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10.xml" ContentType="application/vnd.openxmlformats-officedocument.themeOverride+xml"/>
  <Override PartName="/xl/theme/themeOverride11.xml" ContentType="application/vnd.openxmlformats-officedocument.themeOverride+xml"/>
  <Override PartName="/xl/theme/themeOverride12.xml" ContentType="application/vnd.openxmlformats-officedocument.themeOverride+xml"/>
  <Override PartName="/xl/theme/themeOverride13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theme/themeOverride5.xml" ContentType="application/vnd.openxmlformats-officedocument.themeOverride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theme/themeOverride8.xml" ContentType="application/vnd.openxmlformats-officedocument.themeOverride+xml"/>
  <Override PartName="/xl/theme/themeOverride9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80" windowHeight="12420"/>
  </bookViews>
  <sheets>
    <sheet name="FULL" sheetId="3" r:id="rId1"/>
    <sheet name="ALL_Colombier2017" sheetId="1" r:id="rId2"/>
    <sheet name="ALL_New" sheetId="2" r:id="rId3"/>
    <sheet name="Example plots" sheetId="4" r:id="rId4"/>
    <sheet name="Literature" sheetId="5" r:id="rId5"/>
  </sheets>
  <definedNames>
    <definedName name="_xlnm._FilterDatabase" localSheetId="0" hidden="1">FULL!$A$1:$Y$6167</definedName>
    <definedName name="_xlnm._FilterDatabase" localSheetId="1" hidden="1">ALL_Colombier2017!$A$1:$U$2824</definedName>
    <definedName name="_xlnm._FilterDatabase" localSheetId="2" hidden="1">ALL_New!$A$1:$W$3344</definedName>
    <definedName name="_xlnm._FilterDatabase" localSheetId="4" hidden="1">Literature!$A$1:$F$96</definedName>
  </definedNames>
  <calcPr calcId="144525"/>
</workbook>
</file>

<file path=xl/sharedStrings.xml><?xml version="1.0" encoding="utf-8"?>
<sst xmlns="http://schemas.openxmlformats.org/spreadsheetml/2006/main" count="106956" uniqueCount="5052">
  <si>
    <t>Publication</t>
  </si>
  <si>
    <t>Volcano</t>
  </si>
  <si>
    <t>Eruption</t>
  </si>
  <si>
    <t>Data DOI</t>
  </si>
  <si>
    <t>Chemistry</t>
  </si>
  <si>
    <t>Bulk SiO2 (wt. %)</t>
  </si>
  <si>
    <t>Bulk Na2O+K2O (wt.%)</t>
  </si>
  <si>
    <t>Glass SiO2 (wt. %)</t>
  </si>
  <si>
    <t>Glass Na2O+K2O (wt.%)</t>
  </si>
  <si>
    <t>Chemistry DOI</t>
  </si>
  <si>
    <t>Rock/experiment type</t>
  </si>
  <si>
    <t>Subaerial/submarine</t>
  </si>
  <si>
    <t>Eff/exp</t>
  </si>
  <si>
    <t>Sample no.</t>
  </si>
  <si>
    <t>Bulk porosity (%)</t>
  </si>
  <si>
    <t>Connected porosity (%)</t>
  </si>
  <si>
    <t>Connectivity</t>
  </si>
  <si>
    <t>Permeability (k1) (m-2)</t>
  </si>
  <si>
    <t>Permeability (k2) (m-1)</t>
  </si>
  <si>
    <t>vesicle number density (m-3)</t>
  </si>
  <si>
    <t>S (polydispersivity)</t>
  </si>
  <si>
    <t>total crystallinity (%)</t>
  </si>
  <si>
    <t>phenocrystallinity (%)</t>
  </si>
  <si>
    <t>microcrystallinity (%)</t>
  </si>
  <si>
    <t>Colombier et al. 2017a</t>
  </si>
  <si>
    <t>Stromboli</t>
  </si>
  <si>
    <t>2013, High intensity strombolian</t>
  </si>
  <si>
    <t>https://doi.org/10.1016/j.epsl.2017.01.011</t>
  </si>
  <si>
    <t>Basalt</t>
  </si>
  <si>
    <t>Scoria</t>
  </si>
  <si>
    <t>Subaerial</t>
  </si>
  <si>
    <t>Explosive</t>
  </si>
  <si>
    <t>2011, Strombolian</t>
  </si>
  <si>
    <t>Kawabata et al. 2015</t>
  </si>
  <si>
    <t>Harrat Al-Madinah</t>
  </si>
  <si>
    <t>AD1256, fire fountaining</t>
  </si>
  <si>
    <t>https://doi.org/10.1007/s00445-014-0890-y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</si>
  <si>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</si>
  <si>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</si>
  <si>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</si>
  <si>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</si>
  <si>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</si>
  <si>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</si>
  <si>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</si>
  <si>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</si>
  <si>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</si>
  <si>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</si>
  <si>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</si>
  <si>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20-1</t>
  </si>
  <si>
    <t>20-2</t>
  </si>
  <si>
    <t>20-3</t>
  </si>
  <si>
    <t>20-4</t>
  </si>
  <si>
    <t>20-5</t>
  </si>
  <si>
    <t>20-6</t>
  </si>
  <si>
    <t>20-7</t>
  </si>
  <si>
    <t>20-10</t>
  </si>
  <si>
    <t>20-11</t>
  </si>
  <si>
    <t>46-1</t>
  </si>
  <si>
    <t>46-2</t>
  </si>
  <si>
    <t>46-3</t>
  </si>
  <si>
    <t>46-4</t>
  </si>
  <si>
    <t>46-5</t>
  </si>
  <si>
    <t>46-6</t>
  </si>
  <si>
    <t>46-7</t>
  </si>
  <si>
    <t>46-8</t>
  </si>
  <si>
    <t>46-9</t>
  </si>
  <si>
    <t>46-10</t>
  </si>
  <si>
    <t>46-11</t>
  </si>
  <si>
    <t>52-1</t>
  </si>
  <si>
    <t>52-2</t>
  </si>
  <si>
    <t>52-3</t>
  </si>
  <si>
    <t>52-4</t>
  </si>
  <si>
    <t>52-5</t>
  </si>
  <si>
    <t>52-6</t>
  </si>
  <si>
    <t>52-7</t>
  </si>
  <si>
    <t>52-8</t>
  </si>
  <si>
    <t>52-9</t>
  </si>
  <si>
    <t>52-10</t>
  </si>
  <si>
    <t>52-11</t>
  </si>
  <si>
    <t>61-1</t>
  </si>
  <si>
    <t>61-2</t>
  </si>
  <si>
    <t>61-3</t>
  </si>
  <si>
    <t>61-4</t>
  </si>
  <si>
    <t>61-5</t>
  </si>
  <si>
    <t>61-6</t>
  </si>
  <si>
    <t>61-7</t>
  </si>
  <si>
    <t>61-8</t>
  </si>
  <si>
    <t>61-9</t>
  </si>
  <si>
    <t>61-10</t>
  </si>
  <si>
    <t>84-1</t>
  </si>
  <si>
    <t>84-2</t>
  </si>
  <si>
    <t>84-3</t>
  </si>
  <si>
    <t>84-4</t>
  </si>
  <si>
    <t>84-5</t>
  </si>
  <si>
    <t>84-6</t>
  </si>
  <si>
    <t>84-7</t>
  </si>
  <si>
    <t>84-8</t>
  </si>
  <si>
    <t>84-9</t>
  </si>
  <si>
    <t>84-10</t>
  </si>
  <si>
    <t>84-11</t>
  </si>
  <si>
    <t>84-12</t>
  </si>
  <si>
    <t>88.1</t>
  </si>
  <si>
    <t>88.2</t>
  </si>
  <si>
    <t>88.3</t>
  </si>
  <si>
    <t>88.4</t>
  </si>
  <si>
    <t>88.5</t>
  </si>
  <si>
    <t>88.6</t>
  </si>
  <si>
    <t>88.7</t>
  </si>
  <si>
    <t>88.8</t>
  </si>
  <si>
    <t>88.9</t>
  </si>
  <si>
    <t>88.10</t>
  </si>
  <si>
    <t>88.11</t>
  </si>
  <si>
    <t>88.12</t>
  </si>
  <si>
    <t>95-1</t>
  </si>
  <si>
    <t>95-2</t>
  </si>
  <si>
    <t>95-3</t>
  </si>
  <si>
    <t>95-4</t>
  </si>
  <si>
    <t>95-5</t>
  </si>
  <si>
    <t>95-6</t>
  </si>
  <si>
    <t>95-7</t>
  </si>
  <si>
    <t>95-8</t>
  </si>
  <si>
    <t>95-9</t>
  </si>
  <si>
    <t>95-10</t>
  </si>
  <si>
    <t>95-11</t>
  </si>
  <si>
    <t>95-12</t>
  </si>
  <si>
    <t>96-1</t>
  </si>
  <si>
    <t>96-2</t>
  </si>
  <si>
    <t>96-3</t>
  </si>
  <si>
    <t>96-4</t>
  </si>
  <si>
    <t>96-5</t>
  </si>
  <si>
    <t>96-6</t>
  </si>
  <si>
    <t>96-7</t>
  </si>
  <si>
    <t>96-8</t>
  </si>
  <si>
    <t>96-9</t>
  </si>
  <si>
    <t>96-10</t>
  </si>
  <si>
    <t>96-11</t>
  </si>
  <si>
    <t>96-12</t>
  </si>
  <si>
    <t>97-1</t>
  </si>
  <si>
    <t>97-2</t>
  </si>
  <si>
    <t>97-3</t>
  </si>
  <si>
    <t>97-4</t>
  </si>
  <si>
    <t>97-5</t>
  </si>
  <si>
    <t>97-6</t>
  </si>
  <si>
    <t>97-7</t>
  </si>
  <si>
    <t>97-8</t>
  </si>
  <si>
    <t>97-9</t>
  </si>
  <si>
    <t>97-10</t>
  </si>
  <si>
    <t>97-11</t>
  </si>
  <si>
    <t>97-12</t>
  </si>
  <si>
    <t>103-1</t>
  </si>
  <si>
    <t>103-2</t>
  </si>
  <si>
    <t>103-3</t>
  </si>
  <si>
    <t>103-4</t>
  </si>
  <si>
    <t>103-5</t>
  </si>
  <si>
    <t>103-6</t>
  </si>
  <si>
    <t>103-7</t>
  </si>
  <si>
    <t>103-8</t>
  </si>
  <si>
    <t>103-9</t>
  </si>
  <si>
    <t>103-10</t>
  </si>
  <si>
    <t>103-11</t>
  </si>
  <si>
    <t>103-12</t>
  </si>
  <si>
    <t>TS22.1</t>
  </si>
  <si>
    <t>TS22.2</t>
  </si>
  <si>
    <t>TS22.3</t>
  </si>
  <si>
    <t>TS22.4</t>
  </si>
  <si>
    <t>TS22.5</t>
  </si>
  <si>
    <t>TS22.6</t>
  </si>
  <si>
    <t>TS22.7</t>
  </si>
  <si>
    <t>TS22.8</t>
  </si>
  <si>
    <t>TS22.9</t>
  </si>
  <si>
    <t>TS22.10</t>
  </si>
  <si>
    <t>TS22.11</t>
  </si>
  <si>
    <t>TS22.12</t>
  </si>
  <si>
    <t>TS22.13</t>
  </si>
  <si>
    <t>TS22.14</t>
  </si>
  <si>
    <t>TS22.15</t>
  </si>
  <si>
    <t>TS22.16</t>
  </si>
  <si>
    <t>TS22.17</t>
  </si>
  <si>
    <t>TS22.18</t>
  </si>
  <si>
    <t>TS22.19</t>
  </si>
  <si>
    <t>TS22.20</t>
  </si>
  <si>
    <t>TS22.21</t>
  </si>
  <si>
    <t>TS22.23</t>
  </si>
  <si>
    <t>TS41.2</t>
  </si>
  <si>
    <t>TS41.3</t>
  </si>
  <si>
    <t>TS41.4</t>
  </si>
  <si>
    <t>TS41.5</t>
  </si>
  <si>
    <t>TS41.6</t>
  </si>
  <si>
    <t>TS41.7</t>
  </si>
  <si>
    <t>TS41.8</t>
  </si>
  <si>
    <t>TS41.9</t>
  </si>
  <si>
    <t>TS41.10</t>
  </si>
  <si>
    <t>TS41.11</t>
  </si>
  <si>
    <t>TS41.12</t>
  </si>
  <si>
    <t>TS41.13</t>
  </si>
  <si>
    <t>TS41.14</t>
  </si>
  <si>
    <t>TS41.15</t>
  </si>
  <si>
    <t>TS41.16</t>
  </si>
  <si>
    <t>TS41.17</t>
  </si>
  <si>
    <t>TS41.18</t>
  </si>
  <si>
    <t>TS41.19</t>
  </si>
  <si>
    <t>TS41.20</t>
  </si>
  <si>
    <t>TS41.21</t>
  </si>
  <si>
    <t>TS41.22</t>
  </si>
  <si>
    <t>TS67.1</t>
  </si>
  <si>
    <t>TS67.2</t>
  </si>
  <si>
    <t>TS67.4</t>
  </si>
  <si>
    <t>TS67.5</t>
  </si>
  <si>
    <t>TS67.6</t>
  </si>
  <si>
    <t>TS67.7</t>
  </si>
  <si>
    <t>TS67.8</t>
  </si>
  <si>
    <t>TS67.9</t>
  </si>
  <si>
    <t>TS67.10</t>
  </si>
  <si>
    <t>TS67.11</t>
  </si>
  <si>
    <t>TS67.12</t>
  </si>
  <si>
    <t>TS67.13</t>
  </si>
  <si>
    <t>TS67.14</t>
  </si>
  <si>
    <t>TS60.3</t>
  </si>
  <si>
    <t>TS60.6</t>
  </si>
  <si>
    <t>TS60.7</t>
  </si>
  <si>
    <t>TS60.8</t>
  </si>
  <si>
    <t>TS60.9</t>
  </si>
  <si>
    <t>TS60.10</t>
  </si>
  <si>
    <t>TS60.11</t>
  </si>
  <si>
    <t>TS60.12</t>
  </si>
  <si>
    <t>TS60.13</t>
  </si>
  <si>
    <t>TS60.14</t>
  </si>
  <si>
    <t>TS60.15</t>
  </si>
  <si>
    <t>TS60.16</t>
  </si>
  <si>
    <t>TS60.17</t>
  </si>
  <si>
    <t>TS60.18</t>
  </si>
  <si>
    <t>TS60.19</t>
  </si>
  <si>
    <t>TS60.20</t>
  </si>
  <si>
    <t>TS60.21</t>
  </si>
  <si>
    <t>TS60.22</t>
  </si>
  <si>
    <t>TS60.23</t>
  </si>
  <si>
    <t>TS60.24</t>
  </si>
  <si>
    <t>TS60.25</t>
  </si>
  <si>
    <t>TS60.26</t>
  </si>
  <si>
    <t>TS60.27</t>
  </si>
  <si>
    <t>TS60.28</t>
  </si>
  <si>
    <t>TS60.29</t>
  </si>
  <si>
    <t>TS60.30</t>
  </si>
  <si>
    <t>TS60.31</t>
  </si>
  <si>
    <t>TS60.32</t>
  </si>
  <si>
    <t>TS60.34</t>
  </si>
  <si>
    <t>TS60.35</t>
  </si>
  <si>
    <t>Chisny</t>
  </si>
  <si>
    <t>AD 381 BP lava fountaining</t>
  </si>
  <si>
    <t>CH2_T1</t>
  </si>
  <si>
    <t>CH2_T6</t>
  </si>
  <si>
    <t>CH2_T1_1</t>
  </si>
  <si>
    <t>CH2_T1_2</t>
  </si>
  <si>
    <t>CH2_T1_3</t>
  </si>
  <si>
    <t>CH2_T1_4</t>
  </si>
  <si>
    <t>CH2_T1_5</t>
  </si>
  <si>
    <t>CH2_T1_6</t>
  </si>
  <si>
    <t>CH2_T1_7</t>
  </si>
  <si>
    <t>CH2_T2_1</t>
  </si>
  <si>
    <t>CH2_T2_2</t>
  </si>
  <si>
    <t>CH2-T3_1</t>
  </si>
  <si>
    <t>CH2-T3_2</t>
  </si>
  <si>
    <t>CH2-T3_3</t>
  </si>
  <si>
    <t>CH2-T3_4</t>
  </si>
  <si>
    <t>CH2-T3_5</t>
  </si>
  <si>
    <t>CH2-T3_6</t>
  </si>
  <si>
    <t>CH2-T3_7</t>
  </si>
  <si>
    <t>CH2_T5_1</t>
  </si>
  <si>
    <t>CH2_T5_2</t>
  </si>
  <si>
    <t>CH2_T6_1</t>
  </si>
  <si>
    <t>CH2_T6_2</t>
  </si>
  <si>
    <t>CH2_T6_3</t>
  </si>
  <si>
    <t>CH2_T6_4</t>
  </si>
  <si>
    <t>CH2_T6_5</t>
  </si>
  <si>
    <t>CH2_T1_8</t>
  </si>
  <si>
    <t>CH2_T1_9</t>
  </si>
  <si>
    <t>CH2_T1_10</t>
  </si>
  <si>
    <t>CH2_T1_11</t>
  </si>
  <si>
    <t>CH2_T1_12</t>
  </si>
  <si>
    <t>CH2_T1_13</t>
  </si>
  <si>
    <t>CH2_T1_14</t>
  </si>
  <si>
    <t>CH2_T1_15</t>
  </si>
  <si>
    <t>CH2_T1_16</t>
  </si>
  <si>
    <t>CH2_T1_17</t>
  </si>
  <si>
    <t>CH2_T1_18</t>
  </si>
  <si>
    <t>CH2_T1_19</t>
  </si>
  <si>
    <t>CH2_T1_20</t>
  </si>
  <si>
    <t>CH2_T1_21</t>
  </si>
  <si>
    <t>CH2_T2_3</t>
  </si>
  <si>
    <t>CH2_T2_4</t>
  </si>
  <si>
    <t>CH2_T2_5</t>
  </si>
  <si>
    <t>CH2_T2_6</t>
  </si>
  <si>
    <t>CH2_T3_1</t>
  </si>
  <si>
    <t>CH2_T3_2</t>
  </si>
  <si>
    <t>CH2_T3_3</t>
  </si>
  <si>
    <t>CH2_T3_4</t>
  </si>
  <si>
    <t>CH2_T3_5</t>
  </si>
  <si>
    <t>CH2_T3_6</t>
  </si>
  <si>
    <t>CH2_T3_7</t>
  </si>
  <si>
    <t>CH2_T3_8</t>
  </si>
  <si>
    <t>CH2_T3_9</t>
  </si>
  <si>
    <t>CH2_T3_10</t>
  </si>
  <si>
    <t>CH2_T3_11</t>
  </si>
  <si>
    <t>CH2_T3_12</t>
  </si>
  <si>
    <t>CH2_T3_13</t>
  </si>
  <si>
    <t>CH2_T3_14</t>
  </si>
  <si>
    <t>CH2_T3_15</t>
  </si>
  <si>
    <t>CH2_T3_16</t>
  </si>
  <si>
    <t>CH2_T3_17</t>
  </si>
  <si>
    <t>CH2_T3_18</t>
  </si>
  <si>
    <t>CH2_T5_3</t>
  </si>
  <si>
    <t>CH2_T5_4</t>
  </si>
  <si>
    <t>CH2_T5_5</t>
  </si>
  <si>
    <t>CH2_T5_6</t>
  </si>
  <si>
    <t>CH2_T5_7</t>
  </si>
  <si>
    <t>CH2_T5_8</t>
  </si>
  <si>
    <t>CH2_T5_9</t>
  </si>
  <si>
    <t>CH2_T5_10</t>
  </si>
  <si>
    <t>CH2_T6_6</t>
  </si>
  <si>
    <t>CH2_T6_7</t>
  </si>
  <si>
    <t>CH2_T6_8</t>
  </si>
  <si>
    <t>CH2_T6_9</t>
  </si>
  <si>
    <t>CH2_T6_10</t>
  </si>
  <si>
    <t>CH2_T6_11</t>
  </si>
  <si>
    <t>CH2_T6_12</t>
  </si>
  <si>
    <t>CH2_T6_13</t>
  </si>
  <si>
    <t>CH2_T6_14</t>
  </si>
  <si>
    <t>Song et al. 2001</t>
  </si>
  <si>
    <t>Fall deposits in scoria cone</t>
  </si>
  <si>
    <t xml:space="preserve">https://doi.org/10.1007/s004450100141 </t>
  </si>
  <si>
    <t>Rust et al. 1999</t>
  </si>
  <si>
    <t>Kilauea</t>
  </si>
  <si>
    <t>Mauna Ulu</t>
  </si>
  <si>
    <t>https://doi.org/10.1016/S0377-0273(99)00055-4</t>
  </si>
  <si>
    <t>Lava flow</t>
  </si>
  <si>
    <t>Effusive</t>
  </si>
  <si>
    <t>ULU</t>
  </si>
  <si>
    <t>Cheakamus</t>
  </si>
  <si>
    <t>CB</t>
  </si>
  <si>
    <t>Mueller PhD thesis</t>
  </si>
  <si>
    <t>Anak Krakatau</t>
  </si>
  <si>
    <t>Basaltic andesite</t>
  </si>
  <si>
    <t>KRA A11 01</t>
  </si>
  <si>
    <t>KRA A11 01b</t>
  </si>
  <si>
    <t>KRA D4 01</t>
  </si>
  <si>
    <t>KRA D4 02</t>
  </si>
  <si>
    <t>KRA D4 03</t>
  </si>
  <si>
    <t>KRA D4 04</t>
  </si>
  <si>
    <t>KRA D4 05</t>
  </si>
  <si>
    <t>KRA D4 06</t>
  </si>
  <si>
    <t>KRA D4 07</t>
  </si>
  <si>
    <t>KRA D4 08</t>
  </si>
  <si>
    <t>KRA D4 09</t>
  </si>
  <si>
    <t>STR_Br249</t>
  </si>
  <si>
    <t>Stbr02</t>
  </si>
  <si>
    <t>Stbr03</t>
  </si>
  <si>
    <t>Stbr04</t>
  </si>
  <si>
    <t>STR_Bi</t>
  </si>
  <si>
    <t>Str_Bi03</t>
  </si>
  <si>
    <t>Giachetti et al. 2010</t>
  </si>
  <si>
    <t>Soufriere Hills Volcano</t>
  </si>
  <si>
    <t>1997 Vulcanian</t>
  </si>
  <si>
    <t xml:space="preserve">https://doi.org/10.1016/j.jvolgeores.2010.04.001 </t>
  </si>
  <si>
    <t>Andesite</t>
  </si>
  <si>
    <t>Breadcrust bomb - rind</t>
  </si>
  <si>
    <t>BCP1</t>
  </si>
  <si>
    <t>BCP10</t>
  </si>
  <si>
    <t>BCP 12</t>
  </si>
  <si>
    <t>BCP 13b</t>
  </si>
  <si>
    <t>BCP 13a</t>
  </si>
  <si>
    <t>BCP 14</t>
  </si>
  <si>
    <t>BCP 17</t>
  </si>
  <si>
    <t>BCP 21</t>
  </si>
  <si>
    <t>BCP 24</t>
  </si>
  <si>
    <t>BCP 31</t>
  </si>
  <si>
    <t>BCP 32</t>
  </si>
  <si>
    <t>BCp 33</t>
  </si>
  <si>
    <t>BCP 34</t>
  </si>
  <si>
    <t>BCP 35</t>
  </si>
  <si>
    <t>BCP 36</t>
  </si>
  <si>
    <t>BCP 37</t>
  </si>
  <si>
    <t>BCP 38</t>
  </si>
  <si>
    <t>BCP 39</t>
  </si>
  <si>
    <t>BCP 40</t>
  </si>
  <si>
    <t>BCP 41</t>
  </si>
  <si>
    <t>BCP 42</t>
  </si>
  <si>
    <t>BCP 43</t>
  </si>
  <si>
    <t>Breadcrust bomb - core</t>
  </si>
  <si>
    <t>BCB 1</t>
  </si>
  <si>
    <t>BCB 10</t>
  </si>
  <si>
    <t>BCB 11</t>
  </si>
  <si>
    <t>BCB 12</t>
  </si>
  <si>
    <t>BCB 13b</t>
  </si>
  <si>
    <t>BCB 13 a</t>
  </si>
  <si>
    <t>BCB 14</t>
  </si>
  <si>
    <t>BCB 15</t>
  </si>
  <si>
    <t>BCB 16</t>
  </si>
  <si>
    <t>BCB 17</t>
  </si>
  <si>
    <t>BCB 18</t>
  </si>
  <si>
    <t>BCB 19</t>
  </si>
  <si>
    <t>BCB 20</t>
  </si>
  <si>
    <t>BCB 21</t>
  </si>
  <si>
    <t>BCB 22</t>
  </si>
  <si>
    <t>BCB 23</t>
  </si>
  <si>
    <t>BCB 24</t>
  </si>
  <si>
    <t>BCB 31</t>
  </si>
  <si>
    <t>BCB 32</t>
  </si>
  <si>
    <t>BCB 33</t>
  </si>
  <si>
    <t>BCB 34</t>
  </si>
  <si>
    <t>BCB 35</t>
  </si>
  <si>
    <t>BCB 36</t>
  </si>
  <si>
    <t>BCB 37</t>
  </si>
  <si>
    <t>BCB 38</t>
  </si>
  <si>
    <t>BCB 39</t>
  </si>
  <si>
    <t>BCB 40</t>
  </si>
  <si>
    <t>BCB 41</t>
  </si>
  <si>
    <t>BCB 42</t>
  </si>
  <si>
    <t>BCB 43</t>
  </si>
  <si>
    <t>Pumice</t>
  </si>
  <si>
    <t>AMO1a</t>
  </si>
  <si>
    <t>AMO1b</t>
  </si>
  <si>
    <t>AMO29</t>
  </si>
  <si>
    <t>AMO36</t>
  </si>
  <si>
    <t>AMO40</t>
  </si>
  <si>
    <t>AMO43</t>
  </si>
  <si>
    <t>AMO100-</t>
  </si>
  <si>
    <t>AMO101</t>
  </si>
  <si>
    <t>AMO102</t>
  </si>
  <si>
    <t>AMO103</t>
  </si>
  <si>
    <t>AMO104</t>
  </si>
  <si>
    <t>AMO106</t>
  </si>
  <si>
    <t>AMO107</t>
  </si>
  <si>
    <t>AMO108</t>
  </si>
  <si>
    <t>AMO109</t>
  </si>
  <si>
    <t>AMO110</t>
  </si>
  <si>
    <t>AMO111</t>
  </si>
  <si>
    <t>PV3</t>
  </si>
  <si>
    <t>MTO6-04</t>
  </si>
  <si>
    <t>MTO6-02a</t>
  </si>
  <si>
    <t>MTO6-02b</t>
  </si>
  <si>
    <t>MTO6-3a</t>
  </si>
  <si>
    <t>MTO6-3c</t>
  </si>
  <si>
    <t>MTO6-15a</t>
  </si>
  <si>
    <t>MTO6-15b</t>
  </si>
  <si>
    <t>Formenti and Druitt. 2003</t>
  </si>
  <si>
    <t>https://doi.org/10.1016/S0012-821X(03)00386-8</t>
  </si>
  <si>
    <t>YF 16-2</t>
  </si>
  <si>
    <t>YF 17-1</t>
  </si>
  <si>
    <t>YF 17-2</t>
  </si>
  <si>
    <t>YF 18</t>
  </si>
  <si>
    <t>YF 19-1</t>
  </si>
  <si>
    <t>YF 19-2</t>
  </si>
  <si>
    <t>YF 20-1</t>
  </si>
  <si>
    <t>YF 20-2</t>
  </si>
  <si>
    <t>YF 21-1</t>
  </si>
  <si>
    <t>YF 21-2</t>
  </si>
  <si>
    <t>Platz et al. 2007</t>
  </si>
  <si>
    <t>Mt. Taranaki</t>
  </si>
  <si>
    <t>AD 1655, Taranaki, New Zealand</t>
  </si>
  <si>
    <t>https://doi.org/10.1016/j.jvolgeores.2006.11.005</t>
  </si>
  <si>
    <t>T04-69</t>
  </si>
  <si>
    <t>SD23</t>
  </si>
  <si>
    <t>T04-19</t>
  </si>
  <si>
    <t>T04-45</t>
  </si>
  <si>
    <t>T04-46</t>
  </si>
  <si>
    <t>T04-64</t>
  </si>
  <si>
    <t>T04-65</t>
  </si>
  <si>
    <t>T04-66</t>
  </si>
  <si>
    <t>SD24</t>
  </si>
  <si>
    <t>SD25</t>
  </si>
  <si>
    <t>SD29</t>
  </si>
  <si>
    <t>SD9E</t>
  </si>
  <si>
    <t>SD9D</t>
  </si>
  <si>
    <t>T04-2</t>
  </si>
  <si>
    <t>T04-5</t>
  </si>
  <si>
    <t>T04-8</t>
  </si>
  <si>
    <t>T04-10</t>
  </si>
  <si>
    <t>T04-15</t>
  </si>
  <si>
    <t>T04-94</t>
  </si>
  <si>
    <t>T04-96</t>
  </si>
  <si>
    <t>T04-116</t>
  </si>
  <si>
    <t>T04-147</t>
  </si>
  <si>
    <t>T04-70</t>
  </si>
  <si>
    <t>SD20</t>
  </si>
  <si>
    <t>SD21</t>
  </si>
  <si>
    <t>SD22</t>
  </si>
  <si>
    <t>T04-22</t>
  </si>
  <si>
    <t>T04-26</t>
  </si>
  <si>
    <t>T04-49</t>
  </si>
  <si>
    <t>SD9H?</t>
  </si>
  <si>
    <t>SD9K</t>
  </si>
  <si>
    <t>SD32</t>
  </si>
  <si>
    <t>SD35</t>
  </si>
  <si>
    <t>T04-20</t>
  </si>
  <si>
    <t>SD30</t>
  </si>
  <si>
    <t>SD36</t>
  </si>
  <si>
    <t>SD38</t>
  </si>
  <si>
    <t>T04-17</t>
  </si>
  <si>
    <t>SD9H</t>
  </si>
  <si>
    <t>SD31</t>
  </si>
  <si>
    <t>T04-25</t>
  </si>
  <si>
    <t>SD9G</t>
  </si>
  <si>
    <t>SD26</t>
  </si>
  <si>
    <t>T04-105</t>
  </si>
  <si>
    <t>Volcán de Colima</t>
  </si>
  <si>
    <t>1913 cycle ending major explosion</t>
  </si>
  <si>
    <t>-</t>
  </si>
  <si>
    <t>Col P3 01</t>
  </si>
  <si>
    <t>Col P3 02</t>
  </si>
  <si>
    <t>Col P3 03</t>
  </si>
  <si>
    <t>Col P3 04</t>
  </si>
  <si>
    <t>Col P3 05</t>
  </si>
  <si>
    <t>Col P3 06</t>
  </si>
  <si>
    <t>Col P3 07</t>
  </si>
  <si>
    <t>Col P3 08</t>
  </si>
  <si>
    <t>Col P3 09</t>
  </si>
  <si>
    <t>Col P3 10</t>
  </si>
  <si>
    <t>Col P3 11</t>
  </si>
  <si>
    <t>Col P3 12</t>
  </si>
  <si>
    <t>Col P4 01</t>
  </si>
  <si>
    <t>Col P4 02</t>
  </si>
  <si>
    <t>Col P4 03</t>
  </si>
  <si>
    <t>Col P4 04</t>
  </si>
  <si>
    <t>Col P4 05</t>
  </si>
  <si>
    <t>Col P4 06</t>
  </si>
  <si>
    <t>Col P4 07</t>
  </si>
  <si>
    <t>Col P4 08</t>
  </si>
  <si>
    <t>Col P4 09</t>
  </si>
  <si>
    <t>Col P4 10</t>
  </si>
  <si>
    <t>Col P4 11</t>
  </si>
  <si>
    <t>Col P4 12</t>
  </si>
  <si>
    <t>Pelee, Martiniqiue</t>
  </si>
  <si>
    <t>Plinian</t>
  </si>
  <si>
    <t>UK-MART-13-01</t>
  </si>
  <si>
    <t>UK-MART-13-02</t>
  </si>
  <si>
    <t>UK-MART-13-03</t>
  </si>
  <si>
    <t>UK-MART-13-04</t>
  </si>
  <si>
    <t>UK-MART-13-05</t>
  </si>
  <si>
    <t>UK-MART-13-06</t>
  </si>
  <si>
    <t>UK-MART-13-07</t>
  </si>
  <si>
    <t>UK-MART-13-08</t>
  </si>
  <si>
    <t>UK-MART-34-01</t>
  </si>
  <si>
    <t>UK-MART-34-02</t>
  </si>
  <si>
    <t>UK-MART-34-03</t>
  </si>
  <si>
    <t>UK-MART-77b-01</t>
  </si>
  <si>
    <t>UK-MART-77b-02</t>
  </si>
  <si>
    <t>UK-MART-77b-03</t>
  </si>
  <si>
    <t>UK-MART-77b-04</t>
  </si>
  <si>
    <t>UK-MART-77b-05</t>
  </si>
  <si>
    <t>UK-MART-95/P2-01</t>
  </si>
  <si>
    <t>UK-MART-95/P2-02</t>
  </si>
  <si>
    <t>UK-MART-95/P2-03</t>
  </si>
  <si>
    <t>UK-MART-95/P2-04</t>
  </si>
  <si>
    <t>UK-MART-95/P2-05</t>
  </si>
  <si>
    <t>UK-MART-95/P2-06</t>
  </si>
  <si>
    <t>UK-MART-95/P2-07</t>
  </si>
  <si>
    <t>UK-MART-95/P2-08</t>
  </si>
  <si>
    <t>UK-MART-95/P2-09</t>
  </si>
  <si>
    <t>UK-MART-114-01</t>
  </si>
  <si>
    <t>UK-MART-114-02</t>
  </si>
  <si>
    <t>UK-MART-114-03</t>
  </si>
  <si>
    <t>UK-MART-114-04</t>
  </si>
  <si>
    <t>UK-MART-114-05</t>
  </si>
  <si>
    <t>UK-MART-114-06</t>
  </si>
  <si>
    <t>UK-MART-114-07</t>
  </si>
  <si>
    <t>UK-MART-114-08</t>
  </si>
  <si>
    <t>UK-MART-114-09</t>
  </si>
  <si>
    <t>UK-MART-114-10</t>
  </si>
  <si>
    <t>UK-MART-114-11</t>
  </si>
  <si>
    <t>UK-MART-114-11b</t>
  </si>
  <si>
    <t>UK-MART-114-12</t>
  </si>
  <si>
    <t>UK-MART-114-13</t>
  </si>
  <si>
    <t>UK-MART-114-14</t>
  </si>
  <si>
    <t>UK-MART-114-15</t>
  </si>
  <si>
    <t>UK-MART-114-16</t>
  </si>
  <si>
    <t>UK-MART-114-17</t>
  </si>
  <si>
    <t>UK-MART-114-18</t>
  </si>
  <si>
    <t>UK-MART-114-19</t>
  </si>
  <si>
    <t>UK-MART-114-20</t>
  </si>
  <si>
    <t>UK-MART-114-21</t>
  </si>
  <si>
    <t>UK-MART-114-22</t>
  </si>
  <si>
    <t>UK-MART-114-23</t>
  </si>
  <si>
    <t>Augustine</t>
  </si>
  <si>
    <t>1986 VEI 4</t>
  </si>
  <si>
    <t>Aug P5 01</t>
  </si>
  <si>
    <t>Aug P4x 01</t>
  </si>
  <si>
    <t>Aug P4x 02</t>
  </si>
  <si>
    <t>Aug P4y 01</t>
  </si>
  <si>
    <t>Aug P4y 02</t>
  </si>
  <si>
    <t>Aug P4z 01</t>
  </si>
  <si>
    <t>Aug P4z 02</t>
  </si>
  <si>
    <t>Farquharson et al. 2015</t>
  </si>
  <si>
    <t>https://doi.org/10.1016/j.jvolgeores.2015.03.016</t>
  </si>
  <si>
    <t>PLY_116a (P)</t>
  </si>
  <si>
    <t>PLY_116b (P)</t>
  </si>
  <si>
    <t>PLY_116c (P)</t>
  </si>
  <si>
    <t>PLY_116d (P)</t>
  </si>
  <si>
    <t>LL_43a (S)</t>
  </si>
  <si>
    <t>LL_43b (S)</t>
  </si>
  <si>
    <t>LL_96 (S)</t>
  </si>
  <si>
    <t>MG_28 (S)</t>
  </si>
  <si>
    <t>Bezymianny</t>
  </si>
  <si>
    <t>1956 VEI 5</t>
  </si>
  <si>
    <t>Pyroclastic flow deposit</t>
  </si>
  <si>
    <t>BEZ B1 01</t>
  </si>
  <si>
    <t>1957 VEI 5</t>
  </si>
  <si>
    <t>BEZ B1 02</t>
  </si>
  <si>
    <t>1958 VEI 5</t>
  </si>
  <si>
    <t>BEZ B1 03</t>
  </si>
  <si>
    <t>1959 VEI 5</t>
  </si>
  <si>
    <t>BEZ C3 01</t>
  </si>
  <si>
    <t>1960 VEI 5</t>
  </si>
  <si>
    <t>BEZ C3 02</t>
  </si>
  <si>
    <t>1961 VEI 5</t>
  </si>
  <si>
    <t>BEZ C3 03</t>
  </si>
  <si>
    <t>1962 VEI 5</t>
  </si>
  <si>
    <t>BEZ C3 04</t>
  </si>
  <si>
    <t>1963 VEI 5</t>
  </si>
  <si>
    <t>BEZ C3 05</t>
  </si>
  <si>
    <t>1964 VEI 5</t>
  </si>
  <si>
    <t>BEZ C3 06</t>
  </si>
  <si>
    <t>1965 VEI 5</t>
  </si>
  <si>
    <t>BEZ C3 07</t>
  </si>
  <si>
    <t>1966 VEI 5</t>
  </si>
  <si>
    <t>BEZ C3 08</t>
  </si>
  <si>
    <t>1967 VEI 5</t>
  </si>
  <si>
    <t>BEZ C3 09</t>
  </si>
  <si>
    <t>1968 VEI 5</t>
  </si>
  <si>
    <t>BEZ C3 10</t>
  </si>
  <si>
    <t>1969 VEI 5</t>
  </si>
  <si>
    <t>BEZ C3 11</t>
  </si>
  <si>
    <t>1970 VEI 5</t>
  </si>
  <si>
    <t>BEZ C3 12</t>
  </si>
  <si>
    <t>1971 VEI 5</t>
  </si>
  <si>
    <t>BEZ C3 13</t>
  </si>
  <si>
    <t>1972 VEI 5</t>
  </si>
  <si>
    <t>BEZ C3 14</t>
  </si>
  <si>
    <t>1973 VEI 5</t>
  </si>
  <si>
    <t>BEZ C3 15</t>
  </si>
  <si>
    <t>1974 VEI 5</t>
  </si>
  <si>
    <t>BEZ C3 16</t>
  </si>
  <si>
    <t>1975 VEI 5</t>
  </si>
  <si>
    <t>BEZ C3 17</t>
  </si>
  <si>
    <t>1976 VEI 5</t>
  </si>
  <si>
    <t>BEZ C3 18</t>
  </si>
  <si>
    <t>1977 VEI 5</t>
  </si>
  <si>
    <t>BEZ C3 19</t>
  </si>
  <si>
    <t>1978 VEI 5</t>
  </si>
  <si>
    <t>BEZ C3 20</t>
  </si>
  <si>
    <t>1979 VEI 5</t>
  </si>
  <si>
    <t>BEZ C3 21</t>
  </si>
  <si>
    <t>1980 VEI 5</t>
  </si>
  <si>
    <t>BEZ C3 22</t>
  </si>
  <si>
    <t>1981 VEI 5</t>
  </si>
  <si>
    <t>BEZ C3 23</t>
  </si>
  <si>
    <t>1982 VEI 5</t>
  </si>
  <si>
    <t>BEZ C3 24</t>
  </si>
  <si>
    <t>1983 VEI 5</t>
  </si>
  <si>
    <t>BEZ C3 25</t>
  </si>
  <si>
    <t>1984 VEI 5</t>
  </si>
  <si>
    <t>BEZ C3 26</t>
  </si>
  <si>
    <t>1985 VEI 5</t>
  </si>
  <si>
    <t>BEZ C3 27</t>
  </si>
  <si>
    <t>1986 VEI 5</t>
  </si>
  <si>
    <t>BEZ C3 28</t>
  </si>
  <si>
    <t>1987 VEI 5</t>
  </si>
  <si>
    <t>BEZ C3 29</t>
  </si>
  <si>
    <t>1988 VEI 5</t>
  </si>
  <si>
    <t>BEZ C3 30</t>
  </si>
  <si>
    <t>1989 VEI 5</t>
  </si>
  <si>
    <t>BEZ C3 31</t>
  </si>
  <si>
    <t>1990 VEI 5</t>
  </si>
  <si>
    <t>BEZ C3 32</t>
  </si>
  <si>
    <t>1991 VEI 5</t>
  </si>
  <si>
    <t>BEZ C3 33</t>
  </si>
  <si>
    <t>1992 VEI 5</t>
  </si>
  <si>
    <t>BEZ C3 34</t>
  </si>
  <si>
    <t>1993 VEI 5</t>
  </si>
  <si>
    <t>BEZ C3 35</t>
  </si>
  <si>
    <t>1994 VEI 5</t>
  </si>
  <si>
    <t>BEZ C3 32 ll</t>
  </si>
  <si>
    <t>1995 VEI 5</t>
  </si>
  <si>
    <t>BEZ C3 08 l_</t>
  </si>
  <si>
    <t>Bernard et al. 2007</t>
  </si>
  <si>
    <t>Third stage, Eruption P1, ash and pumice flows</t>
  </si>
  <si>
    <t>https://doi.org/10.1029/2006JB004385</t>
  </si>
  <si>
    <t>PP1-D3</t>
  </si>
  <si>
    <t>PP1-M y</t>
  </si>
  <si>
    <t>PP1-M z</t>
  </si>
  <si>
    <t>PP1-H x</t>
  </si>
  <si>
    <t>PP1-H</t>
  </si>
  <si>
    <t>PP1-E y</t>
  </si>
  <si>
    <t>PP1-G x</t>
  </si>
  <si>
    <t xml:space="preserve"> Third stage, scoria flows</t>
  </si>
  <si>
    <t>scoriaceous blocks</t>
  </si>
  <si>
    <t>MF201-1 y</t>
  </si>
  <si>
    <t>MF201-2 x</t>
  </si>
  <si>
    <t>MF201-3 y</t>
  </si>
  <si>
    <t>Lascar</t>
  </si>
  <si>
    <t>19-20 April, 1993 fountain-collapse flows</t>
  </si>
  <si>
    <t>La 1</t>
  </si>
  <si>
    <t>La 2</t>
  </si>
  <si>
    <t>La 3</t>
  </si>
  <si>
    <t>La 4</t>
  </si>
  <si>
    <t>La 5</t>
  </si>
  <si>
    <t>La 6</t>
  </si>
  <si>
    <t>La 7</t>
  </si>
  <si>
    <t>La 8</t>
  </si>
  <si>
    <t>La 9</t>
  </si>
  <si>
    <t>La 10</t>
  </si>
  <si>
    <t>La 11</t>
  </si>
  <si>
    <t>La 12</t>
  </si>
  <si>
    <t>La 13</t>
  </si>
  <si>
    <t>La 14</t>
  </si>
  <si>
    <t>La 15</t>
  </si>
  <si>
    <t>La 16</t>
  </si>
  <si>
    <t>La 17</t>
  </si>
  <si>
    <t>La 18a</t>
  </si>
  <si>
    <t>La 18b33.71</t>
  </si>
  <si>
    <t>La 19</t>
  </si>
  <si>
    <t>La 20</t>
  </si>
  <si>
    <t>La 21</t>
  </si>
  <si>
    <t>Lava</t>
  </si>
  <si>
    <t>YF 8</t>
  </si>
  <si>
    <t>YF 9</t>
  </si>
  <si>
    <t>YF 10</t>
  </si>
  <si>
    <t>YF 13</t>
  </si>
  <si>
    <t>YF 14</t>
  </si>
  <si>
    <t>YF 15</t>
  </si>
  <si>
    <t>YF 33</t>
  </si>
  <si>
    <t>Lava dome</t>
  </si>
  <si>
    <t>SD15</t>
  </si>
  <si>
    <t>SD14</t>
  </si>
  <si>
    <t>SD6</t>
  </si>
  <si>
    <t>SD5</t>
  </si>
  <si>
    <t>SD4</t>
  </si>
  <si>
    <t>SD1</t>
  </si>
  <si>
    <t>SD7</t>
  </si>
  <si>
    <t>SD13</t>
  </si>
  <si>
    <t>Block and ash flow</t>
  </si>
  <si>
    <t>Col C6 01</t>
  </si>
  <si>
    <t>Col C6 02</t>
  </si>
  <si>
    <t>Col C6 03</t>
  </si>
  <si>
    <t>Col C6 04</t>
  </si>
  <si>
    <t>Col C6 05</t>
  </si>
  <si>
    <t>Col C6 06</t>
  </si>
  <si>
    <t>Col C6 07</t>
  </si>
  <si>
    <t>Col C6 10</t>
  </si>
  <si>
    <t>Col C6 11</t>
  </si>
  <si>
    <t>Col C6 12</t>
  </si>
  <si>
    <t>Col C6 15</t>
  </si>
  <si>
    <t>Col C6 16</t>
  </si>
  <si>
    <t>Col C6 18</t>
  </si>
  <si>
    <t>Col C6 19</t>
  </si>
  <si>
    <t>Col C6 20</t>
  </si>
  <si>
    <t>COL D2 01</t>
  </si>
  <si>
    <t>COL D2 02</t>
  </si>
  <si>
    <t>COL D2 03</t>
  </si>
  <si>
    <t>COL D2 04</t>
  </si>
  <si>
    <t>COL D2 05</t>
  </si>
  <si>
    <t>COL D2 06</t>
  </si>
  <si>
    <t>COL D2 07</t>
  </si>
  <si>
    <t>COL D2 08</t>
  </si>
  <si>
    <t>COL D2 09</t>
  </si>
  <si>
    <t>COL D2 10</t>
  </si>
  <si>
    <t>COL D2 11</t>
  </si>
  <si>
    <t>COL D2 12</t>
  </si>
  <si>
    <t>COL D2 13</t>
  </si>
  <si>
    <t>COL D2 14</t>
  </si>
  <si>
    <t>COL D2 15</t>
  </si>
  <si>
    <t>COL D2 16</t>
  </si>
  <si>
    <t>COL D2 17</t>
  </si>
  <si>
    <t>COL D2 18</t>
  </si>
  <si>
    <t>COL D2 19</t>
  </si>
  <si>
    <t>COL D2 20</t>
  </si>
  <si>
    <t>COL D2 24</t>
  </si>
  <si>
    <t>COL D2 25</t>
  </si>
  <si>
    <t>COL D2 26</t>
  </si>
  <si>
    <t>COL D2 27</t>
  </si>
  <si>
    <t>COL D2 28</t>
  </si>
  <si>
    <t>COL D2 29</t>
  </si>
  <si>
    <t>COL D2 30</t>
  </si>
  <si>
    <t>COL D2 31</t>
  </si>
  <si>
    <t>COL D2 32</t>
  </si>
  <si>
    <t>COL D2 33</t>
  </si>
  <si>
    <t>Col E4 01</t>
  </si>
  <si>
    <t>Col E4 02</t>
  </si>
  <si>
    <t>Col E4 03</t>
  </si>
  <si>
    <t>Col E4 04</t>
  </si>
  <si>
    <t>Col E4 05</t>
  </si>
  <si>
    <t>Col E4 06</t>
  </si>
  <si>
    <t>Col E4 07</t>
  </si>
  <si>
    <t>Col E4 08</t>
  </si>
  <si>
    <t>Col E4 09</t>
  </si>
  <si>
    <t>Col E4 10</t>
  </si>
  <si>
    <t>EZ_120 (L)</t>
  </si>
  <si>
    <t>EZ_121 (L)</t>
  </si>
  <si>
    <t>EZ_69 (L)</t>
  </si>
  <si>
    <t>EZ_94 (L)</t>
  </si>
  <si>
    <t>LL_74a (L)</t>
  </si>
  <si>
    <t>LL_74b (L)</t>
  </si>
  <si>
    <t>MG_02 (L)</t>
  </si>
  <si>
    <t>MG_22a (L)</t>
  </si>
  <si>
    <t>MG_22b (L)</t>
  </si>
  <si>
    <t>First stage (substratum)</t>
  </si>
  <si>
    <t>MB501-1 z</t>
  </si>
  <si>
    <t>MB501-2 z</t>
  </si>
  <si>
    <t>Third stage</t>
  </si>
  <si>
    <t>Lava block</t>
  </si>
  <si>
    <t>D-Aileron</t>
  </si>
  <si>
    <t>Third stage, 1902</t>
  </si>
  <si>
    <t>DH1-1902</t>
  </si>
  <si>
    <t>Third stage, 1929</t>
  </si>
  <si>
    <t>DH2-1929</t>
  </si>
  <si>
    <t>Second stage</t>
  </si>
  <si>
    <t>LPP Calebasse z</t>
  </si>
  <si>
    <t>LPP Plume´ x</t>
  </si>
  <si>
    <t>LPP Macouba y</t>
  </si>
  <si>
    <t>Vesicular lava blocks</t>
  </si>
  <si>
    <t>MA701-1 y</t>
  </si>
  <si>
    <t>MA701-2 y</t>
  </si>
  <si>
    <t>MA701-3 z</t>
  </si>
  <si>
    <t>MI101-1 x</t>
  </si>
  <si>
    <t>MI101-1 z</t>
  </si>
  <si>
    <t>MI101-2 z</t>
  </si>
  <si>
    <t>MI101-4 x</t>
  </si>
  <si>
    <t>MI101-5 z</t>
  </si>
  <si>
    <t>MA701-m x</t>
  </si>
  <si>
    <t>MI101-m x</t>
  </si>
  <si>
    <t>Third stage, P1</t>
  </si>
  <si>
    <t>NP1-A z</t>
  </si>
  <si>
    <t>NP1-F1 x</t>
  </si>
  <si>
    <t>NP1-F1 y</t>
  </si>
  <si>
    <t>NP1-F2 x</t>
  </si>
  <si>
    <t>NP1-F2 z</t>
  </si>
  <si>
    <t>NP1-F3 y</t>
  </si>
  <si>
    <t>NP1-F3 z</t>
  </si>
  <si>
    <t>NP1-C y</t>
  </si>
  <si>
    <t>NP1-B x</t>
  </si>
  <si>
    <t>NP1-B y</t>
  </si>
  <si>
    <t>NH1-I</t>
  </si>
  <si>
    <t>NH1-N</t>
  </si>
  <si>
    <t>NH1-K</t>
  </si>
  <si>
    <t>NH1-L</t>
  </si>
  <si>
    <t>NH1-O</t>
  </si>
  <si>
    <t>NH2-S</t>
  </si>
  <si>
    <t>NH2-P x</t>
  </si>
  <si>
    <t>NH2-P y</t>
  </si>
  <si>
    <t>NH2-R</t>
  </si>
  <si>
    <t>NH2-Q x</t>
  </si>
  <si>
    <t>NH2-Q z</t>
  </si>
  <si>
    <t>AUG B1 01</t>
  </si>
  <si>
    <t>1987 VEI 4</t>
  </si>
  <si>
    <t>AUG B1 -02</t>
  </si>
  <si>
    <t>1988 VEI 4</t>
  </si>
  <si>
    <t>AUG B1 -03</t>
  </si>
  <si>
    <t>1989 VEI 4</t>
  </si>
  <si>
    <t>AUG B1 -04</t>
  </si>
  <si>
    <t>1990 VEI 4</t>
  </si>
  <si>
    <t>AUG C1 01</t>
  </si>
  <si>
    <t>1991 VEI 4</t>
  </si>
  <si>
    <t>Aug C1 02</t>
  </si>
  <si>
    <t>1992 VEI 4</t>
  </si>
  <si>
    <t>Aug C1 03</t>
  </si>
  <si>
    <t>1993 VEI 4</t>
  </si>
  <si>
    <t>Aug C1 04</t>
  </si>
  <si>
    <t>1994 VEI 4</t>
  </si>
  <si>
    <t>Aug C1 05</t>
  </si>
  <si>
    <t>1995 VEI 4</t>
  </si>
  <si>
    <t>Aug C1 06</t>
  </si>
  <si>
    <t>2000 Block and ash flow</t>
  </si>
  <si>
    <t>BEZ D2 05</t>
  </si>
  <si>
    <t>BEZ D2 01</t>
  </si>
  <si>
    <t>BEZ D2 02</t>
  </si>
  <si>
    <t>BEZ D2 03</t>
  </si>
  <si>
    <t>BEZ D2 04</t>
  </si>
  <si>
    <t>BEZ D2 06</t>
  </si>
  <si>
    <t>BEZ D2 07</t>
  </si>
  <si>
    <t>BEZ D2 08</t>
  </si>
  <si>
    <t>BEZ D2 09</t>
  </si>
  <si>
    <t>BEZ D2 10</t>
  </si>
  <si>
    <t>BEZ D2 11</t>
  </si>
  <si>
    <t>BEZ D2 12</t>
  </si>
  <si>
    <t>BEZ D2 13</t>
  </si>
  <si>
    <t>BEZ D2 14</t>
  </si>
  <si>
    <t>BEZ D2 15</t>
  </si>
  <si>
    <t>BEZ D2 16</t>
  </si>
  <si>
    <t>BEZ D2 17</t>
  </si>
  <si>
    <t>BEZ D2 18</t>
  </si>
  <si>
    <t>BEZ E1 01</t>
  </si>
  <si>
    <t>BEZ E1 02</t>
  </si>
  <si>
    <t>BEZ E1 03</t>
  </si>
  <si>
    <t>BEZ E1 04</t>
  </si>
  <si>
    <t>BEZ E1 05</t>
  </si>
  <si>
    <t>BEZ E1 06</t>
  </si>
  <si>
    <t>BEZ E1 07</t>
  </si>
  <si>
    <t>BEZ E1 08</t>
  </si>
  <si>
    <t>BEZ E1 09</t>
  </si>
  <si>
    <t>BEZ E1 10</t>
  </si>
  <si>
    <t>BEZ E1 11</t>
  </si>
  <si>
    <t>BEZ E1 12</t>
  </si>
  <si>
    <t>BEZ E1 13</t>
  </si>
  <si>
    <t>BEZ E1 14</t>
  </si>
  <si>
    <t>BEZ E1 15</t>
  </si>
  <si>
    <t>BEZ E1 16</t>
  </si>
  <si>
    <t>BEZ E1 17</t>
  </si>
  <si>
    <t>Merapi</t>
  </si>
  <si>
    <t>1900-2002 dome growth</t>
  </si>
  <si>
    <t>MP - A01</t>
  </si>
  <si>
    <t>MP - A03</t>
  </si>
  <si>
    <t>MP - A04</t>
  </si>
  <si>
    <t>MP - A05</t>
  </si>
  <si>
    <t>MP - B01</t>
  </si>
  <si>
    <t>MP - B02</t>
  </si>
  <si>
    <t>MP - B03</t>
  </si>
  <si>
    <t>MP - B04</t>
  </si>
  <si>
    <t>MP - B05</t>
  </si>
  <si>
    <t>MP - B06</t>
  </si>
  <si>
    <t>MP - B07</t>
  </si>
  <si>
    <t>MP - B08</t>
  </si>
  <si>
    <t>MP - B09</t>
  </si>
  <si>
    <t>MP - B10</t>
  </si>
  <si>
    <t>MP - B11</t>
  </si>
  <si>
    <t>MP - B12</t>
  </si>
  <si>
    <t>MRP9604_1</t>
  </si>
  <si>
    <t>MRP9604_2</t>
  </si>
  <si>
    <t>MP - C01</t>
  </si>
  <si>
    <t>MP - C02</t>
  </si>
  <si>
    <t>MP - C03</t>
  </si>
  <si>
    <t>MP - C04</t>
  </si>
  <si>
    <t>MP - C05</t>
  </si>
  <si>
    <t>MP - C06</t>
  </si>
  <si>
    <t>Nguyen et al. 2014</t>
  </si>
  <si>
    <t>Novarupta</t>
  </si>
  <si>
    <t>1912, Alaska, Episode II,  Plinian</t>
  </si>
  <si>
    <t>https://doi.org/10.1130/G35593.1</t>
  </si>
  <si>
    <t>Dacite</t>
  </si>
  <si>
    <t>94 – 01 – 11 – 02</t>
  </si>
  <si>
    <t>94 – 01 – 11 – 03</t>
  </si>
  <si>
    <t>94 – 01 – 11 – 04</t>
  </si>
  <si>
    <t>94 – 01 – 11 – 05</t>
  </si>
  <si>
    <t>1912, Alaska, Episode III,  Plinian</t>
  </si>
  <si>
    <t>94 – 01 – 2003 – 17 –1</t>
  </si>
  <si>
    <t>94 – 01 – 2003 – 17 –2</t>
  </si>
  <si>
    <t>94 – 01 – 2003 – 17 –3</t>
  </si>
  <si>
    <t>94 – 01 – 2003 – 17 –4</t>
  </si>
  <si>
    <t>94 – 01 – 2003 – 17 –14</t>
  </si>
  <si>
    <t>94 – 01 – 2D – 01</t>
  </si>
  <si>
    <t>94 – 01 – 2D – 02</t>
  </si>
  <si>
    <t>94 – 01 – 2D – 03</t>
  </si>
  <si>
    <t>94 – 01 – 2D – 04</t>
  </si>
  <si>
    <t>94 – 01 – 7D – 01</t>
  </si>
  <si>
    <t>94 – 01 – 7D – 02</t>
  </si>
  <si>
    <t>1912, Alaska, Episode IV,  Vulcanian</t>
  </si>
  <si>
    <t>Post – H – Blocks – 7</t>
  </si>
  <si>
    <t>Post – H – Blocks – 9</t>
  </si>
  <si>
    <t>Post – H – Blocks – 15 – 2</t>
  </si>
  <si>
    <t>Post – H – Blocks – 17 – 1</t>
  </si>
  <si>
    <t>Post – H – Blocks – 22</t>
  </si>
  <si>
    <t>Post – H – Blocks – 24</t>
  </si>
  <si>
    <t>Post – H – Blocks – 43</t>
  </si>
  <si>
    <t>Wright et al. 2007</t>
  </si>
  <si>
    <t>Guagua Pichincha</t>
  </si>
  <si>
    <t>1999 Vulcanian</t>
  </si>
  <si>
    <t>https://doi.org/10.1007/s00445-006-0073-6</t>
  </si>
  <si>
    <t>GP-8</t>
  </si>
  <si>
    <t>GP-9</t>
  </si>
  <si>
    <t>GP-10</t>
  </si>
  <si>
    <t>GP-6</t>
  </si>
  <si>
    <t>GP-13</t>
  </si>
  <si>
    <t>GP-15</t>
  </si>
  <si>
    <t>GP-12</t>
  </si>
  <si>
    <t>GP-16</t>
  </si>
  <si>
    <t>GP-5</t>
  </si>
  <si>
    <t>Mt. Meager</t>
  </si>
  <si>
    <t>PM1a</t>
  </si>
  <si>
    <t>PM1b</t>
  </si>
  <si>
    <t>PM2a</t>
  </si>
  <si>
    <t>PM2b</t>
  </si>
  <si>
    <t>PM3</t>
  </si>
  <si>
    <t>PM5</t>
  </si>
  <si>
    <t>PM6</t>
  </si>
  <si>
    <t>PM8</t>
  </si>
  <si>
    <t>PM9</t>
  </si>
  <si>
    <t>PM10</t>
  </si>
  <si>
    <t>PF1</t>
  </si>
  <si>
    <t>Unzen</t>
  </si>
  <si>
    <t>1990-1995</t>
  </si>
  <si>
    <t>Breadcrust bomb</t>
  </si>
  <si>
    <t>MUZ BKB 05</t>
  </si>
  <si>
    <t>MUZ BKB 06</t>
  </si>
  <si>
    <t>MUZ BKB 07</t>
  </si>
  <si>
    <t>MUZ BKB 08</t>
  </si>
  <si>
    <t>MUZ BKB 09</t>
  </si>
  <si>
    <t>MUZ BKB 10</t>
  </si>
  <si>
    <t>MUZ BKB 11</t>
  </si>
  <si>
    <t>MUZ BKB 12</t>
  </si>
  <si>
    <t>MUZ BKB 13</t>
  </si>
  <si>
    <t>MUZ BKB 14</t>
  </si>
  <si>
    <t>MUZ BKB 15</t>
  </si>
  <si>
    <t>MUZ BKB 16</t>
  </si>
  <si>
    <t>MUZ BKB 17</t>
  </si>
  <si>
    <t>MUZ BKB 18</t>
  </si>
  <si>
    <t>MUZ BKB 19</t>
  </si>
  <si>
    <t>MUZ BKB 20</t>
  </si>
  <si>
    <t>MUZ BKB 21</t>
  </si>
  <si>
    <t>MUZ BKB 22</t>
  </si>
  <si>
    <t>MUZ BKB 23</t>
  </si>
  <si>
    <t>MUZ BKB 24</t>
  </si>
  <si>
    <t>MUZ BKB 25</t>
  </si>
  <si>
    <t>MUZ BKB 26</t>
  </si>
  <si>
    <t>MUZ BKB 27</t>
  </si>
  <si>
    <t>MUZ BKB 28</t>
  </si>
  <si>
    <t>MUZ BKB 29</t>
  </si>
  <si>
    <t>MUZ BKB 30</t>
  </si>
  <si>
    <t>MUZ BKB 31</t>
  </si>
  <si>
    <t>MUZ BKB 32</t>
  </si>
  <si>
    <t>MUZ BKB 34</t>
  </si>
  <si>
    <t>MUZ BKB 35</t>
  </si>
  <si>
    <t>MUZ BKB 38</t>
  </si>
  <si>
    <t>MUZ BKB 39</t>
  </si>
  <si>
    <t>MUZ BKB 40</t>
  </si>
  <si>
    <t>MUZ BKB 41</t>
  </si>
  <si>
    <t>MUZ BKB 42</t>
  </si>
  <si>
    <t>MUZ BKB 43</t>
  </si>
  <si>
    <t>MUZ BKB 45</t>
  </si>
  <si>
    <t>MUZ BKB 46</t>
  </si>
  <si>
    <t>MUZ BKB 47</t>
  </si>
  <si>
    <t>MUZ BKB 48</t>
  </si>
  <si>
    <t>MUZ BKB 49</t>
  </si>
  <si>
    <t>MUZ BKB 50</t>
  </si>
  <si>
    <t>Pinatubo</t>
  </si>
  <si>
    <t>1991 Plinian</t>
  </si>
  <si>
    <t>Pin-A01</t>
  </si>
  <si>
    <t>Pin-A02</t>
  </si>
  <si>
    <t>Pin-A03</t>
  </si>
  <si>
    <t>Pin-B01</t>
  </si>
  <si>
    <t>Pin-B02</t>
  </si>
  <si>
    <t>Pin-B04</t>
  </si>
  <si>
    <t>Pin-B05</t>
  </si>
  <si>
    <t>Pin-B06</t>
  </si>
  <si>
    <t>Pin-B07</t>
  </si>
  <si>
    <t>Pin-B08</t>
  </si>
  <si>
    <t>Pin-B09</t>
  </si>
  <si>
    <t>Pin-C01</t>
  </si>
  <si>
    <t>Pin-C02</t>
  </si>
  <si>
    <t>Pin-C03</t>
  </si>
  <si>
    <t>Pin-C04</t>
  </si>
  <si>
    <t>Pin-C05</t>
  </si>
  <si>
    <t>GFL 1a</t>
  </si>
  <si>
    <t>GFL 1b</t>
  </si>
  <si>
    <t>GFL 1c</t>
  </si>
  <si>
    <t>GFL 2a</t>
  </si>
  <si>
    <t>GFL 2aa</t>
  </si>
  <si>
    <t>GFL 2b</t>
  </si>
  <si>
    <t>GFL 2bb</t>
  </si>
  <si>
    <t>GFL 3a</t>
  </si>
  <si>
    <t>GFL 3b</t>
  </si>
  <si>
    <t>GFL 3c</t>
  </si>
  <si>
    <t>GFL 4a</t>
  </si>
  <si>
    <t>GFL 4b</t>
  </si>
  <si>
    <t>GFL 5</t>
  </si>
  <si>
    <t>GFL 6</t>
  </si>
  <si>
    <t>GP-17a</t>
  </si>
  <si>
    <t>GP-17b</t>
  </si>
  <si>
    <t>GP-3</t>
  </si>
  <si>
    <t>GP-14</t>
  </si>
  <si>
    <t>Heap et al. 2015</t>
  </si>
  <si>
    <t>https://doi.org/10.1016/j.epsl.2015.07.053</t>
  </si>
  <si>
    <t>MUZ 2000 A01</t>
  </si>
  <si>
    <t>MUZ 2000 A02</t>
  </si>
  <si>
    <t>MUZ 2000 A03</t>
  </si>
  <si>
    <t>MUZ 2000 A04</t>
  </si>
  <si>
    <t>MUZ 2000 A05</t>
  </si>
  <si>
    <t>MUZ 2000 A06</t>
  </si>
  <si>
    <t>MUZ 2000 A07</t>
  </si>
  <si>
    <t>MUZ 2000 A08</t>
  </si>
  <si>
    <t>MUZ 2000 A09</t>
  </si>
  <si>
    <t>MUZ 2000 A10</t>
  </si>
  <si>
    <t>MUZ 2000 A11</t>
  </si>
  <si>
    <t>MUZ 2000 A12</t>
  </si>
  <si>
    <t>MUZ 2000 A13</t>
  </si>
  <si>
    <t>MUZ 2000 A14</t>
  </si>
  <si>
    <t>MUZ 2000 A15</t>
  </si>
  <si>
    <t>MUZ 2000 A18</t>
  </si>
  <si>
    <t>MUZ 2000 A19</t>
  </si>
  <si>
    <t>MUZ 2000A23</t>
  </si>
  <si>
    <t>MUZ 2000A24</t>
  </si>
  <si>
    <t>MUZ 2000A25</t>
  </si>
  <si>
    <t>MUZ 2000A26</t>
  </si>
  <si>
    <t>MUZ 2000 A16</t>
  </si>
  <si>
    <t>MUZ 2000 A17</t>
  </si>
  <si>
    <t>MUZ 2000 A20</t>
  </si>
  <si>
    <t>MUZ 2000 A21</t>
  </si>
  <si>
    <t>MUZ 2000A22</t>
  </si>
  <si>
    <t>MUZ 2000 B01</t>
  </si>
  <si>
    <t>MUZ 2000 B02</t>
  </si>
  <si>
    <t>MUZ 2000 B03</t>
  </si>
  <si>
    <t>MUZ 2000 B04</t>
  </si>
  <si>
    <t>MUZ 2000 B05</t>
  </si>
  <si>
    <t>MUZ 2000 B06</t>
  </si>
  <si>
    <t>MUZ 2000 B07</t>
  </si>
  <si>
    <t>MUZ 2000 B09</t>
  </si>
  <si>
    <t>MUZ 2000 B10</t>
  </si>
  <si>
    <t>MUZ 2000 B11</t>
  </si>
  <si>
    <t>MUZ 2000 B12</t>
  </si>
  <si>
    <t>MUZ 2000 B13</t>
  </si>
  <si>
    <t>MUZ 2000 B14</t>
  </si>
  <si>
    <t>MUZ 2000 B15</t>
  </si>
  <si>
    <t>MUZ 2000 B16</t>
  </si>
  <si>
    <t>MUZ 2000 B17</t>
  </si>
  <si>
    <t>MUZ 2000 D01</t>
  </si>
  <si>
    <t>MUZ 2000 D02</t>
  </si>
  <si>
    <t>MUZ 2000 D03</t>
  </si>
  <si>
    <t>MUZ 2000 D04</t>
  </si>
  <si>
    <t>MUZ 2000 D05</t>
  </si>
  <si>
    <t>MUZ 2000 D06</t>
  </si>
  <si>
    <t>MUZ 2000 D07</t>
  </si>
  <si>
    <t>MUZ 2000 D08</t>
  </si>
  <si>
    <t>MUZ 2000 D09</t>
  </si>
  <si>
    <t>MUZ 2000 D10</t>
  </si>
  <si>
    <t>MUZ 2000 D11</t>
  </si>
  <si>
    <t>MUZ 2000 D12</t>
  </si>
  <si>
    <t>MUZ 2000 D13</t>
  </si>
  <si>
    <t>MUZ 2000 D14</t>
  </si>
  <si>
    <t>MUZ 2000 D15</t>
  </si>
  <si>
    <t>MUZ 2000 D16</t>
  </si>
  <si>
    <t>MUZ 2000 D17</t>
  </si>
  <si>
    <t>MUZ 2000 D18</t>
  </si>
  <si>
    <t>MUZ 2000 D19</t>
  </si>
  <si>
    <t>MUZ 2000 D20</t>
  </si>
  <si>
    <t>MUZ 2000 D21</t>
  </si>
  <si>
    <t>MUZ 2000 D22</t>
  </si>
  <si>
    <t>MUZ 2000 D23</t>
  </si>
  <si>
    <t>MUZ 2000 D24</t>
  </si>
  <si>
    <t>MUZ 2000 D25</t>
  </si>
  <si>
    <t>MUZ 2000 D26</t>
  </si>
  <si>
    <t>MUZ 2000 D27</t>
  </si>
  <si>
    <t>MUZ 2000 D28</t>
  </si>
  <si>
    <t>MUZ 2000 E01</t>
  </si>
  <si>
    <t>MUZ 2000 E02</t>
  </si>
  <si>
    <t>MUZ 2000 E03</t>
  </si>
  <si>
    <t>MUZ 2000 E04</t>
  </si>
  <si>
    <t>MUZ 2000 E05</t>
  </si>
  <si>
    <t>MUZ 2000 E06</t>
  </si>
  <si>
    <t>MUZ 2000 E07</t>
  </si>
  <si>
    <t>MUZ 2000 E08</t>
  </si>
  <si>
    <t>MUZ 2000 E09</t>
  </si>
  <si>
    <t>MUZ 2000 E10</t>
  </si>
  <si>
    <t>MUZ 2000 E11</t>
  </si>
  <si>
    <t>MUZ 2000 E12</t>
  </si>
  <si>
    <t>MUZ 2000 E13</t>
  </si>
  <si>
    <t>MUZ 2000 E14</t>
  </si>
  <si>
    <t>MUZ 2000 E15</t>
  </si>
  <si>
    <t>MUZ 2000 E16</t>
  </si>
  <si>
    <t>MUZ 2000 E19</t>
  </si>
  <si>
    <t>MUZ 2000 E20</t>
  </si>
  <si>
    <t>MUZ 2000 E21</t>
  </si>
  <si>
    <t>MUZ 2000 E22</t>
  </si>
  <si>
    <t>MUZ 2000 F01</t>
  </si>
  <si>
    <t>MUZ 2000 F02</t>
  </si>
  <si>
    <t>MUZ 2000 F03</t>
  </si>
  <si>
    <t>MUZ 2000 F04</t>
  </si>
  <si>
    <t>MUZ 2000 F05</t>
  </si>
  <si>
    <t>MUZ 2000 F06</t>
  </si>
  <si>
    <t>MUZ 2000 F08</t>
  </si>
  <si>
    <t>MUZ 2000 F09</t>
  </si>
  <si>
    <t>MUZ 2000 F10</t>
  </si>
  <si>
    <t>MUZ 2000 F11</t>
  </si>
  <si>
    <t>MUZ 2000 F12</t>
  </si>
  <si>
    <t>MUZ 2000 F13</t>
  </si>
  <si>
    <t>MUZ 2000 F14</t>
  </si>
  <si>
    <t>MUZ 2000 F15</t>
  </si>
  <si>
    <t>MUZ 2000 F16</t>
  </si>
  <si>
    <t>MUZ 2000 F17</t>
  </si>
  <si>
    <t>MUZ 2000 F18</t>
  </si>
  <si>
    <t>MUZ 2000 F20</t>
  </si>
  <si>
    <t>MUZ 2000 F21</t>
  </si>
  <si>
    <t>MUZ 2000 G01</t>
  </si>
  <si>
    <t>MUZ 2000 G03</t>
  </si>
  <si>
    <t>MUZ 2000 G04</t>
  </si>
  <si>
    <t>MUZ 2000 G06</t>
  </si>
  <si>
    <t>MUZ 2000 G07</t>
  </si>
  <si>
    <t>MUZ 2000 G08</t>
  </si>
  <si>
    <t>MUZ 2000 G09</t>
  </si>
  <si>
    <t>MUZ 2000 G10</t>
  </si>
  <si>
    <t>MUZ 2000 G11</t>
  </si>
  <si>
    <t>MUZ 2000 G12</t>
  </si>
  <si>
    <t>MUZ 2000 G13</t>
  </si>
  <si>
    <t>MUZ 2000 G14</t>
  </si>
  <si>
    <t>MUZ 2000 G15</t>
  </si>
  <si>
    <t>MUZ 2000 G16</t>
  </si>
  <si>
    <t>MUZ 2000 G17</t>
  </si>
  <si>
    <t>MUZ 2000 G19</t>
  </si>
  <si>
    <t>MUZ 2000 G21</t>
  </si>
  <si>
    <t>MUZ 2000 G22</t>
  </si>
  <si>
    <t>MUZ 2000 G23</t>
  </si>
  <si>
    <t>MUZ 2000 G24</t>
  </si>
  <si>
    <t>MUZ 2000 G25</t>
  </si>
  <si>
    <t>MUZ 2000 G26</t>
  </si>
  <si>
    <t>MUZ 2000 G27</t>
  </si>
  <si>
    <t>MUZ 2000 G28</t>
  </si>
  <si>
    <t>MUZ 2000 G29</t>
  </si>
  <si>
    <t>MUZ 2000 G30</t>
  </si>
  <si>
    <t>MUZ 2000 G31</t>
  </si>
  <si>
    <t>MUZ 2000 G32</t>
  </si>
  <si>
    <t>MUZ 2000 G33</t>
  </si>
  <si>
    <t>MUZ 2000 G34</t>
  </si>
  <si>
    <t>MUZ 2000 G35</t>
  </si>
  <si>
    <t>MUZ 2000 G36</t>
  </si>
  <si>
    <t>MUZ 2000 G37</t>
  </si>
  <si>
    <t>MUZ 2000 G38</t>
  </si>
  <si>
    <t>MUZ 2000 G39</t>
  </si>
  <si>
    <t>MUZ 2000 G40</t>
  </si>
  <si>
    <t>MUZ 2000 G41</t>
  </si>
  <si>
    <t>MUZ 2000 G42</t>
  </si>
  <si>
    <t>MUZ 2000 G43</t>
  </si>
  <si>
    <t>MUZ 2000 G44</t>
  </si>
  <si>
    <t>MUZ 2000 G45</t>
  </si>
  <si>
    <t>MUZ 2000 G46</t>
  </si>
  <si>
    <t>MUZ 2000 G47</t>
  </si>
  <si>
    <t>MUZ 2000 G48</t>
  </si>
  <si>
    <t>MUZ 2000 G49</t>
  </si>
  <si>
    <t>MUZ 2000 G50</t>
  </si>
  <si>
    <t>MUZ 2000 G51</t>
  </si>
  <si>
    <t>MUZ 2001 A01</t>
  </si>
  <si>
    <t>MUZ 2001 A02</t>
  </si>
  <si>
    <t>MUZ 2001 A03</t>
  </si>
  <si>
    <t>MUZ 2001 A04</t>
  </si>
  <si>
    <t>MUZ 2001 A05</t>
  </si>
  <si>
    <t>MUZ 2001 A06</t>
  </si>
  <si>
    <t>MUZ 2001 A07</t>
  </si>
  <si>
    <t>MUZ 2001 A08</t>
  </si>
  <si>
    <t>MUZ 2001 A09</t>
  </si>
  <si>
    <t>MUZ 2001 A10</t>
  </si>
  <si>
    <t>MUZ 2001 A11</t>
  </si>
  <si>
    <t>MUZ 2001 A12</t>
  </si>
  <si>
    <t>MUZ 2001 A13</t>
  </si>
  <si>
    <t>MUZ 2001 A14</t>
  </si>
  <si>
    <t>MUZ 2001 A15</t>
  </si>
  <si>
    <t>MUZ 2001 A16</t>
  </si>
  <si>
    <t>MUZ 2001 A17</t>
  </si>
  <si>
    <t>MUZ 2001 A18</t>
  </si>
  <si>
    <t>MUZ 2001 A19</t>
  </si>
  <si>
    <t>MUZ 2001 A20</t>
  </si>
  <si>
    <t>MUZ 2001 A20 nach 1h 750°C</t>
  </si>
  <si>
    <t>MUZ 2001 A21</t>
  </si>
  <si>
    <t>MUZ 2001 A22</t>
  </si>
  <si>
    <t>MUZ 2001 A23</t>
  </si>
  <si>
    <t>MUZ 2001 A24</t>
  </si>
  <si>
    <t>MUZ 2001 A25</t>
  </si>
  <si>
    <t>MUZ 2001 A26</t>
  </si>
  <si>
    <t>MUZ 2001 A27</t>
  </si>
  <si>
    <t>MUZ 2001 A28</t>
  </si>
  <si>
    <t>MUZ 2001 A29</t>
  </si>
  <si>
    <t>MUZ 2001 A30</t>
  </si>
  <si>
    <t>MUZ 2001 A31</t>
  </si>
  <si>
    <t>MUZ 2001 A32</t>
  </si>
  <si>
    <t>MUZ 2001 A33</t>
  </si>
  <si>
    <t>MUZ 2001 A34</t>
  </si>
  <si>
    <t>MUZ 2001 A35</t>
  </si>
  <si>
    <t>MUZ 2001 A36</t>
  </si>
  <si>
    <t>MUZ 2001 B01</t>
  </si>
  <si>
    <t>MUZ 2001 B02</t>
  </si>
  <si>
    <t>MUZ 2001 B03</t>
  </si>
  <si>
    <t>MUZ 2001 B04</t>
  </si>
  <si>
    <t>MUZ 2001 B05</t>
  </si>
  <si>
    <t>MUZ 2001 B06</t>
  </si>
  <si>
    <t>MUZ 2001 C01</t>
  </si>
  <si>
    <t>MUZ 2001 C02</t>
  </si>
  <si>
    <t>MUZ 2001 C03</t>
  </si>
  <si>
    <t>MUZ 2001 C04</t>
  </si>
  <si>
    <t>MUZ 2001 C05</t>
  </si>
  <si>
    <t>MUZ 2001 C06</t>
  </si>
  <si>
    <t>MUZ 2001 C07</t>
  </si>
  <si>
    <t>MUZ 2001 C08</t>
  </si>
  <si>
    <t>MUZ 2001 C09</t>
  </si>
  <si>
    <t>MUZ 2001 C10</t>
  </si>
  <si>
    <t>MUZ 2001 C11</t>
  </si>
  <si>
    <t>MUZ 2001 C12</t>
  </si>
  <si>
    <t>MUZ 2001 C13</t>
  </si>
  <si>
    <t>MUZ 2001 C14</t>
  </si>
  <si>
    <t>MUZ 2001 C15</t>
  </si>
  <si>
    <t>MUZ 2001 C16</t>
  </si>
  <si>
    <t>MUZ 2001 C17</t>
  </si>
  <si>
    <t>MUZ 2001 C18</t>
  </si>
  <si>
    <t>MUZ 2001 C19</t>
  </si>
  <si>
    <t>MUZ 2001 C20</t>
  </si>
  <si>
    <t>MUZ 2001 C21</t>
  </si>
  <si>
    <t>MUZ 2001 C22</t>
  </si>
  <si>
    <t>MUZ 2001 C23</t>
  </si>
  <si>
    <t>MUZ 2001 C24</t>
  </si>
  <si>
    <t>MUZ 2001 C25</t>
  </si>
  <si>
    <t>MUZ 2001 C26</t>
  </si>
  <si>
    <t>MUZ 2001 C27</t>
  </si>
  <si>
    <t>MUZ 2001 C28</t>
  </si>
  <si>
    <t>MUZ 2001 C29</t>
  </si>
  <si>
    <t>MUZ 2001 C30</t>
  </si>
  <si>
    <t>MUZ 2001 C31</t>
  </si>
  <si>
    <t>MUZ 2001 C32</t>
  </si>
  <si>
    <t>MUZ 2001 C33</t>
  </si>
  <si>
    <t>MUZ 2001 C34</t>
  </si>
  <si>
    <t>MUZ 2001 C35</t>
  </si>
  <si>
    <t>MUZ 2001 C36</t>
  </si>
  <si>
    <t>MUZ 2001 C37</t>
  </si>
  <si>
    <t>MUZ 2001 C38</t>
  </si>
  <si>
    <t>MUZ 2001 C39</t>
  </si>
  <si>
    <t>MUZ 2001 C40</t>
  </si>
  <si>
    <t>MUZ 2001 C41</t>
  </si>
  <si>
    <t>MUZ 2001 C42</t>
  </si>
  <si>
    <t>MUZ 2001 C43</t>
  </si>
  <si>
    <t>MUZ 2001 C44</t>
  </si>
  <si>
    <t>MUZ 2001 C45</t>
  </si>
  <si>
    <t>MUZ 2001 C46</t>
  </si>
  <si>
    <t>MUZ 2001 C47</t>
  </si>
  <si>
    <t>Garibaldi Volcanic Complex</t>
  </si>
  <si>
    <t>Ring Creek lava flow</t>
  </si>
  <si>
    <t>RC1</t>
  </si>
  <si>
    <t>RC2</t>
  </si>
  <si>
    <t>RC3</t>
  </si>
  <si>
    <t>RC5</t>
  </si>
  <si>
    <t>RC6</t>
  </si>
  <si>
    <t>RC9</t>
  </si>
  <si>
    <t>RC10</t>
  </si>
  <si>
    <t>RC11</t>
  </si>
  <si>
    <t>MM1</t>
  </si>
  <si>
    <t>MM2</t>
  </si>
  <si>
    <t>MM3</t>
  </si>
  <si>
    <t>MM4</t>
  </si>
  <si>
    <t>MM5</t>
  </si>
  <si>
    <t>MB1</t>
  </si>
  <si>
    <t>Bouvet de Maisonneuve et al. 2009</t>
  </si>
  <si>
    <t>Kos Plateau</t>
  </si>
  <si>
    <t>161,000 BP phreatoplinian eruption of Kos Plateau Tuff</t>
  </si>
  <si>
    <t>https://doi.org/10.1007/s00445-008-0250-x</t>
  </si>
  <si>
    <t>Rhyolite</t>
  </si>
  <si>
    <t>Submarine</t>
  </si>
  <si>
    <t>KPT06-12-1a</t>
  </si>
  <si>
    <t>KPT06-12-1b</t>
  </si>
  <si>
    <t>KPT06-12-2</t>
  </si>
  <si>
    <t>KPT06-13-1</t>
  </si>
  <si>
    <t>KPT06-13-2</t>
  </si>
  <si>
    <t>KPT06-23a</t>
  </si>
  <si>
    <t>KPT06-23b</t>
  </si>
  <si>
    <t>KPT06-23c</t>
  </si>
  <si>
    <t>KPT06-41-1</t>
  </si>
  <si>
    <t>KPT06-41-2</t>
  </si>
  <si>
    <t>KPT06-41-3</t>
  </si>
  <si>
    <t>KPT06-43-4</t>
  </si>
  <si>
    <t>KPT06-43-5</t>
  </si>
  <si>
    <t>KPT06-43-6</t>
  </si>
  <si>
    <t>KPT06-43-7a</t>
  </si>
  <si>
    <t>KPT06-43-7b</t>
  </si>
  <si>
    <t>KPT06-43-7c</t>
  </si>
  <si>
    <t>KPT06-43-10</t>
  </si>
  <si>
    <t>KPT06-43-12</t>
  </si>
  <si>
    <t>KPT06-43-13</t>
  </si>
  <si>
    <t>KPT06-43-15</t>
  </si>
  <si>
    <t>KPT06-45-2a</t>
  </si>
  <si>
    <t>KPT06-22-1a</t>
  </si>
  <si>
    <t>KPT06-22-1b</t>
  </si>
  <si>
    <t>KPT06-22-2b</t>
  </si>
  <si>
    <t>KPT06-22-3</t>
  </si>
  <si>
    <t>KPT06-22-4</t>
  </si>
  <si>
    <t>KPT06-24-2b</t>
  </si>
  <si>
    <t>KPT06-24-3</t>
  </si>
  <si>
    <t>KPT06-27-1a</t>
  </si>
  <si>
    <t>KPT06-27-2b</t>
  </si>
  <si>
    <t>KPT06-27-3</t>
  </si>
  <si>
    <t>KPT06-27-4</t>
  </si>
  <si>
    <t>KPT06-32-1c</t>
  </si>
  <si>
    <t>KPT06-32-1e</t>
  </si>
  <si>
    <t>KPT06-32-2b</t>
  </si>
  <si>
    <t>KPT06-32-3b</t>
  </si>
  <si>
    <t>KPT06-32-4</t>
  </si>
  <si>
    <t>KPT06-33-2</t>
  </si>
  <si>
    <t>KPT06-33-3</t>
  </si>
  <si>
    <t>Tube pumice</t>
  </si>
  <si>
    <t>KPT06-3-1a</t>
  </si>
  <si>
    <t>KPT06-3-1b</t>
  </si>
  <si>
    <t>KPT06-3-1c</t>
  </si>
  <si>
    <t>KPT06-4-1a</t>
  </si>
  <si>
    <t>KPT06-4-1b</t>
  </si>
  <si>
    <t>KPT06-11-1b</t>
  </si>
  <si>
    <t>KPT06-25-1a</t>
  </si>
  <si>
    <t>KPT06-25-1b</t>
  </si>
  <si>
    <t>KPT06-26-1a</t>
  </si>
  <si>
    <t>KPT06-26-1c</t>
  </si>
  <si>
    <t>KPT06-34-1a</t>
  </si>
  <si>
    <t>KPT06-34-1b</t>
  </si>
  <si>
    <t>KPT06-34-1c</t>
  </si>
  <si>
    <t>KPT06-54-1a</t>
  </si>
  <si>
    <t>KPT06-54-1b</t>
  </si>
  <si>
    <t>KPT06-62-1c</t>
  </si>
  <si>
    <t>KPT06-63-1a</t>
  </si>
  <si>
    <t>KPT06-63-1b</t>
  </si>
  <si>
    <t>KPT06-3-2</t>
  </si>
  <si>
    <t>KPT06-4-2a</t>
  </si>
  <si>
    <t>KPT06-4-2b</t>
  </si>
  <si>
    <t>KPT06-11-2a</t>
  </si>
  <si>
    <t>KPT06-11-2b</t>
  </si>
  <si>
    <t>KPT06-11-2c</t>
  </si>
  <si>
    <t>KPT06-25-2a</t>
  </si>
  <si>
    <t>KPT06-25-2b</t>
  </si>
  <si>
    <t>KPT06-26-2a</t>
  </si>
  <si>
    <t>KPT06-26-2b</t>
  </si>
  <si>
    <t>KPT06-34-2a</t>
  </si>
  <si>
    <t>KPT06-34-2b</t>
  </si>
  <si>
    <t>KPT06-54-2</t>
  </si>
  <si>
    <t>KPT06-62-2a</t>
  </si>
  <si>
    <t>KPT06-62-2b</t>
  </si>
  <si>
    <t>KPT06-63-2</t>
  </si>
  <si>
    <t>Alfano et al. 2012</t>
  </si>
  <si>
    <t>Chaitén</t>
  </si>
  <si>
    <t>climactic phase, 2008 eruption</t>
  </si>
  <si>
    <t>https://doi.org/10.1007/s00445-012-0648-3</t>
  </si>
  <si>
    <t>Episode I  Plinian</t>
  </si>
  <si>
    <t>Rhyolite and dacite with minor andesites</t>
  </si>
  <si>
    <t>89 – 1 – 5 – 1 – 2</t>
  </si>
  <si>
    <t>89 – 1 – 5 – 2 – 1</t>
  </si>
  <si>
    <t>89 – 1 – 5 – 2 – 2 –1</t>
  </si>
  <si>
    <t>89 – 1 – 5 – 5 – 2</t>
  </si>
  <si>
    <t>89 – 1 – 5 – 6 – 1</t>
  </si>
  <si>
    <t>89 – 1 – 5 – 6 – 2</t>
  </si>
  <si>
    <t>89 – 1 – 5 – 9</t>
  </si>
  <si>
    <t>89 – 1 – 5 – 21</t>
  </si>
  <si>
    <t>89 – 1 – 5 – 27</t>
  </si>
  <si>
    <t>89 – 1 – 12 – 3</t>
  </si>
  <si>
    <t>89 – 1 – 12 – 4 – 2</t>
  </si>
  <si>
    <t>89 – 1 – 12 – 6</t>
  </si>
  <si>
    <t>89 – 1 – 12 – 7 – 1</t>
  </si>
  <si>
    <t>89 – 1 – 12 – 7 – 2</t>
  </si>
  <si>
    <t>Rust and Cashman. 2004</t>
  </si>
  <si>
    <t>Medicine Lake volcano</t>
  </si>
  <si>
    <t>https://doi.org/10.1016/j.epsl.2004.09.025</t>
  </si>
  <si>
    <t>LGM p1</t>
  </si>
  <si>
    <t>LGM p2</t>
  </si>
  <si>
    <t>LGM p3a</t>
  </si>
  <si>
    <t>LGM p3b</t>
  </si>
  <si>
    <t>LGM p7</t>
  </si>
  <si>
    <t>LGM p8a</t>
  </si>
  <si>
    <t>LGM p8b</t>
  </si>
  <si>
    <t>Klug et al. 2002</t>
  </si>
  <si>
    <t>Mount Mazama</t>
  </si>
  <si>
    <t>7,700 cal. year B.P. climactic eruption</t>
  </si>
  <si>
    <t>https://doi.org/10.1007/s00445-002-0230-5</t>
  </si>
  <si>
    <t>Rhyodacite</t>
  </si>
  <si>
    <t>Krakatau</t>
  </si>
  <si>
    <t>1883 Plinian</t>
  </si>
  <si>
    <t>KRK TB2</t>
  </si>
  <si>
    <t>KRK TB3</t>
  </si>
  <si>
    <t>KRA R4 01</t>
  </si>
  <si>
    <t>KRA R4 02</t>
  </si>
  <si>
    <t>KRA R4 03</t>
  </si>
  <si>
    <t>KRA R4 04</t>
  </si>
  <si>
    <t>KRA R4 05</t>
  </si>
  <si>
    <t>KRA R4 06</t>
  </si>
  <si>
    <t>KRA S2 01</t>
  </si>
  <si>
    <t>Santorini</t>
  </si>
  <si>
    <t>1640 BC Minoan eruption, VEI 6 plinian caldera forming</t>
  </si>
  <si>
    <t>SNT01</t>
  </si>
  <si>
    <t>SNT02</t>
  </si>
  <si>
    <t>SNT03</t>
  </si>
  <si>
    <t>SNT04</t>
  </si>
  <si>
    <t>SNT05</t>
  </si>
  <si>
    <t>SNT06</t>
  </si>
  <si>
    <t>SNT07</t>
  </si>
  <si>
    <t>SNT12</t>
  </si>
  <si>
    <t>Nakamura et al. 2008</t>
  </si>
  <si>
    <t>Onikobe volcano</t>
  </si>
  <si>
    <t>0.40±0.10 Ma pyroclastic flow in the uppermost Onoda
Formation (Chijimizawa pyroclastic flow; Takashima et al., 2006)
around the Onikobe volcano, NE Japan</t>
  </si>
  <si>
    <t>https://doi.org/10.1016/j.jvolgeores.2008.04.011</t>
  </si>
  <si>
    <t>W01c</t>
  </si>
  <si>
    <t>W01-2</t>
  </si>
  <si>
    <t>W02c</t>
  </si>
  <si>
    <t>W05</t>
  </si>
  <si>
    <t>W10</t>
  </si>
  <si>
    <t>W11</t>
  </si>
  <si>
    <t>W13-1</t>
  </si>
  <si>
    <t>W13-2</t>
  </si>
  <si>
    <t>G01c</t>
  </si>
  <si>
    <t>G02c</t>
  </si>
  <si>
    <t>G11-1</t>
  </si>
  <si>
    <t>G11-2</t>
  </si>
  <si>
    <t>G16</t>
  </si>
  <si>
    <t>G18-2</t>
  </si>
  <si>
    <t>DG01c</t>
  </si>
  <si>
    <t>DG12</t>
  </si>
  <si>
    <t>DG13</t>
  </si>
  <si>
    <t>DG14</t>
  </si>
  <si>
    <t>Kato 1987</t>
  </si>
  <si>
    <t>Okinawa Trough</t>
  </si>
  <si>
    <t>Submarine (central rift near central axis)</t>
  </si>
  <si>
    <t>https://doi.org/10.5575/geosoc.93.11</t>
  </si>
  <si>
    <t>Shinkai 12-1</t>
  </si>
  <si>
    <t>Shinkai 13-1</t>
  </si>
  <si>
    <t>Iriomote submarine volcano</t>
  </si>
  <si>
    <t>Episode V rhyolitic dome</t>
  </si>
  <si>
    <t>R – Dome – 5 – 1</t>
  </si>
  <si>
    <t>R – Dome – 5 – 2</t>
  </si>
  <si>
    <t>R – Dome – 8 – 2</t>
  </si>
  <si>
    <t>R – Dome – 10</t>
  </si>
  <si>
    <t>R – Dome – 15</t>
  </si>
  <si>
    <t>R – Dome – 22 – 1</t>
  </si>
  <si>
    <t>R – Dome – 22 – 2</t>
  </si>
  <si>
    <t>R – Dome – 32</t>
  </si>
  <si>
    <t>Medicine Lake</t>
  </si>
  <si>
    <t>Medicine Lake Obsidian flow</t>
  </si>
  <si>
    <t>BGM d1a</t>
  </si>
  <si>
    <t>BGM d1b</t>
  </si>
  <si>
    <t>BGM d3a</t>
  </si>
  <si>
    <t>BGM d3b</t>
  </si>
  <si>
    <t>BGM d4a</t>
  </si>
  <si>
    <t>BGM d4b</t>
  </si>
  <si>
    <t>BGM d4c</t>
  </si>
  <si>
    <t>BGM d6a</t>
  </si>
  <si>
    <t>BGM d6b</t>
  </si>
  <si>
    <t>BGM d7a</t>
  </si>
  <si>
    <t>BGM d7b</t>
  </si>
  <si>
    <t>LGM d10</t>
  </si>
  <si>
    <t>BGM d2a</t>
  </si>
  <si>
    <t>BGM d2b</t>
  </si>
  <si>
    <t>BGM d5a</t>
  </si>
  <si>
    <t>BGM d5b</t>
  </si>
  <si>
    <t>LGM d1</t>
  </si>
  <si>
    <t>LGM d2a</t>
  </si>
  <si>
    <t>LGM d2b</t>
  </si>
  <si>
    <t>LGM d3</t>
  </si>
  <si>
    <t>LGM d4a</t>
  </si>
  <si>
    <t>LGM d4b</t>
  </si>
  <si>
    <t>LGM d5</t>
  </si>
  <si>
    <t>LGM d6a</t>
  </si>
  <si>
    <t>LGM d6b</t>
  </si>
  <si>
    <t>LGM d7</t>
  </si>
  <si>
    <t>LGM d9a</t>
  </si>
  <si>
    <t>LGM d9b</t>
  </si>
  <si>
    <t>Shea et al. 2012</t>
  </si>
  <si>
    <t>Vesuvius</t>
  </si>
  <si>
    <t>AD 79 Plinian eruption</t>
  </si>
  <si>
    <t>https://doi.org/10.1007/s00445-012-0668-z</t>
  </si>
  <si>
    <t>Trachyte</t>
  </si>
  <si>
    <t>K1a1</t>
  </si>
  <si>
    <t>K1a2</t>
  </si>
  <si>
    <t>K1a3</t>
  </si>
  <si>
    <t>K1a4</t>
  </si>
  <si>
    <t>K1a6</t>
  </si>
  <si>
    <t>K1a7</t>
  </si>
  <si>
    <t>K1b1</t>
  </si>
  <si>
    <t>K1b2</t>
  </si>
  <si>
    <t>K2a1</t>
  </si>
  <si>
    <t>K2a2</t>
  </si>
  <si>
    <t>K2a4</t>
  </si>
  <si>
    <t>K2a5</t>
  </si>
  <si>
    <t>K2a6</t>
  </si>
  <si>
    <t>K2b1</t>
  </si>
  <si>
    <t>K2b1bis</t>
  </si>
  <si>
    <t>K2b2</t>
  </si>
  <si>
    <t>K2b3</t>
  </si>
  <si>
    <t>K3a1</t>
  </si>
  <si>
    <t>K3a1bis</t>
  </si>
  <si>
    <t>K3a1bis2</t>
  </si>
  <si>
    <t>K3a1bis3</t>
  </si>
  <si>
    <t>K3a2</t>
  </si>
  <si>
    <t>K3a2bis</t>
  </si>
  <si>
    <t>K3a2bis2</t>
  </si>
  <si>
    <t>K3a2bis3</t>
  </si>
  <si>
    <t>K3a3</t>
  </si>
  <si>
    <t>K3a3bis</t>
  </si>
  <si>
    <t>K3a4</t>
  </si>
  <si>
    <t>K3a4bis</t>
  </si>
  <si>
    <t>K3a5</t>
  </si>
  <si>
    <t>K3a6</t>
  </si>
  <si>
    <t>K3a7</t>
  </si>
  <si>
    <t>K3a8</t>
  </si>
  <si>
    <t>CF-S 01</t>
  </si>
  <si>
    <t>CF-S 02</t>
  </si>
  <si>
    <t>CF-S 03</t>
  </si>
  <si>
    <t>CF-S 04</t>
  </si>
  <si>
    <t>CF-S 05</t>
  </si>
  <si>
    <t>CF-S 06</t>
  </si>
  <si>
    <t>CF-S 07</t>
  </si>
  <si>
    <t>CF-S 07a</t>
  </si>
  <si>
    <t>CF-S 08</t>
  </si>
  <si>
    <t>CF-S 08a</t>
  </si>
  <si>
    <t>CF-S 09</t>
  </si>
  <si>
    <t>CF-S 10</t>
  </si>
  <si>
    <t>CF-S 11</t>
  </si>
  <si>
    <t>CF-S 12</t>
  </si>
  <si>
    <t>CF-S 13</t>
  </si>
  <si>
    <t>CF-S 14</t>
  </si>
  <si>
    <t>CF-S 15</t>
  </si>
  <si>
    <t>CF-S 16</t>
  </si>
  <si>
    <t>CF-S 17</t>
  </si>
  <si>
    <t>CF-S 18</t>
  </si>
  <si>
    <t>CF-S 19</t>
  </si>
  <si>
    <t>CF-S 20</t>
  </si>
  <si>
    <t>CF-S 21</t>
  </si>
  <si>
    <t>CF-S 23</t>
  </si>
  <si>
    <t>CF-S 24</t>
  </si>
  <si>
    <t>CF-S 27</t>
  </si>
  <si>
    <t>CF-I 02</t>
  </si>
  <si>
    <t>CF-N 03</t>
  </si>
  <si>
    <t>Colombier et al. 2017b</t>
  </si>
  <si>
    <t>Kilian, Chaîne des Puys</t>
  </si>
  <si>
    <t>Kilian 9400 BP BU1 Vulcanian</t>
  </si>
  <si>
    <t>https://doi.org/10.1007/s00445-017-1099-7</t>
  </si>
  <si>
    <t>Kilian 9400 BP HU1 Vulcanian</t>
  </si>
  <si>
    <t>Kilian 9400 BP BU2 Subplinian</t>
  </si>
  <si>
    <t>Kilian 9400 BP HU2 Subplinian</t>
  </si>
  <si>
    <t>Kilian 9400 BP U3 Subplinian</t>
  </si>
  <si>
    <t>Kilian 9400 BP BK1 Vulcanian</t>
  </si>
  <si>
    <t>Kilian 9400 BP K1 Vulcanian</t>
  </si>
  <si>
    <t>Kilian 9400 BP K2 Vulcanian</t>
  </si>
  <si>
    <t>Tuffisite</t>
  </si>
  <si>
    <t>Takeuchi et al. 2009</t>
  </si>
  <si>
    <t>Experimental</t>
  </si>
  <si>
    <t>https://doi.org/10.1016/j.epsl.2009.04.001</t>
  </si>
  <si>
    <t>Vesiculation under decompression</t>
  </si>
  <si>
    <t>Vesiculation</t>
  </si>
  <si>
    <t>Okumura et al. 2008</t>
  </si>
  <si>
    <t>https://doi.org/10.1029/2007JB005362</t>
  </si>
  <si>
    <t>Vesiculation with shear-deformation</t>
  </si>
  <si>
    <t>Vesiculation with no deformation</t>
  </si>
  <si>
    <t>Okumura et al. 2013</t>
  </si>
  <si>
    <t>https://doi.org/10.1016/j.epsl.2012.11.056</t>
  </si>
  <si>
    <t>Densification by gas escape</t>
  </si>
  <si>
    <t>Densification</t>
  </si>
  <si>
    <t>Vasseur et al. 2016</t>
  </si>
  <si>
    <t>https://doi.org/10.1093/gji/ggv550</t>
  </si>
  <si>
    <t>Borosilicate</t>
  </si>
  <si>
    <t>Sintering, glass beads</t>
  </si>
  <si>
    <t>Vasseur et al. 2013</t>
  </si>
  <si>
    <t>https://doi.org/10.1002/2013GL058105</t>
  </si>
  <si>
    <t>Robert et al. 2008</t>
  </si>
  <si>
    <t>https://doi.org/10.1016/j.chemgeo.2008.06.028</t>
  </si>
  <si>
    <t>Sintering, ash</t>
  </si>
  <si>
    <t>Michol et al. 2008</t>
  </si>
  <si>
    <t>2360 yr BP eruption, welded BAFs</t>
  </si>
  <si>
    <t>https://doi.org/10.1016/j.jvolgeores.2007.08.010</t>
  </si>
  <si>
    <t>Welded deposits</t>
  </si>
  <si>
    <t>05-059a(2)</t>
  </si>
  <si>
    <t>05-060a(1)</t>
  </si>
  <si>
    <t>05-060a(2)</t>
  </si>
  <si>
    <t>05-060a(3)</t>
  </si>
  <si>
    <t>05-060a(4)</t>
  </si>
  <si>
    <t>05-012(1)</t>
  </si>
  <si>
    <t>05-012(2)</t>
  </si>
  <si>
    <t>05-012(3)</t>
  </si>
  <si>
    <t>05-057a(1)</t>
  </si>
  <si>
    <t>05-057a(2)</t>
  </si>
  <si>
    <t>05-057a(3)</t>
  </si>
  <si>
    <t>05-057b(1)</t>
  </si>
  <si>
    <t>05-057b(2)</t>
  </si>
  <si>
    <t>05-057b(3)</t>
  </si>
  <si>
    <t>05-057b(4)</t>
  </si>
  <si>
    <t>05-057b(5)</t>
  </si>
  <si>
    <t>05-057b(6)</t>
  </si>
  <si>
    <t>05-057c(1)</t>
  </si>
  <si>
    <t>05-057c(2)</t>
  </si>
  <si>
    <t>05-057c(3)</t>
  </si>
  <si>
    <t>05-057c(4)</t>
  </si>
  <si>
    <t>05-057c(5)</t>
  </si>
  <si>
    <t>05-057c(6)</t>
  </si>
  <si>
    <t>05-057c(7)</t>
  </si>
  <si>
    <t>05-057c(8)</t>
  </si>
  <si>
    <t>05-058a(1)</t>
  </si>
  <si>
    <t>05-058a(2)</t>
  </si>
  <si>
    <t>05-058a(3)</t>
  </si>
  <si>
    <t>05-058b(1)</t>
  </si>
  <si>
    <t>05-058b(2)</t>
  </si>
  <si>
    <t>05-058d(1)</t>
  </si>
  <si>
    <t>05-058d(2)</t>
  </si>
  <si>
    <t>05-058d(4)</t>
  </si>
  <si>
    <t>05-058d(5)</t>
  </si>
  <si>
    <t>05-058d(6)</t>
  </si>
  <si>
    <t>05-058d(7)</t>
  </si>
  <si>
    <t>05-058d(8)</t>
  </si>
  <si>
    <t>05-017b(1)</t>
  </si>
  <si>
    <t>05-017b(2)</t>
  </si>
  <si>
    <t>05-017b(3)</t>
  </si>
  <si>
    <t>05-017b(4)</t>
  </si>
  <si>
    <t>05-017b(5)</t>
  </si>
  <si>
    <t>05-017b(6)</t>
  </si>
  <si>
    <t>05-017b(7)</t>
  </si>
  <si>
    <t>05-017c(1)</t>
  </si>
  <si>
    <t>05-018d(1)</t>
  </si>
  <si>
    <t>05-018d(3)</t>
  </si>
  <si>
    <t>05-019b(2)</t>
  </si>
  <si>
    <t>05-063(1)</t>
  </si>
  <si>
    <t>05-063(2)</t>
  </si>
  <si>
    <t>05-063(3)</t>
  </si>
  <si>
    <t>05-063(4)</t>
  </si>
  <si>
    <t>05-063(5)</t>
  </si>
  <si>
    <t>05-063(6)</t>
  </si>
  <si>
    <t>05-023</t>
  </si>
  <si>
    <t>05-024(1)</t>
  </si>
  <si>
    <t>05-024(2)</t>
  </si>
  <si>
    <t>05-024(3)</t>
  </si>
  <si>
    <t>05-024(4)</t>
  </si>
  <si>
    <t>05-026(1)</t>
  </si>
  <si>
    <t>05-026(2)</t>
  </si>
  <si>
    <t>05-026(3)</t>
  </si>
  <si>
    <t>05-026(4)</t>
  </si>
  <si>
    <t>05-046(1)</t>
  </si>
  <si>
    <t>05-046(2)</t>
  </si>
  <si>
    <t>05-046(3)</t>
  </si>
  <si>
    <t>05-046(4)</t>
  </si>
  <si>
    <t>05-032</t>
  </si>
  <si>
    <t>05-033(1)</t>
  </si>
  <si>
    <t>05-033(2)</t>
  </si>
  <si>
    <t>05-033(3)</t>
  </si>
  <si>
    <t>05-056(1)</t>
  </si>
  <si>
    <t>05-056(2)</t>
  </si>
  <si>
    <t>05-056(3)**</t>
  </si>
  <si>
    <t>05-056(3)</t>
  </si>
  <si>
    <t>04-018</t>
  </si>
  <si>
    <t>04-019</t>
  </si>
  <si>
    <t>04-020</t>
  </si>
  <si>
    <t>04-031</t>
  </si>
  <si>
    <t>05-036</t>
  </si>
  <si>
    <t>05-043(1)</t>
  </si>
  <si>
    <t>05-043(2)</t>
  </si>
  <si>
    <t>05-043(3)</t>
  </si>
  <si>
    <t>05-043(4)</t>
  </si>
  <si>
    <t>05-044(1)</t>
  </si>
  <si>
    <t>05-044(2)</t>
  </si>
  <si>
    <t>05-044(3)</t>
  </si>
  <si>
    <t>05-044(4)</t>
  </si>
  <si>
    <t>05-045(1)</t>
  </si>
  <si>
    <t>05-045(2)</t>
  </si>
  <si>
    <t>05-054(1)</t>
  </si>
  <si>
    <t>05-054(2)</t>
  </si>
  <si>
    <t>05-054(3)</t>
  </si>
  <si>
    <t>05-054(4)</t>
  </si>
  <si>
    <t>7700 BP Wineglass Tuff, Crater Lake</t>
  </si>
  <si>
    <t>Wright and Cashman 2014</t>
  </si>
  <si>
    <t>Shevlin Park Tuff</t>
  </si>
  <si>
    <t>https://doi.org/10.1130/B30668.1</t>
  </si>
  <si>
    <t>MIXED</t>
  </si>
  <si>
    <t>Mitchell et al. 2019</t>
  </si>
  <si>
    <t>Havre</t>
  </si>
  <si>
    <t>2012 submarine eruption</t>
  </si>
  <si>
    <t>https://doi.org/10.1007/s00445-019-1298-5</t>
  </si>
  <si>
    <t>Tube pumice - giant</t>
  </si>
  <si>
    <t>Clastic</t>
  </si>
  <si>
    <t xml:space="preserve">  003a</t>
  </si>
  <si>
    <t>003b</t>
  </si>
  <si>
    <t>003c</t>
  </si>
  <si>
    <t>022Yi</t>
  </si>
  <si>
    <t>022Yii</t>
  </si>
  <si>
    <t>103X</t>
  </si>
  <si>
    <t>103Yi</t>
  </si>
  <si>
    <t>103Yii</t>
  </si>
  <si>
    <t>103Yiii</t>
  </si>
  <si>
    <t>115X</t>
  </si>
  <si>
    <t>115Yi</t>
  </si>
  <si>
    <t>115Yii</t>
  </si>
  <si>
    <t>115Yiii</t>
  </si>
  <si>
    <t>121Yi</t>
  </si>
  <si>
    <t>121Yii</t>
  </si>
  <si>
    <t>121Yiii</t>
  </si>
  <si>
    <t>121Yiv</t>
  </si>
  <si>
    <t>133X</t>
  </si>
  <si>
    <t>133Y</t>
  </si>
  <si>
    <t>223Yi</t>
  </si>
  <si>
    <t>223Yii</t>
  </si>
  <si>
    <t>281Xi</t>
  </si>
  <si>
    <t>281Xii</t>
  </si>
  <si>
    <t>281Xiii</t>
  </si>
  <si>
    <t>281Yi</t>
  </si>
  <si>
    <t>281Yii</t>
  </si>
  <si>
    <t>Pumice - giant</t>
  </si>
  <si>
    <t>041Yi</t>
  </si>
  <si>
    <t>041Yii</t>
  </si>
  <si>
    <t>096Yi</t>
  </si>
  <si>
    <t>096Yii</t>
  </si>
  <si>
    <t>125X</t>
  </si>
  <si>
    <t>125Y</t>
  </si>
  <si>
    <t>164Yi</t>
  </si>
  <si>
    <t>192a</t>
  </si>
  <si>
    <t>192b</t>
  </si>
  <si>
    <t>192c</t>
  </si>
  <si>
    <t>227Xi</t>
  </si>
  <si>
    <t>227Xii</t>
  </si>
  <si>
    <t>227Y</t>
  </si>
  <si>
    <t>*227_a</t>
  </si>
  <si>
    <t>*227_b</t>
  </si>
  <si>
    <t>231a</t>
  </si>
  <si>
    <t>231b</t>
  </si>
  <si>
    <t>*262_a</t>
  </si>
  <si>
    <t>*262_b</t>
  </si>
  <si>
    <t>044a</t>
  </si>
  <si>
    <t>044b</t>
  </si>
  <si>
    <t>044c</t>
  </si>
  <si>
    <t>139a</t>
  </si>
  <si>
    <t>139b</t>
  </si>
  <si>
    <t>139c</t>
  </si>
  <si>
    <t>139d</t>
  </si>
  <si>
    <t>165X</t>
  </si>
  <si>
    <t>165Yi</t>
  </si>
  <si>
    <t>165Yii</t>
  </si>
  <si>
    <t>226a</t>
  </si>
  <si>
    <t>226b</t>
  </si>
  <si>
    <t>243a</t>
  </si>
  <si>
    <t>243b</t>
  </si>
  <si>
    <t>267Yi</t>
  </si>
  <si>
    <t>267Yii</t>
  </si>
  <si>
    <t>278a</t>
  </si>
  <si>
    <t>278b</t>
  </si>
  <si>
    <t>*290</t>
  </si>
  <si>
    <t>Mitchell et al. 2021</t>
  </si>
  <si>
    <t>https://doi.org/10.1007/s00445-021-01497-6</t>
  </si>
  <si>
    <t>120_a</t>
  </si>
  <si>
    <t>120_b</t>
  </si>
  <si>
    <t>120_c</t>
  </si>
  <si>
    <t>120_d</t>
  </si>
  <si>
    <t>120_e</t>
  </si>
  <si>
    <t>120_f</t>
  </si>
  <si>
    <t>189_a</t>
  </si>
  <si>
    <t>189_b</t>
  </si>
  <si>
    <t>189_c</t>
  </si>
  <si>
    <t>189_d</t>
  </si>
  <si>
    <t>189_e</t>
  </si>
  <si>
    <t>189_f</t>
  </si>
  <si>
    <t>246_a</t>
  </si>
  <si>
    <t>246_b</t>
  </si>
  <si>
    <t>246_c</t>
  </si>
  <si>
    <t>246_d</t>
  </si>
  <si>
    <t>246_e</t>
  </si>
  <si>
    <t>246_f</t>
  </si>
  <si>
    <t>247_a</t>
  </si>
  <si>
    <t>247_b</t>
  </si>
  <si>
    <t>247_c</t>
  </si>
  <si>
    <t>247_d</t>
  </si>
  <si>
    <t>247_e</t>
  </si>
  <si>
    <t>247_f</t>
  </si>
  <si>
    <t>Raft pumice</t>
  </si>
  <si>
    <t>001_a*</t>
  </si>
  <si>
    <t>001_b*</t>
  </si>
  <si>
    <t>002_a*</t>
  </si>
  <si>
    <t>002_b*</t>
  </si>
  <si>
    <t>003_a*</t>
  </si>
  <si>
    <t>003_b*</t>
  </si>
  <si>
    <t>003_c*</t>
  </si>
  <si>
    <t>004_a*</t>
  </si>
  <si>
    <t>004_b*</t>
  </si>
  <si>
    <t>005_a*</t>
  </si>
  <si>
    <t>005_b*</t>
  </si>
  <si>
    <t>006_a*</t>
  </si>
  <si>
    <t>006_b*</t>
  </si>
  <si>
    <t>006_c*</t>
  </si>
  <si>
    <t>007_b*</t>
  </si>
  <si>
    <t>C31_01*</t>
  </si>
  <si>
    <t>01_01*</t>
  </si>
  <si>
    <t>01_02*</t>
  </si>
  <si>
    <t>01_03*</t>
  </si>
  <si>
    <t>01_04*</t>
  </si>
  <si>
    <t>03_01*</t>
  </si>
  <si>
    <t>03_02*</t>
  </si>
  <si>
    <t>FJ_a</t>
  </si>
  <si>
    <t>FJ_b</t>
  </si>
  <si>
    <t>FJ_c</t>
  </si>
  <si>
    <t>FJ_d</t>
  </si>
  <si>
    <t>FJ_e</t>
  </si>
  <si>
    <t>FJ_f</t>
  </si>
  <si>
    <t>FJ_g</t>
  </si>
  <si>
    <t>FJ_h</t>
  </si>
  <si>
    <t>FJ_i</t>
  </si>
  <si>
    <t>FJ_j</t>
  </si>
  <si>
    <t>FJ_k</t>
  </si>
  <si>
    <t>FJ_l</t>
  </si>
  <si>
    <t>FJ_m</t>
  </si>
  <si>
    <t>FJ_n</t>
  </si>
  <si>
    <t>FJ_o</t>
  </si>
  <si>
    <t>Mitchell (unpublished)</t>
  </si>
  <si>
    <t>16a</t>
  </si>
  <si>
    <t>16b</t>
  </si>
  <si>
    <t>16c</t>
  </si>
  <si>
    <t>8a</t>
  </si>
  <si>
    <t>8b</t>
  </si>
  <si>
    <t>8c</t>
  </si>
  <si>
    <t>10d</t>
  </si>
  <si>
    <t>10e</t>
  </si>
  <si>
    <t>10f</t>
  </si>
  <si>
    <t>254a</t>
  </si>
  <si>
    <t>254b</t>
  </si>
  <si>
    <t>254c</t>
  </si>
  <si>
    <t>254d</t>
  </si>
  <si>
    <t>14a</t>
  </si>
  <si>
    <t>14b</t>
  </si>
  <si>
    <t>14c</t>
  </si>
  <si>
    <t>14d</t>
  </si>
  <si>
    <t>187a</t>
  </si>
  <si>
    <t>187b</t>
  </si>
  <si>
    <t>187c</t>
  </si>
  <si>
    <t>187d</t>
  </si>
  <si>
    <t>187e</t>
  </si>
  <si>
    <t>186a</t>
  </si>
  <si>
    <t>186b</t>
  </si>
  <si>
    <t>186c</t>
  </si>
  <si>
    <t>10a</t>
  </si>
  <si>
    <t>10b</t>
  </si>
  <si>
    <t>10c</t>
  </si>
  <si>
    <t>118a</t>
  </si>
  <si>
    <t>118b</t>
  </si>
  <si>
    <t>118c</t>
  </si>
  <si>
    <t>7a</t>
  </si>
  <si>
    <t>7b</t>
  </si>
  <si>
    <t>7c</t>
  </si>
  <si>
    <t>289a</t>
  </si>
  <si>
    <t>289b</t>
  </si>
  <si>
    <t>288a</t>
  </si>
  <si>
    <t>288b</t>
  </si>
  <si>
    <t>288c</t>
  </si>
  <si>
    <t>287a</t>
  </si>
  <si>
    <t>287b</t>
  </si>
  <si>
    <t>287c</t>
  </si>
  <si>
    <t>287d</t>
  </si>
  <si>
    <t>Clark (unplublished)</t>
  </si>
  <si>
    <t>Tarawera</t>
  </si>
  <si>
    <t>1315 AD Kaharoa eruption, Okataina caldera</t>
  </si>
  <si>
    <t>K10-04</t>
  </si>
  <si>
    <t>K10-02</t>
  </si>
  <si>
    <t>K10-03-04</t>
  </si>
  <si>
    <t>K10-03-01</t>
  </si>
  <si>
    <t>K08-93</t>
  </si>
  <si>
    <t>K10-03-06</t>
  </si>
  <si>
    <t>K10-03-05</t>
  </si>
  <si>
    <t>K10-01</t>
  </si>
  <si>
    <t>K08-63</t>
  </si>
  <si>
    <t>K08-65</t>
  </si>
  <si>
    <t>K08-98</t>
  </si>
  <si>
    <t>K08-91</t>
  </si>
  <si>
    <t>K08-59</t>
  </si>
  <si>
    <t>K08-64</t>
  </si>
  <si>
    <t>K08-101</t>
  </si>
  <si>
    <t>K08-57</t>
  </si>
  <si>
    <t>K08-55</t>
  </si>
  <si>
    <t>K10-03-03</t>
  </si>
  <si>
    <t>K08-54</t>
  </si>
  <si>
    <t>K08-94</t>
  </si>
  <si>
    <t>K08-60</t>
  </si>
  <si>
    <t>K08-56B</t>
  </si>
  <si>
    <t>K08-62</t>
  </si>
  <si>
    <t>K08-90</t>
  </si>
  <si>
    <t>K08-61</t>
  </si>
  <si>
    <t>K08-58</t>
  </si>
  <si>
    <t>K08-92</t>
  </si>
  <si>
    <t>K08-99</t>
  </si>
  <si>
    <t>K08-100</t>
  </si>
  <si>
    <t>K08-96</t>
  </si>
  <si>
    <t>K08-97</t>
  </si>
  <si>
    <t>K08-66/67</t>
  </si>
  <si>
    <t>K08-56A</t>
  </si>
  <si>
    <t>K10-03-02</t>
  </si>
  <si>
    <t>Yeo et al. (In review)</t>
  </si>
  <si>
    <t>Metis Shoal</t>
  </si>
  <si>
    <t>2019 Late-Iki eruption, Volcano 0403-F</t>
  </si>
  <si>
    <t>LAKGH-01</t>
  </si>
  <si>
    <t>LAKGH-02</t>
  </si>
  <si>
    <t>LAKGH-03</t>
  </si>
  <si>
    <t>LAKGH-04</t>
  </si>
  <si>
    <t>LAKGH-05</t>
  </si>
  <si>
    <t>TECI-01</t>
  </si>
  <si>
    <t>TECI-02</t>
  </si>
  <si>
    <t>TECI-03</t>
  </si>
  <si>
    <t>TECI-04</t>
  </si>
  <si>
    <t>WAITA-01</t>
  </si>
  <si>
    <t>WAITA-02</t>
  </si>
  <si>
    <t>WAITA-03</t>
  </si>
  <si>
    <t>WAITA-04</t>
  </si>
  <si>
    <t>WAITA-05</t>
  </si>
  <si>
    <t>DR06-01</t>
  </si>
  <si>
    <t>DR06-02</t>
  </si>
  <si>
    <t>DR06-03</t>
  </si>
  <si>
    <t>DR06-04</t>
  </si>
  <si>
    <t>DR06-05</t>
  </si>
  <si>
    <t>GS17-01</t>
  </si>
  <si>
    <t>GS38-01</t>
  </si>
  <si>
    <t>DR04-01</t>
  </si>
  <si>
    <t>DR04-02</t>
  </si>
  <si>
    <t>DR04-03</t>
  </si>
  <si>
    <t>Giachetti et al. 2019</t>
  </si>
  <si>
    <t>Hydration and decompression experiments</t>
  </si>
  <si>
    <t>https://doi.org/10.1029/2018GC008006</t>
  </si>
  <si>
    <t>G-1592</t>
  </si>
  <si>
    <t>G-1593</t>
  </si>
  <si>
    <t>G-1481</t>
  </si>
  <si>
    <t>G-1501</t>
  </si>
  <si>
    <t>G-1482</t>
  </si>
  <si>
    <t>G-1484</t>
  </si>
  <si>
    <t>G-1638</t>
  </si>
  <si>
    <t>G-1470</t>
  </si>
  <si>
    <t>G-1510</t>
  </si>
  <si>
    <t>G-1480</t>
  </si>
  <si>
    <t>G-1500</t>
  </si>
  <si>
    <t>G-1466</t>
  </si>
  <si>
    <t>G-1581</t>
  </si>
  <si>
    <t>G-1585</t>
  </si>
  <si>
    <t>G-1582</t>
  </si>
  <si>
    <t>G-1586</t>
  </si>
  <si>
    <t>G-1587</t>
  </si>
  <si>
    <t>G-1523</t>
  </si>
  <si>
    <t>G-1502</t>
  </si>
  <si>
    <t>G-1503</t>
  </si>
  <si>
    <t>G-1513</t>
  </si>
  <si>
    <t>G-1485</t>
  </si>
  <si>
    <t>G-1471</t>
  </si>
  <si>
    <t>G-1473</t>
  </si>
  <si>
    <t>G-1476</t>
  </si>
  <si>
    <t>Bernard and Bouvet de Maisonneuve 2020</t>
  </si>
  <si>
    <t>Rabaul</t>
  </si>
  <si>
    <t>Vulcan 1878 eruption</t>
  </si>
  <si>
    <t>https://doi.org/10.1016/j.jvolgeores.2020.107068</t>
  </si>
  <si>
    <t>RBL12-10</t>
  </si>
  <si>
    <t>RBL16-29a</t>
  </si>
  <si>
    <t>RBL16-29d</t>
  </si>
  <si>
    <t>RBL16-29i</t>
  </si>
  <si>
    <t>RBL16-29l</t>
  </si>
  <si>
    <t>RBL16-29m</t>
  </si>
  <si>
    <t>RBL16-29n</t>
  </si>
  <si>
    <t>RBL16-29s</t>
  </si>
  <si>
    <t>RBL16-29t</t>
  </si>
  <si>
    <t>RBL16-29r</t>
  </si>
  <si>
    <t>RBL16-29u</t>
  </si>
  <si>
    <t>RBL16-29x</t>
  </si>
  <si>
    <t>Vulcan 1937 eruption</t>
  </si>
  <si>
    <t>RBL17-19A1</t>
  </si>
  <si>
    <t>RBL17-19A2</t>
  </si>
  <si>
    <t>Vulcan 1994 eruption</t>
  </si>
  <si>
    <t>RBL12-12</t>
  </si>
  <si>
    <t>RBL16-22a</t>
  </si>
  <si>
    <t>RBL16-22b</t>
  </si>
  <si>
    <t>RBL16-22d</t>
  </si>
  <si>
    <t>RBL16-22e</t>
  </si>
  <si>
    <t>RBL16-22f</t>
  </si>
  <si>
    <t>RBL16-22g</t>
  </si>
  <si>
    <t>RBL16-22i</t>
  </si>
  <si>
    <t>RBL16-22n</t>
  </si>
  <si>
    <t>Tavurvur 1994 eruption</t>
  </si>
  <si>
    <t>Lava bomb</t>
  </si>
  <si>
    <t>TAV-S</t>
  </si>
  <si>
    <t>Tavurvur 2006 eruption</t>
  </si>
  <si>
    <t>RBL11-3</t>
  </si>
  <si>
    <t>RBL11-4</t>
  </si>
  <si>
    <t>RBL11-4a</t>
  </si>
  <si>
    <t>RBL11-4b</t>
  </si>
  <si>
    <t>RBL11-4c</t>
  </si>
  <si>
    <t>RBL11-4d</t>
  </si>
  <si>
    <t>RBL11-4e</t>
  </si>
  <si>
    <t>RBL11-4f</t>
  </si>
  <si>
    <t>RBL11-4g</t>
  </si>
  <si>
    <t>RBL11-4h</t>
  </si>
  <si>
    <t>RBL11-4i</t>
  </si>
  <si>
    <t>RBL11-4j</t>
  </si>
  <si>
    <t>RBL11-4k</t>
  </si>
  <si>
    <t>RBL16_18a</t>
  </si>
  <si>
    <t>RBL16_18b</t>
  </si>
  <si>
    <t>RBL16_18c</t>
  </si>
  <si>
    <t>RBL16_18e</t>
  </si>
  <si>
    <t>RBL16_18g</t>
  </si>
  <si>
    <t>RBL16_18h</t>
  </si>
  <si>
    <t>RBL16_18i</t>
  </si>
  <si>
    <t>RBL16_18j</t>
  </si>
  <si>
    <t>RBL16_18o</t>
  </si>
  <si>
    <t>RBL16_18r</t>
  </si>
  <si>
    <t>RBL16_18s</t>
  </si>
  <si>
    <t>Tavurvur 2014 eruption</t>
  </si>
  <si>
    <t>RBL14-3</t>
  </si>
  <si>
    <t>Jouniaux et al. 2000</t>
  </si>
  <si>
    <t>1929 eruption</t>
  </si>
  <si>
    <t>https://doi.org/10.1029/1999JB900435</t>
  </si>
  <si>
    <t>R</t>
  </si>
  <si>
    <t>Q</t>
  </si>
  <si>
    <t>1902 nuees ardentes</t>
  </si>
  <si>
    <t>K</t>
  </si>
  <si>
    <t>Saint Vincent (Neo-Pelee)</t>
  </si>
  <si>
    <t>MF201(1)</t>
  </si>
  <si>
    <t>Paleo-Pelee</t>
  </si>
  <si>
    <t>Breccia</t>
  </si>
  <si>
    <t>MA701(3)</t>
  </si>
  <si>
    <t>1902 Plinian</t>
  </si>
  <si>
    <t>J</t>
  </si>
  <si>
    <t>P1</t>
  </si>
  <si>
    <t>F3</t>
  </si>
  <si>
    <t>P2</t>
  </si>
  <si>
    <t>M</t>
  </si>
  <si>
    <t>MF201(3)</t>
  </si>
  <si>
    <t>MA701(1)</t>
  </si>
  <si>
    <t>MF201(2)</t>
  </si>
  <si>
    <t>Wright et al. 2006</t>
  </si>
  <si>
    <t>Ramadas</t>
  </si>
  <si>
    <t>6.6 Ma Ramadas caldera</t>
  </si>
  <si>
    <t>https://doi.org/10.1029/2006GL027224</t>
  </si>
  <si>
    <t>Ram05</t>
  </si>
  <si>
    <t>Monte Pilato</t>
  </si>
  <si>
    <t>1.4 ka eruption, Lipari Island</t>
  </si>
  <si>
    <t>MP2</t>
  </si>
  <si>
    <t>Tumalo Tuff</t>
  </si>
  <si>
    <t>440 kaTumalo  caldera, Oregon</t>
  </si>
  <si>
    <t>TT5</t>
  </si>
  <si>
    <t>Toya Tuff</t>
  </si>
  <si>
    <t>110 ka Toya caldera, Hokkaido</t>
  </si>
  <si>
    <t>TY3</t>
  </si>
  <si>
    <t>Eichelberger et al. 1986</t>
  </si>
  <si>
    <t>Obsidian Dome</t>
  </si>
  <si>
    <t>600a Inyo Domes chain</t>
  </si>
  <si>
    <t>https://doi.org/10.1038/323598a0</t>
  </si>
  <si>
    <t>Klug and Cashman 1996</t>
  </si>
  <si>
    <t>7700 BP climactic Plinian</t>
  </si>
  <si>
    <t>https://doi.org/10.1007/s004450050128</t>
  </si>
  <si>
    <t>Mount St. Helens</t>
  </si>
  <si>
    <t>1980 airfall pumice</t>
  </si>
  <si>
    <t>1980 eruption blast deposit</t>
  </si>
  <si>
    <t>Taupo</t>
  </si>
  <si>
    <t>1.8ka Hatepe pumice (Unit 2)</t>
  </si>
  <si>
    <t>Izu-Ogasawara Arc</t>
  </si>
  <si>
    <t>Submarine (various locations, unknown eruptions)</t>
  </si>
  <si>
    <t>Silicic</t>
  </si>
  <si>
    <t>Thivet et al. 2020a</t>
  </si>
  <si>
    <t>Piton de la Fournaise</t>
  </si>
  <si>
    <t>2016 Hawaiian fountains</t>
  </si>
  <si>
    <t>https://doi.org/10.1029/2019GC008611</t>
  </si>
  <si>
    <t>161211_9_1</t>
  </si>
  <si>
    <t>161211_9_4</t>
  </si>
  <si>
    <t>161211_9_6</t>
  </si>
  <si>
    <t>161211_9_8</t>
  </si>
  <si>
    <t>161211_9_13</t>
  </si>
  <si>
    <t>161211_9_14</t>
  </si>
  <si>
    <t>161211_9_25</t>
  </si>
  <si>
    <t>161211_9_27</t>
  </si>
  <si>
    <t>161211_9_32</t>
  </si>
  <si>
    <t>161211_9_34</t>
  </si>
  <si>
    <t>161211_9_36</t>
  </si>
  <si>
    <t>161211_9_40</t>
  </si>
  <si>
    <t>161211_9_44</t>
  </si>
  <si>
    <t>161211_9_46</t>
  </si>
  <si>
    <t>161211_9_47</t>
  </si>
  <si>
    <t>161211_9_51</t>
  </si>
  <si>
    <t>161211_9_55</t>
  </si>
  <si>
    <t>161211_9_56</t>
  </si>
  <si>
    <t>161211_9_57</t>
  </si>
  <si>
    <t>161211_9_58</t>
  </si>
  <si>
    <t>161211_9_60</t>
  </si>
  <si>
    <t>161211_9_61</t>
  </si>
  <si>
    <t>161211_9_64</t>
  </si>
  <si>
    <t>161211_9_66</t>
  </si>
  <si>
    <t>161211_9_67</t>
  </si>
  <si>
    <t>161211_9_68</t>
  </si>
  <si>
    <t>161211_9_69</t>
  </si>
  <si>
    <t>161211_9_70</t>
  </si>
  <si>
    <t>161211_9_71</t>
  </si>
  <si>
    <t>161211_3</t>
  </si>
  <si>
    <t>161211_4</t>
  </si>
  <si>
    <t>161211_4a</t>
  </si>
  <si>
    <t>161211_8</t>
  </si>
  <si>
    <t>160922_3_1</t>
  </si>
  <si>
    <t>160922_3_2</t>
  </si>
  <si>
    <t>160922_3_3</t>
  </si>
  <si>
    <t>160922_4b</t>
  </si>
  <si>
    <t>160922_4a</t>
  </si>
  <si>
    <t>160922_2_1</t>
  </si>
  <si>
    <t>160922_2_2</t>
  </si>
  <si>
    <t>160922_2_3</t>
  </si>
  <si>
    <t>160922_2_4</t>
  </si>
  <si>
    <t>160922_2_5</t>
  </si>
  <si>
    <t>160922_2_6</t>
  </si>
  <si>
    <t>160922_2_7</t>
  </si>
  <si>
    <t>160922_2_8</t>
  </si>
  <si>
    <t>160922_2_9</t>
  </si>
  <si>
    <t>160922_2_10</t>
  </si>
  <si>
    <t>160922_2_11</t>
  </si>
  <si>
    <t>160922_2_12</t>
  </si>
  <si>
    <t>160922_2_13</t>
  </si>
  <si>
    <t>190922_1</t>
  </si>
  <si>
    <t>160916_1</t>
  </si>
  <si>
    <t>160916_3_3</t>
  </si>
  <si>
    <t>161211_9_2</t>
  </si>
  <si>
    <t>161211_9_3</t>
  </si>
  <si>
    <t>161211_9_5</t>
  </si>
  <si>
    <t>161211_9_7</t>
  </si>
  <si>
    <t>161211_9_10</t>
  </si>
  <si>
    <t>161211_9_11</t>
  </si>
  <si>
    <t>161211_9_15</t>
  </si>
  <si>
    <t>161211_9_16</t>
  </si>
  <si>
    <t>161211_9_17</t>
  </si>
  <si>
    <t>161211_9_26</t>
  </si>
  <si>
    <t>161211_9_29</t>
  </si>
  <si>
    <t>161211_9_33</t>
  </si>
  <si>
    <t>161211_9_38</t>
  </si>
  <si>
    <t>161211_9_45</t>
  </si>
  <si>
    <t>161211_9_48</t>
  </si>
  <si>
    <t>161211_9_49</t>
  </si>
  <si>
    <t>161211_9_50</t>
  </si>
  <si>
    <t>161211_9_52</t>
  </si>
  <si>
    <t>161211_9_53</t>
  </si>
  <si>
    <t>161211_9_54</t>
  </si>
  <si>
    <t>161211_9_59</t>
  </si>
  <si>
    <t>161211_9_62</t>
  </si>
  <si>
    <t>161211_9_63</t>
  </si>
  <si>
    <t>161211_9_65</t>
  </si>
  <si>
    <t>161211_9_73</t>
  </si>
  <si>
    <t>161211_9_77</t>
  </si>
  <si>
    <t>161211_9_78</t>
  </si>
  <si>
    <t>161211_9_79</t>
  </si>
  <si>
    <t>161211_9_80</t>
  </si>
  <si>
    <t>161211_9_81</t>
  </si>
  <si>
    <t>161211_9_82</t>
  </si>
  <si>
    <t>161211_9_83</t>
  </si>
  <si>
    <t>161211_9_84</t>
  </si>
  <si>
    <t>161211_9_85</t>
  </si>
  <si>
    <t>Thivet et al. 2020b</t>
  </si>
  <si>
    <t>July 2015 Hawaiian fountains</t>
  </si>
  <si>
    <t>https://doi.org/10.1007/s00410-020-1664-5</t>
  </si>
  <si>
    <t>Reu150731_1</t>
  </si>
  <si>
    <t>Reu150731_7b_6</t>
  </si>
  <si>
    <t>Reu150731_7b_7</t>
  </si>
  <si>
    <t>Reu150731_7b_8</t>
  </si>
  <si>
    <t>Reu150731_7b_9</t>
  </si>
  <si>
    <t>Reu150731_7b_10</t>
  </si>
  <si>
    <t>Reu150731_7b_11</t>
  </si>
  <si>
    <t>Reu150731_7b_12</t>
  </si>
  <si>
    <t>Reu150731_7b_13a</t>
  </si>
  <si>
    <t>Reu150731_7b_13b</t>
  </si>
  <si>
    <t>Reu150731_7b_15</t>
  </si>
  <si>
    <t>Reu150731_7b_16</t>
  </si>
  <si>
    <t>Reu150731_7b_17</t>
  </si>
  <si>
    <t>Reu150731_7b_18</t>
  </si>
  <si>
    <t>Reu150731_7b_19a</t>
  </si>
  <si>
    <t>Reu150731_7b_19b</t>
  </si>
  <si>
    <t>Reu150731_7b_20a</t>
  </si>
  <si>
    <t>Reu150731_7b_21a</t>
  </si>
  <si>
    <t>Reu150731_7b_21b</t>
  </si>
  <si>
    <t>Reu150731_7b_22a</t>
  </si>
  <si>
    <t>Reu150731_7b_22b</t>
  </si>
  <si>
    <t>Reu150731_7b_23</t>
  </si>
  <si>
    <t>Reu150731_7b_24</t>
  </si>
  <si>
    <t>Reu150731_7b_25</t>
  </si>
  <si>
    <t>Reu150731_7b_28</t>
  </si>
  <si>
    <t>Reu150731_7b_29</t>
  </si>
  <si>
    <t>Reu150731_7b_30</t>
  </si>
  <si>
    <t>Reu150731_7b_31</t>
  </si>
  <si>
    <t>Reu150731_7b_32</t>
  </si>
  <si>
    <t>Reu150731_7b_33</t>
  </si>
  <si>
    <t>Reu150731_7b_34</t>
  </si>
  <si>
    <t>Reu150731_7b_35</t>
  </si>
  <si>
    <t>Reu150731_7b_36</t>
  </si>
  <si>
    <t>Reu150731_7b_37</t>
  </si>
  <si>
    <t>Reu150731_7b_38</t>
  </si>
  <si>
    <t>Reu150731_7b_39a</t>
  </si>
  <si>
    <t>Reu150801_1_5</t>
  </si>
  <si>
    <t>Reu150801_1_6</t>
  </si>
  <si>
    <t>Reu150801_1_7</t>
  </si>
  <si>
    <t>Reu150801_1_8</t>
  </si>
  <si>
    <t>Reu150801_1_9</t>
  </si>
  <si>
    <t>Reu150801_1_10</t>
  </si>
  <si>
    <t>Reu150801_1_11</t>
  </si>
  <si>
    <t>Reu150801_1_12</t>
  </si>
  <si>
    <t>Reu150801_1_13</t>
  </si>
  <si>
    <t>Reu150801_1_14</t>
  </si>
  <si>
    <t>Reu150801_1_15</t>
  </si>
  <si>
    <t>Reu150801_1_16</t>
  </si>
  <si>
    <t>Reu150801_1_17</t>
  </si>
  <si>
    <t>Reu150801_1_18</t>
  </si>
  <si>
    <t>Reu150801_1_19</t>
  </si>
  <si>
    <t>Reu150801_1_20</t>
  </si>
  <si>
    <t>Reu150801_1_21</t>
  </si>
  <si>
    <t>Reu150801_1_22</t>
  </si>
  <si>
    <t>Reu150801_1_23</t>
  </si>
  <si>
    <t>Reu150801_1_24</t>
  </si>
  <si>
    <t>Reu150801_1_25</t>
  </si>
  <si>
    <t>Reu150801_1_26</t>
  </si>
  <si>
    <t>Reu150801_1_27</t>
  </si>
  <si>
    <t>Reu150801_1_28</t>
  </si>
  <si>
    <t>Reu150801_1_29</t>
  </si>
  <si>
    <t>Reu150801_1_30</t>
  </si>
  <si>
    <t>Reu150801_1_31</t>
  </si>
  <si>
    <t>Reu150801_1_32</t>
  </si>
  <si>
    <t>Reu150801_1_33</t>
  </si>
  <si>
    <t>Reu150801_1_34</t>
  </si>
  <si>
    <t>Reu150801_1_35</t>
  </si>
  <si>
    <t>Reu150801_1_36</t>
  </si>
  <si>
    <t>Reu150801_1_37</t>
  </si>
  <si>
    <t>Reu150801_1_38</t>
  </si>
  <si>
    <t>Reu150801_1_39</t>
  </si>
  <si>
    <t>Reu150801_1_40</t>
  </si>
  <si>
    <t>Reu150801_1_41</t>
  </si>
  <si>
    <t>Reu150801_1_42</t>
  </si>
  <si>
    <t>Reu150801_1_43</t>
  </si>
  <si>
    <t>Reu150801_1_44</t>
  </si>
  <si>
    <t>Reu150801_1_45</t>
  </si>
  <si>
    <t>Reu150801_1_46</t>
  </si>
  <si>
    <t>Reu150801_1_47</t>
  </si>
  <si>
    <t>Reu150801_1_48</t>
  </si>
  <si>
    <t>Reu150801_1_49</t>
  </si>
  <si>
    <t>Reu150803_1_4</t>
  </si>
  <si>
    <t>Reu150803_1_5</t>
  </si>
  <si>
    <t>Reu150803_1_6</t>
  </si>
  <si>
    <t>Reu150803_1_13</t>
  </si>
  <si>
    <t>Reu150803_1_20</t>
  </si>
  <si>
    <t>Reu150803_2_1</t>
  </si>
  <si>
    <t>Reu150803_2_2</t>
  </si>
  <si>
    <t>Reu150803_2_5</t>
  </si>
  <si>
    <t>Reu150803_2_6</t>
  </si>
  <si>
    <t>Reu150803_2_10</t>
  </si>
  <si>
    <t>Reu150803_2_15</t>
  </si>
  <si>
    <t>Reu150803_2_16</t>
  </si>
  <si>
    <t>Reu150803_2_17</t>
  </si>
  <si>
    <t>Reu150803_2_18</t>
  </si>
  <si>
    <t>Reu150803_3_2</t>
  </si>
  <si>
    <t>Reu150803_4_3</t>
  </si>
  <si>
    <t>Reu150803_4_4</t>
  </si>
  <si>
    <t>Reu150803_4_6</t>
  </si>
  <si>
    <t>Reu150803_4_8</t>
  </si>
  <si>
    <t>Reu150803_4_10</t>
  </si>
  <si>
    <t>Reu150803_4_11</t>
  </si>
  <si>
    <t>Reu150803_4_15</t>
  </si>
  <si>
    <t>Reu150803_4_17</t>
  </si>
  <si>
    <t>Reu150803_4_21</t>
  </si>
  <si>
    <t>Reu150803_4_25</t>
  </si>
  <si>
    <t>Reu150803_4_27</t>
  </si>
  <si>
    <t>Reu150803_4_29</t>
  </si>
  <si>
    <t>Reu150803_5_1</t>
  </si>
  <si>
    <t>Reu150803_5_6</t>
  </si>
  <si>
    <t>Reu150803_5_8</t>
  </si>
  <si>
    <t>Reu150731_7b_1</t>
  </si>
  <si>
    <t>Reu150731_7b_2</t>
  </si>
  <si>
    <t>Reu150731_7b_14</t>
  </si>
  <si>
    <t>Reu150731_7b_26</t>
  </si>
  <si>
    <t>Reu150731_7b_27</t>
  </si>
  <si>
    <t>Reu150801_1_1</t>
  </si>
  <si>
    <t>Reu150801_1_2</t>
  </si>
  <si>
    <t>Reu150801_1_3</t>
  </si>
  <si>
    <t>Reu150801_1_4</t>
  </si>
  <si>
    <t>Reu150801_2_2</t>
  </si>
  <si>
    <t>Reu150803_1_1</t>
  </si>
  <si>
    <t>Reu150803_1_7</t>
  </si>
  <si>
    <t>Reu150803_1_16</t>
  </si>
  <si>
    <t>Reu150803_1_17</t>
  </si>
  <si>
    <t>Reu150803_1_24</t>
  </si>
  <si>
    <t>Reu150803_1_27</t>
  </si>
  <si>
    <t>Reu150803_2</t>
  </si>
  <si>
    <t>Reu150803_2_8</t>
  </si>
  <si>
    <t>Reu150803_2_9</t>
  </si>
  <si>
    <t>Reu150803_2_11</t>
  </si>
  <si>
    <t>Reu150803_2_12</t>
  </si>
  <si>
    <t>Reu150803_2_13</t>
  </si>
  <si>
    <t>Reu150803_2_19</t>
  </si>
  <si>
    <t>Reu150803_2_20</t>
  </si>
  <si>
    <t>Reu150803_3_1</t>
  </si>
  <si>
    <t>Reu150803_4_2</t>
  </si>
  <si>
    <t>Reu150803_4_5</t>
  </si>
  <si>
    <t>Reu150803_4_7</t>
  </si>
  <si>
    <t>Reu150803_4_9</t>
  </si>
  <si>
    <t>Reu150803_4_12</t>
  </si>
  <si>
    <t>Reu150803_4_14</t>
  </si>
  <si>
    <t>Reu150803_4_16</t>
  </si>
  <si>
    <t>Reu150803_4_18</t>
  </si>
  <si>
    <t>Reu150803_4_19</t>
  </si>
  <si>
    <t>Reu150803_4_20</t>
  </si>
  <si>
    <t>Reu150803_4_22</t>
  </si>
  <si>
    <t>Reu150803_4_23</t>
  </si>
  <si>
    <t>Reu150803_4_24</t>
  </si>
  <si>
    <t>Reu150803_4_26</t>
  </si>
  <si>
    <t>Reu150803_4_28</t>
  </si>
  <si>
    <t>Reu150803_5</t>
  </si>
  <si>
    <t>Reu150803_5_2</t>
  </si>
  <si>
    <t>Reu150803_5_3</t>
  </si>
  <si>
    <t>Reu150803_5_4</t>
  </si>
  <si>
    <t>Reu150803_5_5</t>
  </si>
  <si>
    <t>Reu150803_5_7</t>
  </si>
  <si>
    <t>Reu150803_6_8</t>
  </si>
  <si>
    <t>Reu150731_7b_3</t>
  </si>
  <si>
    <t>Gurioli et al. 2018</t>
  </si>
  <si>
    <t>2014 Hawaiian fountains</t>
  </si>
  <si>
    <t>https://doi.org/10.5194/se-9-431-2018</t>
  </si>
  <si>
    <t>REU140624_13_b</t>
  </si>
  <si>
    <t>REU140624_13_c</t>
  </si>
  <si>
    <t>REU140624_13_d</t>
  </si>
  <si>
    <t>REU140624_13_e</t>
  </si>
  <si>
    <t>REU140624_9a_5</t>
  </si>
  <si>
    <t>REU140624_13_a</t>
  </si>
  <si>
    <t>REU140624_3_3</t>
  </si>
  <si>
    <t>REU140624_3_8</t>
  </si>
  <si>
    <t>REU140624_3_14</t>
  </si>
  <si>
    <t>REU140624_3_17</t>
  </si>
  <si>
    <t>REU140624_3_18</t>
  </si>
  <si>
    <t>REU140624_3_19</t>
  </si>
  <si>
    <t>REU140624_3_23</t>
  </si>
  <si>
    <t>REU140624_3_24</t>
  </si>
  <si>
    <t>REU140624_3_25</t>
  </si>
  <si>
    <t>REU140624_3_29</t>
  </si>
  <si>
    <t>REU140624_3_30</t>
  </si>
  <si>
    <t>REU140624_3_31</t>
  </si>
  <si>
    <t>REU140624_3_38</t>
  </si>
  <si>
    <t>REU140624_3_40</t>
  </si>
  <si>
    <t>REU140624_3_41</t>
  </si>
  <si>
    <t>REU140624_3_42</t>
  </si>
  <si>
    <t>REU140624_3_43</t>
  </si>
  <si>
    <t>REU140624_3_45</t>
  </si>
  <si>
    <t>REU140624_3_46</t>
  </si>
  <si>
    <t>REU140624_3_47</t>
  </si>
  <si>
    <t>REU140624_3_49</t>
  </si>
  <si>
    <t>REU140624_3_50</t>
  </si>
  <si>
    <t>REU140624_3_51</t>
  </si>
  <si>
    <t>REU140624_3_52</t>
  </si>
  <si>
    <t>REU140624_3_53</t>
  </si>
  <si>
    <t>REU140624_3_54</t>
  </si>
  <si>
    <t>REU140624_3_55</t>
  </si>
  <si>
    <t>REU140624_3_58</t>
  </si>
  <si>
    <t>REU140624_3_60</t>
  </si>
  <si>
    <t>REU140624_3_67</t>
  </si>
  <si>
    <t>REU140624_3_68</t>
  </si>
  <si>
    <t>REU140624_3_73</t>
  </si>
  <si>
    <t>REU140624_3_77</t>
  </si>
  <si>
    <t>REU140624_3_79</t>
  </si>
  <si>
    <t>REU140624_3_80</t>
  </si>
  <si>
    <t>REU140624_3_81</t>
  </si>
  <si>
    <t>REU140624_3_82</t>
  </si>
  <si>
    <t>REU140624_3_83</t>
  </si>
  <si>
    <t>REU140624_3_85</t>
  </si>
  <si>
    <t>REU140624_3_87</t>
  </si>
  <si>
    <t>REU140624_3_88</t>
  </si>
  <si>
    <t>REU140624_3_89</t>
  </si>
  <si>
    <t>REU140624_3_90</t>
  </si>
  <si>
    <t>REU140624_3_93</t>
  </si>
  <si>
    <t>REU140624_3_97</t>
  </si>
  <si>
    <t>REU140624_3_98</t>
  </si>
  <si>
    <t>REU140624_3_100</t>
  </si>
  <si>
    <t>REU140624_9a_1</t>
  </si>
  <si>
    <t>REU140624_9a_2</t>
  </si>
  <si>
    <t>REU140624_9a_3</t>
  </si>
  <si>
    <t>REU140624_9a_4</t>
  </si>
  <si>
    <t>REU140624_9b_7</t>
  </si>
  <si>
    <t>REU140624_9b_9</t>
  </si>
  <si>
    <t>REU140624_9b_11</t>
  </si>
  <si>
    <t>REU140624_9b_12</t>
  </si>
  <si>
    <t>REU140624_9b_13</t>
  </si>
  <si>
    <t>REU140624_9b_14</t>
  </si>
  <si>
    <t>REU140624_9b_15</t>
  </si>
  <si>
    <t>REU140624_9b_17</t>
  </si>
  <si>
    <t>REU140624_9b_18</t>
  </si>
  <si>
    <t>REU140624_9b_19</t>
  </si>
  <si>
    <t>REU140624_9b_20</t>
  </si>
  <si>
    <t>REU140624_9b_21</t>
  </si>
  <si>
    <t>REU140624_9b_22</t>
  </si>
  <si>
    <t>REU140624_9b_23</t>
  </si>
  <si>
    <t>REU140624_9b_24</t>
  </si>
  <si>
    <t>REU140624_9b_25</t>
  </si>
  <si>
    <t>REU140624_9b_6</t>
  </si>
  <si>
    <t>REU140624_9b_8</t>
  </si>
  <si>
    <t>REU140624_9b_10</t>
  </si>
  <si>
    <t>REU140624_9b_16</t>
  </si>
  <si>
    <t>REU141118_3_1</t>
  </si>
  <si>
    <t>REU141118_3_2</t>
  </si>
  <si>
    <t>REU141118_3_3</t>
  </si>
  <si>
    <t>REU141118_3_4</t>
  </si>
  <si>
    <t>REU141118_3_9</t>
  </si>
  <si>
    <t>REU141118_3_10</t>
  </si>
  <si>
    <t>REU141118_3_11</t>
  </si>
  <si>
    <t>REU141118_3_12</t>
  </si>
  <si>
    <t>REU141118_3_13</t>
  </si>
  <si>
    <t>REU141118_3_14</t>
  </si>
  <si>
    <t>REU141118_3_19</t>
  </si>
  <si>
    <t>REU141118_3_20</t>
  </si>
  <si>
    <t>REU141118_3_21</t>
  </si>
  <si>
    <t>REU141118_3_22</t>
  </si>
  <si>
    <t>REU141118_3_23</t>
  </si>
  <si>
    <t>REU141118_3_24</t>
  </si>
  <si>
    <t>REU141118_3_6</t>
  </si>
  <si>
    <t>REU141118_3_15</t>
  </si>
  <si>
    <t>REU141118_3_16</t>
  </si>
  <si>
    <t>REU141118_3_17</t>
  </si>
  <si>
    <t>REU141118_3_18</t>
  </si>
  <si>
    <t>REU141118_3_5</t>
  </si>
  <si>
    <t>REU141118_3_7</t>
  </si>
  <si>
    <t>Colombier et al. 2021</t>
  </si>
  <si>
    <t>1500 summit eruption</t>
  </si>
  <si>
    <t>https://doi.org/10.1016/j.epsl.2021.117134</t>
  </si>
  <si>
    <t>Reticullite</t>
  </si>
  <si>
    <t>R16</t>
  </si>
  <si>
    <t>R15</t>
  </si>
  <si>
    <t>R5</t>
  </si>
  <si>
    <t>1959 Kilauea Iki fountaining</t>
  </si>
  <si>
    <t>K107-07-p17-Fv5</t>
  </si>
  <si>
    <t>K107-07-p17-F7</t>
  </si>
  <si>
    <t>K107-07-p17-F22</t>
  </si>
  <si>
    <t>K107-07-p02-T2</t>
  </si>
  <si>
    <t>K107-07-p20-F03</t>
  </si>
  <si>
    <t>K107-07-p17-F4</t>
  </si>
  <si>
    <t>K107-07-p11-F2</t>
  </si>
  <si>
    <t>K107-07-p17-Fv2</t>
  </si>
  <si>
    <t>K107-07-p07-F3</t>
  </si>
  <si>
    <t>Eldfell</t>
  </si>
  <si>
    <t>1973 Heimaey</t>
  </si>
  <si>
    <t>Eldfell-2-1</t>
  </si>
  <si>
    <t>Eldfell-2-2</t>
  </si>
  <si>
    <t>Eldfell-1-2</t>
  </si>
  <si>
    <t>Eldfell A 01</t>
  </si>
  <si>
    <t>Eldfell A 02</t>
  </si>
  <si>
    <t>Eldfell A 03</t>
  </si>
  <si>
    <t>Eldfell A 04</t>
  </si>
  <si>
    <t>Eldfell A 05</t>
  </si>
  <si>
    <t>Eldfell B 01</t>
  </si>
  <si>
    <t>Eldfell B 02</t>
  </si>
  <si>
    <t>Eldfell B 03</t>
  </si>
  <si>
    <t>Eldfell B 04</t>
  </si>
  <si>
    <t>Eldfell B 05</t>
  </si>
  <si>
    <t>April 2020 eruption</t>
  </si>
  <si>
    <t>REU200505-3-A-2</t>
  </si>
  <si>
    <t>Mueller 2007 (unpublished)</t>
  </si>
  <si>
    <t>Strombolian activity</t>
  </si>
  <si>
    <t>2019, Strombolian</t>
  </si>
  <si>
    <t>Str-19-1</t>
  </si>
  <si>
    <t>Str-19-2</t>
  </si>
  <si>
    <t>Str-19-3</t>
  </si>
  <si>
    <t>Str-19-4</t>
  </si>
  <si>
    <t>Str-19-5</t>
  </si>
  <si>
    <t>Str_11_29</t>
  </si>
  <si>
    <t>2013, Strombolian</t>
  </si>
  <si>
    <t>Str_13_1_big</t>
  </si>
  <si>
    <t>2016 Strombolian explosions</t>
  </si>
  <si>
    <t>161211_9_9</t>
  </si>
  <si>
    <t>161211_9_12</t>
  </si>
  <si>
    <t>161211_9_18</t>
  </si>
  <si>
    <t>161211_9_20</t>
  </si>
  <si>
    <t>161211_9_21</t>
  </si>
  <si>
    <t>161211_9_22</t>
  </si>
  <si>
    <t>161211_9_23</t>
  </si>
  <si>
    <t>161211_9_24</t>
  </si>
  <si>
    <t>161211_9_28</t>
  </si>
  <si>
    <t>161211_9_30</t>
  </si>
  <si>
    <t>161211_9_31</t>
  </si>
  <si>
    <t>161211_9_35</t>
  </si>
  <si>
    <t>161211_9_37</t>
  </si>
  <si>
    <t>161211_9_39a</t>
  </si>
  <si>
    <t>161211_9_39b</t>
  </si>
  <si>
    <t>161211_9_41</t>
  </si>
  <si>
    <t>161211_9_42</t>
  </si>
  <si>
    <t>161211_9_43</t>
  </si>
  <si>
    <t>161211_9_72</t>
  </si>
  <si>
    <t>161211_9_74</t>
  </si>
  <si>
    <t>161211_9_75</t>
  </si>
  <si>
    <t>161211_9_76</t>
  </si>
  <si>
    <t>2015 Strombolian explosions</t>
  </si>
  <si>
    <t>Reu150803_1_12</t>
  </si>
  <si>
    <t>Reu150803_6_11</t>
  </si>
  <si>
    <t>Reu150803_6_12</t>
  </si>
  <si>
    <t>Reu150803_6_22</t>
  </si>
  <si>
    <t>Reu150803_1_9</t>
  </si>
  <si>
    <t>Reu150803_6_7</t>
  </si>
  <si>
    <t>Reu150803_6_9</t>
  </si>
  <si>
    <t>Reu150803_6_15</t>
  </si>
  <si>
    <t>Reu150803_6_19</t>
  </si>
  <si>
    <t>Reu150803_1_8</t>
  </si>
  <si>
    <t>Reu150803_1_10</t>
  </si>
  <si>
    <t>Reu150803_1_14</t>
  </si>
  <si>
    <t>Reu150803_1_15</t>
  </si>
  <si>
    <t>Reu150803_1_19</t>
  </si>
  <si>
    <t>Reu150803_1_21</t>
  </si>
  <si>
    <t>Reu150803_1_23</t>
  </si>
  <si>
    <t>Reu150803_1_26</t>
  </si>
  <si>
    <t>Reu150803_2_3</t>
  </si>
  <si>
    <t>Reu150803_6_18</t>
  </si>
  <si>
    <t>Reu150803_6_24</t>
  </si>
  <si>
    <t>Reu150803_6_25</t>
  </si>
  <si>
    <t>Reu150803_6_26</t>
  </si>
  <si>
    <t>Reu150803_6_28</t>
  </si>
  <si>
    <t>Reu150803_6_30</t>
  </si>
  <si>
    <t>Reu150731_7b_4</t>
  </si>
  <si>
    <t>Reu150801_2</t>
  </si>
  <si>
    <t>Reu150803_1_3</t>
  </si>
  <si>
    <t>Reu150803_1_11</t>
  </si>
  <si>
    <t>Reu150803_1_18</t>
  </si>
  <si>
    <t>Reu150803_1_22</t>
  </si>
  <si>
    <t>Reu150803_1_25</t>
  </si>
  <si>
    <t>Reu150803_2_4</t>
  </si>
  <si>
    <t>Reu150803_2_7</t>
  </si>
  <si>
    <t>Reu150803_2_14</t>
  </si>
  <si>
    <t>Reu150803_4_13</t>
  </si>
  <si>
    <t>Reu150803_6_1</t>
  </si>
  <si>
    <t>Reu150803_6_2</t>
  </si>
  <si>
    <t>Reu150803_6_3</t>
  </si>
  <si>
    <t>Reu150803_6_6</t>
  </si>
  <si>
    <t>Reu150803_6_13</t>
  </si>
  <si>
    <t>Reu150803_6_14</t>
  </si>
  <si>
    <t>Reu150803_6_20</t>
  </si>
  <si>
    <t>Reu150803_6_21</t>
  </si>
  <si>
    <t>Reu150803_6_23</t>
  </si>
  <si>
    <t>Reu150803_6_27</t>
  </si>
  <si>
    <t>Reu150803_6_29</t>
  </si>
  <si>
    <t>Reu150803_6_31</t>
  </si>
  <si>
    <t>Reu150803_6_32</t>
  </si>
  <si>
    <t>Reu150801_3</t>
  </si>
  <si>
    <t>Reu150803_4_1</t>
  </si>
  <si>
    <t>Reu150803_6</t>
  </si>
  <si>
    <t>Reu150803_6_4</t>
  </si>
  <si>
    <t>Reu150803_6_5</t>
  </si>
  <si>
    <t>Reu150803_6_10</t>
  </si>
  <si>
    <t>Reu150803_6_16</t>
  </si>
  <si>
    <t>Reu150803_6_17</t>
  </si>
  <si>
    <t>2014 Strombolian explosions</t>
  </si>
  <si>
    <t>REU140624_3_16</t>
  </si>
  <si>
    <t>REU140624_3_4</t>
  </si>
  <si>
    <t>REU140624_3_6</t>
  </si>
  <si>
    <t>REU140624_3_7</t>
  </si>
  <si>
    <t>REU140624_3_9</t>
  </si>
  <si>
    <t>REU140624_3_11</t>
  </si>
  <si>
    <t>REU140624_3_12</t>
  </si>
  <si>
    <t>REU140624_3_13</t>
  </si>
  <si>
    <t>REU140624_3_15</t>
  </si>
  <si>
    <t>REU140624_3_20</t>
  </si>
  <si>
    <t>REU140624_3_21</t>
  </si>
  <si>
    <t>REU140624_3_22</t>
  </si>
  <si>
    <t>REU140624_3_26</t>
  </si>
  <si>
    <t>REU140624_3_33</t>
  </si>
  <si>
    <t>REU140624_3_34</t>
  </si>
  <si>
    <t>REU140624_3_35</t>
  </si>
  <si>
    <t>REU140624_3_36</t>
  </si>
  <si>
    <t>REU140624_3_37</t>
  </si>
  <si>
    <t>REU140624_3_39</t>
  </si>
  <si>
    <t>REU140624_3_57</t>
  </si>
  <si>
    <t>REU140624_3_62</t>
  </si>
  <si>
    <t>REU140624_3_63</t>
  </si>
  <si>
    <t>REU140624_3_64</t>
  </si>
  <si>
    <t>REU140624_3_65</t>
  </si>
  <si>
    <t>REU140624_3_66</t>
  </si>
  <si>
    <t>REU140624_3_69</t>
  </si>
  <si>
    <t>REU140624_3_71</t>
  </si>
  <si>
    <t>REU140624_3_72</t>
  </si>
  <si>
    <t>REU140624_3_74</t>
  </si>
  <si>
    <t>REU140624_3_75</t>
  </si>
  <si>
    <t>REU140624_3_78</t>
  </si>
  <si>
    <t>REU140624_3_84</t>
  </si>
  <si>
    <t>REU140624_3_86</t>
  </si>
  <si>
    <t>REU140624_3_91</t>
  </si>
  <si>
    <t>REU140624_3_92</t>
  </si>
  <si>
    <t>REU140624_3_94</t>
  </si>
  <si>
    <t>REU140624_3_95</t>
  </si>
  <si>
    <t>REU140624_3_96</t>
  </si>
  <si>
    <t>REU140624_3_99</t>
  </si>
  <si>
    <t>REU140624_3_102</t>
  </si>
  <si>
    <t>REU140624_3_103</t>
  </si>
  <si>
    <t>REU141118_3_25</t>
  </si>
  <si>
    <t>REU141118_3_26</t>
  </si>
  <si>
    <t>REU141118_3_27</t>
  </si>
  <si>
    <t>REU141118_3_28</t>
  </si>
  <si>
    <t>REU141118_3_29</t>
  </si>
  <si>
    <t>REU141118_3_30</t>
  </si>
  <si>
    <t>REU141118_3_31</t>
  </si>
  <si>
    <t>REU141118_3_32</t>
  </si>
  <si>
    <t>REU141118_3_33</t>
  </si>
  <si>
    <t>REU141118_3_35</t>
  </si>
  <si>
    <t>REU141118_3_36</t>
  </si>
  <si>
    <t>REU141118_3_37</t>
  </si>
  <si>
    <t>REU141118_3_40</t>
  </si>
  <si>
    <t>RUE140624_3_1</t>
  </si>
  <si>
    <t>REU140624_3_2</t>
  </si>
  <si>
    <t>REU140624_3_5</t>
  </si>
  <si>
    <t>REU140624_3_10</t>
  </si>
  <si>
    <t>REU140624_3_27</t>
  </si>
  <si>
    <t>REU140624_3_28</t>
  </si>
  <si>
    <t>REU140624_3_32</t>
  </si>
  <si>
    <t>REU140624_3_44</t>
  </si>
  <si>
    <t>REU140624_3_48</t>
  </si>
  <si>
    <t>REU140624_3_56</t>
  </si>
  <si>
    <t>REU140624_3_59</t>
  </si>
  <si>
    <t>REU140624_3_61</t>
  </si>
  <si>
    <t>REU140624_3_70</t>
  </si>
  <si>
    <t>REU140624_3_76</t>
  </si>
  <si>
    <t>REU140624_3_101</t>
  </si>
  <si>
    <t>REU141118_3_34</t>
  </si>
  <si>
    <t>REU141118_3_38</t>
  </si>
  <si>
    <t>REU141118_3_39</t>
  </si>
  <si>
    <t>Lava flows</t>
  </si>
  <si>
    <t>161211_2a</t>
  </si>
  <si>
    <t>161211_2b</t>
  </si>
  <si>
    <t>160914_1b</t>
  </si>
  <si>
    <t>Reu150731_2a</t>
  </si>
  <si>
    <t>Reu150731_2b</t>
  </si>
  <si>
    <t>Reu150731_5_1</t>
  </si>
  <si>
    <t>Reu150731_5_2</t>
  </si>
  <si>
    <t>Reu150731_6_a</t>
  </si>
  <si>
    <t>Reu150731_6_b</t>
  </si>
  <si>
    <t>Reu150801_4a</t>
  </si>
  <si>
    <t>Reu150801_4b</t>
  </si>
  <si>
    <t>Soldati et al. 2016</t>
  </si>
  <si>
    <t>Pacaya</t>
  </si>
  <si>
    <t>January 2014 southern flank flows</t>
  </si>
  <si>
    <t>https://doi.org/10.1007/s00445-016-1031-6</t>
  </si>
  <si>
    <t>14PA04</t>
  </si>
  <si>
    <t>14PA05</t>
  </si>
  <si>
    <t>14PA06</t>
  </si>
  <si>
    <t>14PA01</t>
  </si>
  <si>
    <t>14PA03</t>
  </si>
  <si>
    <t>14PA17</t>
  </si>
  <si>
    <t>14PA18</t>
  </si>
  <si>
    <t>14PA19</t>
  </si>
  <si>
    <t>14PA07</t>
  </si>
  <si>
    <t>14PA08</t>
  </si>
  <si>
    <t>14PA09</t>
  </si>
  <si>
    <t>14PA10</t>
  </si>
  <si>
    <t>14PA11</t>
  </si>
  <si>
    <t>14PA12</t>
  </si>
  <si>
    <t>14PA13</t>
  </si>
  <si>
    <t>14PA15</t>
  </si>
  <si>
    <t>14PA16</t>
  </si>
  <si>
    <t>14PA14</t>
  </si>
  <si>
    <t>Schaefer et al. 2015</t>
  </si>
  <si>
    <t>2010-2013 eruption</t>
  </si>
  <si>
    <t>https://doi.org/10.3389/feart.2015.00029</t>
  </si>
  <si>
    <t>PAC_RF_2</t>
  </si>
  <si>
    <t>August-October 2013 eruption</t>
  </si>
  <si>
    <t>PAC_2013_1</t>
  </si>
  <si>
    <t>&gt;0.2-4 ka eruption</t>
  </si>
  <si>
    <t>PAC_SCARP</t>
  </si>
  <si>
    <t>May-June 2010</t>
  </si>
  <si>
    <t>PAC_2010_2</t>
  </si>
  <si>
    <t>PAC_RF_1</t>
  </si>
  <si>
    <t>January 2013 eruption</t>
  </si>
  <si>
    <t>PAC_2013_2</t>
  </si>
  <si>
    <t>PAC_2010_1</t>
  </si>
  <si>
    <t>February 1974 eruption</t>
  </si>
  <si>
    <t>PAC_1974</t>
  </si>
  <si>
    <t>Heap et al. 2018</t>
  </si>
  <si>
    <t>Etna</t>
  </si>
  <si>
    <t>Porphyritic lava flow (well studied)</t>
  </si>
  <si>
    <t>https://doi.org/10.1016/j.jvolgeores.2018.02.002</t>
  </si>
  <si>
    <r>
      <rPr>
        <b/>
        <sz val="11"/>
        <color theme="1"/>
        <rFont val="等线"/>
        <charset val="134"/>
        <scheme val="minor"/>
      </rPr>
      <t>Volc</t>
    </r>
    <r>
      <rPr>
        <b/>
        <sz val="11"/>
        <color theme="1"/>
        <rFont val="Calibri"/>
        <charset val="134"/>
      </rPr>
      <t>án de Colima</t>
    </r>
  </si>
  <si>
    <t>2004 dome building eruptions</t>
  </si>
  <si>
    <t>B4_2</t>
  </si>
  <si>
    <t>B5_5</t>
  </si>
  <si>
    <t>A5_11</t>
  </si>
  <si>
    <t>A5_1</t>
  </si>
  <si>
    <t>A5_7</t>
  </si>
  <si>
    <t>C8_9</t>
  </si>
  <si>
    <t>C8_8</t>
  </si>
  <si>
    <t>LAH4_7</t>
  </si>
  <si>
    <t>LAH4_9</t>
  </si>
  <si>
    <t>Hekla</t>
  </si>
  <si>
    <t>Icelandic lavas</t>
  </si>
  <si>
    <t>HEKLA 1913</t>
  </si>
  <si>
    <t>Eldgja</t>
  </si>
  <si>
    <t>ELDGJA AYPTAVER</t>
  </si>
  <si>
    <t xml:space="preserve">HEKLA 1947 </t>
  </si>
  <si>
    <t>HEKLA 1947</t>
  </si>
  <si>
    <t>Hekla 1845</t>
  </si>
  <si>
    <t>Myvatn</t>
  </si>
  <si>
    <t>Myvatn Fires</t>
  </si>
  <si>
    <t>Cumbre Vieja</t>
  </si>
  <si>
    <t>La Palma rim</t>
  </si>
  <si>
    <t>La Palma core</t>
  </si>
  <si>
    <t>REU190830-1-1</t>
  </si>
  <si>
    <t>REU180119-2</t>
  </si>
  <si>
    <t>REU180119-3</t>
  </si>
  <si>
    <t>REU180119-4</t>
  </si>
  <si>
    <t>REU180119-3-archimedes</t>
  </si>
  <si>
    <t>REU180119-2-archimedes</t>
  </si>
  <si>
    <t>REU180119-4-archimedes</t>
  </si>
  <si>
    <t>Mauna Ulu 1969-1974</t>
  </si>
  <si>
    <t>MU1 *</t>
  </si>
  <si>
    <t>Tube roof *</t>
  </si>
  <si>
    <t>MU12 *</t>
  </si>
  <si>
    <t>MU21 *</t>
  </si>
  <si>
    <t>MU22 *</t>
  </si>
  <si>
    <t>Montanaro (unpublished)</t>
  </si>
  <si>
    <t>Unaltered</t>
  </si>
  <si>
    <t>VBB-MUL_NE-1</t>
  </si>
  <si>
    <t>VBB-MUL_NE-2</t>
  </si>
  <si>
    <t>VBB-MUL_NE-3</t>
  </si>
  <si>
    <t>VBB-MUL_NE-4</t>
  </si>
  <si>
    <t>VBB-MUL_NE-5</t>
  </si>
  <si>
    <t>VBB-MUL_NE-6</t>
  </si>
  <si>
    <t>VBB-MUL_NE-7</t>
  </si>
  <si>
    <t>VBB-UL_NE-1</t>
  </si>
  <si>
    <t>VBB-UL_NE-2</t>
  </si>
  <si>
    <t>VBB-UL_NE-3</t>
  </si>
  <si>
    <t>VBB-UL_NE-4</t>
  </si>
  <si>
    <t>VBB-UL_NE-5</t>
  </si>
  <si>
    <t>VBB-UL_NE-6</t>
  </si>
  <si>
    <t>VBB-UL_NE-7</t>
  </si>
  <si>
    <t>Altered lavas</t>
  </si>
  <si>
    <t>VBB-AL_NE-1</t>
  </si>
  <si>
    <t>VBB-AL_NE-2</t>
  </si>
  <si>
    <t>VBB-AL_NE-3</t>
  </si>
  <si>
    <t>VBB-AL_NE-4</t>
  </si>
  <si>
    <t>VBB-AL_NE-5</t>
  </si>
  <si>
    <t>VBB-AL_NE-6</t>
  </si>
  <si>
    <t>VBB-AL_NE-7</t>
  </si>
  <si>
    <t>VBB-AL_NE-8</t>
  </si>
  <si>
    <t>VBB-AL_NE-9</t>
  </si>
  <si>
    <t>VBB-AL_NE-10</t>
  </si>
  <si>
    <t>VBB-AL_NE-11</t>
  </si>
  <si>
    <t>VBB-AL_NE-12</t>
  </si>
  <si>
    <t>VBB-AL_SV-1</t>
  </si>
  <si>
    <t>VBB-AL_SV-2</t>
  </si>
  <si>
    <t>VBB-AL_SV-3</t>
  </si>
  <si>
    <t>VBB-AL_SV-4</t>
  </si>
  <si>
    <t>VBB-AL_SV-5</t>
  </si>
  <si>
    <t>VBB-AL_SV-6</t>
  </si>
  <si>
    <t>VBB-AL_SV-7</t>
  </si>
  <si>
    <t>VBB-AL_SV-8</t>
  </si>
  <si>
    <t>VBB-AL_SV-9</t>
  </si>
  <si>
    <t>VBB-AL_SV-10</t>
  </si>
  <si>
    <t>VBB-MAL_SV-1</t>
  </si>
  <si>
    <t>VBB-MAL_SV-2</t>
  </si>
  <si>
    <t>VBB-MAL_SV-3</t>
  </si>
  <si>
    <t>VBB-MAL_SV-4</t>
  </si>
  <si>
    <t>VBB-MAL_SV-5</t>
  </si>
  <si>
    <t>VBB-MAL_SV-6</t>
  </si>
  <si>
    <t>VBB-MAL_SV-7</t>
  </si>
  <si>
    <t>VBB-MAL_SV-8</t>
  </si>
  <si>
    <t>Moitra, 2015 (PhD thesis)</t>
  </si>
  <si>
    <t>1886 AD Plinian eruption</t>
  </si>
  <si>
    <t>https://scholarship.rice.edu/handle/1911/88236</t>
  </si>
  <si>
    <t>T43-07-04</t>
  </si>
  <si>
    <t>T43-07-17</t>
  </si>
  <si>
    <t>T43-07-58</t>
  </si>
  <si>
    <t>T43-07-59</t>
  </si>
  <si>
    <t>T43-07-60</t>
  </si>
  <si>
    <t>T43-07-66</t>
  </si>
  <si>
    <t>T43-07-78</t>
  </si>
  <si>
    <t>T43-07-89</t>
  </si>
  <si>
    <t>T43-07-98</t>
  </si>
  <si>
    <t>T43-07-99</t>
  </si>
  <si>
    <t>T43-07-101</t>
  </si>
  <si>
    <t>T43-07-113</t>
  </si>
  <si>
    <t>T43-07-115</t>
  </si>
  <si>
    <t>T43-07-118</t>
  </si>
  <si>
    <t>122 BC Plinian eruption</t>
  </si>
  <si>
    <t>122-128-02-01</t>
  </si>
  <si>
    <t>122-128-02-02</t>
  </si>
  <si>
    <t>122-128-02-05</t>
  </si>
  <si>
    <t>122-128-02-12</t>
  </si>
  <si>
    <t>122-128-02-13</t>
  </si>
  <si>
    <t>122-128-02-15</t>
  </si>
  <si>
    <t>122-128-02-17</t>
  </si>
  <si>
    <t>122-128-02-21</t>
  </si>
  <si>
    <t>122-128-02-29</t>
  </si>
  <si>
    <t>122-128-02-33</t>
  </si>
  <si>
    <t>122-128-02-38</t>
  </si>
  <si>
    <t>122-128-02-41</t>
  </si>
  <si>
    <t>122-128-02-44</t>
  </si>
  <si>
    <t>122-128-02-46</t>
  </si>
  <si>
    <t>122-128-02-63</t>
  </si>
  <si>
    <t>La Vache</t>
  </si>
  <si>
    <t>Ryan et al. 2019</t>
  </si>
  <si>
    <t>FOAMGLAS compacted</t>
  </si>
  <si>
    <t>https://doi.org/10.1016/j.nocx.2018.100001</t>
  </si>
  <si>
    <t>Silicate</t>
  </si>
  <si>
    <t>Uniaxial compression</t>
  </si>
  <si>
    <t>Deformation</t>
  </si>
  <si>
    <t>FOAMGLAS</t>
  </si>
  <si>
    <t>FG1</t>
  </si>
  <si>
    <t>FG2</t>
  </si>
  <si>
    <t>FG3</t>
  </si>
  <si>
    <t>FG4</t>
  </si>
  <si>
    <t>Stovall et al. 2012</t>
  </si>
  <si>
    <t xml:space="preserve">1959 Kilauea Iki (Ep 15, 16) Hawaiian fountaining </t>
  </si>
  <si>
    <t>https://doi.org/10.1007/s00445-011-0531-7</t>
  </si>
  <si>
    <t>01 P1</t>
  </si>
  <si>
    <t>01 T19</t>
  </si>
  <si>
    <t>03 P2</t>
  </si>
  <si>
    <t>03 t8</t>
  </si>
  <si>
    <t>03 t20</t>
  </si>
  <si>
    <t>03 t59</t>
  </si>
  <si>
    <t>05 P11</t>
  </si>
  <si>
    <t>05 T14</t>
  </si>
  <si>
    <t>05 T50</t>
  </si>
  <si>
    <t>07 f1</t>
  </si>
  <si>
    <t>07 p4</t>
  </si>
  <si>
    <t>07 t11</t>
  </si>
  <si>
    <t>09 t9</t>
  </si>
  <si>
    <t>09 t10</t>
  </si>
  <si>
    <t>09 t42</t>
  </si>
  <si>
    <t>Stovall et al. 2011</t>
  </si>
  <si>
    <t xml:space="preserve">1959 Kilauea Iki (Ep 1) Hawaiian fountaining </t>
  </si>
  <si>
    <t>https://doi.org/10.1007/s00445-010-0426-z</t>
  </si>
  <si>
    <t>fluidal 02 f7</t>
  </si>
  <si>
    <t>fluidal 11 f12</t>
  </si>
  <si>
    <t>fluidal 20 f9</t>
  </si>
  <si>
    <t>high ves 02 t37</t>
  </si>
  <si>
    <t>high ves 02 t40</t>
  </si>
  <si>
    <t>high ves 09 t6</t>
  </si>
  <si>
    <t>high ves 11 t13</t>
  </si>
  <si>
    <t>ρ11-T19 rind</t>
  </si>
  <si>
    <t>ρ11-T19 interior</t>
  </si>
  <si>
    <t>low ves 09 t29</t>
  </si>
  <si>
    <t>low ves 09 t82</t>
  </si>
  <si>
    <t>ρ17-F6</t>
  </si>
  <si>
    <t>ρ02-P2 rind</t>
  </si>
  <si>
    <t>ρ02-P2 interior</t>
  </si>
  <si>
    <t>pumice 09 P1</t>
  </si>
  <si>
    <t>pumice 17 P1</t>
  </si>
  <si>
    <t>ρ20-P5 rind</t>
  </si>
  <si>
    <t>ρ20-P5 interior</t>
  </si>
  <si>
    <t>Parcheta et al. 2013</t>
  </si>
  <si>
    <t>Mauna Ulu Dec 1969 Hawaiian fountain</t>
  </si>
  <si>
    <t>https://doi.org/10.1016/j.jvolgeores.2013.01.016</t>
  </si>
  <si>
    <t>Golden pumice</t>
  </si>
  <si>
    <t>Fluidal</t>
  </si>
  <si>
    <t>2014 lava flow</t>
  </si>
  <si>
    <t>2014 Stombolian fountains</t>
  </si>
  <si>
    <t>Spiny glassy</t>
  </si>
  <si>
    <t>2014 Strombolian fountains</t>
  </si>
  <si>
    <t>spiny opaque scoria</t>
  </si>
  <si>
    <t>Gurioli et al. 2008</t>
  </si>
  <si>
    <t>Villarica</t>
  </si>
  <si>
    <t>November 2004, Strombolian</t>
  </si>
  <si>
    <t>https://doi.org/10.1029/2007JB005328</t>
  </si>
  <si>
    <t>VI_34Low</t>
  </si>
  <si>
    <t>VI_38Middle</t>
  </si>
  <si>
    <t>VI_31Middle</t>
  </si>
  <si>
    <t>VI_41High</t>
  </si>
  <si>
    <t>VI_54GP</t>
  </si>
  <si>
    <t>VI_65Low</t>
  </si>
  <si>
    <t>VI_11Middle</t>
  </si>
  <si>
    <t>VI_2Middle</t>
  </si>
  <si>
    <t>VI_10High</t>
  </si>
  <si>
    <t>VIIc_104GP</t>
  </si>
  <si>
    <t>VIIa_89Low</t>
  </si>
  <si>
    <t>VIIa_86Middle</t>
  </si>
  <si>
    <t>VIIa_52Middle</t>
  </si>
  <si>
    <t>VIIb_89High</t>
  </si>
  <si>
    <t>Gurioli et al. 2014</t>
  </si>
  <si>
    <t>Strombolian plug, 2008 collection</t>
  </si>
  <si>
    <t>https://doi.org/10.1002/2013JB010355</t>
  </si>
  <si>
    <t>a1R2 Mixture</t>
  </si>
  <si>
    <t>a1R2 HP</t>
  </si>
  <si>
    <t>a1R2 HPD</t>
  </si>
  <si>
    <t>a1R4HPM</t>
  </si>
  <si>
    <t>a1R5 HPM + HP</t>
  </si>
  <si>
    <t>a1cL1 Mixture</t>
  </si>
  <si>
    <t>a1cL1 HP</t>
  </si>
  <si>
    <t>a1cL1 HPM</t>
  </si>
  <si>
    <t>a1cL3 Mixture</t>
  </si>
  <si>
    <t>a1cL3 HP</t>
  </si>
  <si>
    <t>a1cL3 HPD</t>
  </si>
  <si>
    <t>a1cL4 Mixture</t>
  </si>
  <si>
    <t>a1cL4 HPM</t>
  </si>
  <si>
    <t>a1cL4 HPD</t>
  </si>
  <si>
    <t>a1cL4 Minimum</t>
  </si>
  <si>
    <t>a1cL4 Maximum</t>
  </si>
  <si>
    <t>a1cL4 Mean</t>
  </si>
  <si>
    <t>a1cL4 ST</t>
  </si>
  <si>
    <t>d2L1 Mixture</t>
  </si>
  <si>
    <t>d2L1  HP</t>
  </si>
  <si>
    <t>d2L1  HPM</t>
  </si>
  <si>
    <t>d2L2b Mixture</t>
  </si>
  <si>
    <t>d2L2b HPM</t>
  </si>
  <si>
    <t>d2L2b HPDs</t>
  </si>
  <si>
    <t>d2L5 Mixture</t>
  </si>
  <si>
    <t>d2L5 HPM</t>
  </si>
  <si>
    <t>d2L5 HPDs</t>
  </si>
  <si>
    <t>d2cR1 Mixture</t>
  </si>
  <si>
    <t>d2cR1 HP</t>
  </si>
  <si>
    <t>d2cR1 HPDs</t>
  </si>
  <si>
    <t>d2cR4 Mixture</t>
  </si>
  <si>
    <t>d2cR4 HP</t>
  </si>
  <si>
    <t>d2cR4 HPDs</t>
  </si>
  <si>
    <t>d2cR4 HPM</t>
  </si>
  <si>
    <t>d2cR5 HPM</t>
  </si>
  <si>
    <t>d2cR5 Minimum</t>
  </si>
  <si>
    <t>d2cR5 Maximum</t>
  </si>
  <si>
    <t>d2cR5 Mean</t>
  </si>
  <si>
    <t>d2cR5 ST</t>
  </si>
  <si>
    <t>Lautze and Houghton 2007</t>
  </si>
  <si>
    <t>2002 activity, explosions</t>
  </si>
  <si>
    <t>https://doi.org/10.1007/s00445-006-0086-1</t>
  </si>
  <si>
    <t>b1</t>
  </si>
  <si>
    <t>c1</t>
  </si>
  <si>
    <t>a1</t>
  </si>
  <si>
    <t>c4</t>
  </si>
  <si>
    <t>b7</t>
  </si>
  <si>
    <t>c6</t>
  </si>
  <si>
    <t>Robert et al. 2014</t>
  </si>
  <si>
    <t>Mauna Ulu Dec 1969 lava flows</t>
  </si>
  <si>
    <t>https://doi.org/10.1007/s00445-014-0824-8</t>
  </si>
  <si>
    <t>MU1</t>
  </si>
  <si>
    <t>MU2</t>
  </si>
  <si>
    <t>MU3</t>
  </si>
  <si>
    <t>MU4</t>
  </si>
  <si>
    <t>MU4P</t>
  </si>
  <si>
    <t>MU5</t>
  </si>
  <si>
    <t>MU6</t>
  </si>
  <si>
    <t>MU7 Sp</t>
  </si>
  <si>
    <t>MU7</t>
  </si>
  <si>
    <t>MU8P</t>
  </si>
  <si>
    <t>MU8</t>
  </si>
  <si>
    <t>Tube roof</t>
  </si>
  <si>
    <t>MU9</t>
  </si>
  <si>
    <t>MU10</t>
  </si>
  <si>
    <t>MU11</t>
  </si>
  <si>
    <t>MU12</t>
  </si>
  <si>
    <t>MU13</t>
  </si>
  <si>
    <t>MU14</t>
  </si>
  <si>
    <t>MU15</t>
  </si>
  <si>
    <t>MU16</t>
  </si>
  <si>
    <t>MU17 top</t>
  </si>
  <si>
    <t>MU17 bottom</t>
  </si>
  <si>
    <t>MU18</t>
  </si>
  <si>
    <t>MU19</t>
  </si>
  <si>
    <t>MU20</t>
  </si>
  <si>
    <t>MU21Sp</t>
  </si>
  <si>
    <t>MU21</t>
  </si>
  <si>
    <t>MU22</t>
  </si>
  <si>
    <t>Cashman et al. 1994</t>
  </si>
  <si>
    <t>Kupaianaha vent</t>
  </si>
  <si>
    <t>https://doi.org/10.1016/0377-0273(94)00015-8</t>
  </si>
  <si>
    <t>622-1130</t>
  </si>
  <si>
    <t>629-1020</t>
  </si>
  <si>
    <t>629-1415</t>
  </si>
  <si>
    <t>Verolino et al. 2019</t>
  </si>
  <si>
    <t>Black Point, California</t>
  </si>
  <si>
    <t>13000 BP eruption, Surtseyan explosions, Mono Basin</t>
  </si>
  <si>
    <t>https://doi.org/10.1016/j.jvolgeores.2019.07.013</t>
  </si>
  <si>
    <t>M4-1</t>
  </si>
  <si>
    <t>M4-2</t>
  </si>
  <si>
    <t>M4-4</t>
  </si>
  <si>
    <t>M3-1</t>
  </si>
  <si>
    <t>M3-2</t>
  </si>
  <si>
    <t>M3-3</t>
  </si>
  <si>
    <t>M2-1</t>
  </si>
  <si>
    <t>M2-2</t>
  </si>
  <si>
    <t>M2-5</t>
  </si>
  <si>
    <t>M1-1</t>
  </si>
  <si>
    <t>M1-3</t>
  </si>
  <si>
    <t>M1-4</t>
  </si>
  <si>
    <t>A6-2</t>
  </si>
  <si>
    <t>A6-3</t>
  </si>
  <si>
    <t>A6-4</t>
  </si>
  <si>
    <t>A4-1</t>
  </si>
  <si>
    <t>A4-2</t>
  </si>
  <si>
    <t>A4-3</t>
  </si>
  <si>
    <t>A2-2</t>
  </si>
  <si>
    <t>A2-3</t>
  </si>
  <si>
    <t>A2-4</t>
  </si>
  <si>
    <t>Mattsson et al. 2011</t>
  </si>
  <si>
    <t>Lake Natron-Engaruka</t>
  </si>
  <si>
    <t>Capelas tuff cone, Surtseyan explosions</t>
  </si>
  <si>
    <t>https://doi.org/10.1016/j.jvolgeores.2011.04.010</t>
  </si>
  <si>
    <t>Basanite</t>
  </si>
  <si>
    <t>101 fall</t>
  </si>
  <si>
    <t>100 surge</t>
  </si>
  <si>
    <t>104 fall</t>
  </si>
  <si>
    <t>106 surge</t>
  </si>
  <si>
    <t>107 fall</t>
  </si>
  <si>
    <t>110 surge</t>
  </si>
  <si>
    <t>Murtagh and White 2013</t>
  </si>
  <si>
    <t>https://doi.org/10.1016/j.jvolgeores.2013.08.015</t>
  </si>
  <si>
    <t>2011.6-33</t>
  </si>
  <si>
    <t>2011.6-6</t>
  </si>
  <si>
    <t>2011.6-67</t>
  </si>
  <si>
    <t>1997.6-69</t>
  </si>
  <si>
    <t>1997.6-19</t>
  </si>
  <si>
    <t>1997.6-100</t>
  </si>
  <si>
    <t>1995.6-84</t>
  </si>
  <si>
    <t>1995.6.27</t>
  </si>
  <si>
    <t>1995.6.45</t>
  </si>
  <si>
    <t>1985.6.13</t>
  </si>
  <si>
    <t>1985.6.2</t>
  </si>
  <si>
    <t>1985.6.90</t>
  </si>
  <si>
    <t>1977.6.4</t>
  </si>
  <si>
    <t>1977.6.47</t>
  </si>
  <si>
    <t>1977.6.18</t>
  </si>
  <si>
    <t>1971.6.55</t>
  </si>
  <si>
    <t>1971.6.3</t>
  </si>
  <si>
    <t>1971.6.26</t>
  </si>
  <si>
    <t>Schipper et al. 2010</t>
  </si>
  <si>
    <t>Kamaʻehuakanaloa / Lo'ihi Seamount</t>
  </si>
  <si>
    <t>Sideromelane</t>
  </si>
  <si>
    <t>https://doi.org/10.1016/j.jvolgeores.2010.01.002</t>
  </si>
  <si>
    <t>Limu o Pele</t>
  </si>
  <si>
    <t>161-2-B(21)</t>
  </si>
  <si>
    <t>161-2-A(6)</t>
  </si>
  <si>
    <t>161-2-A(7)</t>
  </si>
  <si>
    <t>161-2-A(3)</t>
  </si>
  <si>
    <t>161-2-A(2)</t>
  </si>
  <si>
    <t>161-2-A(1)</t>
  </si>
  <si>
    <t>161-2-B(1)</t>
  </si>
  <si>
    <t>161-2-B(2)</t>
  </si>
  <si>
    <t>161-2-B(4)</t>
  </si>
  <si>
    <t>161-2-B(44)</t>
  </si>
  <si>
    <t>160-3-A(7)</t>
  </si>
  <si>
    <t>160-5-A(7)</t>
  </si>
  <si>
    <t>160-1-A(11)</t>
  </si>
  <si>
    <t>160-4-A(6)</t>
  </si>
  <si>
    <t>160-5-A(2)</t>
  </si>
  <si>
    <t>Tachylite</t>
  </si>
  <si>
    <t>160-4-A(3)</t>
  </si>
  <si>
    <t>160-1-A(17)</t>
  </si>
  <si>
    <t>S-160 1 a</t>
  </si>
  <si>
    <t>S-160 5 a</t>
  </si>
  <si>
    <t>S-161-2-a(6)</t>
  </si>
  <si>
    <t>S-161-2-a(3)</t>
  </si>
  <si>
    <t>S-161-2-B(1)</t>
  </si>
  <si>
    <t>S-161-2-B(44)</t>
  </si>
  <si>
    <t>TI-161-2-a(6)</t>
  </si>
  <si>
    <t>TII-161-2-a(6)</t>
  </si>
  <si>
    <t>TI-161-2-a(3)</t>
  </si>
  <si>
    <t>TII-161-2-a(3)</t>
  </si>
  <si>
    <t>TI-161-2-b(1)</t>
  </si>
  <si>
    <t>TI-161-2-b(44)</t>
  </si>
  <si>
    <t>TI-160 1 a</t>
  </si>
  <si>
    <t>TI-160 5 a</t>
  </si>
  <si>
    <t>TII-160 5 a</t>
  </si>
  <si>
    <t>Chavrit et al. 2012</t>
  </si>
  <si>
    <t>Various</t>
  </si>
  <si>
    <t>Deep submarine MORB effusive flows, glasses</t>
  </si>
  <si>
    <t>https://doi.org/10.1016/j.epsl.2012.09.042</t>
  </si>
  <si>
    <t>R.R.D97 D6</t>
  </si>
  <si>
    <t>DV15-4*</t>
  </si>
  <si>
    <t>DV19-6</t>
  </si>
  <si>
    <t>GRA N4-1-1</t>
  </si>
  <si>
    <t>OT01-2</t>
  </si>
  <si>
    <t>OT02-6</t>
  </si>
  <si>
    <t>OT03-10*</t>
  </si>
  <si>
    <t>CH98 DR11</t>
  </si>
  <si>
    <t>CH98 DR12</t>
  </si>
  <si>
    <t>G104#25-3</t>
  </si>
  <si>
    <t>Ride lente DR21</t>
  </si>
  <si>
    <t>Ride lente DR10</t>
  </si>
  <si>
    <t>2πD47-1</t>
  </si>
  <si>
    <t>Ride lente DR09</t>
  </si>
  <si>
    <t>2πD43a</t>
  </si>
  <si>
    <t>EW9309 25D GlSt°</t>
  </si>
  <si>
    <t>EW9309 2D GlSt°</t>
  </si>
  <si>
    <t>EW9309 10D-3g</t>
  </si>
  <si>
    <t>EW9309 13D-1g</t>
  </si>
  <si>
    <t>MD57 D'10-1</t>
  </si>
  <si>
    <t>JC 030 703 D1 (1)</t>
  </si>
  <si>
    <t>PLU DR04 tube 2g</t>
  </si>
  <si>
    <t>PLU DR06-1-2g**</t>
  </si>
  <si>
    <t>ED RC01</t>
  </si>
  <si>
    <t>ED DR08-type2</t>
  </si>
  <si>
    <t>ED DR12-2</t>
  </si>
  <si>
    <t>ED DR12-GlSt°</t>
  </si>
  <si>
    <t>ED DR22-1-1</t>
  </si>
  <si>
    <t>ED DR29-1-2</t>
  </si>
  <si>
    <t>ED DR34-1-3</t>
  </si>
  <si>
    <t>ED DR53-2-3†</t>
  </si>
  <si>
    <t>ED DR63-type1</t>
  </si>
  <si>
    <t>ED DR65-1-1</t>
  </si>
  <si>
    <t>ED DR66-2-6</t>
  </si>
  <si>
    <t>ED DR68-tube</t>
  </si>
  <si>
    <t>ED DR76-3-1</t>
  </si>
  <si>
    <t>SWF DR29-2-1g</t>
  </si>
  <si>
    <t>SWF DR28-1-1g</t>
  </si>
  <si>
    <t>MD34 D4</t>
  </si>
  <si>
    <t>SWF DR17-1-3g</t>
  </si>
  <si>
    <t>SWF DR14-3-1g</t>
  </si>
  <si>
    <t>SWF DR10-2-2a+b</t>
  </si>
  <si>
    <t>SWF DR06-1-1g</t>
  </si>
  <si>
    <t>SWF DR05-1-2g</t>
  </si>
  <si>
    <t>SWF DR05-GlSt°*</t>
  </si>
  <si>
    <t>SWF RC01g #1</t>
  </si>
  <si>
    <t>SWF DR01-1-1g</t>
  </si>
  <si>
    <t>1011 (Ogive)</t>
  </si>
  <si>
    <t>Searise 1 DR04</t>
  </si>
  <si>
    <t>NZ19-03</t>
  </si>
  <si>
    <t>NZ19-07</t>
  </si>
  <si>
    <t>AHAD11E</t>
  </si>
  <si>
    <t>GN12-11</t>
  </si>
  <si>
    <t>GN02-04</t>
  </si>
  <si>
    <t>GN02-07</t>
  </si>
  <si>
    <t>GN02-08</t>
  </si>
  <si>
    <t>GN02-02</t>
  </si>
  <si>
    <t>ND20-02</t>
  </si>
  <si>
    <t>ND07-04†</t>
  </si>
  <si>
    <t>Searise 2 DR07</t>
  </si>
  <si>
    <t>Searise 2 DR03</t>
  </si>
  <si>
    <t>PITO 07-02</t>
  </si>
  <si>
    <t>PITO 07-03</t>
  </si>
  <si>
    <t>PC CV04</t>
  </si>
  <si>
    <t>Jones et al. 2018</t>
  </si>
  <si>
    <t>Axial Seamount</t>
  </si>
  <si>
    <t>2011 Axial eruption</t>
  </si>
  <si>
    <t>https://doi.org/10.1016/j.epsl.2018.04.044</t>
  </si>
  <si>
    <t>AX13_RC01</t>
  </si>
  <si>
    <t>AX13_RC02</t>
  </si>
  <si>
    <t>AX13_RC03</t>
  </si>
  <si>
    <t>AX13_RC04</t>
  </si>
  <si>
    <t>AX13_RC05</t>
  </si>
  <si>
    <t>AX13_RC06</t>
  </si>
  <si>
    <t>AX13_RC07</t>
  </si>
  <si>
    <t>AX13_RC08</t>
  </si>
  <si>
    <t>AX13_RC09</t>
  </si>
  <si>
    <t>AX13_RC10</t>
  </si>
  <si>
    <t>AX13_RC12</t>
  </si>
  <si>
    <t>AX13_RC13</t>
  </si>
  <si>
    <t>AX13_RC15</t>
  </si>
  <si>
    <t>AX13_RC16</t>
  </si>
  <si>
    <t>AX13_RC17</t>
  </si>
  <si>
    <t>AX13_RC22</t>
  </si>
  <si>
    <t>AX13_RC23</t>
  </si>
  <si>
    <t>AX13_RC25</t>
  </si>
  <si>
    <t>AX13_RC26</t>
  </si>
  <si>
    <t>AX13_RC37</t>
  </si>
  <si>
    <t>D522_R3</t>
  </si>
  <si>
    <t>D522_R4</t>
  </si>
  <si>
    <t>D522_R5</t>
  </si>
  <si>
    <t>D522_R8</t>
  </si>
  <si>
    <t>D522_R9</t>
  </si>
  <si>
    <t>D522_R12</t>
  </si>
  <si>
    <t>D522_R13</t>
  </si>
  <si>
    <t>D522_R14</t>
  </si>
  <si>
    <t>D522_R15</t>
  </si>
  <si>
    <t>D522_R16</t>
  </si>
  <si>
    <t>D522_SB08</t>
  </si>
  <si>
    <t>R1467_R01</t>
  </si>
  <si>
    <t>R1467_R02</t>
  </si>
  <si>
    <t>R1467_R04</t>
  </si>
  <si>
    <t>R1467_R05</t>
  </si>
  <si>
    <t>R1467_R08</t>
  </si>
  <si>
    <t>R1469_R01</t>
  </si>
  <si>
    <t>R1469_R02</t>
  </si>
  <si>
    <t>R1469_R03</t>
  </si>
  <si>
    <t>R1469_R04</t>
  </si>
  <si>
    <t>R1469_R05</t>
  </si>
  <si>
    <t>R1470_S05</t>
  </si>
  <si>
    <t>R1472_R01</t>
  </si>
  <si>
    <t>R1472_R02</t>
  </si>
  <si>
    <t>R1472_R03</t>
  </si>
  <si>
    <t>R1472_R04</t>
  </si>
  <si>
    <t>R1472_R05</t>
  </si>
  <si>
    <t>R1472_R06</t>
  </si>
  <si>
    <t>R1472_R07</t>
  </si>
  <si>
    <t>R1473_R02</t>
  </si>
  <si>
    <t>Jones 2019 (PhD thesis)</t>
  </si>
  <si>
    <t>Mid Atlantic Ridge</t>
  </si>
  <si>
    <t>AL4820-037</t>
  </si>
  <si>
    <t>AL4821-054</t>
  </si>
  <si>
    <t>AX13-RC02</t>
  </si>
  <si>
    <t>Jones et al. 2020</t>
  </si>
  <si>
    <t>https://doi.org/10.1016/j.jvolgeores.2020.107109</t>
  </si>
  <si>
    <t>AX13-RC02 (high res)</t>
  </si>
  <si>
    <t>AX13-RC02 (low res)</t>
  </si>
  <si>
    <t>AX13-RC03</t>
  </si>
  <si>
    <t>AX13-RC04</t>
  </si>
  <si>
    <t>AX13-RC05</t>
  </si>
  <si>
    <t>AX13-RC06</t>
  </si>
  <si>
    <t>AX13-RC07</t>
  </si>
  <si>
    <t>AX13-RC13</t>
  </si>
  <si>
    <t>AX13-RC15</t>
  </si>
  <si>
    <t>AL4818-003</t>
  </si>
  <si>
    <t>AL4820-036</t>
  </si>
  <si>
    <t>AL4820-037 (high res)</t>
  </si>
  <si>
    <t>AL4820-037 (low res)§</t>
  </si>
  <si>
    <t>AL4821-050§</t>
  </si>
  <si>
    <t>AL4821-051§</t>
  </si>
  <si>
    <t>AL4821-053§</t>
  </si>
  <si>
    <t>AL4821-054 (high res)</t>
  </si>
  <si>
    <t>AL4821-054 (low res)§</t>
  </si>
  <si>
    <t>AL4821-055§</t>
  </si>
  <si>
    <t>AL4821-056§</t>
  </si>
  <si>
    <t>AL4821-057§</t>
  </si>
  <si>
    <t>AL4821-058§</t>
  </si>
  <si>
    <t>AL4821-059§</t>
  </si>
  <si>
    <t>Rotella et al. 2015</t>
  </si>
  <si>
    <t>Healy</t>
  </si>
  <si>
    <t>Dredged pumice, unknown age</t>
  </si>
  <si>
    <t>https://doi.org/10.1016/j.jvolgeores.2015.05.021</t>
  </si>
  <si>
    <t>D36_C74</t>
  </si>
  <si>
    <t>D37_C617</t>
  </si>
  <si>
    <t>D37_C1</t>
  </si>
  <si>
    <t>D37_C77</t>
  </si>
  <si>
    <t>D37_C223</t>
  </si>
  <si>
    <t>D37_C690g</t>
  </si>
  <si>
    <t>D46_C171</t>
  </si>
  <si>
    <t>Raoul SW</t>
  </si>
  <si>
    <t>D22_C122g</t>
  </si>
  <si>
    <t>D22_C32g</t>
  </si>
  <si>
    <t>D22_C58</t>
  </si>
  <si>
    <t>2012 submarine eruption, pumice raft</t>
  </si>
  <si>
    <t>HV_S3_C31</t>
  </si>
  <si>
    <t>HV_S3_C5g</t>
  </si>
  <si>
    <t>HV_S3_C29g</t>
  </si>
  <si>
    <t>Rotella et al. 2014</t>
  </si>
  <si>
    <t>Raoul</t>
  </si>
  <si>
    <t>Matatirohia (3.7 ka), large sheet forming eruption</t>
  </si>
  <si>
    <t>https://doi.org/10.1007/s00445-014-0826-6</t>
  </si>
  <si>
    <t>RI06_P04_C73</t>
  </si>
  <si>
    <t>RI06_P01_C8</t>
  </si>
  <si>
    <t>Oneraki (3.15 ka), large sheet forming eruption</t>
  </si>
  <si>
    <t>RI12_P01_C100</t>
  </si>
  <si>
    <t>RI12_P01_C2</t>
  </si>
  <si>
    <t>RI12_P01_C61</t>
  </si>
  <si>
    <t>RI12_P01_C31</t>
  </si>
  <si>
    <t>RI12_P01_C37</t>
  </si>
  <si>
    <t>RI12_P01_C58</t>
  </si>
  <si>
    <t>RI12_P01_C13</t>
  </si>
  <si>
    <t>RI12_P03_C7</t>
  </si>
  <si>
    <t>RI12_P03_C54</t>
  </si>
  <si>
    <t>RI12_P03_C59</t>
  </si>
  <si>
    <t>RI12_P05_C41</t>
  </si>
  <si>
    <t>RI12_P05_C2</t>
  </si>
  <si>
    <t>RI12_P05_C88</t>
  </si>
  <si>
    <t>Fleetwood (2.2 ka), large sheet forming eruption</t>
  </si>
  <si>
    <t>RI13_P01_C30</t>
  </si>
  <si>
    <t>RI15_P03_C49</t>
  </si>
  <si>
    <t>Green Lake Pumice (1.4 ka), small-cone corming eruption</t>
  </si>
  <si>
    <t>RI08_P01_C16</t>
  </si>
  <si>
    <t>Rangitahua (0.37 ka), small-cone corming eruption</t>
  </si>
  <si>
    <t>RI04_P01_C22</t>
  </si>
  <si>
    <t>RI04_P01_C3</t>
  </si>
  <si>
    <t>RI03_P01_C33</t>
  </si>
  <si>
    <t>Green Lake floated pumice, subaqeuous eruption dome carapace</t>
  </si>
  <si>
    <t>RI08_P07_C27</t>
  </si>
  <si>
    <t>RI08_P07_C21</t>
  </si>
  <si>
    <t>Taupo floated pumice, subaqeuous eruption dome carapace</t>
  </si>
  <si>
    <t>TFP_3</t>
  </si>
  <si>
    <t>Jutzeler et al. 2016</t>
  </si>
  <si>
    <t>Nishi-Izu</t>
  </si>
  <si>
    <t>Izu Peninsula scoria cone</t>
  </si>
  <si>
    <t>https://doi.org/10.1007/s00445-016-0999-2</t>
  </si>
  <si>
    <t>Core Izu-60</t>
  </si>
  <si>
    <t>Rim Izu-60</t>
  </si>
  <si>
    <t>Dense Izu-66A</t>
  </si>
  <si>
    <t>Vesicular Izu-66A</t>
  </si>
  <si>
    <t>Rim Izu 67_5</t>
  </si>
  <si>
    <t>Inner core Izu 67_5</t>
  </si>
  <si>
    <t>Outer core Izu 67_5</t>
  </si>
  <si>
    <t>Dense Izu 69B</t>
  </si>
  <si>
    <t>Gurioli et al. 2005</t>
  </si>
  <si>
    <t>EU1, 79AD eruption</t>
  </si>
  <si>
    <t>https://doi.org/10.1007/s00445-004-0368-4</t>
  </si>
  <si>
    <t>Phonolite</t>
  </si>
  <si>
    <t>14–1-1low</t>
  </si>
  <si>
    <t>14–1-10mean</t>
  </si>
  <si>
    <t>14–1-52high</t>
  </si>
  <si>
    <t>EU2, 79AD eruption</t>
  </si>
  <si>
    <t>15–2-11-low</t>
  </si>
  <si>
    <t>15–2-15mean</t>
  </si>
  <si>
    <t>15–2-2mean</t>
  </si>
  <si>
    <t>15–2-1mean</t>
  </si>
  <si>
    <t>15–2-3mean</t>
  </si>
  <si>
    <t>15–2-5high</t>
  </si>
  <si>
    <t>EU3b, 79AD eruption</t>
  </si>
  <si>
    <t>12–8-29low</t>
  </si>
  <si>
    <t>12–8-13mean</t>
  </si>
  <si>
    <t>12–8-18mean</t>
  </si>
  <si>
    <t>12–8-8high</t>
  </si>
  <si>
    <t>12–8-37high</t>
  </si>
  <si>
    <t>EU3t, 79AD eruption</t>
  </si>
  <si>
    <t>20–1-31low</t>
  </si>
  <si>
    <t>20–1-15low</t>
  </si>
  <si>
    <t>20–1-4mean</t>
  </si>
  <si>
    <t>20–1-42mean</t>
  </si>
  <si>
    <t>20–1-6high</t>
  </si>
  <si>
    <t>20–1-5high</t>
  </si>
  <si>
    <t>EU4, 79AD eruption</t>
  </si>
  <si>
    <t>12–10–24low</t>
  </si>
  <si>
    <t>12–10–10low</t>
  </si>
  <si>
    <t>12–10–27mean</t>
  </si>
  <si>
    <t>12–10–14mean</t>
  </si>
  <si>
    <t>12–10–07high</t>
  </si>
  <si>
    <t>12–10–15high</t>
  </si>
  <si>
    <t>Shea et al. 2010</t>
  </si>
  <si>
    <t>Makapuu</t>
  </si>
  <si>
    <t>Ko'olau lava shield, 1.8-2.8 Ma, Maakpu'u point</t>
  </si>
  <si>
    <t>https://doi.org/10.1016/j.jvolgeores.2009.12.003</t>
  </si>
  <si>
    <t>2004 Strombolian eruption</t>
  </si>
  <si>
    <t>EU2, 79A Plinian eruption</t>
  </si>
  <si>
    <t>Houghton et al. 2010</t>
  </si>
  <si>
    <t>1.8ka eruption, Unit 1</t>
  </si>
  <si>
    <t>https://doi.org/10.1016/j.jvolgeores.2010.06.002</t>
  </si>
  <si>
    <t>1.8ka eruption, Unit 2</t>
  </si>
  <si>
    <t>1.8ka eruption, Unit 3C</t>
  </si>
  <si>
    <t>1.8ka eruption, Unit 3D</t>
  </si>
  <si>
    <t>1.8ka eruption, Unit 4</t>
  </si>
  <si>
    <t>1.8ka eruption, Unit 5A</t>
  </si>
  <si>
    <t>1.8ka eruption, Unit 5B</t>
  </si>
  <si>
    <t>1.8ka eruption, Unit 6</t>
  </si>
  <si>
    <t>1.8ka eruption, Unit 7</t>
  </si>
  <si>
    <t>Carey et al. 2009</t>
  </si>
  <si>
    <t>Askja</t>
  </si>
  <si>
    <t>Plinian D, 1875 eruption</t>
  </si>
  <si>
    <t>https://doi.org/10.1016/j.jvolgeores.2009.04.003</t>
  </si>
  <si>
    <t>D5</t>
  </si>
  <si>
    <t>UD3</t>
  </si>
  <si>
    <t>LD3</t>
  </si>
  <si>
    <t>D1</t>
  </si>
  <si>
    <t>PDC C2, 1875 eruption</t>
  </si>
  <si>
    <t>UC2</t>
  </si>
  <si>
    <t>MC2</t>
  </si>
  <si>
    <t>LC2</t>
  </si>
  <si>
    <t>Phreatoplinian C1, 1875 eruption</t>
  </si>
  <si>
    <t>UC1</t>
  </si>
  <si>
    <t>LC1</t>
  </si>
  <si>
    <t>Subplinian B, 1875 eruption</t>
  </si>
  <si>
    <t>B</t>
  </si>
  <si>
    <t>Adams et al. 2006a</t>
  </si>
  <si>
    <t>1912 eruption, Episode IV, pumiceous dacite blocks</t>
  </si>
  <si>
    <t>https://doi.org/10.1130/B25768.1</t>
  </si>
  <si>
    <t>Lava bombs</t>
  </si>
  <si>
    <t>LP</t>
  </si>
  <si>
    <t>MP</t>
  </si>
  <si>
    <t>HP</t>
  </si>
  <si>
    <t>1912 eruption, Episode IV, transitional dacite blocks</t>
  </si>
  <si>
    <t>T</t>
  </si>
  <si>
    <t>1912 eruption, Episode IV, dense dacite blocks</t>
  </si>
  <si>
    <t>D2</t>
  </si>
  <si>
    <t>1912 eruption, Episode V, ryholite dome</t>
  </si>
  <si>
    <t>R1</t>
  </si>
  <si>
    <t>R2</t>
  </si>
  <si>
    <t>R3</t>
  </si>
  <si>
    <t>Adams et al. 2006b</t>
  </si>
  <si>
    <t>1912 eruption, Episode III Plinian fall deposit</t>
  </si>
  <si>
    <t>https://doi.org/10.1007/s00445-006-0067-4</t>
  </si>
  <si>
    <t>94-01-2-5</t>
  </si>
  <si>
    <t>94-01-2-16</t>
  </si>
  <si>
    <t>94-Z-22-8</t>
  </si>
  <si>
    <t>94-Z-22-24</t>
  </si>
  <si>
    <t>94-Z-22-28</t>
  </si>
  <si>
    <t>94-01-8-8</t>
  </si>
  <si>
    <t>94-Z-14-3</t>
  </si>
  <si>
    <t>94-Z-2-4</t>
  </si>
  <si>
    <t>94-01-9-25</t>
  </si>
  <si>
    <t>94-01-13-55</t>
  </si>
  <si>
    <t>Schipper et al. 2011</t>
  </si>
  <si>
    <t>Primary volcaniclastic deposits, unknown age</t>
  </si>
  <si>
    <t>https://doi.org/10.1007/s00445-009-0315-5</t>
  </si>
  <si>
    <t>161-4-A(7)</t>
  </si>
  <si>
    <t>164-1-B(30)</t>
  </si>
  <si>
    <t>164-1-F(3)</t>
  </si>
  <si>
    <t>164-1-A(4)</t>
  </si>
  <si>
    <t>164-1-B(9)</t>
  </si>
  <si>
    <t>164-1-B(11)</t>
  </si>
  <si>
    <t>164-1-C(1)</t>
  </si>
  <si>
    <t>164-1-D(1)</t>
  </si>
  <si>
    <t>164-1-E(6)</t>
  </si>
  <si>
    <t>164-1-G(5)</t>
  </si>
  <si>
    <t>164-1-G(8)</t>
  </si>
  <si>
    <t>164-1-D(16)</t>
  </si>
  <si>
    <t>Murtagh et al. 2011</t>
  </si>
  <si>
    <t>Ilchulbong</t>
  </si>
  <si>
    <t>Middle Holocene deposits, Korea</t>
  </si>
  <si>
    <t>https://doi.org/10.1016/j.jvolgeores.2010.09.009</t>
  </si>
  <si>
    <t>IC3</t>
  </si>
  <si>
    <t>IC5</t>
  </si>
  <si>
    <t>IC6</t>
  </si>
  <si>
    <t>IC4</t>
  </si>
  <si>
    <t>IC7</t>
  </si>
  <si>
    <t>Murtagh (PhD thesis)</t>
  </si>
  <si>
    <t>Pahvant Butte</t>
  </si>
  <si>
    <t>15300 BP eruption, Lake Bonneville, Utah</t>
  </si>
  <si>
    <t>https://ourarchive.otago.ac.nz/handle/10523/1982</t>
  </si>
  <si>
    <t>PBp1548</t>
  </si>
  <si>
    <t>PBm1540</t>
  </si>
  <si>
    <t>PBm1528</t>
  </si>
  <si>
    <t>PBm1527</t>
  </si>
  <si>
    <t>PBm1525</t>
  </si>
  <si>
    <t>PBm1520</t>
  </si>
  <si>
    <t>PBm1518.5</t>
  </si>
  <si>
    <t>PBm1469</t>
  </si>
  <si>
    <t>8Pe2011.6</t>
  </si>
  <si>
    <t>BPe2011</t>
  </si>
  <si>
    <t>BPe2011.6</t>
  </si>
  <si>
    <t>BPe1997.6</t>
  </si>
  <si>
    <t>8Pe1995.6</t>
  </si>
  <si>
    <t>BPe1995.6</t>
  </si>
  <si>
    <t>BPe1985.6</t>
  </si>
  <si>
    <t>8Pe1985.6</t>
  </si>
  <si>
    <t>BPe1977.6</t>
  </si>
  <si>
    <t>8Pe1977.6</t>
  </si>
  <si>
    <t>BPe1971.6</t>
  </si>
  <si>
    <t>8Pe1971.6</t>
  </si>
  <si>
    <t>Shimano and Nakada 2006</t>
  </si>
  <si>
    <t>Miyakeijima</t>
  </si>
  <si>
    <t>1983 eruption, wet phreatomagmatic</t>
  </si>
  <si>
    <t>https://doi.org/10.1007/s00445-005-0029-2</t>
  </si>
  <si>
    <t>S2 wet</t>
  </si>
  <si>
    <t>1983 eruption, dry fountaining</t>
  </si>
  <si>
    <t>A2-3 dry scoria</t>
  </si>
  <si>
    <t>A2-3 dry spatter</t>
  </si>
  <si>
    <t>2000 submarine eruption</t>
  </si>
  <si>
    <t>2k wet scoria</t>
  </si>
  <si>
    <t>Mastin et al. 2004</t>
  </si>
  <si>
    <t>Keanakāko'i Ash, Kı̄lauea Volcano, Hawai'i</t>
  </si>
  <si>
    <t>https://doi.org/10.1016/j.jvolgeores.2004.05.015</t>
  </si>
  <si>
    <t>520b-IIC2</t>
  </si>
  <si>
    <t>517b-IIC1</t>
  </si>
  <si>
    <t>508f-IIB1</t>
  </si>
  <si>
    <t>502h-IIA2</t>
  </si>
  <si>
    <t>409b-IIA1</t>
  </si>
  <si>
    <t>Sable et al. 2009</t>
  </si>
  <si>
    <t>1886 Basaltic Plinian eruption</t>
  </si>
  <si>
    <t>https://doi.org/10.1144/IAVCEl002.7</t>
  </si>
  <si>
    <t>T43-07-67</t>
  </si>
  <si>
    <t>T28-G4-24</t>
  </si>
  <si>
    <t>T47-23-35</t>
  </si>
  <si>
    <t>T47-23-118</t>
  </si>
  <si>
    <t>Sable et al. 2006</t>
  </si>
  <si>
    <t>https://doi.org/10.1016/j.jvolgeores.2006.07.006</t>
  </si>
  <si>
    <t>PF15</t>
  </si>
  <si>
    <t>WT9</t>
  </si>
  <si>
    <t>CP10</t>
  </si>
  <si>
    <t>CP11</t>
  </si>
  <si>
    <t>CP14</t>
  </si>
  <si>
    <t>May 18, 1980 eruption, fall deposits</t>
  </si>
  <si>
    <t>Grey</t>
  </si>
  <si>
    <t>White</t>
  </si>
  <si>
    <t>Phlegrean Fields</t>
  </si>
  <si>
    <t>37ka Campanian Ignimbrite</t>
  </si>
  <si>
    <t>CI60-70ml</t>
  </si>
  <si>
    <t>CI60-70t</t>
  </si>
  <si>
    <t>CI110-120ml</t>
  </si>
  <si>
    <t>CI110-120t</t>
  </si>
  <si>
    <t>Mitchell 2018 (PhD thesis)</t>
  </si>
  <si>
    <t>2012 submarine eruption, submarine giant pumice</t>
  </si>
  <si>
    <t>https://www.proquest.com/docview/2190795042/abstract/681838D9B30F4D2DPQ/1?accountid=9730</t>
  </si>
  <si>
    <t>GP41</t>
  </si>
  <si>
    <t>GP96</t>
  </si>
  <si>
    <t>GP192</t>
  </si>
  <si>
    <t>GP221</t>
  </si>
  <si>
    <t>GP231</t>
  </si>
  <si>
    <t>GP3</t>
  </si>
  <si>
    <t>GP22</t>
  </si>
  <si>
    <t>GP115</t>
  </si>
  <si>
    <t>GP270</t>
  </si>
  <si>
    <t>GP290</t>
  </si>
  <si>
    <t>2012 submarine eruption, submarine lava dome</t>
  </si>
  <si>
    <t>Dome7</t>
  </si>
  <si>
    <t>Dome118</t>
  </si>
  <si>
    <t>Dome10</t>
  </si>
  <si>
    <t>2012 eruption, submarine pumice</t>
  </si>
  <si>
    <t>ALB (DB)</t>
  </si>
  <si>
    <t>ALB184</t>
  </si>
  <si>
    <t>ALB189</t>
  </si>
  <si>
    <t>ALB120</t>
  </si>
  <si>
    <t>2012 eruption, raft pumice</t>
  </si>
  <si>
    <t>RP</t>
  </si>
  <si>
    <t>2012 eruption, submarine tube pumice</t>
  </si>
  <si>
    <t>LGL70</t>
  </si>
  <si>
    <t>Lindoo et al. 2016</t>
  </si>
  <si>
    <t>Mono Craters rhyolite</t>
  </si>
  <si>
    <t>https://doi.org/10.1016/j.epsl.2015.11.035</t>
  </si>
  <si>
    <t>Step-wise decompression</t>
  </si>
  <si>
    <t>Decompression</t>
  </si>
  <si>
    <t>MCSS-4</t>
  </si>
  <si>
    <t>https://doi.org/10.1016/j.epsl.2015.11.036</t>
  </si>
  <si>
    <t>MCSS-2</t>
  </si>
  <si>
    <t>https://doi.org/10.1016/j.epsl.2015.11.037</t>
  </si>
  <si>
    <t>MCSS-3</t>
  </si>
  <si>
    <t>https://doi.org/10.1016/j.epsl.2015.11.038</t>
  </si>
  <si>
    <t>MCSS-1</t>
  </si>
  <si>
    <t>https://doi.org/10.1016/j.epsl.2015.11.039</t>
  </si>
  <si>
    <t>MCSS-6</t>
  </si>
  <si>
    <t>https://doi.org/10.1016/j.epsl.2015.11.040</t>
  </si>
  <si>
    <t>MCSS-7</t>
  </si>
  <si>
    <t>https://doi.org/10.1016/j.epsl.2015.11.041</t>
  </si>
  <si>
    <t>Continuous decompression</t>
  </si>
  <si>
    <t>MC-1</t>
  </si>
  <si>
    <t>https://doi.org/10.1016/j.epsl.2015.11.042</t>
  </si>
  <si>
    <t>MC-2-4</t>
  </si>
  <si>
    <t>https://doi.org/10.1016/j.epsl.2015.11.043</t>
  </si>
  <si>
    <t>MC-P2</t>
  </si>
  <si>
    <t>https://doi.org/10.1016/j.epsl.2015.11.044</t>
  </si>
  <si>
    <t>MC-7</t>
  </si>
  <si>
    <t>https://doi.org/10.1016/j.epsl.2015.11.045</t>
  </si>
  <si>
    <t>MC-3-2</t>
  </si>
  <si>
    <t>https://doi.org/10.1016/j.epsl.2015.11.046</t>
  </si>
  <si>
    <t>MC-6</t>
  </si>
  <si>
    <t>https://doi.org/10.1016/j.epsl.2015.11.047</t>
  </si>
  <si>
    <t>MC-8</t>
  </si>
  <si>
    <t>https://doi.org/10.1016/j.epsl.2015.11.048</t>
  </si>
  <si>
    <t>MC-4</t>
  </si>
  <si>
    <t>https://doi.org/10.1016/j.epsl.2015.11.049</t>
  </si>
  <si>
    <t>MC-5</t>
  </si>
  <si>
    <t>https://doi.org/10.1016/j.epsl.2015.11.050</t>
  </si>
  <si>
    <t>MC-24</t>
  </si>
  <si>
    <t>https://doi.org/10.1016/j.epsl.2015.11.051</t>
  </si>
  <si>
    <t>MC-29</t>
  </si>
  <si>
    <t>https://doi.org/10.1016/j.epsl.2015.11.052</t>
  </si>
  <si>
    <t>MC-25</t>
  </si>
  <si>
    <t>https://doi.org/10.1016/j.epsl.2015.11.053</t>
  </si>
  <si>
    <t>MC-20</t>
  </si>
  <si>
    <t>https://doi.org/10.1016/j.epsl.2015.11.054</t>
  </si>
  <si>
    <t>MC-21</t>
  </si>
  <si>
    <t>https://doi.org/10.1016/j.epsl.2015.11.055</t>
  </si>
  <si>
    <t>MC-37</t>
  </si>
  <si>
    <t>https://doi.org/10.1016/j.epsl.2015.11.056</t>
  </si>
  <si>
    <t>MC-31</t>
  </si>
  <si>
    <t>https://doi.org/10.1016/j.epsl.2015.11.057</t>
  </si>
  <si>
    <t>MC-27</t>
  </si>
  <si>
    <t>Aniachak rhyodacite</t>
  </si>
  <si>
    <t>AnRd-22</t>
  </si>
  <si>
    <t>AR-46-2</t>
  </si>
  <si>
    <t>AnRd-23</t>
  </si>
  <si>
    <t>AnRd-24</t>
  </si>
  <si>
    <t>AR-47</t>
  </si>
  <si>
    <t>AR-48</t>
  </si>
  <si>
    <t>Vesuvius K-phonolite</t>
  </si>
  <si>
    <t>VP-17</t>
  </si>
  <si>
    <t>VP-18</t>
  </si>
  <si>
    <t>VP-16</t>
  </si>
  <si>
    <t>VP-15</t>
  </si>
  <si>
    <t>VP-12</t>
  </si>
  <si>
    <t>VP-23</t>
  </si>
  <si>
    <t>VP-24</t>
  </si>
  <si>
    <t>VP-25</t>
  </si>
  <si>
    <t>Okmok basaltic andesite</t>
  </si>
  <si>
    <t>BASS-6</t>
  </si>
  <si>
    <t>BASS-2</t>
  </si>
  <si>
    <t>BASS-3</t>
  </si>
  <si>
    <t>OK52A-11</t>
  </si>
  <si>
    <t>OK52A-10</t>
  </si>
  <si>
    <t>OK52A-9</t>
  </si>
  <si>
    <t>OK52A-13</t>
  </si>
  <si>
    <t>OK52A-7</t>
  </si>
  <si>
    <t>OK52A-14</t>
  </si>
  <si>
    <t>OK52A-8</t>
  </si>
  <si>
    <t>OK52A-15</t>
  </si>
  <si>
    <t>Lindoo et al. 2017</t>
  </si>
  <si>
    <t>Westdahl volcano, Alaska</t>
  </si>
  <si>
    <t>https://doi.org/10.1130/G39157.1</t>
  </si>
  <si>
    <t>MW13</t>
  </si>
  <si>
    <t>MW14</t>
  </si>
  <si>
    <t>MW16</t>
  </si>
  <si>
    <t>MW17</t>
  </si>
  <si>
    <t>MW18</t>
  </si>
  <si>
    <t>MW24</t>
  </si>
  <si>
    <t>MW26</t>
  </si>
  <si>
    <t>MW32</t>
  </si>
  <si>
    <t>MWXF1</t>
  </si>
  <si>
    <t>MWXF6</t>
  </si>
  <si>
    <t>MWXF8</t>
  </si>
  <si>
    <t>MWXF10</t>
  </si>
  <si>
    <t>MW19</t>
  </si>
  <si>
    <t>MW20</t>
  </si>
  <si>
    <t>MW21</t>
  </si>
  <si>
    <t>MW22</t>
  </si>
  <si>
    <t>MW25</t>
  </si>
  <si>
    <t>MW28</t>
  </si>
  <si>
    <t>MW29</t>
  </si>
  <si>
    <t>MW30</t>
  </si>
  <si>
    <t>MW31</t>
  </si>
  <si>
    <t>MWXF2</t>
  </si>
  <si>
    <t>MWXF7</t>
  </si>
  <si>
    <t>MWXF9</t>
  </si>
  <si>
    <t>OK17</t>
  </si>
  <si>
    <t>OK19</t>
  </si>
  <si>
    <t>deGraffenried et al. 2019</t>
  </si>
  <si>
    <t>https://doi.org/10.1029/2018GL081822</t>
  </si>
  <si>
    <t>MCO-NEQ-6</t>
  </si>
  <si>
    <t>MCO-TNCM-13</t>
  </si>
  <si>
    <t>MCO-TNCM-12</t>
  </si>
  <si>
    <t>MCO-TNCM-4</t>
  </si>
  <si>
    <t>MCO-TNCM-7</t>
  </si>
  <si>
    <t>MCO-TCM-37</t>
  </si>
  <si>
    <t>MCO-TCM-5</t>
  </si>
  <si>
    <t>MCO-TCM-36</t>
  </si>
  <si>
    <t>MCO-TCM-6</t>
  </si>
  <si>
    <t>MCO-TCM-14</t>
  </si>
  <si>
    <t>MCO-TCM-12</t>
  </si>
  <si>
    <t>MCO-TCM-20</t>
  </si>
  <si>
    <t>MCO-TCM-22</t>
  </si>
  <si>
    <t>MCO-TCM-33</t>
  </si>
  <si>
    <t>MCO-TCM-26</t>
  </si>
  <si>
    <t>MCO-TCM-30</t>
  </si>
  <si>
    <t>MCO-TCM-35</t>
  </si>
  <si>
    <t>MCO-TCM-2</t>
  </si>
  <si>
    <t>MCO-TCM-13</t>
  </si>
  <si>
    <t>MCO-TCM-4</t>
  </si>
  <si>
    <t>MCO-TCM-27</t>
  </si>
  <si>
    <t>MCO-TCM-31</t>
  </si>
  <si>
    <t>MCO-TCM-17</t>
  </si>
  <si>
    <t>Colombier et al. 2020</t>
  </si>
  <si>
    <t>Sintering magma analogues silica beads</t>
  </si>
  <si>
    <t>https://doi.org/10.1007/s00445-020-1370-1</t>
  </si>
  <si>
    <t>DRY1-14-42</t>
  </si>
  <si>
    <t>DRY1-14-34</t>
  </si>
  <si>
    <t>DRY1-14-31</t>
  </si>
  <si>
    <t>DRY2-25-38</t>
  </si>
  <si>
    <t>DRY2-48-46</t>
  </si>
  <si>
    <t>DRY1-44-43</t>
  </si>
  <si>
    <t>Welding</t>
  </si>
  <si>
    <t>SINT-0-52</t>
  </si>
  <si>
    <t>SINT-40-55</t>
  </si>
  <si>
    <t>Graham et al., 2023</t>
  </si>
  <si>
    <t>https://doi.org/10.1016/j.epsl.2022.117891</t>
  </si>
  <si>
    <t>Rhyolitic glass with wollastonite/corundum crystals</t>
  </si>
  <si>
    <t>MCO-Wo20-22</t>
  </si>
  <si>
    <t>MCO-Wo20-26</t>
  </si>
  <si>
    <t>MCO-Wo20-17</t>
  </si>
  <si>
    <t>MCO-Wo20-25</t>
  </si>
  <si>
    <t>MCO-Wo20-29</t>
  </si>
  <si>
    <t>MCO-Wo20-21</t>
  </si>
  <si>
    <t>MCO-Wo20-28</t>
  </si>
  <si>
    <t>MCO-Wo40-23</t>
  </si>
  <si>
    <t>MCO-Wo40-19</t>
  </si>
  <si>
    <t>MCO-Wo40-7</t>
  </si>
  <si>
    <t>MCO-Wo40-15</t>
  </si>
  <si>
    <t>MCO-Wo40-8</t>
  </si>
  <si>
    <t>MCO-Wo40-10</t>
  </si>
  <si>
    <t>MCO-Wo40-16</t>
  </si>
  <si>
    <t>MCO-Wo40-11</t>
  </si>
  <si>
    <t>MCO-Wo40-17</t>
  </si>
  <si>
    <t>MCO-Wo40-18</t>
  </si>
  <si>
    <t>MCO-Wo40-14</t>
  </si>
  <si>
    <t>MCO-CW20-7</t>
  </si>
  <si>
    <t>MCO-CW20-8</t>
  </si>
  <si>
    <t>MCO-CW20-6</t>
  </si>
  <si>
    <t>MCO-CW20-9</t>
  </si>
  <si>
    <t>MCO-CW20-5</t>
  </si>
  <si>
    <t>MCO-CW20-10</t>
  </si>
  <si>
    <t>MCO-CW20-11</t>
  </si>
  <si>
    <t>MCO-CW40-4</t>
  </si>
  <si>
    <t>MCO-CW40-12</t>
  </si>
  <si>
    <t>MCO-CW40-10</t>
  </si>
  <si>
    <t>MCO-CW40-15</t>
  </si>
  <si>
    <t>MCO-CW40-11</t>
  </si>
  <si>
    <t>MCO-Co20-001</t>
  </si>
  <si>
    <t>MCO-Co20-002</t>
  </si>
  <si>
    <t>MCO-Co20-003</t>
  </si>
  <si>
    <t>MCO-Co20-004</t>
  </si>
  <si>
    <t>Colombier et al. 2022</t>
  </si>
  <si>
    <t>1st century, Plinian Fall</t>
  </si>
  <si>
    <t>https://doi.org/10.1007/s00445-022-01612-1</t>
  </si>
  <si>
    <t>1st-1</t>
  </si>
  <si>
    <t>1st-3</t>
  </si>
  <si>
    <t>10th century, Plinian Fall</t>
  </si>
  <si>
    <t>10th-10</t>
  </si>
  <si>
    <t>10th-12</t>
  </si>
  <si>
    <t>1660, Plinian Fall</t>
  </si>
  <si>
    <t>10th-13</t>
  </si>
  <si>
    <t>ElRefugio-4</t>
  </si>
  <si>
    <t>ElRefugio-11</t>
  </si>
  <si>
    <t>ElRefugio-cyl3</t>
  </si>
  <si>
    <t>ElRefugio-cyl7</t>
  </si>
  <si>
    <t>ElRefugio-cyl2</t>
  </si>
  <si>
    <t>Banded</t>
  </si>
  <si>
    <t>ElRefugio-cyl4</t>
  </si>
  <si>
    <t>ElRefugio-cyl5</t>
  </si>
  <si>
    <t>1660, Plinian PDC</t>
  </si>
  <si>
    <t>Dense</t>
  </si>
  <si>
    <t>98c-2</t>
  </si>
  <si>
    <t>98c-3</t>
  </si>
  <si>
    <t>98c-17</t>
  </si>
  <si>
    <t>98c-36</t>
  </si>
  <si>
    <t>98c-37</t>
  </si>
  <si>
    <t>98c-38</t>
  </si>
  <si>
    <t>98c-43</t>
  </si>
  <si>
    <t>98c-44</t>
  </si>
  <si>
    <t>98c-cyl8</t>
  </si>
  <si>
    <t>Agglomerated pumice</t>
  </si>
  <si>
    <t>98c-cyl4</t>
  </si>
  <si>
    <t>98c-cyl7</t>
  </si>
  <si>
    <t>98c-cyl10</t>
  </si>
  <si>
    <t>98c-cyl5</t>
  </si>
  <si>
    <t>1999, Subplinian</t>
  </si>
  <si>
    <t>PICH64-1</t>
  </si>
  <si>
    <t>PICH64-2</t>
  </si>
  <si>
    <t>PICH64-3</t>
  </si>
  <si>
    <t>PICH64-4</t>
  </si>
  <si>
    <t>PICH64-5</t>
  </si>
  <si>
    <t>PICH64-6</t>
  </si>
  <si>
    <t>1999, dome</t>
  </si>
  <si>
    <t>GP DOME</t>
  </si>
  <si>
    <t>1999, block and ash flow</t>
  </si>
  <si>
    <t>GP BAF 1</t>
  </si>
  <si>
    <t>GP BAF 2</t>
  </si>
  <si>
    <t>Colombier et al., 2018</t>
  </si>
  <si>
    <t>Hunga Tonga Hunga Ha'apai</t>
  </si>
  <si>
    <t>2014-2015, Surtseyan explosions</t>
  </si>
  <si>
    <t>https://doi.org/10.1029/2017JB015357</t>
  </si>
  <si>
    <t>Basaltic andesite/Andesite</t>
  </si>
  <si>
    <t>Lapilli</t>
  </si>
  <si>
    <t>HH37-1</t>
  </si>
  <si>
    <t>HH37-2</t>
  </si>
  <si>
    <t>HH37-3</t>
  </si>
  <si>
    <t>HH37-4</t>
  </si>
  <si>
    <t>HH33-1</t>
  </si>
  <si>
    <t>HH33-2</t>
  </si>
  <si>
    <t>HH33-3</t>
  </si>
  <si>
    <t>HH33-4</t>
  </si>
  <si>
    <t>HH23-1</t>
  </si>
  <si>
    <t>HH23-6</t>
  </si>
  <si>
    <t>HH23-5</t>
  </si>
  <si>
    <t>HH21-b-1</t>
  </si>
  <si>
    <t>HH21-b-2</t>
  </si>
  <si>
    <t>HH21-b-3</t>
  </si>
  <si>
    <t>HH21-b-4</t>
  </si>
  <si>
    <t>HH21-b-5</t>
  </si>
  <si>
    <t>HH35-1</t>
  </si>
  <si>
    <t>HH35-2</t>
  </si>
  <si>
    <t>HH50-1</t>
  </si>
  <si>
    <t>HH60-1</t>
  </si>
  <si>
    <t>HH36-2</t>
  </si>
  <si>
    <t>Bombs</t>
  </si>
  <si>
    <t>B58</t>
  </si>
  <si>
    <t>B52</t>
  </si>
  <si>
    <t>B53</t>
  </si>
  <si>
    <t>B39</t>
  </si>
  <si>
    <t>B29 rim</t>
  </si>
  <si>
    <t>B29 core</t>
  </si>
  <si>
    <t>B30rim</t>
  </si>
  <si>
    <t>B30</t>
  </si>
  <si>
    <t>B57</t>
  </si>
  <si>
    <t>B71 core</t>
  </si>
  <si>
    <t>B74</t>
  </si>
  <si>
    <t>Vona et al., 2020</t>
  </si>
  <si>
    <t>Somma-Vesuvius</t>
  </si>
  <si>
    <t xml:space="preserve">472 AD Pollena Subplinian eruption </t>
  </si>
  <si>
    <t>https://doi.org/10.1016/j.lithos.2020.105658</t>
  </si>
  <si>
    <t>L1-72</t>
  </si>
  <si>
    <t>L1-18</t>
  </si>
  <si>
    <t>L1-99</t>
  </si>
  <si>
    <t>L1-38</t>
  </si>
  <si>
    <t>L1-8</t>
  </si>
  <si>
    <t>L1-28</t>
  </si>
  <si>
    <t>L1-21</t>
  </si>
  <si>
    <t>L1-19</t>
  </si>
  <si>
    <t>L1-1</t>
  </si>
  <si>
    <t>L1-53</t>
  </si>
  <si>
    <t>L1-98</t>
  </si>
  <si>
    <t>L1-100</t>
  </si>
  <si>
    <t>L1-29</t>
  </si>
  <si>
    <t>L1-10</t>
  </si>
  <si>
    <t>L1-91</t>
  </si>
  <si>
    <t>L1-48</t>
  </si>
  <si>
    <t>L1-42</t>
  </si>
  <si>
    <t>L1-25</t>
  </si>
  <si>
    <t>L1-52</t>
  </si>
  <si>
    <t>L1-57</t>
  </si>
  <si>
    <t>L1-15</t>
  </si>
  <si>
    <t>L1-60</t>
  </si>
  <si>
    <t>L1-97</t>
  </si>
  <si>
    <t>L1-24</t>
  </si>
  <si>
    <t>L1-55</t>
  </si>
  <si>
    <t>L1-73</t>
  </si>
  <si>
    <t>L1-3</t>
  </si>
  <si>
    <t>L1-71</t>
  </si>
  <si>
    <t>L1-13</t>
  </si>
  <si>
    <t>L1-65</t>
  </si>
  <si>
    <t>L1-87</t>
  </si>
  <si>
    <t>L1-36</t>
  </si>
  <si>
    <t>L1-14</t>
  </si>
  <si>
    <t>L1-93</t>
  </si>
  <si>
    <t>L1-27</t>
  </si>
  <si>
    <t>L1-23</t>
  </si>
  <si>
    <t>L1-95</t>
  </si>
  <si>
    <t>L1-69</t>
  </si>
  <si>
    <t>L1-85</t>
  </si>
  <si>
    <t>L1-58</t>
  </si>
  <si>
    <t>L1-78</t>
  </si>
  <si>
    <t>L1-62</t>
  </si>
  <si>
    <t>L1-40</t>
  </si>
  <si>
    <t>L1-9</t>
  </si>
  <si>
    <t>L1-2</t>
  </si>
  <si>
    <t>L1-89</t>
  </si>
  <si>
    <t>L1-34</t>
  </si>
  <si>
    <t>L1-32</t>
  </si>
  <si>
    <t>L1-49</t>
  </si>
  <si>
    <t>L1-90</t>
  </si>
  <si>
    <t>L1-92</t>
  </si>
  <si>
    <t>L1-26</t>
  </si>
  <si>
    <t>L1-51</t>
  </si>
  <si>
    <t>L1-44</t>
  </si>
  <si>
    <t>L1-35</t>
  </si>
  <si>
    <t>L1-20</t>
  </si>
  <si>
    <t>L1-5</t>
  </si>
  <si>
    <t>L1-43</t>
  </si>
  <si>
    <t>L1-76</t>
  </si>
  <si>
    <t>L1-94</t>
  </si>
  <si>
    <t>L1-47</t>
  </si>
  <si>
    <t>L1-45</t>
  </si>
  <si>
    <t>L1-41</t>
  </si>
  <si>
    <t>L1-30</t>
  </si>
  <si>
    <t>L1-16</t>
  </si>
  <si>
    <t>L1-79</t>
  </si>
  <si>
    <t>L1-77</t>
  </si>
  <si>
    <t>L1-33</t>
  </si>
  <si>
    <t>L1-68</t>
  </si>
  <si>
    <t>L1-66</t>
  </si>
  <si>
    <t>L1-50</t>
  </si>
  <si>
    <t>L1-84</t>
  </si>
  <si>
    <t>L1-39</t>
  </si>
  <si>
    <t>L1-31</t>
  </si>
  <si>
    <t>L1-64</t>
  </si>
  <si>
    <t>L1-37</t>
  </si>
  <si>
    <t>L1-70</t>
  </si>
  <si>
    <t>L1-82</t>
  </si>
  <si>
    <t>L1-11</t>
  </si>
  <si>
    <t>L1-12</t>
  </si>
  <si>
    <t>L2-14</t>
  </si>
  <si>
    <t>L2-37</t>
  </si>
  <si>
    <t>L2-60</t>
  </si>
  <si>
    <t>L2-61</t>
  </si>
  <si>
    <t>L2-51</t>
  </si>
  <si>
    <t>L2-46</t>
  </si>
  <si>
    <t>L2-3</t>
  </si>
  <si>
    <t>L2-9</t>
  </si>
  <si>
    <t>L2-79</t>
  </si>
  <si>
    <t>L2-48</t>
  </si>
  <si>
    <t>L2-40</t>
  </si>
  <si>
    <t>L2-38</t>
  </si>
  <si>
    <t>L2-86</t>
  </si>
  <si>
    <t>L2-82</t>
  </si>
  <si>
    <t>L2-56</t>
  </si>
  <si>
    <t>L2-34</t>
  </si>
  <si>
    <t>L2-8</t>
  </si>
  <si>
    <t>L2-93</t>
  </si>
  <si>
    <t>L2-78</t>
  </si>
  <si>
    <t>L2-7</t>
  </si>
  <si>
    <t>L2-32</t>
  </si>
  <si>
    <t>L2-84</t>
  </si>
  <si>
    <t>L2-24</t>
  </si>
  <si>
    <t>L2-10</t>
  </si>
  <si>
    <t>L2-62</t>
  </si>
  <si>
    <t>L2-6</t>
  </si>
  <si>
    <t>L2-42</t>
  </si>
  <si>
    <t>L2-20</t>
  </si>
  <si>
    <t>L2-22</t>
  </si>
  <si>
    <t>L2-33</t>
  </si>
  <si>
    <t>L2-21</t>
  </si>
  <si>
    <t>L2-75</t>
  </si>
  <si>
    <t>L2-83</t>
  </si>
  <si>
    <t>L2-77</t>
  </si>
  <si>
    <t>L2-68</t>
  </si>
  <si>
    <t>L2-4</t>
  </si>
  <si>
    <t>L2-39</t>
  </si>
  <si>
    <t>L2-15</t>
  </si>
  <si>
    <t>L2-13</t>
  </si>
  <si>
    <t>L2-54</t>
  </si>
  <si>
    <t>L2-43</t>
  </si>
  <si>
    <t>L2-23</t>
  </si>
  <si>
    <t>L2-58</t>
  </si>
  <si>
    <t>L2-44</t>
  </si>
  <si>
    <t>L2-87</t>
  </si>
  <si>
    <t>L2-27</t>
  </si>
  <si>
    <t>L2-69</t>
  </si>
  <si>
    <t>L2-99</t>
  </si>
  <si>
    <t>L2-65</t>
  </si>
  <si>
    <t>L2-73</t>
  </si>
  <si>
    <t>L2-47</t>
  </si>
  <si>
    <t>L2-49</t>
  </si>
  <si>
    <t>L2-66</t>
  </si>
  <si>
    <t>L2-64</t>
  </si>
  <si>
    <t>L2-5</t>
  </si>
  <si>
    <t>L2-74</t>
  </si>
  <si>
    <t>L2-90</t>
  </si>
  <si>
    <t>L2-52</t>
  </si>
  <si>
    <t>L2-97</t>
  </si>
  <si>
    <t>L2-81</t>
  </si>
  <si>
    <t>L2-30</t>
  </si>
  <si>
    <t>L2-67</t>
  </si>
  <si>
    <t>L2-45</t>
  </si>
  <si>
    <t>L2-29</t>
  </si>
  <si>
    <t>L2-80</t>
  </si>
  <si>
    <t>L2-19</t>
  </si>
  <si>
    <t>L2-11</t>
  </si>
  <si>
    <t>L2-59</t>
  </si>
  <si>
    <t>L2-98</t>
  </si>
  <si>
    <t>L2-85</t>
  </si>
  <si>
    <t>L2-25</t>
  </si>
  <si>
    <t>L2-100</t>
  </si>
  <si>
    <t>L2-57</t>
  </si>
  <si>
    <t>L2-96</t>
  </si>
  <si>
    <t>L2-53</t>
  </si>
  <si>
    <t>L2-92</t>
  </si>
  <si>
    <t>L2-55</t>
  </si>
  <si>
    <t>L2-1</t>
  </si>
  <si>
    <t>L2-18</t>
  </si>
  <si>
    <t>L3-74</t>
  </si>
  <si>
    <t>L3-98</t>
  </si>
  <si>
    <t>L3-50</t>
  </si>
  <si>
    <t>L3-6</t>
  </si>
  <si>
    <t>L3-20</t>
  </si>
  <si>
    <t>L3-57</t>
  </si>
  <si>
    <t>L3-79</t>
  </si>
  <si>
    <t>L3-13</t>
  </si>
  <si>
    <t>L3-82</t>
  </si>
  <si>
    <t>L3-54</t>
  </si>
  <si>
    <t>L3-45</t>
  </si>
  <si>
    <t>L3-78</t>
  </si>
  <si>
    <t>L3-76</t>
  </si>
  <si>
    <t>L3-16</t>
  </si>
  <si>
    <t>L3-48</t>
  </si>
  <si>
    <t>L3-56</t>
  </si>
  <si>
    <t>L3-24</t>
  </si>
  <si>
    <t>L3-25</t>
  </si>
  <si>
    <t>L3-81</t>
  </si>
  <si>
    <t>L3-96</t>
  </si>
  <si>
    <t>L3-9</t>
  </si>
  <si>
    <t>L3-77</t>
  </si>
  <si>
    <t>L3-100</t>
  </si>
  <si>
    <t>L3-84</t>
  </si>
  <si>
    <t>L3-7</t>
  </si>
  <si>
    <t>L3-2</t>
  </si>
  <si>
    <t>L3-42</t>
  </si>
  <si>
    <t>L3-40</t>
  </si>
  <si>
    <t>L3-83</t>
  </si>
  <si>
    <t>L3-87</t>
  </si>
  <si>
    <t>L3-14</t>
  </si>
  <si>
    <t>L3-95</t>
  </si>
  <si>
    <t>L3-39</t>
  </si>
  <si>
    <t>L3-38</t>
  </si>
  <si>
    <t>L3-36</t>
  </si>
  <si>
    <t>L3-17</t>
  </si>
  <si>
    <t>L3-1</t>
  </si>
  <si>
    <t>L3-4</t>
  </si>
  <si>
    <t>L3-88</t>
  </si>
  <si>
    <t>L3-73</t>
  </si>
  <si>
    <t>L3-85</t>
  </si>
  <si>
    <t>L3-27</t>
  </si>
  <si>
    <t>L3-55</t>
  </si>
  <si>
    <t>L3-12</t>
  </si>
  <si>
    <t>L3-68</t>
  </si>
  <si>
    <t>L3-5</t>
  </si>
  <si>
    <t>L3-91</t>
  </si>
  <si>
    <t>L3-21</t>
  </si>
  <si>
    <t>L3-22</t>
  </si>
  <si>
    <t>L3-28</t>
  </si>
  <si>
    <t>L3-89</t>
  </si>
  <si>
    <t>L3-33</t>
  </si>
  <si>
    <t>L3-19</t>
  </si>
  <si>
    <t>L3-49</t>
  </si>
  <si>
    <t>L3-35</t>
  </si>
  <si>
    <t>L3-29</t>
  </si>
  <si>
    <t>Foidite</t>
  </si>
  <si>
    <t>L4B-40</t>
  </si>
  <si>
    <t>L4B-81</t>
  </si>
  <si>
    <t>L4B-30</t>
  </si>
  <si>
    <t>L4B-92</t>
  </si>
  <si>
    <t>L4B-46</t>
  </si>
  <si>
    <t>L4B-9</t>
  </si>
  <si>
    <t>L4B-98</t>
  </si>
  <si>
    <t>L4B-7</t>
  </si>
  <si>
    <t>L4B-2</t>
  </si>
  <si>
    <t>L4B-13</t>
  </si>
  <si>
    <t>L4B-49</t>
  </si>
  <si>
    <t>L4B-85</t>
  </si>
  <si>
    <t>L4B-20</t>
  </si>
  <si>
    <t>L4B-82</t>
  </si>
  <si>
    <t>L4B-60</t>
  </si>
  <si>
    <t>L4B-52</t>
  </si>
  <si>
    <t>L4B-16</t>
  </si>
  <si>
    <t>L4B-80</t>
  </si>
  <si>
    <t>L4B-66</t>
  </si>
  <si>
    <t>L4B-12</t>
  </si>
  <si>
    <t>L4B-67</t>
  </si>
  <si>
    <t>L4B-35</t>
  </si>
  <si>
    <t>L4B-96</t>
  </si>
  <si>
    <t>L4B-55</t>
  </si>
  <si>
    <t>L4B-58</t>
  </si>
  <si>
    <t>L4B-76</t>
  </si>
  <si>
    <t>L4B-61</t>
  </si>
  <si>
    <t>L4B-15</t>
  </si>
  <si>
    <t>L4B-17</t>
  </si>
  <si>
    <t>L4B-53</t>
  </si>
  <si>
    <t>L4B-73</t>
  </si>
  <si>
    <t>L4B-22</t>
  </si>
  <si>
    <t>L4B-14</t>
  </si>
  <si>
    <t>L4B-34</t>
  </si>
  <si>
    <t>L4B-6</t>
  </si>
  <si>
    <t>L4B-77</t>
  </si>
  <si>
    <t>L4B-36</t>
  </si>
  <si>
    <t>L4B-83</t>
  </si>
  <si>
    <t>L4B-23</t>
  </si>
  <si>
    <t>L4B-21</t>
  </si>
  <si>
    <t>L4B-11</t>
  </si>
  <si>
    <t>L4B-84</t>
  </si>
  <si>
    <t>L4B-68</t>
  </si>
  <si>
    <t>L4B-75</t>
  </si>
  <si>
    <t>L4B-27</t>
  </si>
  <si>
    <t>L4B-54</t>
  </si>
  <si>
    <t>L4B-32</t>
  </si>
  <si>
    <t>L4B-57</t>
  </si>
  <si>
    <t>L4B-65</t>
  </si>
  <si>
    <t>L4B-64</t>
  </si>
  <si>
    <t>L4B-42</t>
  </si>
  <si>
    <t>L4B-5</t>
  </si>
  <si>
    <t>L4B-86</t>
  </si>
  <si>
    <t>L4B-87</t>
  </si>
  <si>
    <t>L4B-63</t>
  </si>
  <si>
    <t>L4B-48</t>
  </si>
  <si>
    <t>L4B-50</t>
  </si>
  <si>
    <t>L4B-97</t>
  </si>
  <si>
    <t>L4B-44</t>
  </si>
  <si>
    <t>L4B-31</t>
  </si>
  <si>
    <t>L4M-85</t>
  </si>
  <si>
    <t>L4M-54</t>
  </si>
  <si>
    <t>L4M-36</t>
  </si>
  <si>
    <t>L4M-21</t>
  </si>
  <si>
    <t>L4M-91</t>
  </si>
  <si>
    <t>L4M-18</t>
  </si>
  <si>
    <t>L4M-12</t>
  </si>
  <si>
    <t>L4M-30</t>
  </si>
  <si>
    <t>L4M-69</t>
  </si>
  <si>
    <t>L4M-83</t>
  </si>
  <si>
    <t>L4M-35</t>
  </si>
  <si>
    <t>L4M-90</t>
  </si>
  <si>
    <t>L4M-38</t>
  </si>
  <si>
    <t>L4M-66</t>
  </si>
  <si>
    <t>L4M-34</t>
  </si>
  <si>
    <t>L4M-29</t>
  </si>
  <si>
    <t>L4M-16</t>
  </si>
  <si>
    <t>L4M-58</t>
  </si>
  <si>
    <t>L4M-15</t>
  </si>
  <si>
    <t>L4M-97</t>
  </si>
  <si>
    <t>L4M-24</t>
  </si>
  <si>
    <t>L4M-9</t>
  </si>
  <si>
    <t>L4M-81</t>
  </si>
  <si>
    <t>L4M-33</t>
  </si>
  <si>
    <t>L4M-92</t>
  </si>
  <si>
    <t>L4M-7</t>
  </si>
  <si>
    <t>L4M-57</t>
  </si>
  <si>
    <t>L4M-71</t>
  </si>
  <si>
    <t>L4M-61</t>
  </si>
  <si>
    <t>L4M-19</t>
  </si>
  <si>
    <t>L4M-70</t>
  </si>
  <si>
    <t>L4M-13</t>
  </si>
  <si>
    <t>L4M-72</t>
  </si>
  <si>
    <t>L4M-60</t>
  </si>
  <si>
    <t>L4M-46</t>
  </si>
  <si>
    <t>L4M-63</t>
  </si>
  <si>
    <t>L4M-76</t>
  </si>
  <si>
    <t>L4M-86</t>
  </si>
  <si>
    <t>L4M-79</t>
  </si>
  <si>
    <t>L4M-77</t>
  </si>
  <si>
    <t>L4M-87</t>
  </si>
  <si>
    <t>L4M-31</t>
  </si>
  <si>
    <t>L4M-28</t>
  </si>
  <si>
    <t>L4M-99</t>
  </si>
  <si>
    <t>L4M-67</t>
  </si>
  <si>
    <t>L4M-84</t>
  </si>
  <si>
    <t>L4M-75</t>
  </si>
  <si>
    <t>L4M-47</t>
  </si>
  <si>
    <t>L4M-51</t>
  </si>
  <si>
    <t>L4M-40</t>
  </si>
  <si>
    <t>L4M-74</t>
  </si>
  <si>
    <t>L4M-10</t>
  </si>
  <si>
    <t>L4M-27</t>
  </si>
  <si>
    <t>L4M-1</t>
  </si>
  <si>
    <t>L4M-41</t>
  </si>
  <si>
    <t>L4M-100</t>
  </si>
  <si>
    <t>L4M-48</t>
  </si>
  <si>
    <t>L4M-39</t>
  </si>
  <si>
    <t>L4M-11</t>
  </si>
  <si>
    <t>L4M-45</t>
  </si>
  <si>
    <t>L4M-93</t>
  </si>
  <si>
    <t>L4M-73</t>
  </si>
  <si>
    <t>L4M-23</t>
  </si>
  <si>
    <t>L4M-65</t>
  </si>
  <si>
    <t>L4M-89</t>
  </si>
  <si>
    <t>L4M-3</t>
  </si>
  <si>
    <t>L4M-20</t>
  </si>
  <si>
    <t>L4M-2</t>
  </si>
  <si>
    <t>L4M-44</t>
  </si>
  <si>
    <t>L4M-62</t>
  </si>
  <si>
    <t>L4M-5</t>
  </si>
  <si>
    <t>L4M-53</t>
  </si>
  <si>
    <t>L4M-78</t>
  </si>
  <si>
    <t>L4M-4</t>
  </si>
  <si>
    <t>L4M-49</t>
  </si>
  <si>
    <t>L4M-8</t>
  </si>
  <si>
    <t>L4M-56</t>
  </si>
  <si>
    <t>L4T-7</t>
  </si>
  <si>
    <t>L4T-40</t>
  </si>
  <si>
    <t>L4T-78</t>
  </si>
  <si>
    <t>L4T-53</t>
  </si>
  <si>
    <t>L4T-6</t>
  </si>
  <si>
    <t>L4T-60</t>
  </si>
  <si>
    <t>L4T-28</t>
  </si>
  <si>
    <t>L4T-62</t>
  </si>
  <si>
    <t>L4T-79</t>
  </si>
  <si>
    <t>L4T-88</t>
  </si>
  <si>
    <t>L4T-47</t>
  </si>
  <si>
    <t>L4T-43</t>
  </si>
  <si>
    <t>L4T-86</t>
  </si>
  <si>
    <t>L4T-42</t>
  </si>
  <si>
    <t>L4T-100</t>
  </si>
  <si>
    <t>L4T-65</t>
  </si>
  <si>
    <t>L4T-44</t>
  </si>
  <si>
    <t>L4T-38</t>
  </si>
  <si>
    <t>L4T-46</t>
  </si>
  <si>
    <t>L4T-26</t>
  </si>
  <si>
    <t>L4T-93</t>
  </si>
  <si>
    <t>L4T-37</t>
  </si>
  <si>
    <t>L4T-13</t>
  </si>
  <si>
    <t>L4T-51</t>
  </si>
  <si>
    <t>L4T-17</t>
  </si>
  <si>
    <t>L4T-76</t>
  </si>
  <si>
    <t>L4T-75</t>
  </si>
  <si>
    <t>L4T-55</t>
  </si>
  <si>
    <t>L4T-57</t>
  </si>
  <si>
    <t>L4T-72</t>
  </si>
  <si>
    <t>L4T-69</t>
  </si>
  <si>
    <t>L4T-73</t>
  </si>
  <si>
    <t>L4T-32</t>
  </si>
  <si>
    <t>L4T-87</t>
  </si>
  <si>
    <t>L4T-89</t>
  </si>
  <si>
    <t>L4T-61</t>
  </si>
  <si>
    <t>L4T-74</t>
  </si>
  <si>
    <t>L4T-99</t>
  </si>
  <si>
    <t>L4T-90</t>
  </si>
  <si>
    <t>L4T-67</t>
  </si>
  <si>
    <t>L4T-15</t>
  </si>
  <si>
    <t>L4T-54</t>
  </si>
  <si>
    <t>L4T-68</t>
  </si>
  <si>
    <t>L4T-97</t>
  </si>
  <si>
    <t>L4T-81</t>
  </si>
  <si>
    <t>L4T-83</t>
  </si>
  <si>
    <t>L4T-94</t>
  </si>
  <si>
    <t>L4T-10</t>
  </si>
  <si>
    <t>L4T-95</t>
  </si>
  <si>
    <t>L4T-33</t>
  </si>
  <si>
    <t>L4T-84</t>
  </si>
  <si>
    <t>L4T-64</t>
  </si>
  <si>
    <t>L4T-27</t>
  </si>
  <si>
    <t>L4T-16</t>
  </si>
  <si>
    <t>L4T-39</t>
  </si>
  <si>
    <t>L4T-25</t>
  </si>
  <si>
    <t>L4T-29</t>
  </si>
  <si>
    <t>L4T-2</t>
  </si>
  <si>
    <t>L4T-41</t>
  </si>
  <si>
    <t>L4T-12</t>
  </si>
  <si>
    <t>L4T-23</t>
  </si>
  <si>
    <t>L4T-36</t>
  </si>
  <si>
    <t>L4T-56</t>
  </si>
  <si>
    <t>L4T-82</t>
  </si>
  <si>
    <t>L4T-70</t>
  </si>
  <si>
    <t>L4T-1</t>
  </si>
  <si>
    <t>L4T-52</t>
  </si>
  <si>
    <t>L4T-11</t>
  </si>
  <si>
    <t>L4T-80</t>
  </si>
  <si>
    <t>L4T-98</t>
  </si>
  <si>
    <t>L4T-34</t>
  </si>
  <si>
    <t>L4T-8</t>
  </si>
  <si>
    <t>L4T-20</t>
  </si>
  <si>
    <t>L4T-77</t>
  </si>
  <si>
    <t>L5-50</t>
  </si>
  <si>
    <t>L5-14</t>
  </si>
  <si>
    <t>L5-33</t>
  </si>
  <si>
    <t>L5-37</t>
  </si>
  <si>
    <t>L5-5</t>
  </si>
  <si>
    <t>L5-63</t>
  </si>
  <si>
    <t>L5-46</t>
  </si>
  <si>
    <t>L5-26</t>
  </si>
  <si>
    <t>L5-79</t>
  </si>
  <si>
    <t>L5-2</t>
  </si>
  <si>
    <t>L5-96</t>
  </si>
  <si>
    <t>L5-8</t>
  </si>
  <si>
    <t>L5-27</t>
  </si>
  <si>
    <t>L5-10</t>
  </si>
  <si>
    <t>L5-17</t>
  </si>
  <si>
    <t>L5-20</t>
  </si>
  <si>
    <t>L5-9</t>
  </si>
  <si>
    <t>L5-45</t>
  </si>
  <si>
    <t>L5-89</t>
  </si>
  <si>
    <t>L5-41</t>
  </si>
  <si>
    <t>L5-39</t>
  </si>
  <si>
    <t>L5-25</t>
  </si>
  <si>
    <t>L5-99</t>
  </si>
  <si>
    <t>L5-69</t>
  </si>
  <si>
    <t>L5-65</t>
  </si>
  <si>
    <t>L5-48</t>
  </si>
  <si>
    <t>L5-100</t>
  </si>
  <si>
    <t>L5-78</t>
  </si>
  <si>
    <t>L5-51</t>
  </si>
  <si>
    <t>L5-18</t>
  </si>
  <si>
    <t>L5-12</t>
  </si>
  <si>
    <t>L5-34</t>
  </si>
  <si>
    <t>L5-80</t>
  </si>
  <si>
    <t>L5-16</t>
  </si>
  <si>
    <t>L5-28</t>
  </si>
  <si>
    <t>L5-7</t>
  </si>
  <si>
    <t>L5-85</t>
  </si>
  <si>
    <t>L5-86</t>
  </si>
  <si>
    <t>L5-70</t>
  </si>
  <si>
    <t>L5-76</t>
  </si>
  <si>
    <t>L5-29</t>
  </si>
  <si>
    <t>L5-15</t>
  </si>
  <si>
    <t>L5-1</t>
  </si>
  <si>
    <t>L5-94</t>
  </si>
  <si>
    <t>L5-57</t>
  </si>
  <si>
    <t>L5-42</t>
  </si>
  <si>
    <t>L5-75</t>
  </si>
  <si>
    <t>L5-56</t>
  </si>
  <si>
    <t>L5-3</t>
  </si>
  <si>
    <t>L5-62</t>
  </si>
  <si>
    <t>L5-67</t>
  </si>
  <si>
    <t>L5-95</t>
  </si>
  <si>
    <t>L5-31</t>
  </si>
  <si>
    <t>L5-90</t>
  </si>
  <si>
    <t>L5-24</t>
  </si>
  <si>
    <t>L5-47</t>
  </si>
  <si>
    <t>L5-58</t>
  </si>
  <si>
    <t>L5-93</t>
  </si>
  <si>
    <t>L5-66</t>
  </si>
  <si>
    <t>L5-97</t>
  </si>
  <si>
    <t>L5-88</t>
  </si>
  <si>
    <t>L5-92</t>
  </si>
  <si>
    <t>L5-77</t>
  </si>
  <si>
    <t>L5-81</t>
  </si>
  <si>
    <t>L5-32</t>
  </si>
  <si>
    <t>L5-13</t>
  </si>
  <si>
    <t>L5-30</t>
  </si>
  <si>
    <t>L5-19</t>
  </si>
  <si>
    <t>L5-72</t>
  </si>
  <si>
    <t>L5-44</t>
  </si>
  <si>
    <t>L5-36</t>
  </si>
  <si>
    <t>L5-59</t>
  </si>
  <si>
    <t>L6-35</t>
  </si>
  <si>
    <t>L6-1</t>
  </si>
  <si>
    <t>L6-82</t>
  </si>
  <si>
    <t>L6-89</t>
  </si>
  <si>
    <t>L6-48</t>
  </si>
  <si>
    <t>L6-8</t>
  </si>
  <si>
    <t>L6-90</t>
  </si>
  <si>
    <t>L6-85</t>
  </si>
  <si>
    <t>L6-78</t>
  </si>
  <si>
    <t>L6-9</t>
  </si>
  <si>
    <t>L6-34</t>
  </si>
  <si>
    <t>L6-88</t>
  </si>
  <si>
    <t>L6-15</t>
  </si>
  <si>
    <t>L6-20</t>
  </si>
  <si>
    <t>L6-83</t>
  </si>
  <si>
    <t>L6-96</t>
  </si>
  <si>
    <t>L6-6</t>
  </si>
  <si>
    <t>L6-27</t>
  </si>
  <si>
    <t>L6-40</t>
  </si>
  <si>
    <t>L6-4</t>
  </si>
  <si>
    <t>L6-41</t>
  </si>
  <si>
    <t>L6-25</t>
  </si>
  <si>
    <t>L6-42</t>
  </si>
  <si>
    <t>L6-51</t>
  </si>
  <si>
    <t>L6-72</t>
  </si>
  <si>
    <t>L6-97</t>
  </si>
  <si>
    <t>L6-37</t>
  </si>
  <si>
    <t>L6-53</t>
  </si>
  <si>
    <t>L6-47</t>
  </si>
  <si>
    <t>L6-58</t>
  </si>
  <si>
    <t>L6-99</t>
  </si>
  <si>
    <t>L6-69</t>
  </si>
  <si>
    <t>L6-61</t>
  </si>
  <si>
    <t>L6-5</t>
  </si>
  <si>
    <t>L6-19</t>
  </si>
  <si>
    <t>L6-77</t>
  </si>
  <si>
    <t>L6-76</t>
  </si>
  <si>
    <t>L6-66</t>
  </si>
  <si>
    <t>L6-11</t>
  </si>
  <si>
    <t>L6-65</t>
  </si>
  <si>
    <t>L6-60</t>
  </si>
  <si>
    <t>L6-2</t>
  </si>
  <si>
    <t>L6-46</t>
  </si>
  <si>
    <t>L6-33</t>
  </si>
  <si>
    <t>L6-28</t>
  </si>
  <si>
    <t>L6-100</t>
  </si>
  <si>
    <t>L6-63</t>
  </si>
  <si>
    <t>L6-30</t>
  </si>
  <si>
    <t>L6-94</t>
  </si>
  <si>
    <t>L6-57</t>
  </si>
  <si>
    <t>L6-22</t>
  </si>
  <si>
    <t>L6-81</t>
  </si>
  <si>
    <t>L6-7</t>
  </si>
  <si>
    <t>L6-86</t>
  </si>
  <si>
    <t>L6-50</t>
  </si>
  <si>
    <t>L6-36</t>
  </si>
  <si>
    <t>L6-14</t>
  </si>
  <si>
    <t>L6-18</t>
  </si>
  <si>
    <t>L6-95</t>
  </si>
  <si>
    <t>L6-87</t>
  </si>
  <si>
    <t>L6-32</t>
  </si>
  <si>
    <t>L6-73</t>
  </si>
  <si>
    <t>L6-56</t>
  </si>
  <si>
    <t>L6-38</t>
  </si>
  <si>
    <t>L6-13</t>
  </si>
  <si>
    <t>L6-92</t>
  </si>
  <si>
    <t>L6-24</t>
  </si>
  <si>
    <t>L6-74</t>
  </si>
  <si>
    <t>L6-3</t>
  </si>
  <si>
    <t>L6-17</t>
  </si>
  <si>
    <t>L6-75</t>
  </si>
  <si>
    <t>L6-84</t>
  </si>
  <si>
    <t>L6-23</t>
  </si>
  <si>
    <t>L6-39</t>
  </si>
  <si>
    <t>L6-80</t>
  </si>
  <si>
    <t>L6-10</t>
  </si>
  <si>
    <t>L6-49</t>
  </si>
  <si>
    <t>L6-98</t>
  </si>
  <si>
    <t>Tephri-phonolite</t>
  </si>
  <si>
    <t>L7-2</t>
  </si>
  <si>
    <t>L7-99</t>
  </si>
  <si>
    <t>L7-13</t>
  </si>
  <si>
    <t>L7-28</t>
  </si>
  <si>
    <t>L7-3</t>
  </si>
  <si>
    <t>L7-51</t>
  </si>
  <si>
    <t>L7-77</t>
  </si>
  <si>
    <t>L7-96</t>
  </si>
  <si>
    <t>L7-54</t>
  </si>
  <si>
    <t>L7-79</t>
  </si>
  <si>
    <t>L7-19</t>
  </si>
  <si>
    <t>L7-1</t>
  </si>
  <si>
    <t>L7-17</t>
  </si>
  <si>
    <t>L7-67</t>
  </si>
  <si>
    <t>L7-10</t>
  </si>
  <si>
    <t>L7-91</t>
  </si>
  <si>
    <t>L7-100</t>
  </si>
  <si>
    <t>L7-34</t>
  </si>
  <si>
    <t>L7-53</t>
  </si>
  <si>
    <t>L7-26</t>
  </si>
  <si>
    <t>L7-64</t>
  </si>
  <si>
    <t>L7-18</t>
  </si>
  <si>
    <t>L7-98</t>
  </si>
  <si>
    <t>L7-92</t>
  </si>
  <si>
    <t>L7-74</t>
  </si>
  <si>
    <t>L7-58</t>
  </si>
  <si>
    <t>L7-81</t>
  </si>
  <si>
    <t>L7-38</t>
  </si>
  <si>
    <t>L7-90</t>
  </si>
  <si>
    <t>L7-15</t>
  </si>
  <si>
    <t>L7-86</t>
  </si>
  <si>
    <t>L7-45</t>
  </si>
  <si>
    <t>L7-55</t>
  </si>
  <si>
    <t>L7-49</t>
  </si>
  <si>
    <t>L7-73</t>
  </si>
  <si>
    <t>L7-47</t>
  </si>
  <si>
    <t>L7-52</t>
  </si>
  <si>
    <t>L7-70</t>
  </si>
  <si>
    <t>L7-43</t>
  </si>
  <si>
    <t>L7-30</t>
  </si>
  <si>
    <t>L7-9</t>
  </si>
  <si>
    <t>L7-23</t>
  </si>
  <si>
    <t>L7-46</t>
  </si>
  <si>
    <t>L7-35</t>
  </si>
  <si>
    <t>L7-32</t>
  </si>
  <si>
    <t>L7-27</t>
  </si>
  <si>
    <t>L7-29</t>
  </si>
  <si>
    <t>L7-68</t>
  </si>
  <si>
    <t>L7-20</t>
  </si>
  <si>
    <t>L7-72</t>
  </si>
  <si>
    <t>L7-33</t>
  </si>
  <si>
    <t>L7-66</t>
  </si>
  <si>
    <t>L7-71</t>
  </si>
  <si>
    <t>L7-76</t>
  </si>
  <si>
    <t>L7-61</t>
  </si>
  <si>
    <t>L7-14</t>
  </si>
  <si>
    <t>L7-87</t>
  </si>
  <si>
    <t>L7-16</t>
  </si>
  <si>
    <t>L7-59</t>
  </si>
  <si>
    <t>L7-82</t>
  </si>
  <si>
    <t>L7-36</t>
  </si>
  <si>
    <t>L7-4</t>
  </si>
  <si>
    <t>L7-75</t>
  </si>
  <si>
    <t>L7-97</t>
  </si>
  <si>
    <t>L7-63</t>
  </si>
  <si>
    <t>L7-50</t>
  </si>
  <si>
    <t>L7-83</t>
  </si>
  <si>
    <t>L7-78</t>
  </si>
  <si>
    <t>L7-21</t>
  </si>
  <si>
    <t>L7-8</t>
  </si>
  <si>
    <t>L7-37</t>
  </si>
  <si>
    <t>L7-22</t>
  </si>
  <si>
    <t>L7-7</t>
  </si>
  <si>
    <t>L7-12</t>
  </si>
  <si>
    <t>L7-25</t>
  </si>
  <si>
    <t>L7-11</t>
  </si>
  <si>
    <t>L7-89</t>
  </si>
  <si>
    <t>L7-85</t>
  </si>
  <si>
    <t>L7-56</t>
  </si>
  <si>
    <t>L7-65</t>
  </si>
  <si>
    <t>L7-57</t>
  </si>
  <si>
    <t>L7-80</t>
  </si>
  <si>
    <t>L7-24</t>
  </si>
  <si>
    <t>L7-94</t>
  </si>
  <si>
    <t>L7-5</t>
  </si>
  <si>
    <t>L7-93</t>
  </si>
  <si>
    <t>Phono-tephrite</t>
  </si>
  <si>
    <t>L8B-90</t>
  </si>
  <si>
    <t>L8B-36</t>
  </si>
  <si>
    <t>L8B-33</t>
  </si>
  <si>
    <t>L8B-27</t>
  </si>
  <si>
    <t>L8B-78</t>
  </si>
  <si>
    <t>L8B-85</t>
  </si>
  <si>
    <t>L8B-16</t>
  </si>
  <si>
    <t>L8B-30</t>
  </si>
  <si>
    <t>L8B-91</t>
  </si>
  <si>
    <t>L8B-61</t>
  </si>
  <si>
    <t>L8B-70</t>
  </si>
  <si>
    <t>L8B-63</t>
  </si>
  <si>
    <t>L8B-22</t>
  </si>
  <si>
    <t>L8B-7</t>
  </si>
  <si>
    <t>L8B-29</t>
  </si>
  <si>
    <t>L8B-19</t>
  </si>
  <si>
    <t>L8B-98</t>
  </si>
  <si>
    <t>L8B-81</t>
  </si>
  <si>
    <t>L8B-9</t>
  </si>
  <si>
    <t>L8B-42</t>
  </si>
  <si>
    <t>L8B-24</t>
  </si>
  <si>
    <t>L8B-54</t>
  </si>
  <si>
    <t>L8B-62</t>
  </si>
  <si>
    <t>L8B-86</t>
  </si>
  <si>
    <t>L8B-32</t>
  </si>
  <si>
    <t>L8B-93</t>
  </si>
  <si>
    <t>L8B-66</t>
  </si>
  <si>
    <t>L8B-56</t>
  </si>
  <si>
    <t>L8B-12</t>
  </si>
  <si>
    <t>L8B-92</t>
  </si>
  <si>
    <t>L8B-99</t>
  </si>
  <si>
    <t>L8B-69</t>
  </si>
  <si>
    <t>L8B-87</t>
  </si>
  <si>
    <t>L8B-49</t>
  </si>
  <si>
    <t>L8B-57</t>
  </si>
  <si>
    <t>L8B-79</t>
  </si>
  <si>
    <t>L8B-11</t>
  </si>
  <si>
    <t>L8B-48</t>
  </si>
  <si>
    <t>L8B-53</t>
  </si>
  <si>
    <t>L8B-1</t>
  </si>
  <si>
    <t>L8B-47</t>
  </si>
  <si>
    <t>L8B-8</t>
  </si>
  <si>
    <t>L8B-65</t>
  </si>
  <si>
    <t>L8B-83</t>
  </si>
  <si>
    <t>L8B-43</t>
  </si>
  <si>
    <t>L8B-28</t>
  </si>
  <si>
    <t>L8B-52</t>
  </si>
  <si>
    <t>L8B-76</t>
  </si>
  <si>
    <t>L8B-95</t>
  </si>
  <si>
    <t>L8B-80</t>
  </si>
  <si>
    <t>L8B-15</t>
  </si>
  <si>
    <t>L8B-26</t>
  </si>
  <si>
    <t>L8B-100</t>
  </si>
  <si>
    <t>L8B-82</t>
  </si>
  <si>
    <t>L8B-37</t>
  </si>
  <si>
    <t>L8B-67</t>
  </si>
  <si>
    <t>L8B-60</t>
  </si>
  <si>
    <t>L8B-20</t>
  </si>
  <si>
    <t>L8B-64</t>
  </si>
  <si>
    <t>L8B-2</t>
  </si>
  <si>
    <t>L8B-74</t>
  </si>
  <si>
    <t>L8B-5</t>
  </si>
  <si>
    <t>L8B-23</t>
  </si>
  <si>
    <t>L8B-10</t>
  </si>
  <si>
    <t>L8B-96</t>
  </si>
  <si>
    <t>L8B-34</t>
  </si>
  <si>
    <t>L8B-44</t>
  </si>
  <si>
    <t>L8B-17</t>
  </si>
  <si>
    <t>L8B-13</t>
  </si>
  <si>
    <t>L8B-58</t>
  </si>
  <si>
    <t>L8B-31</t>
  </si>
  <si>
    <t>L8B-59</t>
  </si>
  <si>
    <t>L8B-84</t>
  </si>
  <si>
    <t>L8B-68</t>
  </si>
  <si>
    <t>L8B-51</t>
  </si>
  <si>
    <t>L8B-94</t>
  </si>
  <si>
    <t>L8B-97</t>
  </si>
  <si>
    <t>L8B-4</t>
  </si>
  <si>
    <t>L8B-21</t>
  </si>
  <si>
    <t>L8B-38</t>
  </si>
  <si>
    <t>L8B-73</t>
  </si>
  <si>
    <t>L8B-14</t>
  </si>
  <si>
    <t>L8B-45</t>
  </si>
  <si>
    <t>L8B-55</t>
  </si>
  <si>
    <t>L8B-39</t>
  </si>
  <si>
    <t>L8B-41</t>
  </si>
  <si>
    <t>L8B-89</t>
  </si>
  <si>
    <t>L8B-88</t>
  </si>
  <si>
    <t>L8B-72</t>
  </si>
  <si>
    <t>L8B-35</t>
  </si>
  <si>
    <t>L8B-46</t>
  </si>
  <si>
    <t>L8B-25</t>
  </si>
  <si>
    <t>L8B-18</t>
  </si>
  <si>
    <t>L8B-3</t>
  </si>
  <si>
    <t>L8B-77</t>
  </si>
  <si>
    <t>L8T-23</t>
  </si>
  <si>
    <t>L8T-19</t>
  </si>
  <si>
    <t>L8T-4</t>
  </si>
  <si>
    <t>L8T-95</t>
  </si>
  <si>
    <t>L8T-13</t>
  </si>
  <si>
    <t>L8T-96</t>
  </si>
  <si>
    <t>L8T-81</t>
  </si>
  <si>
    <t>L8T-41</t>
  </si>
  <si>
    <t>L8T-56</t>
  </si>
  <si>
    <t>L8T-44</t>
  </si>
  <si>
    <t>L8T-12</t>
  </si>
  <si>
    <t>L8T-89</t>
  </si>
  <si>
    <t>L8T-28</t>
  </si>
  <si>
    <t>L8T-10</t>
  </si>
  <si>
    <t>L8T-8</t>
  </si>
  <si>
    <t>L8T-21</t>
  </si>
  <si>
    <t>L8T-97</t>
  </si>
  <si>
    <t>L8T-15</t>
  </si>
  <si>
    <t>L8T-46</t>
  </si>
  <si>
    <t>L8T-1</t>
  </si>
  <si>
    <t>L8T-3</t>
  </si>
  <si>
    <t>L8T-34</t>
  </si>
  <si>
    <t>L8T-86</t>
  </si>
  <si>
    <t>L8T-43</t>
  </si>
  <si>
    <t>L8T-53</t>
  </si>
  <si>
    <t>L8T-84</t>
  </si>
  <si>
    <t>L8T-26</t>
  </si>
  <si>
    <t>L8T-51</t>
  </si>
  <si>
    <t>L8T-40</t>
  </si>
  <si>
    <t>L8T-32</t>
  </si>
  <si>
    <t>L8T-63</t>
  </si>
  <si>
    <t>L8T-20</t>
  </si>
  <si>
    <t>L8T-6</t>
  </si>
  <si>
    <t>L8T-22</t>
  </si>
  <si>
    <t>L8T-18</t>
  </si>
  <si>
    <t>L8T-75</t>
  </si>
  <si>
    <t>L8T-77</t>
  </si>
  <si>
    <t>L8T-38</t>
  </si>
  <si>
    <t>L8T-69</t>
  </si>
  <si>
    <t>L8T-37</t>
  </si>
  <si>
    <t>L8T-98</t>
  </si>
  <si>
    <t>L8T-49</t>
  </si>
  <si>
    <t>L8T-7</t>
  </si>
  <si>
    <t>L8T-82</t>
  </si>
  <si>
    <t>L8T-52</t>
  </si>
  <si>
    <t>L8T-60</t>
  </si>
  <si>
    <t>L8T-17</t>
  </si>
  <si>
    <t>L8T-99</t>
  </si>
  <si>
    <t>L8T-66</t>
  </si>
  <si>
    <t>L8T-88</t>
  </si>
  <si>
    <t>L8T-79</t>
  </si>
  <si>
    <t>L8T-62</t>
  </si>
  <si>
    <t>L8T-67</t>
  </si>
  <si>
    <t>L8T-5</t>
  </si>
  <si>
    <t>L8T-50</t>
  </si>
  <si>
    <t>L8T-2</t>
  </si>
  <si>
    <t>L8T-78</t>
  </si>
  <si>
    <t>L8T-83</t>
  </si>
  <si>
    <t>L8T-35</t>
  </si>
  <si>
    <t>L8T-93</t>
  </si>
  <si>
    <t>L8T-25</t>
  </si>
  <si>
    <t>L8T-42</t>
  </si>
  <si>
    <t>L8T-58</t>
  </si>
  <si>
    <t>L8T-55</t>
  </si>
  <si>
    <t>L8T-76</t>
  </si>
  <si>
    <t>L8T-94</t>
  </si>
  <si>
    <t>L8T-64</t>
  </si>
  <si>
    <t>L8T-71</t>
  </si>
  <si>
    <t>L8T-85</t>
  </si>
  <si>
    <t>L8T-65</t>
  </si>
  <si>
    <t>L8T-68</t>
  </si>
  <si>
    <t>L8T-47</t>
  </si>
  <si>
    <t>L8T-11</t>
  </si>
  <si>
    <t>L8T-54</t>
  </si>
  <si>
    <t>L8T-29</t>
  </si>
  <si>
    <t>L8T-45</t>
  </si>
  <si>
    <t>L8T-27</t>
  </si>
  <si>
    <t>L8T-57</t>
  </si>
  <si>
    <t>L8T-73</t>
  </si>
  <si>
    <t>L8T-9</t>
  </si>
  <si>
    <t>L8T-39</t>
  </si>
  <si>
    <t>L8T-92</t>
  </si>
  <si>
    <t>L8T-36</t>
  </si>
  <si>
    <t>L8T-31</t>
  </si>
  <si>
    <t>L8T-80</t>
  </si>
  <si>
    <t>L8T-61</t>
  </si>
  <si>
    <t>L8T-72</t>
  </si>
  <si>
    <t>Pardo et al. 2014</t>
  </si>
  <si>
    <t>Ruapehu</t>
  </si>
  <si>
    <t>13ka BP - Basal part of the Shawcroft Plinian fallout</t>
  </si>
  <si>
    <t xml:space="preserve">https://doi.org/10.1007/s00445-014-0822-x </t>
  </si>
  <si>
    <t>NP-16</t>
  </si>
  <si>
    <t>Expanded</t>
  </si>
  <si>
    <t>B3_17409_7</t>
  </si>
  <si>
    <t>Microvesicular</t>
  </si>
  <si>
    <t>B50_5b-Sw10</t>
  </si>
  <si>
    <t>B50_5b-Sw11</t>
  </si>
  <si>
    <t>B50_5b-Sw12</t>
  </si>
  <si>
    <t>B50-5b-Swb2</t>
  </si>
  <si>
    <t>NP-75</t>
  </si>
  <si>
    <t>B50_Sw_5b-2b</t>
  </si>
  <si>
    <t>B50_Sw_5b-4</t>
  </si>
  <si>
    <t>B50_5b-Sw6</t>
  </si>
  <si>
    <t>B50_5b-Sw17</t>
  </si>
  <si>
    <t>B50_5b-Sw19</t>
  </si>
  <si>
    <t>B50_5b-Swb6</t>
  </si>
  <si>
    <t>B50_5b-Swb17</t>
  </si>
  <si>
    <t>NP-23</t>
  </si>
  <si>
    <t>B50_Sw_5b-4c</t>
  </si>
  <si>
    <t>B50_Sw_5b-1</t>
  </si>
  <si>
    <t>B50_Sw_5b-2</t>
  </si>
  <si>
    <t>B50_5b-Sw2</t>
  </si>
  <si>
    <t>NP-21</t>
  </si>
  <si>
    <t>B50_5b-Sw3</t>
  </si>
  <si>
    <t>NP-18</t>
  </si>
  <si>
    <t>B50_5b-Sw5</t>
  </si>
  <si>
    <t>B50_5b-Sw8</t>
  </si>
  <si>
    <t>B50_5b-Sw13</t>
  </si>
  <si>
    <t>B50_5b-Sw15</t>
  </si>
  <si>
    <t>B50_5b-Sw16</t>
  </si>
  <si>
    <t>Microsheared</t>
  </si>
  <si>
    <t>B50_Sw_5b-5</t>
  </si>
  <si>
    <t>B50_5b-Sw1</t>
  </si>
  <si>
    <t>NP-77</t>
  </si>
  <si>
    <t>B50_5b-Sw4</t>
  </si>
  <si>
    <t>B50_5b-Swb3</t>
  </si>
  <si>
    <t>B50_5b-Swb9</t>
  </si>
  <si>
    <t>B50_5b-Swb14</t>
  </si>
  <si>
    <t>NP-76</t>
  </si>
  <si>
    <t>B50_Sw_5b-4a</t>
  </si>
  <si>
    <t>NP-22</t>
  </si>
  <si>
    <t>B50_Sw_5b-4b</t>
  </si>
  <si>
    <t>B50_Sw_5b-3</t>
  </si>
  <si>
    <t>B50_5b-Sw18</t>
  </si>
  <si>
    <t>13ka BP - Uppermost part of the Shawcroft Plinian fallout</t>
  </si>
  <si>
    <t>Foamy</t>
  </si>
  <si>
    <t>B50_Sw_5c-PSw9</t>
  </si>
  <si>
    <t>B50_Sw_5c-Swc20</t>
  </si>
  <si>
    <t>B50_Sw_5c-1a</t>
  </si>
  <si>
    <t>NP-30</t>
  </si>
  <si>
    <t>B50_Sw_5c-1ay</t>
  </si>
  <si>
    <t>NP-25</t>
  </si>
  <si>
    <t>B50_Sw_5c-3</t>
  </si>
  <si>
    <t>NP-26</t>
  </si>
  <si>
    <t>B50_Sw_5c-4</t>
  </si>
  <si>
    <t>B50_Sw_5c-PSw3</t>
  </si>
  <si>
    <t>B50_Sw_5c-PSw4</t>
  </si>
  <si>
    <t>B50_Sw_5c-PSw1</t>
  </si>
  <si>
    <t>B50_Sw_5c-PSw11</t>
  </si>
  <si>
    <t>B50_Sw_5c-PSw17</t>
  </si>
  <si>
    <t>B50_Sw_5c-PSw23</t>
  </si>
  <si>
    <t>B50_Sw_5c-PSw24</t>
  </si>
  <si>
    <t>B50_Sw_5c-Swc2</t>
  </si>
  <si>
    <t>B50_Sw_5c-Swc11</t>
  </si>
  <si>
    <t>B50_Sw_5c-Swc13</t>
  </si>
  <si>
    <t>B50_Sw_5c-Swc23</t>
  </si>
  <si>
    <t>B50_Sw_5c-Swc24</t>
  </si>
  <si>
    <t>B50_Sw_5c-PSw20</t>
  </si>
  <si>
    <t>B50_Sw_5c-PSw21</t>
  </si>
  <si>
    <t>B50_Sw_5c-Swc9</t>
  </si>
  <si>
    <t>NP-29</t>
  </si>
  <si>
    <t>B50_Sw_5c-2b</t>
  </si>
  <si>
    <t>NP-80</t>
  </si>
  <si>
    <t>B50_Sw_5c-5</t>
  </si>
  <si>
    <t>B50_Sw_5c-PSw6</t>
  </si>
  <si>
    <t>B50_Sw_5c-PSw14</t>
  </si>
  <si>
    <t>B50_Sw_5c-PSw15</t>
  </si>
  <si>
    <t>B50_Sw_5c-PSw22</t>
  </si>
  <si>
    <t>B50_Sw_5c-Swc6</t>
  </si>
  <si>
    <t>B50_Sw_5c-Swc12</t>
  </si>
  <si>
    <t>NP-27</t>
  </si>
  <si>
    <t>B50_Sw_5c-2a</t>
  </si>
  <si>
    <t>B50_Sw_5c-PSw16</t>
  </si>
  <si>
    <t>B50_Sw_5c-PSw18</t>
  </si>
  <si>
    <t>NP-78</t>
  </si>
  <si>
    <t>B50_Sw_5c-4a</t>
  </si>
  <si>
    <t>NP-28</t>
  </si>
  <si>
    <t>B50_Sw_5c-4b</t>
  </si>
  <si>
    <t>NP-24</t>
  </si>
  <si>
    <t>B50_Sw_5c-2</t>
  </si>
  <si>
    <t>B50_Sw_5c-PSw10</t>
  </si>
  <si>
    <t>B50_Sw_5c-PSw13</t>
  </si>
  <si>
    <t>22ka BP - Lower-Mangatoetoenui (L-Mgt)</t>
  </si>
  <si>
    <t>Foamy-FV</t>
  </si>
  <si>
    <t>B14_IX_1b-1a</t>
  </si>
  <si>
    <t>Foamy-FV*</t>
  </si>
  <si>
    <t>B14_IX_1b-1b</t>
  </si>
  <si>
    <t>B14_IX_1b-1c</t>
  </si>
  <si>
    <t>NP-4</t>
  </si>
  <si>
    <t xml:space="preserve">B14_IX_1b-7 </t>
  </si>
  <si>
    <t>B13-IX-1b-3e</t>
  </si>
  <si>
    <t>NP-6</t>
  </si>
  <si>
    <t>B13-IX-1b-3f</t>
  </si>
  <si>
    <t>B14_IX_1b-3a</t>
  </si>
  <si>
    <t>B14_IX_1b-3b</t>
  </si>
  <si>
    <t>B14_IX_1b-3c</t>
  </si>
  <si>
    <t>B14_IX_1b-3d</t>
  </si>
  <si>
    <t>NP-1</t>
  </si>
  <si>
    <t xml:space="preserve">B14_IX_1b-6 </t>
  </si>
  <si>
    <t>NP-5</t>
  </si>
  <si>
    <t xml:space="preserve">B14_IX_1b-9 </t>
  </si>
  <si>
    <t xml:space="preserve">B13-IX-1c-8 </t>
  </si>
  <si>
    <t>NP-71</t>
  </si>
  <si>
    <t>Sheared</t>
  </si>
  <si>
    <t>B13-IX-1b-2h</t>
  </si>
  <si>
    <t>NP-73</t>
  </si>
  <si>
    <t>B13-IX-1b-2i</t>
  </si>
  <si>
    <t>NP-72</t>
  </si>
  <si>
    <t>B13-IX-1b-2j</t>
  </si>
  <si>
    <t>B13-IX-1b-2k</t>
  </si>
  <si>
    <t>B13-IX-1b-2m</t>
  </si>
  <si>
    <t>B13-IX-1b-2n</t>
  </si>
  <si>
    <t>B14_IX_1b-2b</t>
  </si>
  <si>
    <t>NP-2</t>
  </si>
  <si>
    <t xml:space="preserve">B14_IX_1b-8 </t>
  </si>
  <si>
    <t>NP-70</t>
  </si>
  <si>
    <t>B13-IX-1b-2c</t>
  </si>
  <si>
    <t>B13-IX-1b-2d</t>
  </si>
  <si>
    <t>B13-IX-1b-2e</t>
  </si>
  <si>
    <t>B13-IX-1b-2g</t>
  </si>
  <si>
    <t>B13-IX-1b-2l</t>
  </si>
  <si>
    <t>B13-IX-1b-2o</t>
  </si>
  <si>
    <t>B13-IX-1b-2p</t>
  </si>
  <si>
    <t>B13-IX-1b-2q</t>
  </si>
  <si>
    <t>B13-IX-1b-2r</t>
  </si>
  <si>
    <t>B13-IX-1b-2s</t>
  </si>
  <si>
    <t>B13-IX-1b-6</t>
  </si>
  <si>
    <t>NP-3</t>
  </si>
  <si>
    <t>B14_IX_1b-2a</t>
  </si>
  <si>
    <t>B13-IX-1c-9</t>
  </si>
  <si>
    <t>B13-IX-1b-4a</t>
  </si>
  <si>
    <t>B13-IX-1b-4b</t>
  </si>
  <si>
    <t>B13-IX-1b-4c</t>
  </si>
  <si>
    <t>NP-7</t>
  </si>
  <si>
    <t>B13-IX-1b-4d</t>
  </si>
  <si>
    <t>B13-IX-1b-4e</t>
  </si>
  <si>
    <t>B13-IX-1c-10</t>
  </si>
  <si>
    <t>22ka BP - Upper-Mangatoetoenui (U-Mgt)</t>
  </si>
  <si>
    <t>IXe-P16</t>
  </si>
  <si>
    <t>Foamy-CV</t>
  </si>
  <si>
    <t>B2-IX-1e-6</t>
  </si>
  <si>
    <t>B2-IX-1e-9</t>
  </si>
  <si>
    <t>NP-14</t>
  </si>
  <si>
    <t>B15_IX-1e-3a</t>
  </si>
  <si>
    <t>B15_IX-1e-3b1</t>
  </si>
  <si>
    <t>B15_IX-1e-3b2</t>
  </si>
  <si>
    <t>B2-IX-1e-4</t>
  </si>
  <si>
    <t>NP-13</t>
  </si>
  <si>
    <t>B15_IX-1e-2b</t>
  </si>
  <si>
    <t>IXe-P12</t>
  </si>
  <si>
    <t>IXe-P14</t>
  </si>
  <si>
    <t>IXe-P17</t>
  </si>
  <si>
    <t>B15_IX-1e-2a*</t>
  </si>
  <si>
    <t>B15_IX-1e-2c</t>
  </si>
  <si>
    <t>IXe-P2</t>
  </si>
  <si>
    <t>IXe-P5</t>
  </si>
  <si>
    <t>NP-20</t>
  </si>
  <si>
    <t>IXe-P9</t>
  </si>
  <si>
    <t>IXe-P10</t>
  </si>
  <si>
    <t>IXe-P11</t>
  </si>
  <si>
    <t>B2-IX-1e-7(3)</t>
  </si>
  <si>
    <t>IXe-P1</t>
  </si>
  <si>
    <t>IXe-P3</t>
  </si>
  <si>
    <t>NP-8</t>
  </si>
  <si>
    <t>IXe-P4</t>
  </si>
  <si>
    <t>NP-9</t>
  </si>
  <si>
    <t>IXe-P6</t>
  </si>
  <si>
    <t>IXe-P7</t>
  </si>
  <si>
    <t>IXe-P8</t>
  </si>
  <si>
    <t>IXe-P13</t>
  </si>
  <si>
    <t>IXe-P15</t>
  </si>
  <si>
    <t>IXe-P18</t>
  </si>
  <si>
    <t>NP-15</t>
  </si>
  <si>
    <t>B15_IX-1e-4a</t>
  </si>
  <si>
    <t>B15_IX-1e-4b</t>
  </si>
  <si>
    <t>13-12ka BP - Lower-Oruamatua (L-Oru)</t>
  </si>
  <si>
    <t>NP-34</t>
  </si>
  <si>
    <t>Fibrous</t>
  </si>
  <si>
    <t>B50_XXVII-bott-2a</t>
  </si>
  <si>
    <t>B50_XXVII-bott-2b</t>
  </si>
  <si>
    <t>NP-35</t>
  </si>
  <si>
    <t>B50_XXVII-bott-2e</t>
  </si>
  <si>
    <t>B50_XXVII-bott-2f</t>
  </si>
  <si>
    <t>B50_XXVII-bott-2g</t>
  </si>
  <si>
    <t>B50_XXVII-bott-2h</t>
  </si>
  <si>
    <t>B50_XXVII-bott-2i</t>
  </si>
  <si>
    <t>B50_XXVII-bott-2j</t>
  </si>
  <si>
    <t>B50_XXVII-bott-2k</t>
  </si>
  <si>
    <t>B50_XXVII-bott-2m</t>
  </si>
  <si>
    <t>NP-36</t>
  </si>
  <si>
    <t>B50_XXVII-bott-3a</t>
  </si>
  <si>
    <t>B50_XXVII-bott-3b</t>
  </si>
  <si>
    <t>B50_XXVII-bott-3c</t>
  </si>
  <si>
    <t>B50_XXVII-bott-3e</t>
  </si>
  <si>
    <t>NP-69</t>
  </si>
  <si>
    <t>B50_XXVII-bott-3f</t>
  </si>
  <si>
    <t>B50_XXVII-bott-3g</t>
  </si>
  <si>
    <t>B50_XXVII-bott-2l</t>
  </si>
  <si>
    <t>B50_XXVII-bott-1d</t>
  </si>
  <si>
    <t>B50_XXVII-bott-1f</t>
  </si>
  <si>
    <t>B50_XXVII-bott-1k</t>
  </si>
  <si>
    <t>B50_XXVII-bott-1c</t>
  </si>
  <si>
    <t>B50_XXVII-bott-4c</t>
  </si>
  <si>
    <t>B50_XXVII-bott-4h</t>
  </si>
  <si>
    <t>B50_XXVII-bott-4m</t>
  </si>
  <si>
    <t>NP-31</t>
  </si>
  <si>
    <t>B50_XXVII-bott-1a</t>
  </si>
  <si>
    <t>B50_XXVII-bott-1b</t>
  </si>
  <si>
    <t>B50_XXVII-bott-1e</t>
  </si>
  <si>
    <t>B50_XXVII-bott-1g</t>
  </si>
  <si>
    <t>B50_XXVII-bott-1h</t>
  </si>
  <si>
    <t>B50_XXVII-bott-1i</t>
  </si>
  <si>
    <t>B50_XXVII-bott-4a</t>
  </si>
  <si>
    <t>B50_XXVII-bott-4b</t>
  </si>
  <si>
    <t>B50_XXVII-bott-4d</t>
  </si>
  <si>
    <t>B50_XXVII-bott-4e</t>
  </si>
  <si>
    <t>B50_XXVII-bott-4f</t>
  </si>
  <si>
    <t>B50_XXVII-bott-4g</t>
  </si>
  <si>
    <t>B50_XXVII-bott-4j</t>
  </si>
  <si>
    <t>B50_XXVII-bott-4l</t>
  </si>
  <si>
    <t>B50_XXVII-bott-4n</t>
  </si>
  <si>
    <t>13-12ka BP - Mid-Oruamatua (M-Oru)</t>
  </si>
  <si>
    <t>B50-XXVII-mid-P3</t>
  </si>
  <si>
    <t>B50-XXVII-mid-P21</t>
  </si>
  <si>
    <t>B50-XXVII-mid-P26</t>
  </si>
  <si>
    <t>NP-39</t>
  </si>
  <si>
    <t>B50-XXVII-mid-2b</t>
  </si>
  <si>
    <t>B50-XXVII-mid-P12</t>
  </si>
  <si>
    <t>NP-38</t>
  </si>
  <si>
    <t>B50-XXVII-mid-2a</t>
  </si>
  <si>
    <t>NP-40</t>
  </si>
  <si>
    <t>B50-XXVII-mid-3a</t>
  </si>
  <si>
    <t>B50-XXVII-mid-P18</t>
  </si>
  <si>
    <t>B50-XXVII-mid-P22</t>
  </si>
  <si>
    <t>B50-XXVII-mid-P23</t>
  </si>
  <si>
    <t>B50-XXVII-mid-P24</t>
  </si>
  <si>
    <t>B50-XXVII-mid-P31</t>
  </si>
  <si>
    <t>NP-37</t>
  </si>
  <si>
    <t>B50-XXVII-mid-1a</t>
  </si>
  <si>
    <t>B50-XXVII-mid-P4</t>
  </si>
  <si>
    <t>B50-XXVII-mid-P7</t>
  </si>
  <si>
    <t>B50-XXVII-mid-P8</t>
  </si>
  <si>
    <t>B50-XXVII-mid-P10</t>
  </si>
  <si>
    <t>B50-XXVII-mid-P17</t>
  </si>
  <si>
    <t>B50-XXVII-mid-P25</t>
  </si>
  <si>
    <t>B50-XXVII-mid-P27</t>
  </si>
  <si>
    <t>B50-XXVII-mid-P29</t>
  </si>
  <si>
    <t>B50-XXVII-mid-P14</t>
  </si>
  <si>
    <t>B50-XXVII-mid-P5</t>
  </si>
  <si>
    <t>B50-XXVII-mid-P2</t>
  </si>
  <si>
    <t>B50-XXVII-mid-P1</t>
  </si>
  <si>
    <t>B50-XXVII-mid-P9</t>
  </si>
  <si>
    <t>B50-XXVII-mid-P13</t>
  </si>
  <si>
    <t>B50-XXVII-mid-P15</t>
  </si>
  <si>
    <t>B50-XXVII-mid-P28</t>
  </si>
  <si>
    <t>B50-XXVII-mid-P30</t>
  </si>
  <si>
    <t>13-12ka BP - Upper-Oruamatua (U-Oru)</t>
  </si>
  <si>
    <t>B50-XXVII-up-P12</t>
  </si>
  <si>
    <t>B50-XXVII-up-P14</t>
  </si>
  <si>
    <t>NP-44</t>
  </si>
  <si>
    <t>B50-XXVII-up-4b1</t>
  </si>
  <si>
    <t>B50-XXVII-up-P21</t>
  </si>
  <si>
    <t>NP-41</t>
  </si>
  <si>
    <t>B50-XXVII-up-2a</t>
  </si>
  <si>
    <t>NP-42</t>
  </si>
  <si>
    <t>B50-XXVII-up-2b</t>
  </si>
  <si>
    <t>B50-XXVII-up-P24</t>
  </si>
  <si>
    <t>B50-XXVII-up-P5</t>
  </si>
  <si>
    <t>B50-XXVII-up-P11</t>
  </si>
  <si>
    <t>B50-XXVII-up-P15</t>
  </si>
  <si>
    <t>B50-XXVII-up-P1</t>
  </si>
  <si>
    <t>B50-XXVII-up-P2</t>
  </si>
  <si>
    <t>B50-XXVII-up-P3</t>
  </si>
  <si>
    <t>B50-XXVII-up-P6</t>
  </si>
  <si>
    <t>B50-XXVII-up-P7</t>
  </si>
  <si>
    <t>B50-XXVII-up-P17</t>
  </si>
  <si>
    <t>B50-XXVII-up-P18</t>
  </si>
  <si>
    <t>B50-XXVII-up-P22</t>
  </si>
  <si>
    <t>B50-XXVII-up-P20</t>
  </si>
  <si>
    <t>NP-43</t>
  </si>
  <si>
    <t>B50-XXVII-up-4a</t>
  </si>
  <si>
    <t>NP-45</t>
  </si>
  <si>
    <t>B50-XXVII-up-4c</t>
  </si>
  <si>
    <t>B50-XXVII-up-P4</t>
  </si>
  <si>
    <t>B50-XXVII-up-P8</t>
  </si>
  <si>
    <t>B50-XXVII-up-P9</t>
  </si>
  <si>
    <t>B50-XXVII-up-P10</t>
  </si>
  <si>
    <t>B50-XXVII-up-P13</t>
  </si>
  <si>
    <t>B50-XXVII-up-P16</t>
  </si>
  <si>
    <t>B50-XXVII-up-P19</t>
  </si>
  <si>
    <t>11.6ka BP - Lower-Okupata (L-Okp)</t>
  </si>
  <si>
    <t>NP-51</t>
  </si>
  <si>
    <t>Ph-1-3a</t>
  </si>
  <si>
    <t>NP-47</t>
  </si>
  <si>
    <t>Ph-1-1a</t>
  </si>
  <si>
    <t>NP-49</t>
  </si>
  <si>
    <t>Ph-1-2a</t>
  </si>
  <si>
    <t>Ph-1-2b</t>
  </si>
  <si>
    <t>NP-50</t>
  </si>
  <si>
    <t>Ph-1-2c</t>
  </si>
  <si>
    <t>L-Okp-1</t>
  </si>
  <si>
    <t>L-Okp-2</t>
  </si>
  <si>
    <t>L-Okp-4</t>
  </si>
  <si>
    <t>L-Okp-5</t>
  </si>
  <si>
    <t>L-Okp-6</t>
  </si>
  <si>
    <t>NP-46</t>
  </si>
  <si>
    <t>sheared</t>
  </si>
  <si>
    <t>50-16a-3</t>
  </si>
  <si>
    <t>L-Okp-3</t>
  </si>
  <si>
    <t>L-Okp-10</t>
  </si>
  <si>
    <t>microvesicular</t>
  </si>
  <si>
    <t>Ph-1-4a</t>
  </si>
  <si>
    <t>50-16a-5</t>
  </si>
  <si>
    <t>13-Ph-1a-2</t>
  </si>
  <si>
    <t>L-Okp-11</t>
  </si>
  <si>
    <t>L-Okp-12</t>
  </si>
  <si>
    <t>L-Okp-14</t>
  </si>
  <si>
    <t>L-Okp-15</t>
  </si>
  <si>
    <t>NP-52</t>
  </si>
  <si>
    <t>50-16a-1</t>
  </si>
  <si>
    <t>13-Ph-1a-3</t>
  </si>
  <si>
    <t>NP-53</t>
  </si>
  <si>
    <t>dense</t>
  </si>
  <si>
    <t>13-Ph-1a-1</t>
  </si>
  <si>
    <t>13-Ph-1a-4</t>
  </si>
  <si>
    <t>NP-48</t>
  </si>
  <si>
    <t>Ph-1-1b</t>
  </si>
  <si>
    <t>50-16a-2</t>
  </si>
  <si>
    <t>50-16a-4</t>
  </si>
  <si>
    <t>L-Okp-8</t>
  </si>
  <si>
    <t>L-Okp-9</t>
  </si>
  <si>
    <t>11.6ka BP - Upper-Okupata (U-Okp)</t>
  </si>
  <si>
    <t>NP-59</t>
  </si>
  <si>
    <t>Ph-2-2a</t>
  </si>
  <si>
    <t>Ph-2-2b</t>
  </si>
  <si>
    <t>13-Ph-1c-4</t>
  </si>
  <si>
    <t>U-Okp-P1</t>
  </si>
  <si>
    <t>U-Okp-P4</t>
  </si>
  <si>
    <t>U-Okp-P7</t>
  </si>
  <si>
    <t>U-Okp-P8</t>
  </si>
  <si>
    <t>U-Okp-P9</t>
  </si>
  <si>
    <t>U-Okp-P10</t>
  </si>
  <si>
    <t>13-Ph-1c-5</t>
  </si>
  <si>
    <t>NP-55</t>
  </si>
  <si>
    <t>Ph-2-1a</t>
  </si>
  <si>
    <t>NP-56</t>
  </si>
  <si>
    <t>Ph-2-1b</t>
  </si>
  <si>
    <t>Ph-2-1c</t>
  </si>
  <si>
    <t>Ph-2-1d</t>
  </si>
  <si>
    <t>NP-57</t>
  </si>
  <si>
    <t>Ph-2-1e</t>
  </si>
  <si>
    <t>NP-61</t>
  </si>
  <si>
    <t>Ph-2-3a</t>
  </si>
  <si>
    <t>NP-58</t>
  </si>
  <si>
    <t>13-Ph-1c-1</t>
  </si>
  <si>
    <t>NP-60</t>
  </si>
  <si>
    <t>50-16b-1</t>
  </si>
  <si>
    <t>50-16b-2</t>
  </si>
  <si>
    <t>50-16b-4</t>
  </si>
  <si>
    <t>U-Okp-P2</t>
  </si>
  <si>
    <t>U-Okp-P3</t>
  </si>
  <si>
    <t>NP-62</t>
  </si>
  <si>
    <t>Ph-2-4a</t>
  </si>
  <si>
    <t>13-Ph-1c-2</t>
  </si>
  <si>
    <t>13-Ph-1c-3</t>
  </si>
  <si>
    <t>13-Ph-1c-6</t>
  </si>
  <si>
    <t>50-16b-3</t>
  </si>
  <si>
    <t>50-16b-5</t>
  </si>
  <si>
    <t>U-Okp-P5</t>
  </si>
  <si>
    <t>U-Okp-P6</t>
  </si>
  <si>
    <t>DOI</t>
  </si>
  <si>
    <t>SiO2 (wt. %)</t>
  </si>
  <si>
    <t>Na2O+K2O (wt.%)</t>
  </si>
  <si>
    <t>Trachybasalt</t>
  </si>
  <si>
    <t>1991 Kupaianaha vent</t>
  </si>
  <si>
    <t>PLOTS FROM ALL COMBINED DATA SO FAR (4892 data pts MAX)</t>
  </si>
  <si>
    <t>Pub. Year</t>
  </si>
  <si>
    <t>Title</t>
  </si>
  <si>
    <t>Notes</t>
  </si>
  <si>
    <t>2023?</t>
  </si>
  <si>
    <t>2017 paper</t>
  </si>
  <si>
    <t>Categories:</t>
  </si>
  <si>
    <t>Measurements:</t>
  </si>
  <si>
    <t>Mitchell et al. (In prep)</t>
  </si>
  <si>
    <t>?</t>
  </si>
  <si>
    <t>2008?</t>
  </si>
  <si>
    <t>NEW data</t>
  </si>
</sst>
</file>

<file path=xl/styles.xml><?xml version="1.0" encoding="utf-8"?>
<styleSheet xmlns="http://schemas.openxmlformats.org/spreadsheetml/2006/main">
  <numFmts count="5">
    <numFmt numFmtId="176" formatCode="0.000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u/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u/>
      <sz val="11"/>
      <name val="等线"/>
      <charset val="134"/>
      <scheme val="minor"/>
    </font>
    <font>
      <sz val="11"/>
      <color theme="1"/>
      <name val="Arial"/>
      <charset val="134"/>
    </font>
    <font>
      <sz val="12"/>
      <color rgb="FF000000"/>
      <name val="Cambria"/>
      <charset val="134"/>
    </font>
    <font>
      <sz val="12"/>
      <color rgb="FF9C0006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0"/>
      <name val="Arial"/>
      <charset val="134"/>
    </font>
    <font>
      <sz val="11"/>
      <color indexed="8"/>
      <name val="Calibri"/>
      <charset val="134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Calibri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2" tint="-0.099948118533890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22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auto="1"/>
      </right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8">
    <xf numFmtId="0" fontId="0" fillId="0" borderId="0"/>
    <xf numFmtId="0" fontId="18" fillId="0" borderId="0"/>
    <xf numFmtId="0" fontId="9" fillId="30" borderId="0" applyNumberFormat="0" applyBorder="0" applyAlignment="0" applyProtection="0">
      <alignment vertical="center"/>
    </xf>
    <xf numFmtId="0" fontId="19" fillId="0" borderId="0"/>
    <xf numFmtId="0" fontId="14" fillId="3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8" fillId="32" borderId="16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7" fillId="13" borderId="16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0" fillId="3" borderId="0" applyAlignment="0">
      <alignment horizontal="left"/>
    </xf>
    <xf numFmtId="0" fontId="27" fillId="31" borderId="21" applyNumberFormat="0" applyAlignment="0" applyProtection="0">
      <alignment vertical="center"/>
    </xf>
    <xf numFmtId="0" fontId="21" fillId="2" borderId="4" applyNumberFormat="0" applyAlignment="0" applyProtection="0"/>
    <xf numFmtId="0" fontId="29" fillId="0" borderId="20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8" fillId="0" borderId="0"/>
    <xf numFmtId="0" fontId="19" fillId="0" borderId="0"/>
    <xf numFmtId="0" fontId="10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/>
    <xf numFmtId="0" fontId="9" fillId="28" borderId="0" applyNumberFormat="0" applyBorder="0" applyAlignment="0" applyProtection="0">
      <alignment vertical="center"/>
    </xf>
    <xf numFmtId="0" fontId="11" fillId="19" borderId="18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12" fillId="0" borderId="0"/>
    <xf numFmtId="41" fontId="11" fillId="0" borderId="0" applyFont="0" applyFill="0" applyBorder="0" applyAlignment="0" applyProtection="0">
      <alignment vertical="center"/>
    </xf>
    <xf numFmtId="0" fontId="26" fillId="0" borderId="20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0" fillId="0" borderId="0"/>
    <xf numFmtId="0" fontId="10" fillId="0" borderId="15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5" borderId="0" applyNumberFormat="0" applyBorder="0" applyAlignment="0" applyProtection="0"/>
    <xf numFmtId="0" fontId="14" fillId="26" borderId="0" applyNumberFormat="0" applyBorder="0" applyAlignment="0" applyProtection="0">
      <alignment vertical="center"/>
    </xf>
    <xf numFmtId="0" fontId="24" fillId="0" borderId="19" applyNumberFormat="0" applyFill="0" applyAlignment="0" applyProtection="0">
      <alignment vertical="center"/>
    </xf>
  </cellStyleXfs>
  <cellXfs count="8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right"/>
    </xf>
    <xf numFmtId="0" fontId="1" fillId="2" borderId="2" xfId="27" applyFont="1" applyBorder="1"/>
    <xf numFmtId="0" fontId="1" fillId="2" borderId="3" xfId="27" applyFont="1" applyBorder="1" applyAlignment="1">
      <alignment horizontal="right"/>
    </xf>
    <xf numFmtId="0" fontId="1" fillId="2" borderId="3" xfId="27" applyFont="1" applyBorder="1"/>
    <xf numFmtId="0" fontId="1" fillId="2" borderId="4" xfId="27" applyFont="1"/>
    <xf numFmtId="0" fontId="2" fillId="0" borderId="1" xfId="47" applyBorder="1"/>
    <xf numFmtId="0" fontId="3" fillId="0" borderId="1" xfId="0" applyFont="1" applyBorder="1"/>
    <xf numFmtId="0" fontId="2" fillId="0" borderId="1" xfId="47" applyFill="1" applyBorder="1"/>
    <xf numFmtId="0" fontId="0" fillId="0" borderId="0" xfId="0" applyAlignment="1">
      <alignment horizontal="right"/>
    </xf>
    <xf numFmtId="0" fontId="2" fillId="0" borderId="0" xfId="47" applyBorder="1"/>
    <xf numFmtId="0" fontId="2" fillId="0" borderId="1" xfId="47" applyBorder="1" applyAlignment="1"/>
    <xf numFmtId="0" fontId="4" fillId="0" borderId="0" xfId="0" applyFont="1"/>
    <xf numFmtId="0" fontId="0" fillId="3" borderId="1" xfId="25" applyBorder="1" applyAlignment="1"/>
    <xf numFmtId="0" fontId="0" fillId="3" borderId="1" xfId="25" applyBorder="1" applyAlignment="1">
      <alignment horizontal="right"/>
    </xf>
    <xf numFmtId="0" fontId="0" fillId="3" borderId="0" xfId="25" applyAlignment="1"/>
    <xf numFmtId="0" fontId="1" fillId="2" borderId="4" xfId="27" applyFont="1" applyAlignment="1"/>
    <xf numFmtId="0" fontId="0" fillId="0" borderId="5" xfId="0" applyBorder="1"/>
    <xf numFmtId="0" fontId="0" fillId="0" borderId="6" xfId="0" applyBorder="1"/>
    <xf numFmtId="2" fontId="0" fillId="0" borderId="0" xfId="0" applyNumberFormat="1"/>
    <xf numFmtId="0" fontId="4" fillId="0" borderId="1" xfId="0" applyFont="1" applyBorder="1"/>
    <xf numFmtId="176" fontId="0" fillId="0" borderId="0" xfId="0" applyNumberFormat="1"/>
    <xf numFmtId="11" fontId="0" fillId="0" borderId="0" xfId="0" applyNumberFormat="1"/>
    <xf numFmtId="11" fontId="0" fillId="0" borderId="1" xfId="0" applyNumberFormat="1" applyBorder="1"/>
    <xf numFmtId="2" fontId="0" fillId="0" borderId="1" xfId="0" applyNumberFormat="1" applyBorder="1"/>
    <xf numFmtId="0" fontId="1" fillId="2" borderId="2" xfId="27" applyFont="1" applyBorder="1" applyAlignment="1"/>
    <xf numFmtId="0" fontId="1" fillId="2" borderId="7" xfId="27" applyFont="1" applyBorder="1" applyAlignment="1"/>
    <xf numFmtId="0" fontId="5" fillId="2" borderId="2" xfId="27" applyFont="1" applyBorder="1" applyAlignment="1"/>
    <xf numFmtId="2" fontId="1" fillId="2" borderId="4" xfId="27" applyNumberFormat="1" applyFont="1" applyAlignment="1"/>
    <xf numFmtId="0" fontId="1" fillId="2" borderId="4" xfId="27" applyFont="1" applyAlignment="1">
      <alignment horizontal="right"/>
    </xf>
    <xf numFmtId="2" fontId="1" fillId="2" borderId="7" xfId="27" applyNumberFormat="1" applyFont="1" applyBorder="1" applyAlignment="1"/>
    <xf numFmtId="176" fontId="1" fillId="2" borderId="4" xfId="27" applyNumberFormat="1" applyFont="1" applyAlignment="1"/>
    <xf numFmtId="11" fontId="1" fillId="2" borderId="4" xfId="27" applyNumberFormat="1" applyFont="1" applyAlignment="1"/>
    <xf numFmtId="11" fontId="1" fillId="2" borderId="2" xfId="27" applyNumberFormat="1" applyFont="1" applyBorder="1" applyAlignment="1"/>
    <xf numFmtId="11" fontId="1" fillId="2" borderId="7" xfId="27" applyNumberFormat="1" applyFont="1" applyBorder="1" applyAlignment="1"/>
    <xf numFmtId="2" fontId="1" fillId="2" borderId="2" xfId="27" applyNumberFormat="1" applyFont="1" applyBorder="1" applyAlignment="1"/>
    <xf numFmtId="0" fontId="1" fillId="2" borderId="8" xfId="27" applyFont="1" applyBorder="1" applyAlignment="1"/>
    <xf numFmtId="0" fontId="1" fillId="2" borderId="0" xfId="27" applyFont="1" applyBorder="1" applyAlignment="1"/>
    <xf numFmtId="0" fontId="0" fillId="0" borderId="9" xfId="0" applyBorder="1"/>
    <xf numFmtId="0" fontId="4" fillId="0" borderId="5" xfId="0" applyFont="1" applyBorder="1"/>
    <xf numFmtId="0" fontId="2" fillId="0" borderId="9" xfId="47" applyBorder="1" applyAlignment="1"/>
    <xf numFmtId="2" fontId="0" fillId="0" borderId="5" xfId="0" applyNumberFormat="1" applyBorder="1"/>
    <xf numFmtId="0" fontId="4" fillId="0" borderId="9" xfId="0" applyFont="1" applyBorder="1"/>
    <xf numFmtId="176" fontId="0" fillId="0" borderId="5" xfId="0" applyNumberFormat="1" applyBorder="1"/>
    <xf numFmtId="11" fontId="0" fillId="0" borderId="5" xfId="0" applyNumberFormat="1" applyBorder="1"/>
    <xf numFmtId="11" fontId="0" fillId="0" borderId="9" xfId="0" applyNumberFormat="1" applyBorder="1"/>
    <xf numFmtId="2" fontId="0" fillId="0" borderId="9" xfId="0" applyNumberFormat="1" applyBorder="1"/>
    <xf numFmtId="0" fontId="3" fillId="0" borderId="9" xfId="0" applyFont="1" applyBorder="1"/>
    <xf numFmtId="0" fontId="0" fillId="0" borderId="10" xfId="0" applyBorder="1"/>
    <xf numFmtId="0" fontId="4" fillId="0" borderId="6" xfId="0" applyFont="1" applyBorder="1"/>
    <xf numFmtId="0" fontId="2" fillId="0" borderId="10" xfId="47" applyBorder="1" applyAlignment="1"/>
    <xf numFmtId="2" fontId="0" fillId="0" borderId="6" xfId="0" applyNumberFormat="1" applyBorder="1"/>
    <xf numFmtId="0" fontId="4" fillId="0" borderId="10" xfId="0" applyFont="1" applyBorder="1"/>
    <xf numFmtId="176" fontId="0" fillId="0" borderId="6" xfId="0" applyNumberFormat="1" applyBorder="1"/>
    <xf numFmtId="11" fontId="0" fillId="0" borderId="6" xfId="0" applyNumberFormat="1" applyBorder="1"/>
    <xf numFmtId="11" fontId="0" fillId="0" borderId="10" xfId="0" applyNumberFormat="1" applyBorder="1"/>
    <xf numFmtId="2" fontId="0" fillId="0" borderId="10" xfId="0" applyNumberFormat="1" applyBorder="1"/>
    <xf numFmtId="17" fontId="0" fillId="0" borderId="0" xfId="0" applyNumberFormat="1"/>
    <xf numFmtId="17" fontId="0" fillId="0" borderId="5" xfId="0" applyNumberFormat="1" applyBorder="1"/>
    <xf numFmtId="0" fontId="4" fillId="0" borderId="11" xfId="0" applyFont="1" applyBorder="1"/>
    <xf numFmtId="0" fontId="0" fillId="0" borderId="12" xfId="0" applyBorder="1"/>
    <xf numFmtId="0" fontId="2" fillId="0" borderId="1" xfId="47" applyFill="1" applyBorder="1" applyAlignment="1"/>
    <xf numFmtId="0" fontId="2" fillId="0" borderId="9" xfId="47" applyFill="1" applyBorder="1" applyAlignment="1"/>
    <xf numFmtId="0" fontId="6" fillId="0" borderId="0" xfId="0" applyFont="1" applyAlignment="1">
      <alignment vertical="center"/>
    </xf>
    <xf numFmtId="0" fontId="4" fillId="0" borderId="13" xfId="0" applyFont="1" applyBorder="1"/>
    <xf numFmtId="11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6" fillId="0" borderId="5" xfId="0" applyFont="1" applyBorder="1" applyAlignment="1">
      <alignment vertical="center"/>
    </xf>
    <xf numFmtId="11" fontId="7" fillId="0" borderId="5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0" fontId="1" fillId="2" borderId="7" xfId="27" applyFont="1" applyBorder="1"/>
    <xf numFmtId="0" fontId="1" fillId="2" borderId="4" xfId="27" applyFont="1" applyAlignment="1">
      <alignment horizontal="left"/>
    </xf>
    <xf numFmtId="2" fontId="1" fillId="2" borderId="7" xfId="27" applyNumberFormat="1" applyFont="1" applyBorder="1"/>
    <xf numFmtId="2" fontId="1" fillId="2" borderId="4" xfId="27" applyNumberFormat="1" applyFont="1"/>
    <xf numFmtId="176" fontId="1" fillId="2" borderId="4" xfId="27" applyNumberFormat="1" applyFont="1"/>
    <xf numFmtId="11" fontId="1" fillId="2" borderId="4" xfId="27" applyNumberFormat="1" applyFont="1"/>
    <xf numFmtId="0" fontId="2" fillId="0" borderId="9" xfId="47" applyBorder="1"/>
    <xf numFmtId="0" fontId="0" fillId="0" borderId="5" xfId="0" applyBorder="1" applyAlignment="1">
      <alignment horizontal="left"/>
    </xf>
    <xf numFmtId="0" fontId="4" fillId="0" borderId="12" xfId="0" applyFont="1" applyBorder="1"/>
    <xf numFmtId="0" fontId="2" fillId="0" borderId="10" xfId="47" applyBorder="1"/>
    <xf numFmtId="11" fontId="0" fillId="0" borderId="14" xfId="0" applyNumberFormat="1" applyBorder="1"/>
    <xf numFmtId="0" fontId="0" fillId="4" borderId="1" xfId="0" applyFill="1" applyBorder="1"/>
    <xf numFmtId="0" fontId="1" fillId="4" borderId="3" xfId="27" applyFont="1" applyFill="1" applyBorder="1"/>
    <xf numFmtId="0" fontId="0" fillId="4" borderId="0" xfId="0" applyFill="1"/>
    <xf numFmtId="0" fontId="0" fillId="4" borderId="5" xfId="0" applyFill="1" applyBorder="1"/>
  </cellXfs>
  <cellStyles count="58">
    <cellStyle name="常规" xfId="0" builtinId="0"/>
    <cellStyle name="Normal 2 2" xfId="1"/>
    <cellStyle name="60% - 强调文字颜色 6" xfId="2" builtinId="52"/>
    <cellStyle name="Excel Built-in Normal" xfId="3"/>
    <cellStyle name="20% - 强调文字颜色 4" xfId="4" builtinId="42"/>
    <cellStyle name="强调文字颜色 4" xfId="5" builtinId="41"/>
    <cellStyle name="输入" xfId="6" builtinId="20"/>
    <cellStyle name="40% - 强调文字颜色 3" xfId="7" builtinId="39"/>
    <cellStyle name="20% - 强调文字颜色 3" xfId="8" builtinId="38"/>
    <cellStyle name="货币" xfId="9" builtinId="4"/>
    <cellStyle name="强调文字颜色 3" xfId="10" builtinId="37"/>
    <cellStyle name="百分比" xfId="11" builtinId="5"/>
    <cellStyle name="60% - 强调文字颜色 2" xfId="12" builtinId="36"/>
    <cellStyle name="60% - 强调文字颜色 5" xfId="13" builtinId="48"/>
    <cellStyle name="强调文字颜色 2" xfId="14" builtinId="33"/>
    <cellStyle name="60% - 强调文字颜色 1" xfId="15" builtinId="32"/>
    <cellStyle name="60% - 强调文字颜色 4" xfId="16" builtinId="44"/>
    <cellStyle name="计算" xfId="17" builtinId="22"/>
    <cellStyle name="强调文字颜色 1" xfId="18" builtinId="29"/>
    <cellStyle name="适中" xfId="19" builtinId="28"/>
    <cellStyle name="20% - 强调文字颜色 5" xfId="20" builtinId="46"/>
    <cellStyle name="好" xfId="21" builtinId="26"/>
    <cellStyle name="20% - 强调文字颜色 1" xfId="22" builtinId="30"/>
    <cellStyle name="汇总" xfId="23" builtinId="25"/>
    <cellStyle name="差" xfId="24" builtinId="27"/>
    <cellStyle name="Style 1" xfId="25"/>
    <cellStyle name="检查单元格" xfId="26" builtinId="23"/>
    <cellStyle name="输出" xfId="27" builtinId="21"/>
    <cellStyle name="标题 1" xfId="28" builtinId="16"/>
    <cellStyle name="解释性文本" xfId="29" builtinId="53"/>
    <cellStyle name="20% - 强调文字颜色 2" xfId="30" builtinId="34"/>
    <cellStyle name="Normal 3" xfId="31"/>
    <cellStyle name="Excel Built-in Normal 2" xfId="32"/>
    <cellStyle name="标题 4" xfId="33" builtinId="19"/>
    <cellStyle name="货币[0]" xfId="34" builtinId="7"/>
    <cellStyle name="40% - 强调文字颜色 4" xfId="35" builtinId="43"/>
    <cellStyle name="千位分隔" xfId="36" builtinId="3"/>
    <cellStyle name="已访问的超链接" xfId="37" builtinId="9"/>
    <cellStyle name="标题" xfId="38" builtinId="15"/>
    <cellStyle name="40% - 强调文字颜色 2" xfId="39" builtinId="35"/>
    <cellStyle name="警告文本" xfId="40" builtinId="11"/>
    <cellStyle name="Percent 2" xfId="41"/>
    <cellStyle name="60% - 强调文字颜色 3" xfId="42" builtinId="40"/>
    <cellStyle name="注释" xfId="43" builtinId="10"/>
    <cellStyle name="20% - 强调文字颜色 6" xfId="44" builtinId="50"/>
    <cellStyle name="强调文字颜色 5" xfId="45" builtinId="45"/>
    <cellStyle name="40% - 强调文字颜色 6" xfId="46" builtinId="51"/>
    <cellStyle name="超链接" xfId="47" builtinId="8"/>
    <cellStyle name="Normal 4" xfId="48"/>
    <cellStyle name="千位分隔[0]" xfId="49" builtinId="6"/>
    <cellStyle name="标题 2" xfId="50" builtinId="17"/>
    <cellStyle name="40% - 强调文字颜色 5" xfId="51" builtinId="47"/>
    <cellStyle name="Normal 2" xfId="52"/>
    <cellStyle name="标题 3" xfId="53" builtinId="18"/>
    <cellStyle name="强调文字颜色 6" xfId="54" builtinId="49"/>
    <cellStyle name="Bad 2" xfId="55"/>
    <cellStyle name="40% - 强调文字颜色 1" xfId="56" builtinId="31"/>
    <cellStyle name="链接单元格" xfId="57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ColorStyle" Target="colors5.xml"/><Relationship Id="rId2" Type="http://schemas.microsoft.com/office/2011/relationships/chartStyle" Target="style5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3" Type="http://schemas.microsoft.com/office/2011/relationships/chartColorStyle" Target="colors6.xml"/><Relationship Id="rId2" Type="http://schemas.microsoft.com/office/2011/relationships/chartStyle" Target="style6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3" Type="http://schemas.microsoft.com/office/2011/relationships/chartColorStyle" Target="colors7.xml"/><Relationship Id="rId2" Type="http://schemas.microsoft.com/office/2011/relationships/chartStyle" Target="style7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ColorStyle" Target="colors8.xml"/><Relationship Id="rId2" Type="http://schemas.microsoft.com/office/2011/relationships/chartStyle" Target="style8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ColorStyle" Target="colors9.xml"/><Relationship Id="rId2" Type="http://schemas.microsoft.com/office/2011/relationships/chartStyle" Target="style9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3" Type="http://schemas.microsoft.com/office/2011/relationships/chartColorStyle" Target="colors10.xml"/><Relationship Id="rId2" Type="http://schemas.microsoft.com/office/2011/relationships/chartStyle" Target="style10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3" Type="http://schemas.microsoft.com/office/2011/relationships/chartColorStyle" Target="colors11.xml"/><Relationship Id="rId2" Type="http://schemas.microsoft.com/office/2011/relationships/chartStyle" Target="style11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ColorStyle" Target="colors12.xml"/><Relationship Id="rId2" Type="http://schemas.microsoft.com/office/2011/relationships/chartStyle" Target="style12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3" Type="http://schemas.microsoft.com/office/2011/relationships/chartColorStyle" Target="colors13.xml"/><Relationship Id="rId2" Type="http://schemas.microsoft.com/office/2011/relationships/chartStyle" Target="style13.xml"/><Relationship Id="rId1" Type="http://schemas.openxmlformats.org/officeDocument/2006/relationships/themeOverride" Target="../theme/themeOverrid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746158084525"/>
          <c:y val="0.0364136774569845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rgbClr val="C00000"/>
              </a:solidFill>
              <a:ln w="6350">
                <a:noFill/>
              </a:ln>
              <a:effectLst/>
            </c:spPr>
          </c:marker>
          <c:dLbls>
            <c:delete val="1"/>
          </c:dLbls>
          <c:xVal>
            <c:numRef>
              <c:f>FULL!$F$2:$F$4893</c:f>
              <c:numCache>
                <c:formatCode>General</c:formatCode>
                <c:ptCount val="4892"/>
                <c:pt idx="2747">
                  <c:v>67.51</c:v>
                </c:pt>
                <c:pt idx="2748">
                  <c:v>67.51</c:v>
                </c:pt>
                <c:pt idx="2749">
                  <c:v>67.51</c:v>
                </c:pt>
                <c:pt idx="2750">
                  <c:v>67.51</c:v>
                </c:pt>
                <c:pt idx="2751">
                  <c:v>67.51</c:v>
                </c:pt>
                <c:pt idx="2752">
                  <c:v>67.51</c:v>
                </c:pt>
                <c:pt idx="2753">
                  <c:v>67.51</c:v>
                </c:pt>
                <c:pt idx="2754">
                  <c:v>67.51</c:v>
                </c:pt>
                <c:pt idx="2755">
                  <c:v>67.51</c:v>
                </c:pt>
                <c:pt idx="2756">
                  <c:v>67.51</c:v>
                </c:pt>
                <c:pt idx="2757">
                  <c:v>67.51</c:v>
                </c:pt>
                <c:pt idx="2758">
                  <c:v>67.51</c:v>
                </c:pt>
                <c:pt idx="2759">
                  <c:v>67.51</c:v>
                </c:pt>
                <c:pt idx="2760">
                  <c:v>67.51</c:v>
                </c:pt>
                <c:pt idx="2761">
                  <c:v>67.51</c:v>
                </c:pt>
                <c:pt idx="2762">
                  <c:v>67.51</c:v>
                </c:pt>
                <c:pt idx="2763">
                  <c:v>67.51</c:v>
                </c:pt>
                <c:pt idx="2764">
                  <c:v>67.51</c:v>
                </c:pt>
                <c:pt idx="2765">
                  <c:v>67.51</c:v>
                </c:pt>
                <c:pt idx="2766">
                  <c:v>67.51</c:v>
                </c:pt>
                <c:pt idx="2767">
                  <c:v>67.51</c:v>
                </c:pt>
                <c:pt idx="2768">
                  <c:v>67.51</c:v>
                </c:pt>
                <c:pt idx="2769">
                  <c:v>67.51</c:v>
                </c:pt>
                <c:pt idx="2770">
                  <c:v>67.51</c:v>
                </c:pt>
                <c:pt idx="2771">
                  <c:v>67.51</c:v>
                </c:pt>
                <c:pt idx="2772">
                  <c:v>67.51</c:v>
                </c:pt>
                <c:pt idx="2773">
                  <c:v>67.51</c:v>
                </c:pt>
                <c:pt idx="2774">
                  <c:v>67.51</c:v>
                </c:pt>
                <c:pt idx="2775">
                  <c:v>67.51</c:v>
                </c:pt>
                <c:pt idx="2776">
                  <c:v>67.51</c:v>
                </c:pt>
                <c:pt idx="2777">
                  <c:v>67.51</c:v>
                </c:pt>
                <c:pt idx="2778">
                  <c:v>67.51</c:v>
                </c:pt>
                <c:pt idx="2779">
                  <c:v>67.51</c:v>
                </c:pt>
                <c:pt idx="2780">
                  <c:v>67.51</c:v>
                </c:pt>
                <c:pt idx="2823" c:formatCode="0.00">
                  <c:v>71.95</c:v>
                </c:pt>
                <c:pt idx="2824" c:formatCode="0.00">
                  <c:v>71.95</c:v>
                </c:pt>
                <c:pt idx="2825" c:formatCode="0.00">
                  <c:v>71.95</c:v>
                </c:pt>
                <c:pt idx="2826" c:formatCode="0.00">
                  <c:v>72.18</c:v>
                </c:pt>
                <c:pt idx="2827" c:formatCode="0.00">
                  <c:v>72.18</c:v>
                </c:pt>
                <c:pt idx="2828" c:formatCode="0.00">
                  <c:v>72</c:v>
                </c:pt>
                <c:pt idx="2829" c:formatCode="0.00">
                  <c:v>72</c:v>
                </c:pt>
                <c:pt idx="2830" c:formatCode="0.00">
                  <c:v>72</c:v>
                </c:pt>
                <c:pt idx="2831" c:formatCode="0.00">
                  <c:v>72</c:v>
                </c:pt>
                <c:pt idx="2832" c:formatCode="0.00">
                  <c:v>72.09</c:v>
                </c:pt>
                <c:pt idx="2833" c:formatCode="0.00">
                  <c:v>72</c:v>
                </c:pt>
                <c:pt idx="2834" c:formatCode="0.00">
                  <c:v>72</c:v>
                </c:pt>
                <c:pt idx="2835" c:formatCode="0.00">
                  <c:v>72</c:v>
                </c:pt>
                <c:pt idx="2836" c:formatCode="0.00">
                  <c:v>72</c:v>
                </c:pt>
                <c:pt idx="2837" c:formatCode="0.00">
                  <c:v>72</c:v>
                </c:pt>
                <c:pt idx="2838" c:formatCode="0.00">
                  <c:v>72</c:v>
                </c:pt>
                <c:pt idx="2839" c:formatCode="0.00">
                  <c:v>72</c:v>
                </c:pt>
                <c:pt idx="2840" c:formatCode="0.00">
                  <c:v>72</c:v>
                </c:pt>
                <c:pt idx="2841" c:formatCode="0.00">
                  <c:v>72</c:v>
                </c:pt>
                <c:pt idx="2842" c:formatCode="0.00">
                  <c:v>72</c:v>
                </c:pt>
                <c:pt idx="2843" c:formatCode="0.00">
                  <c:v>72</c:v>
                </c:pt>
                <c:pt idx="2844" c:formatCode="0.00">
                  <c:v>72</c:v>
                </c:pt>
                <c:pt idx="2845" c:formatCode="0.00">
                  <c:v>72</c:v>
                </c:pt>
                <c:pt idx="2846" c:formatCode="0.00">
                  <c:v>72</c:v>
                </c:pt>
                <c:pt idx="2847" c:formatCode="0.00">
                  <c:v>72</c:v>
                </c:pt>
                <c:pt idx="2848" c:formatCode="0.00">
                  <c:v>72</c:v>
                </c:pt>
                <c:pt idx="2849" c:formatCode="0.00">
                  <c:v>72.07</c:v>
                </c:pt>
                <c:pt idx="2850" c:formatCode="0.00">
                  <c:v>72.07</c:v>
                </c:pt>
                <c:pt idx="2851" c:formatCode="0.00">
                  <c:v>72.02</c:v>
                </c:pt>
                <c:pt idx="2852" c:formatCode="0.00">
                  <c:v>72.02</c:v>
                </c:pt>
                <c:pt idx="2853" c:formatCode="0.00">
                  <c:v>72</c:v>
                </c:pt>
                <c:pt idx="2854" c:formatCode="0.00">
                  <c:v>72</c:v>
                </c:pt>
                <c:pt idx="2855" c:formatCode="0.00">
                  <c:v>72</c:v>
                </c:pt>
                <c:pt idx="2856" c:formatCode="0.00">
                  <c:v>72</c:v>
                </c:pt>
                <c:pt idx="2857" c:formatCode="0.00">
                  <c:v>71.85</c:v>
                </c:pt>
                <c:pt idx="2858" c:formatCode="0.00">
                  <c:v>71.85</c:v>
                </c:pt>
                <c:pt idx="2859" c:formatCode="0.00">
                  <c:v>71.85</c:v>
                </c:pt>
                <c:pt idx="2860" c:formatCode="0.00">
                  <c:v>72.15</c:v>
                </c:pt>
                <c:pt idx="2861" c:formatCode="0.00">
                  <c:v>72</c:v>
                </c:pt>
                <c:pt idx="2862" c:formatCode="0.00">
                  <c:v>72</c:v>
                </c:pt>
                <c:pt idx="2863" c:formatCode="0.00">
                  <c:v>72</c:v>
                </c:pt>
                <c:pt idx="2864" c:formatCode="0.00">
                  <c:v>72</c:v>
                </c:pt>
                <c:pt idx="2865" c:formatCode="0.00">
                  <c:v>72</c:v>
                </c:pt>
                <c:pt idx="2866" c:formatCode="0.00">
                  <c:v>72.21</c:v>
                </c:pt>
                <c:pt idx="2867" c:formatCode="0.00">
                  <c:v>72.21</c:v>
                </c:pt>
                <c:pt idx="2868" c:formatCode="0.00">
                  <c:v>72</c:v>
                </c:pt>
                <c:pt idx="2869" c:formatCode="0.00">
                  <c:v>72</c:v>
                </c:pt>
                <c:pt idx="2870" c:formatCode="0.00">
                  <c:v>72</c:v>
                </c:pt>
                <c:pt idx="2871" c:formatCode="0.00">
                  <c:v>72</c:v>
                </c:pt>
                <c:pt idx="2872" c:formatCode="0.00">
                  <c:v>72</c:v>
                </c:pt>
                <c:pt idx="2873" c:formatCode="0.00">
                  <c:v>72</c:v>
                </c:pt>
                <c:pt idx="2874" c:formatCode="0.00">
                  <c:v>72</c:v>
                </c:pt>
                <c:pt idx="2875" c:formatCode="0.00">
                  <c:v>72</c:v>
                </c:pt>
                <c:pt idx="2876" c:formatCode="0.00">
                  <c:v>72</c:v>
                </c:pt>
                <c:pt idx="2877" c:formatCode="0.00">
                  <c:v>72</c:v>
                </c:pt>
                <c:pt idx="2878" c:formatCode="0.00">
                  <c:v>72</c:v>
                </c:pt>
                <c:pt idx="2879" c:formatCode="0.00">
                  <c:v>72</c:v>
                </c:pt>
                <c:pt idx="2880" c:formatCode="0.00">
                  <c:v>72</c:v>
                </c:pt>
                <c:pt idx="2881" c:formatCode="0.00">
                  <c:v>72</c:v>
                </c:pt>
                <c:pt idx="2882" c:formatCode="0.00">
                  <c:v>72</c:v>
                </c:pt>
                <c:pt idx="2883" c:formatCode="0.00">
                  <c:v>72</c:v>
                </c:pt>
                <c:pt idx="2884" c:formatCode="0.00">
                  <c:v>72</c:v>
                </c:pt>
                <c:pt idx="2885" c:formatCode="0.00">
                  <c:v>72</c:v>
                </c:pt>
                <c:pt idx="2886" c:formatCode="0.00">
                  <c:v>72</c:v>
                </c:pt>
                <c:pt idx="2887" c:formatCode="0.00">
                  <c:v>72</c:v>
                </c:pt>
                <c:pt idx="2888" c:formatCode="0.00">
                  <c:v>72.34</c:v>
                </c:pt>
                <c:pt idx="2889" c:formatCode="0.00">
                  <c:v>72.34</c:v>
                </c:pt>
                <c:pt idx="2890" c:formatCode="0.00">
                  <c:v>72.34</c:v>
                </c:pt>
                <c:pt idx="2891" c:formatCode="0.00">
                  <c:v>72.34</c:v>
                </c:pt>
                <c:pt idx="2892" c:formatCode="0.00">
                  <c:v>72.34</c:v>
                </c:pt>
                <c:pt idx="2893" c:formatCode="0.00">
                  <c:v>72.34</c:v>
                </c:pt>
                <c:pt idx="2894" c:formatCode="0.00">
                  <c:v>72.34</c:v>
                </c:pt>
                <c:pt idx="2895" c:formatCode="0.00">
                  <c:v>72.34</c:v>
                </c:pt>
                <c:pt idx="2896" c:formatCode="0.00">
                  <c:v>72.34</c:v>
                </c:pt>
                <c:pt idx="2897" c:formatCode="0.00">
                  <c:v>72.34</c:v>
                </c:pt>
                <c:pt idx="2898" c:formatCode="0.00">
                  <c:v>72.34</c:v>
                </c:pt>
                <c:pt idx="2899" c:formatCode="0.00">
                  <c:v>72.34</c:v>
                </c:pt>
                <c:pt idx="2900" c:formatCode="0.00">
                  <c:v>72.34</c:v>
                </c:pt>
                <c:pt idx="2901" c:formatCode="0.00">
                  <c:v>72.34</c:v>
                </c:pt>
                <c:pt idx="2902" c:formatCode="0.00">
                  <c:v>72.34</c:v>
                </c:pt>
                <c:pt idx="2903" c:formatCode="0.00">
                  <c:v>72.34</c:v>
                </c:pt>
                <c:pt idx="2904" c:formatCode="0.00">
                  <c:v>72.34</c:v>
                </c:pt>
                <c:pt idx="2905" c:formatCode="0.00">
                  <c:v>72.34</c:v>
                </c:pt>
                <c:pt idx="2906" c:formatCode="0.00">
                  <c:v>72.34</c:v>
                </c:pt>
                <c:pt idx="2907" c:formatCode="0.00">
                  <c:v>72.34</c:v>
                </c:pt>
                <c:pt idx="2908" c:formatCode="0.00">
                  <c:v>72.34</c:v>
                </c:pt>
                <c:pt idx="2909" c:formatCode="0.00">
                  <c:v>72.34</c:v>
                </c:pt>
                <c:pt idx="2910" c:formatCode="0.00">
                  <c:v>72.34</c:v>
                </c:pt>
                <c:pt idx="2911" c:formatCode="0.00">
                  <c:v>72.34</c:v>
                </c:pt>
                <c:pt idx="2912" c:formatCode="0.00">
                  <c:v>72.34</c:v>
                </c:pt>
                <c:pt idx="2913" c:formatCode="0.00">
                  <c:v>72.34</c:v>
                </c:pt>
                <c:pt idx="2914" c:formatCode="0.00">
                  <c:v>72.34</c:v>
                </c:pt>
                <c:pt idx="2915" c:formatCode="0.00">
                  <c:v>72.61</c:v>
                </c:pt>
                <c:pt idx="2916" c:formatCode="0.00">
                  <c:v>72.61</c:v>
                </c:pt>
                <c:pt idx="2917" c:formatCode="0.00">
                  <c:v>72.61</c:v>
                </c:pt>
                <c:pt idx="2918" c:formatCode="0.00">
                  <c:v>72.61</c:v>
                </c:pt>
                <c:pt idx="2919" c:formatCode="0.00">
                  <c:v>72.61</c:v>
                </c:pt>
                <c:pt idx="2920" c:formatCode="0.00">
                  <c:v>72.61</c:v>
                </c:pt>
                <c:pt idx="2921" c:formatCode="0.00">
                  <c:v>72.61</c:v>
                </c:pt>
                <c:pt idx="2922" c:formatCode="0.00">
                  <c:v>72.61</c:v>
                </c:pt>
                <c:pt idx="2923" c:formatCode="0.00">
                  <c:v>72.61</c:v>
                </c:pt>
                <c:pt idx="2924" c:formatCode="0.00">
                  <c:v>72.61</c:v>
                </c:pt>
                <c:pt idx="2925" c:formatCode="0.00">
                  <c:v>72.61</c:v>
                </c:pt>
                <c:pt idx="2926" c:formatCode="0.00">
                  <c:v>72.61</c:v>
                </c:pt>
                <c:pt idx="2927" c:formatCode="0.00">
                  <c:v>72.61</c:v>
                </c:pt>
                <c:pt idx="2928" c:formatCode="0.00">
                  <c:v>72.61</c:v>
                </c:pt>
                <c:pt idx="2929" c:formatCode="0.00">
                  <c:v>72.61</c:v>
                </c:pt>
                <c:pt idx="2930" c:formatCode="0.00">
                  <c:v>72.61</c:v>
                </c:pt>
                <c:pt idx="2931" c:formatCode="0.00">
                  <c:v>72.61</c:v>
                </c:pt>
                <c:pt idx="2932" c:formatCode="0.00">
                  <c:v>72.61</c:v>
                </c:pt>
                <c:pt idx="2933" c:formatCode="0.00">
                  <c:v>72.61</c:v>
                </c:pt>
                <c:pt idx="2934" c:formatCode="0.00">
                  <c:v>72.61</c:v>
                </c:pt>
                <c:pt idx="2935" c:formatCode="0.00">
                  <c:v>72.61</c:v>
                </c:pt>
                <c:pt idx="2936" c:formatCode="0.00">
                  <c:v>72.61</c:v>
                </c:pt>
                <c:pt idx="2937" c:formatCode="0.00">
                  <c:v>72.61</c:v>
                </c:pt>
                <c:pt idx="2938" c:formatCode="0.00">
                  <c:v>72.61</c:v>
                </c:pt>
                <c:pt idx="2939" c:formatCode="0.00">
                  <c:v>72.11</c:v>
                </c:pt>
                <c:pt idx="2940" c:formatCode="0.00">
                  <c:v>72.11</c:v>
                </c:pt>
                <c:pt idx="2941" c:formatCode="0.00">
                  <c:v>72.11</c:v>
                </c:pt>
                <c:pt idx="2942" c:formatCode="0.00">
                  <c:v>72.11</c:v>
                </c:pt>
                <c:pt idx="2943" c:formatCode="0.00">
                  <c:v>72.11</c:v>
                </c:pt>
                <c:pt idx="2944" c:formatCode="0.00">
                  <c:v>72.11</c:v>
                </c:pt>
                <c:pt idx="2945" c:formatCode="0.00">
                  <c:v>72.11</c:v>
                </c:pt>
                <c:pt idx="2946" c:formatCode="0.00">
                  <c:v>72.11</c:v>
                </c:pt>
                <c:pt idx="2947" c:formatCode="0.00">
                  <c:v>72.11</c:v>
                </c:pt>
                <c:pt idx="2948" c:formatCode="0.00">
                  <c:v>72.11</c:v>
                </c:pt>
                <c:pt idx="2949" c:formatCode="0.00">
                  <c:v>72.11</c:v>
                </c:pt>
                <c:pt idx="2950" c:formatCode="0.00">
                  <c:v>72.11</c:v>
                </c:pt>
                <c:pt idx="2951" c:formatCode="0.00">
                  <c:v>72.11</c:v>
                </c:pt>
                <c:pt idx="2952" c:formatCode="0.00">
                  <c:v>72.11</c:v>
                </c:pt>
                <c:pt idx="2953" c:formatCode="0.00">
                  <c:v>72.11</c:v>
                </c:pt>
                <c:pt idx="2954" c:formatCode="0.00">
                  <c:v>72.11</c:v>
                </c:pt>
                <c:pt idx="2955" c:formatCode="0.00">
                  <c:v>72.11</c:v>
                </c:pt>
                <c:pt idx="2956" c:formatCode="0.00">
                  <c:v>72.11</c:v>
                </c:pt>
                <c:pt idx="2957" c:formatCode="0.00">
                  <c:v>72.11</c:v>
                </c:pt>
                <c:pt idx="2958" c:formatCode="0.00">
                  <c:v>72.11</c:v>
                </c:pt>
                <c:pt idx="2959" c:formatCode="0.00">
                  <c:v>72.11</c:v>
                </c:pt>
                <c:pt idx="2960" c:formatCode="0.00">
                  <c:v>72.11</c:v>
                </c:pt>
                <c:pt idx="2961" c:formatCode="0.00">
                  <c:v>72.11</c:v>
                </c:pt>
                <c:pt idx="2962" c:formatCode="0.00">
                  <c:v>72.11</c:v>
                </c:pt>
                <c:pt idx="2963" c:formatCode="0.00">
                  <c:v>72.11</c:v>
                </c:pt>
                <c:pt idx="2964" c:formatCode="0.00">
                  <c:v>72.11</c:v>
                </c:pt>
                <c:pt idx="2965" c:formatCode="0.00">
                  <c:v>72.11</c:v>
                </c:pt>
                <c:pt idx="2966" c:formatCode="0.00">
                  <c:v>72.11</c:v>
                </c:pt>
                <c:pt idx="2967" c:formatCode="0.00">
                  <c:v>72.11</c:v>
                </c:pt>
                <c:pt idx="2968" c:formatCode="0.00">
                  <c:v>72.11</c:v>
                </c:pt>
                <c:pt idx="2969" c:formatCode="0.00">
                  <c:v>72.11</c:v>
                </c:pt>
                <c:pt idx="2970" c:formatCode="0.00">
                  <c:v>72.11</c:v>
                </c:pt>
                <c:pt idx="2971" c:formatCode="0.00">
                  <c:v>72.11</c:v>
                </c:pt>
                <c:pt idx="2972" c:formatCode="0.00">
                  <c:v>72.11</c:v>
                </c:pt>
                <c:pt idx="2973" c:formatCode="0.00">
                  <c:v>72.11</c:v>
                </c:pt>
                <c:pt idx="2974" c:formatCode="0.00">
                  <c:v>72.11</c:v>
                </c:pt>
                <c:pt idx="2975" c:formatCode="0.00">
                  <c:v>72.11</c:v>
                </c:pt>
                <c:pt idx="2976" c:formatCode="0.00">
                  <c:v>72.21</c:v>
                </c:pt>
                <c:pt idx="2977" c:formatCode="0.00">
                  <c:v>72.21</c:v>
                </c:pt>
                <c:pt idx="2978" c:formatCode="0.00">
                  <c:v>72.21</c:v>
                </c:pt>
                <c:pt idx="2979" c:formatCode="0.00">
                  <c:v>72.21</c:v>
                </c:pt>
                <c:pt idx="2980" c:formatCode="0.00">
                  <c:v>72.21</c:v>
                </c:pt>
                <c:pt idx="2981" c:formatCode="0.00">
                  <c:v>72.21</c:v>
                </c:pt>
                <c:pt idx="2982" c:formatCode="0.00">
                  <c:v>72.21</c:v>
                </c:pt>
                <c:pt idx="2983" c:formatCode="0.00">
                  <c:v>72.21</c:v>
                </c:pt>
                <c:pt idx="2984" c:formatCode="0.00">
                  <c:v>72.21</c:v>
                </c:pt>
                <c:pt idx="2985" c:formatCode="0.00">
                  <c:v>72.21</c:v>
                </c:pt>
                <c:pt idx="2986" c:formatCode="0.00">
                  <c:v>72.21</c:v>
                </c:pt>
                <c:pt idx="2987" c:formatCode="0.00">
                  <c:v>72.21</c:v>
                </c:pt>
                <c:pt idx="2988" c:formatCode="0.00">
                  <c:v>72.21</c:v>
                </c:pt>
                <c:pt idx="2989" c:formatCode="0.00">
                  <c:v>72.21</c:v>
                </c:pt>
                <c:pt idx="2990" c:formatCode="0.00">
                  <c:v>72.21</c:v>
                </c:pt>
                <c:pt idx="2991" c:formatCode="0.00">
                  <c:v>72.21</c:v>
                </c:pt>
                <c:pt idx="2992" c:formatCode="0.00">
                  <c:v>72.21</c:v>
                </c:pt>
                <c:pt idx="2993" c:formatCode="0.00">
                  <c:v>72.21</c:v>
                </c:pt>
                <c:pt idx="2994" c:formatCode="0.00">
                  <c:v>72.21</c:v>
                </c:pt>
                <c:pt idx="2995" c:formatCode="0.00">
                  <c:v>72.21</c:v>
                </c:pt>
                <c:pt idx="2996" c:formatCode="0.00">
                  <c:v>72.21</c:v>
                </c:pt>
                <c:pt idx="2997" c:formatCode="0.00">
                  <c:v>72.21</c:v>
                </c:pt>
                <c:pt idx="2998" c:formatCode="0.00">
                  <c:v>72.21</c:v>
                </c:pt>
                <c:pt idx="2999" c:formatCode="0.00">
                  <c:v>72.21</c:v>
                </c:pt>
                <c:pt idx="3000" c:formatCode="0.00">
                  <c:v>72.21</c:v>
                </c:pt>
                <c:pt idx="3001" c:formatCode="0.00">
                  <c:v>72.21</c:v>
                </c:pt>
                <c:pt idx="3002" c:formatCode="0.00">
                  <c:v>72.21</c:v>
                </c:pt>
                <c:pt idx="3003" c:formatCode="0.00">
                  <c:v>72.21</c:v>
                </c:pt>
                <c:pt idx="3004" c:formatCode="0.00">
                  <c:v>72.21</c:v>
                </c:pt>
                <c:pt idx="3005" c:formatCode="0.00">
                  <c:v>72.21</c:v>
                </c:pt>
                <c:pt idx="3006" c:formatCode="0.00">
                  <c:v>72.21</c:v>
                </c:pt>
                <c:pt idx="3007" c:formatCode="0.00">
                  <c:v>72.21</c:v>
                </c:pt>
                <c:pt idx="3008" c:formatCode="0.00">
                  <c:v>72.21</c:v>
                </c:pt>
                <c:pt idx="3009" c:formatCode="0.00">
                  <c:v>72.21</c:v>
                </c:pt>
                <c:pt idx="3010" c:formatCode="0.00">
                  <c:v>71.72</c:v>
                </c:pt>
                <c:pt idx="3011" c:formatCode="0.00">
                  <c:v>71.72</c:v>
                </c:pt>
                <c:pt idx="3012" c:formatCode="0.00">
                  <c:v>71.72</c:v>
                </c:pt>
                <c:pt idx="3013" c:formatCode="0.00">
                  <c:v>71.72</c:v>
                </c:pt>
                <c:pt idx="3014" c:formatCode="0.00">
                  <c:v>71.72</c:v>
                </c:pt>
                <c:pt idx="3015" c:formatCode="0.00">
                  <c:v>71.72</c:v>
                </c:pt>
                <c:pt idx="3016" c:formatCode="0.00">
                  <c:v>71.72</c:v>
                </c:pt>
                <c:pt idx="3017" c:formatCode="0.00">
                  <c:v>71.72</c:v>
                </c:pt>
                <c:pt idx="3018" c:formatCode="0.00">
                  <c:v>71.72</c:v>
                </c:pt>
                <c:pt idx="3019" c:formatCode="0.00">
                  <c:v>74.61</c:v>
                </c:pt>
                <c:pt idx="3020" c:formatCode="0.00">
                  <c:v>74.61</c:v>
                </c:pt>
                <c:pt idx="3021" c:formatCode="0.00">
                  <c:v>74.61</c:v>
                </c:pt>
                <c:pt idx="3022" c:formatCode="0.00">
                  <c:v>74.61</c:v>
                </c:pt>
                <c:pt idx="3023" c:formatCode="0.00">
                  <c:v>74.61</c:v>
                </c:pt>
                <c:pt idx="3024" c:formatCode="0.00">
                  <c:v>74.61</c:v>
                </c:pt>
                <c:pt idx="3025" c:formatCode="0.00">
                  <c:v>74.61</c:v>
                </c:pt>
                <c:pt idx="3026" c:formatCode="0.00">
                  <c:v>74.61</c:v>
                </c:pt>
                <c:pt idx="3027" c:formatCode="0.00">
                  <c:v>74.61</c:v>
                </c:pt>
                <c:pt idx="3028" c:formatCode="0.00">
                  <c:v>74.61</c:v>
                </c:pt>
                <c:pt idx="3029" c:formatCode="0.00">
                  <c:v>74.61</c:v>
                </c:pt>
                <c:pt idx="3030" c:formatCode="0.00">
                  <c:v>74.61</c:v>
                </c:pt>
                <c:pt idx="3031" c:formatCode="0.00">
                  <c:v>74.61</c:v>
                </c:pt>
                <c:pt idx="3032" c:formatCode="0.00">
                  <c:v>74.61</c:v>
                </c:pt>
                <c:pt idx="3033" c:formatCode="0.00">
                  <c:v>74.61</c:v>
                </c:pt>
                <c:pt idx="3034" c:formatCode="0.00">
                  <c:v>74.61</c:v>
                </c:pt>
                <c:pt idx="3035" c:formatCode="0.00">
                  <c:v>74.61</c:v>
                </c:pt>
                <c:pt idx="3036" c:formatCode="0.00">
                  <c:v>74.61</c:v>
                </c:pt>
                <c:pt idx="3037" c:formatCode="0.00">
                  <c:v>74.61</c:v>
                </c:pt>
                <c:pt idx="3038" c:formatCode="0.00">
                  <c:v>74.61</c:v>
                </c:pt>
                <c:pt idx="3039" c:formatCode="0.00">
                  <c:v>74.61</c:v>
                </c:pt>
                <c:pt idx="3040" c:formatCode="0.00">
                  <c:v>74.61</c:v>
                </c:pt>
                <c:pt idx="3041" c:formatCode="0.00">
                  <c:v>74.61</c:v>
                </c:pt>
                <c:pt idx="3042" c:formatCode="0.00">
                  <c:v>74.61</c:v>
                </c:pt>
                <c:pt idx="3043" c:formatCode="0.00">
                  <c:v>74.61</c:v>
                </c:pt>
                <c:pt idx="3044" c:formatCode="0.00">
                  <c:v>74.61</c:v>
                </c:pt>
                <c:pt idx="3045" c:formatCode="0.00">
                  <c:v>74.61</c:v>
                </c:pt>
                <c:pt idx="3046" c:formatCode="0.00">
                  <c:v>74.61</c:v>
                </c:pt>
                <c:pt idx="3047" c:formatCode="0.00">
                  <c:v>74.61</c:v>
                </c:pt>
                <c:pt idx="3048" c:formatCode="0.00">
                  <c:v>74.61</c:v>
                </c:pt>
                <c:pt idx="3049" c:formatCode="0.00">
                  <c:v>74.61</c:v>
                </c:pt>
                <c:pt idx="3050" c:formatCode="0.00">
                  <c:v>74.61</c:v>
                </c:pt>
                <c:pt idx="3051" c:formatCode="0.00">
                  <c:v>74.61</c:v>
                </c:pt>
                <c:pt idx="3052" c:formatCode="0.00">
                  <c:v>74.61</c:v>
                </c:pt>
                <c:pt idx="3053" c:formatCode="0.00">
                  <c:v>74.61</c:v>
                </c:pt>
                <c:pt idx="3054" c:formatCode="0.00">
                  <c:v>74.61</c:v>
                </c:pt>
                <c:pt idx="3055" c:formatCode="0.00">
                  <c:v>74.61</c:v>
                </c:pt>
                <c:pt idx="3056" c:formatCode="0.00">
                  <c:v>74.61</c:v>
                </c:pt>
                <c:pt idx="3057" c:formatCode="0.00">
                  <c:v>74.61</c:v>
                </c:pt>
                <c:pt idx="3058" c:formatCode="0.00">
                  <c:v>74.61</c:v>
                </c:pt>
                <c:pt idx="3059" c:formatCode="0.00">
                  <c:v>74.61</c:v>
                </c:pt>
                <c:pt idx="3060" c:formatCode="0.00">
                  <c:v>74.61</c:v>
                </c:pt>
                <c:pt idx="3061" c:formatCode="0.00">
                  <c:v>74.61</c:v>
                </c:pt>
                <c:pt idx="3062" c:formatCode="0.00">
                  <c:v>74.61</c:v>
                </c:pt>
                <c:pt idx="3063" c:formatCode="0.00">
                  <c:v>74.61</c:v>
                </c:pt>
                <c:pt idx="3064" c:formatCode="0.00">
                  <c:v>74.61</c:v>
                </c:pt>
                <c:pt idx="3065" c:formatCode="0.00">
                  <c:v>74.61</c:v>
                </c:pt>
                <c:pt idx="3066" c:formatCode="0.00">
                  <c:v>74.61</c:v>
                </c:pt>
                <c:pt idx="3067" c:formatCode="0.00">
                  <c:v>74.61</c:v>
                </c:pt>
                <c:pt idx="3068" c:formatCode="0.00">
                  <c:v>74.61</c:v>
                </c:pt>
                <c:pt idx="3069" c:formatCode="0.00">
                  <c:v>74.61</c:v>
                </c:pt>
                <c:pt idx="3070" c:formatCode="0.00">
                  <c:v>74.61</c:v>
                </c:pt>
                <c:pt idx="3071" c:formatCode="0.00">
                  <c:v>74.61</c:v>
                </c:pt>
                <c:pt idx="3072" c:formatCode="0.00">
                  <c:v>74.61</c:v>
                </c:pt>
                <c:pt idx="3073" c:formatCode="0.00">
                  <c:v>74.61</c:v>
                </c:pt>
                <c:pt idx="3074" c:formatCode="0.00">
                  <c:v>74.61</c:v>
                </c:pt>
                <c:pt idx="3075" c:formatCode="0.00">
                  <c:v>74.61</c:v>
                </c:pt>
                <c:pt idx="3076" c:formatCode="0.00">
                  <c:v>74.61</c:v>
                </c:pt>
                <c:pt idx="3077" c:formatCode="0.00">
                  <c:v>74.61</c:v>
                </c:pt>
                <c:pt idx="3078" c:formatCode="0.00">
                  <c:v>74.61</c:v>
                </c:pt>
                <c:pt idx="3079" c:formatCode="0.00">
                  <c:v>74.61</c:v>
                </c:pt>
                <c:pt idx="3080" c:formatCode="0.00">
                  <c:v>74.61</c:v>
                </c:pt>
                <c:pt idx="3081" c:formatCode="0.00">
                  <c:v>74.61</c:v>
                </c:pt>
                <c:pt idx="3082" c:formatCode="0.00">
                  <c:v>74.61</c:v>
                </c:pt>
                <c:pt idx="3083" c:formatCode="0.00">
                  <c:v>74.61</c:v>
                </c:pt>
                <c:pt idx="3084" c:formatCode="0.00">
                  <c:v>74.61</c:v>
                </c:pt>
                <c:pt idx="3085" c:formatCode="0.00">
                  <c:v>74.61</c:v>
                </c:pt>
                <c:pt idx="3086" c:formatCode="0.00">
                  <c:v>74.61</c:v>
                </c:pt>
                <c:pt idx="3087" c:formatCode="0.00">
                  <c:v>74.61</c:v>
                </c:pt>
                <c:pt idx="3088" c:formatCode="0.00">
                  <c:v>74.61</c:v>
                </c:pt>
                <c:pt idx="3089" c:formatCode="0.00">
                  <c:v>74.61</c:v>
                </c:pt>
                <c:pt idx="3090" c:formatCode="0.00">
                  <c:v>74.61</c:v>
                </c:pt>
                <c:pt idx="3091" c:formatCode="0.00">
                  <c:v>74.61</c:v>
                </c:pt>
                <c:pt idx="3092" c:formatCode="0.00">
                  <c:v>74.61</c:v>
                </c:pt>
                <c:pt idx="3093" c:formatCode="0.00">
                  <c:v>74.61</c:v>
                </c:pt>
                <c:pt idx="3094" c:formatCode="0.00">
                  <c:v>74.61</c:v>
                </c:pt>
                <c:pt idx="3095" c:formatCode="0.00">
                  <c:v>74.61</c:v>
                </c:pt>
                <c:pt idx="3096" c:formatCode="0.00">
                  <c:v>74.61</c:v>
                </c:pt>
                <c:pt idx="3097" c:formatCode="0.00">
                  <c:v>74.61</c:v>
                </c:pt>
                <c:pt idx="3098" c:formatCode="0.00">
                  <c:v>74.61</c:v>
                </c:pt>
                <c:pt idx="3099" c:formatCode="0.00">
                  <c:v>74.61</c:v>
                </c:pt>
                <c:pt idx="3100" c:formatCode="0.00">
                  <c:v>74.61</c:v>
                </c:pt>
                <c:pt idx="3101" c:formatCode="0.00">
                  <c:v>74.61</c:v>
                </c:pt>
                <c:pt idx="3102" c:formatCode="0.00">
                  <c:v>74.61</c:v>
                </c:pt>
                <c:pt idx="3103" c:formatCode="0.00">
                  <c:v>74.61</c:v>
                </c:pt>
                <c:pt idx="3104" c:formatCode="0.00">
                  <c:v>74.61</c:v>
                </c:pt>
                <c:pt idx="3105" c:formatCode="0.00">
                  <c:v>63.24</c:v>
                </c:pt>
                <c:pt idx="3106" c:formatCode="0.00">
                  <c:v>63.24</c:v>
                </c:pt>
                <c:pt idx="3107" c:formatCode="0.00">
                  <c:v>63.24</c:v>
                </c:pt>
                <c:pt idx="3108" c:formatCode="0.00">
                  <c:v>63.24</c:v>
                </c:pt>
                <c:pt idx="3109" c:formatCode="0.00">
                  <c:v>63.24</c:v>
                </c:pt>
                <c:pt idx="3110" c:formatCode="0.00">
                  <c:v>63.24</c:v>
                </c:pt>
                <c:pt idx="3111" c:formatCode="0.00">
                  <c:v>63.24</c:v>
                </c:pt>
                <c:pt idx="3112" c:formatCode="0.00">
                  <c:v>63.24</c:v>
                </c:pt>
                <c:pt idx="3113" c:formatCode="0.00">
                  <c:v>63.24</c:v>
                </c:pt>
                <c:pt idx="3114" c:formatCode="0.00">
                  <c:v>63.24</c:v>
                </c:pt>
                <c:pt idx="3115" c:formatCode="0.00">
                  <c:v>63.24</c:v>
                </c:pt>
                <c:pt idx="3116" c:formatCode="0.00">
                  <c:v>63.24</c:v>
                </c:pt>
                <c:pt idx="3117" c:formatCode="0.00">
                  <c:v>63.24</c:v>
                </c:pt>
                <c:pt idx="3118" c:formatCode="0.00">
                  <c:v>63.24</c:v>
                </c:pt>
                <c:pt idx="3119" c:formatCode="0.00">
                  <c:v>63.24</c:v>
                </c:pt>
                <c:pt idx="3120" c:formatCode="0.00">
                  <c:v>63.24</c:v>
                </c:pt>
                <c:pt idx="3121" c:formatCode="0.00">
                  <c:v>63.24</c:v>
                </c:pt>
                <c:pt idx="3122" c:formatCode="0.00">
                  <c:v>63.24</c:v>
                </c:pt>
                <c:pt idx="3123" c:formatCode="0.00">
                  <c:v>63.24</c:v>
                </c:pt>
                <c:pt idx="3124" c:formatCode="0.00">
                  <c:v>63.24</c:v>
                </c:pt>
                <c:pt idx="3125" c:formatCode="0.00">
                  <c:v>63.24</c:v>
                </c:pt>
                <c:pt idx="3126" c:formatCode="0.00">
                  <c:v>63.24</c:v>
                </c:pt>
                <c:pt idx="3127" c:formatCode="0.00">
                  <c:v>63.24</c:v>
                </c:pt>
                <c:pt idx="3128" c:formatCode="0.00">
                  <c:v>63.24</c:v>
                </c:pt>
                <c:pt idx="3129" c:formatCode="0.00">
                  <c:v>76.53</c:v>
                </c:pt>
                <c:pt idx="3130" c:formatCode="0.00">
                  <c:v>76.53</c:v>
                </c:pt>
                <c:pt idx="3131" c:formatCode="0.00">
                  <c:v>76.53</c:v>
                </c:pt>
                <c:pt idx="3132" c:formatCode="0.00">
                  <c:v>76.53</c:v>
                </c:pt>
                <c:pt idx="3133" c:formatCode="0.00">
                  <c:v>76.53</c:v>
                </c:pt>
                <c:pt idx="3134" c:formatCode="0.00">
                  <c:v>76.53</c:v>
                </c:pt>
                <c:pt idx="3135" c:formatCode="0.00">
                  <c:v>76.53</c:v>
                </c:pt>
                <c:pt idx="3136" c:formatCode="0.00">
                  <c:v>76.53</c:v>
                </c:pt>
                <c:pt idx="3137" c:formatCode="0.00">
                  <c:v>76.53</c:v>
                </c:pt>
                <c:pt idx="3138" c:formatCode="0.00">
                  <c:v>76.53</c:v>
                </c:pt>
                <c:pt idx="3139" c:formatCode="0.00">
                  <c:v>76.53</c:v>
                </c:pt>
                <c:pt idx="3140" c:formatCode="0.00">
                  <c:v>76.53</c:v>
                </c:pt>
                <c:pt idx="3141" c:formatCode="0.00">
                  <c:v>76.53</c:v>
                </c:pt>
                <c:pt idx="3142" c:formatCode="0.00">
                  <c:v>76.53</c:v>
                </c:pt>
                <c:pt idx="3143" c:formatCode="0.00">
                  <c:v>76.53</c:v>
                </c:pt>
                <c:pt idx="3144" c:formatCode="0.00">
                  <c:v>76.53</c:v>
                </c:pt>
                <c:pt idx="3145" c:formatCode="0.00">
                  <c:v>76.53</c:v>
                </c:pt>
                <c:pt idx="3146" c:formatCode="0.00">
                  <c:v>76.53</c:v>
                </c:pt>
                <c:pt idx="3147" c:formatCode="0.00">
                  <c:v>76.53</c:v>
                </c:pt>
                <c:pt idx="3148" c:formatCode="0.00">
                  <c:v>76.53</c:v>
                </c:pt>
                <c:pt idx="3149" c:formatCode="0.00">
                  <c:v>76.53</c:v>
                </c:pt>
                <c:pt idx="3150" c:formatCode="0.00">
                  <c:v>76.53</c:v>
                </c:pt>
                <c:pt idx="3151" c:formatCode="0.00">
                  <c:v>76.53</c:v>
                </c:pt>
                <c:pt idx="3152" c:formatCode="0.00">
                  <c:v>76.53</c:v>
                </c:pt>
                <c:pt idx="3153" c:formatCode="0.00">
                  <c:v>76.53</c:v>
                </c:pt>
                <c:pt idx="3154" c:formatCode="0.00">
                  <c:v>62.84253926</c:v>
                </c:pt>
                <c:pt idx="3155" c:formatCode="0.00">
                  <c:v>62.84253926</c:v>
                </c:pt>
                <c:pt idx="3156" c:formatCode="0.00">
                  <c:v>62.84253926</c:v>
                </c:pt>
                <c:pt idx="3157" c:formatCode="0.00">
                  <c:v>62.84253926</c:v>
                </c:pt>
                <c:pt idx="3158" c:formatCode="0.00">
                  <c:v>62.84253926</c:v>
                </c:pt>
                <c:pt idx="3159" c:formatCode="0.00">
                  <c:v>62.84253926</c:v>
                </c:pt>
                <c:pt idx="3160" c:formatCode="0.00">
                  <c:v>62.84253926</c:v>
                </c:pt>
                <c:pt idx="3161" c:formatCode="0.00">
                  <c:v>62.84253926</c:v>
                </c:pt>
                <c:pt idx="3162" c:formatCode="0.00">
                  <c:v>62.84253926</c:v>
                </c:pt>
                <c:pt idx="3163" c:formatCode="0.00">
                  <c:v>62.84253926</c:v>
                </c:pt>
                <c:pt idx="3164" c:formatCode="0.00">
                  <c:v>62.84253926</c:v>
                </c:pt>
                <c:pt idx="3165" c:formatCode="0.00">
                  <c:v>62.84253926</c:v>
                </c:pt>
                <c:pt idx="3166" c:formatCode="0.00">
                  <c:v>63.56939045</c:v>
                </c:pt>
                <c:pt idx="3167" c:formatCode="0.00">
                  <c:v>63.56939045</c:v>
                </c:pt>
                <c:pt idx="3168" c:formatCode="0.00">
                  <c:v>62.93</c:v>
                </c:pt>
                <c:pt idx="3169" c:formatCode="0.00">
                  <c:v>62.93</c:v>
                </c:pt>
                <c:pt idx="3170" c:formatCode="0.00">
                  <c:v>62.93</c:v>
                </c:pt>
                <c:pt idx="3171" c:formatCode="0.00">
                  <c:v>62.93</c:v>
                </c:pt>
                <c:pt idx="3172" c:formatCode="0.00">
                  <c:v>62.93</c:v>
                </c:pt>
                <c:pt idx="3173" c:formatCode="0.00">
                  <c:v>62.93</c:v>
                </c:pt>
                <c:pt idx="3174" c:formatCode="0.00">
                  <c:v>62.93</c:v>
                </c:pt>
                <c:pt idx="3175" c:formatCode="0.00">
                  <c:v>62.93</c:v>
                </c:pt>
                <c:pt idx="3176" c:formatCode="0.00">
                  <c:v>62.93</c:v>
                </c:pt>
                <c:pt idx="3177" c:formatCode="0.00">
                  <c:v>62.16</c:v>
                </c:pt>
                <c:pt idx="3179" c:formatCode="0.00">
                  <c:v>62.79</c:v>
                </c:pt>
                <c:pt idx="3180" c:formatCode="0.00">
                  <c:v>62.79</c:v>
                </c:pt>
                <c:pt idx="3181" c:formatCode="0.00">
                  <c:v>62.79</c:v>
                </c:pt>
                <c:pt idx="3182" c:formatCode="0.00">
                  <c:v>62.79</c:v>
                </c:pt>
                <c:pt idx="3183" c:formatCode="0.00">
                  <c:v>62.79</c:v>
                </c:pt>
                <c:pt idx="3184" c:formatCode="0.00">
                  <c:v>62.79</c:v>
                </c:pt>
                <c:pt idx="3185" c:formatCode="0.00">
                  <c:v>62.79</c:v>
                </c:pt>
                <c:pt idx="3186" c:formatCode="0.00">
                  <c:v>62.79</c:v>
                </c:pt>
                <c:pt idx="3187" c:formatCode="0.00">
                  <c:v>62.79</c:v>
                </c:pt>
                <c:pt idx="3188" c:formatCode="0.00">
                  <c:v>62.79</c:v>
                </c:pt>
                <c:pt idx="3189" c:formatCode="0.00">
                  <c:v>62.79</c:v>
                </c:pt>
                <c:pt idx="3190" c:formatCode="0.00">
                  <c:v>62.79</c:v>
                </c:pt>
                <c:pt idx="3191" c:formatCode="0.00">
                  <c:v>61.8</c:v>
                </c:pt>
                <c:pt idx="3192" c:formatCode="0.00">
                  <c:v>61.8</c:v>
                </c:pt>
                <c:pt idx="3193" c:formatCode="0.00">
                  <c:v>61.8</c:v>
                </c:pt>
                <c:pt idx="3194" c:formatCode="0.00">
                  <c:v>61.8</c:v>
                </c:pt>
                <c:pt idx="3195" c:formatCode="0.00">
                  <c:v>61.8</c:v>
                </c:pt>
                <c:pt idx="3196" c:formatCode="0.00">
                  <c:v>61.8</c:v>
                </c:pt>
                <c:pt idx="3197" c:formatCode="0.00">
                  <c:v>61.8</c:v>
                </c:pt>
                <c:pt idx="3198" c:formatCode="0.00">
                  <c:v>61.8</c:v>
                </c:pt>
                <c:pt idx="3199" c:formatCode="0.00">
                  <c:v>61.8</c:v>
                </c:pt>
                <c:pt idx="3200" c:formatCode="0.00">
                  <c:v>61.8</c:v>
                </c:pt>
                <c:pt idx="3201" c:formatCode="0.00">
                  <c:v>61.8</c:v>
                </c:pt>
                <c:pt idx="3202" c:formatCode="0.00">
                  <c:v>61.8</c:v>
                </c:pt>
                <c:pt idx="3203" c:formatCode="0.00">
                  <c:v>61.9</c:v>
                </c:pt>
                <c:pt idx="3204" c:formatCode="0.00">
                  <c:v>61.9</c:v>
                </c:pt>
                <c:pt idx="3205" c:formatCode="0.00">
                  <c:v>61.9</c:v>
                </c:pt>
                <c:pt idx="3206" c:formatCode="0.00">
                  <c:v>63.22</c:v>
                </c:pt>
                <c:pt idx="3207" c:formatCode="0.00">
                  <c:v>54.45</c:v>
                </c:pt>
                <c:pt idx="3208" c:formatCode="0.00">
                  <c:v>61.9</c:v>
                </c:pt>
                <c:pt idx="3209" c:formatCode="0.00">
                  <c:v>60.95</c:v>
                </c:pt>
                <c:pt idx="3210" c:formatCode="0.00">
                  <c:v>60.95</c:v>
                </c:pt>
                <c:pt idx="3211" c:formatCode="0.00">
                  <c:v>54.45</c:v>
                </c:pt>
                <c:pt idx="3212" c:formatCode="0.00">
                  <c:v>63.22</c:v>
                </c:pt>
                <c:pt idx="3213" c:formatCode="0.00">
                  <c:v>63.22</c:v>
                </c:pt>
                <c:pt idx="3214" c:formatCode="0.00">
                  <c:v>69.33</c:v>
                </c:pt>
                <c:pt idx="3215" c:formatCode="0.00">
                  <c:v>69.33</c:v>
                </c:pt>
                <c:pt idx="3216" c:formatCode="0.00">
                  <c:v>69.33</c:v>
                </c:pt>
                <c:pt idx="3217" c:formatCode="0.00">
                  <c:v>69.33</c:v>
                </c:pt>
                <c:pt idx="3218" c:formatCode="0.00">
                  <c:v>74.32</c:v>
                </c:pt>
                <c:pt idx="3219" c:formatCode="0.00">
                  <c:v>74.32</c:v>
                </c:pt>
                <c:pt idx="3220" c:formatCode="0.00">
                  <c:v>74.32</c:v>
                </c:pt>
                <c:pt idx="3221" c:formatCode="0.00">
                  <c:v>74.32</c:v>
                </c:pt>
                <c:pt idx="3222" c:formatCode="0.00">
                  <c:v>70</c:v>
                </c:pt>
                <c:pt idx="3223" c:formatCode="0.00">
                  <c:v>70</c:v>
                </c:pt>
                <c:pt idx="3224" c:formatCode="0.00">
                  <c:v>70</c:v>
                </c:pt>
                <c:pt idx="3225" c:formatCode="0.00">
                  <c:v>70</c:v>
                </c:pt>
                <c:pt idx="3226" c:formatCode="0.00">
                  <c:v>70</c:v>
                </c:pt>
                <c:pt idx="3227" c:formatCode="0.00">
                  <c:v>70</c:v>
                </c:pt>
                <c:pt idx="3228" c:formatCode="0.00">
                  <c:v>70</c:v>
                </c:pt>
                <c:pt idx="3229" c:formatCode="0.00">
                  <c:v>70</c:v>
                </c:pt>
                <c:pt idx="3230" c:formatCode="0.00">
                  <c:v>74.56</c:v>
                </c:pt>
                <c:pt idx="3231" c:formatCode="0.00">
                  <c:v>74.56</c:v>
                </c:pt>
                <c:pt idx="3232" c:formatCode="0.00">
                  <c:v>74.56</c:v>
                </c:pt>
                <c:pt idx="3233" c:formatCode="0.00">
                  <c:v>74.56</c:v>
                </c:pt>
                <c:pt idx="3234" c:formatCode="0.00">
                  <c:v>74.56</c:v>
                </c:pt>
                <c:pt idx="3235" c:formatCode="0.00">
                  <c:v>74.56</c:v>
                </c:pt>
                <c:pt idx="3236" c:formatCode="0.00">
                  <c:v>74.56</c:v>
                </c:pt>
                <c:pt idx="3237" c:formatCode="0.00">
                  <c:v>74.56</c:v>
                </c:pt>
                <c:pt idx="3238" c:formatCode="0.00">
                  <c:v>74.56</c:v>
                </c:pt>
                <c:pt idx="3239" c:formatCode="0.00">
                  <c:v>74.56</c:v>
                </c:pt>
                <c:pt idx="3240" c:formatCode="0.00">
                  <c:v>71</c:v>
                </c:pt>
                <c:pt idx="3241" c:formatCode="0.00">
                  <c:v>71</c:v>
                </c:pt>
                <c:pt idx="3242" c:formatCode="0.00">
                  <c:v>71</c:v>
                </c:pt>
                <c:pt idx="3243" c:formatCode="0.00">
                  <c:v>71</c:v>
                </c:pt>
                <c:pt idx="3244" c:formatCode="0.00">
                  <c:v>71</c:v>
                </c:pt>
                <c:pt idx="3245" c:formatCode="0.00">
                  <c:v>71</c:v>
                </c:pt>
                <c:pt idx="3246" c:formatCode="0.00">
                  <c:v>70.93</c:v>
                </c:pt>
                <c:pt idx="3247" c:formatCode="0.00">
                  <c:v>70.93</c:v>
                </c:pt>
                <c:pt idx="3248" c:formatCode="0.00">
                  <c:v>70.93</c:v>
                </c:pt>
                <c:pt idx="3249" c:formatCode="0.00">
                  <c:v>70.93</c:v>
                </c:pt>
                <c:pt idx="3250" c:formatCode="0.00">
                  <c:v>70.93</c:v>
                </c:pt>
                <c:pt idx="3251" c:formatCode="0.00">
                  <c:v>70.93</c:v>
                </c:pt>
                <c:pt idx="3252" c:formatCode="0.00">
                  <c:v>70.93</c:v>
                </c:pt>
                <c:pt idx="3253" c:formatCode="0.00">
                  <c:v>70.93</c:v>
                </c:pt>
                <c:pt idx="3254" c:formatCode="0.00">
                  <c:v>70.93</c:v>
                </c:pt>
                <c:pt idx="3255" c:formatCode="0.00">
                  <c:v>70.93</c:v>
                </c:pt>
                <c:pt idx="3256" c:formatCode="0.00">
                  <c:v>70.93</c:v>
                </c:pt>
                <c:pt idx="3257" c:formatCode="0.00">
                  <c:v>70.93</c:v>
                </c:pt>
                <c:pt idx="3258" c:formatCode="0.00">
                  <c:v>70.93</c:v>
                </c:pt>
                <c:pt idx="3259" c:formatCode="0.00">
                  <c:v>70.93</c:v>
                </c:pt>
                <c:pt idx="3260" c:formatCode="0.00">
                  <c:v>70.93</c:v>
                </c:pt>
                <c:pt idx="3261" c:formatCode="0.00">
                  <c:v>70.93</c:v>
                </c:pt>
                <c:pt idx="3262" c:formatCode="0.00">
                  <c:v>70.93</c:v>
                </c:pt>
                <c:pt idx="3263" c:formatCode="0.00">
                  <c:v>70.93</c:v>
                </c:pt>
                <c:pt idx="3264" c:formatCode="0.00">
                  <c:v>70.93</c:v>
                </c:pt>
                <c:pt idx="3265" c:formatCode="0.00">
                  <c:v>70.93</c:v>
                </c:pt>
                <c:pt idx="3266" c:formatCode="0.00">
                  <c:v>70.93</c:v>
                </c:pt>
                <c:pt idx="3267" c:formatCode="0.00">
                  <c:v>70.93</c:v>
                </c:pt>
                <c:pt idx="3268" c:formatCode="0.00">
                  <c:v>70.93</c:v>
                </c:pt>
                <c:pt idx="3269" c:formatCode="0.00">
                  <c:v>70.93</c:v>
                </c:pt>
                <c:pt idx="3270" c:formatCode="0.00">
                  <c:v>70.93</c:v>
                </c:pt>
                <c:pt idx="3271" c:formatCode="0.00">
                  <c:v>70.93</c:v>
                </c:pt>
                <c:pt idx="3272" c:formatCode="0.00">
                  <c:v>70.93</c:v>
                </c:pt>
                <c:pt idx="3273" c:formatCode="0.00">
                  <c:v>70.93</c:v>
                </c:pt>
                <c:pt idx="3274" c:formatCode="0.00">
                  <c:v>70.93</c:v>
                </c:pt>
                <c:pt idx="3275" c:formatCode="0.00">
                  <c:v>70.93</c:v>
                </c:pt>
                <c:pt idx="3276" c:formatCode="0.00">
                  <c:v>70.93</c:v>
                </c:pt>
                <c:pt idx="3277" c:formatCode="0.00">
                  <c:v>70.93</c:v>
                </c:pt>
                <c:pt idx="3278" c:formatCode="0.00">
                  <c:v>70.93</c:v>
                </c:pt>
                <c:pt idx="3279" c:formatCode="0.00">
                  <c:v>70.93</c:v>
                </c:pt>
                <c:pt idx="3280" c:formatCode="0.00">
                  <c:v>64.5</c:v>
                </c:pt>
                <c:pt idx="3281" c:formatCode="0.00">
                  <c:v>64.5</c:v>
                </c:pt>
                <c:pt idx="3282" c:formatCode="0.00">
                  <c:v>64.5</c:v>
                </c:pt>
                <c:pt idx="3283" c:formatCode="0.00">
                  <c:v>64.5</c:v>
                </c:pt>
                <c:pt idx="3284" c:formatCode="0.00">
                  <c:v>64.5</c:v>
                </c:pt>
                <c:pt idx="3285" c:formatCode="0.00">
                  <c:v>64.5</c:v>
                </c:pt>
                <c:pt idx="3286" c:formatCode="0.00">
                  <c:v>64.5</c:v>
                </c:pt>
                <c:pt idx="3287" c:formatCode="0.00">
                  <c:v>64.5</c:v>
                </c:pt>
                <c:pt idx="3288" c:formatCode="0.00">
                  <c:v>64.5</c:v>
                </c:pt>
                <c:pt idx="3289" c:formatCode="0.00">
                  <c:v>64.5</c:v>
                </c:pt>
                <c:pt idx="3290" c:formatCode="0.00">
                  <c:v>64.5</c:v>
                </c:pt>
                <c:pt idx="3291" c:formatCode="0.00">
                  <c:v>64.5</c:v>
                </c:pt>
                <c:pt idx="3292" c:formatCode="0.00">
                  <c:v>64.5</c:v>
                </c:pt>
                <c:pt idx="3293" c:formatCode="0.00">
                  <c:v>64.5</c:v>
                </c:pt>
                <c:pt idx="3294" c:formatCode="0.00">
                  <c:v>64.5</c:v>
                </c:pt>
                <c:pt idx="3295" c:formatCode="0.00">
                  <c:v>64.5</c:v>
                </c:pt>
                <c:pt idx="3296" c:formatCode="0.00">
                  <c:v>64.5</c:v>
                </c:pt>
                <c:pt idx="3297" c:formatCode="0.00">
                  <c:v>64.5</c:v>
                </c:pt>
                <c:pt idx="3298" c:formatCode="0.00">
                  <c:v>64.5</c:v>
                </c:pt>
                <c:pt idx="3299" c:formatCode="0.00">
                  <c:v>64.5</c:v>
                </c:pt>
                <c:pt idx="3300" c:formatCode="0.00">
                  <c:v>64.5</c:v>
                </c:pt>
                <c:pt idx="3301" c:formatCode="0.00">
                  <c:v>64.5</c:v>
                </c:pt>
                <c:pt idx="3302" c:formatCode="0.00">
                  <c:v>64.5</c:v>
                </c:pt>
                <c:pt idx="3303" c:formatCode="0.00">
                  <c:v>64.5</c:v>
                </c:pt>
                <c:pt idx="3304" c:formatCode="0.00">
                  <c:v>64.5</c:v>
                </c:pt>
                <c:pt idx="3305" c:formatCode="0.00">
                  <c:v>74</c:v>
                </c:pt>
                <c:pt idx="3306" c:formatCode="0.00">
                  <c:v>74</c:v>
                </c:pt>
                <c:pt idx="3315" c:formatCode="0.00">
                  <c:v>47.74</c:v>
                </c:pt>
                <c:pt idx="3316" c:formatCode="0.00">
                  <c:v>47.74</c:v>
                </c:pt>
                <c:pt idx="3317" c:formatCode="0.00">
                  <c:v>47.74</c:v>
                </c:pt>
                <c:pt idx="3318" c:formatCode="0.00">
                  <c:v>47.74</c:v>
                </c:pt>
                <c:pt idx="3319" c:formatCode="0.00">
                  <c:v>47.74</c:v>
                </c:pt>
                <c:pt idx="3320" c:formatCode="0.00">
                  <c:v>47.74</c:v>
                </c:pt>
                <c:pt idx="3321" c:formatCode="0.00">
                  <c:v>47.74</c:v>
                </c:pt>
                <c:pt idx="3322" c:formatCode="0.00">
                  <c:v>47.74</c:v>
                </c:pt>
                <c:pt idx="3323" c:formatCode="0.00">
                  <c:v>47.74</c:v>
                </c:pt>
                <c:pt idx="3324" c:formatCode="0.00">
                  <c:v>47.74</c:v>
                </c:pt>
                <c:pt idx="3325" c:formatCode="0.00">
                  <c:v>47.74</c:v>
                </c:pt>
                <c:pt idx="3326" c:formatCode="0.00">
                  <c:v>47.74</c:v>
                </c:pt>
                <c:pt idx="3327" c:formatCode="0.00">
                  <c:v>47.74</c:v>
                </c:pt>
                <c:pt idx="3328" c:formatCode="0.00">
                  <c:v>47.74</c:v>
                </c:pt>
                <c:pt idx="3329" c:formatCode="0.00">
                  <c:v>47.74</c:v>
                </c:pt>
                <c:pt idx="3330" c:formatCode="0.00">
                  <c:v>47.74</c:v>
                </c:pt>
                <c:pt idx="3331" c:formatCode="0.00">
                  <c:v>47.74</c:v>
                </c:pt>
                <c:pt idx="3332" c:formatCode="0.00">
                  <c:v>47.74</c:v>
                </c:pt>
                <c:pt idx="3333" c:formatCode="0.00">
                  <c:v>47.74</c:v>
                </c:pt>
                <c:pt idx="3334" c:formatCode="0.00">
                  <c:v>47.74</c:v>
                </c:pt>
                <c:pt idx="3335" c:formatCode="0.00">
                  <c:v>47.74</c:v>
                </c:pt>
                <c:pt idx="3336" c:formatCode="0.00">
                  <c:v>47.74</c:v>
                </c:pt>
                <c:pt idx="3337" c:formatCode="0.00">
                  <c:v>47.74</c:v>
                </c:pt>
                <c:pt idx="3338" c:formatCode="0.00">
                  <c:v>47.74</c:v>
                </c:pt>
                <c:pt idx="3339" c:formatCode="0.00">
                  <c:v>47.74</c:v>
                </c:pt>
                <c:pt idx="3340" c:formatCode="0.00">
                  <c:v>47.74</c:v>
                </c:pt>
                <c:pt idx="3341" c:formatCode="0.00">
                  <c:v>47.74</c:v>
                </c:pt>
                <c:pt idx="3342" c:formatCode="0.00">
                  <c:v>47.74</c:v>
                </c:pt>
                <c:pt idx="3343" c:formatCode="0.00">
                  <c:v>47.74</c:v>
                </c:pt>
                <c:pt idx="3344" c:formatCode="0.00">
                  <c:v>47.9</c:v>
                </c:pt>
                <c:pt idx="3345" c:formatCode="0.00">
                  <c:v>47.89</c:v>
                </c:pt>
                <c:pt idx="3346" c:formatCode="0.00">
                  <c:v>47.89</c:v>
                </c:pt>
                <c:pt idx="3347" c:formatCode="0.00">
                  <c:v>48.3</c:v>
                </c:pt>
                <c:pt idx="3348" c:formatCode="0.00">
                  <c:v>47.66</c:v>
                </c:pt>
                <c:pt idx="3349" c:formatCode="0.00">
                  <c:v>47.66</c:v>
                </c:pt>
                <c:pt idx="3350" c:formatCode="0.00">
                  <c:v>47.66</c:v>
                </c:pt>
                <c:pt idx="3351" c:formatCode="0.00">
                  <c:v>47.66</c:v>
                </c:pt>
                <c:pt idx="3352" c:formatCode="0.00">
                  <c:v>47.66</c:v>
                </c:pt>
                <c:pt idx="3353" c:formatCode="0.00">
                  <c:v>47.66</c:v>
                </c:pt>
                <c:pt idx="3354" c:formatCode="0.00">
                  <c:v>47.66</c:v>
                </c:pt>
                <c:pt idx="3355" c:formatCode="0.00">
                  <c:v>47.66</c:v>
                </c:pt>
                <c:pt idx="3356" c:formatCode="0.00">
                  <c:v>47.66</c:v>
                </c:pt>
                <c:pt idx="3357" c:formatCode="0.00">
                  <c:v>47.66</c:v>
                </c:pt>
                <c:pt idx="3358" c:formatCode="0.00">
                  <c:v>47.66</c:v>
                </c:pt>
                <c:pt idx="3359" c:formatCode="0.00">
                  <c:v>47.66</c:v>
                </c:pt>
                <c:pt idx="3360" c:formatCode="0.00">
                  <c:v>47.66</c:v>
                </c:pt>
                <c:pt idx="3361" c:formatCode="0.00">
                  <c:v>47.66</c:v>
                </c:pt>
                <c:pt idx="3362" c:formatCode="0.00">
                  <c:v>47.66</c:v>
                </c:pt>
                <c:pt idx="3363" c:formatCode="0.00">
                  <c:v>47.66</c:v>
                </c:pt>
                <c:pt idx="3364" c:formatCode="0.00">
                  <c:v>47.66</c:v>
                </c:pt>
                <c:pt idx="3365" c:formatCode="0.00">
                  <c:v>47.66</c:v>
                </c:pt>
                <c:pt idx="3368" c:formatCode="0.00">
                  <c:v>47.28</c:v>
                </c:pt>
                <c:pt idx="3369" c:formatCode="0.00">
                  <c:v>47.74</c:v>
                </c:pt>
                <c:pt idx="3370" c:formatCode="0.00">
                  <c:v>47.74</c:v>
                </c:pt>
                <c:pt idx="3371" c:formatCode="0.00">
                  <c:v>47.74</c:v>
                </c:pt>
                <c:pt idx="3372" c:formatCode="0.00">
                  <c:v>47.74</c:v>
                </c:pt>
                <c:pt idx="3373" c:formatCode="0.00">
                  <c:v>47.74</c:v>
                </c:pt>
                <c:pt idx="3374" c:formatCode="0.00">
                  <c:v>47.74</c:v>
                </c:pt>
                <c:pt idx="3375" c:formatCode="0.00">
                  <c:v>47.74</c:v>
                </c:pt>
                <c:pt idx="3376" c:formatCode="0.00">
                  <c:v>47.74</c:v>
                </c:pt>
                <c:pt idx="3377" c:formatCode="0.00">
                  <c:v>47.74</c:v>
                </c:pt>
                <c:pt idx="3378" c:formatCode="0.00">
                  <c:v>47.74</c:v>
                </c:pt>
                <c:pt idx="3379" c:formatCode="0.00">
                  <c:v>47.74</c:v>
                </c:pt>
                <c:pt idx="3380" c:formatCode="0.00">
                  <c:v>47.74</c:v>
                </c:pt>
                <c:pt idx="3381" c:formatCode="0.00">
                  <c:v>47.74</c:v>
                </c:pt>
                <c:pt idx="3382" c:formatCode="0.00">
                  <c:v>47.74</c:v>
                </c:pt>
                <c:pt idx="3383" c:formatCode="0.00">
                  <c:v>47.74</c:v>
                </c:pt>
                <c:pt idx="3384" c:formatCode="0.00">
                  <c:v>47.74</c:v>
                </c:pt>
                <c:pt idx="3385" c:formatCode="0.00">
                  <c:v>47.74</c:v>
                </c:pt>
                <c:pt idx="3386" c:formatCode="0.00">
                  <c:v>47.74</c:v>
                </c:pt>
                <c:pt idx="3387" c:formatCode="0.00">
                  <c:v>47.74</c:v>
                </c:pt>
                <c:pt idx="3388" c:formatCode="0.00">
                  <c:v>47.74</c:v>
                </c:pt>
                <c:pt idx="3389" c:formatCode="0.00">
                  <c:v>47.74</c:v>
                </c:pt>
                <c:pt idx="3390" c:formatCode="0.00">
                  <c:v>47.74</c:v>
                </c:pt>
                <c:pt idx="3391" c:formatCode="0.00">
                  <c:v>47.74</c:v>
                </c:pt>
                <c:pt idx="3392" c:formatCode="0.00">
                  <c:v>47.74</c:v>
                </c:pt>
                <c:pt idx="3393" c:formatCode="0.00">
                  <c:v>47.74</c:v>
                </c:pt>
                <c:pt idx="3394" c:formatCode="0.00">
                  <c:v>47.74</c:v>
                </c:pt>
                <c:pt idx="3395" c:formatCode="0.00">
                  <c:v>47.74</c:v>
                </c:pt>
                <c:pt idx="3396" c:formatCode="0.00">
                  <c:v>47.74</c:v>
                </c:pt>
                <c:pt idx="3397" c:formatCode="0.00">
                  <c:v>47.74</c:v>
                </c:pt>
                <c:pt idx="3398" c:formatCode="0.00">
                  <c:v>47.74</c:v>
                </c:pt>
                <c:pt idx="3399" c:formatCode="0.00">
                  <c:v>47.74</c:v>
                </c:pt>
                <c:pt idx="3400" c:formatCode="0.00">
                  <c:v>47.74</c:v>
                </c:pt>
                <c:pt idx="3401" c:formatCode="0.00">
                  <c:v>47.74</c:v>
                </c:pt>
                <c:pt idx="3402" c:formatCode="0.00">
                  <c:v>47.74</c:v>
                </c:pt>
                <c:pt idx="3403" c:formatCode="0.00">
                  <c:v>49.09</c:v>
                </c:pt>
                <c:pt idx="3404" c:formatCode="0.00">
                  <c:v>49.29</c:v>
                </c:pt>
                <c:pt idx="3405" c:formatCode="0.00">
                  <c:v>49.29</c:v>
                </c:pt>
                <c:pt idx="3406" c:formatCode="0.00">
                  <c:v>49.29</c:v>
                </c:pt>
                <c:pt idx="3407" c:formatCode="0.00">
                  <c:v>49.29</c:v>
                </c:pt>
                <c:pt idx="3408" c:formatCode="0.00">
                  <c:v>49.29</c:v>
                </c:pt>
                <c:pt idx="3409" c:formatCode="0.00">
                  <c:v>49.29</c:v>
                </c:pt>
                <c:pt idx="3410" c:formatCode="0.00">
                  <c:v>49.29</c:v>
                </c:pt>
                <c:pt idx="3411" c:formatCode="0.00">
                  <c:v>49.29</c:v>
                </c:pt>
                <c:pt idx="3412" c:formatCode="0.00">
                  <c:v>49.29</c:v>
                </c:pt>
                <c:pt idx="3413" c:formatCode="0.00">
                  <c:v>49.29</c:v>
                </c:pt>
                <c:pt idx="3414" c:formatCode="0.00">
                  <c:v>49.29</c:v>
                </c:pt>
                <c:pt idx="3415" c:formatCode="0.00">
                  <c:v>49.29</c:v>
                </c:pt>
                <c:pt idx="3416" c:formatCode="0.00">
                  <c:v>49.29</c:v>
                </c:pt>
                <c:pt idx="3417" c:formatCode="0.00">
                  <c:v>49.29</c:v>
                </c:pt>
                <c:pt idx="3418" c:formatCode="0.00">
                  <c:v>49.29</c:v>
                </c:pt>
                <c:pt idx="3419" c:formatCode="0.00">
                  <c:v>49.29</c:v>
                </c:pt>
                <c:pt idx="3420" c:formatCode="0.00">
                  <c:v>49.29</c:v>
                </c:pt>
                <c:pt idx="3421" c:formatCode="0.00">
                  <c:v>49.29</c:v>
                </c:pt>
                <c:pt idx="3422" c:formatCode="0.00">
                  <c:v>49.29</c:v>
                </c:pt>
                <c:pt idx="3423" c:formatCode="0.00">
                  <c:v>49.29</c:v>
                </c:pt>
                <c:pt idx="3424" c:formatCode="0.00">
                  <c:v>49.29</c:v>
                </c:pt>
                <c:pt idx="3425" c:formatCode="0.00">
                  <c:v>49.29</c:v>
                </c:pt>
                <c:pt idx="3426" c:formatCode="0.00">
                  <c:v>49.29</c:v>
                </c:pt>
                <c:pt idx="3427" c:formatCode="0.00">
                  <c:v>49.29</c:v>
                </c:pt>
                <c:pt idx="3428" c:formatCode="0.00">
                  <c:v>49.29</c:v>
                </c:pt>
                <c:pt idx="3429" c:formatCode="0.00">
                  <c:v>49.29</c:v>
                </c:pt>
                <c:pt idx="3430" c:formatCode="0.00">
                  <c:v>49.29</c:v>
                </c:pt>
                <c:pt idx="3431" c:formatCode="0.00">
                  <c:v>49.29</c:v>
                </c:pt>
                <c:pt idx="3432" c:formatCode="0.00">
                  <c:v>49.29</c:v>
                </c:pt>
                <c:pt idx="3433" c:formatCode="0.00">
                  <c:v>49.29</c:v>
                </c:pt>
                <c:pt idx="3434" c:formatCode="0.00">
                  <c:v>49.29</c:v>
                </c:pt>
                <c:pt idx="3435" c:formatCode="0.00">
                  <c:v>49.29</c:v>
                </c:pt>
                <c:pt idx="3436" c:formatCode="0.00">
                  <c:v>49.29</c:v>
                </c:pt>
                <c:pt idx="3437" c:formatCode="0.00">
                  <c:v>49.29</c:v>
                </c:pt>
                <c:pt idx="3438" c:formatCode="0.00">
                  <c:v>49.29</c:v>
                </c:pt>
                <c:pt idx="3439" c:formatCode="0.00">
                  <c:v>49.46</c:v>
                </c:pt>
                <c:pt idx="3440" c:formatCode="0.00">
                  <c:v>49.46</c:v>
                </c:pt>
                <c:pt idx="3441" c:formatCode="0.00">
                  <c:v>49.46</c:v>
                </c:pt>
                <c:pt idx="3442" c:formatCode="0.00">
                  <c:v>49.46</c:v>
                </c:pt>
                <c:pt idx="3443" c:formatCode="0.00">
                  <c:v>49.46</c:v>
                </c:pt>
                <c:pt idx="3444" c:formatCode="0.00">
                  <c:v>49.46</c:v>
                </c:pt>
                <c:pt idx="3445" c:formatCode="0.00">
                  <c:v>49.46</c:v>
                </c:pt>
                <c:pt idx="3446" c:formatCode="0.00">
                  <c:v>49.46</c:v>
                </c:pt>
                <c:pt idx="3447" c:formatCode="0.00">
                  <c:v>49.46</c:v>
                </c:pt>
                <c:pt idx="3448" c:formatCode="0.00">
                  <c:v>49.46</c:v>
                </c:pt>
                <c:pt idx="3449" c:formatCode="0.00">
                  <c:v>49.46</c:v>
                </c:pt>
                <c:pt idx="3450" c:formatCode="0.00">
                  <c:v>49.46</c:v>
                </c:pt>
                <c:pt idx="3451" c:formatCode="0.00">
                  <c:v>49.46</c:v>
                </c:pt>
                <c:pt idx="3452" c:formatCode="0.00">
                  <c:v>49.46</c:v>
                </c:pt>
                <c:pt idx="3453" c:formatCode="0.00">
                  <c:v>49.46</c:v>
                </c:pt>
                <c:pt idx="3454" c:formatCode="0.00">
                  <c:v>49.46</c:v>
                </c:pt>
                <c:pt idx="3455" c:formatCode="0.00">
                  <c:v>49.46</c:v>
                </c:pt>
                <c:pt idx="3456" c:formatCode="0.00">
                  <c:v>49.46</c:v>
                </c:pt>
                <c:pt idx="3457" c:formatCode="0.00">
                  <c:v>49.46</c:v>
                </c:pt>
                <c:pt idx="3458" c:formatCode="0.00">
                  <c:v>49.46</c:v>
                </c:pt>
                <c:pt idx="3459" c:formatCode="0.00">
                  <c:v>49.46</c:v>
                </c:pt>
                <c:pt idx="3460" c:formatCode="0.00">
                  <c:v>49.46</c:v>
                </c:pt>
                <c:pt idx="3461" c:formatCode="0.00">
                  <c:v>49.46</c:v>
                </c:pt>
                <c:pt idx="3462" c:formatCode="0.00">
                  <c:v>49.46</c:v>
                </c:pt>
                <c:pt idx="3463" c:formatCode="0.00">
                  <c:v>49.46</c:v>
                </c:pt>
                <c:pt idx="3464" c:formatCode="0.00">
                  <c:v>49.46</c:v>
                </c:pt>
                <c:pt idx="3465" c:formatCode="0.00">
                  <c:v>49.46</c:v>
                </c:pt>
                <c:pt idx="3466" c:formatCode="0.00">
                  <c:v>49.46</c:v>
                </c:pt>
                <c:pt idx="3467" c:formatCode="0.00">
                  <c:v>49.46</c:v>
                </c:pt>
                <c:pt idx="3468" c:formatCode="0.00">
                  <c:v>49.46</c:v>
                </c:pt>
                <c:pt idx="3469" c:formatCode="0.00">
                  <c:v>49.46</c:v>
                </c:pt>
                <c:pt idx="3470" c:formatCode="0.00">
                  <c:v>49.46</c:v>
                </c:pt>
                <c:pt idx="3471" c:formatCode="0.00">
                  <c:v>49.46</c:v>
                </c:pt>
                <c:pt idx="3472" c:formatCode="0.00">
                  <c:v>49.46</c:v>
                </c:pt>
                <c:pt idx="3473" c:formatCode="0.00">
                  <c:v>49.46</c:v>
                </c:pt>
                <c:pt idx="3474" c:formatCode="0.00">
                  <c:v>49.46</c:v>
                </c:pt>
                <c:pt idx="3475" c:formatCode="0.00">
                  <c:v>49.46</c:v>
                </c:pt>
                <c:pt idx="3476" c:formatCode="0.00">
                  <c:v>49.46</c:v>
                </c:pt>
                <c:pt idx="3477" c:formatCode="0.00">
                  <c:v>49.46</c:v>
                </c:pt>
                <c:pt idx="3478" c:formatCode="0.00">
                  <c:v>49.46</c:v>
                </c:pt>
                <c:pt idx="3479" c:formatCode="0.00">
                  <c:v>49.46</c:v>
                </c:pt>
                <c:pt idx="3480" c:formatCode="0.00">
                  <c:v>49.46</c:v>
                </c:pt>
                <c:pt idx="3481" c:formatCode="0.00">
                  <c:v>49.46</c:v>
                </c:pt>
                <c:pt idx="3482" c:formatCode="0.00">
                  <c:v>49.46</c:v>
                </c:pt>
                <c:pt idx="3483" c:formatCode="0.00">
                  <c:v>49.46</c:v>
                </c:pt>
                <c:pt idx="3484" c:formatCode="0.00">
                  <c:v>49.46</c:v>
                </c:pt>
                <c:pt idx="3485" c:formatCode="0.00">
                  <c:v>49.46</c:v>
                </c:pt>
                <c:pt idx="3486" c:formatCode="0.00">
                  <c:v>49.46</c:v>
                </c:pt>
                <c:pt idx="3487" c:formatCode="0.00">
                  <c:v>49.46</c:v>
                </c:pt>
                <c:pt idx="3488" c:formatCode="0.00">
                  <c:v>49.46</c:v>
                </c:pt>
                <c:pt idx="3489" c:formatCode="0.00">
                  <c:v>49.46</c:v>
                </c:pt>
                <c:pt idx="3490" c:formatCode="0.00">
                  <c:v>49.46</c:v>
                </c:pt>
                <c:pt idx="3491" c:formatCode="0.00">
                  <c:v>49.46</c:v>
                </c:pt>
                <c:pt idx="3492" c:formatCode="0.00">
                  <c:v>49.46</c:v>
                </c:pt>
                <c:pt idx="3493" c:formatCode="0.00">
                  <c:v>49.46</c:v>
                </c:pt>
                <c:pt idx="3494" c:formatCode="0.00">
                  <c:v>49.46</c:v>
                </c:pt>
                <c:pt idx="3495" c:formatCode="0.00">
                  <c:v>49.46</c:v>
                </c:pt>
                <c:pt idx="3496" c:formatCode="0.00">
                  <c:v>49.46</c:v>
                </c:pt>
                <c:pt idx="3497" c:formatCode="0.00">
                  <c:v>49.46</c:v>
                </c:pt>
                <c:pt idx="3498" c:formatCode="0.00">
                  <c:v>49.46</c:v>
                </c:pt>
                <c:pt idx="3499" c:formatCode="0.00">
                  <c:v>49.46</c:v>
                </c:pt>
                <c:pt idx="3500" c:formatCode="0.00">
                  <c:v>49.46</c:v>
                </c:pt>
                <c:pt idx="3501" c:formatCode="0.00">
                  <c:v>49.46</c:v>
                </c:pt>
                <c:pt idx="3502" c:formatCode="0.00">
                  <c:v>49.46</c:v>
                </c:pt>
                <c:pt idx="3503" c:formatCode="0.00">
                  <c:v>49.46</c:v>
                </c:pt>
                <c:pt idx="3504" c:formatCode="0.00">
                  <c:v>49.46</c:v>
                </c:pt>
                <c:pt idx="3505" c:formatCode="0.00">
                  <c:v>49.46</c:v>
                </c:pt>
                <c:pt idx="3506" c:formatCode="0.00">
                  <c:v>49.46</c:v>
                </c:pt>
                <c:pt idx="3507" c:formatCode="0.00">
                  <c:v>49.46</c:v>
                </c:pt>
                <c:pt idx="3508" c:formatCode="0.00">
                  <c:v>49.46</c:v>
                </c:pt>
                <c:pt idx="3509" c:formatCode="0.00">
                  <c:v>49.46</c:v>
                </c:pt>
                <c:pt idx="3510" c:formatCode="0.00">
                  <c:v>49.46</c:v>
                </c:pt>
                <c:pt idx="3511" c:formatCode="0.00">
                  <c:v>49.46</c:v>
                </c:pt>
                <c:pt idx="3512" c:formatCode="0.00">
                  <c:v>49.46</c:v>
                </c:pt>
                <c:pt idx="3513" c:formatCode="0.00">
                  <c:v>49.46</c:v>
                </c:pt>
                <c:pt idx="3514" c:formatCode="0.00">
                  <c:v>49.29</c:v>
                </c:pt>
                <c:pt idx="3515" c:formatCode="0.00">
                  <c:v>49.29</c:v>
                </c:pt>
                <c:pt idx="3516" c:formatCode="0.00">
                  <c:v>49.29</c:v>
                </c:pt>
                <c:pt idx="3517" c:formatCode="0.00">
                  <c:v>49.29</c:v>
                </c:pt>
                <c:pt idx="3518" c:formatCode="0.00">
                  <c:v>49.29</c:v>
                </c:pt>
                <c:pt idx="3519" c:formatCode="0.00">
                  <c:v>49.46</c:v>
                </c:pt>
                <c:pt idx="3520" c:formatCode="0.00">
                  <c:v>49.46</c:v>
                </c:pt>
                <c:pt idx="3521" c:formatCode="0.00">
                  <c:v>49.46</c:v>
                </c:pt>
                <c:pt idx="3522" c:formatCode="0.00">
                  <c:v>49.46</c:v>
                </c:pt>
                <c:pt idx="3523" c:formatCode="0.00">
                  <c:v>49.46</c:v>
                </c:pt>
                <c:pt idx="3524" c:formatCode="0.00">
                  <c:v>49.46</c:v>
                </c:pt>
                <c:pt idx="3525" c:formatCode="0.00">
                  <c:v>49.46</c:v>
                </c:pt>
                <c:pt idx="3526" c:formatCode="0.00">
                  <c:v>49.46</c:v>
                </c:pt>
                <c:pt idx="3527" c:formatCode="0.00">
                  <c:v>49.46</c:v>
                </c:pt>
                <c:pt idx="3528" c:formatCode="0.00">
                  <c:v>49.46</c:v>
                </c:pt>
                <c:pt idx="3529" c:formatCode="0.00">
                  <c:v>49.46</c:v>
                </c:pt>
                <c:pt idx="3530" c:formatCode="0.00">
                  <c:v>49.46</c:v>
                </c:pt>
                <c:pt idx="3531" c:formatCode="0.00">
                  <c:v>49.46</c:v>
                </c:pt>
                <c:pt idx="3532" c:formatCode="0.00">
                  <c:v>49.46</c:v>
                </c:pt>
                <c:pt idx="3533" c:formatCode="0.00">
                  <c:v>49.46</c:v>
                </c:pt>
                <c:pt idx="3534" c:formatCode="0.00">
                  <c:v>49.46</c:v>
                </c:pt>
                <c:pt idx="3535" c:formatCode="0.00">
                  <c:v>49.46</c:v>
                </c:pt>
                <c:pt idx="3536" c:formatCode="0.00">
                  <c:v>49.46</c:v>
                </c:pt>
                <c:pt idx="3537" c:formatCode="0.00">
                  <c:v>49.46</c:v>
                </c:pt>
                <c:pt idx="3538" c:formatCode="0.00">
                  <c:v>49.46</c:v>
                </c:pt>
                <c:pt idx="3539" c:formatCode="0.00">
                  <c:v>49.46</c:v>
                </c:pt>
                <c:pt idx="3540" c:formatCode="0.00">
                  <c:v>49.46</c:v>
                </c:pt>
                <c:pt idx="3541" c:formatCode="0.00">
                  <c:v>49.46</c:v>
                </c:pt>
                <c:pt idx="3542" c:formatCode="0.00">
                  <c:v>49.46</c:v>
                </c:pt>
                <c:pt idx="3543" c:formatCode="0.00">
                  <c:v>49.46</c:v>
                </c:pt>
                <c:pt idx="3544" c:formatCode="0.00">
                  <c:v>49.46</c:v>
                </c:pt>
                <c:pt idx="3545" c:formatCode="0.00">
                  <c:v>49.46</c:v>
                </c:pt>
                <c:pt idx="3546" c:formatCode="0.00">
                  <c:v>49.46</c:v>
                </c:pt>
                <c:pt idx="3547" c:formatCode="0.00">
                  <c:v>49.46</c:v>
                </c:pt>
                <c:pt idx="3548" c:formatCode="0.00">
                  <c:v>49.46</c:v>
                </c:pt>
                <c:pt idx="3549" c:formatCode="0.00">
                  <c:v>49.46</c:v>
                </c:pt>
                <c:pt idx="3550" c:formatCode="0.00">
                  <c:v>49.46</c:v>
                </c:pt>
                <c:pt idx="3551" c:formatCode="0.00">
                  <c:v>49.46</c:v>
                </c:pt>
                <c:pt idx="3552" c:formatCode="0.00">
                  <c:v>49.46</c:v>
                </c:pt>
                <c:pt idx="3553" c:formatCode="0.00">
                  <c:v>49.46</c:v>
                </c:pt>
                <c:pt idx="3554" c:formatCode="0.00">
                  <c:v>49.46</c:v>
                </c:pt>
                <c:pt idx="3555" c:formatCode="0.00">
                  <c:v>49.46</c:v>
                </c:pt>
                <c:pt idx="3556" c:formatCode="0.00">
                  <c:v>49.46</c:v>
                </c:pt>
                <c:pt idx="3557" c:formatCode="0.00">
                  <c:v>49.46</c:v>
                </c:pt>
                <c:pt idx="3558" c:formatCode="0.00">
                  <c:v>49.46</c:v>
                </c:pt>
                <c:pt idx="3559" c:formatCode="0.00">
                  <c:v>49.46</c:v>
                </c:pt>
                <c:pt idx="3560" c:formatCode="0.00">
                  <c:v>49.46</c:v>
                </c:pt>
                <c:pt idx="3561" c:formatCode="0.00">
                  <c:v>49.29</c:v>
                </c:pt>
                <c:pt idx="3562" c:formatCode="0.00">
                  <c:v>48.6155293059741</c:v>
                </c:pt>
                <c:pt idx="3563" c:formatCode="0.00">
                  <c:v>48.6155293059741</c:v>
                </c:pt>
                <c:pt idx="3564" c:formatCode="0.00">
                  <c:v>48.6155293059741</c:v>
                </c:pt>
                <c:pt idx="3565" c:formatCode="0.00">
                  <c:v>48.6155293059741</c:v>
                </c:pt>
                <c:pt idx="3566" c:formatCode="0.00">
                  <c:v>48.8</c:v>
                </c:pt>
                <c:pt idx="3567" c:formatCode="0.00">
                  <c:v>48.6155293059741</c:v>
                </c:pt>
                <c:pt idx="3568" c:formatCode="0.00">
                  <c:v>48.82</c:v>
                </c:pt>
                <c:pt idx="3569" c:formatCode="0.00">
                  <c:v>48.82</c:v>
                </c:pt>
                <c:pt idx="3570" c:formatCode="0.00">
                  <c:v>48.82</c:v>
                </c:pt>
                <c:pt idx="3571" c:formatCode="0.00">
                  <c:v>48.82</c:v>
                </c:pt>
                <c:pt idx="3572" c:formatCode="0.00">
                  <c:v>48.82</c:v>
                </c:pt>
                <c:pt idx="3573" c:formatCode="0.00">
                  <c:v>48.82</c:v>
                </c:pt>
                <c:pt idx="3574" c:formatCode="0.00">
                  <c:v>48.82</c:v>
                </c:pt>
                <c:pt idx="3575" c:formatCode="0.00">
                  <c:v>48.82</c:v>
                </c:pt>
                <c:pt idx="3576" c:formatCode="0.00">
                  <c:v>48.82</c:v>
                </c:pt>
                <c:pt idx="3577" c:formatCode="0.00">
                  <c:v>48.82</c:v>
                </c:pt>
                <c:pt idx="3578" c:formatCode="0.00">
                  <c:v>48.82</c:v>
                </c:pt>
                <c:pt idx="3579" c:formatCode="0.00">
                  <c:v>48.82</c:v>
                </c:pt>
                <c:pt idx="3580" c:formatCode="0.00">
                  <c:v>48.82</c:v>
                </c:pt>
                <c:pt idx="3581" c:formatCode="0.00">
                  <c:v>48.82</c:v>
                </c:pt>
                <c:pt idx="3582" c:formatCode="0.00">
                  <c:v>48.82</c:v>
                </c:pt>
                <c:pt idx="3583" c:formatCode="0.00">
                  <c:v>48.82</c:v>
                </c:pt>
                <c:pt idx="3584" c:formatCode="0.00">
                  <c:v>48.82</c:v>
                </c:pt>
                <c:pt idx="3585" c:formatCode="0.00">
                  <c:v>48.82</c:v>
                </c:pt>
                <c:pt idx="3586" c:formatCode="0.00">
                  <c:v>48.82</c:v>
                </c:pt>
                <c:pt idx="3587" c:formatCode="0.00">
                  <c:v>48.82</c:v>
                </c:pt>
                <c:pt idx="3588" c:formatCode="0.00">
                  <c:v>48.82</c:v>
                </c:pt>
                <c:pt idx="3589" c:formatCode="0.00">
                  <c:v>48.82</c:v>
                </c:pt>
                <c:pt idx="3590" c:formatCode="0.00">
                  <c:v>48.82</c:v>
                </c:pt>
                <c:pt idx="3591" c:formatCode="0.00">
                  <c:v>48.82</c:v>
                </c:pt>
                <c:pt idx="3592" c:formatCode="0.00">
                  <c:v>48.82</c:v>
                </c:pt>
                <c:pt idx="3593" c:formatCode="0.00">
                  <c:v>48.82</c:v>
                </c:pt>
                <c:pt idx="3594" c:formatCode="0.00">
                  <c:v>48.82</c:v>
                </c:pt>
                <c:pt idx="3595" c:formatCode="0.00">
                  <c:v>48.82</c:v>
                </c:pt>
                <c:pt idx="3596" c:formatCode="0.00">
                  <c:v>48.82</c:v>
                </c:pt>
                <c:pt idx="3597" c:formatCode="0.00">
                  <c:v>48.82</c:v>
                </c:pt>
                <c:pt idx="3598" c:formatCode="0.00">
                  <c:v>48.82</c:v>
                </c:pt>
                <c:pt idx="3599" c:formatCode="0.00">
                  <c:v>48.82</c:v>
                </c:pt>
                <c:pt idx="3600" c:formatCode="0.00">
                  <c:v>48.82</c:v>
                </c:pt>
                <c:pt idx="3601" c:formatCode="0.00">
                  <c:v>48.82</c:v>
                </c:pt>
                <c:pt idx="3602" c:formatCode="0.00">
                  <c:v>48.82</c:v>
                </c:pt>
                <c:pt idx="3603" c:formatCode="0.00">
                  <c:v>48.82</c:v>
                </c:pt>
                <c:pt idx="3604" c:formatCode="0.00">
                  <c:v>48.82</c:v>
                </c:pt>
                <c:pt idx="3605" c:formatCode="0.00">
                  <c:v>48.82</c:v>
                </c:pt>
                <c:pt idx="3606" c:formatCode="0.00">
                  <c:v>48.82</c:v>
                </c:pt>
                <c:pt idx="3607" c:formatCode="0.00">
                  <c:v>48.82</c:v>
                </c:pt>
                <c:pt idx="3608" c:formatCode="0.00">
                  <c:v>48.82</c:v>
                </c:pt>
                <c:pt idx="3609" c:formatCode="0.00">
                  <c:v>48.82</c:v>
                </c:pt>
                <c:pt idx="3610" c:formatCode="0.00">
                  <c:v>48.82</c:v>
                </c:pt>
                <c:pt idx="3611" c:formatCode="0.00">
                  <c:v>48.82</c:v>
                </c:pt>
                <c:pt idx="3612" c:formatCode="0.00">
                  <c:v>48.82</c:v>
                </c:pt>
                <c:pt idx="3613" c:formatCode="0.00">
                  <c:v>48.82</c:v>
                </c:pt>
                <c:pt idx="3614" c:formatCode="0.00">
                  <c:v>48.82</c:v>
                </c:pt>
                <c:pt idx="3615" c:formatCode="0.00">
                  <c:v>48.8</c:v>
                </c:pt>
                <c:pt idx="3616" c:formatCode="0.00">
                  <c:v>48.8</c:v>
                </c:pt>
                <c:pt idx="3617" c:formatCode="0.00">
                  <c:v>48.8</c:v>
                </c:pt>
                <c:pt idx="3618" c:formatCode="0.00">
                  <c:v>48.8</c:v>
                </c:pt>
                <c:pt idx="3619" c:formatCode="0.00">
                  <c:v>48.8</c:v>
                </c:pt>
                <c:pt idx="3620" c:formatCode="0.00">
                  <c:v>48.8</c:v>
                </c:pt>
                <c:pt idx="3621" c:formatCode="0.00">
                  <c:v>48.8</c:v>
                </c:pt>
                <c:pt idx="3622" c:formatCode="0.00">
                  <c:v>48.8</c:v>
                </c:pt>
                <c:pt idx="3623" c:formatCode="0.00">
                  <c:v>48.8</c:v>
                </c:pt>
                <c:pt idx="3624" c:formatCode="0.00">
                  <c:v>48.8</c:v>
                </c:pt>
                <c:pt idx="3625" c:formatCode="0.00">
                  <c:v>48.8</c:v>
                </c:pt>
                <c:pt idx="3626" c:formatCode="0.00">
                  <c:v>48.8</c:v>
                </c:pt>
                <c:pt idx="3627" c:formatCode="0.00">
                  <c:v>48.8</c:v>
                </c:pt>
                <c:pt idx="3628" c:formatCode="0.00">
                  <c:v>48.8</c:v>
                </c:pt>
                <c:pt idx="3629" c:formatCode="0.00">
                  <c:v>48.8</c:v>
                </c:pt>
                <c:pt idx="3630" c:formatCode="0.00">
                  <c:v>48.8</c:v>
                </c:pt>
                <c:pt idx="3631" c:formatCode="0.00">
                  <c:v>48.8</c:v>
                </c:pt>
                <c:pt idx="3632" c:formatCode="0.00">
                  <c:v>48.8</c:v>
                </c:pt>
                <c:pt idx="3633" c:formatCode="0.00">
                  <c:v>48.8</c:v>
                </c:pt>
                <c:pt idx="3634" c:formatCode="0.00">
                  <c:v>48.8</c:v>
                </c:pt>
                <c:pt idx="3635" c:formatCode="0.00">
                  <c:v>48.8</c:v>
                </c:pt>
                <c:pt idx="3636" c:formatCode="0.00">
                  <c:v>48.8</c:v>
                </c:pt>
                <c:pt idx="3637" c:formatCode="0.00">
                  <c:v>48.8</c:v>
                </c:pt>
                <c:pt idx="3638" c:formatCode="0.00">
                  <c:v>48.8</c:v>
                </c:pt>
                <c:pt idx="3639" c:formatCode="0.00">
                  <c:v>48.97</c:v>
                </c:pt>
                <c:pt idx="3640" c:formatCode="0.00">
                  <c:v>48.97</c:v>
                </c:pt>
                <c:pt idx="3641" c:formatCode="0.00">
                  <c:v>48.97</c:v>
                </c:pt>
                <c:pt idx="3642" c:formatCode="0.00">
                  <c:v>48.97</c:v>
                </c:pt>
                <c:pt idx="3643" c:formatCode="0.00">
                  <c:v>48.97</c:v>
                </c:pt>
                <c:pt idx="3644" c:formatCode="0.00">
                  <c:v>48.97</c:v>
                </c:pt>
                <c:pt idx="3645" c:formatCode="0.00">
                  <c:v>48.97</c:v>
                </c:pt>
                <c:pt idx="3646" c:formatCode="0.00">
                  <c:v>48.97</c:v>
                </c:pt>
                <c:pt idx="3647" c:formatCode="0.00">
                  <c:v>48.97</c:v>
                </c:pt>
                <c:pt idx="3648" c:formatCode="0.00">
                  <c:v>48.97</c:v>
                </c:pt>
                <c:pt idx="3649" c:formatCode="0.00">
                  <c:v>48.97</c:v>
                </c:pt>
                <c:pt idx="3650" c:formatCode="0.00">
                  <c:v>48.97</c:v>
                </c:pt>
                <c:pt idx="3651" c:formatCode="0.00">
                  <c:v>48.97</c:v>
                </c:pt>
                <c:pt idx="3652" c:formatCode="0.00">
                  <c:v>48.97</c:v>
                </c:pt>
                <c:pt idx="3653" c:formatCode="0.00">
                  <c:v>48.97</c:v>
                </c:pt>
                <c:pt idx="3654" c:formatCode="0.00">
                  <c:v>48.97</c:v>
                </c:pt>
                <c:pt idx="3655" c:formatCode="0.00">
                  <c:v>48.97</c:v>
                </c:pt>
                <c:pt idx="3656" c:formatCode="0.00">
                  <c:v>48.97</c:v>
                </c:pt>
                <c:pt idx="3657" c:formatCode="0.00">
                  <c:v>48.97</c:v>
                </c:pt>
                <c:pt idx="3658" c:formatCode="0.00">
                  <c:v>48.97</c:v>
                </c:pt>
                <c:pt idx="3659" c:formatCode="0.00">
                  <c:v>48.97</c:v>
                </c:pt>
                <c:pt idx="3660" c:formatCode="0.00">
                  <c:v>48.97</c:v>
                </c:pt>
                <c:pt idx="3661" c:formatCode="0.00">
                  <c:v>48.97</c:v>
                </c:pt>
                <c:pt idx="3723" c:formatCode="0.00">
                  <c:v>49.46</c:v>
                </c:pt>
                <c:pt idx="3724" c:formatCode="0.00">
                  <c:v>49.46</c:v>
                </c:pt>
                <c:pt idx="3725" c:formatCode="0.00">
                  <c:v>49.46</c:v>
                </c:pt>
                <c:pt idx="3726" c:formatCode="0.00">
                  <c:v>49.46</c:v>
                </c:pt>
                <c:pt idx="3727" c:formatCode="0.00">
                  <c:v>49.46</c:v>
                </c:pt>
                <c:pt idx="3728" c:formatCode="0.00">
                  <c:v>49.46</c:v>
                </c:pt>
                <c:pt idx="3729" c:formatCode="0.00">
                  <c:v>49.46</c:v>
                </c:pt>
                <c:pt idx="3730" c:formatCode="0.00">
                  <c:v>49.46</c:v>
                </c:pt>
                <c:pt idx="3731" c:formatCode="0.00">
                  <c:v>49.46</c:v>
                </c:pt>
                <c:pt idx="3732" c:formatCode="0.00">
                  <c:v>49.46</c:v>
                </c:pt>
                <c:pt idx="3733" c:formatCode="0.00">
                  <c:v>49.46</c:v>
                </c:pt>
                <c:pt idx="3734" c:formatCode="0.00">
                  <c:v>49.46</c:v>
                </c:pt>
                <c:pt idx="3735" c:formatCode="0.00">
                  <c:v>49.46</c:v>
                </c:pt>
                <c:pt idx="3736" c:formatCode="0.00">
                  <c:v>49.46</c:v>
                </c:pt>
                <c:pt idx="3737" c:formatCode="0.00">
                  <c:v>49.46</c:v>
                </c:pt>
                <c:pt idx="3738" c:formatCode="0.00">
                  <c:v>49.46</c:v>
                </c:pt>
                <c:pt idx="3739" c:formatCode="0.00">
                  <c:v>49.46</c:v>
                </c:pt>
                <c:pt idx="3740" c:formatCode="0.00">
                  <c:v>49.46</c:v>
                </c:pt>
                <c:pt idx="3741" c:formatCode="0.00">
                  <c:v>49.46</c:v>
                </c:pt>
                <c:pt idx="3742" c:formatCode="0.00">
                  <c:v>49.46</c:v>
                </c:pt>
                <c:pt idx="3743" c:formatCode="0.00">
                  <c:v>49.46</c:v>
                </c:pt>
                <c:pt idx="3744" c:formatCode="0.00">
                  <c:v>49.46</c:v>
                </c:pt>
                <c:pt idx="3745" c:formatCode="0.00">
                  <c:v>49.46</c:v>
                </c:pt>
                <c:pt idx="3746" c:formatCode="0.00">
                  <c:v>49.46</c:v>
                </c:pt>
                <c:pt idx="3747" c:formatCode="0.00">
                  <c:v>49.29</c:v>
                </c:pt>
                <c:pt idx="3748" c:formatCode="0.00">
                  <c:v>49.46</c:v>
                </c:pt>
                <c:pt idx="3749" c:formatCode="0.00">
                  <c:v>49.46</c:v>
                </c:pt>
                <c:pt idx="3750" c:formatCode="0.00">
                  <c:v>49.46</c:v>
                </c:pt>
                <c:pt idx="3751" c:formatCode="0.00">
                  <c:v>49.46</c:v>
                </c:pt>
                <c:pt idx="3752" c:formatCode="0.00">
                  <c:v>49.46</c:v>
                </c:pt>
                <c:pt idx="3753" c:formatCode="0.00">
                  <c:v>49.46</c:v>
                </c:pt>
                <c:pt idx="3754" c:formatCode="0.00">
                  <c:v>49.46</c:v>
                </c:pt>
                <c:pt idx="3755" c:formatCode="0.00">
                  <c:v>49.46</c:v>
                </c:pt>
                <c:pt idx="3756" c:formatCode="0.00">
                  <c:v>49.46</c:v>
                </c:pt>
                <c:pt idx="3757" c:formatCode="0.00">
                  <c:v>49.46</c:v>
                </c:pt>
                <c:pt idx="3758" c:formatCode="0.00">
                  <c:v>49.46</c:v>
                </c:pt>
                <c:pt idx="3759" c:formatCode="0.00">
                  <c:v>49.46</c:v>
                </c:pt>
                <c:pt idx="3760" c:formatCode="0.00">
                  <c:v>49.46</c:v>
                </c:pt>
                <c:pt idx="3761" c:formatCode="0.00">
                  <c:v>49.46</c:v>
                </c:pt>
                <c:pt idx="3762" c:formatCode="0.00">
                  <c:v>49.46</c:v>
                </c:pt>
                <c:pt idx="3763" c:formatCode="0.00">
                  <c:v>49.46</c:v>
                </c:pt>
                <c:pt idx="3764" c:formatCode="0.00">
                  <c:v>49.46</c:v>
                </c:pt>
                <c:pt idx="3765" c:formatCode="0.00">
                  <c:v>49.46</c:v>
                </c:pt>
                <c:pt idx="3766" c:formatCode="0.00">
                  <c:v>49.46</c:v>
                </c:pt>
                <c:pt idx="3767" c:formatCode="0.00">
                  <c:v>49.46</c:v>
                </c:pt>
                <c:pt idx="3768" c:formatCode="0.00">
                  <c:v>49.46</c:v>
                </c:pt>
                <c:pt idx="3769" c:formatCode="0.00">
                  <c:v>49.46</c:v>
                </c:pt>
                <c:pt idx="3770" c:formatCode="0.00">
                  <c:v>49.46</c:v>
                </c:pt>
                <c:pt idx="3771" c:formatCode="0.00">
                  <c:v>49.46</c:v>
                </c:pt>
                <c:pt idx="3772" c:formatCode="0.00">
                  <c:v>49.46</c:v>
                </c:pt>
                <c:pt idx="3773" c:formatCode="0.00">
                  <c:v>49.46</c:v>
                </c:pt>
                <c:pt idx="3774" c:formatCode="0.00">
                  <c:v>49.46</c:v>
                </c:pt>
                <c:pt idx="3775" c:formatCode="0.00">
                  <c:v>49.46</c:v>
                </c:pt>
                <c:pt idx="3776" c:formatCode="0.00">
                  <c:v>49.46</c:v>
                </c:pt>
                <c:pt idx="3777" c:formatCode="0.00">
                  <c:v>49.46</c:v>
                </c:pt>
                <c:pt idx="3778" c:formatCode="0.00">
                  <c:v>49.46</c:v>
                </c:pt>
                <c:pt idx="3779" c:formatCode="0.00">
                  <c:v>48.82</c:v>
                </c:pt>
                <c:pt idx="3780" c:formatCode="0.00">
                  <c:v>48.82</c:v>
                </c:pt>
                <c:pt idx="3781" c:formatCode="0.00">
                  <c:v>48.82</c:v>
                </c:pt>
                <c:pt idx="3782" c:formatCode="0.00">
                  <c:v>48.82</c:v>
                </c:pt>
                <c:pt idx="3783" c:formatCode="0.00">
                  <c:v>48.82</c:v>
                </c:pt>
                <c:pt idx="3784" c:formatCode="0.00">
                  <c:v>48.82</c:v>
                </c:pt>
                <c:pt idx="3785" c:formatCode="0.00">
                  <c:v>48.82</c:v>
                </c:pt>
                <c:pt idx="3786" c:formatCode="0.00">
                  <c:v>48.82</c:v>
                </c:pt>
                <c:pt idx="3787" c:formatCode="0.00">
                  <c:v>48.82</c:v>
                </c:pt>
                <c:pt idx="3788" c:formatCode="0.00">
                  <c:v>48.82</c:v>
                </c:pt>
                <c:pt idx="3789" c:formatCode="0.00">
                  <c:v>48.82</c:v>
                </c:pt>
                <c:pt idx="3790" c:formatCode="0.00">
                  <c:v>48.82</c:v>
                </c:pt>
                <c:pt idx="3791" c:formatCode="0.00">
                  <c:v>48.82</c:v>
                </c:pt>
                <c:pt idx="3792" c:formatCode="0.00">
                  <c:v>48.82</c:v>
                </c:pt>
                <c:pt idx="3793" c:formatCode="0.00">
                  <c:v>48.82</c:v>
                </c:pt>
                <c:pt idx="3794" c:formatCode="0.00">
                  <c:v>48.82</c:v>
                </c:pt>
                <c:pt idx="3795" c:formatCode="0.00">
                  <c:v>48.82</c:v>
                </c:pt>
                <c:pt idx="3796" c:formatCode="0.00">
                  <c:v>48.82</c:v>
                </c:pt>
                <c:pt idx="3797" c:formatCode="0.00">
                  <c:v>48.82</c:v>
                </c:pt>
                <c:pt idx="3798" c:formatCode="0.00">
                  <c:v>48.82</c:v>
                </c:pt>
                <c:pt idx="3799" c:formatCode="0.00">
                  <c:v>48.82</c:v>
                </c:pt>
                <c:pt idx="3800" c:formatCode="0.00">
                  <c:v>48.82</c:v>
                </c:pt>
                <c:pt idx="3801" c:formatCode="0.00">
                  <c:v>48.82</c:v>
                </c:pt>
                <c:pt idx="3802" c:formatCode="0.00">
                  <c:v>48.82</c:v>
                </c:pt>
                <c:pt idx="3803" c:formatCode="0.00">
                  <c:v>48.82</c:v>
                </c:pt>
                <c:pt idx="3804" c:formatCode="0.00">
                  <c:v>48.82</c:v>
                </c:pt>
                <c:pt idx="3805" c:formatCode="0.00">
                  <c:v>48.82</c:v>
                </c:pt>
                <c:pt idx="3806" c:formatCode="0.00">
                  <c:v>48.82</c:v>
                </c:pt>
                <c:pt idx="3807" c:formatCode="0.00">
                  <c:v>48.82</c:v>
                </c:pt>
                <c:pt idx="3808" c:formatCode="0.00">
                  <c:v>48.82</c:v>
                </c:pt>
                <c:pt idx="3809" c:formatCode="0.00">
                  <c:v>48.82</c:v>
                </c:pt>
                <c:pt idx="3810" c:formatCode="0.00">
                  <c:v>48.82</c:v>
                </c:pt>
                <c:pt idx="3811" c:formatCode="0.00">
                  <c:v>48.82</c:v>
                </c:pt>
                <c:pt idx="3812" c:formatCode="0.00">
                  <c:v>48.82</c:v>
                </c:pt>
                <c:pt idx="3813" c:formatCode="0.00">
                  <c:v>48.82</c:v>
                </c:pt>
                <c:pt idx="3814" c:formatCode="0.00">
                  <c:v>48.82</c:v>
                </c:pt>
                <c:pt idx="3815" c:formatCode="0.00">
                  <c:v>48.82</c:v>
                </c:pt>
                <c:pt idx="3816" c:formatCode="0.00">
                  <c:v>48.82</c:v>
                </c:pt>
                <c:pt idx="3817" c:formatCode="0.00">
                  <c:v>48.82</c:v>
                </c:pt>
                <c:pt idx="3818" c:formatCode="0.00">
                  <c:v>48.82</c:v>
                </c:pt>
                <c:pt idx="3819" c:formatCode="0.00">
                  <c:v>48.82</c:v>
                </c:pt>
                <c:pt idx="3820" c:formatCode="0.00">
                  <c:v>48.97</c:v>
                </c:pt>
                <c:pt idx="3821" c:formatCode="0.00">
                  <c:v>48.97</c:v>
                </c:pt>
                <c:pt idx="3822" c:formatCode="0.00">
                  <c:v>48.97</c:v>
                </c:pt>
                <c:pt idx="3823" c:formatCode="0.00">
                  <c:v>48.97</c:v>
                </c:pt>
                <c:pt idx="3824" c:formatCode="0.00">
                  <c:v>48.97</c:v>
                </c:pt>
                <c:pt idx="3825" c:formatCode="0.00">
                  <c:v>48.97</c:v>
                </c:pt>
                <c:pt idx="3826" c:formatCode="0.00">
                  <c:v>48.97</c:v>
                </c:pt>
                <c:pt idx="3827" c:formatCode="0.00">
                  <c:v>48.97</c:v>
                </c:pt>
                <c:pt idx="3828" c:formatCode="0.00">
                  <c:v>48.97</c:v>
                </c:pt>
                <c:pt idx="3829" c:formatCode="0.00">
                  <c:v>48.97</c:v>
                </c:pt>
                <c:pt idx="3830" c:formatCode="0.00">
                  <c:v>48.97</c:v>
                </c:pt>
                <c:pt idx="3831" c:formatCode="0.00">
                  <c:v>48.97</c:v>
                </c:pt>
                <c:pt idx="3832" c:formatCode="0.00">
                  <c:v>48.97</c:v>
                </c:pt>
                <c:pt idx="3833" c:formatCode="0.00">
                  <c:v>48.82</c:v>
                </c:pt>
                <c:pt idx="3834" c:formatCode="0.00">
                  <c:v>48.82</c:v>
                </c:pt>
                <c:pt idx="3835" c:formatCode="0.00">
                  <c:v>48.82</c:v>
                </c:pt>
                <c:pt idx="3836" c:formatCode="0.00">
                  <c:v>48.82</c:v>
                </c:pt>
                <c:pt idx="3837" c:formatCode="0.00">
                  <c:v>48.82</c:v>
                </c:pt>
                <c:pt idx="3838" c:formatCode="0.00">
                  <c:v>48.82</c:v>
                </c:pt>
                <c:pt idx="3839" c:formatCode="0.00">
                  <c:v>48.82</c:v>
                </c:pt>
                <c:pt idx="3840" c:formatCode="0.00">
                  <c:v>48.82</c:v>
                </c:pt>
                <c:pt idx="3841" c:formatCode="0.00">
                  <c:v>48.82</c:v>
                </c:pt>
                <c:pt idx="3842" c:formatCode="0.00">
                  <c:v>48.82</c:v>
                </c:pt>
                <c:pt idx="3843" c:formatCode="0.00">
                  <c:v>48.82</c:v>
                </c:pt>
                <c:pt idx="3844" c:formatCode="0.00">
                  <c:v>48.82</c:v>
                </c:pt>
                <c:pt idx="3845" c:formatCode="0.00">
                  <c:v>48.82</c:v>
                </c:pt>
                <c:pt idx="3846" c:formatCode="0.00">
                  <c:v>48.82</c:v>
                </c:pt>
                <c:pt idx="3847" c:formatCode="0.00">
                  <c:v>48.82</c:v>
                </c:pt>
                <c:pt idx="3848" c:formatCode="0.00">
                  <c:v>48.97</c:v>
                </c:pt>
                <c:pt idx="3849" c:formatCode="0.00">
                  <c:v>48.97</c:v>
                </c:pt>
                <c:pt idx="3850" c:formatCode="0.00">
                  <c:v>48.97</c:v>
                </c:pt>
                <c:pt idx="3851" c:formatCode="0.00">
                  <c:v>47.9</c:v>
                </c:pt>
                <c:pt idx="3852" c:formatCode="0.00">
                  <c:v>47.9</c:v>
                </c:pt>
                <c:pt idx="3853" c:formatCode="0.00">
                  <c:v>47.9</c:v>
                </c:pt>
                <c:pt idx="3854" c:formatCode="0.00">
                  <c:v>49.09</c:v>
                </c:pt>
                <c:pt idx="3855" c:formatCode="0.00">
                  <c:v>49.09</c:v>
                </c:pt>
                <c:pt idx="3856" c:formatCode="0.00">
                  <c:v>49.09</c:v>
                </c:pt>
                <c:pt idx="3857" c:formatCode="0.00">
                  <c:v>49.09</c:v>
                </c:pt>
                <c:pt idx="3858" c:formatCode="0.00">
                  <c:v>49.09</c:v>
                </c:pt>
                <c:pt idx="3859" c:formatCode="0.00">
                  <c:v>49.09</c:v>
                </c:pt>
                <c:pt idx="3860" c:formatCode="0.00">
                  <c:v>49.12</c:v>
                </c:pt>
                <c:pt idx="3861" c:formatCode="0.00">
                  <c:v>49.12</c:v>
                </c:pt>
                <c:pt idx="3862" c:formatCode="0.00">
                  <c:v>51.11</c:v>
                </c:pt>
                <c:pt idx="3863" c:formatCode="0.00">
                  <c:v>51.11</c:v>
                </c:pt>
                <c:pt idx="3864" c:formatCode="0.00">
                  <c:v>51.11</c:v>
                </c:pt>
                <c:pt idx="3865" c:formatCode="0.00">
                  <c:v>51.11</c:v>
                </c:pt>
                <c:pt idx="3866" c:formatCode="0.00">
                  <c:v>51.11</c:v>
                </c:pt>
                <c:pt idx="3867" c:formatCode="0.00">
                  <c:v>51.11</c:v>
                </c:pt>
                <c:pt idx="3868" c:formatCode="0.00">
                  <c:v>51.11</c:v>
                </c:pt>
                <c:pt idx="3869" c:formatCode="0.00">
                  <c:v>51.11</c:v>
                </c:pt>
                <c:pt idx="3870" c:formatCode="0.00">
                  <c:v>51.11</c:v>
                </c:pt>
                <c:pt idx="3871" c:formatCode="0.00">
                  <c:v>51.11</c:v>
                </c:pt>
                <c:pt idx="3872" c:formatCode="0.00">
                  <c:v>51.11</c:v>
                </c:pt>
                <c:pt idx="3873" c:formatCode="0.00">
                  <c:v>51.11</c:v>
                </c:pt>
                <c:pt idx="3874" c:formatCode="0.00">
                  <c:v>51.11</c:v>
                </c:pt>
                <c:pt idx="3875" c:formatCode="0.00">
                  <c:v>51.11</c:v>
                </c:pt>
                <c:pt idx="3876" c:formatCode="0.00">
                  <c:v>51.11</c:v>
                </c:pt>
                <c:pt idx="3877" c:formatCode="0.00">
                  <c:v>51.11</c:v>
                </c:pt>
                <c:pt idx="3878" c:formatCode="0.00">
                  <c:v>51.11</c:v>
                </c:pt>
                <c:pt idx="3879" c:formatCode="0.00">
                  <c:v>51.11</c:v>
                </c:pt>
                <c:pt idx="3900" c:formatCode="0.00">
                  <c:v>60.89</c:v>
                </c:pt>
                <c:pt idx="3901" c:formatCode="0.00">
                  <c:v>60.89</c:v>
                </c:pt>
                <c:pt idx="3907" c:formatCode="0.00">
                  <c:v>59.1</c:v>
                </c:pt>
                <c:pt idx="3908" c:formatCode="0.00">
                  <c:v>59.1</c:v>
                </c:pt>
                <c:pt idx="3909" c:formatCode="0.00">
                  <c:v>60.89</c:v>
                </c:pt>
                <c:pt idx="3910" c:formatCode="0.00">
                  <c:v>60.89</c:v>
                </c:pt>
                <c:pt idx="3911" c:formatCode="0.00">
                  <c:v>60.89</c:v>
                </c:pt>
                <c:pt idx="3912" c:formatCode="0.00">
                  <c:v>60.89</c:v>
                </c:pt>
                <c:pt idx="3913" c:formatCode="0.00">
                  <c:v>60.89</c:v>
                </c:pt>
                <c:pt idx="3914" c:formatCode="0.00">
                  <c:v>60.89</c:v>
                </c:pt>
                <c:pt idx="3915" c:formatCode="0.00">
                  <c:v>60.89</c:v>
                </c:pt>
                <c:pt idx="3916" c:formatCode="0.00">
                  <c:v>60.89</c:v>
                </c:pt>
                <c:pt idx="3917" c:formatCode="0.00">
                  <c:v>60.89</c:v>
                </c:pt>
                <c:pt idx="3918" c:formatCode="0.00">
                  <c:v>60.89</c:v>
                </c:pt>
                <c:pt idx="3919" c:formatCode="0.00">
                  <c:v>60.89</c:v>
                </c:pt>
                <c:pt idx="3920" c:formatCode="0.00">
                  <c:v>60.89</c:v>
                </c:pt>
                <c:pt idx="3936" c:formatCode="0.00">
                  <c:v>49.13</c:v>
                </c:pt>
                <c:pt idx="3937" c:formatCode="0.00">
                  <c:v>49.13</c:v>
                </c:pt>
                <c:pt idx="3938" c:formatCode="0.00">
                  <c:v>49.13</c:v>
                </c:pt>
                <c:pt idx="3939" c:formatCode="0.00">
                  <c:v>49.13</c:v>
                </c:pt>
                <c:pt idx="3940" c:formatCode="0.00">
                  <c:v>49.13</c:v>
                </c:pt>
                <c:pt idx="3985" c:formatCode="0.00">
                  <c:v>50.88</c:v>
                </c:pt>
                <c:pt idx="3986" c:formatCode="0.00">
                  <c:v>50.88</c:v>
                </c:pt>
                <c:pt idx="3987" c:formatCode="0.00">
                  <c:v>50.88</c:v>
                </c:pt>
                <c:pt idx="3988" c:formatCode="0.00">
                  <c:v>50.88</c:v>
                </c:pt>
                <c:pt idx="3989" c:formatCode="0.00">
                  <c:v>50.88</c:v>
                </c:pt>
                <c:pt idx="3990" c:formatCode="0.00">
                  <c:v>50.88</c:v>
                </c:pt>
                <c:pt idx="3991" c:formatCode="0.00">
                  <c:v>50.88</c:v>
                </c:pt>
                <c:pt idx="3992" c:formatCode="0.00">
                  <c:v>50.88</c:v>
                </c:pt>
                <c:pt idx="3993" c:formatCode="0.00">
                  <c:v>50.88</c:v>
                </c:pt>
                <c:pt idx="3994" c:formatCode="0.00">
                  <c:v>50.88</c:v>
                </c:pt>
                <c:pt idx="3995" c:formatCode="0.00">
                  <c:v>50.88</c:v>
                </c:pt>
                <c:pt idx="3996" c:formatCode="0.00">
                  <c:v>50.88</c:v>
                </c:pt>
                <c:pt idx="3997" c:formatCode="0.00">
                  <c:v>50.88</c:v>
                </c:pt>
                <c:pt idx="3998" c:formatCode="0.00">
                  <c:v>50.88</c:v>
                </c:pt>
                <c:pt idx="3999" c:formatCode="0.00">
                  <c:v>50.51</c:v>
                </c:pt>
                <c:pt idx="4000" c:formatCode="0.00">
                  <c:v>50.51</c:v>
                </c:pt>
                <c:pt idx="4001" c:formatCode="0.00">
                  <c:v>50.51</c:v>
                </c:pt>
                <c:pt idx="4002" c:formatCode="0.00">
                  <c:v>50.51</c:v>
                </c:pt>
                <c:pt idx="4003" c:formatCode="0.00">
                  <c:v>50.51</c:v>
                </c:pt>
                <c:pt idx="4004" c:formatCode="0.00">
                  <c:v>50.51</c:v>
                </c:pt>
                <c:pt idx="4005" c:formatCode="0.00">
                  <c:v>50.51</c:v>
                </c:pt>
                <c:pt idx="4006" c:formatCode="0.00">
                  <c:v>50.51</c:v>
                </c:pt>
                <c:pt idx="4007" c:formatCode="0.00">
                  <c:v>50.51</c:v>
                </c:pt>
                <c:pt idx="4008" c:formatCode="0.00">
                  <c:v>50.51</c:v>
                </c:pt>
                <c:pt idx="4009" c:formatCode="0.00">
                  <c:v>50.51</c:v>
                </c:pt>
                <c:pt idx="4010" c:formatCode="0.00">
                  <c:v>50.51</c:v>
                </c:pt>
                <c:pt idx="4011" c:formatCode="0.00">
                  <c:v>50.51</c:v>
                </c:pt>
                <c:pt idx="4012" c:formatCode="0.00">
                  <c:v>50.51</c:v>
                </c:pt>
                <c:pt idx="4013" c:formatCode="0.00">
                  <c:v>50.51</c:v>
                </c:pt>
                <c:pt idx="4064" c:formatCode="0.00">
                  <c:v>48.95</c:v>
                </c:pt>
                <c:pt idx="4065" c:formatCode="0.00">
                  <c:v>48.95</c:v>
                </c:pt>
                <c:pt idx="4066" c:formatCode="0.00">
                  <c:v>48.95</c:v>
                </c:pt>
                <c:pt idx="4067" c:formatCode="0.00">
                  <c:v>48.95</c:v>
                </c:pt>
                <c:pt idx="4068" c:formatCode="0.00">
                  <c:v>48.95</c:v>
                </c:pt>
                <c:pt idx="4069" c:formatCode="0.00">
                  <c:v>48.95</c:v>
                </c:pt>
                <c:pt idx="4070" c:formatCode="0.00">
                  <c:v>48.95</c:v>
                </c:pt>
                <c:pt idx="4071" c:formatCode="0.00">
                  <c:v>48.95</c:v>
                </c:pt>
                <c:pt idx="4072" c:formatCode="0.00">
                  <c:v>48.95</c:v>
                </c:pt>
                <c:pt idx="4073" c:formatCode="0.00">
                  <c:v>48.95</c:v>
                </c:pt>
                <c:pt idx="4074" c:formatCode="0.00">
                  <c:v>48.95</c:v>
                </c:pt>
                <c:pt idx="4075" c:formatCode="0.00">
                  <c:v>48.95</c:v>
                </c:pt>
                <c:pt idx="4076" c:formatCode="0.00">
                  <c:v>48.95</c:v>
                </c:pt>
                <c:pt idx="4077" c:formatCode="0.00">
                  <c:v>48.95</c:v>
                </c:pt>
                <c:pt idx="4078" c:formatCode="0.00">
                  <c:v>48.95</c:v>
                </c:pt>
                <c:pt idx="4079" c:formatCode="0.00">
                  <c:v>48.31</c:v>
                </c:pt>
                <c:pt idx="4080" c:formatCode="0.00">
                  <c:v>48.31</c:v>
                </c:pt>
                <c:pt idx="4081" c:formatCode="0.00">
                  <c:v>48.31</c:v>
                </c:pt>
                <c:pt idx="4082" c:formatCode="0.00">
                  <c:v>48.31</c:v>
                </c:pt>
                <c:pt idx="4083" c:formatCode="0.00">
                  <c:v>48.31</c:v>
                </c:pt>
                <c:pt idx="4084" c:formatCode="0.00">
                  <c:v>48.31</c:v>
                </c:pt>
                <c:pt idx="4085" c:formatCode="0.00">
                  <c:v>48.31</c:v>
                </c:pt>
                <c:pt idx="4086" c:formatCode="0.00">
                  <c:v>48.31</c:v>
                </c:pt>
                <c:pt idx="4087" c:formatCode="0.00">
                  <c:v>48.31</c:v>
                </c:pt>
                <c:pt idx="4088" c:formatCode="0.00">
                  <c:v>48.31</c:v>
                </c:pt>
                <c:pt idx="4089" c:formatCode="0.00">
                  <c:v>48.31</c:v>
                </c:pt>
                <c:pt idx="4090" c:formatCode="0.00">
                  <c:v>48.31</c:v>
                </c:pt>
                <c:pt idx="4091" c:formatCode="0.00">
                  <c:v>48.31</c:v>
                </c:pt>
                <c:pt idx="4092" c:formatCode="0.00">
                  <c:v>48.31</c:v>
                </c:pt>
                <c:pt idx="4093" c:formatCode="0.00">
                  <c:v>48.31</c:v>
                </c:pt>
                <c:pt idx="4094" c:formatCode="0.00">
                  <c:v>48.31</c:v>
                </c:pt>
                <c:pt idx="4095" c:formatCode="0.00">
                  <c:v>48.31</c:v>
                </c:pt>
                <c:pt idx="4096" c:formatCode="0.00">
                  <c:v>48.31</c:v>
                </c:pt>
                <c:pt idx="4097" c:formatCode="0.00">
                  <c:v>49.13</c:v>
                </c:pt>
                <c:pt idx="4098" c:formatCode="0.00">
                  <c:v>49.13</c:v>
                </c:pt>
                <c:pt idx="4099" c:formatCode="0.00">
                  <c:v>49.13</c:v>
                </c:pt>
                <c:pt idx="4100" c:formatCode="0.00">
                  <c:v>49.13</c:v>
                </c:pt>
                <c:pt idx="4101" c:formatCode="0.00">
                  <c:v>49.13</c:v>
                </c:pt>
                <c:pt idx="4102" c:formatCode="0.00">
                  <c:v>49.13</c:v>
                </c:pt>
                <c:pt idx="4103" c:formatCode="0.00">
                  <c:v>49.13</c:v>
                </c:pt>
                <c:pt idx="4104" c:formatCode="0.00">
                  <c:v>49.13</c:v>
                </c:pt>
                <c:pt idx="4105" c:formatCode="0.00">
                  <c:v>49.13</c:v>
                </c:pt>
                <c:pt idx="4106" c:formatCode="0.00">
                  <c:v>49.13</c:v>
                </c:pt>
                <c:pt idx="4107" c:formatCode="0.00">
                  <c:v>49.13</c:v>
                </c:pt>
                <c:pt idx="4108" c:formatCode="0.00">
                  <c:v>48.97</c:v>
                </c:pt>
                <c:pt idx="4109" c:formatCode="0.00">
                  <c:v>48.97</c:v>
                </c:pt>
                <c:pt idx="4110" c:formatCode="0.00">
                  <c:v>48.97</c:v>
                </c:pt>
                <c:pt idx="4111" c:formatCode="0.00">
                  <c:v>48.82</c:v>
                </c:pt>
                <c:pt idx="4112" c:formatCode="0.00">
                  <c:v>48.82</c:v>
                </c:pt>
                <c:pt idx="4113" c:formatCode="0.00">
                  <c:v>52.62</c:v>
                </c:pt>
                <c:pt idx="4114" c:formatCode="0.00">
                  <c:v>52.62</c:v>
                </c:pt>
                <c:pt idx="4115" c:formatCode="0.00">
                  <c:v>52.62</c:v>
                </c:pt>
                <c:pt idx="4116" c:formatCode="0.00">
                  <c:v>52.62</c:v>
                </c:pt>
                <c:pt idx="4117" c:formatCode="0.00">
                  <c:v>52.62</c:v>
                </c:pt>
                <c:pt idx="4118" c:formatCode="0.00">
                  <c:v>52.62</c:v>
                </c:pt>
                <c:pt idx="4119" c:formatCode="0.00">
                  <c:v>52.62</c:v>
                </c:pt>
                <c:pt idx="4120" c:formatCode="0.00">
                  <c:v>52.62</c:v>
                </c:pt>
                <c:pt idx="4121" c:formatCode="0.00">
                  <c:v>52.62</c:v>
                </c:pt>
                <c:pt idx="4122" c:formatCode="0.00">
                  <c:v>52.62</c:v>
                </c:pt>
                <c:pt idx="4123" c:formatCode="0.00">
                  <c:v>52.62</c:v>
                </c:pt>
                <c:pt idx="4124" c:formatCode="0.00">
                  <c:v>52.62</c:v>
                </c:pt>
                <c:pt idx="4125" c:formatCode="0.00">
                  <c:v>52.62</c:v>
                </c:pt>
                <c:pt idx="4126" c:formatCode="0.00">
                  <c:v>52.62</c:v>
                </c:pt>
                <c:pt idx="4127" c:formatCode="0.00">
                  <c:v>52.04</c:v>
                </c:pt>
                <c:pt idx="4128" c:formatCode="0.00">
                  <c:v>52.04</c:v>
                </c:pt>
                <c:pt idx="4129" c:formatCode="0.00">
                  <c:v>52.04</c:v>
                </c:pt>
                <c:pt idx="4130" c:formatCode="0.00">
                  <c:v>52.04</c:v>
                </c:pt>
                <c:pt idx="4131" c:formatCode="0.00">
                  <c:v>52.04</c:v>
                </c:pt>
                <c:pt idx="4132" c:formatCode="0.00">
                  <c:v>52.04</c:v>
                </c:pt>
                <c:pt idx="4133" c:formatCode="0.00">
                  <c:v>52.04</c:v>
                </c:pt>
                <c:pt idx="4134" c:formatCode="0.00">
                  <c:v>52.04</c:v>
                </c:pt>
                <c:pt idx="4135" c:formatCode="0.00">
                  <c:v>52.04</c:v>
                </c:pt>
                <c:pt idx="4136" c:formatCode="0.00">
                  <c:v>52.04</c:v>
                </c:pt>
                <c:pt idx="4137" c:formatCode="0.00">
                  <c:v>52.04</c:v>
                </c:pt>
                <c:pt idx="4138" c:formatCode="0.00">
                  <c:v>52.04</c:v>
                </c:pt>
                <c:pt idx="4139" c:formatCode="0.00">
                  <c:v>52.04</c:v>
                </c:pt>
                <c:pt idx="4140" c:formatCode="0.00">
                  <c:v>52.04</c:v>
                </c:pt>
                <c:pt idx="4141" c:formatCode="0.00">
                  <c:v>52.04</c:v>
                </c:pt>
                <c:pt idx="4142" c:formatCode="0.00">
                  <c:v>52.04</c:v>
                </c:pt>
                <c:pt idx="4143" c:formatCode="0.00">
                  <c:v>52.04</c:v>
                </c:pt>
                <c:pt idx="4144" c:formatCode="0.00">
                  <c:v>52.04</c:v>
                </c:pt>
                <c:pt idx="4145" c:formatCode="0.00">
                  <c:v>52.04</c:v>
                </c:pt>
                <c:pt idx="4146" c:formatCode="0.00">
                  <c:v>52.04</c:v>
                </c:pt>
                <c:pt idx="4147" c:formatCode="0.00">
                  <c:v>52.04</c:v>
                </c:pt>
                <c:pt idx="4148" c:formatCode="0.00">
                  <c:v>52.04</c:v>
                </c:pt>
                <c:pt idx="4149" c:formatCode="0.00">
                  <c:v>52.04</c:v>
                </c:pt>
                <c:pt idx="4150" c:formatCode="0.00">
                  <c:v>52.04</c:v>
                </c:pt>
                <c:pt idx="4151" c:formatCode="0.00">
                  <c:v>52.04</c:v>
                </c:pt>
                <c:pt idx="4152" c:formatCode="0.00">
                  <c:v>52.04</c:v>
                </c:pt>
                <c:pt idx="4153" c:formatCode="0.00">
                  <c:v>52.04</c:v>
                </c:pt>
                <c:pt idx="4154" c:formatCode="0.00">
                  <c:v>52.04</c:v>
                </c:pt>
                <c:pt idx="4155" c:formatCode="0.00">
                  <c:v>52.04</c:v>
                </c:pt>
                <c:pt idx="4156" c:formatCode="0.00">
                  <c:v>52.04</c:v>
                </c:pt>
                <c:pt idx="4157" c:formatCode="0.00">
                  <c:v>52.04</c:v>
                </c:pt>
                <c:pt idx="4158" c:formatCode="0.00">
                  <c:v>52.04</c:v>
                </c:pt>
                <c:pt idx="4159" c:formatCode="0.00">
                  <c:v>52.04</c:v>
                </c:pt>
                <c:pt idx="4160" c:formatCode="0.00">
                  <c:v>52.04</c:v>
                </c:pt>
                <c:pt idx="4161" c:formatCode="0.00">
                  <c:v>52.04</c:v>
                </c:pt>
                <c:pt idx="4162" c:formatCode="0.00">
                  <c:v>52.04</c:v>
                </c:pt>
                <c:pt idx="4163" c:formatCode="0.00">
                  <c:v>52.04</c:v>
                </c:pt>
                <c:pt idx="4164" c:formatCode="0.00">
                  <c:v>52.04</c:v>
                </c:pt>
                <c:pt idx="4165" c:formatCode="0.00">
                  <c:v>52.04</c:v>
                </c:pt>
                <c:pt idx="4166" c:formatCode="0.00">
                  <c:v>48</c:v>
                </c:pt>
                <c:pt idx="4167" c:formatCode="0.00">
                  <c:v>48</c:v>
                </c:pt>
                <c:pt idx="4168" c:formatCode="0.00">
                  <c:v>48</c:v>
                </c:pt>
                <c:pt idx="4169" c:formatCode="0.00">
                  <c:v>48</c:v>
                </c:pt>
                <c:pt idx="4170" c:formatCode="0.00">
                  <c:v>48</c:v>
                </c:pt>
                <c:pt idx="4171" c:formatCode="0.00">
                  <c:v>48</c:v>
                </c:pt>
                <c:pt idx="4172" c:formatCode="0.00">
                  <c:v>49.13</c:v>
                </c:pt>
                <c:pt idx="4173" c:formatCode="0.00">
                  <c:v>49.13</c:v>
                </c:pt>
                <c:pt idx="4174" c:formatCode="0.00">
                  <c:v>49.13</c:v>
                </c:pt>
                <c:pt idx="4175" c:formatCode="0.00">
                  <c:v>49.13</c:v>
                </c:pt>
                <c:pt idx="4176" c:formatCode="0.00">
                  <c:v>49.13</c:v>
                </c:pt>
                <c:pt idx="4177" c:formatCode="0.00">
                  <c:v>49.13</c:v>
                </c:pt>
                <c:pt idx="4178" c:formatCode="0.00">
                  <c:v>49.13</c:v>
                </c:pt>
                <c:pt idx="4179" c:formatCode="0.00">
                  <c:v>49.13</c:v>
                </c:pt>
                <c:pt idx="4180" c:formatCode="0.00">
                  <c:v>49.13</c:v>
                </c:pt>
                <c:pt idx="4181" c:formatCode="0.00">
                  <c:v>49.13</c:v>
                </c:pt>
                <c:pt idx="4182" c:formatCode="0.00">
                  <c:v>49.13</c:v>
                </c:pt>
                <c:pt idx="4183" c:formatCode="0.00">
                  <c:v>49.13</c:v>
                </c:pt>
                <c:pt idx="4184" c:formatCode="0.00">
                  <c:v>49.13</c:v>
                </c:pt>
                <c:pt idx="4185" c:formatCode="0.00">
                  <c:v>49.13</c:v>
                </c:pt>
                <c:pt idx="4186" c:formatCode="0.00">
                  <c:v>49.13</c:v>
                </c:pt>
                <c:pt idx="4187" c:formatCode="0.00">
                  <c:v>49.13</c:v>
                </c:pt>
                <c:pt idx="4188" c:formatCode="0.00">
                  <c:v>49.13</c:v>
                </c:pt>
                <c:pt idx="4189" c:formatCode="0.00">
                  <c:v>49.13</c:v>
                </c:pt>
                <c:pt idx="4190" c:formatCode="0.00">
                  <c:v>49.13</c:v>
                </c:pt>
                <c:pt idx="4191" c:formatCode="0.00">
                  <c:v>49.13</c:v>
                </c:pt>
                <c:pt idx="4192" c:formatCode="0.00">
                  <c:v>49.13</c:v>
                </c:pt>
                <c:pt idx="4193" c:formatCode="0.00">
                  <c:v>49.13</c:v>
                </c:pt>
                <c:pt idx="4194" c:formatCode="0.00">
                  <c:v>49.13</c:v>
                </c:pt>
                <c:pt idx="4195" c:formatCode="0.00">
                  <c:v>49.13</c:v>
                </c:pt>
                <c:pt idx="4196" c:formatCode="0.00">
                  <c:v>49.13</c:v>
                </c:pt>
                <c:pt idx="4197" c:formatCode="0.00">
                  <c:v>49.13</c:v>
                </c:pt>
                <c:pt idx="4198" c:formatCode="0.00">
                  <c:v>49.13</c:v>
                </c:pt>
                <c:pt idx="4199" c:formatCode="0.00">
                  <c:v>49.13</c:v>
                </c:pt>
                <c:pt idx="4210" c:formatCode="0.00">
                  <c:v>50.21</c:v>
                </c:pt>
                <c:pt idx="4211" c:formatCode="0.00">
                  <c:v>50.21</c:v>
                </c:pt>
                <c:pt idx="4212" c:formatCode="0.00">
                  <c:v>50.21</c:v>
                </c:pt>
                <c:pt idx="4213" c:formatCode="0.00">
                  <c:v>50.21</c:v>
                </c:pt>
                <c:pt idx="4214" c:formatCode="0.00">
                  <c:v>50.21</c:v>
                </c:pt>
                <c:pt idx="4215" c:formatCode="0.00">
                  <c:v>50.21</c:v>
                </c:pt>
                <c:pt idx="4216" c:formatCode="0.00">
                  <c:v>50.21</c:v>
                </c:pt>
                <c:pt idx="4217" c:formatCode="0.00">
                  <c:v>50.21</c:v>
                </c:pt>
                <c:pt idx="4218" c:formatCode="0.00">
                  <c:v>50.21</c:v>
                </c:pt>
                <c:pt idx="4219" c:formatCode="0.00">
                  <c:v>50.21</c:v>
                </c:pt>
                <c:pt idx="4220" c:formatCode="0.00">
                  <c:v>50.21</c:v>
                </c:pt>
                <c:pt idx="4221" c:formatCode="0.00">
                  <c:v>50.21</c:v>
                </c:pt>
                <c:pt idx="4222" c:formatCode="0.00">
                  <c:v>50.21</c:v>
                </c:pt>
                <c:pt idx="4223" c:formatCode="0.00">
                  <c:v>50.21</c:v>
                </c:pt>
                <c:pt idx="4224" c:formatCode="0.00">
                  <c:v>50.21</c:v>
                </c:pt>
                <c:pt idx="4225" c:formatCode="0.00">
                  <c:v>50.21</c:v>
                </c:pt>
                <c:pt idx="4226" c:formatCode="0.00">
                  <c:v>50.21</c:v>
                </c:pt>
                <c:pt idx="4227" c:formatCode="0.00">
                  <c:v>50.21</c:v>
                </c:pt>
                <c:pt idx="4228" c:formatCode="0.00">
                  <c:v>50.21</c:v>
                </c:pt>
                <c:pt idx="4229" c:formatCode="0.00">
                  <c:v>50.21</c:v>
                </c:pt>
                <c:pt idx="4230" c:formatCode="0.00">
                  <c:v>50.21</c:v>
                </c:pt>
                <c:pt idx="4237" c:formatCode="0.00">
                  <c:v>50.21</c:v>
                </c:pt>
                <c:pt idx="4238" c:formatCode="0.00">
                  <c:v>50.21</c:v>
                </c:pt>
                <c:pt idx="4239" c:formatCode="0.00">
                  <c:v>50.21</c:v>
                </c:pt>
                <c:pt idx="4240" c:formatCode="0.00">
                  <c:v>50.21</c:v>
                </c:pt>
                <c:pt idx="4241" c:formatCode="0.00">
                  <c:v>50.21</c:v>
                </c:pt>
                <c:pt idx="4242" c:formatCode="0.00">
                  <c:v>50.21</c:v>
                </c:pt>
                <c:pt idx="4243" c:formatCode="0.00">
                  <c:v>50.21</c:v>
                </c:pt>
                <c:pt idx="4244" c:formatCode="0.00">
                  <c:v>50.21</c:v>
                </c:pt>
                <c:pt idx="4245" c:formatCode="0.00">
                  <c:v>50.21</c:v>
                </c:pt>
                <c:pt idx="4246" c:formatCode="0.00">
                  <c:v>50.21</c:v>
                </c:pt>
                <c:pt idx="4247" c:formatCode="0.00">
                  <c:v>50.21</c:v>
                </c:pt>
                <c:pt idx="4248" c:formatCode="0.00">
                  <c:v>50.21</c:v>
                </c:pt>
                <c:pt idx="4249" c:formatCode="0.00">
                  <c:v>50.21</c:v>
                </c:pt>
                <c:pt idx="4250" c:formatCode="0.00">
                  <c:v>50.21</c:v>
                </c:pt>
                <c:pt idx="4251" c:formatCode="0.00">
                  <c:v>50.21</c:v>
                </c:pt>
                <c:pt idx="4252" c:formatCode="0.00">
                  <c:v>50.21</c:v>
                </c:pt>
                <c:pt idx="4253" c:formatCode="0.00">
                  <c:v>50.21</c:v>
                </c:pt>
                <c:pt idx="4254" c:formatCode="0.00">
                  <c:v>50.21</c:v>
                </c:pt>
                <c:pt idx="4255" c:formatCode="0.00">
                  <c:v>45.63</c:v>
                </c:pt>
                <c:pt idx="4256" c:formatCode="0.00">
                  <c:v>45.63</c:v>
                </c:pt>
                <c:pt idx="4257" c:formatCode="0.00">
                  <c:v>45.63</c:v>
                </c:pt>
                <c:pt idx="4258" c:formatCode="0.00">
                  <c:v>45.63</c:v>
                </c:pt>
                <c:pt idx="4259" c:formatCode="0.00">
                  <c:v>45.63</c:v>
                </c:pt>
                <c:pt idx="4260" c:formatCode="0.00">
                  <c:v>45.63</c:v>
                </c:pt>
                <c:pt idx="4261" c:formatCode="0.00">
                  <c:v>45.63</c:v>
                </c:pt>
                <c:pt idx="4262" c:formatCode="0.00">
                  <c:v>45.63</c:v>
                </c:pt>
                <c:pt idx="4263" c:formatCode="0.00">
                  <c:v>45.63</c:v>
                </c:pt>
                <c:pt idx="4264" c:formatCode="0.00">
                  <c:v>45.63</c:v>
                </c:pt>
                <c:pt idx="4265" c:formatCode="0.00">
                  <c:v>45.63</c:v>
                </c:pt>
                <c:pt idx="4266" c:formatCode="0.00">
                  <c:v>45.63</c:v>
                </c:pt>
                <c:pt idx="4267" c:formatCode="0.00">
                  <c:v>45.63</c:v>
                </c:pt>
                <c:pt idx="4268" c:formatCode="0.00">
                  <c:v>45.63</c:v>
                </c:pt>
                <c:pt idx="4269" c:formatCode="0.00">
                  <c:v>45.63</c:v>
                </c:pt>
                <c:pt idx="4270" c:formatCode="0.00">
                  <c:v>45.63</c:v>
                </c:pt>
                <c:pt idx="4271" c:formatCode="0.00">
                  <c:v>45.63</c:v>
                </c:pt>
                <c:pt idx="4272" c:formatCode="0.00">
                  <c:v>45.63</c:v>
                </c:pt>
                <c:pt idx="4273" c:formatCode="0.00">
                  <c:v>45.63</c:v>
                </c:pt>
                <c:pt idx="4274" c:formatCode="0.00">
                  <c:v>45.63</c:v>
                </c:pt>
                <c:pt idx="4275" c:formatCode="0.00">
                  <c:v>45.63</c:v>
                </c:pt>
                <c:pt idx="4276" c:formatCode="0.00">
                  <c:v>45.63</c:v>
                </c:pt>
                <c:pt idx="4277" c:formatCode="0.00">
                  <c:v>45.63</c:v>
                </c:pt>
                <c:pt idx="4278" c:formatCode="0.00">
                  <c:v>45.63</c:v>
                </c:pt>
                <c:pt idx="4279" c:formatCode="0.00">
                  <c:v>45.63</c:v>
                </c:pt>
                <c:pt idx="4280" c:formatCode="0.00">
                  <c:v>45.63</c:v>
                </c:pt>
                <c:pt idx="4281" c:formatCode="0.00">
                  <c:v>45.63</c:v>
                </c:pt>
                <c:pt idx="4282" c:formatCode="0.00">
                  <c:v>45.63</c:v>
                </c:pt>
                <c:pt idx="4283" c:formatCode="0.00">
                  <c:v>45.63</c:v>
                </c:pt>
                <c:pt idx="4284" c:formatCode="0.00">
                  <c:v>45.63</c:v>
                </c:pt>
                <c:pt idx="4285" c:formatCode="0.00">
                  <c:v>45.63</c:v>
                </c:pt>
                <c:pt idx="4286" c:formatCode="0.00">
                  <c:v>45.63</c:v>
                </c:pt>
                <c:pt idx="4287" c:formatCode="0.00">
                  <c:v>45.63</c:v>
                </c:pt>
                <c:pt idx="4288" c:formatCode="0.00">
                  <c:v>45.63</c:v>
                </c:pt>
                <c:pt idx="4289" c:formatCode="0.00">
                  <c:v>45.63</c:v>
                </c:pt>
                <c:pt idx="4290" c:formatCode="0.00">
                  <c:v>45.63</c:v>
                </c:pt>
                <c:pt idx="4291" c:formatCode="0.00">
                  <c:v>45.63</c:v>
                </c:pt>
                <c:pt idx="4292" c:formatCode="0.00">
                  <c:v>45.63</c:v>
                </c:pt>
                <c:pt idx="4293" c:formatCode="0.00">
                  <c:v>45.63</c:v>
                </c:pt>
                <c:pt idx="4294" c:formatCode="0.00">
                  <c:v>45.63</c:v>
                </c:pt>
                <c:pt idx="4295" c:formatCode="0.00">
                  <c:v>45.63</c:v>
                </c:pt>
                <c:pt idx="4296" c:formatCode="0.00">
                  <c:v>45.63</c:v>
                </c:pt>
                <c:pt idx="4297" c:formatCode="0.00">
                  <c:v>45.63</c:v>
                </c:pt>
                <c:pt idx="4298" c:formatCode="0.00">
                  <c:v>45.63</c:v>
                </c:pt>
                <c:pt idx="4299" c:formatCode="0.00">
                  <c:v>45.63</c:v>
                </c:pt>
                <c:pt idx="4300" c:formatCode="0.00">
                  <c:v>45.63</c:v>
                </c:pt>
                <c:pt idx="4305" c:formatCode="0.00">
                  <c:v>50.27</c:v>
                </c:pt>
                <c:pt idx="4306" c:formatCode="0.00">
                  <c:v>50.4</c:v>
                </c:pt>
                <c:pt idx="4307" c:formatCode="0.00">
                  <c:v>48.73</c:v>
                </c:pt>
                <c:pt idx="4365" c:formatCode="0.00">
                  <c:v>49.82</c:v>
                </c:pt>
                <c:pt idx="4366" c:formatCode="0.00">
                  <c:v>49.82</c:v>
                </c:pt>
                <c:pt idx="4367" c:formatCode="0.00">
                  <c:v>49.82</c:v>
                </c:pt>
                <c:pt idx="4368" c:formatCode="0.00">
                  <c:v>49.82</c:v>
                </c:pt>
                <c:pt idx="4369" c:formatCode="0.00">
                  <c:v>49.82</c:v>
                </c:pt>
                <c:pt idx="4370" c:formatCode="0.00">
                  <c:v>49.82</c:v>
                </c:pt>
                <c:pt idx="4371" c:formatCode="0.00">
                  <c:v>49.82</c:v>
                </c:pt>
                <c:pt idx="4372" c:formatCode="0.00">
                  <c:v>49.82</c:v>
                </c:pt>
                <c:pt idx="4373" c:formatCode="0.00">
                  <c:v>49.82</c:v>
                </c:pt>
                <c:pt idx="4374" c:formatCode="0.00">
                  <c:v>49.82</c:v>
                </c:pt>
                <c:pt idx="4375" c:formatCode="0.00">
                  <c:v>49.82</c:v>
                </c:pt>
                <c:pt idx="4376" c:formatCode="0.00">
                  <c:v>49.82</c:v>
                </c:pt>
                <c:pt idx="4377" c:formatCode="0.00">
                  <c:v>49.82</c:v>
                </c:pt>
                <c:pt idx="4378" c:formatCode="0.00">
                  <c:v>49.82</c:v>
                </c:pt>
                <c:pt idx="4379" c:formatCode="0.00">
                  <c:v>49.82</c:v>
                </c:pt>
                <c:pt idx="4380" c:formatCode="0.00">
                  <c:v>49.82</c:v>
                </c:pt>
                <c:pt idx="4381" c:formatCode="0.00">
                  <c:v>49.82</c:v>
                </c:pt>
                <c:pt idx="4382" c:formatCode="0.00">
                  <c:v>49.82</c:v>
                </c:pt>
                <c:pt idx="4383" c:formatCode="0.00">
                  <c:v>49.82</c:v>
                </c:pt>
                <c:pt idx="4384" c:formatCode="0.00">
                  <c:v>49.82</c:v>
                </c:pt>
                <c:pt idx="4385" c:formatCode="0.00">
                  <c:v>49.82</c:v>
                </c:pt>
                <c:pt idx="4386" c:formatCode="0.00">
                  <c:v>49.82</c:v>
                </c:pt>
                <c:pt idx="4387" c:formatCode="0.00">
                  <c:v>49.82</c:v>
                </c:pt>
                <c:pt idx="4388" c:formatCode="0.00">
                  <c:v>49.82</c:v>
                </c:pt>
                <c:pt idx="4389" c:formatCode="0.00">
                  <c:v>49.82</c:v>
                </c:pt>
                <c:pt idx="4390" c:formatCode="0.00">
                  <c:v>49.82</c:v>
                </c:pt>
                <c:pt idx="4391" c:formatCode="0.00">
                  <c:v>49.82</c:v>
                </c:pt>
                <c:pt idx="4392" c:formatCode="0.00">
                  <c:v>49.82</c:v>
                </c:pt>
                <c:pt idx="4393" c:formatCode="0.00">
                  <c:v>49.82</c:v>
                </c:pt>
                <c:pt idx="4394" c:formatCode="0.00">
                  <c:v>49.82</c:v>
                </c:pt>
                <c:pt idx="4395" c:formatCode="0.00">
                  <c:v>49.82</c:v>
                </c:pt>
                <c:pt idx="4396" c:formatCode="0.00">
                  <c:v>49.82</c:v>
                </c:pt>
                <c:pt idx="4397" c:formatCode="0.00">
                  <c:v>49.82</c:v>
                </c:pt>
                <c:pt idx="4398" c:formatCode="0.00">
                  <c:v>49.82</c:v>
                </c:pt>
                <c:pt idx="4399" c:formatCode="0.00">
                  <c:v>49.82</c:v>
                </c:pt>
                <c:pt idx="4400" c:formatCode="0.00">
                  <c:v>49.82</c:v>
                </c:pt>
                <c:pt idx="4401" c:formatCode="0.00">
                  <c:v>49.82</c:v>
                </c:pt>
                <c:pt idx="4402" c:formatCode="0.00">
                  <c:v>49.82</c:v>
                </c:pt>
                <c:pt idx="4403" c:formatCode="0.00">
                  <c:v>49.82</c:v>
                </c:pt>
                <c:pt idx="4404" c:formatCode="0.00">
                  <c:v>49.82</c:v>
                </c:pt>
                <c:pt idx="4405" c:formatCode="0.00">
                  <c:v>49.82</c:v>
                </c:pt>
                <c:pt idx="4406" c:formatCode="0.00">
                  <c:v>49.82</c:v>
                </c:pt>
                <c:pt idx="4407" c:formatCode="0.00">
                  <c:v>49.82</c:v>
                </c:pt>
                <c:pt idx="4408" c:formatCode="0.00">
                  <c:v>49.82</c:v>
                </c:pt>
                <c:pt idx="4409" c:formatCode="0.00">
                  <c:v>49.82</c:v>
                </c:pt>
                <c:pt idx="4410" c:formatCode="0.00">
                  <c:v>49.82</c:v>
                </c:pt>
                <c:pt idx="4411" c:formatCode="0.00">
                  <c:v>49.82</c:v>
                </c:pt>
                <c:pt idx="4412" c:formatCode="0.00">
                  <c:v>49.82</c:v>
                </c:pt>
                <c:pt idx="4413" c:formatCode="0.00">
                  <c:v>49.82</c:v>
                </c:pt>
                <c:pt idx="4414" c:formatCode="0.00">
                  <c:v>49.82</c:v>
                </c:pt>
                <c:pt idx="4441" c:formatCode="0.00">
                  <c:v>71.16</c:v>
                </c:pt>
                <c:pt idx="4442" c:formatCode="0.00">
                  <c:v>71.16</c:v>
                </c:pt>
                <c:pt idx="4443" c:formatCode="0.00">
                  <c:v>71.16</c:v>
                </c:pt>
                <c:pt idx="4444" c:formatCode="0.00">
                  <c:v>71.16</c:v>
                </c:pt>
                <c:pt idx="4445" c:formatCode="0.00">
                  <c:v>71.16</c:v>
                </c:pt>
                <c:pt idx="4446" c:formatCode="0.00">
                  <c:v>71.16</c:v>
                </c:pt>
                <c:pt idx="4447" c:formatCode="0.00">
                  <c:v>71.16</c:v>
                </c:pt>
                <c:pt idx="4448" c:formatCode="0.00">
                  <c:v>74.14</c:v>
                </c:pt>
                <c:pt idx="4449" c:formatCode="0.00">
                  <c:v>74.14</c:v>
                </c:pt>
                <c:pt idx="4450" c:formatCode="0.00">
                  <c:v>74.14</c:v>
                </c:pt>
                <c:pt idx="4451" c:formatCode="0.00">
                  <c:v>72.05</c:v>
                </c:pt>
                <c:pt idx="4452" c:formatCode="0.00">
                  <c:v>72.05</c:v>
                </c:pt>
                <c:pt idx="4453" c:formatCode="0.00">
                  <c:v>72.05</c:v>
                </c:pt>
                <c:pt idx="4454" c:formatCode="0.00">
                  <c:v>68.24</c:v>
                </c:pt>
                <c:pt idx="4455" c:formatCode="0.00">
                  <c:v>68.24</c:v>
                </c:pt>
                <c:pt idx="4456" c:formatCode="0.00">
                  <c:v>68</c:v>
                </c:pt>
                <c:pt idx="4457" c:formatCode="0.00">
                  <c:v>68</c:v>
                </c:pt>
                <c:pt idx="4458" c:formatCode="0.00">
                  <c:v>68</c:v>
                </c:pt>
                <c:pt idx="4459" c:formatCode="0.00">
                  <c:v>68</c:v>
                </c:pt>
                <c:pt idx="4460" c:formatCode="0.00">
                  <c:v>68</c:v>
                </c:pt>
                <c:pt idx="4461" c:formatCode="0.00">
                  <c:v>68</c:v>
                </c:pt>
                <c:pt idx="4462" c:formatCode="0.00">
                  <c:v>68</c:v>
                </c:pt>
                <c:pt idx="4463" c:formatCode="0.00">
                  <c:v>68</c:v>
                </c:pt>
                <c:pt idx="4464" c:formatCode="0.00">
                  <c:v>68</c:v>
                </c:pt>
                <c:pt idx="4465" c:formatCode="0.00">
                  <c:v>68</c:v>
                </c:pt>
                <c:pt idx="4466" c:formatCode="0.00">
                  <c:v>68</c:v>
                </c:pt>
                <c:pt idx="4467" c:formatCode="0.00">
                  <c:v>68</c:v>
                </c:pt>
                <c:pt idx="4468" c:formatCode="0.00">
                  <c:v>68</c:v>
                </c:pt>
                <c:pt idx="4469" c:formatCode="0.00">
                  <c:v>67.98</c:v>
                </c:pt>
                <c:pt idx="4470" c:formatCode="0.00">
                  <c:v>67.98</c:v>
                </c:pt>
                <c:pt idx="4471" c:formatCode="0.00">
                  <c:v>69.34</c:v>
                </c:pt>
                <c:pt idx="4472" c:formatCode="0.00">
                  <c:v>66.77</c:v>
                </c:pt>
                <c:pt idx="4473" c:formatCode="0.00">
                  <c:v>66.77</c:v>
                </c:pt>
                <c:pt idx="4474" c:formatCode="0.00">
                  <c:v>66.77</c:v>
                </c:pt>
                <c:pt idx="4475" c:formatCode="0.00">
                  <c:v>69.34</c:v>
                </c:pt>
                <c:pt idx="4476" c:formatCode="0.00">
                  <c:v>69.34</c:v>
                </c:pt>
                <c:pt idx="4477" c:formatCode="0.00">
                  <c:v>74.05</c:v>
                </c:pt>
                <c:pt idx="4478" c:formatCode="0.00">
                  <c:v>55.5</c:v>
                </c:pt>
                <c:pt idx="4479" c:formatCode="0.00">
                  <c:v>55.5</c:v>
                </c:pt>
                <c:pt idx="4480" c:formatCode="0.00">
                  <c:v>55.5</c:v>
                </c:pt>
                <c:pt idx="4481" c:formatCode="0.00">
                  <c:v>55.5</c:v>
                </c:pt>
                <c:pt idx="4482" c:formatCode="0.00">
                  <c:v>55.5</c:v>
                </c:pt>
                <c:pt idx="4483" c:formatCode="0.00">
                  <c:v>55.5</c:v>
                </c:pt>
                <c:pt idx="4484" c:formatCode="0.00">
                  <c:v>55.5</c:v>
                </c:pt>
                <c:pt idx="4485" c:formatCode="0.00">
                  <c:v>55.5</c:v>
                </c:pt>
                <c:pt idx="4489" c:formatCode="0.00">
                  <c:v>56.5</c:v>
                </c:pt>
                <c:pt idx="4490" c:formatCode="0.00">
                  <c:v>56.5</c:v>
                </c:pt>
                <c:pt idx="4491" c:formatCode="0.00">
                  <c:v>56.5</c:v>
                </c:pt>
                <c:pt idx="4492" c:formatCode="0.00">
                  <c:v>56.5</c:v>
                </c:pt>
                <c:pt idx="4493" c:formatCode="0.00">
                  <c:v>56.5</c:v>
                </c:pt>
                <c:pt idx="4494" c:formatCode="0.00">
                  <c:v>56.5</c:v>
                </c:pt>
                <c:pt idx="4495" c:formatCode="0.00">
                  <c:v>54.7</c:v>
                </c:pt>
                <c:pt idx="4496" c:formatCode="0.00">
                  <c:v>54.7</c:v>
                </c:pt>
                <c:pt idx="4497" c:formatCode="0.00">
                  <c:v>54.7</c:v>
                </c:pt>
                <c:pt idx="4498" c:formatCode="0.00">
                  <c:v>54.7</c:v>
                </c:pt>
                <c:pt idx="4499" c:formatCode="0.00">
                  <c:v>54.7</c:v>
                </c:pt>
                <c:pt idx="4500" c:formatCode="0.00">
                  <c:v>54.7</c:v>
                </c:pt>
                <c:pt idx="4501" c:formatCode="0.00">
                  <c:v>54.7</c:v>
                </c:pt>
                <c:pt idx="4502" c:formatCode="0.00">
                  <c:v>54.7</c:v>
                </c:pt>
                <c:pt idx="4503" c:formatCode="0.00">
                  <c:v>54.7</c:v>
                </c:pt>
                <c:pt idx="4504" c:formatCode="0.00">
                  <c:v>54.7</c:v>
                </c:pt>
                <c:pt idx="4505" c:formatCode="0.00">
                  <c:v>54.7</c:v>
                </c:pt>
                <c:pt idx="4506" c:formatCode="0.00">
                  <c:v>54.22</c:v>
                </c:pt>
                <c:pt idx="4507" c:formatCode="0.00">
                  <c:v>54.22</c:v>
                </c:pt>
                <c:pt idx="4508" c:formatCode="0.00">
                  <c:v>54.22</c:v>
                </c:pt>
                <c:pt idx="4509" c:formatCode="0.00">
                  <c:v>54.22</c:v>
                </c:pt>
                <c:pt idx="4510" c:formatCode="0.00">
                  <c:v>54.22</c:v>
                </c:pt>
                <c:pt idx="4511" c:formatCode="0.00">
                  <c:v>54.22</c:v>
                </c:pt>
                <c:pt idx="4512" c:formatCode="0.00">
                  <c:v>52.3</c:v>
                </c:pt>
                <c:pt idx="4513" c:formatCode="0.00">
                  <c:v>52.3</c:v>
                </c:pt>
                <c:pt idx="4514" c:formatCode="0.00">
                  <c:v>52.3</c:v>
                </c:pt>
                <c:pt idx="4515" c:formatCode="0.00">
                  <c:v>52.3</c:v>
                </c:pt>
                <c:pt idx="4516" c:formatCode="0.00">
                  <c:v>52.3</c:v>
                </c:pt>
                <c:pt idx="4517" c:formatCode="0.00">
                  <c:v>52.3</c:v>
                </c:pt>
                <c:pt idx="4524" c:formatCode="0.00">
                  <c:v>56.5</c:v>
                </c:pt>
                <c:pt idx="4525" c:formatCode="0.00">
                  <c:v>56.5</c:v>
                </c:pt>
                <c:pt idx="4526" c:formatCode="0.00">
                  <c:v>56.5</c:v>
                </c:pt>
                <c:pt idx="4527" c:formatCode="0.00">
                  <c:v>56.5</c:v>
                </c:pt>
                <c:pt idx="4528" c:formatCode="0.00">
                  <c:v>56.5</c:v>
                </c:pt>
                <c:pt idx="4529" c:formatCode="0.00">
                  <c:v>56.5</c:v>
                </c:pt>
                <c:pt idx="4530" c:formatCode="0.00">
                  <c:v>74.07</c:v>
                </c:pt>
                <c:pt idx="4531" c:formatCode="0.00">
                  <c:v>74.07</c:v>
                </c:pt>
                <c:pt idx="4532" c:formatCode="0.00">
                  <c:v>74.07</c:v>
                </c:pt>
                <c:pt idx="4533" c:formatCode="0.00">
                  <c:v>74.07</c:v>
                </c:pt>
                <c:pt idx="4534" c:formatCode="0.00">
                  <c:v>74.07</c:v>
                </c:pt>
                <c:pt idx="4535" c:formatCode="0.00">
                  <c:v>74.07</c:v>
                </c:pt>
                <c:pt idx="4536" c:formatCode="0.00">
                  <c:v>74.07</c:v>
                </c:pt>
                <c:pt idx="4537" c:formatCode="0.00">
                  <c:v>74.07</c:v>
                </c:pt>
                <c:pt idx="4538" c:formatCode="0.00">
                  <c:v>74.07</c:v>
                </c:pt>
                <c:pt idx="4539" c:formatCode="0.00">
                  <c:v>74.07</c:v>
                </c:pt>
                <c:pt idx="4540" c:formatCode="0.00">
                  <c:v>74.07</c:v>
                </c:pt>
                <c:pt idx="4541" c:formatCode="0.00">
                  <c:v>74.07</c:v>
                </c:pt>
                <c:pt idx="4542" c:formatCode="0.00">
                  <c:v>74.07</c:v>
                </c:pt>
                <c:pt idx="4543" c:formatCode="0.00">
                  <c:v>74.07</c:v>
                </c:pt>
                <c:pt idx="4544" c:formatCode="0.00">
                  <c:v>74.07</c:v>
                </c:pt>
                <c:pt idx="4545" c:formatCode="0.00">
                  <c:v>74.07</c:v>
                </c:pt>
                <c:pt idx="4546" c:formatCode="0.00">
                  <c:v>74.77</c:v>
                </c:pt>
                <c:pt idx="4547" c:formatCode="0.00">
                  <c:v>74.77</c:v>
                </c:pt>
                <c:pt idx="4548" c:formatCode="0.00">
                  <c:v>74.77</c:v>
                </c:pt>
                <c:pt idx="4549" c:formatCode="0.00">
                  <c:v>74.77</c:v>
                </c:pt>
                <c:pt idx="4550" c:formatCode="0.00">
                  <c:v>74.77</c:v>
                </c:pt>
                <c:pt idx="4551" c:formatCode="0.00">
                  <c:v>74.77</c:v>
                </c:pt>
                <c:pt idx="4552" c:formatCode="0.00">
                  <c:v>74.77</c:v>
                </c:pt>
                <c:pt idx="4553" c:formatCode="0.00">
                  <c:v>74.77</c:v>
                </c:pt>
                <c:pt idx="4554" c:formatCode="0.00">
                  <c:v>74.77</c:v>
                </c:pt>
                <c:pt idx="4555" c:formatCode="0.00">
                  <c:v>74.77</c:v>
                </c:pt>
                <c:pt idx="4556" c:formatCode="0.00">
                  <c:v>74.77</c:v>
                </c:pt>
                <c:pt idx="4557" c:formatCode="0.00">
                  <c:v>74.77</c:v>
                </c:pt>
                <c:pt idx="4558" c:formatCode="0.00">
                  <c:v>74.05</c:v>
                </c:pt>
                <c:pt idx="4559" c:formatCode="0.00">
                  <c:v>74.05</c:v>
                </c:pt>
                <c:pt idx="4560" c:formatCode="0.00">
                  <c:v>74.05</c:v>
                </c:pt>
                <c:pt idx="4561" c:formatCode="0.00">
                  <c:v>72.44</c:v>
                </c:pt>
                <c:pt idx="4562" c:formatCode="0.00">
                  <c:v>72.44</c:v>
                </c:pt>
                <c:pt idx="4563" c:formatCode="0.00">
                  <c:v>72.44</c:v>
                </c:pt>
                <c:pt idx="4564" c:formatCode="0.00">
                  <c:v>72.44</c:v>
                </c:pt>
                <c:pt idx="4565" c:formatCode="0.00">
                  <c:v>71</c:v>
                </c:pt>
                <c:pt idx="4566" c:formatCode="0.00">
                  <c:v>71</c:v>
                </c:pt>
                <c:pt idx="4567" c:formatCode="0.00">
                  <c:v>71</c:v>
                </c:pt>
                <c:pt idx="4568" c:formatCode="0.00">
                  <c:v>71</c:v>
                </c:pt>
                <c:pt idx="4569" c:formatCode="0.00">
                  <c:v>71</c:v>
                </c:pt>
                <c:pt idx="4570" c:formatCode="0.00">
                  <c:v>72.1</c:v>
                </c:pt>
                <c:pt idx="4592" c:formatCode="0.00">
                  <c:v>47</c:v>
                </c:pt>
                <c:pt idx="4593" c:formatCode="0.00">
                  <c:v>47</c:v>
                </c:pt>
                <c:pt idx="4594" c:formatCode="0.00">
                  <c:v>47</c:v>
                </c:pt>
                <c:pt idx="4595" c:formatCode="0.00">
                  <c:v>47</c:v>
                </c:pt>
                <c:pt idx="4596" c:formatCode="0.00">
                  <c:v>47</c:v>
                </c:pt>
                <c:pt idx="4597" c:formatCode="0.00">
                  <c:v>47</c:v>
                </c:pt>
                <c:pt idx="4598" c:formatCode="0.00">
                  <c:v>47</c:v>
                </c:pt>
                <c:pt idx="4599" c:formatCode="0.00">
                  <c:v>47</c:v>
                </c:pt>
                <c:pt idx="4600" c:formatCode="0.00">
                  <c:v>47</c:v>
                </c:pt>
                <c:pt idx="4601" c:formatCode="0.00">
                  <c:v>47</c:v>
                </c:pt>
                <c:pt idx="4602" c:formatCode="0.00">
                  <c:v>47</c:v>
                </c:pt>
                <c:pt idx="4603" c:formatCode="0.00">
                  <c:v>47</c:v>
                </c:pt>
                <c:pt idx="4609" c:formatCode="0.00">
                  <c:v>47.39</c:v>
                </c:pt>
                <c:pt idx="4610" c:formatCode="0.00">
                  <c:v>47.39</c:v>
                </c:pt>
                <c:pt idx="4611" c:formatCode="0.00">
                  <c:v>47.39</c:v>
                </c:pt>
                <c:pt idx="4612" c:formatCode="0.00">
                  <c:v>47.39</c:v>
                </c:pt>
                <c:pt idx="4613" c:formatCode="0.00">
                  <c:v>47.39</c:v>
                </c:pt>
                <c:pt idx="4614" c:formatCode="0.00">
                  <c:v>47.39</c:v>
                </c:pt>
                <c:pt idx="4615" c:formatCode="0.00">
                  <c:v>47.39</c:v>
                </c:pt>
                <c:pt idx="4616" c:formatCode="0.00">
                  <c:v>47.39</c:v>
                </c:pt>
                <c:pt idx="4617" c:formatCode="0.00">
                  <c:v>47.39</c:v>
                </c:pt>
                <c:pt idx="4618" c:formatCode="0.00">
                  <c:v>47.39</c:v>
                </c:pt>
                <c:pt idx="4619" c:formatCode="0.00">
                  <c:v>47.39</c:v>
                </c:pt>
                <c:pt idx="4620" c:formatCode="0.00">
                  <c:v>47.39</c:v>
                </c:pt>
                <c:pt idx="4621" c:formatCode="0.00">
                  <c:v>47.39</c:v>
                </c:pt>
                <c:pt idx="4622" c:formatCode="0.00">
                  <c:v>47.39</c:v>
                </c:pt>
                <c:pt idx="4623" c:formatCode="0.00">
                  <c:v>47.39</c:v>
                </c:pt>
                <c:pt idx="4624" c:formatCode="0.00">
                  <c:v>47.39</c:v>
                </c:pt>
                <c:pt idx="4625" c:formatCode="0.00">
                  <c:v>47.39</c:v>
                </c:pt>
                <c:pt idx="4626" c:formatCode="0.00">
                  <c:v>47.39</c:v>
                </c:pt>
                <c:pt idx="4627" c:formatCode="0.00">
                  <c:v>47.39</c:v>
                </c:pt>
                <c:pt idx="4628" c:formatCode="0.00">
                  <c:v>47.39</c:v>
                </c:pt>
                <c:pt idx="4629" c:formatCode="0.00">
                  <c:v>47.39</c:v>
                </c:pt>
                <c:pt idx="4630" c:formatCode="0.00">
                  <c:v>47.39</c:v>
                </c:pt>
                <c:pt idx="4631" c:formatCode="0.00">
                  <c:v>47.39</c:v>
                </c:pt>
                <c:pt idx="4632" c:formatCode="0.00">
                  <c:v>47.39</c:v>
                </c:pt>
                <c:pt idx="4633" c:formatCode="0.00">
                  <c:v>50.21</c:v>
                </c:pt>
                <c:pt idx="4634" c:formatCode="0.00">
                  <c:v>50.21</c:v>
                </c:pt>
                <c:pt idx="4635" c:formatCode="0.00">
                  <c:v>50.21</c:v>
                </c:pt>
                <c:pt idx="4636" c:formatCode="0.00">
                  <c:v>50.21</c:v>
                </c:pt>
                <c:pt idx="4637" c:formatCode="0.00">
                  <c:v>50.21</c:v>
                </c:pt>
                <c:pt idx="4638" c:formatCode="0.00">
                  <c:v>50.21</c:v>
                </c:pt>
                <c:pt idx="4639" c:formatCode="0.00">
                  <c:v>50.21</c:v>
                </c:pt>
                <c:pt idx="4640" c:formatCode="0.00">
                  <c:v>50.21</c:v>
                </c:pt>
                <c:pt idx="4641" c:formatCode="0.00">
                  <c:v>50.21</c:v>
                </c:pt>
                <c:pt idx="4642" c:formatCode="0.00">
                  <c:v>50.21</c:v>
                </c:pt>
                <c:pt idx="4643" c:formatCode="0.00">
                  <c:v>50.21</c:v>
                </c:pt>
                <c:pt idx="4644" c:formatCode="0.00">
                  <c:v>50.21</c:v>
                </c:pt>
                <c:pt idx="4645" c:formatCode="0.00">
                  <c:v>50.21</c:v>
                </c:pt>
                <c:pt idx="4646" c:formatCode="0.00">
                  <c:v>50.21</c:v>
                </c:pt>
                <c:pt idx="4647" c:formatCode="0.00">
                  <c:v>50.21</c:v>
                </c:pt>
                <c:pt idx="4648" c:formatCode="0.00">
                  <c:v>50.21</c:v>
                </c:pt>
                <c:pt idx="4649" c:formatCode="0.00">
                  <c:v>50.21</c:v>
                </c:pt>
                <c:pt idx="4650" c:formatCode="0.00">
                  <c:v>50.21</c:v>
                </c:pt>
                <c:pt idx="4651" c:formatCode="0.00">
                  <c:v>53.14</c:v>
                </c:pt>
                <c:pt idx="4652" c:formatCode="0.00">
                  <c:v>53.14</c:v>
                </c:pt>
                <c:pt idx="4653" c:formatCode="0.00">
                  <c:v>53.14</c:v>
                </c:pt>
                <c:pt idx="4654" c:formatCode="0.00">
                  <c:v>53.14</c:v>
                </c:pt>
                <c:pt idx="4655" c:formatCode="0.00">
                  <c:v>53.14</c:v>
                </c:pt>
                <c:pt idx="4656" c:formatCode="0.00">
                  <c:v>53.66</c:v>
                </c:pt>
                <c:pt idx="4657" c:formatCode="0.00">
                  <c:v>53.66</c:v>
                </c:pt>
                <c:pt idx="4688" c:formatCode="0.00">
                  <c:v>50.88</c:v>
                </c:pt>
                <c:pt idx="4689" c:formatCode="0.00">
                  <c:v>50.88</c:v>
                </c:pt>
                <c:pt idx="4690" c:formatCode="0.00">
                  <c:v>50.88</c:v>
                </c:pt>
                <c:pt idx="4691" c:formatCode="0.00">
                  <c:v>50.88</c:v>
                </c:pt>
                <c:pt idx="4692" c:formatCode="0.00">
                  <c:v>70.93</c:v>
                </c:pt>
                <c:pt idx="4693" c:formatCode="0.00">
                  <c:v>70.93</c:v>
                </c:pt>
                <c:pt idx="4694" c:formatCode="0.00">
                  <c:v>70.93</c:v>
                </c:pt>
                <c:pt idx="4695" c:formatCode="0.00">
                  <c:v>70.93</c:v>
                </c:pt>
                <c:pt idx="4696" c:formatCode="0.00">
                  <c:v>70.93</c:v>
                </c:pt>
                <c:pt idx="4697" c:formatCode="0.00">
                  <c:v>64.5</c:v>
                </c:pt>
                <c:pt idx="4698" c:formatCode="0.00">
                  <c:v>64.5</c:v>
                </c:pt>
                <c:pt idx="4699" c:formatCode="0.00">
                  <c:v>60.63</c:v>
                </c:pt>
                <c:pt idx="4700" c:formatCode="0.00">
                  <c:v>60.63</c:v>
                </c:pt>
                <c:pt idx="4701" c:formatCode="0.00">
                  <c:v>60.63</c:v>
                </c:pt>
                <c:pt idx="4702" c:formatCode="0.00">
                  <c:v>60.63</c:v>
                </c:pt>
                <c:pt idx="4703" c:formatCode="0.00">
                  <c:v>72.07</c:v>
                </c:pt>
                <c:pt idx="4704" c:formatCode="0.00">
                  <c:v>72.02</c:v>
                </c:pt>
                <c:pt idx="4705" c:formatCode="0.00">
                  <c:v>71.85</c:v>
                </c:pt>
                <c:pt idx="4706" c:formatCode="0.00">
                  <c:v>72.15</c:v>
                </c:pt>
                <c:pt idx="4707" c:formatCode="0.00">
                  <c:v>72.21</c:v>
                </c:pt>
                <c:pt idx="4708" c:formatCode="0.00">
                  <c:v>71.95</c:v>
                </c:pt>
                <c:pt idx="4709" c:formatCode="0.00">
                  <c:v>72.18</c:v>
                </c:pt>
                <c:pt idx="4710" c:formatCode="0.00">
                  <c:v>72.09</c:v>
                </c:pt>
                <c:pt idx="4711" c:formatCode="0.00">
                  <c:v>72.11</c:v>
                </c:pt>
                <c:pt idx="4712" c:formatCode="0.00">
                  <c:v>72.34</c:v>
                </c:pt>
                <c:pt idx="4713" c:formatCode="0.00">
                  <c:v>72.34</c:v>
                </c:pt>
                <c:pt idx="4714" c:formatCode="0.00">
                  <c:v>72.34</c:v>
                </c:pt>
                <c:pt idx="4715" c:formatCode="0.00">
                  <c:v>72.21</c:v>
                </c:pt>
                <c:pt idx="4716" c:formatCode="0.00">
                  <c:v>72.21</c:v>
                </c:pt>
                <c:pt idx="4717" c:formatCode="0.00">
                  <c:v>72.21</c:v>
                </c:pt>
                <c:pt idx="4718" c:formatCode="0.00">
                  <c:v>72.61</c:v>
                </c:pt>
                <c:pt idx="4719" c:formatCode="0.00">
                  <c:v>72.61</c:v>
                </c:pt>
                <c:pt idx="4720" c:formatCode="0.00">
                  <c:v>72.61</c:v>
                </c:pt>
                <c:pt idx="4721" c:formatCode="0.00">
                  <c:v>72.61</c:v>
                </c:pt>
                <c:pt idx="4722" c:formatCode="0.00">
                  <c:v>72.61</c:v>
                </c:pt>
                <c:pt idx="4723" c:formatCode="0.00">
                  <c:v>72.61</c:v>
                </c:pt>
                <c:pt idx="4724" c:formatCode="0.00">
                  <c:v>72.11</c:v>
                </c:pt>
                <c:pt idx="4725" c:formatCode="0.00">
                  <c:v>72.11</c:v>
                </c:pt>
                <c:pt idx="4726" c:formatCode="0.00">
                  <c:v>72.11</c:v>
                </c:pt>
                <c:pt idx="4727" c:formatCode="0.00">
                  <c:v>72.11</c:v>
                </c:pt>
                <c:pt idx="4728" c:formatCode="0.00">
                  <c:v>72.11</c:v>
                </c:pt>
                <c:pt idx="4729" c:formatCode="0.00">
                  <c:v>71.72</c:v>
                </c:pt>
                <c:pt idx="4730" c:formatCode="0.00">
                  <c:v>71.72</c:v>
                </c:pt>
                <c:pt idx="4731" c:formatCode="0.00">
                  <c:v>71.72</c:v>
                </c:pt>
                <c:pt idx="4732" c:formatCode="0.00">
                  <c:v>76.32</c:v>
                </c:pt>
                <c:pt idx="4733" c:formatCode="0.00">
                  <c:v>76.32</c:v>
                </c:pt>
                <c:pt idx="4734" c:formatCode="0.00">
                  <c:v>76.32</c:v>
                </c:pt>
                <c:pt idx="4735" c:formatCode="0.00">
                  <c:v>76.32</c:v>
                </c:pt>
                <c:pt idx="4736" c:formatCode="0.00">
                  <c:v>76.32</c:v>
                </c:pt>
                <c:pt idx="4737" c:formatCode="0.00">
                  <c:v>76.32</c:v>
                </c:pt>
                <c:pt idx="4738" c:formatCode="0.00">
                  <c:v>76.32</c:v>
                </c:pt>
                <c:pt idx="4739" c:formatCode="0.00">
                  <c:v>76.32</c:v>
                </c:pt>
                <c:pt idx="4740" c:formatCode="0.00">
                  <c:v>76.32</c:v>
                </c:pt>
                <c:pt idx="4741" c:formatCode="0.00">
                  <c:v>76.32</c:v>
                </c:pt>
                <c:pt idx="4742" c:formatCode="0.00">
                  <c:v>76.32</c:v>
                </c:pt>
                <c:pt idx="4743" c:formatCode="0.00">
                  <c:v>76.32</c:v>
                </c:pt>
                <c:pt idx="4744" c:formatCode="0.00">
                  <c:v>76.32</c:v>
                </c:pt>
                <c:pt idx="4745" c:formatCode="0.00">
                  <c:v>76.32</c:v>
                </c:pt>
                <c:pt idx="4746" c:formatCode="0.00">
                  <c:v>76.32</c:v>
                </c:pt>
                <c:pt idx="4747" c:formatCode="0.00">
                  <c:v>76.32</c:v>
                </c:pt>
                <c:pt idx="4748" c:formatCode="0.00">
                  <c:v>76.32</c:v>
                </c:pt>
                <c:pt idx="4749" c:formatCode="0.00">
                  <c:v>76.32</c:v>
                </c:pt>
                <c:pt idx="4750" c:formatCode="0.00">
                  <c:v>76.32</c:v>
                </c:pt>
                <c:pt idx="4751" c:formatCode="0.00">
                  <c:v>76.32</c:v>
                </c:pt>
                <c:pt idx="4752" c:formatCode="0.00">
                  <c:v>76.32</c:v>
                </c:pt>
                <c:pt idx="4753" c:formatCode="0.00">
                  <c:v>76.32</c:v>
                </c:pt>
                <c:pt idx="4754" c:formatCode="0.00">
                  <c:v>76.32</c:v>
                </c:pt>
                <c:pt idx="4755" c:formatCode="0.00">
                  <c:v>70.57</c:v>
                </c:pt>
                <c:pt idx="4756" c:formatCode="0.00">
                  <c:v>70.57</c:v>
                </c:pt>
                <c:pt idx="4757" c:formatCode="0.00">
                  <c:v>70.57</c:v>
                </c:pt>
                <c:pt idx="4758" c:formatCode="0.00">
                  <c:v>70.57</c:v>
                </c:pt>
                <c:pt idx="4759" c:formatCode="0.00">
                  <c:v>70.57</c:v>
                </c:pt>
                <c:pt idx="4760" c:formatCode="0.00">
                  <c:v>70.57</c:v>
                </c:pt>
                <c:pt idx="4761" c:formatCode="0.00">
                  <c:v>55.41</c:v>
                </c:pt>
                <c:pt idx="4762" c:formatCode="0.00">
                  <c:v>55.41</c:v>
                </c:pt>
                <c:pt idx="4763" c:formatCode="0.00">
                  <c:v>55.41</c:v>
                </c:pt>
                <c:pt idx="4764" c:formatCode="0.00">
                  <c:v>55.41</c:v>
                </c:pt>
                <c:pt idx="4765" c:formatCode="0.00">
                  <c:v>55.41</c:v>
                </c:pt>
                <c:pt idx="4766" c:formatCode="0.00">
                  <c:v>55.41</c:v>
                </c:pt>
                <c:pt idx="4767" c:formatCode="0.00">
                  <c:v>55.41</c:v>
                </c:pt>
                <c:pt idx="4768" c:formatCode="0.00">
                  <c:v>55.41</c:v>
                </c:pt>
                <c:pt idx="4769" c:formatCode="0.00">
                  <c:v>54.82</c:v>
                </c:pt>
                <c:pt idx="4770" c:formatCode="0.00">
                  <c:v>54.82</c:v>
                </c:pt>
                <c:pt idx="4771" c:formatCode="0.00">
                  <c:v>54.82</c:v>
                </c:pt>
                <c:pt idx="4772" c:formatCode="0.00">
                  <c:v>54.82</c:v>
                </c:pt>
                <c:pt idx="4773" c:formatCode="0.00">
                  <c:v>54.82</c:v>
                </c:pt>
                <c:pt idx="4774" c:formatCode="0.00">
                  <c:v>54.82</c:v>
                </c:pt>
                <c:pt idx="4775" c:formatCode="0.00">
                  <c:v>54.82</c:v>
                </c:pt>
                <c:pt idx="4776" c:formatCode="0.00">
                  <c:v>54.82</c:v>
                </c:pt>
                <c:pt idx="4777" c:formatCode="0.00">
                  <c:v>54.82</c:v>
                </c:pt>
                <c:pt idx="4778" c:formatCode="0.00">
                  <c:v>54.82</c:v>
                </c:pt>
                <c:pt idx="4779" c:formatCode="0.00">
                  <c:v>54.82</c:v>
                </c:pt>
                <c:pt idx="4780" c:formatCode="0.00">
                  <c:v>54.63</c:v>
                </c:pt>
                <c:pt idx="4781" c:formatCode="0.00">
                  <c:v>54.63</c:v>
                </c:pt>
                <c:pt idx="4782" c:formatCode="0.00">
                  <c:v>54.63</c:v>
                </c:pt>
                <c:pt idx="4783" c:formatCode="0.00">
                  <c:v>54.63</c:v>
                </c:pt>
                <c:pt idx="4784" c:formatCode="0.00">
                  <c:v>54.63</c:v>
                </c:pt>
                <c:pt idx="4785" c:formatCode="0.00">
                  <c:v>54.63</c:v>
                </c:pt>
                <c:pt idx="4786" c:formatCode="0.00">
                  <c:v>54.63</c:v>
                </c:pt>
                <c:pt idx="4787" c:formatCode="0.00">
                  <c:v>54.63</c:v>
                </c:pt>
                <c:pt idx="4788" c:formatCode="0.00">
                  <c:v>54.63</c:v>
                </c:pt>
                <c:pt idx="4789" c:formatCode="0.00">
                  <c:v>54.63</c:v>
                </c:pt>
                <c:pt idx="4790" c:formatCode="0.00">
                  <c:v>54.63</c:v>
                </c:pt>
                <c:pt idx="4791" c:formatCode="0.00">
                  <c:v>54.63</c:v>
                </c:pt>
                <c:pt idx="4792" c:formatCode="0.00">
                  <c:v>54.63</c:v>
                </c:pt>
                <c:pt idx="4793" c:formatCode="0.00">
                  <c:v>54.63</c:v>
                </c:pt>
                <c:pt idx="4794" c:formatCode="0.00">
                  <c:v>54.63</c:v>
                </c:pt>
                <c:pt idx="4795" c:formatCode="0.00">
                  <c:v>54.63</c:v>
                </c:pt>
                <c:pt idx="4796" c:formatCode="0.00">
                  <c:v>54.63</c:v>
                </c:pt>
                <c:pt idx="4797" c:formatCode="0.00">
                  <c:v>54.63</c:v>
                </c:pt>
                <c:pt idx="4798" c:formatCode="0.00">
                  <c:v>54.63</c:v>
                </c:pt>
                <c:pt idx="4799" c:formatCode="0.00">
                  <c:v>54.63</c:v>
                </c:pt>
                <c:pt idx="4800" c:formatCode="0.00">
                  <c:v>54.63</c:v>
                </c:pt>
                <c:pt idx="4801" c:formatCode="0.00">
                  <c:v>54.63</c:v>
                </c:pt>
                <c:pt idx="4802" c:formatCode="0.00">
                  <c:v>54.63</c:v>
                </c:pt>
                <c:pt idx="4803" c:formatCode="0.00">
                  <c:v>54.63</c:v>
                </c:pt>
                <c:pt idx="4804" c:formatCode="0.00">
                  <c:v>54.82</c:v>
                </c:pt>
                <c:pt idx="4805" c:formatCode="0.00">
                  <c:v>54.82</c:v>
                </c:pt>
                <c:pt idx="4806" c:formatCode="0.00">
                  <c:v>76.32</c:v>
                </c:pt>
                <c:pt idx="4807" c:formatCode="0.00">
                  <c:v>76.32</c:v>
                </c:pt>
                <c:pt idx="4808" c:formatCode="0.00">
                  <c:v>76.32</c:v>
                </c:pt>
                <c:pt idx="4809" c:formatCode="0.00">
                  <c:v>76.32</c:v>
                </c:pt>
                <c:pt idx="4810" c:formatCode="0.00">
                  <c:v>76.32</c:v>
                </c:pt>
                <c:pt idx="4811" c:formatCode="0.00">
                  <c:v>76.32</c:v>
                </c:pt>
                <c:pt idx="4812" c:formatCode="0.00">
                  <c:v>76.32</c:v>
                </c:pt>
                <c:pt idx="4813" c:formatCode="0.00">
                  <c:v>76.32</c:v>
                </c:pt>
                <c:pt idx="4814" c:formatCode="0.00">
                  <c:v>76.32</c:v>
                </c:pt>
                <c:pt idx="4815" c:formatCode="0.00">
                  <c:v>76.32</c:v>
                </c:pt>
                <c:pt idx="4816" c:formatCode="0.00">
                  <c:v>76.32</c:v>
                </c:pt>
                <c:pt idx="4817" c:formatCode="0.00">
                  <c:v>76.32</c:v>
                </c:pt>
                <c:pt idx="4818" c:formatCode="0.00">
                  <c:v>76.32</c:v>
                </c:pt>
                <c:pt idx="4819" c:formatCode="0.00">
                  <c:v>76.32</c:v>
                </c:pt>
                <c:pt idx="4820" c:formatCode="0.00">
                  <c:v>76.32</c:v>
                </c:pt>
                <c:pt idx="4821" c:formatCode="0.00">
                  <c:v>76.32</c:v>
                </c:pt>
                <c:pt idx="4822" c:formatCode="0.00">
                  <c:v>76.32</c:v>
                </c:pt>
                <c:pt idx="4823" c:formatCode="0.00">
                  <c:v>76.32</c:v>
                </c:pt>
                <c:pt idx="4824" c:formatCode="0.00">
                  <c:v>76.32</c:v>
                </c:pt>
                <c:pt idx="4825" c:formatCode="0.00">
                  <c:v>76.32</c:v>
                </c:pt>
                <c:pt idx="4826" c:formatCode="0.00">
                  <c:v>76.32</c:v>
                </c:pt>
                <c:pt idx="4827" c:formatCode="0.00">
                  <c:v>76.32</c:v>
                </c:pt>
                <c:pt idx="4828" c:formatCode="0.00">
                  <c:v>76.32</c:v>
                </c:pt>
              </c:numCache>
            </c:numRef>
          </c:xVal>
          <c:yVal>
            <c:numRef>
              <c:f>FULL!$G$2:$G$4893</c:f>
              <c:numCache>
                <c:formatCode>General</c:formatCode>
                <c:ptCount val="4892"/>
                <c:pt idx="2747">
                  <c:v>7.11</c:v>
                </c:pt>
                <c:pt idx="2748">
                  <c:v>7.11</c:v>
                </c:pt>
                <c:pt idx="2749">
                  <c:v>7.11</c:v>
                </c:pt>
                <c:pt idx="2750">
                  <c:v>7.11</c:v>
                </c:pt>
                <c:pt idx="2751">
                  <c:v>7.11</c:v>
                </c:pt>
                <c:pt idx="2752">
                  <c:v>7.11</c:v>
                </c:pt>
                <c:pt idx="2753">
                  <c:v>7.11</c:v>
                </c:pt>
                <c:pt idx="2754">
                  <c:v>7.11</c:v>
                </c:pt>
                <c:pt idx="2755">
                  <c:v>7.11</c:v>
                </c:pt>
                <c:pt idx="2756">
                  <c:v>7.11</c:v>
                </c:pt>
                <c:pt idx="2757">
                  <c:v>7.11</c:v>
                </c:pt>
                <c:pt idx="2758">
                  <c:v>7.11</c:v>
                </c:pt>
                <c:pt idx="2759">
                  <c:v>7.11</c:v>
                </c:pt>
                <c:pt idx="2760">
                  <c:v>7.11</c:v>
                </c:pt>
                <c:pt idx="2761">
                  <c:v>7.11</c:v>
                </c:pt>
                <c:pt idx="2762">
                  <c:v>7.11</c:v>
                </c:pt>
                <c:pt idx="2763">
                  <c:v>7.11</c:v>
                </c:pt>
                <c:pt idx="2764">
                  <c:v>7.11</c:v>
                </c:pt>
                <c:pt idx="2765">
                  <c:v>7.11</c:v>
                </c:pt>
                <c:pt idx="2766">
                  <c:v>7.11</c:v>
                </c:pt>
                <c:pt idx="2767">
                  <c:v>7.11</c:v>
                </c:pt>
                <c:pt idx="2768">
                  <c:v>7.11</c:v>
                </c:pt>
                <c:pt idx="2769">
                  <c:v>7.11</c:v>
                </c:pt>
                <c:pt idx="2770">
                  <c:v>7.11</c:v>
                </c:pt>
                <c:pt idx="2771">
                  <c:v>7.11</c:v>
                </c:pt>
                <c:pt idx="2772">
                  <c:v>7.11</c:v>
                </c:pt>
                <c:pt idx="2773">
                  <c:v>7.11</c:v>
                </c:pt>
                <c:pt idx="2774">
                  <c:v>7.11</c:v>
                </c:pt>
                <c:pt idx="2775">
                  <c:v>7.11</c:v>
                </c:pt>
                <c:pt idx="2776">
                  <c:v>7.11</c:v>
                </c:pt>
                <c:pt idx="2777">
                  <c:v>7.11</c:v>
                </c:pt>
                <c:pt idx="2778">
                  <c:v>7.11</c:v>
                </c:pt>
                <c:pt idx="2779">
                  <c:v>7.11</c:v>
                </c:pt>
                <c:pt idx="2780">
                  <c:v>7.11</c:v>
                </c:pt>
                <c:pt idx="2823" c:formatCode="0.00">
                  <c:v>6.63</c:v>
                </c:pt>
                <c:pt idx="2824" c:formatCode="0.00">
                  <c:v>6.63</c:v>
                </c:pt>
                <c:pt idx="2825" c:formatCode="0.00">
                  <c:v>6.63</c:v>
                </c:pt>
                <c:pt idx="2826" c:formatCode="0.00">
                  <c:v>6.78</c:v>
                </c:pt>
                <c:pt idx="2827" c:formatCode="0.00">
                  <c:v>6.78</c:v>
                </c:pt>
                <c:pt idx="2828" c:formatCode="0.00">
                  <c:v>6.7</c:v>
                </c:pt>
                <c:pt idx="2829" c:formatCode="0.00">
                  <c:v>6.7</c:v>
                </c:pt>
                <c:pt idx="2830" c:formatCode="0.00">
                  <c:v>6.7</c:v>
                </c:pt>
                <c:pt idx="2831" c:formatCode="0.00">
                  <c:v>6.7</c:v>
                </c:pt>
                <c:pt idx="2832" c:formatCode="0.00">
                  <c:v>6.63</c:v>
                </c:pt>
                <c:pt idx="2833" c:formatCode="0.00">
                  <c:v>6.7</c:v>
                </c:pt>
                <c:pt idx="2834" c:formatCode="0.00">
                  <c:v>6.7</c:v>
                </c:pt>
                <c:pt idx="2835" c:formatCode="0.00">
                  <c:v>6.7</c:v>
                </c:pt>
                <c:pt idx="2836" c:formatCode="0.00">
                  <c:v>6.7</c:v>
                </c:pt>
                <c:pt idx="2837" c:formatCode="0.00">
                  <c:v>6.7</c:v>
                </c:pt>
                <c:pt idx="2838" c:formatCode="0.00">
                  <c:v>6.7</c:v>
                </c:pt>
                <c:pt idx="2839" c:formatCode="0.00">
                  <c:v>6.7</c:v>
                </c:pt>
                <c:pt idx="2840" c:formatCode="0.00">
                  <c:v>6.7</c:v>
                </c:pt>
                <c:pt idx="2841" c:formatCode="0.00">
                  <c:v>6.7</c:v>
                </c:pt>
                <c:pt idx="2842" c:formatCode="0.00">
                  <c:v>6.7</c:v>
                </c:pt>
                <c:pt idx="2843" c:formatCode="0.00">
                  <c:v>6.7</c:v>
                </c:pt>
                <c:pt idx="2844" c:formatCode="0.00">
                  <c:v>6.7</c:v>
                </c:pt>
                <c:pt idx="2845" c:formatCode="0.00">
                  <c:v>6.7</c:v>
                </c:pt>
                <c:pt idx="2846" c:formatCode="0.00">
                  <c:v>6.7</c:v>
                </c:pt>
                <c:pt idx="2847" c:formatCode="0.00">
                  <c:v>6.7</c:v>
                </c:pt>
                <c:pt idx="2848" c:formatCode="0.00">
                  <c:v>6.7</c:v>
                </c:pt>
                <c:pt idx="2849" c:formatCode="0.00">
                  <c:v>6.68</c:v>
                </c:pt>
                <c:pt idx="2850" c:formatCode="0.00">
                  <c:v>6.68</c:v>
                </c:pt>
                <c:pt idx="2851" c:formatCode="0.00">
                  <c:v>6.66</c:v>
                </c:pt>
                <c:pt idx="2852" c:formatCode="0.00">
                  <c:v>6.66</c:v>
                </c:pt>
                <c:pt idx="2853" c:formatCode="0.00">
                  <c:v>6.7</c:v>
                </c:pt>
                <c:pt idx="2854" c:formatCode="0.00">
                  <c:v>6.7</c:v>
                </c:pt>
                <c:pt idx="2855" c:formatCode="0.00">
                  <c:v>6.7</c:v>
                </c:pt>
                <c:pt idx="2856" c:formatCode="0.00">
                  <c:v>6.7</c:v>
                </c:pt>
                <c:pt idx="2857" c:formatCode="0.00">
                  <c:v>6.6</c:v>
                </c:pt>
                <c:pt idx="2858" c:formatCode="0.00">
                  <c:v>6.6</c:v>
                </c:pt>
                <c:pt idx="2859" c:formatCode="0.00">
                  <c:v>6.6</c:v>
                </c:pt>
                <c:pt idx="2860" c:formatCode="0.00">
                  <c:v>6.71</c:v>
                </c:pt>
                <c:pt idx="2861" c:formatCode="0.00">
                  <c:v>6.7</c:v>
                </c:pt>
                <c:pt idx="2862" c:formatCode="0.00">
                  <c:v>6.7</c:v>
                </c:pt>
                <c:pt idx="2863" c:formatCode="0.00">
                  <c:v>6.7</c:v>
                </c:pt>
                <c:pt idx="2864" c:formatCode="0.00">
                  <c:v>6.7</c:v>
                </c:pt>
                <c:pt idx="2865" c:formatCode="0.00">
                  <c:v>6.7</c:v>
                </c:pt>
                <c:pt idx="2866" c:formatCode="0.00">
                  <c:v>6.69</c:v>
                </c:pt>
                <c:pt idx="2867" c:formatCode="0.00">
                  <c:v>6.69</c:v>
                </c:pt>
                <c:pt idx="2868" c:formatCode="0.00">
                  <c:v>6.7</c:v>
                </c:pt>
                <c:pt idx="2869" c:formatCode="0.00">
                  <c:v>6.7</c:v>
                </c:pt>
                <c:pt idx="2870" c:formatCode="0.00">
                  <c:v>6.7</c:v>
                </c:pt>
                <c:pt idx="2871" c:formatCode="0.00">
                  <c:v>6.7</c:v>
                </c:pt>
                <c:pt idx="2872" c:formatCode="0.00">
                  <c:v>6.7</c:v>
                </c:pt>
                <c:pt idx="2873" c:formatCode="0.00">
                  <c:v>6.7</c:v>
                </c:pt>
                <c:pt idx="2874" c:formatCode="0.00">
                  <c:v>6.7</c:v>
                </c:pt>
                <c:pt idx="2875" c:formatCode="0.00">
                  <c:v>6.7</c:v>
                </c:pt>
                <c:pt idx="2876" c:formatCode="0.00">
                  <c:v>6.7</c:v>
                </c:pt>
                <c:pt idx="2877" c:formatCode="0.00">
                  <c:v>6.7</c:v>
                </c:pt>
                <c:pt idx="2878" c:formatCode="0.00">
                  <c:v>6.7</c:v>
                </c:pt>
                <c:pt idx="2879" c:formatCode="0.00">
                  <c:v>6.7</c:v>
                </c:pt>
                <c:pt idx="2880" c:formatCode="0.00">
                  <c:v>6.7</c:v>
                </c:pt>
                <c:pt idx="2881" c:formatCode="0.00">
                  <c:v>6.7</c:v>
                </c:pt>
                <c:pt idx="2882" c:formatCode="0.00">
                  <c:v>6.7</c:v>
                </c:pt>
                <c:pt idx="2883" c:formatCode="0.00">
                  <c:v>6.7</c:v>
                </c:pt>
                <c:pt idx="2884" c:formatCode="0.00">
                  <c:v>6.7</c:v>
                </c:pt>
                <c:pt idx="2885" c:formatCode="0.00">
                  <c:v>6.7</c:v>
                </c:pt>
                <c:pt idx="2886" c:formatCode="0.00">
                  <c:v>6.7</c:v>
                </c:pt>
                <c:pt idx="2887" c:formatCode="0.00">
                  <c:v>6.7</c:v>
                </c:pt>
                <c:pt idx="2888" c:formatCode="0.00">
                  <c:v>6.74</c:v>
                </c:pt>
                <c:pt idx="2889" c:formatCode="0.00">
                  <c:v>6.74</c:v>
                </c:pt>
                <c:pt idx="2890" c:formatCode="0.00">
                  <c:v>6.74</c:v>
                </c:pt>
                <c:pt idx="2891" c:formatCode="0.00">
                  <c:v>6.74</c:v>
                </c:pt>
                <c:pt idx="2892" c:formatCode="0.00">
                  <c:v>6.74</c:v>
                </c:pt>
                <c:pt idx="2893" c:formatCode="0.00">
                  <c:v>6.74</c:v>
                </c:pt>
                <c:pt idx="2894" c:formatCode="0.00">
                  <c:v>6.74</c:v>
                </c:pt>
                <c:pt idx="2895" c:formatCode="0.00">
                  <c:v>6.74</c:v>
                </c:pt>
                <c:pt idx="2896" c:formatCode="0.00">
                  <c:v>6.74</c:v>
                </c:pt>
                <c:pt idx="2897" c:formatCode="0.00">
                  <c:v>6.74</c:v>
                </c:pt>
                <c:pt idx="2898" c:formatCode="0.00">
                  <c:v>6.74</c:v>
                </c:pt>
                <c:pt idx="2899" c:formatCode="0.00">
                  <c:v>6.74</c:v>
                </c:pt>
                <c:pt idx="2900" c:formatCode="0.00">
                  <c:v>6.74</c:v>
                </c:pt>
                <c:pt idx="2901" c:formatCode="0.00">
                  <c:v>6.74</c:v>
                </c:pt>
                <c:pt idx="2902" c:formatCode="0.00">
                  <c:v>6.74</c:v>
                </c:pt>
                <c:pt idx="2903" c:formatCode="0.00">
                  <c:v>6.74</c:v>
                </c:pt>
                <c:pt idx="2904" c:formatCode="0.00">
                  <c:v>6.74</c:v>
                </c:pt>
                <c:pt idx="2905" c:formatCode="0.00">
                  <c:v>6.74</c:v>
                </c:pt>
                <c:pt idx="2906" c:formatCode="0.00">
                  <c:v>6.74</c:v>
                </c:pt>
                <c:pt idx="2907" c:formatCode="0.00">
                  <c:v>6.74</c:v>
                </c:pt>
                <c:pt idx="2908" c:formatCode="0.00">
                  <c:v>6.74</c:v>
                </c:pt>
                <c:pt idx="2909" c:formatCode="0.00">
                  <c:v>6.74</c:v>
                </c:pt>
                <c:pt idx="2910" c:formatCode="0.00">
                  <c:v>6.74</c:v>
                </c:pt>
                <c:pt idx="2911" c:formatCode="0.00">
                  <c:v>6.74</c:v>
                </c:pt>
                <c:pt idx="2912" c:formatCode="0.00">
                  <c:v>6.74</c:v>
                </c:pt>
                <c:pt idx="2913" c:formatCode="0.00">
                  <c:v>6.74</c:v>
                </c:pt>
                <c:pt idx="2914" c:formatCode="0.00">
                  <c:v>6.74</c:v>
                </c:pt>
                <c:pt idx="2915" c:formatCode="0.00">
                  <c:v>6.44</c:v>
                </c:pt>
                <c:pt idx="2916" c:formatCode="0.00">
                  <c:v>6.44</c:v>
                </c:pt>
                <c:pt idx="2917" c:formatCode="0.00">
                  <c:v>6.44</c:v>
                </c:pt>
                <c:pt idx="2918" c:formatCode="0.00">
                  <c:v>6.44</c:v>
                </c:pt>
                <c:pt idx="2919" c:formatCode="0.00">
                  <c:v>6.44</c:v>
                </c:pt>
                <c:pt idx="2920" c:formatCode="0.00">
                  <c:v>6.44</c:v>
                </c:pt>
                <c:pt idx="2921" c:formatCode="0.00">
                  <c:v>6.44</c:v>
                </c:pt>
                <c:pt idx="2922" c:formatCode="0.00">
                  <c:v>6.44</c:v>
                </c:pt>
                <c:pt idx="2923" c:formatCode="0.00">
                  <c:v>6.44</c:v>
                </c:pt>
                <c:pt idx="2924" c:formatCode="0.00">
                  <c:v>6.44</c:v>
                </c:pt>
                <c:pt idx="2925" c:formatCode="0.00">
                  <c:v>6.44</c:v>
                </c:pt>
                <c:pt idx="2926" c:formatCode="0.00">
                  <c:v>6.44</c:v>
                </c:pt>
                <c:pt idx="2927" c:formatCode="0.00">
                  <c:v>6.44</c:v>
                </c:pt>
                <c:pt idx="2928" c:formatCode="0.00">
                  <c:v>6.44</c:v>
                </c:pt>
                <c:pt idx="2929" c:formatCode="0.00">
                  <c:v>6.44</c:v>
                </c:pt>
                <c:pt idx="2930" c:formatCode="0.00">
                  <c:v>6.44</c:v>
                </c:pt>
                <c:pt idx="2931" c:formatCode="0.00">
                  <c:v>6.44</c:v>
                </c:pt>
                <c:pt idx="2932" c:formatCode="0.00">
                  <c:v>6.44</c:v>
                </c:pt>
                <c:pt idx="2933" c:formatCode="0.00">
                  <c:v>6.44</c:v>
                </c:pt>
                <c:pt idx="2934" c:formatCode="0.00">
                  <c:v>6.44</c:v>
                </c:pt>
                <c:pt idx="2935" c:formatCode="0.00">
                  <c:v>6.44</c:v>
                </c:pt>
                <c:pt idx="2936" c:formatCode="0.00">
                  <c:v>6.44</c:v>
                </c:pt>
                <c:pt idx="2937" c:formatCode="0.00">
                  <c:v>6.44</c:v>
                </c:pt>
                <c:pt idx="2938" c:formatCode="0.00">
                  <c:v>6.44</c:v>
                </c:pt>
                <c:pt idx="2939" c:formatCode="0.00">
                  <c:v>6.58</c:v>
                </c:pt>
                <c:pt idx="2940" c:formatCode="0.00">
                  <c:v>6.58</c:v>
                </c:pt>
                <c:pt idx="2941" c:formatCode="0.00">
                  <c:v>6.58</c:v>
                </c:pt>
                <c:pt idx="2942" c:formatCode="0.00">
                  <c:v>6.58</c:v>
                </c:pt>
                <c:pt idx="2943" c:formatCode="0.00">
                  <c:v>6.58</c:v>
                </c:pt>
                <c:pt idx="2944" c:formatCode="0.00">
                  <c:v>6.58</c:v>
                </c:pt>
                <c:pt idx="2945" c:formatCode="0.00">
                  <c:v>6.58</c:v>
                </c:pt>
                <c:pt idx="2946" c:formatCode="0.00">
                  <c:v>6.58</c:v>
                </c:pt>
                <c:pt idx="2947" c:formatCode="0.00">
                  <c:v>6.58</c:v>
                </c:pt>
                <c:pt idx="2948" c:formatCode="0.00">
                  <c:v>6.58</c:v>
                </c:pt>
                <c:pt idx="2949" c:formatCode="0.00">
                  <c:v>6.58</c:v>
                </c:pt>
                <c:pt idx="2950" c:formatCode="0.00">
                  <c:v>6.58</c:v>
                </c:pt>
                <c:pt idx="2951" c:formatCode="0.00">
                  <c:v>6.58</c:v>
                </c:pt>
                <c:pt idx="2952" c:formatCode="0.00">
                  <c:v>6.58</c:v>
                </c:pt>
                <c:pt idx="2953" c:formatCode="0.00">
                  <c:v>6.58</c:v>
                </c:pt>
                <c:pt idx="2954" c:formatCode="0.00">
                  <c:v>6.58</c:v>
                </c:pt>
                <c:pt idx="2955" c:formatCode="0.00">
                  <c:v>6.58</c:v>
                </c:pt>
                <c:pt idx="2956" c:formatCode="0.00">
                  <c:v>6.58</c:v>
                </c:pt>
                <c:pt idx="2957" c:formatCode="0.00">
                  <c:v>6.58</c:v>
                </c:pt>
                <c:pt idx="2958" c:formatCode="0.00">
                  <c:v>6.58</c:v>
                </c:pt>
                <c:pt idx="2959" c:formatCode="0.00">
                  <c:v>6.58</c:v>
                </c:pt>
                <c:pt idx="2960" c:formatCode="0.00">
                  <c:v>6.58</c:v>
                </c:pt>
                <c:pt idx="2961" c:formatCode="0.00">
                  <c:v>6.58</c:v>
                </c:pt>
                <c:pt idx="2962" c:formatCode="0.00">
                  <c:v>6.58</c:v>
                </c:pt>
                <c:pt idx="2963" c:formatCode="0.00">
                  <c:v>6.58</c:v>
                </c:pt>
                <c:pt idx="2964" c:formatCode="0.00">
                  <c:v>6.58</c:v>
                </c:pt>
                <c:pt idx="2965" c:formatCode="0.00">
                  <c:v>6.58</c:v>
                </c:pt>
                <c:pt idx="2966" c:formatCode="0.00">
                  <c:v>6.58</c:v>
                </c:pt>
                <c:pt idx="2967" c:formatCode="0.00">
                  <c:v>6.58</c:v>
                </c:pt>
                <c:pt idx="2968" c:formatCode="0.00">
                  <c:v>6.58</c:v>
                </c:pt>
                <c:pt idx="2969" c:formatCode="0.00">
                  <c:v>6.58</c:v>
                </c:pt>
                <c:pt idx="2970" c:formatCode="0.00">
                  <c:v>6.58</c:v>
                </c:pt>
                <c:pt idx="2971" c:formatCode="0.00">
                  <c:v>6.58</c:v>
                </c:pt>
                <c:pt idx="2972" c:formatCode="0.00">
                  <c:v>6.58</c:v>
                </c:pt>
                <c:pt idx="2973" c:formatCode="0.00">
                  <c:v>6.58</c:v>
                </c:pt>
                <c:pt idx="2974" c:formatCode="0.00">
                  <c:v>6.58</c:v>
                </c:pt>
                <c:pt idx="2975" c:formatCode="0.00">
                  <c:v>6.58</c:v>
                </c:pt>
                <c:pt idx="2976" c:formatCode="0.00">
                  <c:v>6.51</c:v>
                </c:pt>
                <c:pt idx="2977" c:formatCode="0.00">
                  <c:v>6.51</c:v>
                </c:pt>
                <c:pt idx="2978" c:formatCode="0.00">
                  <c:v>6.51</c:v>
                </c:pt>
                <c:pt idx="2979" c:formatCode="0.00">
                  <c:v>6.51</c:v>
                </c:pt>
                <c:pt idx="2980" c:formatCode="0.00">
                  <c:v>6.51</c:v>
                </c:pt>
                <c:pt idx="2981" c:formatCode="0.00">
                  <c:v>6.51</c:v>
                </c:pt>
                <c:pt idx="2982" c:formatCode="0.00">
                  <c:v>6.51</c:v>
                </c:pt>
                <c:pt idx="2983" c:formatCode="0.00">
                  <c:v>6.51</c:v>
                </c:pt>
                <c:pt idx="2984" c:formatCode="0.00">
                  <c:v>6.51</c:v>
                </c:pt>
                <c:pt idx="2985" c:formatCode="0.00">
                  <c:v>6.51</c:v>
                </c:pt>
                <c:pt idx="2986" c:formatCode="0.00">
                  <c:v>6.51</c:v>
                </c:pt>
                <c:pt idx="2987" c:formatCode="0.00">
                  <c:v>6.51</c:v>
                </c:pt>
                <c:pt idx="2988" c:formatCode="0.00">
                  <c:v>6.51</c:v>
                </c:pt>
                <c:pt idx="2989" c:formatCode="0.00">
                  <c:v>6.51</c:v>
                </c:pt>
                <c:pt idx="2990" c:formatCode="0.00">
                  <c:v>6.51</c:v>
                </c:pt>
                <c:pt idx="2991" c:formatCode="0.00">
                  <c:v>6.51</c:v>
                </c:pt>
                <c:pt idx="2992" c:formatCode="0.00">
                  <c:v>6.51</c:v>
                </c:pt>
                <c:pt idx="2993" c:formatCode="0.00">
                  <c:v>6.51</c:v>
                </c:pt>
                <c:pt idx="2994" c:formatCode="0.00">
                  <c:v>6.51</c:v>
                </c:pt>
                <c:pt idx="2995" c:formatCode="0.00">
                  <c:v>6.51</c:v>
                </c:pt>
                <c:pt idx="2996" c:formatCode="0.00">
                  <c:v>6.51</c:v>
                </c:pt>
                <c:pt idx="2997" c:formatCode="0.00">
                  <c:v>6.51</c:v>
                </c:pt>
                <c:pt idx="2998" c:formatCode="0.00">
                  <c:v>6.51</c:v>
                </c:pt>
                <c:pt idx="2999" c:formatCode="0.00">
                  <c:v>6.51</c:v>
                </c:pt>
                <c:pt idx="3000" c:formatCode="0.00">
                  <c:v>6.51</c:v>
                </c:pt>
                <c:pt idx="3001" c:formatCode="0.00">
                  <c:v>6.51</c:v>
                </c:pt>
                <c:pt idx="3002" c:formatCode="0.00">
                  <c:v>6.51</c:v>
                </c:pt>
                <c:pt idx="3003" c:formatCode="0.00">
                  <c:v>6.51</c:v>
                </c:pt>
                <c:pt idx="3004" c:formatCode="0.00">
                  <c:v>6.51</c:v>
                </c:pt>
                <c:pt idx="3005" c:formatCode="0.00">
                  <c:v>6.51</c:v>
                </c:pt>
                <c:pt idx="3006" c:formatCode="0.00">
                  <c:v>6.51</c:v>
                </c:pt>
                <c:pt idx="3007" c:formatCode="0.00">
                  <c:v>6.51</c:v>
                </c:pt>
                <c:pt idx="3008" c:formatCode="0.00">
                  <c:v>6.51</c:v>
                </c:pt>
                <c:pt idx="3009" c:formatCode="0.00">
                  <c:v>6.51</c:v>
                </c:pt>
                <c:pt idx="3010" c:formatCode="0.00">
                  <c:v>6.64</c:v>
                </c:pt>
                <c:pt idx="3011" c:formatCode="0.00">
                  <c:v>6.64</c:v>
                </c:pt>
                <c:pt idx="3012" c:formatCode="0.00">
                  <c:v>6.64</c:v>
                </c:pt>
                <c:pt idx="3013" c:formatCode="0.00">
                  <c:v>6.64</c:v>
                </c:pt>
                <c:pt idx="3014" c:formatCode="0.00">
                  <c:v>6.64</c:v>
                </c:pt>
                <c:pt idx="3015" c:formatCode="0.00">
                  <c:v>6.64</c:v>
                </c:pt>
                <c:pt idx="3016" c:formatCode="0.00">
                  <c:v>6.64</c:v>
                </c:pt>
                <c:pt idx="3017" c:formatCode="0.00">
                  <c:v>6.64</c:v>
                </c:pt>
                <c:pt idx="3018" c:formatCode="0.00">
                  <c:v>6.64</c:v>
                </c:pt>
                <c:pt idx="3019" c:formatCode="0.00">
                  <c:v>7.49</c:v>
                </c:pt>
                <c:pt idx="3020" c:formatCode="0.00">
                  <c:v>7.49</c:v>
                </c:pt>
                <c:pt idx="3021" c:formatCode="0.00">
                  <c:v>7.49</c:v>
                </c:pt>
                <c:pt idx="3022" c:formatCode="0.00">
                  <c:v>7.49</c:v>
                </c:pt>
                <c:pt idx="3023" c:formatCode="0.00">
                  <c:v>7.49</c:v>
                </c:pt>
                <c:pt idx="3024" c:formatCode="0.00">
                  <c:v>7.49</c:v>
                </c:pt>
                <c:pt idx="3025" c:formatCode="0.00">
                  <c:v>7.49</c:v>
                </c:pt>
                <c:pt idx="3026" c:formatCode="0.00">
                  <c:v>7.49</c:v>
                </c:pt>
                <c:pt idx="3027" c:formatCode="0.00">
                  <c:v>7.49</c:v>
                </c:pt>
                <c:pt idx="3028" c:formatCode="0.00">
                  <c:v>7.49</c:v>
                </c:pt>
                <c:pt idx="3029" c:formatCode="0.00">
                  <c:v>7.49</c:v>
                </c:pt>
                <c:pt idx="3030" c:formatCode="0.00">
                  <c:v>7.49</c:v>
                </c:pt>
                <c:pt idx="3031" c:formatCode="0.00">
                  <c:v>7.49</c:v>
                </c:pt>
                <c:pt idx="3032" c:formatCode="0.00">
                  <c:v>7.49</c:v>
                </c:pt>
                <c:pt idx="3033" c:formatCode="0.00">
                  <c:v>7.49</c:v>
                </c:pt>
                <c:pt idx="3034" c:formatCode="0.00">
                  <c:v>7.49</c:v>
                </c:pt>
                <c:pt idx="3035" c:formatCode="0.00">
                  <c:v>7.49</c:v>
                </c:pt>
                <c:pt idx="3036" c:formatCode="0.00">
                  <c:v>7.49</c:v>
                </c:pt>
                <c:pt idx="3037" c:formatCode="0.00">
                  <c:v>7.49</c:v>
                </c:pt>
                <c:pt idx="3038" c:formatCode="0.00">
                  <c:v>7.49</c:v>
                </c:pt>
                <c:pt idx="3039" c:formatCode="0.00">
                  <c:v>7.49</c:v>
                </c:pt>
                <c:pt idx="3040" c:formatCode="0.00">
                  <c:v>7.49</c:v>
                </c:pt>
                <c:pt idx="3041" c:formatCode="0.00">
                  <c:v>7.49</c:v>
                </c:pt>
                <c:pt idx="3042" c:formatCode="0.00">
                  <c:v>7.49</c:v>
                </c:pt>
                <c:pt idx="3043" c:formatCode="0.00">
                  <c:v>7.49</c:v>
                </c:pt>
                <c:pt idx="3044" c:formatCode="0.00">
                  <c:v>7.49</c:v>
                </c:pt>
                <c:pt idx="3045" c:formatCode="0.00">
                  <c:v>7.49</c:v>
                </c:pt>
                <c:pt idx="3046" c:formatCode="0.00">
                  <c:v>7.49</c:v>
                </c:pt>
                <c:pt idx="3047" c:formatCode="0.00">
                  <c:v>7.49</c:v>
                </c:pt>
                <c:pt idx="3048" c:formatCode="0.00">
                  <c:v>7.49</c:v>
                </c:pt>
                <c:pt idx="3049" c:formatCode="0.00">
                  <c:v>7.49</c:v>
                </c:pt>
                <c:pt idx="3050" c:formatCode="0.00">
                  <c:v>7.49</c:v>
                </c:pt>
                <c:pt idx="3051" c:formatCode="0.00">
                  <c:v>7.49</c:v>
                </c:pt>
                <c:pt idx="3052" c:formatCode="0.00">
                  <c:v>7.49</c:v>
                </c:pt>
                <c:pt idx="3053" c:formatCode="0.00">
                  <c:v>7.49</c:v>
                </c:pt>
                <c:pt idx="3054" c:formatCode="0.00">
                  <c:v>7.49</c:v>
                </c:pt>
                <c:pt idx="3055" c:formatCode="0.00">
                  <c:v>7.49</c:v>
                </c:pt>
                <c:pt idx="3056" c:formatCode="0.00">
                  <c:v>7.49</c:v>
                </c:pt>
                <c:pt idx="3057" c:formatCode="0.00">
                  <c:v>7.49</c:v>
                </c:pt>
                <c:pt idx="3058" c:formatCode="0.00">
                  <c:v>7.49</c:v>
                </c:pt>
                <c:pt idx="3059" c:formatCode="0.00">
                  <c:v>7.49</c:v>
                </c:pt>
                <c:pt idx="3060" c:formatCode="0.00">
                  <c:v>7.49</c:v>
                </c:pt>
                <c:pt idx="3061" c:formatCode="0.00">
                  <c:v>7.49</c:v>
                </c:pt>
                <c:pt idx="3062" c:formatCode="0.00">
                  <c:v>7.49</c:v>
                </c:pt>
                <c:pt idx="3063" c:formatCode="0.00">
                  <c:v>7.49</c:v>
                </c:pt>
                <c:pt idx="3064" c:formatCode="0.00">
                  <c:v>7.49</c:v>
                </c:pt>
                <c:pt idx="3065" c:formatCode="0.00">
                  <c:v>7.49</c:v>
                </c:pt>
                <c:pt idx="3066" c:formatCode="0.00">
                  <c:v>7.49</c:v>
                </c:pt>
                <c:pt idx="3067" c:formatCode="0.00">
                  <c:v>7.49</c:v>
                </c:pt>
                <c:pt idx="3068" c:formatCode="0.00">
                  <c:v>7.49</c:v>
                </c:pt>
                <c:pt idx="3069" c:formatCode="0.00">
                  <c:v>7.49</c:v>
                </c:pt>
                <c:pt idx="3070" c:formatCode="0.00">
                  <c:v>7.49</c:v>
                </c:pt>
                <c:pt idx="3071" c:formatCode="0.00">
                  <c:v>7.49</c:v>
                </c:pt>
                <c:pt idx="3072" c:formatCode="0.00">
                  <c:v>7.49</c:v>
                </c:pt>
                <c:pt idx="3073" c:formatCode="0.00">
                  <c:v>7.49</c:v>
                </c:pt>
                <c:pt idx="3074" c:formatCode="0.00">
                  <c:v>7.49</c:v>
                </c:pt>
                <c:pt idx="3075" c:formatCode="0.00">
                  <c:v>7.49</c:v>
                </c:pt>
                <c:pt idx="3076" c:formatCode="0.00">
                  <c:v>7.49</c:v>
                </c:pt>
                <c:pt idx="3077" c:formatCode="0.00">
                  <c:v>7.49</c:v>
                </c:pt>
                <c:pt idx="3078" c:formatCode="0.00">
                  <c:v>7.49</c:v>
                </c:pt>
                <c:pt idx="3079" c:formatCode="0.00">
                  <c:v>7.49</c:v>
                </c:pt>
                <c:pt idx="3080" c:formatCode="0.00">
                  <c:v>7.49</c:v>
                </c:pt>
                <c:pt idx="3081" c:formatCode="0.00">
                  <c:v>7.49</c:v>
                </c:pt>
                <c:pt idx="3082" c:formatCode="0.00">
                  <c:v>7.49</c:v>
                </c:pt>
                <c:pt idx="3083" c:formatCode="0.00">
                  <c:v>7.49</c:v>
                </c:pt>
                <c:pt idx="3084" c:formatCode="0.00">
                  <c:v>7.49</c:v>
                </c:pt>
                <c:pt idx="3085" c:formatCode="0.00">
                  <c:v>7.49</c:v>
                </c:pt>
                <c:pt idx="3086" c:formatCode="0.00">
                  <c:v>7.49</c:v>
                </c:pt>
                <c:pt idx="3087" c:formatCode="0.00">
                  <c:v>7.49</c:v>
                </c:pt>
                <c:pt idx="3088" c:formatCode="0.00">
                  <c:v>7.49</c:v>
                </c:pt>
                <c:pt idx="3089" c:formatCode="0.00">
                  <c:v>7.49</c:v>
                </c:pt>
                <c:pt idx="3090" c:formatCode="0.00">
                  <c:v>7.49</c:v>
                </c:pt>
                <c:pt idx="3091" c:formatCode="0.00">
                  <c:v>7.49</c:v>
                </c:pt>
                <c:pt idx="3092" c:formatCode="0.00">
                  <c:v>7.49</c:v>
                </c:pt>
                <c:pt idx="3093" c:formatCode="0.00">
                  <c:v>7.49</c:v>
                </c:pt>
                <c:pt idx="3094" c:formatCode="0.00">
                  <c:v>7.49</c:v>
                </c:pt>
                <c:pt idx="3095" c:formatCode="0.00">
                  <c:v>7.49</c:v>
                </c:pt>
                <c:pt idx="3096" c:formatCode="0.00">
                  <c:v>7.49</c:v>
                </c:pt>
                <c:pt idx="3097" c:formatCode="0.00">
                  <c:v>7.49</c:v>
                </c:pt>
                <c:pt idx="3098" c:formatCode="0.00">
                  <c:v>7.49</c:v>
                </c:pt>
                <c:pt idx="3099" c:formatCode="0.00">
                  <c:v>7.49</c:v>
                </c:pt>
                <c:pt idx="3100" c:formatCode="0.00">
                  <c:v>7.49</c:v>
                </c:pt>
                <c:pt idx="3101" c:formatCode="0.00">
                  <c:v>7.49</c:v>
                </c:pt>
                <c:pt idx="3102" c:formatCode="0.00">
                  <c:v>7.49</c:v>
                </c:pt>
                <c:pt idx="3103" c:formatCode="0.00">
                  <c:v>7.49</c:v>
                </c:pt>
                <c:pt idx="3104" c:formatCode="0.00">
                  <c:v>7.49</c:v>
                </c:pt>
                <c:pt idx="3105" c:formatCode="0.00">
                  <c:v>3.11</c:v>
                </c:pt>
                <c:pt idx="3106" c:formatCode="0.00">
                  <c:v>3.11</c:v>
                </c:pt>
                <c:pt idx="3107" c:formatCode="0.00">
                  <c:v>3.11</c:v>
                </c:pt>
                <c:pt idx="3108" c:formatCode="0.00">
                  <c:v>3.11</c:v>
                </c:pt>
                <c:pt idx="3109" c:formatCode="0.00">
                  <c:v>3.11</c:v>
                </c:pt>
                <c:pt idx="3110" c:formatCode="0.00">
                  <c:v>3.11</c:v>
                </c:pt>
                <c:pt idx="3111" c:formatCode="0.00">
                  <c:v>3.11</c:v>
                </c:pt>
                <c:pt idx="3112" c:formatCode="0.00">
                  <c:v>3.11</c:v>
                </c:pt>
                <c:pt idx="3113" c:formatCode="0.00">
                  <c:v>3.11</c:v>
                </c:pt>
                <c:pt idx="3114" c:formatCode="0.00">
                  <c:v>3.11</c:v>
                </c:pt>
                <c:pt idx="3115" c:formatCode="0.00">
                  <c:v>3.11</c:v>
                </c:pt>
                <c:pt idx="3116" c:formatCode="0.00">
                  <c:v>3.11</c:v>
                </c:pt>
                <c:pt idx="3117" c:formatCode="0.00">
                  <c:v>3.11</c:v>
                </c:pt>
                <c:pt idx="3118" c:formatCode="0.00">
                  <c:v>3.11</c:v>
                </c:pt>
                <c:pt idx="3119" c:formatCode="0.00">
                  <c:v>3.11</c:v>
                </c:pt>
                <c:pt idx="3120" c:formatCode="0.00">
                  <c:v>3.11</c:v>
                </c:pt>
                <c:pt idx="3121" c:formatCode="0.00">
                  <c:v>3.11</c:v>
                </c:pt>
                <c:pt idx="3122" c:formatCode="0.00">
                  <c:v>3.11</c:v>
                </c:pt>
                <c:pt idx="3123" c:formatCode="0.00">
                  <c:v>3.11</c:v>
                </c:pt>
                <c:pt idx="3124" c:formatCode="0.00">
                  <c:v>3.11</c:v>
                </c:pt>
                <c:pt idx="3125" c:formatCode="0.00">
                  <c:v>3.11</c:v>
                </c:pt>
                <c:pt idx="3126" c:formatCode="0.00">
                  <c:v>3.11</c:v>
                </c:pt>
                <c:pt idx="3127" c:formatCode="0.00">
                  <c:v>3.11</c:v>
                </c:pt>
                <c:pt idx="3128" c:formatCode="0.00">
                  <c:v>3.11</c:v>
                </c:pt>
                <c:pt idx="3129" c:formatCode="0.00">
                  <c:v>8.78</c:v>
                </c:pt>
                <c:pt idx="3130" c:formatCode="0.00">
                  <c:v>8.78</c:v>
                </c:pt>
                <c:pt idx="3131" c:formatCode="0.00">
                  <c:v>8.78</c:v>
                </c:pt>
                <c:pt idx="3132" c:formatCode="0.00">
                  <c:v>8.78</c:v>
                </c:pt>
                <c:pt idx="3133" c:formatCode="0.00">
                  <c:v>8.78</c:v>
                </c:pt>
                <c:pt idx="3134" c:formatCode="0.00">
                  <c:v>8.78</c:v>
                </c:pt>
                <c:pt idx="3135" c:formatCode="0.00">
                  <c:v>8.78</c:v>
                </c:pt>
                <c:pt idx="3136" c:formatCode="0.00">
                  <c:v>8.78</c:v>
                </c:pt>
                <c:pt idx="3137" c:formatCode="0.00">
                  <c:v>8.78</c:v>
                </c:pt>
                <c:pt idx="3138" c:formatCode="0.00">
                  <c:v>8.78</c:v>
                </c:pt>
                <c:pt idx="3139" c:formatCode="0.00">
                  <c:v>8.78</c:v>
                </c:pt>
                <c:pt idx="3140" c:formatCode="0.00">
                  <c:v>8.78</c:v>
                </c:pt>
                <c:pt idx="3141" c:formatCode="0.00">
                  <c:v>8.78</c:v>
                </c:pt>
                <c:pt idx="3142" c:formatCode="0.00">
                  <c:v>8.78</c:v>
                </c:pt>
                <c:pt idx="3143" c:formatCode="0.00">
                  <c:v>8.78</c:v>
                </c:pt>
                <c:pt idx="3144" c:formatCode="0.00">
                  <c:v>8.78</c:v>
                </c:pt>
                <c:pt idx="3145" c:formatCode="0.00">
                  <c:v>8.78</c:v>
                </c:pt>
                <c:pt idx="3146" c:formatCode="0.00">
                  <c:v>8.78</c:v>
                </c:pt>
                <c:pt idx="3147" c:formatCode="0.00">
                  <c:v>8.78</c:v>
                </c:pt>
                <c:pt idx="3148" c:formatCode="0.00">
                  <c:v>8.78</c:v>
                </c:pt>
                <c:pt idx="3149" c:formatCode="0.00">
                  <c:v>8.78</c:v>
                </c:pt>
                <c:pt idx="3150" c:formatCode="0.00">
                  <c:v>8.78</c:v>
                </c:pt>
                <c:pt idx="3151" c:formatCode="0.00">
                  <c:v>8.78</c:v>
                </c:pt>
                <c:pt idx="3152" c:formatCode="0.00">
                  <c:v>8.78</c:v>
                </c:pt>
                <c:pt idx="3153" c:formatCode="0.00">
                  <c:v>8.78</c:v>
                </c:pt>
                <c:pt idx="3154" c:formatCode="0.00">
                  <c:v>7.027982151</c:v>
                </c:pt>
                <c:pt idx="3155" c:formatCode="0.00">
                  <c:v>7.027982151</c:v>
                </c:pt>
                <c:pt idx="3156" c:formatCode="0.00">
                  <c:v>7.027982151</c:v>
                </c:pt>
                <c:pt idx="3157" c:formatCode="0.00">
                  <c:v>7.027982151</c:v>
                </c:pt>
                <c:pt idx="3158" c:formatCode="0.00">
                  <c:v>7.027982151</c:v>
                </c:pt>
                <c:pt idx="3159" c:formatCode="0.00">
                  <c:v>7.027982151</c:v>
                </c:pt>
                <c:pt idx="3160" c:formatCode="0.00">
                  <c:v>7.027982151</c:v>
                </c:pt>
                <c:pt idx="3161" c:formatCode="0.00">
                  <c:v>7.027982151</c:v>
                </c:pt>
                <c:pt idx="3162" c:formatCode="0.00">
                  <c:v>7.027982151</c:v>
                </c:pt>
                <c:pt idx="3163" c:formatCode="0.00">
                  <c:v>7.027982151</c:v>
                </c:pt>
                <c:pt idx="3164" c:formatCode="0.00">
                  <c:v>7.027982151</c:v>
                </c:pt>
                <c:pt idx="3165" c:formatCode="0.00">
                  <c:v>7.027982151</c:v>
                </c:pt>
                <c:pt idx="3166" c:formatCode="0.00">
                  <c:v>7.058846923</c:v>
                </c:pt>
                <c:pt idx="3167" c:formatCode="0.00">
                  <c:v>7.058846923</c:v>
                </c:pt>
                <c:pt idx="3168" c:formatCode="0.00">
                  <c:v>7</c:v>
                </c:pt>
                <c:pt idx="3169" c:formatCode="0.00">
                  <c:v>7</c:v>
                </c:pt>
                <c:pt idx="3170" c:formatCode="0.00">
                  <c:v>7</c:v>
                </c:pt>
                <c:pt idx="3171" c:formatCode="0.00">
                  <c:v>7</c:v>
                </c:pt>
                <c:pt idx="3172" c:formatCode="0.00">
                  <c:v>7</c:v>
                </c:pt>
                <c:pt idx="3173" c:formatCode="0.00">
                  <c:v>7</c:v>
                </c:pt>
                <c:pt idx="3174" c:formatCode="0.00">
                  <c:v>7</c:v>
                </c:pt>
                <c:pt idx="3175" c:formatCode="0.00">
                  <c:v>7</c:v>
                </c:pt>
                <c:pt idx="3176" c:formatCode="0.00">
                  <c:v>7</c:v>
                </c:pt>
                <c:pt idx="3177" c:formatCode="0.00">
                  <c:v>7</c:v>
                </c:pt>
                <c:pt idx="3179" c:formatCode="0.00">
                  <c:v>7</c:v>
                </c:pt>
                <c:pt idx="3180" c:formatCode="0.00">
                  <c:v>7</c:v>
                </c:pt>
                <c:pt idx="3181" c:formatCode="0.00">
                  <c:v>7</c:v>
                </c:pt>
                <c:pt idx="3182" c:formatCode="0.00">
                  <c:v>7</c:v>
                </c:pt>
                <c:pt idx="3183" c:formatCode="0.00">
                  <c:v>7</c:v>
                </c:pt>
                <c:pt idx="3184" c:formatCode="0.00">
                  <c:v>7</c:v>
                </c:pt>
                <c:pt idx="3185" c:formatCode="0.00">
                  <c:v>7</c:v>
                </c:pt>
                <c:pt idx="3186" c:formatCode="0.00">
                  <c:v>7</c:v>
                </c:pt>
                <c:pt idx="3187" c:formatCode="0.00">
                  <c:v>7</c:v>
                </c:pt>
                <c:pt idx="3188" c:formatCode="0.00">
                  <c:v>7</c:v>
                </c:pt>
                <c:pt idx="3189" c:formatCode="0.00">
                  <c:v>7</c:v>
                </c:pt>
                <c:pt idx="3190" c:formatCode="0.00">
                  <c:v>7</c:v>
                </c:pt>
                <c:pt idx="3191" c:formatCode="0.00">
                  <c:v>7</c:v>
                </c:pt>
                <c:pt idx="3192" c:formatCode="0.00">
                  <c:v>7</c:v>
                </c:pt>
                <c:pt idx="3193" c:formatCode="0.00">
                  <c:v>7</c:v>
                </c:pt>
                <c:pt idx="3194" c:formatCode="0.00">
                  <c:v>7</c:v>
                </c:pt>
                <c:pt idx="3195" c:formatCode="0.00">
                  <c:v>7</c:v>
                </c:pt>
                <c:pt idx="3196" c:formatCode="0.00">
                  <c:v>7</c:v>
                </c:pt>
                <c:pt idx="3197" c:formatCode="0.00">
                  <c:v>7</c:v>
                </c:pt>
                <c:pt idx="3198" c:formatCode="0.00">
                  <c:v>7</c:v>
                </c:pt>
                <c:pt idx="3199" c:formatCode="0.00">
                  <c:v>7</c:v>
                </c:pt>
                <c:pt idx="3200" c:formatCode="0.00">
                  <c:v>7</c:v>
                </c:pt>
                <c:pt idx="3201" c:formatCode="0.00">
                  <c:v>7</c:v>
                </c:pt>
                <c:pt idx="3202" c:formatCode="0.00">
                  <c:v>7</c:v>
                </c:pt>
                <c:pt idx="3203" c:formatCode="0.00">
                  <c:v>4.53</c:v>
                </c:pt>
                <c:pt idx="3204" c:formatCode="0.00">
                  <c:v>4.53</c:v>
                </c:pt>
                <c:pt idx="3205" c:formatCode="0.00">
                  <c:v>4.49</c:v>
                </c:pt>
                <c:pt idx="3206" c:formatCode="0.00">
                  <c:v>4.88</c:v>
                </c:pt>
                <c:pt idx="3207" c:formatCode="0.00">
                  <c:v>3.73</c:v>
                </c:pt>
                <c:pt idx="3208" c:formatCode="0.00">
                  <c:v>4.49</c:v>
                </c:pt>
                <c:pt idx="3209" c:formatCode="0.00">
                  <c:v>4.4</c:v>
                </c:pt>
                <c:pt idx="3210" c:formatCode="0.00">
                  <c:v>4.4</c:v>
                </c:pt>
                <c:pt idx="3211" c:formatCode="0.00">
                  <c:v>3.73</c:v>
                </c:pt>
                <c:pt idx="3212" c:formatCode="0.00">
                  <c:v>4.88</c:v>
                </c:pt>
                <c:pt idx="3213" c:formatCode="0.00">
                  <c:v>4.88</c:v>
                </c:pt>
                <c:pt idx="3214" c:formatCode="0.00">
                  <c:v>8.26</c:v>
                </c:pt>
                <c:pt idx="3215" c:formatCode="0.00">
                  <c:v>8.26</c:v>
                </c:pt>
                <c:pt idx="3216" c:formatCode="0.00">
                  <c:v>8.26</c:v>
                </c:pt>
                <c:pt idx="3217" c:formatCode="0.00">
                  <c:v>8.26</c:v>
                </c:pt>
                <c:pt idx="3218" c:formatCode="0.00">
                  <c:v>8.83</c:v>
                </c:pt>
                <c:pt idx="3219" c:formatCode="0.00">
                  <c:v>8.83</c:v>
                </c:pt>
                <c:pt idx="3220" c:formatCode="0.00">
                  <c:v>8.83</c:v>
                </c:pt>
                <c:pt idx="3221" c:formatCode="0.00">
                  <c:v>8.83</c:v>
                </c:pt>
                <c:pt idx="3222" c:formatCode="0.00">
                  <c:v>8.5</c:v>
                </c:pt>
                <c:pt idx="3223" c:formatCode="0.00">
                  <c:v>8.5</c:v>
                </c:pt>
                <c:pt idx="3224" c:formatCode="0.00">
                  <c:v>8.5</c:v>
                </c:pt>
                <c:pt idx="3225" c:formatCode="0.00">
                  <c:v>8.5</c:v>
                </c:pt>
                <c:pt idx="3226" c:formatCode="0.00">
                  <c:v>8.5</c:v>
                </c:pt>
                <c:pt idx="3227" c:formatCode="0.00">
                  <c:v>8.5</c:v>
                </c:pt>
                <c:pt idx="3228" c:formatCode="0.00">
                  <c:v>8.5</c:v>
                </c:pt>
                <c:pt idx="3229" c:formatCode="0.00">
                  <c:v>8.5</c:v>
                </c:pt>
                <c:pt idx="3230" c:formatCode="0.00">
                  <c:v>7.61</c:v>
                </c:pt>
                <c:pt idx="3231" c:formatCode="0.00">
                  <c:v>7.61</c:v>
                </c:pt>
                <c:pt idx="3232" c:formatCode="0.00">
                  <c:v>7.61</c:v>
                </c:pt>
                <c:pt idx="3233" c:formatCode="0.00">
                  <c:v>7.61</c:v>
                </c:pt>
                <c:pt idx="3234" c:formatCode="0.00">
                  <c:v>7.61</c:v>
                </c:pt>
                <c:pt idx="3235" c:formatCode="0.00">
                  <c:v>7.61</c:v>
                </c:pt>
                <c:pt idx="3236" c:formatCode="0.00">
                  <c:v>7.61</c:v>
                </c:pt>
                <c:pt idx="3237" c:formatCode="0.00">
                  <c:v>7.61</c:v>
                </c:pt>
                <c:pt idx="3238" c:formatCode="0.00">
                  <c:v>7.61</c:v>
                </c:pt>
                <c:pt idx="3239" c:formatCode="0.00">
                  <c:v>7.61</c:v>
                </c:pt>
                <c:pt idx="3240" c:formatCode="0.00">
                  <c:v>9</c:v>
                </c:pt>
                <c:pt idx="3241" c:formatCode="0.00">
                  <c:v>9</c:v>
                </c:pt>
                <c:pt idx="3242" c:formatCode="0.00">
                  <c:v>9</c:v>
                </c:pt>
                <c:pt idx="3243" c:formatCode="0.00">
                  <c:v>9</c:v>
                </c:pt>
                <c:pt idx="3244" c:formatCode="0.00">
                  <c:v>9</c:v>
                </c:pt>
                <c:pt idx="3245" c:formatCode="0.00">
                  <c:v>9</c:v>
                </c:pt>
                <c:pt idx="3246" c:formatCode="0.00">
                  <c:v>7.95</c:v>
                </c:pt>
                <c:pt idx="3247" c:formatCode="0.00">
                  <c:v>7.95</c:v>
                </c:pt>
                <c:pt idx="3248" c:formatCode="0.00">
                  <c:v>7.95</c:v>
                </c:pt>
                <c:pt idx="3249" c:formatCode="0.00">
                  <c:v>7.95</c:v>
                </c:pt>
                <c:pt idx="3250" c:formatCode="0.00">
                  <c:v>7.95</c:v>
                </c:pt>
                <c:pt idx="3251" c:formatCode="0.00">
                  <c:v>7.95</c:v>
                </c:pt>
                <c:pt idx="3252" c:formatCode="0.00">
                  <c:v>7.95</c:v>
                </c:pt>
                <c:pt idx="3253" c:formatCode="0.00">
                  <c:v>7.95</c:v>
                </c:pt>
                <c:pt idx="3254" c:formatCode="0.00">
                  <c:v>7.95</c:v>
                </c:pt>
                <c:pt idx="3255" c:formatCode="0.00">
                  <c:v>7.95</c:v>
                </c:pt>
                <c:pt idx="3256" c:formatCode="0.00">
                  <c:v>7.95</c:v>
                </c:pt>
                <c:pt idx="3257" c:formatCode="0.00">
                  <c:v>7.95</c:v>
                </c:pt>
                <c:pt idx="3258" c:formatCode="0.00">
                  <c:v>7.95</c:v>
                </c:pt>
                <c:pt idx="3259" c:formatCode="0.00">
                  <c:v>7.95</c:v>
                </c:pt>
                <c:pt idx="3260" c:formatCode="0.00">
                  <c:v>7.95</c:v>
                </c:pt>
                <c:pt idx="3261" c:formatCode="0.00">
                  <c:v>7.95</c:v>
                </c:pt>
                <c:pt idx="3262" c:formatCode="0.00">
                  <c:v>7.95</c:v>
                </c:pt>
                <c:pt idx="3263" c:formatCode="0.00">
                  <c:v>7.95</c:v>
                </c:pt>
                <c:pt idx="3264" c:formatCode="0.00">
                  <c:v>7.95</c:v>
                </c:pt>
                <c:pt idx="3265" c:formatCode="0.00">
                  <c:v>7.95</c:v>
                </c:pt>
                <c:pt idx="3266" c:formatCode="0.00">
                  <c:v>7.95</c:v>
                </c:pt>
                <c:pt idx="3267" c:formatCode="0.00">
                  <c:v>7.95</c:v>
                </c:pt>
                <c:pt idx="3268" c:formatCode="0.00">
                  <c:v>7.95</c:v>
                </c:pt>
                <c:pt idx="3269" c:formatCode="0.00">
                  <c:v>7.95</c:v>
                </c:pt>
                <c:pt idx="3270" c:formatCode="0.00">
                  <c:v>7.95</c:v>
                </c:pt>
                <c:pt idx="3271" c:formatCode="0.00">
                  <c:v>7.95</c:v>
                </c:pt>
                <c:pt idx="3272" c:formatCode="0.00">
                  <c:v>7.95</c:v>
                </c:pt>
                <c:pt idx="3273" c:formatCode="0.00">
                  <c:v>7.95</c:v>
                </c:pt>
                <c:pt idx="3274" c:formatCode="0.00">
                  <c:v>7.95</c:v>
                </c:pt>
                <c:pt idx="3275" c:formatCode="0.00">
                  <c:v>7.95</c:v>
                </c:pt>
                <c:pt idx="3276" c:formatCode="0.00">
                  <c:v>7.95</c:v>
                </c:pt>
                <c:pt idx="3277" c:formatCode="0.00">
                  <c:v>7.95</c:v>
                </c:pt>
                <c:pt idx="3278" c:formatCode="0.00">
                  <c:v>7.95</c:v>
                </c:pt>
                <c:pt idx="3279" c:formatCode="0.00">
                  <c:v>7.95</c:v>
                </c:pt>
                <c:pt idx="3280" c:formatCode="0.00">
                  <c:v>6</c:v>
                </c:pt>
                <c:pt idx="3281" c:formatCode="0.00">
                  <c:v>6</c:v>
                </c:pt>
                <c:pt idx="3282" c:formatCode="0.00">
                  <c:v>6</c:v>
                </c:pt>
                <c:pt idx="3283" c:formatCode="0.00">
                  <c:v>6</c:v>
                </c:pt>
                <c:pt idx="3284" c:formatCode="0.00">
                  <c:v>6</c:v>
                </c:pt>
                <c:pt idx="3285" c:formatCode="0.00">
                  <c:v>6</c:v>
                </c:pt>
                <c:pt idx="3286" c:formatCode="0.00">
                  <c:v>6</c:v>
                </c:pt>
                <c:pt idx="3287" c:formatCode="0.00">
                  <c:v>6</c:v>
                </c:pt>
                <c:pt idx="3288" c:formatCode="0.00">
                  <c:v>6</c:v>
                </c:pt>
                <c:pt idx="3289" c:formatCode="0.00">
                  <c:v>6</c:v>
                </c:pt>
                <c:pt idx="3290" c:formatCode="0.00">
                  <c:v>6</c:v>
                </c:pt>
                <c:pt idx="3291" c:formatCode="0.00">
                  <c:v>6</c:v>
                </c:pt>
                <c:pt idx="3292" c:formatCode="0.00">
                  <c:v>6</c:v>
                </c:pt>
                <c:pt idx="3293" c:formatCode="0.00">
                  <c:v>6</c:v>
                </c:pt>
                <c:pt idx="3294" c:formatCode="0.00">
                  <c:v>6</c:v>
                </c:pt>
                <c:pt idx="3295" c:formatCode="0.00">
                  <c:v>6</c:v>
                </c:pt>
                <c:pt idx="3296" c:formatCode="0.00">
                  <c:v>6</c:v>
                </c:pt>
                <c:pt idx="3297" c:formatCode="0.00">
                  <c:v>6</c:v>
                </c:pt>
                <c:pt idx="3298" c:formatCode="0.00">
                  <c:v>6</c:v>
                </c:pt>
                <c:pt idx="3299" c:formatCode="0.00">
                  <c:v>6</c:v>
                </c:pt>
                <c:pt idx="3300" c:formatCode="0.00">
                  <c:v>6</c:v>
                </c:pt>
                <c:pt idx="3301" c:formatCode="0.00">
                  <c:v>6</c:v>
                </c:pt>
                <c:pt idx="3302" c:formatCode="0.00">
                  <c:v>6</c:v>
                </c:pt>
                <c:pt idx="3303" c:formatCode="0.00">
                  <c:v>6</c:v>
                </c:pt>
                <c:pt idx="3304" c:formatCode="0.00">
                  <c:v>6</c:v>
                </c:pt>
                <c:pt idx="3305" c:formatCode="0.00">
                  <c:v>6.62</c:v>
                </c:pt>
                <c:pt idx="3306" c:formatCode="0.00">
                  <c:v>6.62</c:v>
                </c:pt>
                <c:pt idx="3315" c:formatCode="0.00">
                  <c:v>3.18</c:v>
                </c:pt>
                <c:pt idx="3316" c:formatCode="0.00">
                  <c:v>3.18</c:v>
                </c:pt>
                <c:pt idx="3317" c:formatCode="0.00">
                  <c:v>3.18</c:v>
                </c:pt>
                <c:pt idx="3318" c:formatCode="0.00">
                  <c:v>3.18</c:v>
                </c:pt>
                <c:pt idx="3319" c:formatCode="0.00">
                  <c:v>3.18</c:v>
                </c:pt>
                <c:pt idx="3320" c:formatCode="0.00">
                  <c:v>3.18</c:v>
                </c:pt>
                <c:pt idx="3321" c:formatCode="0.00">
                  <c:v>3.18</c:v>
                </c:pt>
                <c:pt idx="3322" c:formatCode="0.00">
                  <c:v>3.18</c:v>
                </c:pt>
                <c:pt idx="3323" c:formatCode="0.00">
                  <c:v>3.18</c:v>
                </c:pt>
                <c:pt idx="3324" c:formatCode="0.00">
                  <c:v>3.18</c:v>
                </c:pt>
                <c:pt idx="3325" c:formatCode="0.00">
                  <c:v>3.18</c:v>
                </c:pt>
                <c:pt idx="3326" c:formatCode="0.00">
                  <c:v>3.18</c:v>
                </c:pt>
                <c:pt idx="3327" c:formatCode="0.00">
                  <c:v>3.18</c:v>
                </c:pt>
                <c:pt idx="3328" c:formatCode="0.00">
                  <c:v>3.18</c:v>
                </c:pt>
                <c:pt idx="3329" c:formatCode="0.00">
                  <c:v>3.18</c:v>
                </c:pt>
                <c:pt idx="3330" c:formatCode="0.00">
                  <c:v>3.18</c:v>
                </c:pt>
                <c:pt idx="3331" c:formatCode="0.00">
                  <c:v>3.18</c:v>
                </c:pt>
                <c:pt idx="3332" c:formatCode="0.00">
                  <c:v>3.18</c:v>
                </c:pt>
                <c:pt idx="3333" c:formatCode="0.00">
                  <c:v>3.18</c:v>
                </c:pt>
                <c:pt idx="3334" c:formatCode="0.00">
                  <c:v>3.18</c:v>
                </c:pt>
                <c:pt idx="3335" c:formatCode="0.00">
                  <c:v>3.18</c:v>
                </c:pt>
                <c:pt idx="3336" c:formatCode="0.00">
                  <c:v>3.18</c:v>
                </c:pt>
                <c:pt idx="3337" c:formatCode="0.00">
                  <c:v>3.18</c:v>
                </c:pt>
                <c:pt idx="3338" c:formatCode="0.00">
                  <c:v>3.18</c:v>
                </c:pt>
                <c:pt idx="3339" c:formatCode="0.00">
                  <c:v>3.18</c:v>
                </c:pt>
                <c:pt idx="3340" c:formatCode="0.00">
                  <c:v>3.18</c:v>
                </c:pt>
                <c:pt idx="3341" c:formatCode="0.00">
                  <c:v>3.18</c:v>
                </c:pt>
                <c:pt idx="3342" c:formatCode="0.00">
                  <c:v>3.18</c:v>
                </c:pt>
                <c:pt idx="3343" c:formatCode="0.00">
                  <c:v>3.18</c:v>
                </c:pt>
                <c:pt idx="3344" c:formatCode="0.00">
                  <c:v>3.08</c:v>
                </c:pt>
                <c:pt idx="3345" c:formatCode="0.00">
                  <c:v>3.07</c:v>
                </c:pt>
                <c:pt idx="3346" c:formatCode="0.00">
                  <c:v>3.07</c:v>
                </c:pt>
                <c:pt idx="3347" c:formatCode="0.00">
                  <c:v>3.05</c:v>
                </c:pt>
                <c:pt idx="3348" c:formatCode="0.00">
                  <c:v>3.46</c:v>
                </c:pt>
                <c:pt idx="3349" c:formatCode="0.00">
                  <c:v>3.46</c:v>
                </c:pt>
                <c:pt idx="3350" c:formatCode="0.00">
                  <c:v>3.46</c:v>
                </c:pt>
                <c:pt idx="3351" c:formatCode="0.00">
                  <c:v>3.46</c:v>
                </c:pt>
                <c:pt idx="3352" c:formatCode="0.00">
                  <c:v>3.46</c:v>
                </c:pt>
                <c:pt idx="3353" c:formatCode="0.00">
                  <c:v>3.46</c:v>
                </c:pt>
                <c:pt idx="3354" c:formatCode="0.00">
                  <c:v>3.46</c:v>
                </c:pt>
                <c:pt idx="3355" c:formatCode="0.00">
                  <c:v>3.46</c:v>
                </c:pt>
                <c:pt idx="3356" c:formatCode="0.00">
                  <c:v>3.46</c:v>
                </c:pt>
                <c:pt idx="3357" c:formatCode="0.00">
                  <c:v>3.46</c:v>
                </c:pt>
                <c:pt idx="3358" c:formatCode="0.00">
                  <c:v>3.46</c:v>
                </c:pt>
                <c:pt idx="3359" c:formatCode="0.00">
                  <c:v>3.46</c:v>
                </c:pt>
                <c:pt idx="3360" c:formatCode="0.00">
                  <c:v>3.46</c:v>
                </c:pt>
                <c:pt idx="3361" c:formatCode="0.00">
                  <c:v>3.46</c:v>
                </c:pt>
                <c:pt idx="3362" c:formatCode="0.00">
                  <c:v>3.46</c:v>
                </c:pt>
                <c:pt idx="3363" c:formatCode="0.00">
                  <c:v>3.46</c:v>
                </c:pt>
                <c:pt idx="3364" c:formatCode="0.00">
                  <c:v>3.46</c:v>
                </c:pt>
                <c:pt idx="3365" c:formatCode="0.00">
                  <c:v>3.46</c:v>
                </c:pt>
                <c:pt idx="3368" c:formatCode="0.00">
                  <c:v>3.5</c:v>
                </c:pt>
                <c:pt idx="3369" c:formatCode="0.00">
                  <c:v>3.18</c:v>
                </c:pt>
                <c:pt idx="3370" c:formatCode="0.00">
                  <c:v>3.18</c:v>
                </c:pt>
                <c:pt idx="3371" c:formatCode="0.00">
                  <c:v>3.18</c:v>
                </c:pt>
                <c:pt idx="3372" c:formatCode="0.00">
                  <c:v>3.18</c:v>
                </c:pt>
                <c:pt idx="3373" c:formatCode="0.00">
                  <c:v>3.18</c:v>
                </c:pt>
                <c:pt idx="3374" c:formatCode="0.00">
                  <c:v>3.18</c:v>
                </c:pt>
                <c:pt idx="3375" c:formatCode="0.00">
                  <c:v>3.18</c:v>
                </c:pt>
                <c:pt idx="3376" c:formatCode="0.00">
                  <c:v>3.18</c:v>
                </c:pt>
                <c:pt idx="3377" c:formatCode="0.00">
                  <c:v>3.18</c:v>
                </c:pt>
                <c:pt idx="3378" c:formatCode="0.00">
                  <c:v>3.18</c:v>
                </c:pt>
                <c:pt idx="3379" c:formatCode="0.00">
                  <c:v>3.18</c:v>
                </c:pt>
                <c:pt idx="3380" c:formatCode="0.00">
                  <c:v>3.18</c:v>
                </c:pt>
                <c:pt idx="3381" c:formatCode="0.00">
                  <c:v>3.18</c:v>
                </c:pt>
                <c:pt idx="3382" c:formatCode="0.00">
                  <c:v>3.18</c:v>
                </c:pt>
                <c:pt idx="3383" c:formatCode="0.00">
                  <c:v>3.18</c:v>
                </c:pt>
                <c:pt idx="3384" c:formatCode="0.00">
                  <c:v>3.18</c:v>
                </c:pt>
                <c:pt idx="3385" c:formatCode="0.00">
                  <c:v>3.18</c:v>
                </c:pt>
                <c:pt idx="3386" c:formatCode="0.00">
                  <c:v>3.18</c:v>
                </c:pt>
                <c:pt idx="3387" c:formatCode="0.00">
                  <c:v>3.18</c:v>
                </c:pt>
                <c:pt idx="3388" c:formatCode="0.00">
                  <c:v>3.18</c:v>
                </c:pt>
                <c:pt idx="3389" c:formatCode="0.00">
                  <c:v>3.18</c:v>
                </c:pt>
                <c:pt idx="3390" c:formatCode="0.00">
                  <c:v>3.18</c:v>
                </c:pt>
                <c:pt idx="3391" c:formatCode="0.00">
                  <c:v>3.18</c:v>
                </c:pt>
                <c:pt idx="3392" c:formatCode="0.00">
                  <c:v>3.18</c:v>
                </c:pt>
                <c:pt idx="3393" c:formatCode="0.00">
                  <c:v>3.18</c:v>
                </c:pt>
                <c:pt idx="3394" c:formatCode="0.00">
                  <c:v>3.18</c:v>
                </c:pt>
                <c:pt idx="3395" c:formatCode="0.00">
                  <c:v>3.18</c:v>
                </c:pt>
                <c:pt idx="3396" c:formatCode="0.00">
                  <c:v>3.18</c:v>
                </c:pt>
                <c:pt idx="3397" c:formatCode="0.00">
                  <c:v>3.18</c:v>
                </c:pt>
                <c:pt idx="3398" c:formatCode="0.00">
                  <c:v>3.18</c:v>
                </c:pt>
                <c:pt idx="3399" c:formatCode="0.00">
                  <c:v>3.18</c:v>
                </c:pt>
                <c:pt idx="3400" c:formatCode="0.00">
                  <c:v>3.18</c:v>
                </c:pt>
                <c:pt idx="3401" c:formatCode="0.00">
                  <c:v>3.18</c:v>
                </c:pt>
                <c:pt idx="3402" c:formatCode="0.00">
                  <c:v>3.18</c:v>
                </c:pt>
                <c:pt idx="3403" c:formatCode="0.00">
                  <c:v>3.52</c:v>
                </c:pt>
                <c:pt idx="3404" c:formatCode="0.00">
                  <c:v>3.69</c:v>
                </c:pt>
                <c:pt idx="3405" c:formatCode="0.00">
                  <c:v>3.69</c:v>
                </c:pt>
                <c:pt idx="3406" c:formatCode="0.00">
                  <c:v>3.69</c:v>
                </c:pt>
                <c:pt idx="3407" c:formatCode="0.00">
                  <c:v>3.69</c:v>
                </c:pt>
                <c:pt idx="3408" c:formatCode="0.00">
                  <c:v>3.69</c:v>
                </c:pt>
                <c:pt idx="3409" c:formatCode="0.00">
                  <c:v>3.69</c:v>
                </c:pt>
                <c:pt idx="3410" c:formatCode="0.00">
                  <c:v>3.69</c:v>
                </c:pt>
                <c:pt idx="3411" c:formatCode="0.00">
                  <c:v>3.69</c:v>
                </c:pt>
                <c:pt idx="3412" c:formatCode="0.00">
                  <c:v>3.69</c:v>
                </c:pt>
                <c:pt idx="3413" c:formatCode="0.00">
                  <c:v>3.69</c:v>
                </c:pt>
                <c:pt idx="3414" c:formatCode="0.00">
                  <c:v>3.69</c:v>
                </c:pt>
                <c:pt idx="3415" c:formatCode="0.00">
                  <c:v>3.69</c:v>
                </c:pt>
                <c:pt idx="3416" c:formatCode="0.00">
                  <c:v>3.69</c:v>
                </c:pt>
                <c:pt idx="3417" c:formatCode="0.00">
                  <c:v>3.69</c:v>
                </c:pt>
                <c:pt idx="3418" c:formatCode="0.00">
                  <c:v>3.69</c:v>
                </c:pt>
                <c:pt idx="3419" c:formatCode="0.00">
                  <c:v>3.69</c:v>
                </c:pt>
                <c:pt idx="3420" c:formatCode="0.00">
                  <c:v>3.69</c:v>
                </c:pt>
                <c:pt idx="3421" c:formatCode="0.00">
                  <c:v>3.69</c:v>
                </c:pt>
                <c:pt idx="3422" c:formatCode="0.00">
                  <c:v>3.69</c:v>
                </c:pt>
                <c:pt idx="3423" c:formatCode="0.00">
                  <c:v>3.69</c:v>
                </c:pt>
                <c:pt idx="3424" c:formatCode="0.00">
                  <c:v>3.69</c:v>
                </c:pt>
                <c:pt idx="3425" c:formatCode="0.00">
                  <c:v>3.69</c:v>
                </c:pt>
                <c:pt idx="3426" c:formatCode="0.00">
                  <c:v>3.69</c:v>
                </c:pt>
                <c:pt idx="3427" c:formatCode="0.00">
                  <c:v>3.69</c:v>
                </c:pt>
                <c:pt idx="3428" c:formatCode="0.00">
                  <c:v>3.69</c:v>
                </c:pt>
                <c:pt idx="3429" c:formatCode="0.00">
                  <c:v>3.69</c:v>
                </c:pt>
                <c:pt idx="3430" c:formatCode="0.00">
                  <c:v>3.69</c:v>
                </c:pt>
                <c:pt idx="3431" c:formatCode="0.00">
                  <c:v>3.69</c:v>
                </c:pt>
                <c:pt idx="3432" c:formatCode="0.00">
                  <c:v>3.69</c:v>
                </c:pt>
                <c:pt idx="3433" c:formatCode="0.00">
                  <c:v>3.69</c:v>
                </c:pt>
                <c:pt idx="3434" c:formatCode="0.00">
                  <c:v>3.69</c:v>
                </c:pt>
                <c:pt idx="3435" c:formatCode="0.00">
                  <c:v>3.69</c:v>
                </c:pt>
                <c:pt idx="3436" c:formatCode="0.00">
                  <c:v>3.69</c:v>
                </c:pt>
                <c:pt idx="3437" c:formatCode="0.00">
                  <c:v>3.69</c:v>
                </c:pt>
                <c:pt idx="3438" c:formatCode="0.00">
                  <c:v>3.69</c:v>
                </c:pt>
                <c:pt idx="3439" c:formatCode="0.00">
                  <c:v>3.55</c:v>
                </c:pt>
                <c:pt idx="3440" c:formatCode="0.00">
                  <c:v>3.55</c:v>
                </c:pt>
                <c:pt idx="3441" c:formatCode="0.00">
                  <c:v>3.55</c:v>
                </c:pt>
                <c:pt idx="3442" c:formatCode="0.00">
                  <c:v>3.55</c:v>
                </c:pt>
                <c:pt idx="3443" c:formatCode="0.00">
                  <c:v>3.55</c:v>
                </c:pt>
                <c:pt idx="3444" c:formatCode="0.00">
                  <c:v>3.55</c:v>
                </c:pt>
                <c:pt idx="3445" c:formatCode="0.00">
                  <c:v>3.55</c:v>
                </c:pt>
                <c:pt idx="3446" c:formatCode="0.00">
                  <c:v>3.55</c:v>
                </c:pt>
                <c:pt idx="3447" c:formatCode="0.00">
                  <c:v>3.55</c:v>
                </c:pt>
                <c:pt idx="3448" c:formatCode="0.00">
                  <c:v>3.55</c:v>
                </c:pt>
                <c:pt idx="3449" c:formatCode="0.00">
                  <c:v>3.55</c:v>
                </c:pt>
                <c:pt idx="3450" c:formatCode="0.00">
                  <c:v>3.55</c:v>
                </c:pt>
                <c:pt idx="3451" c:formatCode="0.00">
                  <c:v>3.55</c:v>
                </c:pt>
                <c:pt idx="3452" c:formatCode="0.00">
                  <c:v>3.55</c:v>
                </c:pt>
                <c:pt idx="3453" c:formatCode="0.00">
                  <c:v>3.55</c:v>
                </c:pt>
                <c:pt idx="3454" c:formatCode="0.00">
                  <c:v>3.55</c:v>
                </c:pt>
                <c:pt idx="3455" c:formatCode="0.00">
                  <c:v>3.55</c:v>
                </c:pt>
                <c:pt idx="3456" c:formatCode="0.00">
                  <c:v>3.55</c:v>
                </c:pt>
                <c:pt idx="3457" c:formatCode="0.00">
                  <c:v>3.55</c:v>
                </c:pt>
                <c:pt idx="3458" c:formatCode="0.00">
                  <c:v>3.55</c:v>
                </c:pt>
                <c:pt idx="3459" c:formatCode="0.00">
                  <c:v>3.55</c:v>
                </c:pt>
                <c:pt idx="3460" c:formatCode="0.00">
                  <c:v>3.55</c:v>
                </c:pt>
                <c:pt idx="3461" c:formatCode="0.00">
                  <c:v>3.55</c:v>
                </c:pt>
                <c:pt idx="3462" c:formatCode="0.00">
                  <c:v>3.55</c:v>
                </c:pt>
                <c:pt idx="3463" c:formatCode="0.00">
                  <c:v>3.55</c:v>
                </c:pt>
                <c:pt idx="3464" c:formatCode="0.00">
                  <c:v>3.55</c:v>
                </c:pt>
                <c:pt idx="3465" c:formatCode="0.00">
                  <c:v>3.55</c:v>
                </c:pt>
                <c:pt idx="3466" c:formatCode="0.00">
                  <c:v>3.55</c:v>
                </c:pt>
                <c:pt idx="3467" c:formatCode="0.00">
                  <c:v>3.55</c:v>
                </c:pt>
                <c:pt idx="3468" c:formatCode="0.00">
                  <c:v>3.55</c:v>
                </c:pt>
                <c:pt idx="3469" c:formatCode="0.00">
                  <c:v>3.55</c:v>
                </c:pt>
                <c:pt idx="3470" c:formatCode="0.00">
                  <c:v>3.55</c:v>
                </c:pt>
                <c:pt idx="3471" c:formatCode="0.00">
                  <c:v>3.55</c:v>
                </c:pt>
                <c:pt idx="3472" c:formatCode="0.00">
                  <c:v>3.55</c:v>
                </c:pt>
                <c:pt idx="3473" c:formatCode="0.00">
                  <c:v>3.55</c:v>
                </c:pt>
                <c:pt idx="3474" c:formatCode="0.00">
                  <c:v>3.55</c:v>
                </c:pt>
                <c:pt idx="3475" c:formatCode="0.00">
                  <c:v>3.55</c:v>
                </c:pt>
                <c:pt idx="3476" c:formatCode="0.00">
                  <c:v>3.55</c:v>
                </c:pt>
                <c:pt idx="3477" c:formatCode="0.00">
                  <c:v>3.55</c:v>
                </c:pt>
                <c:pt idx="3478" c:formatCode="0.00">
                  <c:v>3.55</c:v>
                </c:pt>
                <c:pt idx="3479" c:formatCode="0.00">
                  <c:v>3.55</c:v>
                </c:pt>
                <c:pt idx="3480" c:formatCode="0.00">
                  <c:v>3.55</c:v>
                </c:pt>
                <c:pt idx="3481" c:formatCode="0.00">
                  <c:v>3.55</c:v>
                </c:pt>
                <c:pt idx="3482" c:formatCode="0.00">
                  <c:v>3.55</c:v>
                </c:pt>
                <c:pt idx="3483" c:formatCode="0.00">
                  <c:v>3.55</c:v>
                </c:pt>
                <c:pt idx="3484" c:formatCode="0.00">
                  <c:v>3.55</c:v>
                </c:pt>
                <c:pt idx="3485" c:formatCode="0.00">
                  <c:v>3.55</c:v>
                </c:pt>
                <c:pt idx="3486" c:formatCode="0.00">
                  <c:v>3.55</c:v>
                </c:pt>
                <c:pt idx="3487" c:formatCode="0.00">
                  <c:v>3.55</c:v>
                </c:pt>
                <c:pt idx="3488" c:formatCode="0.00">
                  <c:v>3.55</c:v>
                </c:pt>
                <c:pt idx="3489" c:formatCode="0.00">
                  <c:v>3.55</c:v>
                </c:pt>
                <c:pt idx="3490" c:formatCode="0.00">
                  <c:v>3.55</c:v>
                </c:pt>
                <c:pt idx="3491" c:formatCode="0.00">
                  <c:v>3.55</c:v>
                </c:pt>
                <c:pt idx="3492" c:formatCode="0.00">
                  <c:v>3.55</c:v>
                </c:pt>
                <c:pt idx="3493" c:formatCode="0.00">
                  <c:v>3.55</c:v>
                </c:pt>
                <c:pt idx="3494" c:formatCode="0.00">
                  <c:v>3.55</c:v>
                </c:pt>
                <c:pt idx="3495" c:formatCode="0.00">
                  <c:v>3.55</c:v>
                </c:pt>
                <c:pt idx="3496" c:formatCode="0.00">
                  <c:v>3.55</c:v>
                </c:pt>
                <c:pt idx="3497" c:formatCode="0.00">
                  <c:v>3.55</c:v>
                </c:pt>
                <c:pt idx="3498" c:formatCode="0.00">
                  <c:v>3.55</c:v>
                </c:pt>
                <c:pt idx="3499" c:formatCode="0.00">
                  <c:v>3.55</c:v>
                </c:pt>
                <c:pt idx="3500" c:formatCode="0.00">
                  <c:v>3.55</c:v>
                </c:pt>
                <c:pt idx="3501" c:formatCode="0.00">
                  <c:v>3.55</c:v>
                </c:pt>
                <c:pt idx="3502" c:formatCode="0.00">
                  <c:v>3.55</c:v>
                </c:pt>
                <c:pt idx="3503" c:formatCode="0.00">
                  <c:v>3.55</c:v>
                </c:pt>
                <c:pt idx="3504" c:formatCode="0.00">
                  <c:v>3.55</c:v>
                </c:pt>
                <c:pt idx="3505" c:formatCode="0.00">
                  <c:v>3.55</c:v>
                </c:pt>
                <c:pt idx="3506" c:formatCode="0.00">
                  <c:v>3.55</c:v>
                </c:pt>
                <c:pt idx="3507" c:formatCode="0.00">
                  <c:v>3.55</c:v>
                </c:pt>
                <c:pt idx="3508" c:formatCode="0.00">
                  <c:v>3.55</c:v>
                </c:pt>
                <c:pt idx="3509" c:formatCode="0.00">
                  <c:v>3.55</c:v>
                </c:pt>
                <c:pt idx="3510" c:formatCode="0.00">
                  <c:v>3.55</c:v>
                </c:pt>
                <c:pt idx="3511" c:formatCode="0.00">
                  <c:v>3.55</c:v>
                </c:pt>
                <c:pt idx="3512" c:formatCode="0.00">
                  <c:v>3.55</c:v>
                </c:pt>
                <c:pt idx="3513" c:formatCode="0.00">
                  <c:v>3.55</c:v>
                </c:pt>
                <c:pt idx="3514" c:formatCode="0.00">
                  <c:v>3.69</c:v>
                </c:pt>
                <c:pt idx="3515" c:formatCode="0.00">
                  <c:v>3.69</c:v>
                </c:pt>
                <c:pt idx="3516" c:formatCode="0.00">
                  <c:v>3.69</c:v>
                </c:pt>
                <c:pt idx="3517" c:formatCode="0.00">
                  <c:v>3.69</c:v>
                </c:pt>
                <c:pt idx="3518" c:formatCode="0.00">
                  <c:v>3.69</c:v>
                </c:pt>
                <c:pt idx="3519" c:formatCode="0.00">
                  <c:v>3.55</c:v>
                </c:pt>
                <c:pt idx="3520" c:formatCode="0.00">
                  <c:v>3.55</c:v>
                </c:pt>
                <c:pt idx="3521" c:formatCode="0.00">
                  <c:v>3.55</c:v>
                </c:pt>
                <c:pt idx="3522" c:formatCode="0.00">
                  <c:v>3.55</c:v>
                </c:pt>
                <c:pt idx="3523" c:formatCode="0.00">
                  <c:v>3.55</c:v>
                </c:pt>
                <c:pt idx="3524" c:formatCode="0.00">
                  <c:v>3.55</c:v>
                </c:pt>
                <c:pt idx="3525" c:formatCode="0.00">
                  <c:v>3.55</c:v>
                </c:pt>
                <c:pt idx="3526" c:formatCode="0.00">
                  <c:v>3.55</c:v>
                </c:pt>
                <c:pt idx="3527" c:formatCode="0.00">
                  <c:v>3.55</c:v>
                </c:pt>
                <c:pt idx="3528" c:formatCode="0.00">
                  <c:v>3.55</c:v>
                </c:pt>
                <c:pt idx="3529" c:formatCode="0.00">
                  <c:v>3.55</c:v>
                </c:pt>
                <c:pt idx="3530" c:formatCode="0.00">
                  <c:v>3.55</c:v>
                </c:pt>
                <c:pt idx="3531" c:formatCode="0.00">
                  <c:v>3.55</c:v>
                </c:pt>
                <c:pt idx="3532" c:formatCode="0.00">
                  <c:v>3.55</c:v>
                </c:pt>
                <c:pt idx="3533" c:formatCode="0.00">
                  <c:v>3.55</c:v>
                </c:pt>
                <c:pt idx="3534" c:formatCode="0.00">
                  <c:v>3.55</c:v>
                </c:pt>
                <c:pt idx="3535" c:formatCode="0.00">
                  <c:v>3.55</c:v>
                </c:pt>
                <c:pt idx="3536" c:formatCode="0.00">
                  <c:v>3.55</c:v>
                </c:pt>
                <c:pt idx="3537" c:formatCode="0.00">
                  <c:v>3.55</c:v>
                </c:pt>
                <c:pt idx="3538" c:formatCode="0.00">
                  <c:v>3.55</c:v>
                </c:pt>
                <c:pt idx="3539" c:formatCode="0.00">
                  <c:v>3.55</c:v>
                </c:pt>
                <c:pt idx="3540" c:formatCode="0.00">
                  <c:v>3.55</c:v>
                </c:pt>
                <c:pt idx="3541" c:formatCode="0.00">
                  <c:v>3.55</c:v>
                </c:pt>
                <c:pt idx="3542" c:formatCode="0.00">
                  <c:v>3.55</c:v>
                </c:pt>
                <c:pt idx="3543" c:formatCode="0.00">
                  <c:v>3.55</c:v>
                </c:pt>
                <c:pt idx="3544" c:formatCode="0.00">
                  <c:v>3.55</c:v>
                </c:pt>
                <c:pt idx="3545" c:formatCode="0.00">
                  <c:v>3.55</c:v>
                </c:pt>
                <c:pt idx="3546" c:formatCode="0.00">
                  <c:v>3.55</c:v>
                </c:pt>
                <c:pt idx="3547" c:formatCode="0.00">
                  <c:v>3.55</c:v>
                </c:pt>
                <c:pt idx="3548" c:formatCode="0.00">
                  <c:v>3.55</c:v>
                </c:pt>
                <c:pt idx="3549" c:formatCode="0.00">
                  <c:v>3.55</c:v>
                </c:pt>
                <c:pt idx="3550" c:formatCode="0.00">
                  <c:v>3.55</c:v>
                </c:pt>
                <c:pt idx="3551" c:formatCode="0.00">
                  <c:v>3.55</c:v>
                </c:pt>
                <c:pt idx="3552" c:formatCode="0.00">
                  <c:v>3.55</c:v>
                </c:pt>
                <c:pt idx="3553" c:formatCode="0.00">
                  <c:v>3.55</c:v>
                </c:pt>
                <c:pt idx="3554" c:formatCode="0.00">
                  <c:v>3.55</c:v>
                </c:pt>
                <c:pt idx="3555" c:formatCode="0.00">
                  <c:v>3.55</c:v>
                </c:pt>
                <c:pt idx="3556" c:formatCode="0.00">
                  <c:v>3.55</c:v>
                </c:pt>
                <c:pt idx="3557" c:formatCode="0.00">
                  <c:v>3.55</c:v>
                </c:pt>
                <c:pt idx="3558" c:formatCode="0.00">
                  <c:v>3.55</c:v>
                </c:pt>
                <c:pt idx="3559" c:formatCode="0.00">
                  <c:v>3.55</c:v>
                </c:pt>
                <c:pt idx="3560" c:formatCode="0.00">
                  <c:v>3.55</c:v>
                </c:pt>
                <c:pt idx="3561" c:formatCode="0.00">
                  <c:v>3.69</c:v>
                </c:pt>
                <c:pt idx="3562" c:formatCode="0.00">
                  <c:v>3.57</c:v>
                </c:pt>
                <c:pt idx="3563" c:formatCode="0.00">
                  <c:v>3.57</c:v>
                </c:pt>
                <c:pt idx="3564" c:formatCode="0.00">
                  <c:v>3.57</c:v>
                </c:pt>
                <c:pt idx="3565" c:formatCode="0.00">
                  <c:v>3.57</c:v>
                </c:pt>
                <c:pt idx="3566" c:formatCode="0.00">
                  <c:v>3.42</c:v>
                </c:pt>
                <c:pt idx="3567" c:formatCode="0.00">
                  <c:v>3.57</c:v>
                </c:pt>
                <c:pt idx="3568" c:formatCode="0.00">
                  <c:v>3.5</c:v>
                </c:pt>
                <c:pt idx="3569" c:formatCode="0.00">
                  <c:v>3.5</c:v>
                </c:pt>
                <c:pt idx="3570" c:formatCode="0.00">
                  <c:v>3.5</c:v>
                </c:pt>
                <c:pt idx="3571" c:formatCode="0.00">
                  <c:v>3.5</c:v>
                </c:pt>
                <c:pt idx="3572" c:formatCode="0.00">
                  <c:v>3.5</c:v>
                </c:pt>
                <c:pt idx="3573" c:formatCode="0.00">
                  <c:v>3.5</c:v>
                </c:pt>
                <c:pt idx="3574" c:formatCode="0.00">
                  <c:v>3.5</c:v>
                </c:pt>
                <c:pt idx="3575" c:formatCode="0.00">
                  <c:v>3.5</c:v>
                </c:pt>
                <c:pt idx="3576" c:formatCode="0.00">
                  <c:v>3.5</c:v>
                </c:pt>
                <c:pt idx="3577" c:formatCode="0.00">
                  <c:v>3.5</c:v>
                </c:pt>
                <c:pt idx="3578" c:formatCode="0.00">
                  <c:v>3.5</c:v>
                </c:pt>
                <c:pt idx="3579" c:formatCode="0.00">
                  <c:v>3.5</c:v>
                </c:pt>
                <c:pt idx="3580" c:formatCode="0.00">
                  <c:v>3.5</c:v>
                </c:pt>
                <c:pt idx="3581" c:formatCode="0.00">
                  <c:v>3.5</c:v>
                </c:pt>
                <c:pt idx="3582" c:formatCode="0.00">
                  <c:v>3.5</c:v>
                </c:pt>
                <c:pt idx="3583" c:formatCode="0.00">
                  <c:v>3.5</c:v>
                </c:pt>
                <c:pt idx="3584" c:formatCode="0.00">
                  <c:v>3.5</c:v>
                </c:pt>
                <c:pt idx="3585" c:formatCode="0.00">
                  <c:v>3.5</c:v>
                </c:pt>
                <c:pt idx="3586" c:formatCode="0.00">
                  <c:v>3.5</c:v>
                </c:pt>
                <c:pt idx="3587" c:formatCode="0.00">
                  <c:v>3.5</c:v>
                </c:pt>
                <c:pt idx="3588" c:formatCode="0.00">
                  <c:v>3.5</c:v>
                </c:pt>
                <c:pt idx="3589" c:formatCode="0.00">
                  <c:v>3.5</c:v>
                </c:pt>
                <c:pt idx="3590" c:formatCode="0.00">
                  <c:v>3.5</c:v>
                </c:pt>
                <c:pt idx="3591" c:formatCode="0.00">
                  <c:v>3.5</c:v>
                </c:pt>
                <c:pt idx="3592" c:formatCode="0.00">
                  <c:v>3.5</c:v>
                </c:pt>
                <c:pt idx="3593" c:formatCode="0.00">
                  <c:v>3.5</c:v>
                </c:pt>
                <c:pt idx="3594" c:formatCode="0.00">
                  <c:v>3.5</c:v>
                </c:pt>
                <c:pt idx="3595" c:formatCode="0.00">
                  <c:v>3.5</c:v>
                </c:pt>
                <c:pt idx="3596" c:formatCode="0.00">
                  <c:v>3.5</c:v>
                </c:pt>
                <c:pt idx="3597" c:formatCode="0.00">
                  <c:v>3.5</c:v>
                </c:pt>
                <c:pt idx="3598" c:formatCode="0.00">
                  <c:v>3.5</c:v>
                </c:pt>
                <c:pt idx="3599" c:formatCode="0.00">
                  <c:v>3.5</c:v>
                </c:pt>
                <c:pt idx="3600" c:formatCode="0.00">
                  <c:v>3.5</c:v>
                </c:pt>
                <c:pt idx="3601" c:formatCode="0.00">
                  <c:v>3.5</c:v>
                </c:pt>
                <c:pt idx="3602" c:formatCode="0.00">
                  <c:v>3.5</c:v>
                </c:pt>
                <c:pt idx="3603" c:formatCode="0.00">
                  <c:v>3.5</c:v>
                </c:pt>
                <c:pt idx="3604" c:formatCode="0.00">
                  <c:v>3.5</c:v>
                </c:pt>
                <c:pt idx="3605" c:formatCode="0.00">
                  <c:v>3.5</c:v>
                </c:pt>
                <c:pt idx="3606" c:formatCode="0.00">
                  <c:v>3.5</c:v>
                </c:pt>
                <c:pt idx="3607" c:formatCode="0.00">
                  <c:v>3.5</c:v>
                </c:pt>
                <c:pt idx="3608" c:formatCode="0.00">
                  <c:v>3.5</c:v>
                </c:pt>
                <c:pt idx="3609" c:formatCode="0.00">
                  <c:v>3.5</c:v>
                </c:pt>
                <c:pt idx="3610" c:formatCode="0.00">
                  <c:v>3.5</c:v>
                </c:pt>
                <c:pt idx="3611" c:formatCode="0.00">
                  <c:v>3.5</c:v>
                </c:pt>
                <c:pt idx="3612" c:formatCode="0.00">
                  <c:v>3.5</c:v>
                </c:pt>
                <c:pt idx="3613" c:formatCode="0.00">
                  <c:v>3.5</c:v>
                </c:pt>
                <c:pt idx="3614" c:formatCode="0.00">
                  <c:v>3.5</c:v>
                </c:pt>
                <c:pt idx="3615" c:formatCode="0.00">
                  <c:v>3.42</c:v>
                </c:pt>
                <c:pt idx="3616" c:formatCode="0.00">
                  <c:v>3.42</c:v>
                </c:pt>
                <c:pt idx="3617" c:formatCode="0.00">
                  <c:v>3.42</c:v>
                </c:pt>
                <c:pt idx="3618" c:formatCode="0.00">
                  <c:v>3.42</c:v>
                </c:pt>
                <c:pt idx="3619" c:formatCode="0.00">
                  <c:v>3.42</c:v>
                </c:pt>
                <c:pt idx="3620" c:formatCode="0.00">
                  <c:v>3.42</c:v>
                </c:pt>
                <c:pt idx="3621" c:formatCode="0.00">
                  <c:v>3.42</c:v>
                </c:pt>
                <c:pt idx="3622" c:formatCode="0.00">
                  <c:v>3.42</c:v>
                </c:pt>
                <c:pt idx="3623" c:formatCode="0.00">
                  <c:v>3.42</c:v>
                </c:pt>
                <c:pt idx="3624" c:formatCode="0.00">
                  <c:v>3.42</c:v>
                </c:pt>
                <c:pt idx="3625" c:formatCode="0.00">
                  <c:v>3.42</c:v>
                </c:pt>
                <c:pt idx="3626" c:formatCode="0.00">
                  <c:v>3.42</c:v>
                </c:pt>
                <c:pt idx="3627" c:formatCode="0.00">
                  <c:v>3.42</c:v>
                </c:pt>
                <c:pt idx="3628" c:formatCode="0.00">
                  <c:v>3.42</c:v>
                </c:pt>
                <c:pt idx="3629" c:formatCode="0.00">
                  <c:v>3.42</c:v>
                </c:pt>
                <c:pt idx="3630" c:formatCode="0.00">
                  <c:v>3.42</c:v>
                </c:pt>
                <c:pt idx="3631" c:formatCode="0.00">
                  <c:v>3.42</c:v>
                </c:pt>
                <c:pt idx="3632" c:formatCode="0.00">
                  <c:v>3.42</c:v>
                </c:pt>
                <c:pt idx="3633" c:formatCode="0.00">
                  <c:v>3.42</c:v>
                </c:pt>
                <c:pt idx="3634" c:formatCode="0.00">
                  <c:v>3.42</c:v>
                </c:pt>
                <c:pt idx="3635" c:formatCode="0.00">
                  <c:v>3.42</c:v>
                </c:pt>
                <c:pt idx="3636" c:formatCode="0.00">
                  <c:v>3.42</c:v>
                </c:pt>
                <c:pt idx="3637" c:formatCode="0.00">
                  <c:v>3.42</c:v>
                </c:pt>
                <c:pt idx="3638" c:formatCode="0.00">
                  <c:v>3.42</c:v>
                </c:pt>
                <c:pt idx="3639" c:formatCode="0.00">
                  <c:v>3.52</c:v>
                </c:pt>
                <c:pt idx="3640" c:formatCode="0.00">
                  <c:v>3.52</c:v>
                </c:pt>
                <c:pt idx="3641" c:formatCode="0.00">
                  <c:v>3.52</c:v>
                </c:pt>
                <c:pt idx="3642" c:formatCode="0.00">
                  <c:v>3.52</c:v>
                </c:pt>
                <c:pt idx="3643" c:formatCode="0.00">
                  <c:v>3.52</c:v>
                </c:pt>
                <c:pt idx="3644" c:formatCode="0.00">
                  <c:v>3.52</c:v>
                </c:pt>
                <c:pt idx="3645" c:formatCode="0.00">
                  <c:v>3.52</c:v>
                </c:pt>
                <c:pt idx="3646" c:formatCode="0.00">
                  <c:v>3.52</c:v>
                </c:pt>
                <c:pt idx="3647" c:formatCode="0.00">
                  <c:v>3.52</c:v>
                </c:pt>
                <c:pt idx="3648" c:formatCode="0.00">
                  <c:v>3.52</c:v>
                </c:pt>
                <c:pt idx="3649" c:formatCode="0.00">
                  <c:v>3.52</c:v>
                </c:pt>
                <c:pt idx="3650" c:formatCode="0.00">
                  <c:v>3.52</c:v>
                </c:pt>
                <c:pt idx="3651" c:formatCode="0.00">
                  <c:v>3.52</c:v>
                </c:pt>
                <c:pt idx="3652" c:formatCode="0.00">
                  <c:v>3.52</c:v>
                </c:pt>
                <c:pt idx="3653" c:formatCode="0.00">
                  <c:v>3.52</c:v>
                </c:pt>
                <c:pt idx="3654" c:formatCode="0.00">
                  <c:v>3.52</c:v>
                </c:pt>
                <c:pt idx="3655" c:formatCode="0.00">
                  <c:v>3.52</c:v>
                </c:pt>
                <c:pt idx="3656" c:formatCode="0.00">
                  <c:v>3.52</c:v>
                </c:pt>
                <c:pt idx="3657" c:formatCode="0.00">
                  <c:v>3.52</c:v>
                </c:pt>
                <c:pt idx="3658" c:formatCode="0.00">
                  <c:v>3.52</c:v>
                </c:pt>
                <c:pt idx="3659" c:formatCode="0.00">
                  <c:v>3.52</c:v>
                </c:pt>
                <c:pt idx="3660" c:formatCode="0.00">
                  <c:v>3.52</c:v>
                </c:pt>
                <c:pt idx="3661" c:formatCode="0.00">
                  <c:v>3.52</c:v>
                </c:pt>
                <c:pt idx="3723" c:formatCode="0.00">
                  <c:v>3.55</c:v>
                </c:pt>
                <c:pt idx="3724" c:formatCode="0.00">
                  <c:v>3.55</c:v>
                </c:pt>
                <c:pt idx="3725" c:formatCode="0.00">
                  <c:v>3.55</c:v>
                </c:pt>
                <c:pt idx="3726" c:formatCode="0.00">
                  <c:v>3.55</c:v>
                </c:pt>
                <c:pt idx="3727" c:formatCode="0.00">
                  <c:v>3.55</c:v>
                </c:pt>
                <c:pt idx="3728" c:formatCode="0.00">
                  <c:v>3.55</c:v>
                </c:pt>
                <c:pt idx="3729" c:formatCode="0.00">
                  <c:v>3.55</c:v>
                </c:pt>
                <c:pt idx="3730" c:formatCode="0.00">
                  <c:v>3.55</c:v>
                </c:pt>
                <c:pt idx="3731" c:formatCode="0.00">
                  <c:v>3.55</c:v>
                </c:pt>
                <c:pt idx="3732" c:formatCode="0.00">
                  <c:v>3.55</c:v>
                </c:pt>
                <c:pt idx="3733" c:formatCode="0.00">
                  <c:v>3.55</c:v>
                </c:pt>
                <c:pt idx="3734" c:formatCode="0.00">
                  <c:v>3.55</c:v>
                </c:pt>
                <c:pt idx="3735" c:formatCode="0.00">
                  <c:v>3.55</c:v>
                </c:pt>
                <c:pt idx="3736" c:formatCode="0.00">
                  <c:v>3.55</c:v>
                </c:pt>
                <c:pt idx="3737" c:formatCode="0.00">
                  <c:v>3.55</c:v>
                </c:pt>
                <c:pt idx="3738" c:formatCode="0.00">
                  <c:v>3.55</c:v>
                </c:pt>
                <c:pt idx="3739" c:formatCode="0.00">
                  <c:v>3.55</c:v>
                </c:pt>
                <c:pt idx="3740" c:formatCode="0.00">
                  <c:v>3.55</c:v>
                </c:pt>
                <c:pt idx="3741" c:formatCode="0.00">
                  <c:v>3.55</c:v>
                </c:pt>
                <c:pt idx="3742" c:formatCode="0.00">
                  <c:v>3.55</c:v>
                </c:pt>
                <c:pt idx="3743" c:formatCode="0.00">
                  <c:v>3.55</c:v>
                </c:pt>
                <c:pt idx="3744" c:formatCode="0.00">
                  <c:v>3.55</c:v>
                </c:pt>
                <c:pt idx="3745" c:formatCode="0.00">
                  <c:v>3.55</c:v>
                </c:pt>
                <c:pt idx="3746" c:formatCode="0.00">
                  <c:v>3.55</c:v>
                </c:pt>
                <c:pt idx="3747" c:formatCode="0.00">
                  <c:v>3.69</c:v>
                </c:pt>
                <c:pt idx="3748" c:formatCode="0.00">
                  <c:v>3.55</c:v>
                </c:pt>
                <c:pt idx="3749" c:formatCode="0.00">
                  <c:v>3.55</c:v>
                </c:pt>
                <c:pt idx="3750" c:formatCode="0.00">
                  <c:v>3.55</c:v>
                </c:pt>
                <c:pt idx="3751" c:formatCode="0.00">
                  <c:v>3.55</c:v>
                </c:pt>
                <c:pt idx="3752" c:formatCode="0.00">
                  <c:v>3.55</c:v>
                </c:pt>
                <c:pt idx="3753" c:formatCode="0.00">
                  <c:v>3.55</c:v>
                </c:pt>
                <c:pt idx="3754" c:formatCode="0.00">
                  <c:v>3.55</c:v>
                </c:pt>
                <c:pt idx="3755" c:formatCode="0.00">
                  <c:v>3.55</c:v>
                </c:pt>
                <c:pt idx="3756" c:formatCode="0.00">
                  <c:v>3.55</c:v>
                </c:pt>
                <c:pt idx="3757" c:formatCode="0.00">
                  <c:v>3.55</c:v>
                </c:pt>
                <c:pt idx="3758" c:formatCode="0.00">
                  <c:v>3.55</c:v>
                </c:pt>
                <c:pt idx="3759" c:formatCode="0.00">
                  <c:v>3.55</c:v>
                </c:pt>
                <c:pt idx="3760" c:formatCode="0.00">
                  <c:v>3.55</c:v>
                </c:pt>
                <c:pt idx="3761" c:formatCode="0.00">
                  <c:v>3.55</c:v>
                </c:pt>
                <c:pt idx="3762" c:formatCode="0.00">
                  <c:v>3.55</c:v>
                </c:pt>
                <c:pt idx="3763" c:formatCode="0.00">
                  <c:v>3.55</c:v>
                </c:pt>
                <c:pt idx="3764" c:formatCode="0.00">
                  <c:v>3.55</c:v>
                </c:pt>
                <c:pt idx="3765" c:formatCode="0.00">
                  <c:v>3.55</c:v>
                </c:pt>
                <c:pt idx="3766" c:formatCode="0.00">
                  <c:v>3.55</c:v>
                </c:pt>
                <c:pt idx="3767" c:formatCode="0.00">
                  <c:v>3.55</c:v>
                </c:pt>
                <c:pt idx="3768" c:formatCode="0.00">
                  <c:v>3.55</c:v>
                </c:pt>
                <c:pt idx="3769" c:formatCode="0.00">
                  <c:v>3.55</c:v>
                </c:pt>
                <c:pt idx="3770" c:formatCode="0.00">
                  <c:v>3.55</c:v>
                </c:pt>
                <c:pt idx="3771" c:formatCode="0.00">
                  <c:v>3.55</c:v>
                </c:pt>
                <c:pt idx="3772" c:formatCode="0.00">
                  <c:v>3.55</c:v>
                </c:pt>
                <c:pt idx="3773" c:formatCode="0.00">
                  <c:v>3.55</c:v>
                </c:pt>
                <c:pt idx="3774" c:formatCode="0.00">
                  <c:v>3.55</c:v>
                </c:pt>
                <c:pt idx="3775" c:formatCode="0.00">
                  <c:v>3.55</c:v>
                </c:pt>
                <c:pt idx="3776" c:formatCode="0.00">
                  <c:v>3.55</c:v>
                </c:pt>
                <c:pt idx="3777" c:formatCode="0.00">
                  <c:v>3.55</c:v>
                </c:pt>
                <c:pt idx="3778" c:formatCode="0.00">
                  <c:v>3.55</c:v>
                </c:pt>
                <c:pt idx="3779" c:formatCode="0.00">
                  <c:v>3.5</c:v>
                </c:pt>
                <c:pt idx="3780" c:formatCode="0.00">
                  <c:v>3.5</c:v>
                </c:pt>
                <c:pt idx="3781" c:formatCode="0.00">
                  <c:v>3.5</c:v>
                </c:pt>
                <c:pt idx="3782" c:formatCode="0.00">
                  <c:v>3.5</c:v>
                </c:pt>
                <c:pt idx="3783" c:formatCode="0.00">
                  <c:v>3.5</c:v>
                </c:pt>
                <c:pt idx="3784" c:formatCode="0.00">
                  <c:v>3.5</c:v>
                </c:pt>
                <c:pt idx="3785" c:formatCode="0.00">
                  <c:v>3.5</c:v>
                </c:pt>
                <c:pt idx="3786" c:formatCode="0.00">
                  <c:v>3.5</c:v>
                </c:pt>
                <c:pt idx="3787" c:formatCode="0.00">
                  <c:v>3.5</c:v>
                </c:pt>
                <c:pt idx="3788" c:formatCode="0.00">
                  <c:v>3.5</c:v>
                </c:pt>
                <c:pt idx="3789" c:formatCode="0.00">
                  <c:v>3.5</c:v>
                </c:pt>
                <c:pt idx="3790" c:formatCode="0.00">
                  <c:v>3.5</c:v>
                </c:pt>
                <c:pt idx="3791" c:formatCode="0.00">
                  <c:v>3.5</c:v>
                </c:pt>
                <c:pt idx="3792" c:formatCode="0.00">
                  <c:v>3.5</c:v>
                </c:pt>
                <c:pt idx="3793" c:formatCode="0.00">
                  <c:v>3.5</c:v>
                </c:pt>
                <c:pt idx="3794" c:formatCode="0.00">
                  <c:v>3.5</c:v>
                </c:pt>
                <c:pt idx="3795" c:formatCode="0.00">
                  <c:v>3.5</c:v>
                </c:pt>
                <c:pt idx="3796" c:formatCode="0.00">
                  <c:v>3.5</c:v>
                </c:pt>
                <c:pt idx="3797" c:formatCode="0.00">
                  <c:v>3.5</c:v>
                </c:pt>
                <c:pt idx="3798" c:formatCode="0.00">
                  <c:v>3.5</c:v>
                </c:pt>
                <c:pt idx="3799" c:formatCode="0.00">
                  <c:v>3.5</c:v>
                </c:pt>
                <c:pt idx="3800" c:formatCode="0.00">
                  <c:v>3.5</c:v>
                </c:pt>
                <c:pt idx="3801" c:formatCode="0.00">
                  <c:v>3.5</c:v>
                </c:pt>
                <c:pt idx="3802" c:formatCode="0.00">
                  <c:v>3.5</c:v>
                </c:pt>
                <c:pt idx="3803" c:formatCode="0.00">
                  <c:v>3.5</c:v>
                </c:pt>
                <c:pt idx="3804" c:formatCode="0.00">
                  <c:v>3.5</c:v>
                </c:pt>
                <c:pt idx="3805" c:formatCode="0.00">
                  <c:v>3.5</c:v>
                </c:pt>
                <c:pt idx="3806" c:formatCode="0.00">
                  <c:v>3.5</c:v>
                </c:pt>
                <c:pt idx="3807" c:formatCode="0.00">
                  <c:v>3.5</c:v>
                </c:pt>
                <c:pt idx="3808" c:formatCode="0.00">
                  <c:v>3.5</c:v>
                </c:pt>
                <c:pt idx="3809" c:formatCode="0.00">
                  <c:v>3.5</c:v>
                </c:pt>
                <c:pt idx="3810" c:formatCode="0.00">
                  <c:v>3.5</c:v>
                </c:pt>
                <c:pt idx="3811" c:formatCode="0.00">
                  <c:v>3.5</c:v>
                </c:pt>
                <c:pt idx="3812" c:formatCode="0.00">
                  <c:v>3.5</c:v>
                </c:pt>
                <c:pt idx="3813" c:formatCode="0.00">
                  <c:v>3.5</c:v>
                </c:pt>
                <c:pt idx="3814" c:formatCode="0.00">
                  <c:v>3.5</c:v>
                </c:pt>
                <c:pt idx="3815" c:formatCode="0.00">
                  <c:v>3.5</c:v>
                </c:pt>
                <c:pt idx="3816" c:formatCode="0.00">
                  <c:v>3.5</c:v>
                </c:pt>
                <c:pt idx="3817" c:formatCode="0.00">
                  <c:v>3.5</c:v>
                </c:pt>
                <c:pt idx="3818" c:formatCode="0.00">
                  <c:v>3.5</c:v>
                </c:pt>
                <c:pt idx="3819" c:formatCode="0.00">
                  <c:v>3.5</c:v>
                </c:pt>
                <c:pt idx="3820" c:formatCode="0.00">
                  <c:v>3.52</c:v>
                </c:pt>
                <c:pt idx="3821" c:formatCode="0.00">
                  <c:v>3.52</c:v>
                </c:pt>
                <c:pt idx="3822" c:formatCode="0.00">
                  <c:v>3.52</c:v>
                </c:pt>
                <c:pt idx="3823" c:formatCode="0.00">
                  <c:v>3.52</c:v>
                </c:pt>
                <c:pt idx="3824" c:formatCode="0.00">
                  <c:v>3.52</c:v>
                </c:pt>
                <c:pt idx="3825" c:formatCode="0.00">
                  <c:v>3.52</c:v>
                </c:pt>
                <c:pt idx="3826" c:formatCode="0.00">
                  <c:v>3.52</c:v>
                </c:pt>
                <c:pt idx="3827" c:formatCode="0.00">
                  <c:v>3.52</c:v>
                </c:pt>
                <c:pt idx="3828" c:formatCode="0.00">
                  <c:v>3.52</c:v>
                </c:pt>
                <c:pt idx="3829" c:formatCode="0.00">
                  <c:v>3.52</c:v>
                </c:pt>
                <c:pt idx="3830" c:formatCode="0.00">
                  <c:v>3.52</c:v>
                </c:pt>
                <c:pt idx="3831" c:formatCode="0.00">
                  <c:v>3.52</c:v>
                </c:pt>
                <c:pt idx="3832" c:formatCode="0.00">
                  <c:v>3.52</c:v>
                </c:pt>
                <c:pt idx="3833" c:formatCode="0.00">
                  <c:v>3.5</c:v>
                </c:pt>
                <c:pt idx="3834" c:formatCode="0.00">
                  <c:v>3.5</c:v>
                </c:pt>
                <c:pt idx="3835" c:formatCode="0.00">
                  <c:v>3.5</c:v>
                </c:pt>
                <c:pt idx="3836" c:formatCode="0.00">
                  <c:v>3.5</c:v>
                </c:pt>
                <c:pt idx="3837" c:formatCode="0.00">
                  <c:v>3.5</c:v>
                </c:pt>
                <c:pt idx="3838" c:formatCode="0.00">
                  <c:v>3.5</c:v>
                </c:pt>
                <c:pt idx="3839" c:formatCode="0.00">
                  <c:v>3.5</c:v>
                </c:pt>
                <c:pt idx="3840" c:formatCode="0.00">
                  <c:v>3.5</c:v>
                </c:pt>
                <c:pt idx="3841" c:formatCode="0.00">
                  <c:v>3.5</c:v>
                </c:pt>
                <c:pt idx="3842" c:formatCode="0.00">
                  <c:v>3.5</c:v>
                </c:pt>
                <c:pt idx="3843" c:formatCode="0.00">
                  <c:v>3.5</c:v>
                </c:pt>
                <c:pt idx="3844" c:formatCode="0.00">
                  <c:v>3.5</c:v>
                </c:pt>
                <c:pt idx="3845" c:formatCode="0.00">
                  <c:v>3.5</c:v>
                </c:pt>
                <c:pt idx="3846" c:formatCode="0.00">
                  <c:v>3.5</c:v>
                </c:pt>
                <c:pt idx="3847" c:formatCode="0.00">
                  <c:v>3.5</c:v>
                </c:pt>
                <c:pt idx="3848" c:formatCode="0.00">
                  <c:v>3.52</c:v>
                </c:pt>
                <c:pt idx="3849" c:formatCode="0.00">
                  <c:v>3.52</c:v>
                </c:pt>
                <c:pt idx="3850" c:formatCode="0.00">
                  <c:v>3.52</c:v>
                </c:pt>
                <c:pt idx="3851" c:formatCode="0.00">
                  <c:v>3.08</c:v>
                </c:pt>
                <c:pt idx="3852" c:formatCode="0.00">
                  <c:v>3.08</c:v>
                </c:pt>
                <c:pt idx="3853" c:formatCode="0.00">
                  <c:v>3.08</c:v>
                </c:pt>
                <c:pt idx="3854" c:formatCode="0.00">
                  <c:v>3.52</c:v>
                </c:pt>
                <c:pt idx="3855" c:formatCode="0.00">
                  <c:v>3.52</c:v>
                </c:pt>
                <c:pt idx="3856" c:formatCode="0.00">
                  <c:v>3.52</c:v>
                </c:pt>
                <c:pt idx="3857" c:formatCode="0.00">
                  <c:v>3.52</c:v>
                </c:pt>
                <c:pt idx="3858" c:formatCode="0.00">
                  <c:v>3.52</c:v>
                </c:pt>
                <c:pt idx="3859" c:formatCode="0.00">
                  <c:v>3.52</c:v>
                </c:pt>
                <c:pt idx="3860" c:formatCode="0.00">
                  <c:v>3.51</c:v>
                </c:pt>
                <c:pt idx="3861" c:formatCode="0.00">
                  <c:v>3.51</c:v>
                </c:pt>
                <c:pt idx="3862" c:formatCode="0.00">
                  <c:v>4.04</c:v>
                </c:pt>
                <c:pt idx="3863" c:formatCode="0.00">
                  <c:v>4.04</c:v>
                </c:pt>
                <c:pt idx="3864" c:formatCode="0.00">
                  <c:v>4.04</c:v>
                </c:pt>
                <c:pt idx="3865" c:formatCode="0.00">
                  <c:v>4.04</c:v>
                </c:pt>
                <c:pt idx="3866" c:formatCode="0.00">
                  <c:v>4.04</c:v>
                </c:pt>
                <c:pt idx="3867" c:formatCode="0.00">
                  <c:v>4.04</c:v>
                </c:pt>
                <c:pt idx="3868" c:formatCode="0.00">
                  <c:v>4.04</c:v>
                </c:pt>
                <c:pt idx="3869" c:formatCode="0.00">
                  <c:v>4.04</c:v>
                </c:pt>
                <c:pt idx="3870" c:formatCode="0.00">
                  <c:v>4.04</c:v>
                </c:pt>
                <c:pt idx="3871" c:formatCode="0.00">
                  <c:v>4.04</c:v>
                </c:pt>
                <c:pt idx="3872" c:formatCode="0.00">
                  <c:v>4.04</c:v>
                </c:pt>
                <c:pt idx="3873" c:formatCode="0.00">
                  <c:v>4.04</c:v>
                </c:pt>
                <c:pt idx="3874" c:formatCode="0.00">
                  <c:v>4.04</c:v>
                </c:pt>
                <c:pt idx="3875" c:formatCode="0.00">
                  <c:v>4.04</c:v>
                </c:pt>
                <c:pt idx="3876" c:formatCode="0.00">
                  <c:v>4.04</c:v>
                </c:pt>
                <c:pt idx="3877" c:formatCode="0.00">
                  <c:v>4.04</c:v>
                </c:pt>
                <c:pt idx="3878" c:formatCode="0.00">
                  <c:v>4.04</c:v>
                </c:pt>
                <c:pt idx="3879" c:formatCode="0.00">
                  <c:v>4.04</c:v>
                </c:pt>
                <c:pt idx="3900" c:formatCode="0.00">
                  <c:v>6</c:v>
                </c:pt>
                <c:pt idx="3901" c:formatCode="0.00">
                  <c:v>6</c:v>
                </c:pt>
                <c:pt idx="3907" c:formatCode="0.00">
                  <c:v>5.71</c:v>
                </c:pt>
                <c:pt idx="3908" c:formatCode="0.00">
                  <c:v>5.71</c:v>
                </c:pt>
                <c:pt idx="3909" c:formatCode="0.00">
                  <c:v>6</c:v>
                </c:pt>
                <c:pt idx="3910" c:formatCode="0.00">
                  <c:v>6</c:v>
                </c:pt>
                <c:pt idx="3911" c:formatCode="0.00">
                  <c:v>6</c:v>
                </c:pt>
                <c:pt idx="3912" c:formatCode="0.00">
                  <c:v>6</c:v>
                </c:pt>
                <c:pt idx="3913" c:formatCode="0.00">
                  <c:v>6</c:v>
                </c:pt>
                <c:pt idx="3914" c:formatCode="0.00">
                  <c:v>6</c:v>
                </c:pt>
                <c:pt idx="3915" c:formatCode="0.00">
                  <c:v>6</c:v>
                </c:pt>
                <c:pt idx="3916" c:formatCode="0.00">
                  <c:v>6</c:v>
                </c:pt>
                <c:pt idx="3917" c:formatCode="0.00">
                  <c:v>6</c:v>
                </c:pt>
                <c:pt idx="3918" c:formatCode="0.00">
                  <c:v>6</c:v>
                </c:pt>
                <c:pt idx="3919" c:formatCode="0.00">
                  <c:v>6</c:v>
                </c:pt>
                <c:pt idx="3920" c:formatCode="0.00">
                  <c:v>6</c:v>
                </c:pt>
                <c:pt idx="3936" c:formatCode="0.00">
                  <c:v>2.42</c:v>
                </c:pt>
                <c:pt idx="3937" c:formatCode="0.00">
                  <c:v>2.42</c:v>
                </c:pt>
                <c:pt idx="3938" c:formatCode="0.00">
                  <c:v>2.42</c:v>
                </c:pt>
                <c:pt idx="3939" c:formatCode="0.00">
                  <c:v>2.42</c:v>
                </c:pt>
                <c:pt idx="3940" c:formatCode="0.00">
                  <c:v>2.42</c:v>
                </c:pt>
                <c:pt idx="3985" c:formatCode="0.00">
                  <c:v>3.125</c:v>
                </c:pt>
                <c:pt idx="3986" c:formatCode="0.00">
                  <c:v>3.125</c:v>
                </c:pt>
                <c:pt idx="3987" c:formatCode="0.00">
                  <c:v>3.125</c:v>
                </c:pt>
                <c:pt idx="3988" c:formatCode="0.00">
                  <c:v>3.125</c:v>
                </c:pt>
                <c:pt idx="3989" c:formatCode="0.00">
                  <c:v>3.125</c:v>
                </c:pt>
                <c:pt idx="3990" c:formatCode="0.00">
                  <c:v>3.125</c:v>
                </c:pt>
                <c:pt idx="3991" c:formatCode="0.00">
                  <c:v>3.125</c:v>
                </c:pt>
                <c:pt idx="3992" c:formatCode="0.00">
                  <c:v>3.125</c:v>
                </c:pt>
                <c:pt idx="3993" c:formatCode="0.00">
                  <c:v>3.125</c:v>
                </c:pt>
                <c:pt idx="3994" c:formatCode="0.00">
                  <c:v>3.125</c:v>
                </c:pt>
                <c:pt idx="3995" c:formatCode="0.00">
                  <c:v>3.125</c:v>
                </c:pt>
                <c:pt idx="3996" c:formatCode="0.00">
                  <c:v>3.125</c:v>
                </c:pt>
                <c:pt idx="3997" c:formatCode="0.00">
                  <c:v>3.125</c:v>
                </c:pt>
                <c:pt idx="3998" c:formatCode="0.00">
                  <c:v>3.125</c:v>
                </c:pt>
                <c:pt idx="3999" c:formatCode="0.00">
                  <c:v>7.12</c:v>
                </c:pt>
                <c:pt idx="4000" c:formatCode="0.00">
                  <c:v>7.12</c:v>
                </c:pt>
                <c:pt idx="4001" c:formatCode="0.00">
                  <c:v>7.12</c:v>
                </c:pt>
                <c:pt idx="4002" c:formatCode="0.00">
                  <c:v>7.12</c:v>
                </c:pt>
                <c:pt idx="4003" c:formatCode="0.00">
                  <c:v>7.12</c:v>
                </c:pt>
                <c:pt idx="4004" c:formatCode="0.00">
                  <c:v>7.12</c:v>
                </c:pt>
                <c:pt idx="4005" c:formatCode="0.00">
                  <c:v>7.12</c:v>
                </c:pt>
                <c:pt idx="4006" c:formatCode="0.00">
                  <c:v>7.12</c:v>
                </c:pt>
                <c:pt idx="4007" c:formatCode="0.00">
                  <c:v>7.12</c:v>
                </c:pt>
                <c:pt idx="4008" c:formatCode="0.00">
                  <c:v>7.12</c:v>
                </c:pt>
                <c:pt idx="4009" c:formatCode="0.00">
                  <c:v>7.12</c:v>
                </c:pt>
                <c:pt idx="4010" c:formatCode="0.00">
                  <c:v>7.12</c:v>
                </c:pt>
                <c:pt idx="4011" c:formatCode="0.00">
                  <c:v>7.12</c:v>
                </c:pt>
                <c:pt idx="4012" c:formatCode="0.00">
                  <c:v>7.12</c:v>
                </c:pt>
                <c:pt idx="4013" c:formatCode="0.00">
                  <c:v>7.12</c:v>
                </c:pt>
                <c:pt idx="4064" c:formatCode="0.00">
                  <c:v>2.6</c:v>
                </c:pt>
                <c:pt idx="4065" c:formatCode="0.00">
                  <c:v>2.6</c:v>
                </c:pt>
                <c:pt idx="4066" c:formatCode="0.00">
                  <c:v>2.6</c:v>
                </c:pt>
                <c:pt idx="4067" c:formatCode="0.00">
                  <c:v>2.6</c:v>
                </c:pt>
                <c:pt idx="4068" c:formatCode="0.00">
                  <c:v>2.6</c:v>
                </c:pt>
                <c:pt idx="4069" c:formatCode="0.00">
                  <c:v>2.6</c:v>
                </c:pt>
                <c:pt idx="4070" c:formatCode="0.00">
                  <c:v>2.6</c:v>
                </c:pt>
                <c:pt idx="4071" c:formatCode="0.00">
                  <c:v>2.6</c:v>
                </c:pt>
                <c:pt idx="4072" c:formatCode="0.00">
                  <c:v>2.6</c:v>
                </c:pt>
                <c:pt idx="4073" c:formatCode="0.00">
                  <c:v>2.6</c:v>
                </c:pt>
                <c:pt idx="4074" c:formatCode="0.00">
                  <c:v>2.6</c:v>
                </c:pt>
                <c:pt idx="4075" c:formatCode="0.00">
                  <c:v>2.6</c:v>
                </c:pt>
                <c:pt idx="4076" c:formatCode="0.00">
                  <c:v>2.6</c:v>
                </c:pt>
                <c:pt idx="4077" c:formatCode="0.00">
                  <c:v>2.6</c:v>
                </c:pt>
                <c:pt idx="4078" c:formatCode="0.00">
                  <c:v>2.6</c:v>
                </c:pt>
                <c:pt idx="4079" c:formatCode="0.00">
                  <c:v>2.39</c:v>
                </c:pt>
                <c:pt idx="4080" c:formatCode="0.00">
                  <c:v>2.39</c:v>
                </c:pt>
                <c:pt idx="4081" c:formatCode="0.00">
                  <c:v>2.39</c:v>
                </c:pt>
                <c:pt idx="4082" c:formatCode="0.00">
                  <c:v>2.39</c:v>
                </c:pt>
                <c:pt idx="4083" c:formatCode="0.00">
                  <c:v>2.39</c:v>
                </c:pt>
                <c:pt idx="4084" c:formatCode="0.00">
                  <c:v>2.39</c:v>
                </c:pt>
                <c:pt idx="4085" c:formatCode="0.00">
                  <c:v>2.39</c:v>
                </c:pt>
                <c:pt idx="4086" c:formatCode="0.00">
                  <c:v>2.39</c:v>
                </c:pt>
                <c:pt idx="4087" c:formatCode="0.00">
                  <c:v>2.39</c:v>
                </c:pt>
                <c:pt idx="4088" c:formatCode="0.00">
                  <c:v>2.39</c:v>
                </c:pt>
                <c:pt idx="4089" c:formatCode="0.00">
                  <c:v>2.39</c:v>
                </c:pt>
                <c:pt idx="4090" c:formatCode="0.00">
                  <c:v>2.39</c:v>
                </c:pt>
                <c:pt idx="4091" c:formatCode="0.00">
                  <c:v>2.39</c:v>
                </c:pt>
                <c:pt idx="4092" c:formatCode="0.00">
                  <c:v>2.39</c:v>
                </c:pt>
                <c:pt idx="4093" c:formatCode="0.00">
                  <c:v>2.39</c:v>
                </c:pt>
                <c:pt idx="4094" c:formatCode="0.00">
                  <c:v>2.39</c:v>
                </c:pt>
                <c:pt idx="4095" c:formatCode="0.00">
                  <c:v>2.39</c:v>
                </c:pt>
                <c:pt idx="4096" c:formatCode="0.00">
                  <c:v>2.39</c:v>
                </c:pt>
                <c:pt idx="4097" c:formatCode="0.00">
                  <c:v>2.42</c:v>
                </c:pt>
                <c:pt idx="4098" c:formatCode="0.00">
                  <c:v>2.42</c:v>
                </c:pt>
                <c:pt idx="4099" c:formatCode="0.00">
                  <c:v>2.42</c:v>
                </c:pt>
                <c:pt idx="4100" c:formatCode="0.00">
                  <c:v>2.42</c:v>
                </c:pt>
                <c:pt idx="4101" c:formatCode="0.00">
                  <c:v>2.42</c:v>
                </c:pt>
                <c:pt idx="4102" c:formatCode="0.00">
                  <c:v>2.42</c:v>
                </c:pt>
                <c:pt idx="4103" c:formatCode="0.00">
                  <c:v>2.42</c:v>
                </c:pt>
                <c:pt idx="4104" c:formatCode="0.00">
                  <c:v>2.42</c:v>
                </c:pt>
                <c:pt idx="4105" c:formatCode="0.00">
                  <c:v>2.42</c:v>
                </c:pt>
                <c:pt idx="4106" c:formatCode="0.00">
                  <c:v>2.42</c:v>
                </c:pt>
                <c:pt idx="4107" c:formatCode="0.00">
                  <c:v>2.42</c:v>
                </c:pt>
                <c:pt idx="4108" c:formatCode="0.00">
                  <c:v>3.52</c:v>
                </c:pt>
                <c:pt idx="4109" c:formatCode="0.00">
                  <c:v>3.52</c:v>
                </c:pt>
                <c:pt idx="4110" c:formatCode="0.00">
                  <c:v>3.52</c:v>
                </c:pt>
                <c:pt idx="4111" c:formatCode="0.00">
                  <c:v>3.5</c:v>
                </c:pt>
                <c:pt idx="4112" c:formatCode="0.00">
                  <c:v>3.5</c:v>
                </c:pt>
                <c:pt idx="4113" c:formatCode="0.00">
                  <c:v>3.87</c:v>
                </c:pt>
                <c:pt idx="4114" c:formatCode="0.00">
                  <c:v>3.87</c:v>
                </c:pt>
                <c:pt idx="4115" c:formatCode="0.00">
                  <c:v>3.87</c:v>
                </c:pt>
                <c:pt idx="4116" c:formatCode="0.00">
                  <c:v>3.87</c:v>
                </c:pt>
                <c:pt idx="4117" c:formatCode="0.00">
                  <c:v>3.87</c:v>
                </c:pt>
                <c:pt idx="4118" c:formatCode="0.00">
                  <c:v>3.87</c:v>
                </c:pt>
                <c:pt idx="4119" c:formatCode="0.00">
                  <c:v>3.87</c:v>
                </c:pt>
                <c:pt idx="4120" c:formatCode="0.00">
                  <c:v>3.87</c:v>
                </c:pt>
                <c:pt idx="4121" c:formatCode="0.00">
                  <c:v>3.87</c:v>
                </c:pt>
                <c:pt idx="4122" c:formatCode="0.00">
                  <c:v>3.87</c:v>
                </c:pt>
                <c:pt idx="4123" c:formatCode="0.00">
                  <c:v>3.87</c:v>
                </c:pt>
                <c:pt idx="4124" c:formatCode="0.00">
                  <c:v>3.87</c:v>
                </c:pt>
                <c:pt idx="4125" c:formatCode="0.00">
                  <c:v>3.87</c:v>
                </c:pt>
                <c:pt idx="4126" c:formatCode="0.00">
                  <c:v>3.87</c:v>
                </c:pt>
                <c:pt idx="4127" c:formatCode="0.00">
                  <c:v>7.8</c:v>
                </c:pt>
                <c:pt idx="4128" c:formatCode="0.00">
                  <c:v>7.8</c:v>
                </c:pt>
                <c:pt idx="4129" c:formatCode="0.00">
                  <c:v>7.8</c:v>
                </c:pt>
                <c:pt idx="4130" c:formatCode="0.00">
                  <c:v>7.8</c:v>
                </c:pt>
                <c:pt idx="4131" c:formatCode="0.00">
                  <c:v>7.8</c:v>
                </c:pt>
                <c:pt idx="4132" c:formatCode="0.00">
                  <c:v>7.8</c:v>
                </c:pt>
                <c:pt idx="4133" c:formatCode="0.00">
                  <c:v>7.8</c:v>
                </c:pt>
                <c:pt idx="4134" c:formatCode="0.00">
                  <c:v>7.8</c:v>
                </c:pt>
                <c:pt idx="4135" c:formatCode="0.00">
                  <c:v>7.8</c:v>
                </c:pt>
                <c:pt idx="4136" c:formatCode="0.00">
                  <c:v>7.8</c:v>
                </c:pt>
                <c:pt idx="4137" c:formatCode="0.00">
                  <c:v>7.8</c:v>
                </c:pt>
                <c:pt idx="4138" c:formatCode="0.00">
                  <c:v>7.8</c:v>
                </c:pt>
                <c:pt idx="4139" c:formatCode="0.00">
                  <c:v>7.8</c:v>
                </c:pt>
                <c:pt idx="4140" c:formatCode="0.00">
                  <c:v>7.8</c:v>
                </c:pt>
                <c:pt idx="4141" c:formatCode="0.00">
                  <c:v>7.8</c:v>
                </c:pt>
                <c:pt idx="4142" c:formatCode="0.00">
                  <c:v>7.8</c:v>
                </c:pt>
                <c:pt idx="4143" c:formatCode="0.00">
                  <c:v>7.8</c:v>
                </c:pt>
                <c:pt idx="4144" c:formatCode="0.00">
                  <c:v>7.8</c:v>
                </c:pt>
                <c:pt idx="4145" c:formatCode="0.00">
                  <c:v>7.8</c:v>
                </c:pt>
                <c:pt idx="4146" c:formatCode="0.00">
                  <c:v>7.8</c:v>
                </c:pt>
                <c:pt idx="4147" c:formatCode="0.00">
                  <c:v>7.8</c:v>
                </c:pt>
                <c:pt idx="4148" c:formatCode="0.00">
                  <c:v>7.8</c:v>
                </c:pt>
                <c:pt idx="4149" c:formatCode="0.00">
                  <c:v>7.8</c:v>
                </c:pt>
                <c:pt idx="4150" c:formatCode="0.00">
                  <c:v>7.8</c:v>
                </c:pt>
                <c:pt idx="4151" c:formatCode="0.00">
                  <c:v>7.8</c:v>
                </c:pt>
                <c:pt idx="4152" c:formatCode="0.00">
                  <c:v>7.8</c:v>
                </c:pt>
                <c:pt idx="4153" c:formatCode="0.00">
                  <c:v>7.8</c:v>
                </c:pt>
                <c:pt idx="4154" c:formatCode="0.00">
                  <c:v>7.8</c:v>
                </c:pt>
                <c:pt idx="4155" c:formatCode="0.00">
                  <c:v>7.8</c:v>
                </c:pt>
                <c:pt idx="4156" c:formatCode="0.00">
                  <c:v>7.8</c:v>
                </c:pt>
                <c:pt idx="4157" c:formatCode="0.00">
                  <c:v>7.8</c:v>
                </c:pt>
                <c:pt idx="4158" c:formatCode="0.00">
                  <c:v>7.8</c:v>
                </c:pt>
                <c:pt idx="4159" c:formatCode="0.00">
                  <c:v>7.8</c:v>
                </c:pt>
                <c:pt idx="4160" c:formatCode="0.00">
                  <c:v>7.8</c:v>
                </c:pt>
                <c:pt idx="4161" c:formatCode="0.00">
                  <c:v>7.8</c:v>
                </c:pt>
                <c:pt idx="4162" c:formatCode="0.00">
                  <c:v>7.8</c:v>
                </c:pt>
                <c:pt idx="4163" c:formatCode="0.00">
                  <c:v>7.8</c:v>
                </c:pt>
                <c:pt idx="4164" c:formatCode="0.00">
                  <c:v>7.8</c:v>
                </c:pt>
                <c:pt idx="4165" c:formatCode="0.00">
                  <c:v>7.8</c:v>
                </c:pt>
                <c:pt idx="4166" c:formatCode="0.00">
                  <c:v>3.9</c:v>
                </c:pt>
                <c:pt idx="4167" c:formatCode="0.00">
                  <c:v>3.9</c:v>
                </c:pt>
                <c:pt idx="4168" c:formatCode="0.00">
                  <c:v>3.9</c:v>
                </c:pt>
                <c:pt idx="4169" c:formatCode="0.00">
                  <c:v>3.9</c:v>
                </c:pt>
                <c:pt idx="4170" c:formatCode="0.00">
                  <c:v>3.9</c:v>
                </c:pt>
                <c:pt idx="4171" c:formatCode="0.00">
                  <c:v>3.9</c:v>
                </c:pt>
                <c:pt idx="4172" c:formatCode="0.00">
                  <c:v>2.42</c:v>
                </c:pt>
                <c:pt idx="4173" c:formatCode="0.00">
                  <c:v>2.42</c:v>
                </c:pt>
                <c:pt idx="4174" c:formatCode="0.00">
                  <c:v>2.42</c:v>
                </c:pt>
                <c:pt idx="4175" c:formatCode="0.00">
                  <c:v>2.42</c:v>
                </c:pt>
                <c:pt idx="4176" c:formatCode="0.00">
                  <c:v>2.42</c:v>
                </c:pt>
                <c:pt idx="4177" c:formatCode="0.00">
                  <c:v>2.42</c:v>
                </c:pt>
                <c:pt idx="4178" c:formatCode="0.00">
                  <c:v>2.42</c:v>
                </c:pt>
                <c:pt idx="4179" c:formatCode="0.00">
                  <c:v>2.42</c:v>
                </c:pt>
                <c:pt idx="4180" c:formatCode="0.00">
                  <c:v>2.42</c:v>
                </c:pt>
                <c:pt idx="4181" c:formatCode="0.00">
                  <c:v>2.42</c:v>
                </c:pt>
                <c:pt idx="4182" c:formatCode="0.00">
                  <c:v>2.42</c:v>
                </c:pt>
                <c:pt idx="4183" c:formatCode="0.00">
                  <c:v>2.42</c:v>
                </c:pt>
                <c:pt idx="4184" c:formatCode="0.00">
                  <c:v>2.42</c:v>
                </c:pt>
                <c:pt idx="4185" c:formatCode="0.00">
                  <c:v>2.42</c:v>
                </c:pt>
                <c:pt idx="4186" c:formatCode="0.00">
                  <c:v>2.42</c:v>
                </c:pt>
                <c:pt idx="4187" c:formatCode="0.00">
                  <c:v>2.42</c:v>
                </c:pt>
                <c:pt idx="4188" c:formatCode="0.00">
                  <c:v>2.42</c:v>
                </c:pt>
                <c:pt idx="4189" c:formatCode="0.00">
                  <c:v>2.42</c:v>
                </c:pt>
                <c:pt idx="4190" c:formatCode="0.00">
                  <c:v>2.42</c:v>
                </c:pt>
                <c:pt idx="4191" c:formatCode="0.00">
                  <c:v>2.42</c:v>
                </c:pt>
                <c:pt idx="4192" c:formatCode="0.00">
                  <c:v>2.42</c:v>
                </c:pt>
                <c:pt idx="4193" c:formatCode="0.00">
                  <c:v>2.42</c:v>
                </c:pt>
                <c:pt idx="4194" c:formatCode="0.00">
                  <c:v>2.42</c:v>
                </c:pt>
                <c:pt idx="4195" c:formatCode="0.00">
                  <c:v>2.42</c:v>
                </c:pt>
                <c:pt idx="4196" c:formatCode="0.00">
                  <c:v>2.42</c:v>
                </c:pt>
                <c:pt idx="4197" c:formatCode="0.00">
                  <c:v>2.42</c:v>
                </c:pt>
                <c:pt idx="4198" c:formatCode="0.00">
                  <c:v>2.42</c:v>
                </c:pt>
                <c:pt idx="4199" c:formatCode="0.00">
                  <c:v>2.42</c:v>
                </c:pt>
                <c:pt idx="4210" c:formatCode="0.00">
                  <c:v>4.86</c:v>
                </c:pt>
                <c:pt idx="4211" c:formatCode="0.00">
                  <c:v>4.86</c:v>
                </c:pt>
                <c:pt idx="4212" c:formatCode="0.00">
                  <c:v>4.86</c:v>
                </c:pt>
                <c:pt idx="4213" c:formatCode="0.00">
                  <c:v>4.86</c:v>
                </c:pt>
                <c:pt idx="4214" c:formatCode="0.00">
                  <c:v>4.86</c:v>
                </c:pt>
                <c:pt idx="4215" c:formatCode="0.00">
                  <c:v>4.86</c:v>
                </c:pt>
                <c:pt idx="4216" c:formatCode="0.00">
                  <c:v>4.86</c:v>
                </c:pt>
                <c:pt idx="4217" c:formatCode="0.00">
                  <c:v>4.86</c:v>
                </c:pt>
                <c:pt idx="4218" c:formatCode="0.00">
                  <c:v>4.86</c:v>
                </c:pt>
                <c:pt idx="4219" c:formatCode="0.00">
                  <c:v>4.86</c:v>
                </c:pt>
                <c:pt idx="4220" c:formatCode="0.00">
                  <c:v>4.86</c:v>
                </c:pt>
                <c:pt idx="4221" c:formatCode="0.00">
                  <c:v>4.86</c:v>
                </c:pt>
                <c:pt idx="4222" c:formatCode="0.00">
                  <c:v>4.86</c:v>
                </c:pt>
                <c:pt idx="4223" c:formatCode="0.00">
                  <c:v>4.86</c:v>
                </c:pt>
                <c:pt idx="4224" c:formatCode="0.00">
                  <c:v>4.86</c:v>
                </c:pt>
                <c:pt idx="4225" c:formatCode="0.00">
                  <c:v>4.86</c:v>
                </c:pt>
                <c:pt idx="4226" c:formatCode="0.00">
                  <c:v>4.86</c:v>
                </c:pt>
                <c:pt idx="4227" c:formatCode="0.00">
                  <c:v>4.86</c:v>
                </c:pt>
                <c:pt idx="4228" c:formatCode="0.00">
                  <c:v>4.86</c:v>
                </c:pt>
                <c:pt idx="4229" c:formatCode="0.00">
                  <c:v>4.86</c:v>
                </c:pt>
                <c:pt idx="4230" c:formatCode="0.00">
                  <c:v>4.86</c:v>
                </c:pt>
                <c:pt idx="4237" c:formatCode="0.00">
                  <c:v>4.86</c:v>
                </c:pt>
                <c:pt idx="4238" c:formatCode="0.00">
                  <c:v>4.86</c:v>
                </c:pt>
                <c:pt idx="4239" c:formatCode="0.00">
                  <c:v>4.86</c:v>
                </c:pt>
                <c:pt idx="4240" c:formatCode="0.00">
                  <c:v>4.86</c:v>
                </c:pt>
                <c:pt idx="4241" c:formatCode="0.00">
                  <c:v>4.86</c:v>
                </c:pt>
                <c:pt idx="4242" c:formatCode="0.00">
                  <c:v>4.86</c:v>
                </c:pt>
                <c:pt idx="4243" c:formatCode="0.00">
                  <c:v>4.86</c:v>
                </c:pt>
                <c:pt idx="4244" c:formatCode="0.00">
                  <c:v>4.86</c:v>
                </c:pt>
                <c:pt idx="4245" c:formatCode="0.00">
                  <c:v>4.86</c:v>
                </c:pt>
                <c:pt idx="4246" c:formatCode="0.00">
                  <c:v>4.86</c:v>
                </c:pt>
                <c:pt idx="4247" c:formatCode="0.00">
                  <c:v>4.86</c:v>
                </c:pt>
                <c:pt idx="4248" c:formatCode="0.00">
                  <c:v>4.86</c:v>
                </c:pt>
                <c:pt idx="4249" c:formatCode="0.00">
                  <c:v>4.86</c:v>
                </c:pt>
                <c:pt idx="4250" c:formatCode="0.00">
                  <c:v>4.86</c:v>
                </c:pt>
                <c:pt idx="4251" c:formatCode="0.00">
                  <c:v>4.86</c:v>
                </c:pt>
                <c:pt idx="4252" c:formatCode="0.00">
                  <c:v>4.86</c:v>
                </c:pt>
                <c:pt idx="4253" c:formatCode="0.00">
                  <c:v>4.86</c:v>
                </c:pt>
                <c:pt idx="4254" c:formatCode="0.00">
                  <c:v>4.86</c:v>
                </c:pt>
                <c:pt idx="4255" c:formatCode="0.00">
                  <c:v>1.47</c:v>
                </c:pt>
                <c:pt idx="4256" c:formatCode="0.00">
                  <c:v>1.47</c:v>
                </c:pt>
                <c:pt idx="4257" c:formatCode="0.00">
                  <c:v>1.47</c:v>
                </c:pt>
                <c:pt idx="4258" c:formatCode="0.00">
                  <c:v>1.47</c:v>
                </c:pt>
                <c:pt idx="4259" c:formatCode="0.00">
                  <c:v>1.47</c:v>
                </c:pt>
                <c:pt idx="4260" c:formatCode="0.00">
                  <c:v>1.47</c:v>
                </c:pt>
                <c:pt idx="4261" c:formatCode="0.00">
                  <c:v>1.47</c:v>
                </c:pt>
                <c:pt idx="4262" c:formatCode="0.00">
                  <c:v>1.47</c:v>
                </c:pt>
                <c:pt idx="4263" c:formatCode="0.00">
                  <c:v>1.47</c:v>
                </c:pt>
                <c:pt idx="4264" c:formatCode="0.00">
                  <c:v>1.47</c:v>
                </c:pt>
                <c:pt idx="4265" c:formatCode="0.00">
                  <c:v>1.47</c:v>
                </c:pt>
                <c:pt idx="4266" c:formatCode="0.00">
                  <c:v>1.47</c:v>
                </c:pt>
                <c:pt idx="4267" c:formatCode="0.00">
                  <c:v>1.47</c:v>
                </c:pt>
                <c:pt idx="4268" c:formatCode="0.00">
                  <c:v>1.47</c:v>
                </c:pt>
                <c:pt idx="4269" c:formatCode="0.00">
                  <c:v>1.47</c:v>
                </c:pt>
                <c:pt idx="4270" c:formatCode="0.00">
                  <c:v>1.47</c:v>
                </c:pt>
                <c:pt idx="4271" c:formatCode="0.00">
                  <c:v>1.47</c:v>
                </c:pt>
                <c:pt idx="4272" c:formatCode="0.00">
                  <c:v>1.47</c:v>
                </c:pt>
                <c:pt idx="4273" c:formatCode="0.00">
                  <c:v>1.47</c:v>
                </c:pt>
                <c:pt idx="4274" c:formatCode="0.00">
                  <c:v>1.47</c:v>
                </c:pt>
                <c:pt idx="4275" c:formatCode="0.00">
                  <c:v>1.47</c:v>
                </c:pt>
                <c:pt idx="4276" c:formatCode="0.00">
                  <c:v>1.47</c:v>
                </c:pt>
                <c:pt idx="4277" c:formatCode="0.00">
                  <c:v>1.47</c:v>
                </c:pt>
                <c:pt idx="4278" c:formatCode="0.00">
                  <c:v>1.47</c:v>
                </c:pt>
                <c:pt idx="4279" c:formatCode="0.00">
                  <c:v>1.47</c:v>
                </c:pt>
                <c:pt idx="4280" c:formatCode="0.00">
                  <c:v>1.47</c:v>
                </c:pt>
                <c:pt idx="4281" c:formatCode="0.00">
                  <c:v>1.47</c:v>
                </c:pt>
                <c:pt idx="4282" c:formatCode="0.00">
                  <c:v>1.47</c:v>
                </c:pt>
                <c:pt idx="4283" c:formatCode="0.00">
                  <c:v>1.47</c:v>
                </c:pt>
                <c:pt idx="4284" c:formatCode="0.00">
                  <c:v>1.47</c:v>
                </c:pt>
                <c:pt idx="4285" c:formatCode="0.00">
                  <c:v>1.47</c:v>
                </c:pt>
                <c:pt idx="4286" c:formatCode="0.00">
                  <c:v>1.47</c:v>
                </c:pt>
                <c:pt idx="4287" c:formatCode="0.00">
                  <c:v>1.47</c:v>
                </c:pt>
                <c:pt idx="4288" c:formatCode="0.00">
                  <c:v>1.47</c:v>
                </c:pt>
                <c:pt idx="4289" c:formatCode="0.00">
                  <c:v>1.47</c:v>
                </c:pt>
                <c:pt idx="4290" c:formatCode="0.00">
                  <c:v>1.47</c:v>
                </c:pt>
                <c:pt idx="4291" c:formatCode="0.00">
                  <c:v>1.47</c:v>
                </c:pt>
                <c:pt idx="4292" c:formatCode="0.00">
                  <c:v>1.47</c:v>
                </c:pt>
                <c:pt idx="4293" c:formatCode="0.00">
                  <c:v>1.47</c:v>
                </c:pt>
                <c:pt idx="4294" c:formatCode="0.00">
                  <c:v>1.47</c:v>
                </c:pt>
                <c:pt idx="4295" c:formatCode="0.00">
                  <c:v>1.47</c:v>
                </c:pt>
                <c:pt idx="4296" c:formatCode="0.00">
                  <c:v>1.47</c:v>
                </c:pt>
                <c:pt idx="4297" c:formatCode="0.00">
                  <c:v>1.47</c:v>
                </c:pt>
                <c:pt idx="4298" c:formatCode="0.00">
                  <c:v>1.47</c:v>
                </c:pt>
                <c:pt idx="4299" c:formatCode="0.00">
                  <c:v>1.47</c:v>
                </c:pt>
                <c:pt idx="4300" c:formatCode="0.00">
                  <c:v>1.47</c:v>
                </c:pt>
                <c:pt idx="4305" c:formatCode="0.00">
                  <c:v>2.62</c:v>
                </c:pt>
                <c:pt idx="4306" c:formatCode="0.00">
                  <c:v>2.59</c:v>
                </c:pt>
                <c:pt idx="4307" c:formatCode="0.00">
                  <c:v>3.8</c:v>
                </c:pt>
                <c:pt idx="4365" c:formatCode="0.00">
                  <c:v>2.92</c:v>
                </c:pt>
                <c:pt idx="4366" c:formatCode="0.00">
                  <c:v>2.92</c:v>
                </c:pt>
                <c:pt idx="4367" c:formatCode="0.00">
                  <c:v>2.92</c:v>
                </c:pt>
                <c:pt idx="4368" c:formatCode="0.00">
                  <c:v>2.92</c:v>
                </c:pt>
                <c:pt idx="4369" c:formatCode="0.00">
                  <c:v>2.92</c:v>
                </c:pt>
                <c:pt idx="4370" c:formatCode="0.00">
                  <c:v>2.92</c:v>
                </c:pt>
                <c:pt idx="4371" c:formatCode="0.00">
                  <c:v>2.92</c:v>
                </c:pt>
                <c:pt idx="4372" c:formatCode="0.00">
                  <c:v>2.92</c:v>
                </c:pt>
                <c:pt idx="4373" c:formatCode="0.00">
                  <c:v>2.92</c:v>
                </c:pt>
                <c:pt idx="4374" c:formatCode="0.00">
                  <c:v>2.92</c:v>
                </c:pt>
                <c:pt idx="4375" c:formatCode="0.00">
                  <c:v>2.92</c:v>
                </c:pt>
                <c:pt idx="4376" c:formatCode="0.00">
                  <c:v>2.92</c:v>
                </c:pt>
                <c:pt idx="4377" c:formatCode="0.00">
                  <c:v>2.92</c:v>
                </c:pt>
                <c:pt idx="4378" c:formatCode="0.00">
                  <c:v>2.92</c:v>
                </c:pt>
                <c:pt idx="4379" c:formatCode="0.00">
                  <c:v>2.92</c:v>
                </c:pt>
                <c:pt idx="4380" c:formatCode="0.00">
                  <c:v>2.92</c:v>
                </c:pt>
                <c:pt idx="4381" c:formatCode="0.00">
                  <c:v>2.92</c:v>
                </c:pt>
                <c:pt idx="4382" c:formatCode="0.00">
                  <c:v>2.92</c:v>
                </c:pt>
                <c:pt idx="4383" c:formatCode="0.00">
                  <c:v>2.92</c:v>
                </c:pt>
                <c:pt idx="4384" c:formatCode="0.00">
                  <c:v>2.92</c:v>
                </c:pt>
                <c:pt idx="4385" c:formatCode="0.00">
                  <c:v>2.92</c:v>
                </c:pt>
                <c:pt idx="4386" c:formatCode="0.00">
                  <c:v>2.92</c:v>
                </c:pt>
                <c:pt idx="4387" c:formatCode="0.00">
                  <c:v>2.92</c:v>
                </c:pt>
                <c:pt idx="4388" c:formatCode="0.00">
                  <c:v>2.92</c:v>
                </c:pt>
                <c:pt idx="4389" c:formatCode="0.00">
                  <c:v>2.92</c:v>
                </c:pt>
                <c:pt idx="4390" c:formatCode="0.00">
                  <c:v>2.92</c:v>
                </c:pt>
                <c:pt idx="4391" c:formatCode="0.00">
                  <c:v>2.92</c:v>
                </c:pt>
                <c:pt idx="4392" c:formatCode="0.00">
                  <c:v>2.92</c:v>
                </c:pt>
                <c:pt idx="4393" c:formatCode="0.00">
                  <c:v>2.92</c:v>
                </c:pt>
                <c:pt idx="4394" c:formatCode="0.00">
                  <c:v>2.92</c:v>
                </c:pt>
                <c:pt idx="4395" c:formatCode="0.00">
                  <c:v>2.92</c:v>
                </c:pt>
                <c:pt idx="4396" c:formatCode="0.00">
                  <c:v>2.92</c:v>
                </c:pt>
                <c:pt idx="4397" c:formatCode="0.00">
                  <c:v>2.92</c:v>
                </c:pt>
                <c:pt idx="4398" c:formatCode="0.00">
                  <c:v>2.92</c:v>
                </c:pt>
                <c:pt idx="4399" c:formatCode="0.00">
                  <c:v>2.92</c:v>
                </c:pt>
                <c:pt idx="4400" c:formatCode="0.00">
                  <c:v>2.92</c:v>
                </c:pt>
                <c:pt idx="4401" c:formatCode="0.00">
                  <c:v>2.92</c:v>
                </c:pt>
                <c:pt idx="4402" c:formatCode="0.00">
                  <c:v>2.92</c:v>
                </c:pt>
                <c:pt idx="4403" c:formatCode="0.00">
                  <c:v>2.92</c:v>
                </c:pt>
                <c:pt idx="4404" c:formatCode="0.00">
                  <c:v>2.92</c:v>
                </c:pt>
                <c:pt idx="4405" c:formatCode="0.00">
                  <c:v>2.92</c:v>
                </c:pt>
                <c:pt idx="4406" c:formatCode="0.00">
                  <c:v>2.92</c:v>
                </c:pt>
                <c:pt idx="4407" c:formatCode="0.00">
                  <c:v>2.92</c:v>
                </c:pt>
                <c:pt idx="4408" c:formatCode="0.00">
                  <c:v>2.92</c:v>
                </c:pt>
                <c:pt idx="4409" c:formatCode="0.00">
                  <c:v>2.92</c:v>
                </c:pt>
                <c:pt idx="4410" c:formatCode="0.00">
                  <c:v>2.92</c:v>
                </c:pt>
                <c:pt idx="4411" c:formatCode="0.00">
                  <c:v>2.92</c:v>
                </c:pt>
                <c:pt idx="4412" c:formatCode="0.00">
                  <c:v>2.92</c:v>
                </c:pt>
                <c:pt idx="4413" c:formatCode="0.00">
                  <c:v>2.92</c:v>
                </c:pt>
                <c:pt idx="4414" c:formatCode="0.00">
                  <c:v>2.92</c:v>
                </c:pt>
                <c:pt idx="4441" c:formatCode="0.00">
                  <c:v>3.2</c:v>
                </c:pt>
                <c:pt idx="4442" c:formatCode="0.00">
                  <c:v>3.2</c:v>
                </c:pt>
                <c:pt idx="4443" c:formatCode="0.00">
                  <c:v>3.2</c:v>
                </c:pt>
                <c:pt idx="4444" c:formatCode="0.00">
                  <c:v>3.2</c:v>
                </c:pt>
                <c:pt idx="4445" c:formatCode="0.00">
                  <c:v>3.2</c:v>
                </c:pt>
                <c:pt idx="4446" c:formatCode="0.00">
                  <c:v>3.2</c:v>
                </c:pt>
                <c:pt idx="4447" c:formatCode="0.00">
                  <c:v>3.2</c:v>
                </c:pt>
                <c:pt idx="4448" c:formatCode="0.00">
                  <c:v>2.33</c:v>
                </c:pt>
                <c:pt idx="4449" c:formatCode="0.00">
                  <c:v>2.33</c:v>
                </c:pt>
                <c:pt idx="4450" c:formatCode="0.00">
                  <c:v>2.33</c:v>
                </c:pt>
                <c:pt idx="4451" c:formatCode="0.00">
                  <c:v>3.31</c:v>
                </c:pt>
                <c:pt idx="4452" c:formatCode="0.00">
                  <c:v>3.31</c:v>
                </c:pt>
                <c:pt idx="4453" c:formatCode="0.00">
                  <c:v>3.31</c:v>
                </c:pt>
                <c:pt idx="4454" c:formatCode="0.00">
                  <c:v>4.008</c:v>
                </c:pt>
                <c:pt idx="4455" c:formatCode="0.00">
                  <c:v>4.008</c:v>
                </c:pt>
                <c:pt idx="4456" c:formatCode="0.00">
                  <c:v>4.516</c:v>
                </c:pt>
                <c:pt idx="4457" c:formatCode="0.00">
                  <c:v>4.516</c:v>
                </c:pt>
                <c:pt idx="4458" c:formatCode="0.00">
                  <c:v>4.516</c:v>
                </c:pt>
                <c:pt idx="4459" c:formatCode="0.00">
                  <c:v>4.516</c:v>
                </c:pt>
                <c:pt idx="4460" c:formatCode="0.00">
                  <c:v>4.516</c:v>
                </c:pt>
                <c:pt idx="4461" c:formatCode="0.00">
                  <c:v>4.516</c:v>
                </c:pt>
                <c:pt idx="4462" c:formatCode="0.00">
                  <c:v>4.516</c:v>
                </c:pt>
                <c:pt idx="4463" c:formatCode="0.00">
                  <c:v>4.516</c:v>
                </c:pt>
                <c:pt idx="4464" c:formatCode="0.00">
                  <c:v>4.516</c:v>
                </c:pt>
                <c:pt idx="4465" c:formatCode="0.00">
                  <c:v>4.516</c:v>
                </c:pt>
                <c:pt idx="4466" c:formatCode="0.00">
                  <c:v>4.516</c:v>
                </c:pt>
                <c:pt idx="4467" c:formatCode="0.00">
                  <c:v>4.516</c:v>
                </c:pt>
                <c:pt idx="4468" c:formatCode="0.00">
                  <c:v>4.516</c:v>
                </c:pt>
                <c:pt idx="4469" c:formatCode="0.00">
                  <c:v>4.367</c:v>
                </c:pt>
                <c:pt idx="4470" c:formatCode="0.00">
                  <c:v>4.367</c:v>
                </c:pt>
                <c:pt idx="4471" c:formatCode="0.00">
                  <c:v>4.548</c:v>
                </c:pt>
                <c:pt idx="4472" c:formatCode="0.00">
                  <c:v>4.091</c:v>
                </c:pt>
                <c:pt idx="4473" c:formatCode="0.00">
                  <c:v>4.091</c:v>
                </c:pt>
                <c:pt idx="4474" c:formatCode="0.00">
                  <c:v>4.091</c:v>
                </c:pt>
                <c:pt idx="4475" c:formatCode="0.00">
                  <c:v>4.548</c:v>
                </c:pt>
                <c:pt idx="4476" c:formatCode="0.00">
                  <c:v>4.548</c:v>
                </c:pt>
                <c:pt idx="4477" c:formatCode="0.00">
                  <c:v>7.22</c:v>
                </c:pt>
                <c:pt idx="4489" c:formatCode="0.00">
                  <c:v>16</c:v>
                </c:pt>
                <c:pt idx="4490" c:formatCode="0.00">
                  <c:v>16</c:v>
                </c:pt>
                <c:pt idx="4491" c:formatCode="0.00">
                  <c:v>16</c:v>
                </c:pt>
                <c:pt idx="4492" c:formatCode="0.00">
                  <c:v>16</c:v>
                </c:pt>
                <c:pt idx="4493" c:formatCode="0.00">
                  <c:v>16</c:v>
                </c:pt>
                <c:pt idx="4494" c:formatCode="0.00">
                  <c:v>16</c:v>
                </c:pt>
                <c:pt idx="4495" c:formatCode="0.00">
                  <c:v>13.2</c:v>
                </c:pt>
                <c:pt idx="4496" c:formatCode="0.00">
                  <c:v>13.2</c:v>
                </c:pt>
                <c:pt idx="4497" c:formatCode="0.00">
                  <c:v>13.2</c:v>
                </c:pt>
                <c:pt idx="4498" c:formatCode="0.00">
                  <c:v>13.2</c:v>
                </c:pt>
                <c:pt idx="4499" c:formatCode="0.00">
                  <c:v>13.2</c:v>
                </c:pt>
                <c:pt idx="4500" c:formatCode="0.00">
                  <c:v>13.2</c:v>
                </c:pt>
                <c:pt idx="4501" c:formatCode="0.00">
                  <c:v>13.2</c:v>
                </c:pt>
                <c:pt idx="4502" c:formatCode="0.00">
                  <c:v>13.2</c:v>
                </c:pt>
                <c:pt idx="4503" c:formatCode="0.00">
                  <c:v>13.2</c:v>
                </c:pt>
                <c:pt idx="4504" c:formatCode="0.00">
                  <c:v>13.2</c:v>
                </c:pt>
                <c:pt idx="4505" c:formatCode="0.00">
                  <c:v>13.2</c:v>
                </c:pt>
                <c:pt idx="4506" c:formatCode="0.00">
                  <c:v>13.1</c:v>
                </c:pt>
                <c:pt idx="4507" c:formatCode="0.00">
                  <c:v>13.1</c:v>
                </c:pt>
                <c:pt idx="4508" c:formatCode="0.00">
                  <c:v>13.1</c:v>
                </c:pt>
                <c:pt idx="4509" c:formatCode="0.00">
                  <c:v>13.1</c:v>
                </c:pt>
                <c:pt idx="4510" c:formatCode="0.00">
                  <c:v>13.1</c:v>
                </c:pt>
                <c:pt idx="4511" c:formatCode="0.00">
                  <c:v>13.1</c:v>
                </c:pt>
                <c:pt idx="4512" c:formatCode="0.00">
                  <c:v>3.1</c:v>
                </c:pt>
                <c:pt idx="4513" c:formatCode="0.00">
                  <c:v>3.1</c:v>
                </c:pt>
                <c:pt idx="4514" c:formatCode="0.00">
                  <c:v>3.1</c:v>
                </c:pt>
                <c:pt idx="4515" c:formatCode="0.00">
                  <c:v>3.1</c:v>
                </c:pt>
                <c:pt idx="4516" c:formatCode="0.00">
                  <c:v>3.1</c:v>
                </c:pt>
                <c:pt idx="4517" c:formatCode="0.00">
                  <c:v>3.1</c:v>
                </c:pt>
                <c:pt idx="4524" c:formatCode="0.00">
                  <c:v>16</c:v>
                </c:pt>
                <c:pt idx="4525" c:formatCode="0.00">
                  <c:v>16</c:v>
                </c:pt>
                <c:pt idx="4526" c:formatCode="0.00">
                  <c:v>16</c:v>
                </c:pt>
                <c:pt idx="4527" c:formatCode="0.00">
                  <c:v>16</c:v>
                </c:pt>
                <c:pt idx="4528" c:formatCode="0.00">
                  <c:v>16</c:v>
                </c:pt>
                <c:pt idx="4529" c:formatCode="0.00">
                  <c:v>16</c:v>
                </c:pt>
                <c:pt idx="4530" c:formatCode="0.00">
                  <c:v>6.72</c:v>
                </c:pt>
                <c:pt idx="4531" c:formatCode="0.00">
                  <c:v>6.72</c:v>
                </c:pt>
                <c:pt idx="4532" c:formatCode="0.00">
                  <c:v>6.72</c:v>
                </c:pt>
                <c:pt idx="4533" c:formatCode="0.00">
                  <c:v>6.72</c:v>
                </c:pt>
                <c:pt idx="4534" c:formatCode="0.00">
                  <c:v>6.72</c:v>
                </c:pt>
                <c:pt idx="4535" c:formatCode="0.00">
                  <c:v>6.72</c:v>
                </c:pt>
                <c:pt idx="4536" c:formatCode="0.00">
                  <c:v>6.72</c:v>
                </c:pt>
                <c:pt idx="4537" c:formatCode="0.00">
                  <c:v>6.72</c:v>
                </c:pt>
                <c:pt idx="4538" c:formatCode="0.00">
                  <c:v>6.72</c:v>
                </c:pt>
                <c:pt idx="4539" c:formatCode="0.00">
                  <c:v>6.72</c:v>
                </c:pt>
                <c:pt idx="4540" c:formatCode="0.00">
                  <c:v>6.72</c:v>
                </c:pt>
                <c:pt idx="4541" c:formatCode="0.00">
                  <c:v>6.72</c:v>
                </c:pt>
                <c:pt idx="4542" c:formatCode="0.00">
                  <c:v>6.72</c:v>
                </c:pt>
                <c:pt idx="4543" c:formatCode="0.00">
                  <c:v>6.72</c:v>
                </c:pt>
                <c:pt idx="4544" c:formatCode="0.00">
                  <c:v>6.72</c:v>
                </c:pt>
                <c:pt idx="4545" c:formatCode="0.00">
                  <c:v>6.72</c:v>
                </c:pt>
                <c:pt idx="4546" c:formatCode="0.00">
                  <c:v>7.27</c:v>
                </c:pt>
                <c:pt idx="4547" c:formatCode="0.00">
                  <c:v>7.27</c:v>
                </c:pt>
                <c:pt idx="4548" c:formatCode="0.00">
                  <c:v>7.27</c:v>
                </c:pt>
                <c:pt idx="4549" c:formatCode="0.00">
                  <c:v>7.27</c:v>
                </c:pt>
                <c:pt idx="4550" c:formatCode="0.00">
                  <c:v>7.27</c:v>
                </c:pt>
                <c:pt idx="4551" c:formatCode="0.00">
                  <c:v>7.27</c:v>
                </c:pt>
                <c:pt idx="4552" c:formatCode="0.00">
                  <c:v>7.27</c:v>
                </c:pt>
                <c:pt idx="4553" c:formatCode="0.00">
                  <c:v>7.27</c:v>
                </c:pt>
                <c:pt idx="4554" c:formatCode="0.00">
                  <c:v>7.27</c:v>
                </c:pt>
                <c:pt idx="4555" c:formatCode="0.00">
                  <c:v>7.27</c:v>
                </c:pt>
                <c:pt idx="4556" c:formatCode="0.00">
                  <c:v>7.27</c:v>
                </c:pt>
                <c:pt idx="4557" c:formatCode="0.00">
                  <c:v>7.27</c:v>
                </c:pt>
                <c:pt idx="4558" c:formatCode="0.00">
                  <c:v>7.22</c:v>
                </c:pt>
                <c:pt idx="4559" c:formatCode="0.00">
                  <c:v>7.22</c:v>
                </c:pt>
                <c:pt idx="4560" c:formatCode="0.00">
                  <c:v>7.22</c:v>
                </c:pt>
                <c:pt idx="4561" c:formatCode="0.00">
                  <c:v>6.88</c:v>
                </c:pt>
                <c:pt idx="4562" c:formatCode="0.00">
                  <c:v>6.88</c:v>
                </c:pt>
                <c:pt idx="4563" c:formatCode="0.00">
                  <c:v>6.88</c:v>
                </c:pt>
                <c:pt idx="4564" c:formatCode="0.00">
                  <c:v>6.88</c:v>
                </c:pt>
                <c:pt idx="4565" c:formatCode="0.00">
                  <c:v>6.19</c:v>
                </c:pt>
                <c:pt idx="4566" c:formatCode="0.00">
                  <c:v>6.19</c:v>
                </c:pt>
                <c:pt idx="4567" c:formatCode="0.00">
                  <c:v>6.19</c:v>
                </c:pt>
                <c:pt idx="4568" c:formatCode="0.00">
                  <c:v>6.19</c:v>
                </c:pt>
                <c:pt idx="4569" c:formatCode="0.00">
                  <c:v>6.19</c:v>
                </c:pt>
                <c:pt idx="4570" c:formatCode="0.00">
                  <c:v>6.75</c:v>
                </c:pt>
                <c:pt idx="4592" c:formatCode="0.00">
                  <c:v>3.1</c:v>
                </c:pt>
                <c:pt idx="4593" c:formatCode="0.00">
                  <c:v>3.1</c:v>
                </c:pt>
                <c:pt idx="4594" c:formatCode="0.00">
                  <c:v>3.1</c:v>
                </c:pt>
                <c:pt idx="4595" c:formatCode="0.00">
                  <c:v>3.1</c:v>
                </c:pt>
                <c:pt idx="4596" c:formatCode="0.00">
                  <c:v>3.1</c:v>
                </c:pt>
                <c:pt idx="4597" c:formatCode="0.00">
                  <c:v>3.1</c:v>
                </c:pt>
                <c:pt idx="4598" c:formatCode="0.00">
                  <c:v>3.1</c:v>
                </c:pt>
                <c:pt idx="4599" c:formatCode="0.00">
                  <c:v>3.1</c:v>
                </c:pt>
                <c:pt idx="4600" c:formatCode="0.00">
                  <c:v>3.1</c:v>
                </c:pt>
                <c:pt idx="4601" c:formatCode="0.00">
                  <c:v>3.1</c:v>
                </c:pt>
                <c:pt idx="4602" c:formatCode="0.00">
                  <c:v>3.1</c:v>
                </c:pt>
                <c:pt idx="4603" c:formatCode="0.00">
                  <c:v>3.1</c:v>
                </c:pt>
                <c:pt idx="4609" c:formatCode="0.00">
                  <c:v>4.64</c:v>
                </c:pt>
                <c:pt idx="4610" c:formatCode="0.00">
                  <c:v>4.64</c:v>
                </c:pt>
                <c:pt idx="4611" c:formatCode="0.00">
                  <c:v>4.64</c:v>
                </c:pt>
                <c:pt idx="4612" c:formatCode="0.00">
                  <c:v>4.64</c:v>
                </c:pt>
                <c:pt idx="4613" c:formatCode="0.00">
                  <c:v>4.64</c:v>
                </c:pt>
                <c:pt idx="4614" c:formatCode="0.00">
                  <c:v>4.64</c:v>
                </c:pt>
                <c:pt idx="4615" c:formatCode="0.00">
                  <c:v>4.64</c:v>
                </c:pt>
                <c:pt idx="4616" c:formatCode="0.00">
                  <c:v>4.64</c:v>
                </c:pt>
                <c:pt idx="4617" c:formatCode="0.00">
                  <c:v>4.64</c:v>
                </c:pt>
                <c:pt idx="4618" c:formatCode="0.00">
                  <c:v>4.64</c:v>
                </c:pt>
                <c:pt idx="4619" c:formatCode="0.00">
                  <c:v>4.64</c:v>
                </c:pt>
                <c:pt idx="4620" c:formatCode="0.00">
                  <c:v>4.64</c:v>
                </c:pt>
                <c:pt idx="4621" c:formatCode="0.00">
                  <c:v>4.64</c:v>
                </c:pt>
                <c:pt idx="4622" c:formatCode="0.00">
                  <c:v>4.64</c:v>
                </c:pt>
                <c:pt idx="4623" c:formatCode="0.00">
                  <c:v>4.64</c:v>
                </c:pt>
                <c:pt idx="4624" c:formatCode="0.00">
                  <c:v>4.64</c:v>
                </c:pt>
                <c:pt idx="4625" c:formatCode="0.00">
                  <c:v>4.64</c:v>
                </c:pt>
                <c:pt idx="4626" c:formatCode="0.00">
                  <c:v>4.64</c:v>
                </c:pt>
                <c:pt idx="4627" c:formatCode="0.00">
                  <c:v>4.64</c:v>
                </c:pt>
                <c:pt idx="4628" c:formatCode="0.00">
                  <c:v>4.64</c:v>
                </c:pt>
                <c:pt idx="4629" c:formatCode="0.00">
                  <c:v>4.64</c:v>
                </c:pt>
                <c:pt idx="4630" c:formatCode="0.00">
                  <c:v>4.64</c:v>
                </c:pt>
                <c:pt idx="4631" c:formatCode="0.00">
                  <c:v>4.64</c:v>
                </c:pt>
                <c:pt idx="4632" c:formatCode="0.00">
                  <c:v>4.64</c:v>
                </c:pt>
                <c:pt idx="4633" c:formatCode="0.00">
                  <c:v>4.86</c:v>
                </c:pt>
                <c:pt idx="4634" c:formatCode="0.00">
                  <c:v>4.86</c:v>
                </c:pt>
                <c:pt idx="4635" c:formatCode="0.00">
                  <c:v>4.86</c:v>
                </c:pt>
                <c:pt idx="4636" c:formatCode="0.00">
                  <c:v>4.86</c:v>
                </c:pt>
                <c:pt idx="4637" c:formatCode="0.00">
                  <c:v>4.86</c:v>
                </c:pt>
                <c:pt idx="4638" c:formatCode="0.00">
                  <c:v>4.86</c:v>
                </c:pt>
                <c:pt idx="4639" c:formatCode="0.00">
                  <c:v>4.86</c:v>
                </c:pt>
                <c:pt idx="4640" c:formatCode="0.00">
                  <c:v>4.86</c:v>
                </c:pt>
                <c:pt idx="4641" c:formatCode="0.00">
                  <c:v>4.86</c:v>
                </c:pt>
                <c:pt idx="4642" c:formatCode="0.00">
                  <c:v>4.86</c:v>
                </c:pt>
                <c:pt idx="4643" c:formatCode="0.00">
                  <c:v>4.86</c:v>
                </c:pt>
                <c:pt idx="4644" c:formatCode="0.00">
                  <c:v>4.86</c:v>
                </c:pt>
                <c:pt idx="4645" c:formatCode="0.00">
                  <c:v>4.86</c:v>
                </c:pt>
                <c:pt idx="4646" c:formatCode="0.00">
                  <c:v>4.86</c:v>
                </c:pt>
                <c:pt idx="4647" c:formatCode="0.00">
                  <c:v>4.86</c:v>
                </c:pt>
                <c:pt idx="4648" c:formatCode="0.00">
                  <c:v>4.86</c:v>
                </c:pt>
                <c:pt idx="4649" c:formatCode="0.00">
                  <c:v>4.86</c:v>
                </c:pt>
                <c:pt idx="4650" c:formatCode="0.00">
                  <c:v>4.86</c:v>
                </c:pt>
                <c:pt idx="4651" c:formatCode="0.00">
                  <c:v>1.61</c:v>
                </c:pt>
                <c:pt idx="4652" c:formatCode="0.00">
                  <c:v>1.61</c:v>
                </c:pt>
                <c:pt idx="4653" c:formatCode="0.00">
                  <c:v>1.61</c:v>
                </c:pt>
                <c:pt idx="4654" c:formatCode="0.00">
                  <c:v>1.61</c:v>
                </c:pt>
                <c:pt idx="4655" c:formatCode="0.00">
                  <c:v>1.61</c:v>
                </c:pt>
                <c:pt idx="4656" c:formatCode="0.00">
                  <c:v>3.37</c:v>
                </c:pt>
                <c:pt idx="4657" c:formatCode="0.00">
                  <c:v>3.37</c:v>
                </c:pt>
                <c:pt idx="4688" c:formatCode="0.00">
                  <c:v>3.125</c:v>
                </c:pt>
                <c:pt idx="4689" c:formatCode="0.00">
                  <c:v>3.125</c:v>
                </c:pt>
                <c:pt idx="4690" c:formatCode="0.00">
                  <c:v>3.125</c:v>
                </c:pt>
                <c:pt idx="4691" c:formatCode="0.00">
                  <c:v>3.125</c:v>
                </c:pt>
                <c:pt idx="4692" c:formatCode="0.00">
                  <c:v>7.95</c:v>
                </c:pt>
                <c:pt idx="4693" c:formatCode="0.00">
                  <c:v>7.95</c:v>
                </c:pt>
                <c:pt idx="4694" c:formatCode="0.00">
                  <c:v>7.95</c:v>
                </c:pt>
                <c:pt idx="4695" c:formatCode="0.00">
                  <c:v>7.95</c:v>
                </c:pt>
                <c:pt idx="4696" c:formatCode="0.00">
                  <c:v>7.95</c:v>
                </c:pt>
                <c:pt idx="4697" c:formatCode="0.00">
                  <c:v>6</c:v>
                </c:pt>
                <c:pt idx="4698" c:formatCode="0.00">
                  <c:v>6</c:v>
                </c:pt>
                <c:pt idx="4699" c:formatCode="0.00">
                  <c:v>12.97</c:v>
                </c:pt>
                <c:pt idx="4700" c:formatCode="0.00">
                  <c:v>12.97</c:v>
                </c:pt>
                <c:pt idx="4701" c:formatCode="0.00">
                  <c:v>12.97</c:v>
                </c:pt>
                <c:pt idx="4702" c:formatCode="0.00">
                  <c:v>12.97</c:v>
                </c:pt>
                <c:pt idx="4703" c:formatCode="0.00">
                  <c:v>6.68</c:v>
                </c:pt>
                <c:pt idx="4704" c:formatCode="0.00">
                  <c:v>6.66</c:v>
                </c:pt>
                <c:pt idx="4705" c:formatCode="0.00">
                  <c:v>6.6</c:v>
                </c:pt>
                <c:pt idx="4706" c:formatCode="0.00">
                  <c:v>6.71</c:v>
                </c:pt>
                <c:pt idx="4707" c:formatCode="0.00">
                  <c:v>6.69</c:v>
                </c:pt>
                <c:pt idx="4708" c:formatCode="0.00">
                  <c:v>6.63</c:v>
                </c:pt>
                <c:pt idx="4709" c:formatCode="0.00">
                  <c:v>6.78</c:v>
                </c:pt>
                <c:pt idx="4710" c:formatCode="0.00">
                  <c:v>6.63</c:v>
                </c:pt>
                <c:pt idx="4711" c:formatCode="0.00">
                  <c:v>6.64</c:v>
                </c:pt>
                <c:pt idx="4712" c:formatCode="0.00">
                  <c:v>6.74</c:v>
                </c:pt>
                <c:pt idx="4713" c:formatCode="0.00">
                  <c:v>6.74</c:v>
                </c:pt>
                <c:pt idx="4714" c:formatCode="0.00">
                  <c:v>6.74</c:v>
                </c:pt>
                <c:pt idx="4715" c:formatCode="0.00">
                  <c:v>6.51</c:v>
                </c:pt>
                <c:pt idx="4716" c:formatCode="0.00">
                  <c:v>6.51</c:v>
                </c:pt>
                <c:pt idx="4717" c:formatCode="0.00">
                  <c:v>6.51</c:v>
                </c:pt>
                <c:pt idx="4718" c:formatCode="0.00">
                  <c:v>6.44</c:v>
                </c:pt>
                <c:pt idx="4719" c:formatCode="0.00">
                  <c:v>6.44</c:v>
                </c:pt>
                <c:pt idx="4720" c:formatCode="0.00">
                  <c:v>6.44</c:v>
                </c:pt>
                <c:pt idx="4721" c:formatCode="0.00">
                  <c:v>6.44</c:v>
                </c:pt>
                <c:pt idx="4722" c:formatCode="0.00">
                  <c:v>6.44</c:v>
                </c:pt>
                <c:pt idx="4723" c:formatCode="0.00">
                  <c:v>6.44</c:v>
                </c:pt>
                <c:pt idx="4724" c:formatCode="0.00">
                  <c:v>6.58</c:v>
                </c:pt>
                <c:pt idx="4725" c:formatCode="0.00">
                  <c:v>6.58</c:v>
                </c:pt>
                <c:pt idx="4726" c:formatCode="0.00">
                  <c:v>6.58</c:v>
                </c:pt>
                <c:pt idx="4727" c:formatCode="0.00">
                  <c:v>6.58</c:v>
                </c:pt>
                <c:pt idx="4728" c:formatCode="0.00">
                  <c:v>6.58</c:v>
                </c:pt>
                <c:pt idx="4729" c:formatCode="0.00">
                  <c:v>6.64</c:v>
                </c:pt>
                <c:pt idx="4730" c:formatCode="0.00">
                  <c:v>6.64</c:v>
                </c:pt>
                <c:pt idx="4731" c:formatCode="0.00">
                  <c:v>6.64</c:v>
                </c:pt>
                <c:pt idx="4732" c:formatCode="0.00">
                  <c:v>8.66</c:v>
                </c:pt>
                <c:pt idx="4733" c:formatCode="0.00">
                  <c:v>8.66</c:v>
                </c:pt>
                <c:pt idx="4734" c:formatCode="0.00">
                  <c:v>8.66</c:v>
                </c:pt>
                <c:pt idx="4735" c:formatCode="0.00">
                  <c:v>8.66</c:v>
                </c:pt>
                <c:pt idx="4736" c:formatCode="0.00">
                  <c:v>8.66</c:v>
                </c:pt>
                <c:pt idx="4737" c:formatCode="0.00">
                  <c:v>8.66</c:v>
                </c:pt>
                <c:pt idx="4738" c:formatCode="0.00">
                  <c:v>8.66</c:v>
                </c:pt>
                <c:pt idx="4739" c:formatCode="0.00">
                  <c:v>8.66</c:v>
                </c:pt>
                <c:pt idx="4740" c:formatCode="0.00">
                  <c:v>8.66</c:v>
                </c:pt>
                <c:pt idx="4741" c:formatCode="0.00">
                  <c:v>8.66</c:v>
                </c:pt>
                <c:pt idx="4742" c:formatCode="0.00">
                  <c:v>8.66</c:v>
                </c:pt>
                <c:pt idx="4743" c:formatCode="0.00">
                  <c:v>8.66</c:v>
                </c:pt>
                <c:pt idx="4744" c:formatCode="0.00">
                  <c:v>8.66</c:v>
                </c:pt>
                <c:pt idx="4745" c:formatCode="0.00">
                  <c:v>8.66</c:v>
                </c:pt>
                <c:pt idx="4746" c:formatCode="0.00">
                  <c:v>8.66</c:v>
                </c:pt>
                <c:pt idx="4747" c:formatCode="0.00">
                  <c:v>8.66</c:v>
                </c:pt>
                <c:pt idx="4748" c:formatCode="0.00">
                  <c:v>8.66</c:v>
                </c:pt>
                <c:pt idx="4749" c:formatCode="0.00">
                  <c:v>8.66</c:v>
                </c:pt>
                <c:pt idx="4750" c:formatCode="0.00">
                  <c:v>8.66</c:v>
                </c:pt>
                <c:pt idx="4751" c:formatCode="0.00">
                  <c:v>8.66</c:v>
                </c:pt>
                <c:pt idx="4752" c:formatCode="0.00">
                  <c:v>8.66</c:v>
                </c:pt>
                <c:pt idx="4753" c:formatCode="0.00">
                  <c:v>8.66</c:v>
                </c:pt>
                <c:pt idx="4754" c:formatCode="0.00">
                  <c:v>8.66</c:v>
                </c:pt>
                <c:pt idx="4755" c:formatCode="0.00">
                  <c:v>8.35</c:v>
                </c:pt>
                <c:pt idx="4756" c:formatCode="0.00">
                  <c:v>8.35</c:v>
                </c:pt>
                <c:pt idx="4757" c:formatCode="0.00">
                  <c:v>8.35</c:v>
                </c:pt>
                <c:pt idx="4758" c:formatCode="0.00">
                  <c:v>8.35</c:v>
                </c:pt>
                <c:pt idx="4759" c:formatCode="0.00">
                  <c:v>8.35</c:v>
                </c:pt>
                <c:pt idx="4760" c:formatCode="0.00">
                  <c:v>8.35</c:v>
                </c:pt>
                <c:pt idx="4761" c:formatCode="0.00">
                  <c:v>14.49</c:v>
                </c:pt>
                <c:pt idx="4762" c:formatCode="0.00">
                  <c:v>14.49</c:v>
                </c:pt>
                <c:pt idx="4763" c:formatCode="0.00">
                  <c:v>14.49</c:v>
                </c:pt>
                <c:pt idx="4764" c:formatCode="0.00">
                  <c:v>14.49</c:v>
                </c:pt>
                <c:pt idx="4765" c:formatCode="0.00">
                  <c:v>14.49</c:v>
                </c:pt>
                <c:pt idx="4766" c:formatCode="0.00">
                  <c:v>14.49</c:v>
                </c:pt>
                <c:pt idx="4767" c:formatCode="0.00">
                  <c:v>14.49</c:v>
                </c:pt>
                <c:pt idx="4768" c:formatCode="0.00">
                  <c:v>14.49</c:v>
                </c:pt>
                <c:pt idx="4769" c:formatCode="0.00">
                  <c:v>5.44</c:v>
                </c:pt>
                <c:pt idx="4770" c:formatCode="0.00">
                  <c:v>5.44</c:v>
                </c:pt>
                <c:pt idx="4771" c:formatCode="0.00">
                  <c:v>5.44</c:v>
                </c:pt>
                <c:pt idx="4772" c:formatCode="0.00">
                  <c:v>5.44</c:v>
                </c:pt>
                <c:pt idx="4773" c:formatCode="0.00">
                  <c:v>5.44</c:v>
                </c:pt>
                <c:pt idx="4774" c:formatCode="0.00">
                  <c:v>5.44</c:v>
                </c:pt>
                <c:pt idx="4775" c:formatCode="0.00">
                  <c:v>5.44</c:v>
                </c:pt>
                <c:pt idx="4776" c:formatCode="0.00">
                  <c:v>5.44</c:v>
                </c:pt>
                <c:pt idx="4777" c:formatCode="0.00">
                  <c:v>5.44</c:v>
                </c:pt>
                <c:pt idx="4778" c:formatCode="0.00">
                  <c:v>5.44</c:v>
                </c:pt>
                <c:pt idx="4779" c:formatCode="0.00">
                  <c:v>5.44</c:v>
                </c:pt>
                <c:pt idx="4780" c:formatCode="0.00">
                  <c:v>5.75</c:v>
                </c:pt>
                <c:pt idx="4781" c:formatCode="0.00">
                  <c:v>5.75</c:v>
                </c:pt>
                <c:pt idx="4782" c:formatCode="0.00">
                  <c:v>5.75</c:v>
                </c:pt>
                <c:pt idx="4783" c:formatCode="0.00">
                  <c:v>5.75</c:v>
                </c:pt>
                <c:pt idx="4784" c:formatCode="0.00">
                  <c:v>5.75</c:v>
                </c:pt>
                <c:pt idx="4785" c:formatCode="0.00">
                  <c:v>5.75</c:v>
                </c:pt>
                <c:pt idx="4786" c:formatCode="0.00">
                  <c:v>5.75</c:v>
                </c:pt>
                <c:pt idx="4787" c:formatCode="0.00">
                  <c:v>5.75</c:v>
                </c:pt>
                <c:pt idx="4788" c:formatCode="0.00">
                  <c:v>5.75</c:v>
                </c:pt>
                <c:pt idx="4789" c:formatCode="0.00">
                  <c:v>5.75</c:v>
                </c:pt>
                <c:pt idx="4790" c:formatCode="0.00">
                  <c:v>5.75</c:v>
                </c:pt>
                <c:pt idx="4791" c:formatCode="0.00">
                  <c:v>5.75</c:v>
                </c:pt>
                <c:pt idx="4792" c:formatCode="0.00">
                  <c:v>5.75</c:v>
                </c:pt>
                <c:pt idx="4793" c:formatCode="0.00">
                  <c:v>5.75</c:v>
                </c:pt>
                <c:pt idx="4794" c:formatCode="0.00">
                  <c:v>5.75</c:v>
                </c:pt>
                <c:pt idx="4795" c:formatCode="0.00">
                  <c:v>5.75</c:v>
                </c:pt>
                <c:pt idx="4796" c:formatCode="0.00">
                  <c:v>5.75</c:v>
                </c:pt>
                <c:pt idx="4797" c:formatCode="0.00">
                  <c:v>5.75</c:v>
                </c:pt>
                <c:pt idx="4798" c:formatCode="0.00">
                  <c:v>5.75</c:v>
                </c:pt>
                <c:pt idx="4799" c:formatCode="0.00">
                  <c:v>5.75</c:v>
                </c:pt>
                <c:pt idx="4800" c:formatCode="0.00">
                  <c:v>5.75</c:v>
                </c:pt>
                <c:pt idx="4801" c:formatCode="0.00">
                  <c:v>5.75</c:v>
                </c:pt>
                <c:pt idx="4802" c:formatCode="0.00">
                  <c:v>5.75</c:v>
                </c:pt>
                <c:pt idx="4803" c:formatCode="0.00">
                  <c:v>5.75</c:v>
                </c:pt>
                <c:pt idx="4804" c:formatCode="0.00">
                  <c:v>5.44</c:v>
                </c:pt>
                <c:pt idx="4805" c:formatCode="0.00">
                  <c:v>5.44</c:v>
                </c:pt>
                <c:pt idx="4806" c:formatCode="0.00">
                  <c:v>8.66</c:v>
                </c:pt>
                <c:pt idx="4807" c:formatCode="0.00">
                  <c:v>8.66</c:v>
                </c:pt>
                <c:pt idx="4808" c:formatCode="0.00">
                  <c:v>8.66</c:v>
                </c:pt>
                <c:pt idx="4809" c:formatCode="0.00">
                  <c:v>8.66</c:v>
                </c:pt>
                <c:pt idx="4810" c:formatCode="0.00">
                  <c:v>8.66</c:v>
                </c:pt>
                <c:pt idx="4811" c:formatCode="0.00">
                  <c:v>8.66</c:v>
                </c:pt>
                <c:pt idx="4812" c:formatCode="0.00">
                  <c:v>8.66</c:v>
                </c:pt>
                <c:pt idx="4813" c:formatCode="0.00">
                  <c:v>8.66</c:v>
                </c:pt>
                <c:pt idx="4814" c:formatCode="0.00">
                  <c:v>8.66</c:v>
                </c:pt>
                <c:pt idx="4815" c:formatCode="0.00">
                  <c:v>8.66</c:v>
                </c:pt>
                <c:pt idx="4816" c:formatCode="0.00">
                  <c:v>8.66</c:v>
                </c:pt>
                <c:pt idx="4817" c:formatCode="0.00">
                  <c:v>8.66</c:v>
                </c:pt>
                <c:pt idx="4818" c:formatCode="0.00">
                  <c:v>8.66</c:v>
                </c:pt>
                <c:pt idx="4819" c:formatCode="0.00">
                  <c:v>8.66</c:v>
                </c:pt>
                <c:pt idx="4820" c:formatCode="0.00">
                  <c:v>8.66</c:v>
                </c:pt>
                <c:pt idx="4821" c:formatCode="0.00">
                  <c:v>8.66</c:v>
                </c:pt>
                <c:pt idx="4822" c:formatCode="0.00">
                  <c:v>8.66</c:v>
                </c:pt>
                <c:pt idx="4823" c:formatCode="0.00">
                  <c:v>8.66</c:v>
                </c:pt>
                <c:pt idx="4824" c:formatCode="0.00">
                  <c:v>8.66</c:v>
                </c:pt>
                <c:pt idx="4825" c:formatCode="0.00">
                  <c:v>8.66</c:v>
                </c:pt>
                <c:pt idx="4826" c:formatCode="0.00">
                  <c:v>8.66</c:v>
                </c:pt>
                <c:pt idx="4827" c:formatCode="0.00">
                  <c:v>8.66</c:v>
                </c:pt>
                <c:pt idx="4828" c:formatCode="0.00">
                  <c:v>8.66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(wt.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 val="autoZero"/>
        <c:crossBetween val="midCat"/>
        <c:majorUnit val="5"/>
      </c:valAx>
      <c:valAx>
        <c:axId val="851085256"/>
        <c:scaling>
          <c:orientation val="minMax"/>
          <c:max val="1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Na2O</a:t>
                </a:r>
                <a:r>
                  <a:rPr lang="en-GB" baseline="0"/>
                  <a:t> + K2O (wt.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FULL!$F$2:$F$4893</c:f>
              <c:numCache>
                <c:formatCode>General</c:formatCode>
                <c:ptCount val="4892"/>
                <c:pt idx="2747">
                  <c:v>67.51</c:v>
                </c:pt>
                <c:pt idx="2748">
                  <c:v>67.51</c:v>
                </c:pt>
                <c:pt idx="2749">
                  <c:v>67.51</c:v>
                </c:pt>
                <c:pt idx="2750">
                  <c:v>67.51</c:v>
                </c:pt>
                <c:pt idx="2751">
                  <c:v>67.51</c:v>
                </c:pt>
                <c:pt idx="2752">
                  <c:v>67.51</c:v>
                </c:pt>
                <c:pt idx="2753">
                  <c:v>67.51</c:v>
                </c:pt>
                <c:pt idx="2754">
                  <c:v>67.51</c:v>
                </c:pt>
                <c:pt idx="2755">
                  <c:v>67.51</c:v>
                </c:pt>
                <c:pt idx="2756">
                  <c:v>67.51</c:v>
                </c:pt>
                <c:pt idx="2757">
                  <c:v>67.51</c:v>
                </c:pt>
                <c:pt idx="2758">
                  <c:v>67.51</c:v>
                </c:pt>
                <c:pt idx="2759">
                  <c:v>67.51</c:v>
                </c:pt>
                <c:pt idx="2760">
                  <c:v>67.51</c:v>
                </c:pt>
                <c:pt idx="2761">
                  <c:v>67.51</c:v>
                </c:pt>
                <c:pt idx="2762">
                  <c:v>67.51</c:v>
                </c:pt>
                <c:pt idx="2763">
                  <c:v>67.51</c:v>
                </c:pt>
                <c:pt idx="2764">
                  <c:v>67.51</c:v>
                </c:pt>
                <c:pt idx="2765">
                  <c:v>67.51</c:v>
                </c:pt>
                <c:pt idx="2766">
                  <c:v>67.51</c:v>
                </c:pt>
                <c:pt idx="2767">
                  <c:v>67.51</c:v>
                </c:pt>
                <c:pt idx="2768">
                  <c:v>67.51</c:v>
                </c:pt>
                <c:pt idx="2769">
                  <c:v>67.51</c:v>
                </c:pt>
                <c:pt idx="2770">
                  <c:v>67.51</c:v>
                </c:pt>
                <c:pt idx="2771">
                  <c:v>67.51</c:v>
                </c:pt>
                <c:pt idx="2772">
                  <c:v>67.51</c:v>
                </c:pt>
                <c:pt idx="2773">
                  <c:v>67.51</c:v>
                </c:pt>
                <c:pt idx="2774">
                  <c:v>67.51</c:v>
                </c:pt>
                <c:pt idx="2775">
                  <c:v>67.51</c:v>
                </c:pt>
                <c:pt idx="2776">
                  <c:v>67.51</c:v>
                </c:pt>
                <c:pt idx="2777">
                  <c:v>67.51</c:v>
                </c:pt>
                <c:pt idx="2778">
                  <c:v>67.51</c:v>
                </c:pt>
                <c:pt idx="2779">
                  <c:v>67.51</c:v>
                </c:pt>
                <c:pt idx="2780">
                  <c:v>67.51</c:v>
                </c:pt>
                <c:pt idx="2823" c:formatCode="0.00">
                  <c:v>71.95</c:v>
                </c:pt>
                <c:pt idx="2824" c:formatCode="0.00">
                  <c:v>71.95</c:v>
                </c:pt>
                <c:pt idx="2825" c:formatCode="0.00">
                  <c:v>71.95</c:v>
                </c:pt>
                <c:pt idx="2826" c:formatCode="0.00">
                  <c:v>72.18</c:v>
                </c:pt>
                <c:pt idx="2827" c:formatCode="0.00">
                  <c:v>72.18</c:v>
                </c:pt>
                <c:pt idx="2828" c:formatCode="0.00">
                  <c:v>72</c:v>
                </c:pt>
                <c:pt idx="2829" c:formatCode="0.00">
                  <c:v>72</c:v>
                </c:pt>
                <c:pt idx="2830" c:formatCode="0.00">
                  <c:v>72</c:v>
                </c:pt>
                <c:pt idx="2831" c:formatCode="0.00">
                  <c:v>72</c:v>
                </c:pt>
                <c:pt idx="2832" c:formatCode="0.00">
                  <c:v>72.09</c:v>
                </c:pt>
                <c:pt idx="2833" c:formatCode="0.00">
                  <c:v>72</c:v>
                </c:pt>
                <c:pt idx="2834" c:formatCode="0.00">
                  <c:v>72</c:v>
                </c:pt>
                <c:pt idx="2835" c:formatCode="0.00">
                  <c:v>72</c:v>
                </c:pt>
                <c:pt idx="2836" c:formatCode="0.00">
                  <c:v>72</c:v>
                </c:pt>
                <c:pt idx="2837" c:formatCode="0.00">
                  <c:v>72</c:v>
                </c:pt>
                <c:pt idx="2838" c:formatCode="0.00">
                  <c:v>72</c:v>
                </c:pt>
                <c:pt idx="2839" c:formatCode="0.00">
                  <c:v>72</c:v>
                </c:pt>
                <c:pt idx="2840" c:formatCode="0.00">
                  <c:v>72</c:v>
                </c:pt>
                <c:pt idx="2841" c:formatCode="0.00">
                  <c:v>72</c:v>
                </c:pt>
                <c:pt idx="2842" c:formatCode="0.00">
                  <c:v>72</c:v>
                </c:pt>
                <c:pt idx="2843" c:formatCode="0.00">
                  <c:v>72</c:v>
                </c:pt>
                <c:pt idx="2844" c:formatCode="0.00">
                  <c:v>72</c:v>
                </c:pt>
                <c:pt idx="2845" c:formatCode="0.00">
                  <c:v>72</c:v>
                </c:pt>
                <c:pt idx="2846" c:formatCode="0.00">
                  <c:v>72</c:v>
                </c:pt>
                <c:pt idx="2847" c:formatCode="0.00">
                  <c:v>72</c:v>
                </c:pt>
                <c:pt idx="2848" c:formatCode="0.00">
                  <c:v>72</c:v>
                </c:pt>
                <c:pt idx="2849" c:formatCode="0.00">
                  <c:v>72.07</c:v>
                </c:pt>
                <c:pt idx="2850" c:formatCode="0.00">
                  <c:v>72.07</c:v>
                </c:pt>
                <c:pt idx="2851" c:formatCode="0.00">
                  <c:v>72.02</c:v>
                </c:pt>
                <c:pt idx="2852" c:formatCode="0.00">
                  <c:v>72.02</c:v>
                </c:pt>
                <c:pt idx="2853" c:formatCode="0.00">
                  <c:v>72</c:v>
                </c:pt>
                <c:pt idx="2854" c:formatCode="0.00">
                  <c:v>72</c:v>
                </c:pt>
                <c:pt idx="2855" c:formatCode="0.00">
                  <c:v>72</c:v>
                </c:pt>
                <c:pt idx="2856" c:formatCode="0.00">
                  <c:v>72</c:v>
                </c:pt>
                <c:pt idx="2857" c:formatCode="0.00">
                  <c:v>71.85</c:v>
                </c:pt>
                <c:pt idx="2858" c:formatCode="0.00">
                  <c:v>71.85</c:v>
                </c:pt>
                <c:pt idx="2859" c:formatCode="0.00">
                  <c:v>71.85</c:v>
                </c:pt>
                <c:pt idx="2860" c:formatCode="0.00">
                  <c:v>72.15</c:v>
                </c:pt>
                <c:pt idx="2861" c:formatCode="0.00">
                  <c:v>72</c:v>
                </c:pt>
                <c:pt idx="2862" c:formatCode="0.00">
                  <c:v>72</c:v>
                </c:pt>
                <c:pt idx="2863" c:formatCode="0.00">
                  <c:v>72</c:v>
                </c:pt>
                <c:pt idx="2864" c:formatCode="0.00">
                  <c:v>72</c:v>
                </c:pt>
                <c:pt idx="2865" c:formatCode="0.00">
                  <c:v>72</c:v>
                </c:pt>
                <c:pt idx="2866" c:formatCode="0.00">
                  <c:v>72.21</c:v>
                </c:pt>
                <c:pt idx="2867" c:formatCode="0.00">
                  <c:v>72.21</c:v>
                </c:pt>
                <c:pt idx="2868" c:formatCode="0.00">
                  <c:v>72</c:v>
                </c:pt>
                <c:pt idx="2869" c:formatCode="0.00">
                  <c:v>72</c:v>
                </c:pt>
                <c:pt idx="2870" c:formatCode="0.00">
                  <c:v>72</c:v>
                </c:pt>
                <c:pt idx="2871" c:formatCode="0.00">
                  <c:v>72</c:v>
                </c:pt>
                <c:pt idx="2872" c:formatCode="0.00">
                  <c:v>72</c:v>
                </c:pt>
                <c:pt idx="2873" c:formatCode="0.00">
                  <c:v>72</c:v>
                </c:pt>
                <c:pt idx="2874" c:formatCode="0.00">
                  <c:v>72</c:v>
                </c:pt>
                <c:pt idx="2875" c:formatCode="0.00">
                  <c:v>72</c:v>
                </c:pt>
                <c:pt idx="2876" c:formatCode="0.00">
                  <c:v>72</c:v>
                </c:pt>
                <c:pt idx="2877" c:formatCode="0.00">
                  <c:v>72</c:v>
                </c:pt>
                <c:pt idx="2878" c:formatCode="0.00">
                  <c:v>72</c:v>
                </c:pt>
                <c:pt idx="2879" c:formatCode="0.00">
                  <c:v>72</c:v>
                </c:pt>
                <c:pt idx="2880" c:formatCode="0.00">
                  <c:v>72</c:v>
                </c:pt>
                <c:pt idx="2881" c:formatCode="0.00">
                  <c:v>72</c:v>
                </c:pt>
                <c:pt idx="2882" c:formatCode="0.00">
                  <c:v>72</c:v>
                </c:pt>
                <c:pt idx="2883" c:formatCode="0.00">
                  <c:v>72</c:v>
                </c:pt>
                <c:pt idx="2884" c:formatCode="0.00">
                  <c:v>72</c:v>
                </c:pt>
                <c:pt idx="2885" c:formatCode="0.00">
                  <c:v>72</c:v>
                </c:pt>
                <c:pt idx="2886" c:formatCode="0.00">
                  <c:v>72</c:v>
                </c:pt>
                <c:pt idx="2887" c:formatCode="0.00">
                  <c:v>72</c:v>
                </c:pt>
                <c:pt idx="2888" c:formatCode="0.00">
                  <c:v>72.34</c:v>
                </c:pt>
                <c:pt idx="2889" c:formatCode="0.00">
                  <c:v>72.34</c:v>
                </c:pt>
                <c:pt idx="2890" c:formatCode="0.00">
                  <c:v>72.34</c:v>
                </c:pt>
                <c:pt idx="2891" c:formatCode="0.00">
                  <c:v>72.34</c:v>
                </c:pt>
                <c:pt idx="2892" c:formatCode="0.00">
                  <c:v>72.34</c:v>
                </c:pt>
                <c:pt idx="2893" c:formatCode="0.00">
                  <c:v>72.34</c:v>
                </c:pt>
                <c:pt idx="2894" c:formatCode="0.00">
                  <c:v>72.34</c:v>
                </c:pt>
                <c:pt idx="2895" c:formatCode="0.00">
                  <c:v>72.34</c:v>
                </c:pt>
                <c:pt idx="2896" c:formatCode="0.00">
                  <c:v>72.34</c:v>
                </c:pt>
                <c:pt idx="2897" c:formatCode="0.00">
                  <c:v>72.34</c:v>
                </c:pt>
                <c:pt idx="2898" c:formatCode="0.00">
                  <c:v>72.34</c:v>
                </c:pt>
                <c:pt idx="2899" c:formatCode="0.00">
                  <c:v>72.34</c:v>
                </c:pt>
                <c:pt idx="2900" c:formatCode="0.00">
                  <c:v>72.34</c:v>
                </c:pt>
                <c:pt idx="2901" c:formatCode="0.00">
                  <c:v>72.34</c:v>
                </c:pt>
                <c:pt idx="2902" c:formatCode="0.00">
                  <c:v>72.34</c:v>
                </c:pt>
                <c:pt idx="2903" c:formatCode="0.00">
                  <c:v>72.34</c:v>
                </c:pt>
                <c:pt idx="2904" c:formatCode="0.00">
                  <c:v>72.34</c:v>
                </c:pt>
                <c:pt idx="2905" c:formatCode="0.00">
                  <c:v>72.34</c:v>
                </c:pt>
                <c:pt idx="2906" c:formatCode="0.00">
                  <c:v>72.34</c:v>
                </c:pt>
                <c:pt idx="2907" c:formatCode="0.00">
                  <c:v>72.34</c:v>
                </c:pt>
                <c:pt idx="2908" c:formatCode="0.00">
                  <c:v>72.34</c:v>
                </c:pt>
                <c:pt idx="2909" c:formatCode="0.00">
                  <c:v>72.34</c:v>
                </c:pt>
                <c:pt idx="2910" c:formatCode="0.00">
                  <c:v>72.34</c:v>
                </c:pt>
                <c:pt idx="2911" c:formatCode="0.00">
                  <c:v>72.34</c:v>
                </c:pt>
                <c:pt idx="2912" c:formatCode="0.00">
                  <c:v>72.34</c:v>
                </c:pt>
                <c:pt idx="2913" c:formatCode="0.00">
                  <c:v>72.34</c:v>
                </c:pt>
                <c:pt idx="2914" c:formatCode="0.00">
                  <c:v>72.34</c:v>
                </c:pt>
                <c:pt idx="2915" c:formatCode="0.00">
                  <c:v>72.61</c:v>
                </c:pt>
                <c:pt idx="2916" c:formatCode="0.00">
                  <c:v>72.61</c:v>
                </c:pt>
                <c:pt idx="2917" c:formatCode="0.00">
                  <c:v>72.61</c:v>
                </c:pt>
                <c:pt idx="2918" c:formatCode="0.00">
                  <c:v>72.61</c:v>
                </c:pt>
                <c:pt idx="2919" c:formatCode="0.00">
                  <c:v>72.61</c:v>
                </c:pt>
                <c:pt idx="2920" c:formatCode="0.00">
                  <c:v>72.61</c:v>
                </c:pt>
                <c:pt idx="2921" c:formatCode="0.00">
                  <c:v>72.61</c:v>
                </c:pt>
                <c:pt idx="2922" c:formatCode="0.00">
                  <c:v>72.61</c:v>
                </c:pt>
                <c:pt idx="2923" c:formatCode="0.00">
                  <c:v>72.61</c:v>
                </c:pt>
                <c:pt idx="2924" c:formatCode="0.00">
                  <c:v>72.61</c:v>
                </c:pt>
                <c:pt idx="2925" c:formatCode="0.00">
                  <c:v>72.61</c:v>
                </c:pt>
                <c:pt idx="2926" c:formatCode="0.00">
                  <c:v>72.61</c:v>
                </c:pt>
                <c:pt idx="2927" c:formatCode="0.00">
                  <c:v>72.61</c:v>
                </c:pt>
                <c:pt idx="2928" c:formatCode="0.00">
                  <c:v>72.61</c:v>
                </c:pt>
                <c:pt idx="2929" c:formatCode="0.00">
                  <c:v>72.61</c:v>
                </c:pt>
                <c:pt idx="2930" c:formatCode="0.00">
                  <c:v>72.61</c:v>
                </c:pt>
                <c:pt idx="2931" c:formatCode="0.00">
                  <c:v>72.61</c:v>
                </c:pt>
                <c:pt idx="2932" c:formatCode="0.00">
                  <c:v>72.61</c:v>
                </c:pt>
                <c:pt idx="2933" c:formatCode="0.00">
                  <c:v>72.61</c:v>
                </c:pt>
                <c:pt idx="2934" c:formatCode="0.00">
                  <c:v>72.61</c:v>
                </c:pt>
                <c:pt idx="2935" c:formatCode="0.00">
                  <c:v>72.61</c:v>
                </c:pt>
                <c:pt idx="2936" c:formatCode="0.00">
                  <c:v>72.61</c:v>
                </c:pt>
                <c:pt idx="2937" c:formatCode="0.00">
                  <c:v>72.61</c:v>
                </c:pt>
                <c:pt idx="2938" c:formatCode="0.00">
                  <c:v>72.61</c:v>
                </c:pt>
                <c:pt idx="2939" c:formatCode="0.00">
                  <c:v>72.11</c:v>
                </c:pt>
                <c:pt idx="2940" c:formatCode="0.00">
                  <c:v>72.11</c:v>
                </c:pt>
                <c:pt idx="2941" c:formatCode="0.00">
                  <c:v>72.11</c:v>
                </c:pt>
                <c:pt idx="2942" c:formatCode="0.00">
                  <c:v>72.11</c:v>
                </c:pt>
                <c:pt idx="2943" c:formatCode="0.00">
                  <c:v>72.11</c:v>
                </c:pt>
                <c:pt idx="2944" c:formatCode="0.00">
                  <c:v>72.11</c:v>
                </c:pt>
                <c:pt idx="2945" c:formatCode="0.00">
                  <c:v>72.11</c:v>
                </c:pt>
                <c:pt idx="2946" c:formatCode="0.00">
                  <c:v>72.11</c:v>
                </c:pt>
                <c:pt idx="2947" c:formatCode="0.00">
                  <c:v>72.11</c:v>
                </c:pt>
                <c:pt idx="2948" c:formatCode="0.00">
                  <c:v>72.11</c:v>
                </c:pt>
                <c:pt idx="2949" c:formatCode="0.00">
                  <c:v>72.11</c:v>
                </c:pt>
                <c:pt idx="2950" c:formatCode="0.00">
                  <c:v>72.11</c:v>
                </c:pt>
                <c:pt idx="2951" c:formatCode="0.00">
                  <c:v>72.11</c:v>
                </c:pt>
                <c:pt idx="2952" c:formatCode="0.00">
                  <c:v>72.11</c:v>
                </c:pt>
                <c:pt idx="2953" c:formatCode="0.00">
                  <c:v>72.11</c:v>
                </c:pt>
                <c:pt idx="2954" c:formatCode="0.00">
                  <c:v>72.11</c:v>
                </c:pt>
                <c:pt idx="2955" c:formatCode="0.00">
                  <c:v>72.11</c:v>
                </c:pt>
                <c:pt idx="2956" c:formatCode="0.00">
                  <c:v>72.11</c:v>
                </c:pt>
                <c:pt idx="2957" c:formatCode="0.00">
                  <c:v>72.11</c:v>
                </c:pt>
                <c:pt idx="2958" c:formatCode="0.00">
                  <c:v>72.11</c:v>
                </c:pt>
                <c:pt idx="2959" c:formatCode="0.00">
                  <c:v>72.11</c:v>
                </c:pt>
                <c:pt idx="2960" c:formatCode="0.00">
                  <c:v>72.11</c:v>
                </c:pt>
                <c:pt idx="2961" c:formatCode="0.00">
                  <c:v>72.11</c:v>
                </c:pt>
                <c:pt idx="2962" c:formatCode="0.00">
                  <c:v>72.11</c:v>
                </c:pt>
                <c:pt idx="2963" c:formatCode="0.00">
                  <c:v>72.11</c:v>
                </c:pt>
                <c:pt idx="2964" c:formatCode="0.00">
                  <c:v>72.11</c:v>
                </c:pt>
                <c:pt idx="2965" c:formatCode="0.00">
                  <c:v>72.11</c:v>
                </c:pt>
                <c:pt idx="2966" c:formatCode="0.00">
                  <c:v>72.11</c:v>
                </c:pt>
                <c:pt idx="2967" c:formatCode="0.00">
                  <c:v>72.11</c:v>
                </c:pt>
                <c:pt idx="2968" c:formatCode="0.00">
                  <c:v>72.11</c:v>
                </c:pt>
                <c:pt idx="2969" c:formatCode="0.00">
                  <c:v>72.11</c:v>
                </c:pt>
                <c:pt idx="2970" c:formatCode="0.00">
                  <c:v>72.11</c:v>
                </c:pt>
                <c:pt idx="2971" c:formatCode="0.00">
                  <c:v>72.11</c:v>
                </c:pt>
                <c:pt idx="2972" c:formatCode="0.00">
                  <c:v>72.11</c:v>
                </c:pt>
                <c:pt idx="2973" c:formatCode="0.00">
                  <c:v>72.11</c:v>
                </c:pt>
                <c:pt idx="2974" c:formatCode="0.00">
                  <c:v>72.11</c:v>
                </c:pt>
                <c:pt idx="2975" c:formatCode="0.00">
                  <c:v>72.11</c:v>
                </c:pt>
                <c:pt idx="2976" c:formatCode="0.00">
                  <c:v>72.21</c:v>
                </c:pt>
                <c:pt idx="2977" c:formatCode="0.00">
                  <c:v>72.21</c:v>
                </c:pt>
                <c:pt idx="2978" c:formatCode="0.00">
                  <c:v>72.21</c:v>
                </c:pt>
                <c:pt idx="2979" c:formatCode="0.00">
                  <c:v>72.21</c:v>
                </c:pt>
                <c:pt idx="2980" c:formatCode="0.00">
                  <c:v>72.21</c:v>
                </c:pt>
                <c:pt idx="2981" c:formatCode="0.00">
                  <c:v>72.21</c:v>
                </c:pt>
                <c:pt idx="2982" c:formatCode="0.00">
                  <c:v>72.21</c:v>
                </c:pt>
                <c:pt idx="2983" c:formatCode="0.00">
                  <c:v>72.21</c:v>
                </c:pt>
                <c:pt idx="2984" c:formatCode="0.00">
                  <c:v>72.21</c:v>
                </c:pt>
                <c:pt idx="2985" c:formatCode="0.00">
                  <c:v>72.21</c:v>
                </c:pt>
                <c:pt idx="2986" c:formatCode="0.00">
                  <c:v>72.21</c:v>
                </c:pt>
                <c:pt idx="2987" c:formatCode="0.00">
                  <c:v>72.21</c:v>
                </c:pt>
                <c:pt idx="2988" c:formatCode="0.00">
                  <c:v>72.21</c:v>
                </c:pt>
                <c:pt idx="2989" c:formatCode="0.00">
                  <c:v>72.21</c:v>
                </c:pt>
                <c:pt idx="2990" c:formatCode="0.00">
                  <c:v>72.21</c:v>
                </c:pt>
                <c:pt idx="2991" c:formatCode="0.00">
                  <c:v>72.21</c:v>
                </c:pt>
                <c:pt idx="2992" c:formatCode="0.00">
                  <c:v>72.21</c:v>
                </c:pt>
                <c:pt idx="2993" c:formatCode="0.00">
                  <c:v>72.21</c:v>
                </c:pt>
                <c:pt idx="2994" c:formatCode="0.00">
                  <c:v>72.21</c:v>
                </c:pt>
                <c:pt idx="2995" c:formatCode="0.00">
                  <c:v>72.21</c:v>
                </c:pt>
                <c:pt idx="2996" c:formatCode="0.00">
                  <c:v>72.21</c:v>
                </c:pt>
                <c:pt idx="2997" c:formatCode="0.00">
                  <c:v>72.21</c:v>
                </c:pt>
                <c:pt idx="2998" c:formatCode="0.00">
                  <c:v>72.21</c:v>
                </c:pt>
                <c:pt idx="2999" c:formatCode="0.00">
                  <c:v>72.21</c:v>
                </c:pt>
                <c:pt idx="3000" c:formatCode="0.00">
                  <c:v>72.21</c:v>
                </c:pt>
                <c:pt idx="3001" c:formatCode="0.00">
                  <c:v>72.21</c:v>
                </c:pt>
                <c:pt idx="3002" c:formatCode="0.00">
                  <c:v>72.21</c:v>
                </c:pt>
                <c:pt idx="3003" c:formatCode="0.00">
                  <c:v>72.21</c:v>
                </c:pt>
                <c:pt idx="3004" c:formatCode="0.00">
                  <c:v>72.21</c:v>
                </c:pt>
                <c:pt idx="3005" c:formatCode="0.00">
                  <c:v>72.21</c:v>
                </c:pt>
                <c:pt idx="3006" c:formatCode="0.00">
                  <c:v>72.21</c:v>
                </c:pt>
                <c:pt idx="3007" c:formatCode="0.00">
                  <c:v>72.21</c:v>
                </c:pt>
                <c:pt idx="3008" c:formatCode="0.00">
                  <c:v>72.21</c:v>
                </c:pt>
                <c:pt idx="3009" c:formatCode="0.00">
                  <c:v>72.21</c:v>
                </c:pt>
                <c:pt idx="3010" c:formatCode="0.00">
                  <c:v>71.72</c:v>
                </c:pt>
                <c:pt idx="3011" c:formatCode="0.00">
                  <c:v>71.72</c:v>
                </c:pt>
                <c:pt idx="3012" c:formatCode="0.00">
                  <c:v>71.72</c:v>
                </c:pt>
                <c:pt idx="3013" c:formatCode="0.00">
                  <c:v>71.72</c:v>
                </c:pt>
                <c:pt idx="3014" c:formatCode="0.00">
                  <c:v>71.72</c:v>
                </c:pt>
                <c:pt idx="3015" c:formatCode="0.00">
                  <c:v>71.72</c:v>
                </c:pt>
                <c:pt idx="3016" c:formatCode="0.00">
                  <c:v>71.72</c:v>
                </c:pt>
                <c:pt idx="3017" c:formatCode="0.00">
                  <c:v>71.72</c:v>
                </c:pt>
                <c:pt idx="3018" c:formatCode="0.00">
                  <c:v>71.72</c:v>
                </c:pt>
                <c:pt idx="3019" c:formatCode="0.00">
                  <c:v>74.61</c:v>
                </c:pt>
                <c:pt idx="3020" c:formatCode="0.00">
                  <c:v>74.61</c:v>
                </c:pt>
                <c:pt idx="3021" c:formatCode="0.00">
                  <c:v>74.61</c:v>
                </c:pt>
                <c:pt idx="3022" c:formatCode="0.00">
                  <c:v>74.61</c:v>
                </c:pt>
                <c:pt idx="3023" c:formatCode="0.00">
                  <c:v>74.61</c:v>
                </c:pt>
                <c:pt idx="3024" c:formatCode="0.00">
                  <c:v>74.61</c:v>
                </c:pt>
                <c:pt idx="3025" c:formatCode="0.00">
                  <c:v>74.61</c:v>
                </c:pt>
                <c:pt idx="3026" c:formatCode="0.00">
                  <c:v>74.61</c:v>
                </c:pt>
                <c:pt idx="3027" c:formatCode="0.00">
                  <c:v>74.61</c:v>
                </c:pt>
                <c:pt idx="3028" c:formatCode="0.00">
                  <c:v>74.61</c:v>
                </c:pt>
                <c:pt idx="3029" c:formatCode="0.00">
                  <c:v>74.61</c:v>
                </c:pt>
                <c:pt idx="3030" c:formatCode="0.00">
                  <c:v>74.61</c:v>
                </c:pt>
                <c:pt idx="3031" c:formatCode="0.00">
                  <c:v>74.61</c:v>
                </c:pt>
                <c:pt idx="3032" c:formatCode="0.00">
                  <c:v>74.61</c:v>
                </c:pt>
                <c:pt idx="3033" c:formatCode="0.00">
                  <c:v>74.61</c:v>
                </c:pt>
                <c:pt idx="3034" c:formatCode="0.00">
                  <c:v>74.61</c:v>
                </c:pt>
                <c:pt idx="3035" c:formatCode="0.00">
                  <c:v>74.61</c:v>
                </c:pt>
                <c:pt idx="3036" c:formatCode="0.00">
                  <c:v>74.61</c:v>
                </c:pt>
                <c:pt idx="3037" c:formatCode="0.00">
                  <c:v>74.61</c:v>
                </c:pt>
                <c:pt idx="3038" c:formatCode="0.00">
                  <c:v>74.61</c:v>
                </c:pt>
                <c:pt idx="3039" c:formatCode="0.00">
                  <c:v>74.61</c:v>
                </c:pt>
                <c:pt idx="3040" c:formatCode="0.00">
                  <c:v>74.61</c:v>
                </c:pt>
                <c:pt idx="3041" c:formatCode="0.00">
                  <c:v>74.61</c:v>
                </c:pt>
                <c:pt idx="3042" c:formatCode="0.00">
                  <c:v>74.61</c:v>
                </c:pt>
                <c:pt idx="3043" c:formatCode="0.00">
                  <c:v>74.61</c:v>
                </c:pt>
                <c:pt idx="3044" c:formatCode="0.00">
                  <c:v>74.61</c:v>
                </c:pt>
                <c:pt idx="3045" c:formatCode="0.00">
                  <c:v>74.61</c:v>
                </c:pt>
                <c:pt idx="3046" c:formatCode="0.00">
                  <c:v>74.61</c:v>
                </c:pt>
                <c:pt idx="3047" c:formatCode="0.00">
                  <c:v>74.61</c:v>
                </c:pt>
                <c:pt idx="3048" c:formatCode="0.00">
                  <c:v>74.61</c:v>
                </c:pt>
                <c:pt idx="3049" c:formatCode="0.00">
                  <c:v>74.61</c:v>
                </c:pt>
                <c:pt idx="3050" c:formatCode="0.00">
                  <c:v>74.61</c:v>
                </c:pt>
                <c:pt idx="3051" c:formatCode="0.00">
                  <c:v>74.61</c:v>
                </c:pt>
                <c:pt idx="3052" c:formatCode="0.00">
                  <c:v>74.61</c:v>
                </c:pt>
                <c:pt idx="3053" c:formatCode="0.00">
                  <c:v>74.61</c:v>
                </c:pt>
                <c:pt idx="3054" c:formatCode="0.00">
                  <c:v>74.61</c:v>
                </c:pt>
                <c:pt idx="3055" c:formatCode="0.00">
                  <c:v>74.61</c:v>
                </c:pt>
                <c:pt idx="3056" c:formatCode="0.00">
                  <c:v>74.61</c:v>
                </c:pt>
                <c:pt idx="3057" c:formatCode="0.00">
                  <c:v>74.61</c:v>
                </c:pt>
                <c:pt idx="3058" c:formatCode="0.00">
                  <c:v>74.61</c:v>
                </c:pt>
                <c:pt idx="3059" c:formatCode="0.00">
                  <c:v>74.61</c:v>
                </c:pt>
                <c:pt idx="3060" c:formatCode="0.00">
                  <c:v>74.61</c:v>
                </c:pt>
                <c:pt idx="3061" c:formatCode="0.00">
                  <c:v>74.61</c:v>
                </c:pt>
                <c:pt idx="3062" c:formatCode="0.00">
                  <c:v>74.61</c:v>
                </c:pt>
                <c:pt idx="3063" c:formatCode="0.00">
                  <c:v>74.61</c:v>
                </c:pt>
                <c:pt idx="3064" c:formatCode="0.00">
                  <c:v>74.61</c:v>
                </c:pt>
                <c:pt idx="3065" c:formatCode="0.00">
                  <c:v>74.61</c:v>
                </c:pt>
                <c:pt idx="3066" c:formatCode="0.00">
                  <c:v>74.61</c:v>
                </c:pt>
                <c:pt idx="3067" c:formatCode="0.00">
                  <c:v>74.61</c:v>
                </c:pt>
                <c:pt idx="3068" c:formatCode="0.00">
                  <c:v>74.61</c:v>
                </c:pt>
                <c:pt idx="3069" c:formatCode="0.00">
                  <c:v>74.61</c:v>
                </c:pt>
                <c:pt idx="3070" c:formatCode="0.00">
                  <c:v>74.61</c:v>
                </c:pt>
                <c:pt idx="3071" c:formatCode="0.00">
                  <c:v>74.61</c:v>
                </c:pt>
                <c:pt idx="3072" c:formatCode="0.00">
                  <c:v>74.61</c:v>
                </c:pt>
                <c:pt idx="3073" c:formatCode="0.00">
                  <c:v>74.61</c:v>
                </c:pt>
                <c:pt idx="3074" c:formatCode="0.00">
                  <c:v>74.61</c:v>
                </c:pt>
                <c:pt idx="3075" c:formatCode="0.00">
                  <c:v>74.61</c:v>
                </c:pt>
                <c:pt idx="3076" c:formatCode="0.00">
                  <c:v>74.61</c:v>
                </c:pt>
                <c:pt idx="3077" c:formatCode="0.00">
                  <c:v>74.61</c:v>
                </c:pt>
                <c:pt idx="3078" c:formatCode="0.00">
                  <c:v>74.61</c:v>
                </c:pt>
                <c:pt idx="3079" c:formatCode="0.00">
                  <c:v>74.61</c:v>
                </c:pt>
                <c:pt idx="3080" c:formatCode="0.00">
                  <c:v>74.61</c:v>
                </c:pt>
                <c:pt idx="3081" c:formatCode="0.00">
                  <c:v>74.61</c:v>
                </c:pt>
                <c:pt idx="3082" c:formatCode="0.00">
                  <c:v>74.61</c:v>
                </c:pt>
                <c:pt idx="3083" c:formatCode="0.00">
                  <c:v>74.61</c:v>
                </c:pt>
                <c:pt idx="3084" c:formatCode="0.00">
                  <c:v>74.61</c:v>
                </c:pt>
                <c:pt idx="3085" c:formatCode="0.00">
                  <c:v>74.61</c:v>
                </c:pt>
                <c:pt idx="3086" c:formatCode="0.00">
                  <c:v>74.61</c:v>
                </c:pt>
                <c:pt idx="3087" c:formatCode="0.00">
                  <c:v>74.61</c:v>
                </c:pt>
                <c:pt idx="3088" c:formatCode="0.00">
                  <c:v>74.61</c:v>
                </c:pt>
                <c:pt idx="3089" c:formatCode="0.00">
                  <c:v>74.61</c:v>
                </c:pt>
                <c:pt idx="3090" c:formatCode="0.00">
                  <c:v>74.61</c:v>
                </c:pt>
                <c:pt idx="3091" c:formatCode="0.00">
                  <c:v>74.61</c:v>
                </c:pt>
                <c:pt idx="3092" c:formatCode="0.00">
                  <c:v>74.61</c:v>
                </c:pt>
                <c:pt idx="3093" c:formatCode="0.00">
                  <c:v>74.61</c:v>
                </c:pt>
                <c:pt idx="3094" c:formatCode="0.00">
                  <c:v>74.61</c:v>
                </c:pt>
                <c:pt idx="3095" c:formatCode="0.00">
                  <c:v>74.61</c:v>
                </c:pt>
                <c:pt idx="3096" c:formatCode="0.00">
                  <c:v>74.61</c:v>
                </c:pt>
                <c:pt idx="3097" c:formatCode="0.00">
                  <c:v>74.61</c:v>
                </c:pt>
                <c:pt idx="3098" c:formatCode="0.00">
                  <c:v>74.61</c:v>
                </c:pt>
                <c:pt idx="3099" c:formatCode="0.00">
                  <c:v>74.61</c:v>
                </c:pt>
                <c:pt idx="3100" c:formatCode="0.00">
                  <c:v>74.61</c:v>
                </c:pt>
                <c:pt idx="3101" c:formatCode="0.00">
                  <c:v>74.61</c:v>
                </c:pt>
                <c:pt idx="3102" c:formatCode="0.00">
                  <c:v>74.61</c:v>
                </c:pt>
                <c:pt idx="3103" c:formatCode="0.00">
                  <c:v>74.61</c:v>
                </c:pt>
                <c:pt idx="3104" c:formatCode="0.00">
                  <c:v>74.61</c:v>
                </c:pt>
                <c:pt idx="3105" c:formatCode="0.00">
                  <c:v>63.24</c:v>
                </c:pt>
                <c:pt idx="3106" c:formatCode="0.00">
                  <c:v>63.24</c:v>
                </c:pt>
                <c:pt idx="3107" c:formatCode="0.00">
                  <c:v>63.24</c:v>
                </c:pt>
                <c:pt idx="3108" c:formatCode="0.00">
                  <c:v>63.24</c:v>
                </c:pt>
                <c:pt idx="3109" c:formatCode="0.00">
                  <c:v>63.24</c:v>
                </c:pt>
                <c:pt idx="3110" c:formatCode="0.00">
                  <c:v>63.24</c:v>
                </c:pt>
                <c:pt idx="3111" c:formatCode="0.00">
                  <c:v>63.24</c:v>
                </c:pt>
                <c:pt idx="3112" c:formatCode="0.00">
                  <c:v>63.24</c:v>
                </c:pt>
                <c:pt idx="3113" c:formatCode="0.00">
                  <c:v>63.24</c:v>
                </c:pt>
                <c:pt idx="3114" c:formatCode="0.00">
                  <c:v>63.24</c:v>
                </c:pt>
                <c:pt idx="3115" c:formatCode="0.00">
                  <c:v>63.24</c:v>
                </c:pt>
                <c:pt idx="3116" c:formatCode="0.00">
                  <c:v>63.24</c:v>
                </c:pt>
                <c:pt idx="3117" c:formatCode="0.00">
                  <c:v>63.24</c:v>
                </c:pt>
                <c:pt idx="3118" c:formatCode="0.00">
                  <c:v>63.24</c:v>
                </c:pt>
                <c:pt idx="3119" c:formatCode="0.00">
                  <c:v>63.24</c:v>
                </c:pt>
                <c:pt idx="3120" c:formatCode="0.00">
                  <c:v>63.24</c:v>
                </c:pt>
                <c:pt idx="3121" c:formatCode="0.00">
                  <c:v>63.24</c:v>
                </c:pt>
                <c:pt idx="3122" c:formatCode="0.00">
                  <c:v>63.24</c:v>
                </c:pt>
                <c:pt idx="3123" c:formatCode="0.00">
                  <c:v>63.24</c:v>
                </c:pt>
                <c:pt idx="3124" c:formatCode="0.00">
                  <c:v>63.24</c:v>
                </c:pt>
                <c:pt idx="3125" c:formatCode="0.00">
                  <c:v>63.24</c:v>
                </c:pt>
                <c:pt idx="3126" c:formatCode="0.00">
                  <c:v>63.24</c:v>
                </c:pt>
                <c:pt idx="3127" c:formatCode="0.00">
                  <c:v>63.24</c:v>
                </c:pt>
                <c:pt idx="3128" c:formatCode="0.00">
                  <c:v>63.24</c:v>
                </c:pt>
                <c:pt idx="3129" c:formatCode="0.00">
                  <c:v>76.53</c:v>
                </c:pt>
                <c:pt idx="3130" c:formatCode="0.00">
                  <c:v>76.53</c:v>
                </c:pt>
                <c:pt idx="3131" c:formatCode="0.00">
                  <c:v>76.53</c:v>
                </c:pt>
                <c:pt idx="3132" c:formatCode="0.00">
                  <c:v>76.53</c:v>
                </c:pt>
                <c:pt idx="3133" c:formatCode="0.00">
                  <c:v>76.53</c:v>
                </c:pt>
                <c:pt idx="3134" c:formatCode="0.00">
                  <c:v>76.53</c:v>
                </c:pt>
                <c:pt idx="3135" c:formatCode="0.00">
                  <c:v>76.53</c:v>
                </c:pt>
                <c:pt idx="3136" c:formatCode="0.00">
                  <c:v>76.53</c:v>
                </c:pt>
                <c:pt idx="3137" c:formatCode="0.00">
                  <c:v>76.53</c:v>
                </c:pt>
                <c:pt idx="3138" c:formatCode="0.00">
                  <c:v>76.53</c:v>
                </c:pt>
                <c:pt idx="3139" c:formatCode="0.00">
                  <c:v>76.53</c:v>
                </c:pt>
                <c:pt idx="3140" c:formatCode="0.00">
                  <c:v>76.53</c:v>
                </c:pt>
                <c:pt idx="3141" c:formatCode="0.00">
                  <c:v>76.53</c:v>
                </c:pt>
                <c:pt idx="3142" c:formatCode="0.00">
                  <c:v>76.53</c:v>
                </c:pt>
                <c:pt idx="3143" c:formatCode="0.00">
                  <c:v>76.53</c:v>
                </c:pt>
                <c:pt idx="3144" c:formatCode="0.00">
                  <c:v>76.53</c:v>
                </c:pt>
                <c:pt idx="3145" c:formatCode="0.00">
                  <c:v>76.53</c:v>
                </c:pt>
                <c:pt idx="3146" c:formatCode="0.00">
                  <c:v>76.53</c:v>
                </c:pt>
                <c:pt idx="3147" c:formatCode="0.00">
                  <c:v>76.53</c:v>
                </c:pt>
                <c:pt idx="3148" c:formatCode="0.00">
                  <c:v>76.53</c:v>
                </c:pt>
                <c:pt idx="3149" c:formatCode="0.00">
                  <c:v>76.53</c:v>
                </c:pt>
                <c:pt idx="3150" c:formatCode="0.00">
                  <c:v>76.53</c:v>
                </c:pt>
                <c:pt idx="3151" c:formatCode="0.00">
                  <c:v>76.53</c:v>
                </c:pt>
                <c:pt idx="3152" c:formatCode="0.00">
                  <c:v>76.53</c:v>
                </c:pt>
                <c:pt idx="3153" c:formatCode="0.00">
                  <c:v>76.53</c:v>
                </c:pt>
                <c:pt idx="3154" c:formatCode="0.00">
                  <c:v>62.84253926</c:v>
                </c:pt>
                <c:pt idx="3155" c:formatCode="0.00">
                  <c:v>62.84253926</c:v>
                </c:pt>
                <c:pt idx="3156" c:formatCode="0.00">
                  <c:v>62.84253926</c:v>
                </c:pt>
                <c:pt idx="3157" c:formatCode="0.00">
                  <c:v>62.84253926</c:v>
                </c:pt>
                <c:pt idx="3158" c:formatCode="0.00">
                  <c:v>62.84253926</c:v>
                </c:pt>
                <c:pt idx="3159" c:formatCode="0.00">
                  <c:v>62.84253926</c:v>
                </c:pt>
                <c:pt idx="3160" c:formatCode="0.00">
                  <c:v>62.84253926</c:v>
                </c:pt>
                <c:pt idx="3161" c:formatCode="0.00">
                  <c:v>62.84253926</c:v>
                </c:pt>
                <c:pt idx="3162" c:formatCode="0.00">
                  <c:v>62.84253926</c:v>
                </c:pt>
                <c:pt idx="3163" c:formatCode="0.00">
                  <c:v>62.84253926</c:v>
                </c:pt>
                <c:pt idx="3164" c:formatCode="0.00">
                  <c:v>62.84253926</c:v>
                </c:pt>
                <c:pt idx="3165" c:formatCode="0.00">
                  <c:v>62.84253926</c:v>
                </c:pt>
                <c:pt idx="3166" c:formatCode="0.00">
                  <c:v>63.56939045</c:v>
                </c:pt>
                <c:pt idx="3167" c:formatCode="0.00">
                  <c:v>63.56939045</c:v>
                </c:pt>
                <c:pt idx="3168" c:formatCode="0.00">
                  <c:v>62.93</c:v>
                </c:pt>
                <c:pt idx="3169" c:formatCode="0.00">
                  <c:v>62.93</c:v>
                </c:pt>
                <c:pt idx="3170" c:formatCode="0.00">
                  <c:v>62.93</c:v>
                </c:pt>
                <c:pt idx="3171" c:formatCode="0.00">
                  <c:v>62.93</c:v>
                </c:pt>
                <c:pt idx="3172" c:formatCode="0.00">
                  <c:v>62.93</c:v>
                </c:pt>
                <c:pt idx="3173" c:formatCode="0.00">
                  <c:v>62.93</c:v>
                </c:pt>
                <c:pt idx="3174" c:formatCode="0.00">
                  <c:v>62.93</c:v>
                </c:pt>
                <c:pt idx="3175" c:formatCode="0.00">
                  <c:v>62.93</c:v>
                </c:pt>
                <c:pt idx="3176" c:formatCode="0.00">
                  <c:v>62.93</c:v>
                </c:pt>
                <c:pt idx="3177" c:formatCode="0.00">
                  <c:v>62.16</c:v>
                </c:pt>
                <c:pt idx="3179" c:formatCode="0.00">
                  <c:v>62.79</c:v>
                </c:pt>
                <c:pt idx="3180" c:formatCode="0.00">
                  <c:v>62.79</c:v>
                </c:pt>
                <c:pt idx="3181" c:formatCode="0.00">
                  <c:v>62.79</c:v>
                </c:pt>
                <c:pt idx="3182" c:formatCode="0.00">
                  <c:v>62.79</c:v>
                </c:pt>
                <c:pt idx="3183" c:formatCode="0.00">
                  <c:v>62.79</c:v>
                </c:pt>
                <c:pt idx="3184" c:formatCode="0.00">
                  <c:v>62.79</c:v>
                </c:pt>
                <c:pt idx="3185" c:formatCode="0.00">
                  <c:v>62.79</c:v>
                </c:pt>
                <c:pt idx="3186" c:formatCode="0.00">
                  <c:v>62.79</c:v>
                </c:pt>
                <c:pt idx="3187" c:formatCode="0.00">
                  <c:v>62.79</c:v>
                </c:pt>
                <c:pt idx="3188" c:formatCode="0.00">
                  <c:v>62.79</c:v>
                </c:pt>
                <c:pt idx="3189" c:formatCode="0.00">
                  <c:v>62.79</c:v>
                </c:pt>
                <c:pt idx="3190" c:formatCode="0.00">
                  <c:v>62.79</c:v>
                </c:pt>
                <c:pt idx="3191" c:formatCode="0.00">
                  <c:v>61.8</c:v>
                </c:pt>
                <c:pt idx="3192" c:formatCode="0.00">
                  <c:v>61.8</c:v>
                </c:pt>
                <c:pt idx="3193" c:formatCode="0.00">
                  <c:v>61.8</c:v>
                </c:pt>
                <c:pt idx="3194" c:formatCode="0.00">
                  <c:v>61.8</c:v>
                </c:pt>
                <c:pt idx="3195" c:formatCode="0.00">
                  <c:v>61.8</c:v>
                </c:pt>
                <c:pt idx="3196" c:formatCode="0.00">
                  <c:v>61.8</c:v>
                </c:pt>
                <c:pt idx="3197" c:formatCode="0.00">
                  <c:v>61.8</c:v>
                </c:pt>
                <c:pt idx="3198" c:formatCode="0.00">
                  <c:v>61.8</c:v>
                </c:pt>
                <c:pt idx="3199" c:formatCode="0.00">
                  <c:v>61.8</c:v>
                </c:pt>
                <c:pt idx="3200" c:formatCode="0.00">
                  <c:v>61.8</c:v>
                </c:pt>
                <c:pt idx="3201" c:formatCode="0.00">
                  <c:v>61.8</c:v>
                </c:pt>
                <c:pt idx="3202" c:formatCode="0.00">
                  <c:v>61.8</c:v>
                </c:pt>
                <c:pt idx="3203" c:formatCode="0.00">
                  <c:v>61.9</c:v>
                </c:pt>
                <c:pt idx="3204" c:formatCode="0.00">
                  <c:v>61.9</c:v>
                </c:pt>
                <c:pt idx="3205" c:formatCode="0.00">
                  <c:v>61.9</c:v>
                </c:pt>
                <c:pt idx="3206" c:formatCode="0.00">
                  <c:v>63.22</c:v>
                </c:pt>
                <c:pt idx="3207" c:formatCode="0.00">
                  <c:v>54.45</c:v>
                </c:pt>
                <c:pt idx="3208" c:formatCode="0.00">
                  <c:v>61.9</c:v>
                </c:pt>
                <c:pt idx="3209" c:formatCode="0.00">
                  <c:v>60.95</c:v>
                </c:pt>
                <c:pt idx="3210" c:formatCode="0.00">
                  <c:v>60.95</c:v>
                </c:pt>
                <c:pt idx="3211" c:formatCode="0.00">
                  <c:v>54.45</c:v>
                </c:pt>
                <c:pt idx="3212" c:formatCode="0.00">
                  <c:v>63.22</c:v>
                </c:pt>
                <c:pt idx="3213" c:formatCode="0.00">
                  <c:v>63.22</c:v>
                </c:pt>
                <c:pt idx="3214" c:formatCode="0.00">
                  <c:v>69.33</c:v>
                </c:pt>
                <c:pt idx="3215" c:formatCode="0.00">
                  <c:v>69.33</c:v>
                </c:pt>
                <c:pt idx="3216" c:formatCode="0.00">
                  <c:v>69.33</c:v>
                </c:pt>
                <c:pt idx="3217" c:formatCode="0.00">
                  <c:v>69.33</c:v>
                </c:pt>
                <c:pt idx="3218" c:formatCode="0.00">
                  <c:v>74.32</c:v>
                </c:pt>
                <c:pt idx="3219" c:formatCode="0.00">
                  <c:v>74.32</c:v>
                </c:pt>
                <c:pt idx="3220" c:formatCode="0.00">
                  <c:v>74.32</c:v>
                </c:pt>
                <c:pt idx="3221" c:formatCode="0.00">
                  <c:v>74.32</c:v>
                </c:pt>
                <c:pt idx="3222" c:formatCode="0.00">
                  <c:v>70</c:v>
                </c:pt>
                <c:pt idx="3223" c:formatCode="0.00">
                  <c:v>70</c:v>
                </c:pt>
                <c:pt idx="3224" c:formatCode="0.00">
                  <c:v>70</c:v>
                </c:pt>
                <c:pt idx="3225" c:formatCode="0.00">
                  <c:v>70</c:v>
                </c:pt>
                <c:pt idx="3226" c:formatCode="0.00">
                  <c:v>70</c:v>
                </c:pt>
                <c:pt idx="3227" c:formatCode="0.00">
                  <c:v>70</c:v>
                </c:pt>
                <c:pt idx="3228" c:formatCode="0.00">
                  <c:v>70</c:v>
                </c:pt>
                <c:pt idx="3229" c:formatCode="0.00">
                  <c:v>70</c:v>
                </c:pt>
                <c:pt idx="3230" c:formatCode="0.00">
                  <c:v>74.56</c:v>
                </c:pt>
                <c:pt idx="3231" c:formatCode="0.00">
                  <c:v>74.56</c:v>
                </c:pt>
                <c:pt idx="3232" c:formatCode="0.00">
                  <c:v>74.56</c:v>
                </c:pt>
                <c:pt idx="3233" c:formatCode="0.00">
                  <c:v>74.56</c:v>
                </c:pt>
                <c:pt idx="3234" c:formatCode="0.00">
                  <c:v>74.56</c:v>
                </c:pt>
                <c:pt idx="3235" c:formatCode="0.00">
                  <c:v>74.56</c:v>
                </c:pt>
                <c:pt idx="3236" c:formatCode="0.00">
                  <c:v>74.56</c:v>
                </c:pt>
                <c:pt idx="3237" c:formatCode="0.00">
                  <c:v>74.56</c:v>
                </c:pt>
                <c:pt idx="3238" c:formatCode="0.00">
                  <c:v>74.56</c:v>
                </c:pt>
                <c:pt idx="3239" c:formatCode="0.00">
                  <c:v>74.56</c:v>
                </c:pt>
                <c:pt idx="3240" c:formatCode="0.00">
                  <c:v>71</c:v>
                </c:pt>
                <c:pt idx="3241" c:formatCode="0.00">
                  <c:v>71</c:v>
                </c:pt>
                <c:pt idx="3242" c:formatCode="0.00">
                  <c:v>71</c:v>
                </c:pt>
                <c:pt idx="3243" c:formatCode="0.00">
                  <c:v>71</c:v>
                </c:pt>
                <c:pt idx="3244" c:formatCode="0.00">
                  <c:v>71</c:v>
                </c:pt>
                <c:pt idx="3245" c:formatCode="0.00">
                  <c:v>71</c:v>
                </c:pt>
                <c:pt idx="3246" c:formatCode="0.00">
                  <c:v>70.93</c:v>
                </c:pt>
                <c:pt idx="3247" c:formatCode="0.00">
                  <c:v>70.93</c:v>
                </c:pt>
                <c:pt idx="3248" c:formatCode="0.00">
                  <c:v>70.93</c:v>
                </c:pt>
                <c:pt idx="3249" c:formatCode="0.00">
                  <c:v>70.93</c:v>
                </c:pt>
                <c:pt idx="3250" c:formatCode="0.00">
                  <c:v>70.93</c:v>
                </c:pt>
                <c:pt idx="3251" c:formatCode="0.00">
                  <c:v>70.93</c:v>
                </c:pt>
                <c:pt idx="3252" c:formatCode="0.00">
                  <c:v>70.93</c:v>
                </c:pt>
                <c:pt idx="3253" c:formatCode="0.00">
                  <c:v>70.93</c:v>
                </c:pt>
                <c:pt idx="3254" c:formatCode="0.00">
                  <c:v>70.93</c:v>
                </c:pt>
                <c:pt idx="3255" c:formatCode="0.00">
                  <c:v>70.93</c:v>
                </c:pt>
                <c:pt idx="3256" c:formatCode="0.00">
                  <c:v>70.93</c:v>
                </c:pt>
                <c:pt idx="3257" c:formatCode="0.00">
                  <c:v>70.93</c:v>
                </c:pt>
                <c:pt idx="3258" c:formatCode="0.00">
                  <c:v>70.93</c:v>
                </c:pt>
                <c:pt idx="3259" c:formatCode="0.00">
                  <c:v>70.93</c:v>
                </c:pt>
                <c:pt idx="3260" c:formatCode="0.00">
                  <c:v>70.93</c:v>
                </c:pt>
                <c:pt idx="3261" c:formatCode="0.00">
                  <c:v>70.93</c:v>
                </c:pt>
                <c:pt idx="3262" c:formatCode="0.00">
                  <c:v>70.93</c:v>
                </c:pt>
                <c:pt idx="3263" c:formatCode="0.00">
                  <c:v>70.93</c:v>
                </c:pt>
                <c:pt idx="3264" c:formatCode="0.00">
                  <c:v>70.93</c:v>
                </c:pt>
                <c:pt idx="3265" c:formatCode="0.00">
                  <c:v>70.93</c:v>
                </c:pt>
                <c:pt idx="3266" c:formatCode="0.00">
                  <c:v>70.93</c:v>
                </c:pt>
                <c:pt idx="3267" c:formatCode="0.00">
                  <c:v>70.93</c:v>
                </c:pt>
                <c:pt idx="3268" c:formatCode="0.00">
                  <c:v>70.93</c:v>
                </c:pt>
                <c:pt idx="3269" c:formatCode="0.00">
                  <c:v>70.93</c:v>
                </c:pt>
                <c:pt idx="3270" c:formatCode="0.00">
                  <c:v>70.93</c:v>
                </c:pt>
                <c:pt idx="3271" c:formatCode="0.00">
                  <c:v>70.93</c:v>
                </c:pt>
                <c:pt idx="3272" c:formatCode="0.00">
                  <c:v>70.93</c:v>
                </c:pt>
                <c:pt idx="3273" c:formatCode="0.00">
                  <c:v>70.93</c:v>
                </c:pt>
                <c:pt idx="3274" c:formatCode="0.00">
                  <c:v>70.93</c:v>
                </c:pt>
                <c:pt idx="3275" c:formatCode="0.00">
                  <c:v>70.93</c:v>
                </c:pt>
                <c:pt idx="3276" c:formatCode="0.00">
                  <c:v>70.93</c:v>
                </c:pt>
                <c:pt idx="3277" c:formatCode="0.00">
                  <c:v>70.93</c:v>
                </c:pt>
                <c:pt idx="3278" c:formatCode="0.00">
                  <c:v>70.93</c:v>
                </c:pt>
                <c:pt idx="3279" c:formatCode="0.00">
                  <c:v>70.93</c:v>
                </c:pt>
                <c:pt idx="3280" c:formatCode="0.00">
                  <c:v>64.5</c:v>
                </c:pt>
                <c:pt idx="3281" c:formatCode="0.00">
                  <c:v>64.5</c:v>
                </c:pt>
                <c:pt idx="3282" c:formatCode="0.00">
                  <c:v>64.5</c:v>
                </c:pt>
                <c:pt idx="3283" c:formatCode="0.00">
                  <c:v>64.5</c:v>
                </c:pt>
                <c:pt idx="3284" c:formatCode="0.00">
                  <c:v>64.5</c:v>
                </c:pt>
                <c:pt idx="3285" c:formatCode="0.00">
                  <c:v>64.5</c:v>
                </c:pt>
                <c:pt idx="3286" c:formatCode="0.00">
                  <c:v>64.5</c:v>
                </c:pt>
                <c:pt idx="3287" c:formatCode="0.00">
                  <c:v>64.5</c:v>
                </c:pt>
                <c:pt idx="3288" c:formatCode="0.00">
                  <c:v>64.5</c:v>
                </c:pt>
                <c:pt idx="3289" c:formatCode="0.00">
                  <c:v>64.5</c:v>
                </c:pt>
                <c:pt idx="3290" c:formatCode="0.00">
                  <c:v>64.5</c:v>
                </c:pt>
                <c:pt idx="3291" c:formatCode="0.00">
                  <c:v>64.5</c:v>
                </c:pt>
                <c:pt idx="3292" c:formatCode="0.00">
                  <c:v>64.5</c:v>
                </c:pt>
                <c:pt idx="3293" c:formatCode="0.00">
                  <c:v>64.5</c:v>
                </c:pt>
                <c:pt idx="3294" c:formatCode="0.00">
                  <c:v>64.5</c:v>
                </c:pt>
                <c:pt idx="3295" c:formatCode="0.00">
                  <c:v>64.5</c:v>
                </c:pt>
                <c:pt idx="3296" c:formatCode="0.00">
                  <c:v>64.5</c:v>
                </c:pt>
                <c:pt idx="3297" c:formatCode="0.00">
                  <c:v>64.5</c:v>
                </c:pt>
                <c:pt idx="3298" c:formatCode="0.00">
                  <c:v>64.5</c:v>
                </c:pt>
                <c:pt idx="3299" c:formatCode="0.00">
                  <c:v>64.5</c:v>
                </c:pt>
                <c:pt idx="3300" c:formatCode="0.00">
                  <c:v>64.5</c:v>
                </c:pt>
                <c:pt idx="3301" c:formatCode="0.00">
                  <c:v>64.5</c:v>
                </c:pt>
                <c:pt idx="3302" c:formatCode="0.00">
                  <c:v>64.5</c:v>
                </c:pt>
                <c:pt idx="3303" c:formatCode="0.00">
                  <c:v>64.5</c:v>
                </c:pt>
                <c:pt idx="3304" c:formatCode="0.00">
                  <c:v>64.5</c:v>
                </c:pt>
                <c:pt idx="3305" c:formatCode="0.00">
                  <c:v>74</c:v>
                </c:pt>
                <c:pt idx="3306" c:formatCode="0.00">
                  <c:v>74</c:v>
                </c:pt>
                <c:pt idx="3315" c:formatCode="0.00">
                  <c:v>47.74</c:v>
                </c:pt>
                <c:pt idx="3316" c:formatCode="0.00">
                  <c:v>47.74</c:v>
                </c:pt>
                <c:pt idx="3317" c:formatCode="0.00">
                  <c:v>47.74</c:v>
                </c:pt>
                <c:pt idx="3318" c:formatCode="0.00">
                  <c:v>47.74</c:v>
                </c:pt>
                <c:pt idx="3319" c:formatCode="0.00">
                  <c:v>47.74</c:v>
                </c:pt>
                <c:pt idx="3320" c:formatCode="0.00">
                  <c:v>47.74</c:v>
                </c:pt>
                <c:pt idx="3321" c:formatCode="0.00">
                  <c:v>47.74</c:v>
                </c:pt>
                <c:pt idx="3322" c:formatCode="0.00">
                  <c:v>47.74</c:v>
                </c:pt>
                <c:pt idx="3323" c:formatCode="0.00">
                  <c:v>47.74</c:v>
                </c:pt>
                <c:pt idx="3324" c:formatCode="0.00">
                  <c:v>47.74</c:v>
                </c:pt>
                <c:pt idx="3325" c:formatCode="0.00">
                  <c:v>47.74</c:v>
                </c:pt>
                <c:pt idx="3326" c:formatCode="0.00">
                  <c:v>47.74</c:v>
                </c:pt>
                <c:pt idx="3327" c:formatCode="0.00">
                  <c:v>47.74</c:v>
                </c:pt>
                <c:pt idx="3328" c:formatCode="0.00">
                  <c:v>47.74</c:v>
                </c:pt>
                <c:pt idx="3329" c:formatCode="0.00">
                  <c:v>47.74</c:v>
                </c:pt>
                <c:pt idx="3330" c:formatCode="0.00">
                  <c:v>47.74</c:v>
                </c:pt>
                <c:pt idx="3331" c:formatCode="0.00">
                  <c:v>47.74</c:v>
                </c:pt>
                <c:pt idx="3332" c:formatCode="0.00">
                  <c:v>47.74</c:v>
                </c:pt>
                <c:pt idx="3333" c:formatCode="0.00">
                  <c:v>47.74</c:v>
                </c:pt>
                <c:pt idx="3334" c:formatCode="0.00">
                  <c:v>47.74</c:v>
                </c:pt>
                <c:pt idx="3335" c:formatCode="0.00">
                  <c:v>47.74</c:v>
                </c:pt>
                <c:pt idx="3336" c:formatCode="0.00">
                  <c:v>47.74</c:v>
                </c:pt>
                <c:pt idx="3337" c:formatCode="0.00">
                  <c:v>47.74</c:v>
                </c:pt>
                <c:pt idx="3338" c:formatCode="0.00">
                  <c:v>47.74</c:v>
                </c:pt>
                <c:pt idx="3339" c:formatCode="0.00">
                  <c:v>47.74</c:v>
                </c:pt>
                <c:pt idx="3340" c:formatCode="0.00">
                  <c:v>47.74</c:v>
                </c:pt>
                <c:pt idx="3341" c:formatCode="0.00">
                  <c:v>47.74</c:v>
                </c:pt>
                <c:pt idx="3342" c:formatCode="0.00">
                  <c:v>47.74</c:v>
                </c:pt>
                <c:pt idx="3343" c:formatCode="0.00">
                  <c:v>47.74</c:v>
                </c:pt>
                <c:pt idx="3344" c:formatCode="0.00">
                  <c:v>47.9</c:v>
                </c:pt>
                <c:pt idx="3345" c:formatCode="0.00">
                  <c:v>47.89</c:v>
                </c:pt>
                <c:pt idx="3346" c:formatCode="0.00">
                  <c:v>47.89</c:v>
                </c:pt>
                <c:pt idx="3347" c:formatCode="0.00">
                  <c:v>48.3</c:v>
                </c:pt>
                <c:pt idx="3348" c:formatCode="0.00">
                  <c:v>47.66</c:v>
                </c:pt>
                <c:pt idx="3349" c:formatCode="0.00">
                  <c:v>47.66</c:v>
                </c:pt>
                <c:pt idx="3350" c:formatCode="0.00">
                  <c:v>47.66</c:v>
                </c:pt>
                <c:pt idx="3351" c:formatCode="0.00">
                  <c:v>47.66</c:v>
                </c:pt>
                <c:pt idx="3352" c:formatCode="0.00">
                  <c:v>47.66</c:v>
                </c:pt>
                <c:pt idx="3353" c:formatCode="0.00">
                  <c:v>47.66</c:v>
                </c:pt>
                <c:pt idx="3354" c:formatCode="0.00">
                  <c:v>47.66</c:v>
                </c:pt>
                <c:pt idx="3355" c:formatCode="0.00">
                  <c:v>47.66</c:v>
                </c:pt>
                <c:pt idx="3356" c:formatCode="0.00">
                  <c:v>47.66</c:v>
                </c:pt>
                <c:pt idx="3357" c:formatCode="0.00">
                  <c:v>47.66</c:v>
                </c:pt>
                <c:pt idx="3358" c:formatCode="0.00">
                  <c:v>47.66</c:v>
                </c:pt>
                <c:pt idx="3359" c:formatCode="0.00">
                  <c:v>47.66</c:v>
                </c:pt>
                <c:pt idx="3360" c:formatCode="0.00">
                  <c:v>47.66</c:v>
                </c:pt>
                <c:pt idx="3361" c:formatCode="0.00">
                  <c:v>47.66</c:v>
                </c:pt>
                <c:pt idx="3362" c:formatCode="0.00">
                  <c:v>47.66</c:v>
                </c:pt>
                <c:pt idx="3363" c:formatCode="0.00">
                  <c:v>47.66</c:v>
                </c:pt>
                <c:pt idx="3364" c:formatCode="0.00">
                  <c:v>47.66</c:v>
                </c:pt>
                <c:pt idx="3365" c:formatCode="0.00">
                  <c:v>47.66</c:v>
                </c:pt>
                <c:pt idx="3368" c:formatCode="0.00">
                  <c:v>47.28</c:v>
                </c:pt>
                <c:pt idx="3369" c:formatCode="0.00">
                  <c:v>47.74</c:v>
                </c:pt>
                <c:pt idx="3370" c:formatCode="0.00">
                  <c:v>47.74</c:v>
                </c:pt>
                <c:pt idx="3371" c:formatCode="0.00">
                  <c:v>47.74</c:v>
                </c:pt>
                <c:pt idx="3372" c:formatCode="0.00">
                  <c:v>47.74</c:v>
                </c:pt>
                <c:pt idx="3373" c:formatCode="0.00">
                  <c:v>47.74</c:v>
                </c:pt>
                <c:pt idx="3374" c:formatCode="0.00">
                  <c:v>47.74</c:v>
                </c:pt>
                <c:pt idx="3375" c:formatCode="0.00">
                  <c:v>47.74</c:v>
                </c:pt>
                <c:pt idx="3376" c:formatCode="0.00">
                  <c:v>47.74</c:v>
                </c:pt>
                <c:pt idx="3377" c:formatCode="0.00">
                  <c:v>47.74</c:v>
                </c:pt>
                <c:pt idx="3378" c:formatCode="0.00">
                  <c:v>47.74</c:v>
                </c:pt>
                <c:pt idx="3379" c:formatCode="0.00">
                  <c:v>47.74</c:v>
                </c:pt>
                <c:pt idx="3380" c:formatCode="0.00">
                  <c:v>47.74</c:v>
                </c:pt>
                <c:pt idx="3381" c:formatCode="0.00">
                  <c:v>47.74</c:v>
                </c:pt>
                <c:pt idx="3382" c:formatCode="0.00">
                  <c:v>47.74</c:v>
                </c:pt>
                <c:pt idx="3383" c:formatCode="0.00">
                  <c:v>47.74</c:v>
                </c:pt>
                <c:pt idx="3384" c:formatCode="0.00">
                  <c:v>47.74</c:v>
                </c:pt>
                <c:pt idx="3385" c:formatCode="0.00">
                  <c:v>47.74</c:v>
                </c:pt>
                <c:pt idx="3386" c:formatCode="0.00">
                  <c:v>47.74</c:v>
                </c:pt>
                <c:pt idx="3387" c:formatCode="0.00">
                  <c:v>47.74</c:v>
                </c:pt>
                <c:pt idx="3388" c:formatCode="0.00">
                  <c:v>47.74</c:v>
                </c:pt>
                <c:pt idx="3389" c:formatCode="0.00">
                  <c:v>47.74</c:v>
                </c:pt>
                <c:pt idx="3390" c:formatCode="0.00">
                  <c:v>47.74</c:v>
                </c:pt>
                <c:pt idx="3391" c:formatCode="0.00">
                  <c:v>47.74</c:v>
                </c:pt>
                <c:pt idx="3392" c:formatCode="0.00">
                  <c:v>47.74</c:v>
                </c:pt>
                <c:pt idx="3393" c:formatCode="0.00">
                  <c:v>47.74</c:v>
                </c:pt>
                <c:pt idx="3394" c:formatCode="0.00">
                  <c:v>47.74</c:v>
                </c:pt>
                <c:pt idx="3395" c:formatCode="0.00">
                  <c:v>47.74</c:v>
                </c:pt>
                <c:pt idx="3396" c:formatCode="0.00">
                  <c:v>47.74</c:v>
                </c:pt>
                <c:pt idx="3397" c:formatCode="0.00">
                  <c:v>47.74</c:v>
                </c:pt>
                <c:pt idx="3398" c:formatCode="0.00">
                  <c:v>47.74</c:v>
                </c:pt>
                <c:pt idx="3399" c:formatCode="0.00">
                  <c:v>47.74</c:v>
                </c:pt>
                <c:pt idx="3400" c:formatCode="0.00">
                  <c:v>47.74</c:v>
                </c:pt>
                <c:pt idx="3401" c:formatCode="0.00">
                  <c:v>47.74</c:v>
                </c:pt>
                <c:pt idx="3402" c:formatCode="0.00">
                  <c:v>47.74</c:v>
                </c:pt>
                <c:pt idx="3403" c:formatCode="0.00">
                  <c:v>49.09</c:v>
                </c:pt>
                <c:pt idx="3404" c:formatCode="0.00">
                  <c:v>49.29</c:v>
                </c:pt>
                <c:pt idx="3405" c:formatCode="0.00">
                  <c:v>49.29</c:v>
                </c:pt>
                <c:pt idx="3406" c:formatCode="0.00">
                  <c:v>49.29</c:v>
                </c:pt>
                <c:pt idx="3407" c:formatCode="0.00">
                  <c:v>49.29</c:v>
                </c:pt>
                <c:pt idx="3408" c:formatCode="0.00">
                  <c:v>49.29</c:v>
                </c:pt>
                <c:pt idx="3409" c:formatCode="0.00">
                  <c:v>49.29</c:v>
                </c:pt>
                <c:pt idx="3410" c:formatCode="0.00">
                  <c:v>49.29</c:v>
                </c:pt>
                <c:pt idx="3411" c:formatCode="0.00">
                  <c:v>49.29</c:v>
                </c:pt>
                <c:pt idx="3412" c:formatCode="0.00">
                  <c:v>49.29</c:v>
                </c:pt>
                <c:pt idx="3413" c:formatCode="0.00">
                  <c:v>49.29</c:v>
                </c:pt>
                <c:pt idx="3414" c:formatCode="0.00">
                  <c:v>49.29</c:v>
                </c:pt>
                <c:pt idx="3415" c:formatCode="0.00">
                  <c:v>49.29</c:v>
                </c:pt>
                <c:pt idx="3416" c:formatCode="0.00">
                  <c:v>49.29</c:v>
                </c:pt>
                <c:pt idx="3417" c:formatCode="0.00">
                  <c:v>49.29</c:v>
                </c:pt>
                <c:pt idx="3418" c:formatCode="0.00">
                  <c:v>49.29</c:v>
                </c:pt>
                <c:pt idx="3419" c:formatCode="0.00">
                  <c:v>49.29</c:v>
                </c:pt>
                <c:pt idx="3420" c:formatCode="0.00">
                  <c:v>49.29</c:v>
                </c:pt>
                <c:pt idx="3421" c:formatCode="0.00">
                  <c:v>49.29</c:v>
                </c:pt>
                <c:pt idx="3422" c:formatCode="0.00">
                  <c:v>49.29</c:v>
                </c:pt>
                <c:pt idx="3423" c:formatCode="0.00">
                  <c:v>49.29</c:v>
                </c:pt>
                <c:pt idx="3424" c:formatCode="0.00">
                  <c:v>49.29</c:v>
                </c:pt>
                <c:pt idx="3425" c:formatCode="0.00">
                  <c:v>49.29</c:v>
                </c:pt>
                <c:pt idx="3426" c:formatCode="0.00">
                  <c:v>49.29</c:v>
                </c:pt>
                <c:pt idx="3427" c:formatCode="0.00">
                  <c:v>49.29</c:v>
                </c:pt>
                <c:pt idx="3428" c:formatCode="0.00">
                  <c:v>49.29</c:v>
                </c:pt>
                <c:pt idx="3429" c:formatCode="0.00">
                  <c:v>49.29</c:v>
                </c:pt>
                <c:pt idx="3430" c:formatCode="0.00">
                  <c:v>49.29</c:v>
                </c:pt>
                <c:pt idx="3431" c:formatCode="0.00">
                  <c:v>49.29</c:v>
                </c:pt>
                <c:pt idx="3432" c:formatCode="0.00">
                  <c:v>49.29</c:v>
                </c:pt>
                <c:pt idx="3433" c:formatCode="0.00">
                  <c:v>49.29</c:v>
                </c:pt>
                <c:pt idx="3434" c:formatCode="0.00">
                  <c:v>49.29</c:v>
                </c:pt>
                <c:pt idx="3435" c:formatCode="0.00">
                  <c:v>49.29</c:v>
                </c:pt>
                <c:pt idx="3436" c:formatCode="0.00">
                  <c:v>49.29</c:v>
                </c:pt>
                <c:pt idx="3437" c:formatCode="0.00">
                  <c:v>49.29</c:v>
                </c:pt>
                <c:pt idx="3438" c:formatCode="0.00">
                  <c:v>49.29</c:v>
                </c:pt>
                <c:pt idx="3439" c:formatCode="0.00">
                  <c:v>49.46</c:v>
                </c:pt>
                <c:pt idx="3440" c:formatCode="0.00">
                  <c:v>49.46</c:v>
                </c:pt>
                <c:pt idx="3441" c:formatCode="0.00">
                  <c:v>49.46</c:v>
                </c:pt>
                <c:pt idx="3442" c:formatCode="0.00">
                  <c:v>49.46</c:v>
                </c:pt>
                <c:pt idx="3443" c:formatCode="0.00">
                  <c:v>49.46</c:v>
                </c:pt>
                <c:pt idx="3444" c:formatCode="0.00">
                  <c:v>49.46</c:v>
                </c:pt>
                <c:pt idx="3445" c:formatCode="0.00">
                  <c:v>49.46</c:v>
                </c:pt>
                <c:pt idx="3446" c:formatCode="0.00">
                  <c:v>49.46</c:v>
                </c:pt>
                <c:pt idx="3447" c:formatCode="0.00">
                  <c:v>49.46</c:v>
                </c:pt>
                <c:pt idx="3448" c:formatCode="0.00">
                  <c:v>49.46</c:v>
                </c:pt>
                <c:pt idx="3449" c:formatCode="0.00">
                  <c:v>49.46</c:v>
                </c:pt>
                <c:pt idx="3450" c:formatCode="0.00">
                  <c:v>49.46</c:v>
                </c:pt>
                <c:pt idx="3451" c:formatCode="0.00">
                  <c:v>49.46</c:v>
                </c:pt>
                <c:pt idx="3452" c:formatCode="0.00">
                  <c:v>49.46</c:v>
                </c:pt>
                <c:pt idx="3453" c:formatCode="0.00">
                  <c:v>49.46</c:v>
                </c:pt>
                <c:pt idx="3454" c:formatCode="0.00">
                  <c:v>49.46</c:v>
                </c:pt>
                <c:pt idx="3455" c:formatCode="0.00">
                  <c:v>49.46</c:v>
                </c:pt>
                <c:pt idx="3456" c:formatCode="0.00">
                  <c:v>49.46</c:v>
                </c:pt>
                <c:pt idx="3457" c:formatCode="0.00">
                  <c:v>49.46</c:v>
                </c:pt>
                <c:pt idx="3458" c:formatCode="0.00">
                  <c:v>49.46</c:v>
                </c:pt>
                <c:pt idx="3459" c:formatCode="0.00">
                  <c:v>49.46</c:v>
                </c:pt>
                <c:pt idx="3460" c:formatCode="0.00">
                  <c:v>49.46</c:v>
                </c:pt>
                <c:pt idx="3461" c:formatCode="0.00">
                  <c:v>49.46</c:v>
                </c:pt>
                <c:pt idx="3462" c:formatCode="0.00">
                  <c:v>49.46</c:v>
                </c:pt>
                <c:pt idx="3463" c:formatCode="0.00">
                  <c:v>49.46</c:v>
                </c:pt>
                <c:pt idx="3464" c:formatCode="0.00">
                  <c:v>49.46</c:v>
                </c:pt>
                <c:pt idx="3465" c:formatCode="0.00">
                  <c:v>49.46</c:v>
                </c:pt>
                <c:pt idx="3466" c:formatCode="0.00">
                  <c:v>49.46</c:v>
                </c:pt>
                <c:pt idx="3467" c:formatCode="0.00">
                  <c:v>49.46</c:v>
                </c:pt>
                <c:pt idx="3468" c:formatCode="0.00">
                  <c:v>49.46</c:v>
                </c:pt>
                <c:pt idx="3469" c:formatCode="0.00">
                  <c:v>49.46</c:v>
                </c:pt>
                <c:pt idx="3470" c:formatCode="0.00">
                  <c:v>49.46</c:v>
                </c:pt>
                <c:pt idx="3471" c:formatCode="0.00">
                  <c:v>49.46</c:v>
                </c:pt>
                <c:pt idx="3472" c:formatCode="0.00">
                  <c:v>49.46</c:v>
                </c:pt>
                <c:pt idx="3473" c:formatCode="0.00">
                  <c:v>49.46</c:v>
                </c:pt>
                <c:pt idx="3474" c:formatCode="0.00">
                  <c:v>49.46</c:v>
                </c:pt>
                <c:pt idx="3475" c:formatCode="0.00">
                  <c:v>49.46</c:v>
                </c:pt>
                <c:pt idx="3476" c:formatCode="0.00">
                  <c:v>49.46</c:v>
                </c:pt>
                <c:pt idx="3477" c:formatCode="0.00">
                  <c:v>49.46</c:v>
                </c:pt>
                <c:pt idx="3478" c:formatCode="0.00">
                  <c:v>49.46</c:v>
                </c:pt>
                <c:pt idx="3479" c:formatCode="0.00">
                  <c:v>49.46</c:v>
                </c:pt>
                <c:pt idx="3480" c:formatCode="0.00">
                  <c:v>49.46</c:v>
                </c:pt>
                <c:pt idx="3481" c:formatCode="0.00">
                  <c:v>49.46</c:v>
                </c:pt>
                <c:pt idx="3482" c:formatCode="0.00">
                  <c:v>49.46</c:v>
                </c:pt>
                <c:pt idx="3483" c:formatCode="0.00">
                  <c:v>49.46</c:v>
                </c:pt>
                <c:pt idx="3484" c:formatCode="0.00">
                  <c:v>49.46</c:v>
                </c:pt>
                <c:pt idx="3485" c:formatCode="0.00">
                  <c:v>49.46</c:v>
                </c:pt>
                <c:pt idx="3486" c:formatCode="0.00">
                  <c:v>49.46</c:v>
                </c:pt>
                <c:pt idx="3487" c:formatCode="0.00">
                  <c:v>49.46</c:v>
                </c:pt>
                <c:pt idx="3488" c:formatCode="0.00">
                  <c:v>49.46</c:v>
                </c:pt>
                <c:pt idx="3489" c:formatCode="0.00">
                  <c:v>49.46</c:v>
                </c:pt>
                <c:pt idx="3490" c:formatCode="0.00">
                  <c:v>49.46</c:v>
                </c:pt>
                <c:pt idx="3491" c:formatCode="0.00">
                  <c:v>49.46</c:v>
                </c:pt>
                <c:pt idx="3492" c:formatCode="0.00">
                  <c:v>49.46</c:v>
                </c:pt>
                <c:pt idx="3493" c:formatCode="0.00">
                  <c:v>49.46</c:v>
                </c:pt>
                <c:pt idx="3494" c:formatCode="0.00">
                  <c:v>49.46</c:v>
                </c:pt>
                <c:pt idx="3495" c:formatCode="0.00">
                  <c:v>49.46</c:v>
                </c:pt>
                <c:pt idx="3496" c:formatCode="0.00">
                  <c:v>49.46</c:v>
                </c:pt>
                <c:pt idx="3497" c:formatCode="0.00">
                  <c:v>49.46</c:v>
                </c:pt>
                <c:pt idx="3498" c:formatCode="0.00">
                  <c:v>49.46</c:v>
                </c:pt>
                <c:pt idx="3499" c:formatCode="0.00">
                  <c:v>49.46</c:v>
                </c:pt>
                <c:pt idx="3500" c:formatCode="0.00">
                  <c:v>49.46</c:v>
                </c:pt>
                <c:pt idx="3501" c:formatCode="0.00">
                  <c:v>49.46</c:v>
                </c:pt>
                <c:pt idx="3502" c:formatCode="0.00">
                  <c:v>49.46</c:v>
                </c:pt>
                <c:pt idx="3503" c:formatCode="0.00">
                  <c:v>49.46</c:v>
                </c:pt>
                <c:pt idx="3504" c:formatCode="0.00">
                  <c:v>49.46</c:v>
                </c:pt>
                <c:pt idx="3505" c:formatCode="0.00">
                  <c:v>49.46</c:v>
                </c:pt>
                <c:pt idx="3506" c:formatCode="0.00">
                  <c:v>49.46</c:v>
                </c:pt>
                <c:pt idx="3507" c:formatCode="0.00">
                  <c:v>49.46</c:v>
                </c:pt>
                <c:pt idx="3508" c:formatCode="0.00">
                  <c:v>49.46</c:v>
                </c:pt>
                <c:pt idx="3509" c:formatCode="0.00">
                  <c:v>49.46</c:v>
                </c:pt>
                <c:pt idx="3510" c:formatCode="0.00">
                  <c:v>49.46</c:v>
                </c:pt>
                <c:pt idx="3511" c:formatCode="0.00">
                  <c:v>49.46</c:v>
                </c:pt>
                <c:pt idx="3512" c:formatCode="0.00">
                  <c:v>49.46</c:v>
                </c:pt>
                <c:pt idx="3513" c:formatCode="0.00">
                  <c:v>49.46</c:v>
                </c:pt>
                <c:pt idx="3514" c:formatCode="0.00">
                  <c:v>49.29</c:v>
                </c:pt>
                <c:pt idx="3515" c:formatCode="0.00">
                  <c:v>49.29</c:v>
                </c:pt>
                <c:pt idx="3516" c:formatCode="0.00">
                  <c:v>49.29</c:v>
                </c:pt>
                <c:pt idx="3517" c:formatCode="0.00">
                  <c:v>49.29</c:v>
                </c:pt>
                <c:pt idx="3518" c:formatCode="0.00">
                  <c:v>49.29</c:v>
                </c:pt>
                <c:pt idx="3519" c:formatCode="0.00">
                  <c:v>49.46</c:v>
                </c:pt>
                <c:pt idx="3520" c:formatCode="0.00">
                  <c:v>49.46</c:v>
                </c:pt>
                <c:pt idx="3521" c:formatCode="0.00">
                  <c:v>49.46</c:v>
                </c:pt>
                <c:pt idx="3522" c:formatCode="0.00">
                  <c:v>49.46</c:v>
                </c:pt>
                <c:pt idx="3523" c:formatCode="0.00">
                  <c:v>49.46</c:v>
                </c:pt>
                <c:pt idx="3524" c:formatCode="0.00">
                  <c:v>49.46</c:v>
                </c:pt>
                <c:pt idx="3525" c:formatCode="0.00">
                  <c:v>49.46</c:v>
                </c:pt>
                <c:pt idx="3526" c:formatCode="0.00">
                  <c:v>49.46</c:v>
                </c:pt>
                <c:pt idx="3527" c:formatCode="0.00">
                  <c:v>49.46</c:v>
                </c:pt>
                <c:pt idx="3528" c:formatCode="0.00">
                  <c:v>49.46</c:v>
                </c:pt>
                <c:pt idx="3529" c:formatCode="0.00">
                  <c:v>49.46</c:v>
                </c:pt>
                <c:pt idx="3530" c:formatCode="0.00">
                  <c:v>49.46</c:v>
                </c:pt>
                <c:pt idx="3531" c:formatCode="0.00">
                  <c:v>49.46</c:v>
                </c:pt>
                <c:pt idx="3532" c:formatCode="0.00">
                  <c:v>49.46</c:v>
                </c:pt>
                <c:pt idx="3533" c:formatCode="0.00">
                  <c:v>49.46</c:v>
                </c:pt>
                <c:pt idx="3534" c:formatCode="0.00">
                  <c:v>49.46</c:v>
                </c:pt>
                <c:pt idx="3535" c:formatCode="0.00">
                  <c:v>49.46</c:v>
                </c:pt>
                <c:pt idx="3536" c:formatCode="0.00">
                  <c:v>49.46</c:v>
                </c:pt>
                <c:pt idx="3537" c:formatCode="0.00">
                  <c:v>49.46</c:v>
                </c:pt>
                <c:pt idx="3538" c:formatCode="0.00">
                  <c:v>49.46</c:v>
                </c:pt>
                <c:pt idx="3539" c:formatCode="0.00">
                  <c:v>49.46</c:v>
                </c:pt>
                <c:pt idx="3540" c:formatCode="0.00">
                  <c:v>49.46</c:v>
                </c:pt>
                <c:pt idx="3541" c:formatCode="0.00">
                  <c:v>49.46</c:v>
                </c:pt>
                <c:pt idx="3542" c:formatCode="0.00">
                  <c:v>49.46</c:v>
                </c:pt>
                <c:pt idx="3543" c:formatCode="0.00">
                  <c:v>49.46</c:v>
                </c:pt>
                <c:pt idx="3544" c:formatCode="0.00">
                  <c:v>49.46</c:v>
                </c:pt>
                <c:pt idx="3545" c:formatCode="0.00">
                  <c:v>49.46</c:v>
                </c:pt>
                <c:pt idx="3546" c:formatCode="0.00">
                  <c:v>49.46</c:v>
                </c:pt>
                <c:pt idx="3547" c:formatCode="0.00">
                  <c:v>49.46</c:v>
                </c:pt>
                <c:pt idx="3548" c:formatCode="0.00">
                  <c:v>49.46</c:v>
                </c:pt>
                <c:pt idx="3549" c:formatCode="0.00">
                  <c:v>49.46</c:v>
                </c:pt>
                <c:pt idx="3550" c:formatCode="0.00">
                  <c:v>49.46</c:v>
                </c:pt>
                <c:pt idx="3551" c:formatCode="0.00">
                  <c:v>49.46</c:v>
                </c:pt>
                <c:pt idx="3552" c:formatCode="0.00">
                  <c:v>49.46</c:v>
                </c:pt>
                <c:pt idx="3553" c:formatCode="0.00">
                  <c:v>49.46</c:v>
                </c:pt>
                <c:pt idx="3554" c:formatCode="0.00">
                  <c:v>49.46</c:v>
                </c:pt>
                <c:pt idx="3555" c:formatCode="0.00">
                  <c:v>49.46</c:v>
                </c:pt>
                <c:pt idx="3556" c:formatCode="0.00">
                  <c:v>49.46</c:v>
                </c:pt>
                <c:pt idx="3557" c:formatCode="0.00">
                  <c:v>49.46</c:v>
                </c:pt>
                <c:pt idx="3558" c:formatCode="0.00">
                  <c:v>49.46</c:v>
                </c:pt>
                <c:pt idx="3559" c:formatCode="0.00">
                  <c:v>49.46</c:v>
                </c:pt>
                <c:pt idx="3560" c:formatCode="0.00">
                  <c:v>49.46</c:v>
                </c:pt>
                <c:pt idx="3561" c:formatCode="0.00">
                  <c:v>49.29</c:v>
                </c:pt>
                <c:pt idx="3562" c:formatCode="0.00">
                  <c:v>48.6155293059741</c:v>
                </c:pt>
                <c:pt idx="3563" c:formatCode="0.00">
                  <c:v>48.6155293059741</c:v>
                </c:pt>
                <c:pt idx="3564" c:formatCode="0.00">
                  <c:v>48.6155293059741</c:v>
                </c:pt>
                <c:pt idx="3565" c:formatCode="0.00">
                  <c:v>48.6155293059741</c:v>
                </c:pt>
                <c:pt idx="3566" c:formatCode="0.00">
                  <c:v>48.8</c:v>
                </c:pt>
                <c:pt idx="3567" c:formatCode="0.00">
                  <c:v>48.6155293059741</c:v>
                </c:pt>
                <c:pt idx="3568" c:formatCode="0.00">
                  <c:v>48.82</c:v>
                </c:pt>
                <c:pt idx="3569" c:formatCode="0.00">
                  <c:v>48.82</c:v>
                </c:pt>
                <c:pt idx="3570" c:formatCode="0.00">
                  <c:v>48.82</c:v>
                </c:pt>
                <c:pt idx="3571" c:formatCode="0.00">
                  <c:v>48.82</c:v>
                </c:pt>
                <c:pt idx="3572" c:formatCode="0.00">
                  <c:v>48.82</c:v>
                </c:pt>
                <c:pt idx="3573" c:formatCode="0.00">
                  <c:v>48.82</c:v>
                </c:pt>
                <c:pt idx="3574" c:formatCode="0.00">
                  <c:v>48.82</c:v>
                </c:pt>
                <c:pt idx="3575" c:formatCode="0.00">
                  <c:v>48.82</c:v>
                </c:pt>
                <c:pt idx="3576" c:formatCode="0.00">
                  <c:v>48.82</c:v>
                </c:pt>
                <c:pt idx="3577" c:formatCode="0.00">
                  <c:v>48.82</c:v>
                </c:pt>
                <c:pt idx="3578" c:formatCode="0.00">
                  <c:v>48.82</c:v>
                </c:pt>
                <c:pt idx="3579" c:formatCode="0.00">
                  <c:v>48.82</c:v>
                </c:pt>
                <c:pt idx="3580" c:formatCode="0.00">
                  <c:v>48.82</c:v>
                </c:pt>
                <c:pt idx="3581" c:formatCode="0.00">
                  <c:v>48.82</c:v>
                </c:pt>
                <c:pt idx="3582" c:formatCode="0.00">
                  <c:v>48.82</c:v>
                </c:pt>
                <c:pt idx="3583" c:formatCode="0.00">
                  <c:v>48.82</c:v>
                </c:pt>
                <c:pt idx="3584" c:formatCode="0.00">
                  <c:v>48.82</c:v>
                </c:pt>
                <c:pt idx="3585" c:formatCode="0.00">
                  <c:v>48.82</c:v>
                </c:pt>
                <c:pt idx="3586" c:formatCode="0.00">
                  <c:v>48.82</c:v>
                </c:pt>
                <c:pt idx="3587" c:formatCode="0.00">
                  <c:v>48.82</c:v>
                </c:pt>
                <c:pt idx="3588" c:formatCode="0.00">
                  <c:v>48.82</c:v>
                </c:pt>
                <c:pt idx="3589" c:formatCode="0.00">
                  <c:v>48.82</c:v>
                </c:pt>
                <c:pt idx="3590" c:formatCode="0.00">
                  <c:v>48.82</c:v>
                </c:pt>
                <c:pt idx="3591" c:formatCode="0.00">
                  <c:v>48.82</c:v>
                </c:pt>
                <c:pt idx="3592" c:formatCode="0.00">
                  <c:v>48.82</c:v>
                </c:pt>
                <c:pt idx="3593" c:formatCode="0.00">
                  <c:v>48.82</c:v>
                </c:pt>
                <c:pt idx="3594" c:formatCode="0.00">
                  <c:v>48.82</c:v>
                </c:pt>
                <c:pt idx="3595" c:formatCode="0.00">
                  <c:v>48.82</c:v>
                </c:pt>
                <c:pt idx="3596" c:formatCode="0.00">
                  <c:v>48.82</c:v>
                </c:pt>
                <c:pt idx="3597" c:formatCode="0.00">
                  <c:v>48.82</c:v>
                </c:pt>
                <c:pt idx="3598" c:formatCode="0.00">
                  <c:v>48.82</c:v>
                </c:pt>
                <c:pt idx="3599" c:formatCode="0.00">
                  <c:v>48.82</c:v>
                </c:pt>
                <c:pt idx="3600" c:formatCode="0.00">
                  <c:v>48.82</c:v>
                </c:pt>
                <c:pt idx="3601" c:formatCode="0.00">
                  <c:v>48.82</c:v>
                </c:pt>
                <c:pt idx="3602" c:formatCode="0.00">
                  <c:v>48.82</c:v>
                </c:pt>
                <c:pt idx="3603" c:formatCode="0.00">
                  <c:v>48.82</c:v>
                </c:pt>
                <c:pt idx="3604" c:formatCode="0.00">
                  <c:v>48.82</c:v>
                </c:pt>
                <c:pt idx="3605" c:formatCode="0.00">
                  <c:v>48.82</c:v>
                </c:pt>
                <c:pt idx="3606" c:formatCode="0.00">
                  <c:v>48.82</c:v>
                </c:pt>
                <c:pt idx="3607" c:formatCode="0.00">
                  <c:v>48.82</c:v>
                </c:pt>
                <c:pt idx="3608" c:formatCode="0.00">
                  <c:v>48.82</c:v>
                </c:pt>
                <c:pt idx="3609" c:formatCode="0.00">
                  <c:v>48.82</c:v>
                </c:pt>
                <c:pt idx="3610" c:formatCode="0.00">
                  <c:v>48.82</c:v>
                </c:pt>
                <c:pt idx="3611" c:formatCode="0.00">
                  <c:v>48.82</c:v>
                </c:pt>
                <c:pt idx="3612" c:formatCode="0.00">
                  <c:v>48.82</c:v>
                </c:pt>
                <c:pt idx="3613" c:formatCode="0.00">
                  <c:v>48.82</c:v>
                </c:pt>
                <c:pt idx="3614" c:formatCode="0.00">
                  <c:v>48.82</c:v>
                </c:pt>
                <c:pt idx="3615" c:formatCode="0.00">
                  <c:v>48.8</c:v>
                </c:pt>
                <c:pt idx="3616" c:formatCode="0.00">
                  <c:v>48.8</c:v>
                </c:pt>
                <c:pt idx="3617" c:formatCode="0.00">
                  <c:v>48.8</c:v>
                </c:pt>
                <c:pt idx="3618" c:formatCode="0.00">
                  <c:v>48.8</c:v>
                </c:pt>
                <c:pt idx="3619" c:formatCode="0.00">
                  <c:v>48.8</c:v>
                </c:pt>
                <c:pt idx="3620" c:formatCode="0.00">
                  <c:v>48.8</c:v>
                </c:pt>
                <c:pt idx="3621" c:formatCode="0.00">
                  <c:v>48.8</c:v>
                </c:pt>
                <c:pt idx="3622" c:formatCode="0.00">
                  <c:v>48.8</c:v>
                </c:pt>
                <c:pt idx="3623" c:formatCode="0.00">
                  <c:v>48.8</c:v>
                </c:pt>
                <c:pt idx="3624" c:formatCode="0.00">
                  <c:v>48.8</c:v>
                </c:pt>
                <c:pt idx="3625" c:formatCode="0.00">
                  <c:v>48.8</c:v>
                </c:pt>
                <c:pt idx="3626" c:formatCode="0.00">
                  <c:v>48.8</c:v>
                </c:pt>
                <c:pt idx="3627" c:formatCode="0.00">
                  <c:v>48.8</c:v>
                </c:pt>
                <c:pt idx="3628" c:formatCode="0.00">
                  <c:v>48.8</c:v>
                </c:pt>
                <c:pt idx="3629" c:formatCode="0.00">
                  <c:v>48.8</c:v>
                </c:pt>
                <c:pt idx="3630" c:formatCode="0.00">
                  <c:v>48.8</c:v>
                </c:pt>
                <c:pt idx="3631" c:formatCode="0.00">
                  <c:v>48.8</c:v>
                </c:pt>
                <c:pt idx="3632" c:formatCode="0.00">
                  <c:v>48.8</c:v>
                </c:pt>
                <c:pt idx="3633" c:formatCode="0.00">
                  <c:v>48.8</c:v>
                </c:pt>
                <c:pt idx="3634" c:formatCode="0.00">
                  <c:v>48.8</c:v>
                </c:pt>
                <c:pt idx="3635" c:formatCode="0.00">
                  <c:v>48.8</c:v>
                </c:pt>
                <c:pt idx="3636" c:formatCode="0.00">
                  <c:v>48.8</c:v>
                </c:pt>
                <c:pt idx="3637" c:formatCode="0.00">
                  <c:v>48.8</c:v>
                </c:pt>
                <c:pt idx="3638" c:formatCode="0.00">
                  <c:v>48.8</c:v>
                </c:pt>
                <c:pt idx="3639" c:formatCode="0.00">
                  <c:v>48.97</c:v>
                </c:pt>
                <c:pt idx="3640" c:formatCode="0.00">
                  <c:v>48.97</c:v>
                </c:pt>
                <c:pt idx="3641" c:formatCode="0.00">
                  <c:v>48.97</c:v>
                </c:pt>
                <c:pt idx="3642" c:formatCode="0.00">
                  <c:v>48.97</c:v>
                </c:pt>
                <c:pt idx="3643" c:formatCode="0.00">
                  <c:v>48.97</c:v>
                </c:pt>
                <c:pt idx="3644" c:formatCode="0.00">
                  <c:v>48.97</c:v>
                </c:pt>
                <c:pt idx="3645" c:formatCode="0.00">
                  <c:v>48.97</c:v>
                </c:pt>
                <c:pt idx="3646" c:formatCode="0.00">
                  <c:v>48.97</c:v>
                </c:pt>
                <c:pt idx="3647" c:formatCode="0.00">
                  <c:v>48.97</c:v>
                </c:pt>
                <c:pt idx="3648" c:formatCode="0.00">
                  <c:v>48.97</c:v>
                </c:pt>
                <c:pt idx="3649" c:formatCode="0.00">
                  <c:v>48.97</c:v>
                </c:pt>
                <c:pt idx="3650" c:formatCode="0.00">
                  <c:v>48.97</c:v>
                </c:pt>
                <c:pt idx="3651" c:formatCode="0.00">
                  <c:v>48.97</c:v>
                </c:pt>
                <c:pt idx="3652" c:formatCode="0.00">
                  <c:v>48.97</c:v>
                </c:pt>
                <c:pt idx="3653" c:formatCode="0.00">
                  <c:v>48.97</c:v>
                </c:pt>
                <c:pt idx="3654" c:formatCode="0.00">
                  <c:v>48.97</c:v>
                </c:pt>
                <c:pt idx="3655" c:formatCode="0.00">
                  <c:v>48.97</c:v>
                </c:pt>
                <c:pt idx="3656" c:formatCode="0.00">
                  <c:v>48.97</c:v>
                </c:pt>
                <c:pt idx="3657" c:formatCode="0.00">
                  <c:v>48.97</c:v>
                </c:pt>
                <c:pt idx="3658" c:formatCode="0.00">
                  <c:v>48.97</c:v>
                </c:pt>
                <c:pt idx="3659" c:formatCode="0.00">
                  <c:v>48.97</c:v>
                </c:pt>
                <c:pt idx="3660" c:formatCode="0.00">
                  <c:v>48.97</c:v>
                </c:pt>
                <c:pt idx="3661" c:formatCode="0.00">
                  <c:v>48.97</c:v>
                </c:pt>
                <c:pt idx="3723" c:formatCode="0.00">
                  <c:v>49.46</c:v>
                </c:pt>
                <c:pt idx="3724" c:formatCode="0.00">
                  <c:v>49.46</c:v>
                </c:pt>
                <c:pt idx="3725" c:formatCode="0.00">
                  <c:v>49.46</c:v>
                </c:pt>
                <c:pt idx="3726" c:formatCode="0.00">
                  <c:v>49.46</c:v>
                </c:pt>
                <c:pt idx="3727" c:formatCode="0.00">
                  <c:v>49.46</c:v>
                </c:pt>
                <c:pt idx="3728" c:formatCode="0.00">
                  <c:v>49.46</c:v>
                </c:pt>
                <c:pt idx="3729" c:formatCode="0.00">
                  <c:v>49.46</c:v>
                </c:pt>
                <c:pt idx="3730" c:formatCode="0.00">
                  <c:v>49.46</c:v>
                </c:pt>
                <c:pt idx="3731" c:formatCode="0.00">
                  <c:v>49.46</c:v>
                </c:pt>
                <c:pt idx="3732" c:formatCode="0.00">
                  <c:v>49.46</c:v>
                </c:pt>
                <c:pt idx="3733" c:formatCode="0.00">
                  <c:v>49.46</c:v>
                </c:pt>
                <c:pt idx="3734" c:formatCode="0.00">
                  <c:v>49.46</c:v>
                </c:pt>
                <c:pt idx="3735" c:formatCode="0.00">
                  <c:v>49.46</c:v>
                </c:pt>
                <c:pt idx="3736" c:formatCode="0.00">
                  <c:v>49.46</c:v>
                </c:pt>
                <c:pt idx="3737" c:formatCode="0.00">
                  <c:v>49.46</c:v>
                </c:pt>
                <c:pt idx="3738" c:formatCode="0.00">
                  <c:v>49.46</c:v>
                </c:pt>
                <c:pt idx="3739" c:formatCode="0.00">
                  <c:v>49.46</c:v>
                </c:pt>
                <c:pt idx="3740" c:formatCode="0.00">
                  <c:v>49.46</c:v>
                </c:pt>
                <c:pt idx="3741" c:formatCode="0.00">
                  <c:v>49.46</c:v>
                </c:pt>
                <c:pt idx="3742" c:formatCode="0.00">
                  <c:v>49.46</c:v>
                </c:pt>
                <c:pt idx="3743" c:formatCode="0.00">
                  <c:v>49.46</c:v>
                </c:pt>
                <c:pt idx="3744" c:formatCode="0.00">
                  <c:v>49.46</c:v>
                </c:pt>
                <c:pt idx="3745" c:formatCode="0.00">
                  <c:v>49.46</c:v>
                </c:pt>
                <c:pt idx="3746" c:formatCode="0.00">
                  <c:v>49.46</c:v>
                </c:pt>
                <c:pt idx="3747" c:formatCode="0.00">
                  <c:v>49.29</c:v>
                </c:pt>
                <c:pt idx="3748" c:formatCode="0.00">
                  <c:v>49.46</c:v>
                </c:pt>
                <c:pt idx="3749" c:formatCode="0.00">
                  <c:v>49.46</c:v>
                </c:pt>
                <c:pt idx="3750" c:formatCode="0.00">
                  <c:v>49.46</c:v>
                </c:pt>
                <c:pt idx="3751" c:formatCode="0.00">
                  <c:v>49.46</c:v>
                </c:pt>
                <c:pt idx="3752" c:formatCode="0.00">
                  <c:v>49.46</c:v>
                </c:pt>
                <c:pt idx="3753" c:formatCode="0.00">
                  <c:v>49.46</c:v>
                </c:pt>
                <c:pt idx="3754" c:formatCode="0.00">
                  <c:v>49.46</c:v>
                </c:pt>
                <c:pt idx="3755" c:formatCode="0.00">
                  <c:v>49.46</c:v>
                </c:pt>
                <c:pt idx="3756" c:formatCode="0.00">
                  <c:v>49.46</c:v>
                </c:pt>
                <c:pt idx="3757" c:formatCode="0.00">
                  <c:v>49.46</c:v>
                </c:pt>
                <c:pt idx="3758" c:formatCode="0.00">
                  <c:v>49.46</c:v>
                </c:pt>
                <c:pt idx="3759" c:formatCode="0.00">
                  <c:v>49.46</c:v>
                </c:pt>
                <c:pt idx="3760" c:formatCode="0.00">
                  <c:v>49.46</c:v>
                </c:pt>
                <c:pt idx="3761" c:formatCode="0.00">
                  <c:v>49.46</c:v>
                </c:pt>
                <c:pt idx="3762" c:formatCode="0.00">
                  <c:v>49.46</c:v>
                </c:pt>
                <c:pt idx="3763" c:formatCode="0.00">
                  <c:v>49.46</c:v>
                </c:pt>
                <c:pt idx="3764" c:formatCode="0.00">
                  <c:v>49.46</c:v>
                </c:pt>
                <c:pt idx="3765" c:formatCode="0.00">
                  <c:v>49.46</c:v>
                </c:pt>
                <c:pt idx="3766" c:formatCode="0.00">
                  <c:v>49.46</c:v>
                </c:pt>
                <c:pt idx="3767" c:formatCode="0.00">
                  <c:v>49.46</c:v>
                </c:pt>
                <c:pt idx="3768" c:formatCode="0.00">
                  <c:v>49.46</c:v>
                </c:pt>
                <c:pt idx="3769" c:formatCode="0.00">
                  <c:v>49.46</c:v>
                </c:pt>
                <c:pt idx="3770" c:formatCode="0.00">
                  <c:v>49.46</c:v>
                </c:pt>
                <c:pt idx="3771" c:formatCode="0.00">
                  <c:v>49.46</c:v>
                </c:pt>
                <c:pt idx="3772" c:formatCode="0.00">
                  <c:v>49.46</c:v>
                </c:pt>
                <c:pt idx="3773" c:formatCode="0.00">
                  <c:v>49.46</c:v>
                </c:pt>
                <c:pt idx="3774" c:formatCode="0.00">
                  <c:v>49.46</c:v>
                </c:pt>
                <c:pt idx="3775" c:formatCode="0.00">
                  <c:v>49.46</c:v>
                </c:pt>
                <c:pt idx="3776" c:formatCode="0.00">
                  <c:v>49.46</c:v>
                </c:pt>
                <c:pt idx="3777" c:formatCode="0.00">
                  <c:v>49.46</c:v>
                </c:pt>
                <c:pt idx="3778" c:formatCode="0.00">
                  <c:v>49.46</c:v>
                </c:pt>
                <c:pt idx="3779" c:formatCode="0.00">
                  <c:v>48.82</c:v>
                </c:pt>
                <c:pt idx="3780" c:formatCode="0.00">
                  <c:v>48.82</c:v>
                </c:pt>
                <c:pt idx="3781" c:formatCode="0.00">
                  <c:v>48.82</c:v>
                </c:pt>
                <c:pt idx="3782" c:formatCode="0.00">
                  <c:v>48.82</c:v>
                </c:pt>
                <c:pt idx="3783" c:formatCode="0.00">
                  <c:v>48.82</c:v>
                </c:pt>
                <c:pt idx="3784" c:formatCode="0.00">
                  <c:v>48.82</c:v>
                </c:pt>
                <c:pt idx="3785" c:formatCode="0.00">
                  <c:v>48.82</c:v>
                </c:pt>
                <c:pt idx="3786" c:formatCode="0.00">
                  <c:v>48.82</c:v>
                </c:pt>
                <c:pt idx="3787" c:formatCode="0.00">
                  <c:v>48.82</c:v>
                </c:pt>
                <c:pt idx="3788" c:formatCode="0.00">
                  <c:v>48.82</c:v>
                </c:pt>
                <c:pt idx="3789" c:formatCode="0.00">
                  <c:v>48.82</c:v>
                </c:pt>
                <c:pt idx="3790" c:formatCode="0.00">
                  <c:v>48.82</c:v>
                </c:pt>
                <c:pt idx="3791" c:formatCode="0.00">
                  <c:v>48.82</c:v>
                </c:pt>
                <c:pt idx="3792" c:formatCode="0.00">
                  <c:v>48.82</c:v>
                </c:pt>
                <c:pt idx="3793" c:formatCode="0.00">
                  <c:v>48.82</c:v>
                </c:pt>
                <c:pt idx="3794" c:formatCode="0.00">
                  <c:v>48.82</c:v>
                </c:pt>
                <c:pt idx="3795" c:formatCode="0.00">
                  <c:v>48.82</c:v>
                </c:pt>
                <c:pt idx="3796" c:formatCode="0.00">
                  <c:v>48.82</c:v>
                </c:pt>
                <c:pt idx="3797" c:formatCode="0.00">
                  <c:v>48.82</c:v>
                </c:pt>
                <c:pt idx="3798" c:formatCode="0.00">
                  <c:v>48.82</c:v>
                </c:pt>
                <c:pt idx="3799" c:formatCode="0.00">
                  <c:v>48.82</c:v>
                </c:pt>
                <c:pt idx="3800" c:formatCode="0.00">
                  <c:v>48.82</c:v>
                </c:pt>
                <c:pt idx="3801" c:formatCode="0.00">
                  <c:v>48.82</c:v>
                </c:pt>
                <c:pt idx="3802" c:formatCode="0.00">
                  <c:v>48.82</c:v>
                </c:pt>
                <c:pt idx="3803" c:formatCode="0.00">
                  <c:v>48.82</c:v>
                </c:pt>
                <c:pt idx="3804" c:formatCode="0.00">
                  <c:v>48.82</c:v>
                </c:pt>
                <c:pt idx="3805" c:formatCode="0.00">
                  <c:v>48.82</c:v>
                </c:pt>
                <c:pt idx="3806" c:formatCode="0.00">
                  <c:v>48.82</c:v>
                </c:pt>
                <c:pt idx="3807" c:formatCode="0.00">
                  <c:v>48.82</c:v>
                </c:pt>
                <c:pt idx="3808" c:formatCode="0.00">
                  <c:v>48.82</c:v>
                </c:pt>
                <c:pt idx="3809" c:formatCode="0.00">
                  <c:v>48.82</c:v>
                </c:pt>
                <c:pt idx="3810" c:formatCode="0.00">
                  <c:v>48.82</c:v>
                </c:pt>
                <c:pt idx="3811" c:formatCode="0.00">
                  <c:v>48.82</c:v>
                </c:pt>
                <c:pt idx="3812" c:formatCode="0.00">
                  <c:v>48.82</c:v>
                </c:pt>
                <c:pt idx="3813" c:formatCode="0.00">
                  <c:v>48.82</c:v>
                </c:pt>
                <c:pt idx="3814" c:formatCode="0.00">
                  <c:v>48.82</c:v>
                </c:pt>
                <c:pt idx="3815" c:formatCode="0.00">
                  <c:v>48.82</c:v>
                </c:pt>
                <c:pt idx="3816" c:formatCode="0.00">
                  <c:v>48.82</c:v>
                </c:pt>
                <c:pt idx="3817" c:formatCode="0.00">
                  <c:v>48.82</c:v>
                </c:pt>
                <c:pt idx="3818" c:formatCode="0.00">
                  <c:v>48.82</c:v>
                </c:pt>
                <c:pt idx="3819" c:formatCode="0.00">
                  <c:v>48.82</c:v>
                </c:pt>
                <c:pt idx="3820" c:formatCode="0.00">
                  <c:v>48.97</c:v>
                </c:pt>
                <c:pt idx="3821" c:formatCode="0.00">
                  <c:v>48.97</c:v>
                </c:pt>
                <c:pt idx="3822" c:formatCode="0.00">
                  <c:v>48.97</c:v>
                </c:pt>
                <c:pt idx="3823" c:formatCode="0.00">
                  <c:v>48.97</c:v>
                </c:pt>
                <c:pt idx="3824" c:formatCode="0.00">
                  <c:v>48.97</c:v>
                </c:pt>
                <c:pt idx="3825" c:formatCode="0.00">
                  <c:v>48.97</c:v>
                </c:pt>
                <c:pt idx="3826" c:formatCode="0.00">
                  <c:v>48.97</c:v>
                </c:pt>
                <c:pt idx="3827" c:formatCode="0.00">
                  <c:v>48.97</c:v>
                </c:pt>
                <c:pt idx="3828" c:formatCode="0.00">
                  <c:v>48.97</c:v>
                </c:pt>
                <c:pt idx="3829" c:formatCode="0.00">
                  <c:v>48.97</c:v>
                </c:pt>
                <c:pt idx="3830" c:formatCode="0.00">
                  <c:v>48.97</c:v>
                </c:pt>
                <c:pt idx="3831" c:formatCode="0.00">
                  <c:v>48.97</c:v>
                </c:pt>
                <c:pt idx="3832" c:formatCode="0.00">
                  <c:v>48.97</c:v>
                </c:pt>
                <c:pt idx="3833" c:formatCode="0.00">
                  <c:v>48.82</c:v>
                </c:pt>
                <c:pt idx="3834" c:formatCode="0.00">
                  <c:v>48.82</c:v>
                </c:pt>
                <c:pt idx="3835" c:formatCode="0.00">
                  <c:v>48.82</c:v>
                </c:pt>
                <c:pt idx="3836" c:formatCode="0.00">
                  <c:v>48.82</c:v>
                </c:pt>
                <c:pt idx="3837" c:formatCode="0.00">
                  <c:v>48.82</c:v>
                </c:pt>
                <c:pt idx="3838" c:formatCode="0.00">
                  <c:v>48.82</c:v>
                </c:pt>
                <c:pt idx="3839" c:formatCode="0.00">
                  <c:v>48.82</c:v>
                </c:pt>
                <c:pt idx="3840" c:formatCode="0.00">
                  <c:v>48.82</c:v>
                </c:pt>
                <c:pt idx="3841" c:formatCode="0.00">
                  <c:v>48.82</c:v>
                </c:pt>
                <c:pt idx="3842" c:formatCode="0.00">
                  <c:v>48.82</c:v>
                </c:pt>
                <c:pt idx="3843" c:formatCode="0.00">
                  <c:v>48.82</c:v>
                </c:pt>
                <c:pt idx="3844" c:formatCode="0.00">
                  <c:v>48.82</c:v>
                </c:pt>
                <c:pt idx="3845" c:formatCode="0.00">
                  <c:v>48.82</c:v>
                </c:pt>
                <c:pt idx="3846" c:formatCode="0.00">
                  <c:v>48.82</c:v>
                </c:pt>
                <c:pt idx="3847" c:formatCode="0.00">
                  <c:v>48.82</c:v>
                </c:pt>
                <c:pt idx="3848" c:formatCode="0.00">
                  <c:v>48.97</c:v>
                </c:pt>
                <c:pt idx="3849" c:formatCode="0.00">
                  <c:v>48.97</c:v>
                </c:pt>
                <c:pt idx="3850" c:formatCode="0.00">
                  <c:v>48.97</c:v>
                </c:pt>
                <c:pt idx="3851" c:formatCode="0.00">
                  <c:v>47.9</c:v>
                </c:pt>
                <c:pt idx="3852" c:formatCode="0.00">
                  <c:v>47.9</c:v>
                </c:pt>
                <c:pt idx="3853" c:formatCode="0.00">
                  <c:v>47.9</c:v>
                </c:pt>
                <c:pt idx="3854" c:formatCode="0.00">
                  <c:v>49.09</c:v>
                </c:pt>
                <c:pt idx="3855" c:formatCode="0.00">
                  <c:v>49.09</c:v>
                </c:pt>
                <c:pt idx="3856" c:formatCode="0.00">
                  <c:v>49.09</c:v>
                </c:pt>
                <c:pt idx="3857" c:formatCode="0.00">
                  <c:v>49.09</c:v>
                </c:pt>
                <c:pt idx="3858" c:formatCode="0.00">
                  <c:v>49.09</c:v>
                </c:pt>
                <c:pt idx="3859" c:formatCode="0.00">
                  <c:v>49.09</c:v>
                </c:pt>
                <c:pt idx="3860" c:formatCode="0.00">
                  <c:v>49.12</c:v>
                </c:pt>
                <c:pt idx="3861" c:formatCode="0.00">
                  <c:v>49.12</c:v>
                </c:pt>
                <c:pt idx="3862" c:formatCode="0.00">
                  <c:v>51.11</c:v>
                </c:pt>
                <c:pt idx="3863" c:formatCode="0.00">
                  <c:v>51.11</c:v>
                </c:pt>
                <c:pt idx="3864" c:formatCode="0.00">
                  <c:v>51.11</c:v>
                </c:pt>
                <c:pt idx="3865" c:formatCode="0.00">
                  <c:v>51.11</c:v>
                </c:pt>
                <c:pt idx="3866" c:formatCode="0.00">
                  <c:v>51.11</c:v>
                </c:pt>
                <c:pt idx="3867" c:formatCode="0.00">
                  <c:v>51.11</c:v>
                </c:pt>
                <c:pt idx="3868" c:formatCode="0.00">
                  <c:v>51.11</c:v>
                </c:pt>
                <c:pt idx="3869" c:formatCode="0.00">
                  <c:v>51.11</c:v>
                </c:pt>
                <c:pt idx="3870" c:formatCode="0.00">
                  <c:v>51.11</c:v>
                </c:pt>
                <c:pt idx="3871" c:formatCode="0.00">
                  <c:v>51.11</c:v>
                </c:pt>
                <c:pt idx="3872" c:formatCode="0.00">
                  <c:v>51.11</c:v>
                </c:pt>
                <c:pt idx="3873" c:formatCode="0.00">
                  <c:v>51.11</c:v>
                </c:pt>
                <c:pt idx="3874" c:formatCode="0.00">
                  <c:v>51.11</c:v>
                </c:pt>
                <c:pt idx="3875" c:formatCode="0.00">
                  <c:v>51.11</c:v>
                </c:pt>
                <c:pt idx="3876" c:formatCode="0.00">
                  <c:v>51.11</c:v>
                </c:pt>
                <c:pt idx="3877" c:formatCode="0.00">
                  <c:v>51.11</c:v>
                </c:pt>
                <c:pt idx="3878" c:formatCode="0.00">
                  <c:v>51.11</c:v>
                </c:pt>
                <c:pt idx="3879" c:formatCode="0.00">
                  <c:v>51.11</c:v>
                </c:pt>
                <c:pt idx="3900" c:formatCode="0.00">
                  <c:v>60.89</c:v>
                </c:pt>
                <c:pt idx="3901" c:formatCode="0.00">
                  <c:v>60.89</c:v>
                </c:pt>
                <c:pt idx="3907" c:formatCode="0.00">
                  <c:v>59.1</c:v>
                </c:pt>
                <c:pt idx="3908" c:formatCode="0.00">
                  <c:v>59.1</c:v>
                </c:pt>
                <c:pt idx="3909" c:formatCode="0.00">
                  <c:v>60.89</c:v>
                </c:pt>
                <c:pt idx="3910" c:formatCode="0.00">
                  <c:v>60.89</c:v>
                </c:pt>
                <c:pt idx="3911" c:formatCode="0.00">
                  <c:v>60.89</c:v>
                </c:pt>
                <c:pt idx="3912" c:formatCode="0.00">
                  <c:v>60.89</c:v>
                </c:pt>
                <c:pt idx="3913" c:formatCode="0.00">
                  <c:v>60.89</c:v>
                </c:pt>
                <c:pt idx="3914" c:formatCode="0.00">
                  <c:v>60.89</c:v>
                </c:pt>
                <c:pt idx="3915" c:formatCode="0.00">
                  <c:v>60.89</c:v>
                </c:pt>
                <c:pt idx="3916" c:formatCode="0.00">
                  <c:v>60.89</c:v>
                </c:pt>
                <c:pt idx="3917" c:formatCode="0.00">
                  <c:v>60.89</c:v>
                </c:pt>
                <c:pt idx="3918" c:formatCode="0.00">
                  <c:v>60.89</c:v>
                </c:pt>
                <c:pt idx="3919" c:formatCode="0.00">
                  <c:v>60.89</c:v>
                </c:pt>
                <c:pt idx="3920" c:formatCode="0.00">
                  <c:v>60.89</c:v>
                </c:pt>
                <c:pt idx="3936" c:formatCode="0.00">
                  <c:v>49.13</c:v>
                </c:pt>
                <c:pt idx="3937" c:formatCode="0.00">
                  <c:v>49.13</c:v>
                </c:pt>
                <c:pt idx="3938" c:formatCode="0.00">
                  <c:v>49.13</c:v>
                </c:pt>
                <c:pt idx="3939" c:formatCode="0.00">
                  <c:v>49.13</c:v>
                </c:pt>
                <c:pt idx="3940" c:formatCode="0.00">
                  <c:v>49.13</c:v>
                </c:pt>
                <c:pt idx="3985" c:formatCode="0.00">
                  <c:v>50.88</c:v>
                </c:pt>
                <c:pt idx="3986" c:formatCode="0.00">
                  <c:v>50.88</c:v>
                </c:pt>
                <c:pt idx="3987" c:formatCode="0.00">
                  <c:v>50.88</c:v>
                </c:pt>
                <c:pt idx="3988" c:formatCode="0.00">
                  <c:v>50.88</c:v>
                </c:pt>
                <c:pt idx="3989" c:formatCode="0.00">
                  <c:v>50.88</c:v>
                </c:pt>
                <c:pt idx="3990" c:formatCode="0.00">
                  <c:v>50.88</c:v>
                </c:pt>
                <c:pt idx="3991" c:formatCode="0.00">
                  <c:v>50.88</c:v>
                </c:pt>
                <c:pt idx="3992" c:formatCode="0.00">
                  <c:v>50.88</c:v>
                </c:pt>
                <c:pt idx="3993" c:formatCode="0.00">
                  <c:v>50.88</c:v>
                </c:pt>
                <c:pt idx="3994" c:formatCode="0.00">
                  <c:v>50.88</c:v>
                </c:pt>
                <c:pt idx="3995" c:formatCode="0.00">
                  <c:v>50.88</c:v>
                </c:pt>
                <c:pt idx="3996" c:formatCode="0.00">
                  <c:v>50.88</c:v>
                </c:pt>
                <c:pt idx="3997" c:formatCode="0.00">
                  <c:v>50.88</c:v>
                </c:pt>
                <c:pt idx="3998" c:formatCode="0.00">
                  <c:v>50.88</c:v>
                </c:pt>
                <c:pt idx="3999" c:formatCode="0.00">
                  <c:v>50.51</c:v>
                </c:pt>
                <c:pt idx="4000" c:formatCode="0.00">
                  <c:v>50.51</c:v>
                </c:pt>
                <c:pt idx="4001" c:formatCode="0.00">
                  <c:v>50.51</c:v>
                </c:pt>
                <c:pt idx="4002" c:formatCode="0.00">
                  <c:v>50.51</c:v>
                </c:pt>
                <c:pt idx="4003" c:formatCode="0.00">
                  <c:v>50.51</c:v>
                </c:pt>
                <c:pt idx="4004" c:formatCode="0.00">
                  <c:v>50.51</c:v>
                </c:pt>
                <c:pt idx="4005" c:formatCode="0.00">
                  <c:v>50.51</c:v>
                </c:pt>
                <c:pt idx="4006" c:formatCode="0.00">
                  <c:v>50.51</c:v>
                </c:pt>
                <c:pt idx="4007" c:formatCode="0.00">
                  <c:v>50.51</c:v>
                </c:pt>
                <c:pt idx="4008" c:formatCode="0.00">
                  <c:v>50.51</c:v>
                </c:pt>
                <c:pt idx="4009" c:formatCode="0.00">
                  <c:v>50.51</c:v>
                </c:pt>
                <c:pt idx="4010" c:formatCode="0.00">
                  <c:v>50.51</c:v>
                </c:pt>
                <c:pt idx="4011" c:formatCode="0.00">
                  <c:v>50.51</c:v>
                </c:pt>
                <c:pt idx="4012" c:formatCode="0.00">
                  <c:v>50.51</c:v>
                </c:pt>
                <c:pt idx="4013" c:formatCode="0.00">
                  <c:v>50.51</c:v>
                </c:pt>
                <c:pt idx="4064" c:formatCode="0.00">
                  <c:v>48.95</c:v>
                </c:pt>
                <c:pt idx="4065" c:formatCode="0.00">
                  <c:v>48.95</c:v>
                </c:pt>
                <c:pt idx="4066" c:formatCode="0.00">
                  <c:v>48.95</c:v>
                </c:pt>
                <c:pt idx="4067" c:formatCode="0.00">
                  <c:v>48.95</c:v>
                </c:pt>
                <c:pt idx="4068" c:formatCode="0.00">
                  <c:v>48.95</c:v>
                </c:pt>
                <c:pt idx="4069" c:formatCode="0.00">
                  <c:v>48.95</c:v>
                </c:pt>
                <c:pt idx="4070" c:formatCode="0.00">
                  <c:v>48.95</c:v>
                </c:pt>
                <c:pt idx="4071" c:formatCode="0.00">
                  <c:v>48.95</c:v>
                </c:pt>
                <c:pt idx="4072" c:formatCode="0.00">
                  <c:v>48.95</c:v>
                </c:pt>
                <c:pt idx="4073" c:formatCode="0.00">
                  <c:v>48.95</c:v>
                </c:pt>
                <c:pt idx="4074" c:formatCode="0.00">
                  <c:v>48.95</c:v>
                </c:pt>
                <c:pt idx="4075" c:formatCode="0.00">
                  <c:v>48.95</c:v>
                </c:pt>
                <c:pt idx="4076" c:formatCode="0.00">
                  <c:v>48.95</c:v>
                </c:pt>
                <c:pt idx="4077" c:formatCode="0.00">
                  <c:v>48.95</c:v>
                </c:pt>
                <c:pt idx="4078" c:formatCode="0.00">
                  <c:v>48.95</c:v>
                </c:pt>
                <c:pt idx="4079" c:formatCode="0.00">
                  <c:v>48.31</c:v>
                </c:pt>
                <c:pt idx="4080" c:formatCode="0.00">
                  <c:v>48.31</c:v>
                </c:pt>
                <c:pt idx="4081" c:formatCode="0.00">
                  <c:v>48.31</c:v>
                </c:pt>
                <c:pt idx="4082" c:formatCode="0.00">
                  <c:v>48.31</c:v>
                </c:pt>
                <c:pt idx="4083" c:formatCode="0.00">
                  <c:v>48.31</c:v>
                </c:pt>
                <c:pt idx="4084" c:formatCode="0.00">
                  <c:v>48.31</c:v>
                </c:pt>
                <c:pt idx="4085" c:formatCode="0.00">
                  <c:v>48.31</c:v>
                </c:pt>
                <c:pt idx="4086" c:formatCode="0.00">
                  <c:v>48.31</c:v>
                </c:pt>
                <c:pt idx="4087" c:formatCode="0.00">
                  <c:v>48.31</c:v>
                </c:pt>
                <c:pt idx="4088" c:formatCode="0.00">
                  <c:v>48.31</c:v>
                </c:pt>
                <c:pt idx="4089" c:formatCode="0.00">
                  <c:v>48.31</c:v>
                </c:pt>
                <c:pt idx="4090" c:formatCode="0.00">
                  <c:v>48.31</c:v>
                </c:pt>
                <c:pt idx="4091" c:formatCode="0.00">
                  <c:v>48.31</c:v>
                </c:pt>
                <c:pt idx="4092" c:formatCode="0.00">
                  <c:v>48.31</c:v>
                </c:pt>
                <c:pt idx="4093" c:formatCode="0.00">
                  <c:v>48.31</c:v>
                </c:pt>
                <c:pt idx="4094" c:formatCode="0.00">
                  <c:v>48.31</c:v>
                </c:pt>
                <c:pt idx="4095" c:formatCode="0.00">
                  <c:v>48.31</c:v>
                </c:pt>
                <c:pt idx="4096" c:formatCode="0.00">
                  <c:v>48.31</c:v>
                </c:pt>
                <c:pt idx="4097" c:formatCode="0.00">
                  <c:v>49.13</c:v>
                </c:pt>
                <c:pt idx="4098" c:formatCode="0.00">
                  <c:v>49.13</c:v>
                </c:pt>
                <c:pt idx="4099" c:formatCode="0.00">
                  <c:v>49.13</c:v>
                </c:pt>
                <c:pt idx="4100" c:formatCode="0.00">
                  <c:v>49.13</c:v>
                </c:pt>
                <c:pt idx="4101" c:formatCode="0.00">
                  <c:v>49.13</c:v>
                </c:pt>
                <c:pt idx="4102" c:formatCode="0.00">
                  <c:v>49.13</c:v>
                </c:pt>
                <c:pt idx="4103" c:formatCode="0.00">
                  <c:v>49.13</c:v>
                </c:pt>
                <c:pt idx="4104" c:formatCode="0.00">
                  <c:v>49.13</c:v>
                </c:pt>
                <c:pt idx="4105" c:formatCode="0.00">
                  <c:v>49.13</c:v>
                </c:pt>
                <c:pt idx="4106" c:formatCode="0.00">
                  <c:v>49.13</c:v>
                </c:pt>
                <c:pt idx="4107" c:formatCode="0.00">
                  <c:v>49.13</c:v>
                </c:pt>
                <c:pt idx="4108" c:formatCode="0.00">
                  <c:v>48.97</c:v>
                </c:pt>
                <c:pt idx="4109" c:formatCode="0.00">
                  <c:v>48.97</c:v>
                </c:pt>
                <c:pt idx="4110" c:formatCode="0.00">
                  <c:v>48.97</c:v>
                </c:pt>
                <c:pt idx="4111" c:formatCode="0.00">
                  <c:v>48.82</c:v>
                </c:pt>
                <c:pt idx="4112" c:formatCode="0.00">
                  <c:v>48.82</c:v>
                </c:pt>
                <c:pt idx="4113" c:formatCode="0.00">
                  <c:v>52.62</c:v>
                </c:pt>
                <c:pt idx="4114" c:formatCode="0.00">
                  <c:v>52.62</c:v>
                </c:pt>
                <c:pt idx="4115" c:formatCode="0.00">
                  <c:v>52.62</c:v>
                </c:pt>
                <c:pt idx="4116" c:formatCode="0.00">
                  <c:v>52.62</c:v>
                </c:pt>
                <c:pt idx="4117" c:formatCode="0.00">
                  <c:v>52.62</c:v>
                </c:pt>
                <c:pt idx="4118" c:formatCode="0.00">
                  <c:v>52.62</c:v>
                </c:pt>
                <c:pt idx="4119" c:formatCode="0.00">
                  <c:v>52.62</c:v>
                </c:pt>
                <c:pt idx="4120" c:formatCode="0.00">
                  <c:v>52.62</c:v>
                </c:pt>
                <c:pt idx="4121" c:formatCode="0.00">
                  <c:v>52.62</c:v>
                </c:pt>
                <c:pt idx="4122" c:formatCode="0.00">
                  <c:v>52.62</c:v>
                </c:pt>
                <c:pt idx="4123" c:formatCode="0.00">
                  <c:v>52.62</c:v>
                </c:pt>
                <c:pt idx="4124" c:formatCode="0.00">
                  <c:v>52.62</c:v>
                </c:pt>
                <c:pt idx="4125" c:formatCode="0.00">
                  <c:v>52.62</c:v>
                </c:pt>
                <c:pt idx="4126" c:formatCode="0.00">
                  <c:v>52.62</c:v>
                </c:pt>
                <c:pt idx="4127" c:formatCode="0.00">
                  <c:v>52.04</c:v>
                </c:pt>
                <c:pt idx="4128" c:formatCode="0.00">
                  <c:v>52.04</c:v>
                </c:pt>
                <c:pt idx="4129" c:formatCode="0.00">
                  <c:v>52.04</c:v>
                </c:pt>
                <c:pt idx="4130" c:formatCode="0.00">
                  <c:v>52.04</c:v>
                </c:pt>
                <c:pt idx="4131" c:formatCode="0.00">
                  <c:v>52.04</c:v>
                </c:pt>
                <c:pt idx="4132" c:formatCode="0.00">
                  <c:v>52.04</c:v>
                </c:pt>
                <c:pt idx="4133" c:formatCode="0.00">
                  <c:v>52.04</c:v>
                </c:pt>
                <c:pt idx="4134" c:formatCode="0.00">
                  <c:v>52.04</c:v>
                </c:pt>
                <c:pt idx="4135" c:formatCode="0.00">
                  <c:v>52.04</c:v>
                </c:pt>
                <c:pt idx="4136" c:formatCode="0.00">
                  <c:v>52.04</c:v>
                </c:pt>
                <c:pt idx="4137" c:formatCode="0.00">
                  <c:v>52.04</c:v>
                </c:pt>
                <c:pt idx="4138" c:formatCode="0.00">
                  <c:v>52.04</c:v>
                </c:pt>
                <c:pt idx="4139" c:formatCode="0.00">
                  <c:v>52.04</c:v>
                </c:pt>
                <c:pt idx="4140" c:formatCode="0.00">
                  <c:v>52.04</c:v>
                </c:pt>
                <c:pt idx="4141" c:formatCode="0.00">
                  <c:v>52.04</c:v>
                </c:pt>
                <c:pt idx="4142" c:formatCode="0.00">
                  <c:v>52.04</c:v>
                </c:pt>
                <c:pt idx="4143" c:formatCode="0.00">
                  <c:v>52.04</c:v>
                </c:pt>
                <c:pt idx="4144" c:formatCode="0.00">
                  <c:v>52.04</c:v>
                </c:pt>
                <c:pt idx="4145" c:formatCode="0.00">
                  <c:v>52.04</c:v>
                </c:pt>
                <c:pt idx="4146" c:formatCode="0.00">
                  <c:v>52.04</c:v>
                </c:pt>
                <c:pt idx="4147" c:formatCode="0.00">
                  <c:v>52.04</c:v>
                </c:pt>
                <c:pt idx="4148" c:formatCode="0.00">
                  <c:v>52.04</c:v>
                </c:pt>
                <c:pt idx="4149" c:formatCode="0.00">
                  <c:v>52.04</c:v>
                </c:pt>
                <c:pt idx="4150" c:formatCode="0.00">
                  <c:v>52.04</c:v>
                </c:pt>
                <c:pt idx="4151" c:formatCode="0.00">
                  <c:v>52.04</c:v>
                </c:pt>
                <c:pt idx="4152" c:formatCode="0.00">
                  <c:v>52.04</c:v>
                </c:pt>
                <c:pt idx="4153" c:formatCode="0.00">
                  <c:v>52.04</c:v>
                </c:pt>
                <c:pt idx="4154" c:formatCode="0.00">
                  <c:v>52.04</c:v>
                </c:pt>
                <c:pt idx="4155" c:formatCode="0.00">
                  <c:v>52.04</c:v>
                </c:pt>
                <c:pt idx="4156" c:formatCode="0.00">
                  <c:v>52.04</c:v>
                </c:pt>
                <c:pt idx="4157" c:formatCode="0.00">
                  <c:v>52.04</c:v>
                </c:pt>
                <c:pt idx="4158" c:formatCode="0.00">
                  <c:v>52.04</c:v>
                </c:pt>
                <c:pt idx="4159" c:formatCode="0.00">
                  <c:v>52.04</c:v>
                </c:pt>
                <c:pt idx="4160" c:formatCode="0.00">
                  <c:v>52.04</c:v>
                </c:pt>
                <c:pt idx="4161" c:formatCode="0.00">
                  <c:v>52.04</c:v>
                </c:pt>
                <c:pt idx="4162" c:formatCode="0.00">
                  <c:v>52.04</c:v>
                </c:pt>
                <c:pt idx="4163" c:formatCode="0.00">
                  <c:v>52.04</c:v>
                </c:pt>
                <c:pt idx="4164" c:formatCode="0.00">
                  <c:v>52.04</c:v>
                </c:pt>
                <c:pt idx="4165" c:formatCode="0.00">
                  <c:v>52.04</c:v>
                </c:pt>
                <c:pt idx="4166" c:formatCode="0.00">
                  <c:v>48</c:v>
                </c:pt>
                <c:pt idx="4167" c:formatCode="0.00">
                  <c:v>48</c:v>
                </c:pt>
                <c:pt idx="4168" c:formatCode="0.00">
                  <c:v>48</c:v>
                </c:pt>
                <c:pt idx="4169" c:formatCode="0.00">
                  <c:v>48</c:v>
                </c:pt>
                <c:pt idx="4170" c:formatCode="0.00">
                  <c:v>48</c:v>
                </c:pt>
                <c:pt idx="4171" c:formatCode="0.00">
                  <c:v>48</c:v>
                </c:pt>
                <c:pt idx="4172" c:formatCode="0.00">
                  <c:v>49.13</c:v>
                </c:pt>
                <c:pt idx="4173" c:formatCode="0.00">
                  <c:v>49.13</c:v>
                </c:pt>
                <c:pt idx="4174" c:formatCode="0.00">
                  <c:v>49.13</c:v>
                </c:pt>
                <c:pt idx="4175" c:formatCode="0.00">
                  <c:v>49.13</c:v>
                </c:pt>
                <c:pt idx="4176" c:formatCode="0.00">
                  <c:v>49.13</c:v>
                </c:pt>
                <c:pt idx="4177" c:formatCode="0.00">
                  <c:v>49.13</c:v>
                </c:pt>
                <c:pt idx="4178" c:formatCode="0.00">
                  <c:v>49.13</c:v>
                </c:pt>
                <c:pt idx="4179" c:formatCode="0.00">
                  <c:v>49.13</c:v>
                </c:pt>
                <c:pt idx="4180" c:formatCode="0.00">
                  <c:v>49.13</c:v>
                </c:pt>
                <c:pt idx="4181" c:formatCode="0.00">
                  <c:v>49.13</c:v>
                </c:pt>
                <c:pt idx="4182" c:formatCode="0.00">
                  <c:v>49.13</c:v>
                </c:pt>
                <c:pt idx="4183" c:formatCode="0.00">
                  <c:v>49.13</c:v>
                </c:pt>
                <c:pt idx="4184" c:formatCode="0.00">
                  <c:v>49.13</c:v>
                </c:pt>
                <c:pt idx="4185" c:formatCode="0.00">
                  <c:v>49.13</c:v>
                </c:pt>
                <c:pt idx="4186" c:formatCode="0.00">
                  <c:v>49.13</c:v>
                </c:pt>
                <c:pt idx="4187" c:formatCode="0.00">
                  <c:v>49.13</c:v>
                </c:pt>
                <c:pt idx="4188" c:formatCode="0.00">
                  <c:v>49.13</c:v>
                </c:pt>
                <c:pt idx="4189" c:formatCode="0.00">
                  <c:v>49.13</c:v>
                </c:pt>
                <c:pt idx="4190" c:formatCode="0.00">
                  <c:v>49.13</c:v>
                </c:pt>
                <c:pt idx="4191" c:formatCode="0.00">
                  <c:v>49.13</c:v>
                </c:pt>
                <c:pt idx="4192" c:formatCode="0.00">
                  <c:v>49.13</c:v>
                </c:pt>
                <c:pt idx="4193" c:formatCode="0.00">
                  <c:v>49.13</c:v>
                </c:pt>
                <c:pt idx="4194" c:formatCode="0.00">
                  <c:v>49.13</c:v>
                </c:pt>
                <c:pt idx="4195" c:formatCode="0.00">
                  <c:v>49.13</c:v>
                </c:pt>
                <c:pt idx="4196" c:formatCode="0.00">
                  <c:v>49.13</c:v>
                </c:pt>
                <c:pt idx="4197" c:formatCode="0.00">
                  <c:v>49.13</c:v>
                </c:pt>
                <c:pt idx="4198" c:formatCode="0.00">
                  <c:v>49.13</c:v>
                </c:pt>
                <c:pt idx="4199" c:formatCode="0.00">
                  <c:v>49.13</c:v>
                </c:pt>
                <c:pt idx="4210" c:formatCode="0.00">
                  <c:v>50.21</c:v>
                </c:pt>
                <c:pt idx="4211" c:formatCode="0.00">
                  <c:v>50.21</c:v>
                </c:pt>
                <c:pt idx="4212" c:formatCode="0.00">
                  <c:v>50.21</c:v>
                </c:pt>
                <c:pt idx="4213" c:formatCode="0.00">
                  <c:v>50.21</c:v>
                </c:pt>
                <c:pt idx="4214" c:formatCode="0.00">
                  <c:v>50.21</c:v>
                </c:pt>
                <c:pt idx="4215" c:formatCode="0.00">
                  <c:v>50.21</c:v>
                </c:pt>
                <c:pt idx="4216" c:formatCode="0.00">
                  <c:v>50.21</c:v>
                </c:pt>
                <c:pt idx="4217" c:formatCode="0.00">
                  <c:v>50.21</c:v>
                </c:pt>
                <c:pt idx="4218" c:formatCode="0.00">
                  <c:v>50.21</c:v>
                </c:pt>
                <c:pt idx="4219" c:formatCode="0.00">
                  <c:v>50.21</c:v>
                </c:pt>
                <c:pt idx="4220" c:formatCode="0.00">
                  <c:v>50.21</c:v>
                </c:pt>
                <c:pt idx="4221" c:formatCode="0.00">
                  <c:v>50.21</c:v>
                </c:pt>
                <c:pt idx="4222" c:formatCode="0.00">
                  <c:v>50.21</c:v>
                </c:pt>
                <c:pt idx="4223" c:formatCode="0.00">
                  <c:v>50.21</c:v>
                </c:pt>
                <c:pt idx="4224" c:formatCode="0.00">
                  <c:v>50.21</c:v>
                </c:pt>
                <c:pt idx="4225" c:formatCode="0.00">
                  <c:v>50.21</c:v>
                </c:pt>
                <c:pt idx="4226" c:formatCode="0.00">
                  <c:v>50.21</c:v>
                </c:pt>
                <c:pt idx="4227" c:formatCode="0.00">
                  <c:v>50.21</c:v>
                </c:pt>
                <c:pt idx="4228" c:formatCode="0.00">
                  <c:v>50.21</c:v>
                </c:pt>
                <c:pt idx="4229" c:formatCode="0.00">
                  <c:v>50.21</c:v>
                </c:pt>
                <c:pt idx="4230" c:formatCode="0.00">
                  <c:v>50.21</c:v>
                </c:pt>
                <c:pt idx="4237" c:formatCode="0.00">
                  <c:v>50.21</c:v>
                </c:pt>
                <c:pt idx="4238" c:formatCode="0.00">
                  <c:v>50.21</c:v>
                </c:pt>
                <c:pt idx="4239" c:formatCode="0.00">
                  <c:v>50.21</c:v>
                </c:pt>
                <c:pt idx="4240" c:formatCode="0.00">
                  <c:v>50.21</c:v>
                </c:pt>
                <c:pt idx="4241" c:formatCode="0.00">
                  <c:v>50.21</c:v>
                </c:pt>
                <c:pt idx="4242" c:formatCode="0.00">
                  <c:v>50.21</c:v>
                </c:pt>
                <c:pt idx="4243" c:formatCode="0.00">
                  <c:v>50.21</c:v>
                </c:pt>
                <c:pt idx="4244" c:formatCode="0.00">
                  <c:v>50.21</c:v>
                </c:pt>
                <c:pt idx="4245" c:formatCode="0.00">
                  <c:v>50.21</c:v>
                </c:pt>
                <c:pt idx="4246" c:formatCode="0.00">
                  <c:v>50.21</c:v>
                </c:pt>
                <c:pt idx="4247" c:formatCode="0.00">
                  <c:v>50.21</c:v>
                </c:pt>
                <c:pt idx="4248" c:formatCode="0.00">
                  <c:v>50.21</c:v>
                </c:pt>
                <c:pt idx="4249" c:formatCode="0.00">
                  <c:v>50.21</c:v>
                </c:pt>
                <c:pt idx="4250" c:formatCode="0.00">
                  <c:v>50.21</c:v>
                </c:pt>
                <c:pt idx="4251" c:formatCode="0.00">
                  <c:v>50.21</c:v>
                </c:pt>
                <c:pt idx="4252" c:formatCode="0.00">
                  <c:v>50.21</c:v>
                </c:pt>
                <c:pt idx="4253" c:formatCode="0.00">
                  <c:v>50.21</c:v>
                </c:pt>
                <c:pt idx="4254" c:formatCode="0.00">
                  <c:v>50.21</c:v>
                </c:pt>
                <c:pt idx="4255" c:formatCode="0.00">
                  <c:v>45.63</c:v>
                </c:pt>
                <c:pt idx="4256" c:formatCode="0.00">
                  <c:v>45.63</c:v>
                </c:pt>
                <c:pt idx="4257" c:formatCode="0.00">
                  <c:v>45.63</c:v>
                </c:pt>
                <c:pt idx="4258" c:formatCode="0.00">
                  <c:v>45.63</c:v>
                </c:pt>
                <c:pt idx="4259" c:formatCode="0.00">
                  <c:v>45.63</c:v>
                </c:pt>
                <c:pt idx="4260" c:formatCode="0.00">
                  <c:v>45.63</c:v>
                </c:pt>
                <c:pt idx="4261" c:formatCode="0.00">
                  <c:v>45.63</c:v>
                </c:pt>
                <c:pt idx="4262" c:formatCode="0.00">
                  <c:v>45.63</c:v>
                </c:pt>
                <c:pt idx="4263" c:formatCode="0.00">
                  <c:v>45.63</c:v>
                </c:pt>
                <c:pt idx="4264" c:formatCode="0.00">
                  <c:v>45.63</c:v>
                </c:pt>
                <c:pt idx="4265" c:formatCode="0.00">
                  <c:v>45.63</c:v>
                </c:pt>
                <c:pt idx="4266" c:formatCode="0.00">
                  <c:v>45.63</c:v>
                </c:pt>
                <c:pt idx="4267" c:formatCode="0.00">
                  <c:v>45.63</c:v>
                </c:pt>
                <c:pt idx="4268" c:formatCode="0.00">
                  <c:v>45.63</c:v>
                </c:pt>
                <c:pt idx="4269" c:formatCode="0.00">
                  <c:v>45.63</c:v>
                </c:pt>
                <c:pt idx="4270" c:formatCode="0.00">
                  <c:v>45.63</c:v>
                </c:pt>
                <c:pt idx="4271" c:formatCode="0.00">
                  <c:v>45.63</c:v>
                </c:pt>
                <c:pt idx="4272" c:formatCode="0.00">
                  <c:v>45.63</c:v>
                </c:pt>
                <c:pt idx="4273" c:formatCode="0.00">
                  <c:v>45.63</c:v>
                </c:pt>
                <c:pt idx="4274" c:formatCode="0.00">
                  <c:v>45.63</c:v>
                </c:pt>
                <c:pt idx="4275" c:formatCode="0.00">
                  <c:v>45.63</c:v>
                </c:pt>
                <c:pt idx="4276" c:formatCode="0.00">
                  <c:v>45.63</c:v>
                </c:pt>
                <c:pt idx="4277" c:formatCode="0.00">
                  <c:v>45.63</c:v>
                </c:pt>
                <c:pt idx="4278" c:formatCode="0.00">
                  <c:v>45.63</c:v>
                </c:pt>
                <c:pt idx="4279" c:formatCode="0.00">
                  <c:v>45.63</c:v>
                </c:pt>
                <c:pt idx="4280" c:formatCode="0.00">
                  <c:v>45.63</c:v>
                </c:pt>
                <c:pt idx="4281" c:formatCode="0.00">
                  <c:v>45.63</c:v>
                </c:pt>
                <c:pt idx="4282" c:formatCode="0.00">
                  <c:v>45.63</c:v>
                </c:pt>
                <c:pt idx="4283" c:formatCode="0.00">
                  <c:v>45.63</c:v>
                </c:pt>
                <c:pt idx="4284" c:formatCode="0.00">
                  <c:v>45.63</c:v>
                </c:pt>
                <c:pt idx="4285" c:formatCode="0.00">
                  <c:v>45.63</c:v>
                </c:pt>
                <c:pt idx="4286" c:formatCode="0.00">
                  <c:v>45.63</c:v>
                </c:pt>
                <c:pt idx="4287" c:formatCode="0.00">
                  <c:v>45.63</c:v>
                </c:pt>
                <c:pt idx="4288" c:formatCode="0.00">
                  <c:v>45.63</c:v>
                </c:pt>
                <c:pt idx="4289" c:formatCode="0.00">
                  <c:v>45.63</c:v>
                </c:pt>
                <c:pt idx="4290" c:formatCode="0.00">
                  <c:v>45.63</c:v>
                </c:pt>
                <c:pt idx="4291" c:formatCode="0.00">
                  <c:v>45.63</c:v>
                </c:pt>
                <c:pt idx="4292" c:formatCode="0.00">
                  <c:v>45.63</c:v>
                </c:pt>
                <c:pt idx="4293" c:formatCode="0.00">
                  <c:v>45.63</c:v>
                </c:pt>
                <c:pt idx="4294" c:formatCode="0.00">
                  <c:v>45.63</c:v>
                </c:pt>
                <c:pt idx="4295" c:formatCode="0.00">
                  <c:v>45.63</c:v>
                </c:pt>
                <c:pt idx="4296" c:formatCode="0.00">
                  <c:v>45.63</c:v>
                </c:pt>
                <c:pt idx="4297" c:formatCode="0.00">
                  <c:v>45.63</c:v>
                </c:pt>
                <c:pt idx="4298" c:formatCode="0.00">
                  <c:v>45.63</c:v>
                </c:pt>
                <c:pt idx="4299" c:formatCode="0.00">
                  <c:v>45.63</c:v>
                </c:pt>
                <c:pt idx="4300" c:formatCode="0.00">
                  <c:v>45.63</c:v>
                </c:pt>
                <c:pt idx="4305" c:formatCode="0.00">
                  <c:v>50.27</c:v>
                </c:pt>
                <c:pt idx="4306" c:formatCode="0.00">
                  <c:v>50.4</c:v>
                </c:pt>
                <c:pt idx="4307" c:formatCode="0.00">
                  <c:v>48.73</c:v>
                </c:pt>
                <c:pt idx="4365" c:formatCode="0.00">
                  <c:v>49.82</c:v>
                </c:pt>
                <c:pt idx="4366" c:formatCode="0.00">
                  <c:v>49.82</c:v>
                </c:pt>
                <c:pt idx="4367" c:formatCode="0.00">
                  <c:v>49.82</c:v>
                </c:pt>
                <c:pt idx="4368" c:formatCode="0.00">
                  <c:v>49.82</c:v>
                </c:pt>
                <c:pt idx="4369" c:formatCode="0.00">
                  <c:v>49.82</c:v>
                </c:pt>
                <c:pt idx="4370" c:formatCode="0.00">
                  <c:v>49.82</c:v>
                </c:pt>
                <c:pt idx="4371" c:formatCode="0.00">
                  <c:v>49.82</c:v>
                </c:pt>
                <c:pt idx="4372" c:formatCode="0.00">
                  <c:v>49.82</c:v>
                </c:pt>
                <c:pt idx="4373" c:formatCode="0.00">
                  <c:v>49.82</c:v>
                </c:pt>
                <c:pt idx="4374" c:formatCode="0.00">
                  <c:v>49.82</c:v>
                </c:pt>
                <c:pt idx="4375" c:formatCode="0.00">
                  <c:v>49.82</c:v>
                </c:pt>
                <c:pt idx="4376" c:formatCode="0.00">
                  <c:v>49.82</c:v>
                </c:pt>
                <c:pt idx="4377" c:formatCode="0.00">
                  <c:v>49.82</c:v>
                </c:pt>
                <c:pt idx="4378" c:formatCode="0.00">
                  <c:v>49.82</c:v>
                </c:pt>
                <c:pt idx="4379" c:formatCode="0.00">
                  <c:v>49.82</c:v>
                </c:pt>
                <c:pt idx="4380" c:formatCode="0.00">
                  <c:v>49.82</c:v>
                </c:pt>
                <c:pt idx="4381" c:formatCode="0.00">
                  <c:v>49.82</c:v>
                </c:pt>
                <c:pt idx="4382" c:formatCode="0.00">
                  <c:v>49.82</c:v>
                </c:pt>
                <c:pt idx="4383" c:formatCode="0.00">
                  <c:v>49.82</c:v>
                </c:pt>
                <c:pt idx="4384" c:formatCode="0.00">
                  <c:v>49.82</c:v>
                </c:pt>
                <c:pt idx="4385" c:formatCode="0.00">
                  <c:v>49.82</c:v>
                </c:pt>
                <c:pt idx="4386" c:formatCode="0.00">
                  <c:v>49.82</c:v>
                </c:pt>
                <c:pt idx="4387" c:formatCode="0.00">
                  <c:v>49.82</c:v>
                </c:pt>
                <c:pt idx="4388" c:formatCode="0.00">
                  <c:v>49.82</c:v>
                </c:pt>
                <c:pt idx="4389" c:formatCode="0.00">
                  <c:v>49.82</c:v>
                </c:pt>
                <c:pt idx="4390" c:formatCode="0.00">
                  <c:v>49.82</c:v>
                </c:pt>
                <c:pt idx="4391" c:formatCode="0.00">
                  <c:v>49.82</c:v>
                </c:pt>
                <c:pt idx="4392" c:formatCode="0.00">
                  <c:v>49.82</c:v>
                </c:pt>
                <c:pt idx="4393" c:formatCode="0.00">
                  <c:v>49.82</c:v>
                </c:pt>
                <c:pt idx="4394" c:formatCode="0.00">
                  <c:v>49.82</c:v>
                </c:pt>
                <c:pt idx="4395" c:formatCode="0.00">
                  <c:v>49.82</c:v>
                </c:pt>
                <c:pt idx="4396" c:formatCode="0.00">
                  <c:v>49.82</c:v>
                </c:pt>
                <c:pt idx="4397" c:formatCode="0.00">
                  <c:v>49.82</c:v>
                </c:pt>
                <c:pt idx="4398" c:formatCode="0.00">
                  <c:v>49.82</c:v>
                </c:pt>
                <c:pt idx="4399" c:formatCode="0.00">
                  <c:v>49.82</c:v>
                </c:pt>
                <c:pt idx="4400" c:formatCode="0.00">
                  <c:v>49.82</c:v>
                </c:pt>
                <c:pt idx="4401" c:formatCode="0.00">
                  <c:v>49.82</c:v>
                </c:pt>
                <c:pt idx="4402" c:formatCode="0.00">
                  <c:v>49.82</c:v>
                </c:pt>
                <c:pt idx="4403" c:formatCode="0.00">
                  <c:v>49.82</c:v>
                </c:pt>
                <c:pt idx="4404" c:formatCode="0.00">
                  <c:v>49.82</c:v>
                </c:pt>
                <c:pt idx="4405" c:formatCode="0.00">
                  <c:v>49.82</c:v>
                </c:pt>
                <c:pt idx="4406" c:formatCode="0.00">
                  <c:v>49.82</c:v>
                </c:pt>
                <c:pt idx="4407" c:formatCode="0.00">
                  <c:v>49.82</c:v>
                </c:pt>
                <c:pt idx="4408" c:formatCode="0.00">
                  <c:v>49.82</c:v>
                </c:pt>
                <c:pt idx="4409" c:formatCode="0.00">
                  <c:v>49.82</c:v>
                </c:pt>
                <c:pt idx="4410" c:formatCode="0.00">
                  <c:v>49.82</c:v>
                </c:pt>
                <c:pt idx="4411" c:formatCode="0.00">
                  <c:v>49.82</c:v>
                </c:pt>
                <c:pt idx="4412" c:formatCode="0.00">
                  <c:v>49.82</c:v>
                </c:pt>
                <c:pt idx="4413" c:formatCode="0.00">
                  <c:v>49.82</c:v>
                </c:pt>
                <c:pt idx="4414" c:formatCode="0.00">
                  <c:v>49.82</c:v>
                </c:pt>
                <c:pt idx="4441" c:formatCode="0.00">
                  <c:v>71.16</c:v>
                </c:pt>
                <c:pt idx="4442" c:formatCode="0.00">
                  <c:v>71.16</c:v>
                </c:pt>
                <c:pt idx="4443" c:formatCode="0.00">
                  <c:v>71.16</c:v>
                </c:pt>
                <c:pt idx="4444" c:formatCode="0.00">
                  <c:v>71.16</c:v>
                </c:pt>
                <c:pt idx="4445" c:formatCode="0.00">
                  <c:v>71.16</c:v>
                </c:pt>
                <c:pt idx="4446" c:formatCode="0.00">
                  <c:v>71.16</c:v>
                </c:pt>
                <c:pt idx="4447" c:formatCode="0.00">
                  <c:v>71.16</c:v>
                </c:pt>
                <c:pt idx="4448" c:formatCode="0.00">
                  <c:v>74.14</c:v>
                </c:pt>
                <c:pt idx="4449" c:formatCode="0.00">
                  <c:v>74.14</c:v>
                </c:pt>
                <c:pt idx="4450" c:formatCode="0.00">
                  <c:v>74.14</c:v>
                </c:pt>
                <c:pt idx="4451" c:formatCode="0.00">
                  <c:v>72.05</c:v>
                </c:pt>
                <c:pt idx="4452" c:formatCode="0.00">
                  <c:v>72.05</c:v>
                </c:pt>
                <c:pt idx="4453" c:formatCode="0.00">
                  <c:v>72.05</c:v>
                </c:pt>
                <c:pt idx="4454" c:formatCode="0.00">
                  <c:v>68.24</c:v>
                </c:pt>
                <c:pt idx="4455" c:formatCode="0.00">
                  <c:v>68.24</c:v>
                </c:pt>
                <c:pt idx="4456" c:formatCode="0.00">
                  <c:v>68</c:v>
                </c:pt>
                <c:pt idx="4457" c:formatCode="0.00">
                  <c:v>68</c:v>
                </c:pt>
                <c:pt idx="4458" c:formatCode="0.00">
                  <c:v>68</c:v>
                </c:pt>
                <c:pt idx="4459" c:formatCode="0.00">
                  <c:v>68</c:v>
                </c:pt>
                <c:pt idx="4460" c:formatCode="0.00">
                  <c:v>68</c:v>
                </c:pt>
                <c:pt idx="4461" c:formatCode="0.00">
                  <c:v>68</c:v>
                </c:pt>
                <c:pt idx="4462" c:formatCode="0.00">
                  <c:v>68</c:v>
                </c:pt>
                <c:pt idx="4463" c:formatCode="0.00">
                  <c:v>68</c:v>
                </c:pt>
                <c:pt idx="4464" c:formatCode="0.00">
                  <c:v>68</c:v>
                </c:pt>
                <c:pt idx="4465" c:formatCode="0.00">
                  <c:v>68</c:v>
                </c:pt>
                <c:pt idx="4466" c:formatCode="0.00">
                  <c:v>68</c:v>
                </c:pt>
                <c:pt idx="4467" c:formatCode="0.00">
                  <c:v>68</c:v>
                </c:pt>
                <c:pt idx="4468" c:formatCode="0.00">
                  <c:v>68</c:v>
                </c:pt>
                <c:pt idx="4469" c:formatCode="0.00">
                  <c:v>67.98</c:v>
                </c:pt>
                <c:pt idx="4470" c:formatCode="0.00">
                  <c:v>67.98</c:v>
                </c:pt>
                <c:pt idx="4471" c:formatCode="0.00">
                  <c:v>69.34</c:v>
                </c:pt>
                <c:pt idx="4472" c:formatCode="0.00">
                  <c:v>66.77</c:v>
                </c:pt>
                <c:pt idx="4473" c:formatCode="0.00">
                  <c:v>66.77</c:v>
                </c:pt>
                <c:pt idx="4474" c:formatCode="0.00">
                  <c:v>66.77</c:v>
                </c:pt>
                <c:pt idx="4475" c:formatCode="0.00">
                  <c:v>69.34</c:v>
                </c:pt>
                <c:pt idx="4476" c:formatCode="0.00">
                  <c:v>69.34</c:v>
                </c:pt>
                <c:pt idx="4477" c:formatCode="0.00">
                  <c:v>74.05</c:v>
                </c:pt>
                <c:pt idx="4478" c:formatCode="0.00">
                  <c:v>55.5</c:v>
                </c:pt>
                <c:pt idx="4479" c:formatCode="0.00">
                  <c:v>55.5</c:v>
                </c:pt>
                <c:pt idx="4480" c:formatCode="0.00">
                  <c:v>55.5</c:v>
                </c:pt>
                <c:pt idx="4481" c:formatCode="0.00">
                  <c:v>55.5</c:v>
                </c:pt>
                <c:pt idx="4482" c:formatCode="0.00">
                  <c:v>55.5</c:v>
                </c:pt>
                <c:pt idx="4483" c:formatCode="0.00">
                  <c:v>55.5</c:v>
                </c:pt>
                <c:pt idx="4484" c:formatCode="0.00">
                  <c:v>55.5</c:v>
                </c:pt>
                <c:pt idx="4485" c:formatCode="0.00">
                  <c:v>55.5</c:v>
                </c:pt>
                <c:pt idx="4489" c:formatCode="0.00">
                  <c:v>56.5</c:v>
                </c:pt>
                <c:pt idx="4490" c:formatCode="0.00">
                  <c:v>56.5</c:v>
                </c:pt>
                <c:pt idx="4491" c:formatCode="0.00">
                  <c:v>56.5</c:v>
                </c:pt>
                <c:pt idx="4492" c:formatCode="0.00">
                  <c:v>56.5</c:v>
                </c:pt>
                <c:pt idx="4493" c:formatCode="0.00">
                  <c:v>56.5</c:v>
                </c:pt>
                <c:pt idx="4494" c:formatCode="0.00">
                  <c:v>56.5</c:v>
                </c:pt>
                <c:pt idx="4495" c:formatCode="0.00">
                  <c:v>54.7</c:v>
                </c:pt>
                <c:pt idx="4496" c:formatCode="0.00">
                  <c:v>54.7</c:v>
                </c:pt>
                <c:pt idx="4497" c:formatCode="0.00">
                  <c:v>54.7</c:v>
                </c:pt>
                <c:pt idx="4498" c:formatCode="0.00">
                  <c:v>54.7</c:v>
                </c:pt>
                <c:pt idx="4499" c:formatCode="0.00">
                  <c:v>54.7</c:v>
                </c:pt>
                <c:pt idx="4500" c:formatCode="0.00">
                  <c:v>54.7</c:v>
                </c:pt>
                <c:pt idx="4501" c:formatCode="0.00">
                  <c:v>54.7</c:v>
                </c:pt>
                <c:pt idx="4502" c:formatCode="0.00">
                  <c:v>54.7</c:v>
                </c:pt>
                <c:pt idx="4503" c:formatCode="0.00">
                  <c:v>54.7</c:v>
                </c:pt>
                <c:pt idx="4504" c:formatCode="0.00">
                  <c:v>54.7</c:v>
                </c:pt>
                <c:pt idx="4505" c:formatCode="0.00">
                  <c:v>54.7</c:v>
                </c:pt>
                <c:pt idx="4506" c:formatCode="0.00">
                  <c:v>54.22</c:v>
                </c:pt>
                <c:pt idx="4507" c:formatCode="0.00">
                  <c:v>54.22</c:v>
                </c:pt>
                <c:pt idx="4508" c:formatCode="0.00">
                  <c:v>54.22</c:v>
                </c:pt>
                <c:pt idx="4509" c:formatCode="0.00">
                  <c:v>54.22</c:v>
                </c:pt>
                <c:pt idx="4510" c:formatCode="0.00">
                  <c:v>54.22</c:v>
                </c:pt>
                <c:pt idx="4511" c:formatCode="0.00">
                  <c:v>54.22</c:v>
                </c:pt>
                <c:pt idx="4512" c:formatCode="0.00">
                  <c:v>52.3</c:v>
                </c:pt>
                <c:pt idx="4513" c:formatCode="0.00">
                  <c:v>52.3</c:v>
                </c:pt>
                <c:pt idx="4514" c:formatCode="0.00">
                  <c:v>52.3</c:v>
                </c:pt>
                <c:pt idx="4515" c:formatCode="0.00">
                  <c:v>52.3</c:v>
                </c:pt>
                <c:pt idx="4516" c:formatCode="0.00">
                  <c:v>52.3</c:v>
                </c:pt>
                <c:pt idx="4517" c:formatCode="0.00">
                  <c:v>52.3</c:v>
                </c:pt>
                <c:pt idx="4524" c:formatCode="0.00">
                  <c:v>56.5</c:v>
                </c:pt>
                <c:pt idx="4525" c:formatCode="0.00">
                  <c:v>56.5</c:v>
                </c:pt>
                <c:pt idx="4526" c:formatCode="0.00">
                  <c:v>56.5</c:v>
                </c:pt>
                <c:pt idx="4527" c:formatCode="0.00">
                  <c:v>56.5</c:v>
                </c:pt>
                <c:pt idx="4528" c:formatCode="0.00">
                  <c:v>56.5</c:v>
                </c:pt>
                <c:pt idx="4529" c:formatCode="0.00">
                  <c:v>56.5</c:v>
                </c:pt>
                <c:pt idx="4530" c:formatCode="0.00">
                  <c:v>74.07</c:v>
                </c:pt>
                <c:pt idx="4531" c:formatCode="0.00">
                  <c:v>74.07</c:v>
                </c:pt>
                <c:pt idx="4532" c:formatCode="0.00">
                  <c:v>74.07</c:v>
                </c:pt>
                <c:pt idx="4533" c:formatCode="0.00">
                  <c:v>74.07</c:v>
                </c:pt>
                <c:pt idx="4534" c:formatCode="0.00">
                  <c:v>74.07</c:v>
                </c:pt>
                <c:pt idx="4535" c:formatCode="0.00">
                  <c:v>74.07</c:v>
                </c:pt>
                <c:pt idx="4536" c:formatCode="0.00">
                  <c:v>74.07</c:v>
                </c:pt>
                <c:pt idx="4537" c:formatCode="0.00">
                  <c:v>74.07</c:v>
                </c:pt>
                <c:pt idx="4538" c:formatCode="0.00">
                  <c:v>74.07</c:v>
                </c:pt>
                <c:pt idx="4539" c:formatCode="0.00">
                  <c:v>74.07</c:v>
                </c:pt>
                <c:pt idx="4540" c:formatCode="0.00">
                  <c:v>74.07</c:v>
                </c:pt>
                <c:pt idx="4541" c:formatCode="0.00">
                  <c:v>74.07</c:v>
                </c:pt>
                <c:pt idx="4542" c:formatCode="0.00">
                  <c:v>74.07</c:v>
                </c:pt>
                <c:pt idx="4543" c:formatCode="0.00">
                  <c:v>74.07</c:v>
                </c:pt>
                <c:pt idx="4544" c:formatCode="0.00">
                  <c:v>74.07</c:v>
                </c:pt>
                <c:pt idx="4545" c:formatCode="0.00">
                  <c:v>74.07</c:v>
                </c:pt>
                <c:pt idx="4546" c:formatCode="0.00">
                  <c:v>74.77</c:v>
                </c:pt>
                <c:pt idx="4547" c:formatCode="0.00">
                  <c:v>74.77</c:v>
                </c:pt>
                <c:pt idx="4548" c:formatCode="0.00">
                  <c:v>74.77</c:v>
                </c:pt>
                <c:pt idx="4549" c:formatCode="0.00">
                  <c:v>74.77</c:v>
                </c:pt>
                <c:pt idx="4550" c:formatCode="0.00">
                  <c:v>74.77</c:v>
                </c:pt>
                <c:pt idx="4551" c:formatCode="0.00">
                  <c:v>74.77</c:v>
                </c:pt>
                <c:pt idx="4552" c:formatCode="0.00">
                  <c:v>74.77</c:v>
                </c:pt>
                <c:pt idx="4553" c:formatCode="0.00">
                  <c:v>74.77</c:v>
                </c:pt>
                <c:pt idx="4554" c:formatCode="0.00">
                  <c:v>74.77</c:v>
                </c:pt>
                <c:pt idx="4555" c:formatCode="0.00">
                  <c:v>74.77</c:v>
                </c:pt>
                <c:pt idx="4556" c:formatCode="0.00">
                  <c:v>74.77</c:v>
                </c:pt>
                <c:pt idx="4557" c:formatCode="0.00">
                  <c:v>74.77</c:v>
                </c:pt>
                <c:pt idx="4558" c:formatCode="0.00">
                  <c:v>74.05</c:v>
                </c:pt>
                <c:pt idx="4559" c:formatCode="0.00">
                  <c:v>74.05</c:v>
                </c:pt>
                <c:pt idx="4560" c:formatCode="0.00">
                  <c:v>74.05</c:v>
                </c:pt>
                <c:pt idx="4561" c:formatCode="0.00">
                  <c:v>72.44</c:v>
                </c:pt>
                <c:pt idx="4562" c:formatCode="0.00">
                  <c:v>72.44</c:v>
                </c:pt>
                <c:pt idx="4563" c:formatCode="0.00">
                  <c:v>72.44</c:v>
                </c:pt>
                <c:pt idx="4564" c:formatCode="0.00">
                  <c:v>72.44</c:v>
                </c:pt>
                <c:pt idx="4565" c:formatCode="0.00">
                  <c:v>71</c:v>
                </c:pt>
                <c:pt idx="4566" c:formatCode="0.00">
                  <c:v>71</c:v>
                </c:pt>
                <c:pt idx="4567" c:formatCode="0.00">
                  <c:v>71</c:v>
                </c:pt>
                <c:pt idx="4568" c:formatCode="0.00">
                  <c:v>71</c:v>
                </c:pt>
                <c:pt idx="4569" c:formatCode="0.00">
                  <c:v>71</c:v>
                </c:pt>
                <c:pt idx="4570" c:formatCode="0.00">
                  <c:v>72.1</c:v>
                </c:pt>
                <c:pt idx="4592" c:formatCode="0.00">
                  <c:v>47</c:v>
                </c:pt>
                <c:pt idx="4593" c:formatCode="0.00">
                  <c:v>47</c:v>
                </c:pt>
                <c:pt idx="4594" c:formatCode="0.00">
                  <c:v>47</c:v>
                </c:pt>
                <c:pt idx="4595" c:formatCode="0.00">
                  <c:v>47</c:v>
                </c:pt>
                <c:pt idx="4596" c:formatCode="0.00">
                  <c:v>47</c:v>
                </c:pt>
                <c:pt idx="4597" c:formatCode="0.00">
                  <c:v>47</c:v>
                </c:pt>
                <c:pt idx="4598" c:formatCode="0.00">
                  <c:v>47</c:v>
                </c:pt>
                <c:pt idx="4599" c:formatCode="0.00">
                  <c:v>47</c:v>
                </c:pt>
                <c:pt idx="4600" c:formatCode="0.00">
                  <c:v>47</c:v>
                </c:pt>
                <c:pt idx="4601" c:formatCode="0.00">
                  <c:v>47</c:v>
                </c:pt>
                <c:pt idx="4602" c:formatCode="0.00">
                  <c:v>47</c:v>
                </c:pt>
                <c:pt idx="4603" c:formatCode="0.00">
                  <c:v>47</c:v>
                </c:pt>
                <c:pt idx="4609" c:formatCode="0.00">
                  <c:v>47.39</c:v>
                </c:pt>
                <c:pt idx="4610" c:formatCode="0.00">
                  <c:v>47.39</c:v>
                </c:pt>
                <c:pt idx="4611" c:formatCode="0.00">
                  <c:v>47.39</c:v>
                </c:pt>
                <c:pt idx="4612" c:formatCode="0.00">
                  <c:v>47.39</c:v>
                </c:pt>
                <c:pt idx="4613" c:formatCode="0.00">
                  <c:v>47.39</c:v>
                </c:pt>
                <c:pt idx="4614" c:formatCode="0.00">
                  <c:v>47.39</c:v>
                </c:pt>
                <c:pt idx="4615" c:formatCode="0.00">
                  <c:v>47.39</c:v>
                </c:pt>
                <c:pt idx="4616" c:formatCode="0.00">
                  <c:v>47.39</c:v>
                </c:pt>
                <c:pt idx="4617" c:formatCode="0.00">
                  <c:v>47.39</c:v>
                </c:pt>
                <c:pt idx="4618" c:formatCode="0.00">
                  <c:v>47.39</c:v>
                </c:pt>
                <c:pt idx="4619" c:formatCode="0.00">
                  <c:v>47.39</c:v>
                </c:pt>
                <c:pt idx="4620" c:formatCode="0.00">
                  <c:v>47.39</c:v>
                </c:pt>
                <c:pt idx="4621" c:formatCode="0.00">
                  <c:v>47.39</c:v>
                </c:pt>
                <c:pt idx="4622" c:formatCode="0.00">
                  <c:v>47.39</c:v>
                </c:pt>
                <c:pt idx="4623" c:formatCode="0.00">
                  <c:v>47.39</c:v>
                </c:pt>
                <c:pt idx="4624" c:formatCode="0.00">
                  <c:v>47.39</c:v>
                </c:pt>
                <c:pt idx="4625" c:formatCode="0.00">
                  <c:v>47.39</c:v>
                </c:pt>
                <c:pt idx="4626" c:formatCode="0.00">
                  <c:v>47.39</c:v>
                </c:pt>
                <c:pt idx="4627" c:formatCode="0.00">
                  <c:v>47.39</c:v>
                </c:pt>
                <c:pt idx="4628" c:formatCode="0.00">
                  <c:v>47.39</c:v>
                </c:pt>
                <c:pt idx="4629" c:formatCode="0.00">
                  <c:v>47.39</c:v>
                </c:pt>
                <c:pt idx="4630" c:formatCode="0.00">
                  <c:v>47.39</c:v>
                </c:pt>
                <c:pt idx="4631" c:formatCode="0.00">
                  <c:v>47.39</c:v>
                </c:pt>
                <c:pt idx="4632" c:formatCode="0.00">
                  <c:v>47.39</c:v>
                </c:pt>
                <c:pt idx="4633" c:formatCode="0.00">
                  <c:v>50.21</c:v>
                </c:pt>
                <c:pt idx="4634" c:formatCode="0.00">
                  <c:v>50.21</c:v>
                </c:pt>
                <c:pt idx="4635" c:formatCode="0.00">
                  <c:v>50.21</c:v>
                </c:pt>
                <c:pt idx="4636" c:formatCode="0.00">
                  <c:v>50.21</c:v>
                </c:pt>
                <c:pt idx="4637" c:formatCode="0.00">
                  <c:v>50.21</c:v>
                </c:pt>
                <c:pt idx="4638" c:formatCode="0.00">
                  <c:v>50.21</c:v>
                </c:pt>
                <c:pt idx="4639" c:formatCode="0.00">
                  <c:v>50.21</c:v>
                </c:pt>
                <c:pt idx="4640" c:formatCode="0.00">
                  <c:v>50.21</c:v>
                </c:pt>
                <c:pt idx="4641" c:formatCode="0.00">
                  <c:v>50.21</c:v>
                </c:pt>
                <c:pt idx="4642" c:formatCode="0.00">
                  <c:v>50.21</c:v>
                </c:pt>
                <c:pt idx="4643" c:formatCode="0.00">
                  <c:v>50.21</c:v>
                </c:pt>
                <c:pt idx="4644" c:formatCode="0.00">
                  <c:v>50.21</c:v>
                </c:pt>
                <c:pt idx="4645" c:formatCode="0.00">
                  <c:v>50.21</c:v>
                </c:pt>
                <c:pt idx="4646" c:formatCode="0.00">
                  <c:v>50.21</c:v>
                </c:pt>
                <c:pt idx="4647" c:formatCode="0.00">
                  <c:v>50.21</c:v>
                </c:pt>
                <c:pt idx="4648" c:formatCode="0.00">
                  <c:v>50.21</c:v>
                </c:pt>
                <c:pt idx="4649" c:formatCode="0.00">
                  <c:v>50.21</c:v>
                </c:pt>
                <c:pt idx="4650" c:formatCode="0.00">
                  <c:v>50.21</c:v>
                </c:pt>
                <c:pt idx="4651" c:formatCode="0.00">
                  <c:v>53.14</c:v>
                </c:pt>
                <c:pt idx="4652" c:formatCode="0.00">
                  <c:v>53.14</c:v>
                </c:pt>
                <c:pt idx="4653" c:formatCode="0.00">
                  <c:v>53.14</c:v>
                </c:pt>
                <c:pt idx="4654" c:formatCode="0.00">
                  <c:v>53.14</c:v>
                </c:pt>
                <c:pt idx="4655" c:formatCode="0.00">
                  <c:v>53.14</c:v>
                </c:pt>
                <c:pt idx="4656" c:formatCode="0.00">
                  <c:v>53.66</c:v>
                </c:pt>
                <c:pt idx="4657" c:formatCode="0.00">
                  <c:v>53.66</c:v>
                </c:pt>
                <c:pt idx="4688" c:formatCode="0.00">
                  <c:v>50.88</c:v>
                </c:pt>
                <c:pt idx="4689" c:formatCode="0.00">
                  <c:v>50.88</c:v>
                </c:pt>
                <c:pt idx="4690" c:formatCode="0.00">
                  <c:v>50.88</c:v>
                </c:pt>
                <c:pt idx="4691" c:formatCode="0.00">
                  <c:v>50.88</c:v>
                </c:pt>
                <c:pt idx="4692" c:formatCode="0.00">
                  <c:v>70.93</c:v>
                </c:pt>
                <c:pt idx="4693" c:formatCode="0.00">
                  <c:v>70.93</c:v>
                </c:pt>
                <c:pt idx="4694" c:formatCode="0.00">
                  <c:v>70.93</c:v>
                </c:pt>
                <c:pt idx="4695" c:formatCode="0.00">
                  <c:v>70.93</c:v>
                </c:pt>
                <c:pt idx="4696" c:formatCode="0.00">
                  <c:v>70.93</c:v>
                </c:pt>
                <c:pt idx="4697" c:formatCode="0.00">
                  <c:v>64.5</c:v>
                </c:pt>
                <c:pt idx="4698" c:formatCode="0.00">
                  <c:v>64.5</c:v>
                </c:pt>
                <c:pt idx="4699" c:formatCode="0.00">
                  <c:v>60.63</c:v>
                </c:pt>
                <c:pt idx="4700" c:formatCode="0.00">
                  <c:v>60.63</c:v>
                </c:pt>
                <c:pt idx="4701" c:formatCode="0.00">
                  <c:v>60.63</c:v>
                </c:pt>
                <c:pt idx="4702" c:formatCode="0.00">
                  <c:v>60.63</c:v>
                </c:pt>
                <c:pt idx="4703" c:formatCode="0.00">
                  <c:v>72.07</c:v>
                </c:pt>
                <c:pt idx="4704" c:formatCode="0.00">
                  <c:v>72.02</c:v>
                </c:pt>
                <c:pt idx="4705" c:formatCode="0.00">
                  <c:v>71.85</c:v>
                </c:pt>
                <c:pt idx="4706" c:formatCode="0.00">
                  <c:v>72.15</c:v>
                </c:pt>
                <c:pt idx="4707" c:formatCode="0.00">
                  <c:v>72.21</c:v>
                </c:pt>
                <c:pt idx="4708" c:formatCode="0.00">
                  <c:v>71.95</c:v>
                </c:pt>
                <c:pt idx="4709" c:formatCode="0.00">
                  <c:v>72.18</c:v>
                </c:pt>
                <c:pt idx="4710" c:formatCode="0.00">
                  <c:v>72.09</c:v>
                </c:pt>
                <c:pt idx="4711" c:formatCode="0.00">
                  <c:v>72.11</c:v>
                </c:pt>
                <c:pt idx="4712" c:formatCode="0.00">
                  <c:v>72.34</c:v>
                </c:pt>
                <c:pt idx="4713" c:formatCode="0.00">
                  <c:v>72.34</c:v>
                </c:pt>
                <c:pt idx="4714" c:formatCode="0.00">
                  <c:v>72.34</c:v>
                </c:pt>
                <c:pt idx="4715" c:formatCode="0.00">
                  <c:v>72.21</c:v>
                </c:pt>
                <c:pt idx="4716" c:formatCode="0.00">
                  <c:v>72.21</c:v>
                </c:pt>
                <c:pt idx="4717" c:formatCode="0.00">
                  <c:v>72.21</c:v>
                </c:pt>
                <c:pt idx="4718" c:formatCode="0.00">
                  <c:v>72.61</c:v>
                </c:pt>
                <c:pt idx="4719" c:formatCode="0.00">
                  <c:v>72.61</c:v>
                </c:pt>
                <c:pt idx="4720" c:formatCode="0.00">
                  <c:v>72.61</c:v>
                </c:pt>
                <c:pt idx="4721" c:formatCode="0.00">
                  <c:v>72.61</c:v>
                </c:pt>
                <c:pt idx="4722" c:formatCode="0.00">
                  <c:v>72.61</c:v>
                </c:pt>
                <c:pt idx="4723" c:formatCode="0.00">
                  <c:v>72.61</c:v>
                </c:pt>
                <c:pt idx="4724" c:formatCode="0.00">
                  <c:v>72.11</c:v>
                </c:pt>
                <c:pt idx="4725" c:formatCode="0.00">
                  <c:v>72.11</c:v>
                </c:pt>
                <c:pt idx="4726" c:formatCode="0.00">
                  <c:v>72.11</c:v>
                </c:pt>
                <c:pt idx="4727" c:formatCode="0.00">
                  <c:v>72.11</c:v>
                </c:pt>
                <c:pt idx="4728" c:formatCode="0.00">
                  <c:v>72.11</c:v>
                </c:pt>
                <c:pt idx="4729" c:formatCode="0.00">
                  <c:v>71.72</c:v>
                </c:pt>
                <c:pt idx="4730" c:formatCode="0.00">
                  <c:v>71.72</c:v>
                </c:pt>
                <c:pt idx="4731" c:formatCode="0.00">
                  <c:v>71.72</c:v>
                </c:pt>
                <c:pt idx="4732" c:formatCode="0.00">
                  <c:v>76.32</c:v>
                </c:pt>
                <c:pt idx="4733" c:formatCode="0.00">
                  <c:v>76.32</c:v>
                </c:pt>
                <c:pt idx="4734" c:formatCode="0.00">
                  <c:v>76.32</c:v>
                </c:pt>
                <c:pt idx="4735" c:formatCode="0.00">
                  <c:v>76.32</c:v>
                </c:pt>
                <c:pt idx="4736" c:formatCode="0.00">
                  <c:v>76.32</c:v>
                </c:pt>
                <c:pt idx="4737" c:formatCode="0.00">
                  <c:v>76.32</c:v>
                </c:pt>
                <c:pt idx="4738" c:formatCode="0.00">
                  <c:v>76.32</c:v>
                </c:pt>
                <c:pt idx="4739" c:formatCode="0.00">
                  <c:v>76.32</c:v>
                </c:pt>
                <c:pt idx="4740" c:formatCode="0.00">
                  <c:v>76.32</c:v>
                </c:pt>
                <c:pt idx="4741" c:formatCode="0.00">
                  <c:v>76.32</c:v>
                </c:pt>
                <c:pt idx="4742" c:formatCode="0.00">
                  <c:v>76.32</c:v>
                </c:pt>
                <c:pt idx="4743" c:formatCode="0.00">
                  <c:v>76.32</c:v>
                </c:pt>
                <c:pt idx="4744" c:formatCode="0.00">
                  <c:v>76.32</c:v>
                </c:pt>
                <c:pt idx="4745" c:formatCode="0.00">
                  <c:v>76.32</c:v>
                </c:pt>
                <c:pt idx="4746" c:formatCode="0.00">
                  <c:v>76.32</c:v>
                </c:pt>
                <c:pt idx="4747" c:formatCode="0.00">
                  <c:v>76.32</c:v>
                </c:pt>
                <c:pt idx="4748" c:formatCode="0.00">
                  <c:v>76.32</c:v>
                </c:pt>
                <c:pt idx="4749" c:formatCode="0.00">
                  <c:v>76.32</c:v>
                </c:pt>
                <c:pt idx="4750" c:formatCode="0.00">
                  <c:v>76.32</c:v>
                </c:pt>
                <c:pt idx="4751" c:formatCode="0.00">
                  <c:v>76.32</c:v>
                </c:pt>
                <c:pt idx="4752" c:formatCode="0.00">
                  <c:v>76.32</c:v>
                </c:pt>
                <c:pt idx="4753" c:formatCode="0.00">
                  <c:v>76.32</c:v>
                </c:pt>
                <c:pt idx="4754" c:formatCode="0.00">
                  <c:v>76.32</c:v>
                </c:pt>
                <c:pt idx="4755" c:formatCode="0.00">
                  <c:v>70.57</c:v>
                </c:pt>
                <c:pt idx="4756" c:formatCode="0.00">
                  <c:v>70.57</c:v>
                </c:pt>
                <c:pt idx="4757" c:formatCode="0.00">
                  <c:v>70.57</c:v>
                </c:pt>
                <c:pt idx="4758" c:formatCode="0.00">
                  <c:v>70.57</c:v>
                </c:pt>
                <c:pt idx="4759" c:formatCode="0.00">
                  <c:v>70.57</c:v>
                </c:pt>
                <c:pt idx="4760" c:formatCode="0.00">
                  <c:v>70.57</c:v>
                </c:pt>
                <c:pt idx="4761" c:formatCode="0.00">
                  <c:v>55.41</c:v>
                </c:pt>
                <c:pt idx="4762" c:formatCode="0.00">
                  <c:v>55.41</c:v>
                </c:pt>
                <c:pt idx="4763" c:formatCode="0.00">
                  <c:v>55.41</c:v>
                </c:pt>
                <c:pt idx="4764" c:formatCode="0.00">
                  <c:v>55.41</c:v>
                </c:pt>
                <c:pt idx="4765" c:formatCode="0.00">
                  <c:v>55.41</c:v>
                </c:pt>
                <c:pt idx="4766" c:formatCode="0.00">
                  <c:v>55.41</c:v>
                </c:pt>
                <c:pt idx="4767" c:formatCode="0.00">
                  <c:v>55.41</c:v>
                </c:pt>
                <c:pt idx="4768" c:formatCode="0.00">
                  <c:v>55.41</c:v>
                </c:pt>
                <c:pt idx="4769" c:formatCode="0.00">
                  <c:v>54.82</c:v>
                </c:pt>
                <c:pt idx="4770" c:formatCode="0.00">
                  <c:v>54.82</c:v>
                </c:pt>
                <c:pt idx="4771" c:formatCode="0.00">
                  <c:v>54.82</c:v>
                </c:pt>
                <c:pt idx="4772" c:formatCode="0.00">
                  <c:v>54.82</c:v>
                </c:pt>
                <c:pt idx="4773" c:formatCode="0.00">
                  <c:v>54.82</c:v>
                </c:pt>
                <c:pt idx="4774" c:formatCode="0.00">
                  <c:v>54.82</c:v>
                </c:pt>
                <c:pt idx="4775" c:formatCode="0.00">
                  <c:v>54.82</c:v>
                </c:pt>
                <c:pt idx="4776" c:formatCode="0.00">
                  <c:v>54.82</c:v>
                </c:pt>
                <c:pt idx="4777" c:formatCode="0.00">
                  <c:v>54.82</c:v>
                </c:pt>
                <c:pt idx="4778" c:formatCode="0.00">
                  <c:v>54.82</c:v>
                </c:pt>
                <c:pt idx="4779" c:formatCode="0.00">
                  <c:v>54.82</c:v>
                </c:pt>
                <c:pt idx="4780" c:formatCode="0.00">
                  <c:v>54.63</c:v>
                </c:pt>
                <c:pt idx="4781" c:formatCode="0.00">
                  <c:v>54.63</c:v>
                </c:pt>
                <c:pt idx="4782" c:formatCode="0.00">
                  <c:v>54.63</c:v>
                </c:pt>
                <c:pt idx="4783" c:formatCode="0.00">
                  <c:v>54.63</c:v>
                </c:pt>
                <c:pt idx="4784" c:formatCode="0.00">
                  <c:v>54.63</c:v>
                </c:pt>
                <c:pt idx="4785" c:formatCode="0.00">
                  <c:v>54.63</c:v>
                </c:pt>
                <c:pt idx="4786" c:formatCode="0.00">
                  <c:v>54.63</c:v>
                </c:pt>
                <c:pt idx="4787" c:formatCode="0.00">
                  <c:v>54.63</c:v>
                </c:pt>
                <c:pt idx="4788" c:formatCode="0.00">
                  <c:v>54.63</c:v>
                </c:pt>
                <c:pt idx="4789" c:formatCode="0.00">
                  <c:v>54.63</c:v>
                </c:pt>
                <c:pt idx="4790" c:formatCode="0.00">
                  <c:v>54.63</c:v>
                </c:pt>
                <c:pt idx="4791" c:formatCode="0.00">
                  <c:v>54.63</c:v>
                </c:pt>
                <c:pt idx="4792" c:formatCode="0.00">
                  <c:v>54.63</c:v>
                </c:pt>
                <c:pt idx="4793" c:formatCode="0.00">
                  <c:v>54.63</c:v>
                </c:pt>
                <c:pt idx="4794" c:formatCode="0.00">
                  <c:v>54.63</c:v>
                </c:pt>
                <c:pt idx="4795" c:formatCode="0.00">
                  <c:v>54.63</c:v>
                </c:pt>
                <c:pt idx="4796" c:formatCode="0.00">
                  <c:v>54.63</c:v>
                </c:pt>
                <c:pt idx="4797" c:formatCode="0.00">
                  <c:v>54.63</c:v>
                </c:pt>
                <c:pt idx="4798" c:formatCode="0.00">
                  <c:v>54.63</c:v>
                </c:pt>
                <c:pt idx="4799" c:formatCode="0.00">
                  <c:v>54.63</c:v>
                </c:pt>
                <c:pt idx="4800" c:formatCode="0.00">
                  <c:v>54.63</c:v>
                </c:pt>
                <c:pt idx="4801" c:formatCode="0.00">
                  <c:v>54.63</c:v>
                </c:pt>
                <c:pt idx="4802" c:formatCode="0.00">
                  <c:v>54.63</c:v>
                </c:pt>
                <c:pt idx="4803" c:formatCode="0.00">
                  <c:v>54.63</c:v>
                </c:pt>
                <c:pt idx="4804" c:formatCode="0.00">
                  <c:v>54.82</c:v>
                </c:pt>
                <c:pt idx="4805" c:formatCode="0.00">
                  <c:v>54.82</c:v>
                </c:pt>
                <c:pt idx="4806" c:formatCode="0.00">
                  <c:v>76.32</c:v>
                </c:pt>
                <c:pt idx="4807" c:formatCode="0.00">
                  <c:v>76.32</c:v>
                </c:pt>
                <c:pt idx="4808" c:formatCode="0.00">
                  <c:v>76.32</c:v>
                </c:pt>
                <c:pt idx="4809" c:formatCode="0.00">
                  <c:v>76.32</c:v>
                </c:pt>
                <c:pt idx="4810" c:formatCode="0.00">
                  <c:v>76.32</c:v>
                </c:pt>
                <c:pt idx="4811" c:formatCode="0.00">
                  <c:v>76.32</c:v>
                </c:pt>
                <c:pt idx="4812" c:formatCode="0.00">
                  <c:v>76.32</c:v>
                </c:pt>
                <c:pt idx="4813" c:formatCode="0.00">
                  <c:v>76.32</c:v>
                </c:pt>
                <c:pt idx="4814" c:formatCode="0.00">
                  <c:v>76.32</c:v>
                </c:pt>
                <c:pt idx="4815" c:formatCode="0.00">
                  <c:v>76.32</c:v>
                </c:pt>
                <c:pt idx="4816" c:formatCode="0.00">
                  <c:v>76.32</c:v>
                </c:pt>
                <c:pt idx="4817" c:formatCode="0.00">
                  <c:v>76.32</c:v>
                </c:pt>
                <c:pt idx="4818" c:formatCode="0.00">
                  <c:v>76.32</c:v>
                </c:pt>
                <c:pt idx="4819" c:formatCode="0.00">
                  <c:v>76.32</c:v>
                </c:pt>
                <c:pt idx="4820" c:formatCode="0.00">
                  <c:v>76.32</c:v>
                </c:pt>
                <c:pt idx="4821" c:formatCode="0.00">
                  <c:v>76.32</c:v>
                </c:pt>
                <c:pt idx="4822" c:formatCode="0.00">
                  <c:v>76.32</c:v>
                </c:pt>
                <c:pt idx="4823" c:formatCode="0.00">
                  <c:v>76.32</c:v>
                </c:pt>
                <c:pt idx="4824" c:formatCode="0.00">
                  <c:v>76.32</c:v>
                </c:pt>
                <c:pt idx="4825" c:formatCode="0.00">
                  <c:v>76.32</c:v>
                </c:pt>
                <c:pt idx="4826" c:formatCode="0.00">
                  <c:v>76.32</c:v>
                </c:pt>
                <c:pt idx="4827" c:formatCode="0.00">
                  <c:v>76.32</c:v>
                </c:pt>
                <c:pt idx="4828" c:formatCode="0.00">
                  <c:v>76.32</c:v>
                </c:pt>
              </c:numCache>
            </c:numRef>
          </c:xVal>
          <c:yVal>
            <c:numRef>
              <c:f>FULL!$Q$2:$Q$4893</c:f>
              <c:numCache>
                <c:formatCode>0.000</c:formatCode>
                <c:ptCount val="4892"/>
                <c:pt idx="0">
                  <c:v>0.954173264151242</c:v>
                </c:pt>
                <c:pt idx="1">
                  <c:v>0.98744445974958</c:v>
                </c:pt>
                <c:pt idx="2">
                  <c:v>0.957797416723317</c:v>
                </c:pt>
                <c:pt idx="3">
                  <c:v>0.845346970259692</c:v>
                </c:pt>
                <c:pt idx="4">
                  <c:v>0.937749764658732</c:v>
                </c:pt>
                <c:pt idx="5">
                  <c:v>0.94457193056496</c:v>
                </c:pt>
                <c:pt idx="6">
                  <c:v>0.930126671326865</c:v>
                </c:pt>
                <c:pt idx="7">
                  <c:v>0.955793595338173</c:v>
                </c:pt>
                <c:pt idx="8">
                  <c:v>0.914092194166786</c:v>
                </c:pt>
                <c:pt idx="9">
                  <c:v>0.949008910477943</c:v>
                </c:pt>
                <c:pt idx="10">
                  <c:v>0.973741526542829</c:v>
                </c:pt>
                <c:pt idx="11">
                  <c:v>0.916788019178765</c:v>
                </c:pt>
                <c:pt idx="12">
                  <c:v>0.959916347054086</c:v>
                </c:pt>
                <c:pt idx="13">
                  <c:v>0.947448409194186</c:v>
                </c:pt>
                <c:pt idx="14">
                  <c:v>0.958540704010491</c:v>
                </c:pt>
                <c:pt idx="15">
                  <c:v>0.947443123303918</c:v>
                </c:pt>
                <c:pt idx="16">
                  <c:v>0.958231953076869</c:v>
                </c:pt>
                <c:pt idx="17">
                  <c:v>0.951022810897626</c:v>
                </c:pt>
                <c:pt idx="18">
                  <c:v>0.929005126953125</c:v>
                </c:pt>
                <c:pt idx="19">
                  <c:v>0.95228199951152</c:v>
                </c:pt>
                <c:pt idx="20">
                  <c:v>0.881809686620189</c:v>
                </c:pt>
                <c:pt idx="21">
                  <c:v>0.92574756111351</c:v>
                </c:pt>
                <c:pt idx="22">
                  <c:v>0.956112783591726</c:v>
                </c:pt>
                <c:pt idx="23">
                  <c:v>0.930155696443011</c:v>
                </c:pt>
                <c:pt idx="24">
                  <c:v>0.941588638394919</c:v>
                </c:pt>
                <c:pt idx="25">
                  <c:v>0.942911971887879</c:v>
                </c:pt>
                <c:pt idx="26">
                  <c:v>0.949417060516957</c:v>
                </c:pt>
                <c:pt idx="27">
                  <c:v>0.937051207839132</c:v>
                </c:pt>
                <c:pt idx="28">
                  <c:v>0.95997133075182</c:v>
                </c:pt>
                <c:pt idx="29">
                  <c:v>0.819115907746895</c:v>
                </c:pt>
                <c:pt idx="30">
                  <c:v>0.898531186912635</c:v>
                </c:pt>
                <c:pt idx="31">
                  <c:v>0.918435114126105</c:v>
                </c:pt>
                <c:pt idx="32">
                  <c:v>0.930848519847141</c:v>
                </c:pt>
                <c:pt idx="33">
                  <c:v>0.92976833976834</c:v>
                </c:pt>
                <c:pt idx="34">
                  <c:v>0.945092403412174</c:v>
                </c:pt>
                <c:pt idx="35">
                  <c:v>0.952957194767442</c:v>
                </c:pt>
                <c:pt idx="36">
                  <c:v>0.893051894121303</c:v>
                </c:pt>
                <c:pt idx="37">
                  <c:v>0.949905907419657</c:v>
                </c:pt>
                <c:pt idx="38">
                  <c:v>0.956602284279137</c:v>
                </c:pt>
                <c:pt idx="39">
                  <c:v>0.945965087092367</c:v>
                </c:pt>
                <c:pt idx="40">
                  <c:v>0.964270258537937</c:v>
                </c:pt>
                <c:pt idx="41">
                  <c:v>0.945527000695132</c:v>
                </c:pt>
                <c:pt idx="42">
                  <c:v>0.962952477985591</c:v>
                </c:pt>
                <c:pt idx="43">
                  <c:v>0.900828359811776</c:v>
                </c:pt>
                <c:pt idx="44">
                  <c:v>0.891332695315367</c:v>
                </c:pt>
                <c:pt idx="45">
                  <c:v>0.922870528722795</c:v>
                </c:pt>
                <c:pt idx="46">
                  <c:v>0.917133428300095</c:v>
                </c:pt>
                <c:pt idx="47">
                  <c:v>0.954261430639845</c:v>
                </c:pt>
                <c:pt idx="48">
                  <c:v>0.935945204642896</c:v>
                </c:pt>
                <c:pt idx="49">
                  <c:v>0.963536433883838</c:v>
                </c:pt>
                <c:pt idx="50">
                  <c:v>0.942791729749096</c:v>
                </c:pt>
                <c:pt idx="51">
                  <c:v>0.938924991784423</c:v>
                </c:pt>
                <c:pt idx="52">
                  <c:v>0.895270793036751</c:v>
                </c:pt>
                <c:pt idx="53">
                  <c:v>0.981665632735995</c:v>
                </c:pt>
                <c:pt idx="54">
                  <c:v>0.943856523577923</c:v>
                </c:pt>
                <c:pt idx="55">
                  <c:v>0.884857664736697</c:v>
                </c:pt>
                <c:pt idx="56">
                  <c:v>0.928030241516589</c:v>
                </c:pt>
                <c:pt idx="57">
                  <c:v>0.948567987391945</c:v>
                </c:pt>
                <c:pt idx="58">
                  <c:v>0.945595590636135</c:v>
                </c:pt>
                <c:pt idx="59">
                  <c:v>0.870354420039934</c:v>
                </c:pt>
                <c:pt idx="60">
                  <c:v>0.92191612759313</c:v>
                </c:pt>
                <c:pt idx="61">
                  <c:v>0.927464045307091</c:v>
                </c:pt>
                <c:pt idx="62">
                  <c:v>0.961100790839554</c:v>
                </c:pt>
                <c:pt idx="63">
                  <c:v>0.921575504297233</c:v>
                </c:pt>
                <c:pt idx="64">
                  <c:v>0.883367198310392</c:v>
                </c:pt>
                <c:pt idx="65">
                  <c:v>0.853618494302057</c:v>
                </c:pt>
                <c:pt idx="66">
                  <c:v>0.969059028813044</c:v>
                </c:pt>
                <c:pt idx="67">
                  <c:v>0.93812767693249</c:v>
                </c:pt>
                <c:pt idx="68">
                  <c:v>0.937200379946651</c:v>
                </c:pt>
                <c:pt idx="69">
                  <c:v>0.927916132380778</c:v>
                </c:pt>
                <c:pt idx="70">
                  <c:v>0.966477590310132</c:v>
                </c:pt>
                <c:pt idx="71">
                  <c:v>0.905746140651801</c:v>
                </c:pt>
                <c:pt idx="72">
                  <c:v>0.876333564654176</c:v>
                </c:pt>
                <c:pt idx="73">
                  <c:v>0.934507156048015</c:v>
                </c:pt>
                <c:pt idx="74">
                  <c:v>0.933639298008878</c:v>
                </c:pt>
                <c:pt idx="75">
                  <c:v>0.90207324037832</c:v>
                </c:pt>
                <c:pt idx="76">
                  <c:v>0.795644390522409</c:v>
                </c:pt>
                <c:pt idx="77">
                  <c:v>0.947905987340459</c:v>
                </c:pt>
                <c:pt idx="78">
                  <c:v>0.96571439294698</c:v>
                </c:pt>
                <c:pt idx="79">
                  <c:v>0.964133379243854</c:v>
                </c:pt>
                <c:pt idx="80">
                  <c:v>0.898644700545172</c:v>
                </c:pt>
                <c:pt idx="81">
                  <c:v>0.910295618775549</c:v>
                </c:pt>
                <c:pt idx="82">
                  <c:v>0.973441929133858</c:v>
                </c:pt>
                <c:pt idx="83">
                  <c:v>0.91072523459349</c:v>
                </c:pt>
                <c:pt idx="84">
                  <c:v>0.969690942887855</c:v>
                </c:pt>
                <c:pt idx="85">
                  <c:v>0.959275864738358</c:v>
                </c:pt>
                <c:pt idx="86">
                  <c:v>0.934063300914593</c:v>
                </c:pt>
                <c:pt idx="87">
                  <c:v>0.913607683726056</c:v>
                </c:pt>
                <c:pt idx="88">
                  <c:v>0.961772080117997</c:v>
                </c:pt>
                <c:pt idx="89">
                  <c:v>0.967057017056627</c:v>
                </c:pt>
                <c:pt idx="90">
                  <c:v>0.964518504098776</c:v>
                </c:pt>
                <c:pt idx="91">
                  <c:v>0.940143012416955</c:v>
                </c:pt>
                <c:pt idx="92">
                  <c:v>0.969710753616178</c:v>
                </c:pt>
                <c:pt idx="93">
                  <c:v>0.961947051967421</c:v>
                </c:pt>
                <c:pt idx="94">
                  <c:v>0.971505330991087</c:v>
                </c:pt>
                <c:pt idx="95">
                  <c:v>0.97330776140445</c:v>
                </c:pt>
                <c:pt idx="96">
                  <c:v>0.971580880195489</c:v>
                </c:pt>
                <c:pt idx="97">
                  <c:v>0.970055818514747</c:v>
                </c:pt>
                <c:pt idx="98">
                  <c:v>0.966103004305093</c:v>
                </c:pt>
                <c:pt idx="99">
                  <c:v>0.964969843978949</c:v>
                </c:pt>
                <c:pt idx="100">
                  <c:v>0.970716721991999</c:v>
                </c:pt>
                <c:pt idx="101">
                  <c:v>0.958058463597427</c:v>
                </c:pt>
                <c:pt idx="102">
                  <c:v>0.964311671550697</c:v>
                </c:pt>
                <c:pt idx="103">
                  <c:v>0.965346399567481</c:v>
                </c:pt>
                <c:pt idx="104">
                  <c:v>0.96964151421755</c:v>
                </c:pt>
                <c:pt idx="105">
                  <c:v>0.9678482180972</c:v>
                </c:pt>
                <c:pt idx="106">
                  <c:v>0.971275073281543</c:v>
                </c:pt>
                <c:pt idx="107">
                  <c:v>0.969062308692591</c:v>
                </c:pt>
                <c:pt idx="108">
                  <c:v>0.965779317487503</c:v>
                </c:pt>
                <c:pt idx="109">
                  <c:v>0.962558963059986</c:v>
                </c:pt>
                <c:pt idx="110">
                  <c:v>0.968897145059116</c:v>
                </c:pt>
                <c:pt idx="111">
                  <c:v>0.970739985134922</c:v>
                </c:pt>
                <c:pt idx="112">
                  <c:v>0.962541968840587</c:v>
                </c:pt>
                <c:pt idx="113">
                  <c:v>0.971718091637294</c:v>
                </c:pt>
                <c:pt idx="114">
                  <c:v>0.968100759320595</c:v>
                </c:pt>
                <c:pt idx="115">
                  <c:v>0.971736510733833</c:v>
                </c:pt>
                <c:pt idx="116">
                  <c:v>0.969418210501424</c:v>
                </c:pt>
                <c:pt idx="117">
                  <c:v>0.966669819693961</c:v>
                </c:pt>
                <c:pt idx="118">
                  <c:v>0.975408729169922</c:v>
                </c:pt>
                <c:pt idx="119">
                  <c:v>0.967151053231743</c:v>
                </c:pt>
                <c:pt idx="120">
                  <c:v>0.969907194866788</c:v>
                </c:pt>
                <c:pt idx="121">
                  <c:v>0.970926977876194</c:v>
                </c:pt>
                <c:pt idx="122">
                  <c:v>0.969771355715952</c:v>
                </c:pt>
                <c:pt idx="123">
                  <c:v>0.972378834987293</c:v>
                </c:pt>
                <c:pt idx="124">
                  <c:v>0.968938415279247</c:v>
                </c:pt>
                <c:pt idx="125">
                  <c:v>0.971549392862824</c:v>
                </c:pt>
                <c:pt idx="126">
                  <c:v>0.973375346758774</c:v>
                </c:pt>
                <c:pt idx="127">
                  <c:v>0.969158671857807</c:v>
                </c:pt>
                <c:pt idx="128">
                  <c:v>0.961658892496605</c:v>
                </c:pt>
                <c:pt idx="129">
                  <c:v>0.970306780373103</c:v>
                </c:pt>
                <c:pt idx="130">
                  <c:v>0.974362059122473</c:v>
                </c:pt>
                <c:pt idx="131">
                  <c:v>0.963833949437976</c:v>
                </c:pt>
                <c:pt idx="132">
                  <c:v>0.972157959626208</c:v>
                </c:pt>
                <c:pt idx="133">
                  <c:v>0.963765663489344</c:v>
                </c:pt>
                <c:pt idx="134">
                  <c:v>0.966157510053131</c:v>
                </c:pt>
                <c:pt idx="135">
                  <c:v>0.964710806935867</c:v>
                </c:pt>
                <c:pt idx="136">
                  <c:v>0.966833136768473</c:v>
                </c:pt>
                <c:pt idx="137">
                  <c:v>0.970120301966148</c:v>
                </c:pt>
                <c:pt idx="138">
                  <c:v>0.73284017624418</c:v>
                </c:pt>
                <c:pt idx="139">
                  <c:v>0.960963748107242</c:v>
                </c:pt>
                <c:pt idx="140">
                  <c:v>0.956333853354134</c:v>
                </c:pt>
                <c:pt idx="141">
                  <c:v>0.958828250401284</c:v>
                </c:pt>
                <c:pt idx="142">
                  <c:v>0.964011487303506</c:v>
                </c:pt>
                <c:pt idx="143">
                  <c:v>0.938323024054983</c:v>
                </c:pt>
                <c:pt idx="144">
                  <c:v>0.94262103505843</c:v>
                </c:pt>
                <c:pt idx="145">
                  <c:v>0.951997140706628</c:v>
                </c:pt>
                <c:pt idx="146">
                  <c:v>0.932891213389121</c:v>
                </c:pt>
                <c:pt idx="147">
                  <c:v>0.955356595092025</c:v>
                </c:pt>
                <c:pt idx="148">
                  <c:v>0.957548918130265</c:v>
                </c:pt>
                <c:pt idx="149">
                  <c:v>0.947575757575758</c:v>
                </c:pt>
                <c:pt idx="150">
                  <c:v>0.932351524879615</c:v>
                </c:pt>
                <c:pt idx="151">
                  <c:v>0.94916205585667</c:v>
                </c:pt>
                <c:pt idx="152">
                  <c:v>0.97068669551138</c:v>
                </c:pt>
                <c:pt idx="153">
                  <c:v>0.913772775991426</c:v>
                </c:pt>
                <c:pt idx="154">
                  <c:v>0.918883534136546</c:v>
                </c:pt>
                <c:pt idx="155">
                  <c:v>0.963740149278765</c:v>
                </c:pt>
                <c:pt idx="156">
                  <c:v>0.959194179165848</c:v>
                </c:pt>
                <c:pt idx="157">
                  <c:v>0.94724486740952</c:v>
                </c:pt>
                <c:pt idx="158">
                  <c:v>0.940355172728015</c:v>
                </c:pt>
                <c:pt idx="159">
                  <c:v>0.94508165179921</c:v>
                </c:pt>
                <c:pt idx="160">
                  <c:v>0.941085140746726</c:v>
                </c:pt>
                <c:pt idx="161">
                  <c:v>0.940168653153714</c:v>
                </c:pt>
                <c:pt idx="162">
                  <c:v>0.946768911126669</c:v>
                </c:pt>
                <c:pt idx="163">
                  <c:v>0.941955312542185</c:v>
                </c:pt>
                <c:pt idx="164">
                  <c:v>0.947998844414816</c:v>
                </c:pt>
                <c:pt idx="165">
                  <c:v>0.934248287696451</c:v>
                </c:pt>
                <c:pt idx="166">
                  <c:v>0.942955855994968</c:v>
                </c:pt>
                <c:pt idx="167">
                  <c:v>1.06371997980585</c:v>
                </c:pt>
                <c:pt idx="168">
                  <c:v>0.951118195193722</c:v>
                </c:pt>
                <c:pt idx="169">
                  <c:v>0.948351409978308</c:v>
                </c:pt>
                <c:pt idx="170">
                  <c:v>0.951304761904762</c:v>
                </c:pt>
                <c:pt idx="171">
                  <c:v>0.933940092165899</c:v>
                </c:pt>
                <c:pt idx="172">
                  <c:v>0.950941176470588</c:v>
                </c:pt>
                <c:pt idx="173">
                  <c:v>0.959874727668845</c:v>
                </c:pt>
                <c:pt idx="174">
                  <c:v>0.970028188865398</c:v>
                </c:pt>
                <c:pt idx="175">
                  <c:v>0.938265840876608</c:v>
                </c:pt>
                <c:pt idx="176">
                  <c:v>0.959323483670295</c:v>
                </c:pt>
                <c:pt idx="177">
                  <c:v>0.93569558101473</c:v>
                </c:pt>
                <c:pt idx="178">
                  <c:v>0.949115606936416</c:v>
                </c:pt>
                <c:pt idx="179">
                  <c:v>0.95412641315519</c:v>
                </c:pt>
                <c:pt idx="180">
                  <c:v>0.907447573397244</c:v>
                </c:pt>
                <c:pt idx="181">
                  <c:v>0.919466421343146</c:v>
                </c:pt>
                <c:pt idx="182">
                  <c:v>0.935862068965517</c:v>
                </c:pt>
                <c:pt idx="183">
                  <c:v>0.946613924050633</c:v>
                </c:pt>
                <c:pt idx="184">
                  <c:v>0.952409992652461</c:v>
                </c:pt>
                <c:pt idx="185">
                  <c:v>0.908137254901961</c:v>
                </c:pt>
                <c:pt idx="186">
                  <c:v>0.874300518134715</c:v>
                </c:pt>
                <c:pt idx="187">
                  <c:v>0.945632411067194</c:v>
                </c:pt>
                <c:pt idx="188">
                  <c:v>0.955182239893969</c:v>
                </c:pt>
                <c:pt idx="189">
                  <c:v>0.968832854558996</c:v>
                </c:pt>
                <c:pt idx="190">
                  <c:v>0.938115059886118</c:v>
                </c:pt>
                <c:pt idx="191">
                  <c:v>0.967627580833658</c:v>
                </c:pt>
                <c:pt idx="192">
                  <c:v>0.956165868414419</c:v>
                </c:pt>
                <c:pt idx="193">
                  <c:v>0.958694227375851</c:v>
                </c:pt>
                <c:pt idx="194">
                  <c:v>0.946411809235428</c:v>
                </c:pt>
                <c:pt idx="195">
                  <c:v>0.966411827384124</c:v>
                </c:pt>
                <c:pt idx="196">
                  <c:v>0.972919400187441</c:v>
                </c:pt>
                <c:pt idx="197">
                  <c:v>0.962222872184849</c:v>
                </c:pt>
                <c:pt idx="198">
                  <c:v>0.966114008941878</c:v>
                </c:pt>
                <c:pt idx="199">
                  <c:v>0.945690338311491</c:v>
                </c:pt>
                <c:pt idx="200">
                  <c:v>0.949493927125506</c:v>
                </c:pt>
                <c:pt idx="201">
                  <c:v>0.930701093102149</c:v>
                </c:pt>
                <c:pt idx="202">
                  <c:v>0.96546996263294</c:v>
                </c:pt>
                <c:pt idx="203">
                  <c:v>0.982736842105263</c:v>
                </c:pt>
                <c:pt idx="204">
                  <c:v>0.94622641509434</c:v>
                </c:pt>
                <c:pt idx="205">
                  <c:v>0.944915373765867</c:v>
                </c:pt>
                <c:pt idx="206">
                  <c:v>0.96484090096532</c:v>
                </c:pt>
                <c:pt idx="207">
                  <c:v>0.966979613733905</c:v>
                </c:pt>
                <c:pt idx="208">
                  <c:v>0.951298501728775</c:v>
                </c:pt>
                <c:pt idx="209">
                  <c:v>0.939799178457325</c:v>
                </c:pt>
                <c:pt idx="210">
                  <c:v>0.94443848059455</c:v>
                </c:pt>
                <c:pt idx="211">
                  <c:v>0.92776843146957</c:v>
                </c:pt>
                <c:pt idx="212">
                  <c:v>0.951090128755365</c:v>
                </c:pt>
                <c:pt idx="213">
                  <c:v>0.967725699067909</c:v>
                </c:pt>
                <c:pt idx="214">
                  <c:v>0.96501179245283</c:v>
                </c:pt>
                <c:pt idx="215">
                  <c:v>0.948615542974781</c:v>
                </c:pt>
                <c:pt idx="216">
                  <c:v>0.963175783324482</c:v>
                </c:pt>
                <c:pt idx="217">
                  <c:v>0.953346534653465</c:v>
                </c:pt>
                <c:pt idx="218">
                  <c:v>0.936875471698113</c:v>
                </c:pt>
                <c:pt idx="219">
                  <c:v>0.954280303030303</c:v>
                </c:pt>
                <c:pt idx="220">
                  <c:v>0.945102159953298</c:v>
                </c:pt>
                <c:pt idx="221">
                  <c:v>0.952665995975855</c:v>
                </c:pt>
                <c:pt idx="222">
                  <c:v>0.952352179542512</c:v>
                </c:pt>
                <c:pt idx="223">
                  <c:v>0.955358831113021</c:v>
                </c:pt>
                <c:pt idx="224">
                  <c:v>0.575030602352165</c:v>
                </c:pt>
                <c:pt idx="225">
                  <c:v>0.70117781746516</c:v>
                </c:pt>
                <c:pt idx="226">
                  <c:v>0.769561022788593</c:v>
                </c:pt>
                <c:pt idx="227">
                  <c:v>0.704185242380891</c:v>
                </c:pt>
                <c:pt idx="228">
                  <c:v>0.792445642245063</c:v>
                </c:pt>
                <c:pt idx="229">
                  <c:v>0.627927000090244</c:v>
                </c:pt>
                <c:pt idx="230">
                  <c:v>0.722617876173934</c:v>
                </c:pt>
                <c:pt idx="231">
                  <c:v>0.8832277087368</c:v>
                </c:pt>
                <c:pt idx="232">
                  <c:v>0.701011395413527</c:v>
                </c:pt>
                <c:pt idx="233">
                  <c:v>0.699761124869994</c:v>
                </c:pt>
                <c:pt idx="234">
                  <c:v>0.860939101006819</c:v>
                </c:pt>
                <c:pt idx="235">
                  <c:v>0.880773680257333</c:v>
                </c:pt>
                <c:pt idx="236">
                  <c:v>0.922987035239955</c:v>
                </c:pt>
                <c:pt idx="237">
                  <c:v>0.862147999814391</c:v>
                </c:pt>
                <c:pt idx="238">
                  <c:v>0.848802780108552</c:v>
                </c:pt>
                <c:pt idx="239">
                  <c:v>0.950795035068608</c:v>
                </c:pt>
                <c:pt idx="240">
                  <c:v>0.881037364569211</c:v>
                </c:pt>
                <c:pt idx="241">
                  <c:v>0.602503540058983</c:v>
                </c:pt>
                <c:pt idx="242">
                  <c:v>0.936640262364856</c:v>
                </c:pt>
                <c:pt idx="243">
                  <c:v>0.753732264349503</c:v>
                </c:pt>
                <c:pt idx="244">
                  <c:v>0.847399875025277</c:v>
                </c:pt>
                <c:pt idx="245">
                  <c:v>0.941802331085464</c:v>
                </c:pt>
                <c:pt idx="246">
                  <c:v>0.784142167618568</c:v>
                </c:pt>
                <c:pt idx="247">
                  <c:v>0.884761116011704</c:v>
                </c:pt>
                <c:pt idx="248">
                  <c:v>0.931697652036137</c:v>
                </c:pt>
                <c:pt idx="249">
                  <c:v>0.894951142785749</c:v>
                </c:pt>
                <c:pt idx="250">
                  <c:v>0.869430430394135</c:v>
                </c:pt>
                <c:pt idx="251">
                  <c:v>0.922138808700954</c:v>
                </c:pt>
                <c:pt idx="252">
                  <c:v>0.954954825308269</c:v>
                </c:pt>
                <c:pt idx="253">
                  <c:v>0.914628716106123</c:v>
                </c:pt>
                <c:pt idx="254">
                  <c:v>0.949854431620852</c:v>
                </c:pt>
                <c:pt idx="255">
                  <c:v>0.932652221415745</c:v>
                </c:pt>
                <c:pt idx="256">
                  <c:v>0.923095033663359</c:v>
                </c:pt>
                <c:pt idx="257">
                  <c:v>0.89958658214063</c:v>
                </c:pt>
                <c:pt idx="258">
                  <c:v>0.878978431515603</c:v>
                </c:pt>
                <c:pt idx="259">
                  <c:v>0.950183223640474</c:v>
                </c:pt>
                <c:pt idx="260">
                  <c:v>0.875604122089301</c:v>
                </c:pt>
                <c:pt idx="261">
                  <c:v>0.959665900652439</c:v>
                </c:pt>
                <c:pt idx="262">
                  <c:v>0.947372008715201</c:v>
                </c:pt>
                <c:pt idx="263">
                  <c:v>0.854883019775883</c:v>
                </c:pt>
                <c:pt idx="264">
                  <c:v>0.787203698333689</c:v>
                </c:pt>
                <c:pt idx="265">
                  <c:v>0.768905092826502</c:v>
                </c:pt>
                <c:pt idx="266">
                  <c:v>0.907807223520943</c:v>
                </c:pt>
                <c:pt idx="267">
                  <c:v>0.90519559688512</c:v>
                </c:pt>
                <c:pt idx="268">
                  <c:v>0.847558325469325</c:v>
                </c:pt>
                <c:pt idx="269">
                  <c:v>0.671714604546131</c:v>
                </c:pt>
                <c:pt idx="270">
                  <c:v>0.861897690741686</c:v>
                </c:pt>
                <c:pt idx="271">
                  <c:v>0.959079740044189</c:v>
                </c:pt>
                <c:pt idx="272">
                  <c:v>0.897136434907004</c:v>
                </c:pt>
                <c:pt idx="273">
                  <c:v>0.653479067375981</c:v>
                </c:pt>
                <c:pt idx="274">
                  <c:v>0.965156673851301</c:v>
                </c:pt>
                <c:pt idx="275">
                  <c:v>0.611435318765167</c:v>
                </c:pt>
                <c:pt idx="276">
                  <c:v>0.935371506246074</c:v>
                </c:pt>
                <c:pt idx="277">
                  <c:v>0.902381274422766</c:v>
                </c:pt>
                <c:pt idx="278">
                  <c:v>0.798517335086344</c:v>
                </c:pt>
                <c:pt idx="279">
                  <c:v>0.971381020454878</c:v>
                </c:pt>
                <c:pt idx="280">
                  <c:v>0.920171086630254</c:v>
                </c:pt>
                <c:pt idx="281">
                  <c:v>0.945379530585214</c:v>
                </c:pt>
                <c:pt idx="282">
                  <c:v>0.891278760157525</c:v>
                </c:pt>
                <c:pt idx="283">
                  <c:v>0.891384840729985</c:v>
                </c:pt>
                <c:pt idx="284">
                  <c:v>0.940801956626983</c:v>
                </c:pt>
                <c:pt idx="285">
                  <c:v>0.879966972363017</c:v>
                </c:pt>
                <c:pt idx="286">
                  <c:v>0.882000038850716</c:v>
                </c:pt>
                <c:pt idx="287">
                  <c:v>0.923319677366821</c:v>
                </c:pt>
                <c:pt idx="288">
                  <c:v>0.954365892838497</c:v>
                </c:pt>
                <c:pt idx="289">
                  <c:v>0.717367953693627</c:v>
                </c:pt>
                <c:pt idx="290">
                  <c:v>0.950182307725509</c:v>
                </c:pt>
                <c:pt idx="291">
                  <c:v>0.894735794548734</c:v>
                </c:pt>
                <c:pt idx="292">
                  <c:v>0.945807271728721</c:v>
                </c:pt>
                <c:pt idx="293">
                  <c:v>0.951133068595261</c:v>
                </c:pt>
                <c:pt idx="294">
                  <c:v>0.918736284555211</c:v>
                </c:pt>
                <c:pt idx="295">
                  <c:v>0.940859488396789</c:v>
                </c:pt>
                <c:pt idx="296">
                  <c:v>0.96726027391142</c:v>
                </c:pt>
                <c:pt idx="297">
                  <c:v>0.9711819742153</c:v>
                </c:pt>
                <c:pt idx="298">
                  <c:v>0.90736452952424</c:v>
                </c:pt>
                <c:pt idx="299">
                  <c:v>0.926498490811564</c:v>
                </c:pt>
                <c:pt idx="300">
                  <c:v>0.888817665998562</c:v>
                </c:pt>
                <c:pt idx="301">
                  <c:v>0.909553628953797</c:v>
                </c:pt>
                <c:pt idx="302">
                  <c:v>0.890812240401902</c:v>
                </c:pt>
                <c:pt idx="303">
                  <c:v>0.859409430188557</c:v>
                </c:pt>
                <c:pt idx="304">
                  <c:v>0.972417419383401</c:v>
                </c:pt>
                <c:pt idx="305">
                  <c:v>0.897233691398054</c:v>
                </c:pt>
                <c:pt idx="306">
                  <c:v>0.936180304259975</c:v>
                </c:pt>
                <c:pt idx="307">
                  <c:v>0.891986374342322</c:v>
                </c:pt>
                <c:pt idx="308">
                  <c:v>0.952726624342242</c:v>
                </c:pt>
                <c:pt idx="309">
                  <c:v>0.837876805927435</c:v>
                </c:pt>
                <c:pt idx="310">
                  <c:v>0.957186195286725</c:v>
                </c:pt>
                <c:pt idx="311">
                  <c:v>0.86232273215085</c:v>
                </c:pt>
                <c:pt idx="312">
                  <c:v>0.836455054118018</c:v>
                </c:pt>
                <c:pt idx="313">
                  <c:v>0.882793042127198</c:v>
                </c:pt>
                <c:pt idx="314">
                  <c:v>0.912864575315338</c:v>
                </c:pt>
                <c:pt idx="315">
                  <c:v>0.965475714128532</c:v>
                </c:pt>
                <c:pt idx="316">
                  <c:v>0.762192581083419</c:v>
                </c:pt>
                <c:pt idx="317">
                  <c:v>0.682211985481919</c:v>
                </c:pt>
                <c:pt idx="318">
                  <c:v>0.872817079713679</c:v>
                </c:pt>
                <c:pt idx="319">
                  <c:v>0.74224253365211</c:v>
                </c:pt>
                <c:pt idx="320">
                  <c:v>0.85751924114344</c:v>
                </c:pt>
                <c:pt idx="321">
                  <c:v>0.722426192320721</c:v>
                </c:pt>
                <c:pt idx="322">
                  <c:v>0.891510903798871</c:v>
                </c:pt>
                <c:pt idx="323">
                  <c:v>0.827977936712907</c:v>
                </c:pt>
                <c:pt idx="324">
                  <c:v>0.850213276823887</c:v>
                </c:pt>
                <c:pt idx="325">
                  <c:v>0.947061094439327</c:v>
                </c:pt>
                <c:pt idx="326">
                  <c:v>0.704135525190661</c:v>
                </c:pt>
                <c:pt idx="327">
                  <c:v>0.804169222860232</c:v>
                </c:pt>
                <c:pt idx="328">
                  <c:v>0.964062478370305</c:v>
                </c:pt>
                <c:pt idx="329">
                  <c:v>0.834952938447669</c:v>
                </c:pt>
                <c:pt idx="330">
                  <c:v>0.992672952664589</c:v>
                </c:pt>
                <c:pt idx="331">
                  <c:v>0.800786609686416</c:v>
                </c:pt>
                <c:pt idx="332">
                  <c:v>0.628515522861116</c:v>
                </c:pt>
                <c:pt idx="333">
                  <c:v>0.996846352898756</c:v>
                </c:pt>
                <c:pt idx="334">
                  <c:v>0.93607814908213</c:v>
                </c:pt>
                <c:pt idx="335">
                  <c:v>0.777934435217255</c:v>
                </c:pt>
                <c:pt idx="336">
                  <c:v>0.949649193731338</c:v>
                </c:pt>
                <c:pt idx="337">
                  <c:v>0.975170829179456</c:v>
                </c:pt>
                <c:pt idx="338">
                  <c:v>0.967018071802353</c:v>
                </c:pt>
                <c:pt idx="339">
                  <c:v>0.98784877858843</c:v>
                </c:pt>
                <c:pt idx="340">
                  <c:v>0.965108569672892</c:v>
                </c:pt>
                <c:pt idx="341">
                  <c:v>0.964793610474212</c:v>
                </c:pt>
                <c:pt idx="342">
                  <c:v>0.968415863582314</c:v>
                </c:pt>
                <c:pt idx="343">
                  <c:v>0.963691558495813</c:v>
                </c:pt>
                <c:pt idx="344">
                  <c:v>0.971298689825481</c:v>
                </c:pt>
                <c:pt idx="345">
                  <c:v>0.953069281618873</c:v>
                </c:pt>
                <c:pt idx="346">
                  <c:v>0.933253117163962</c:v>
                </c:pt>
                <c:pt idx="347">
                  <c:v>0.967392561537576</c:v>
                </c:pt>
                <c:pt idx="348">
                  <c:v>0.918824621250184</c:v>
                </c:pt>
                <c:pt idx="349">
                  <c:v>0.961193122314959</c:v>
                </c:pt>
                <c:pt idx="350">
                  <c:v>0.88265770344653</c:v>
                </c:pt>
                <c:pt idx="351">
                  <c:v>0.976775178767919</c:v>
                </c:pt>
                <c:pt idx="352">
                  <c:v>0.944605227633855</c:v>
                </c:pt>
                <c:pt idx="353">
                  <c:v>0.931313593605858</c:v>
                </c:pt>
                <c:pt idx="354">
                  <c:v>0.879715047350095</c:v>
                </c:pt>
                <c:pt idx="355">
                  <c:v>0.839168509663075</c:v>
                </c:pt>
                <c:pt idx="356">
                  <c:v>0.734779282947231</c:v>
                </c:pt>
                <c:pt idx="357">
                  <c:v>0.923322999370252</c:v>
                </c:pt>
                <c:pt idx="358">
                  <c:v>0.920917586494019</c:v>
                </c:pt>
                <c:pt idx="359">
                  <c:v>0.944251981121274</c:v>
                </c:pt>
                <c:pt idx="360">
                  <c:v>0.929546115735061</c:v>
                </c:pt>
                <c:pt idx="361">
                  <c:v>0.93732152127219</c:v>
                </c:pt>
                <c:pt idx="362">
                  <c:v>0.656500926938781</c:v>
                </c:pt>
                <c:pt idx="363">
                  <c:v>0.917115618343578</c:v>
                </c:pt>
                <c:pt idx="364">
                  <c:v>0.690350605148902</c:v>
                </c:pt>
                <c:pt idx="365">
                  <c:v>0.719542475499306</c:v>
                </c:pt>
                <c:pt idx="366">
                  <c:v>0.929839980822329</c:v>
                </c:pt>
                <c:pt idx="367">
                  <c:v>0.744949019415737</c:v>
                </c:pt>
                <c:pt idx="368">
                  <c:v>0.709979220578585</c:v>
                </c:pt>
                <c:pt idx="369">
                  <c:v>0.614440749351641</c:v>
                </c:pt>
                <c:pt idx="370">
                  <c:v>0.904636647850801</c:v>
                </c:pt>
                <c:pt idx="371">
                  <c:v>0.94261559657191</c:v>
                </c:pt>
                <c:pt idx="372">
                  <c:v>0.98003863229624</c:v>
                </c:pt>
                <c:pt idx="373">
                  <c:v>0.982589155622094</c:v>
                </c:pt>
                <c:pt idx="374">
                  <c:v>0.95542329056459</c:v>
                </c:pt>
                <c:pt idx="375">
                  <c:v>0.95769011547254</c:v>
                </c:pt>
                <c:pt idx="376">
                  <c:v>0.975303266739624</c:v>
                </c:pt>
                <c:pt idx="377">
                  <c:v>0.965708467703237</c:v>
                </c:pt>
                <c:pt idx="378">
                  <c:v>0.929919939784028</c:v>
                </c:pt>
                <c:pt idx="379">
                  <c:v>0.961006866896163</c:v>
                </c:pt>
                <c:pt idx="380">
                  <c:v>0.942029533239647</c:v>
                </c:pt>
                <c:pt idx="381">
                  <c:v>0.940558375399589</c:v>
                </c:pt>
                <c:pt idx="382">
                  <c:v>0.705008567249257</c:v>
                </c:pt>
                <c:pt idx="383">
                  <c:v>0.954376863473889</c:v>
                </c:pt>
                <c:pt idx="384">
                  <c:v>0.904802538203367</c:v>
                </c:pt>
                <c:pt idx="385">
                  <c:v>0.904002084494429</c:v>
                </c:pt>
                <c:pt idx="386">
                  <c:v>0.820117481672407</c:v>
                </c:pt>
                <c:pt idx="387">
                  <c:v>0.852533571648318</c:v>
                </c:pt>
                <c:pt idx="388">
                  <c:v>0.952197943919717</c:v>
                </c:pt>
                <c:pt idx="389">
                  <c:v>0.773934886811247</c:v>
                </c:pt>
                <c:pt idx="390">
                  <c:v>0.825455532533114</c:v>
                </c:pt>
                <c:pt idx="391">
                  <c:v>0.945742044667007</c:v>
                </c:pt>
                <c:pt idx="392">
                  <c:v>0.949124036987999</c:v>
                </c:pt>
                <c:pt idx="393">
                  <c:v>0.696901385068683</c:v>
                </c:pt>
                <c:pt idx="394">
                  <c:v>0.776213820156691</c:v>
                </c:pt>
                <c:pt idx="395">
                  <c:v>0.874709897018353</c:v>
                </c:pt>
                <c:pt idx="396">
                  <c:v>0.744074098092724</c:v>
                </c:pt>
                <c:pt idx="397">
                  <c:v>0.837836644319962</c:v>
                </c:pt>
                <c:pt idx="398">
                  <c:v>0.710510722585844</c:v>
                </c:pt>
                <c:pt idx="399">
                  <c:v>0.51419757012918</c:v>
                </c:pt>
                <c:pt idx="400">
                  <c:v>0.840758861888445</c:v>
                </c:pt>
                <c:pt idx="401">
                  <c:v>0.868382480767862</c:v>
                </c:pt>
                <c:pt idx="402">
                  <c:v>0.651010339846072</c:v>
                </c:pt>
                <c:pt idx="403">
                  <c:v>0.85933598120707</c:v>
                </c:pt>
                <c:pt idx="404">
                  <c:v>0.934999406149254</c:v>
                </c:pt>
                <c:pt idx="405">
                  <c:v>0.895236997116559</c:v>
                </c:pt>
                <c:pt idx="406">
                  <c:v>0.821963561078793</c:v>
                </c:pt>
                <c:pt idx="407">
                  <c:v>0.797506816156625</c:v>
                </c:pt>
                <c:pt idx="408">
                  <c:v>0.898201045256483</c:v>
                </c:pt>
                <c:pt idx="409">
                  <c:v>0.887802517570229</c:v>
                </c:pt>
                <c:pt idx="410">
                  <c:v>0.636259558668809</c:v>
                </c:pt>
                <c:pt idx="411">
                  <c:v>0.688786931646331</c:v>
                </c:pt>
                <c:pt idx="412">
                  <c:v>0.576014018676231</c:v>
                </c:pt>
                <c:pt idx="413">
                  <c:v>0.385920095490776</c:v>
                </c:pt>
                <c:pt idx="414">
                  <c:v>0.738281879747187</c:v>
                </c:pt>
                <c:pt idx="415">
                  <c:v>0.851602171782134</c:v>
                </c:pt>
                <c:pt idx="416">
                  <c:v>0.794704952071063</c:v>
                </c:pt>
                <c:pt idx="417">
                  <c:v>0.875451493567447</c:v>
                </c:pt>
                <c:pt idx="418">
                  <c:v>0.875154835232761</c:v>
                </c:pt>
                <c:pt idx="419">
                  <c:v>0.730695367396561</c:v>
                </c:pt>
                <c:pt idx="420">
                  <c:v>0.760995451275516</c:v>
                </c:pt>
                <c:pt idx="421">
                  <c:v>0.324482853618348</c:v>
                </c:pt>
                <c:pt idx="422">
                  <c:v>0.706584293037</c:v>
                </c:pt>
                <c:pt idx="423">
                  <c:v>0.786587057513668</c:v>
                </c:pt>
                <c:pt idx="424">
                  <c:v>0.736723869574347</c:v>
                </c:pt>
                <c:pt idx="425">
                  <c:v>0.773932689866259</c:v>
                </c:pt>
                <c:pt idx="426">
                  <c:v>0.840597468570544</c:v>
                </c:pt>
                <c:pt idx="427">
                  <c:v>0.62393180706725</c:v>
                </c:pt>
                <c:pt idx="428">
                  <c:v>0.841404918287086</c:v>
                </c:pt>
                <c:pt idx="429">
                  <c:v>0.743790831247039</c:v>
                </c:pt>
                <c:pt idx="430">
                  <c:v>0.855042201896472</c:v>
                </c:pt>
                <c:pt idx="431">
                  <c:v>0.583291752192058</c:v>
                </c:pt>
                <c:pt idx="432">
                  <c:v>0.745443618514641</c:v>
                </c:pt>
                <c:pt idx="433">
                  <c:v>0.864111123997348</c:v>
                </c:pt>
                <c:pt idx="434">
                  <c:v>0.951273046532046</c:v>
                </c:pt>
                <c:pt idx="435">
                  <c:v>0.980060742110128</c:v>
                </c:pt>
                <c:pt idx="436">
                  <c:v>0.883145409283936</c:v>
                </c:pt>
                <c:pt idx="437">
                  <c:v>0.818030050083472</c:v>
                </c:pt>
                <c:pt idx="438">
                  <c:v>0.900173360300491</c:v>
                </c:pt>
                <c:pt idx="439">
                  <c:v>0.916666666666667</c:v>
                </c:pt>
                <c:pt idx="440">
                  <c:v>0.935708203235878</c:v>
                </c:pt>
                <c:pt idx="441">
                  <c:v>0.965031173759826</c:v>
                </c:pt>
                <c:pt idx="442">
                  <c:v>0.813393742035962</c:v>
                </c:pt>
                <c:pt idx="443">
                  <c:v>0.882887925003498</c:v>
                </c:pt>
                <c:pt idx="444">
                  <c:v>0.8774338142597</c:v>
                </c:pt>
                <c:pt idx="445">
                  <c:v>0.95910162207126</c:v>
                </c:pt>
                <c:pt idx="446">
                  <c:v>0.906727379553466</c:v>
                </c:pt>
                <c:pt idx="447">
                  <c:v>0.970021111893033</c:v>
                </c:pt>
                <c:pt idx="448">
                  <c:v>0.934527818941129</c:v>
                </c:pt>
                <c:pt idx="449">
                  <c:v>0.893969017897428</c:v>
                </c:pt>
                <c:pt idx="450">
                  <c:v>0.968038466977797</c:v>
                </c:pt>
                <c:pt idx="451">
                  <c:v>0.872579726651481</c:v>
                </c:pt>
                <c:pt idx="452">
                  <c:v>0.687628702677016</c:v>
                </c:pt>
                <c:pt idx="453">
                  <c:v>0.894343493552169</c:v>
                </c:pt>
                <c:pt idx="454">
                  <c:v>0.911189820280729</c:v>
                </c:pt>
                <c:pt idx="455">
                  <c:v>0.92100463027922</c:v>
                </c:pt>
                <c:pt idx="456">
                  <c:v>0.927511415525114</c:v>
                </c:pt>
                <c:pt idx="457">
                  <c:v>0.944772344013491</c:v>
                </c:pt>
                <c:pt idx="458">
                  <c:v>0.932090545938748</c:v>
                </c:pt>
                <c:pt idx="459">
                  <c:v>0.854230533415083</c:v>
                </c:pt>
                <c:pt idx="460">
                  <c:v>0.846418338108883</c:v>
                </c:pt>
                <c:pt idx="461">
                  <c:v>0.831389183457052</c:v>
                </c:pt>
                <c:pt idx="462">
                  <c:v>0.852619118082273</c:v>
                </c:pt>
                <c:pt idx="463">
                  <c:v>0.896253193301164</c:v>
                </c:pt>
                <c:pt idx="464">
                  <c:v>0.763716277659897</c:v>
                </c:pt>
                <c:pt idx="465">
                  <c:v>0.771945839038491</c:v>
                </c:pt>
                <c:pt idx="466">
                  <c:v>0.931497370606144</c:v>
                </c:pt>
                <c:pt idx="467">
                  <c:v>0.929607508532423</c:v>
                </c:pt>
                <c:pt idx="468">
                  <c:v>0.838456901748041</c:v>
                </c:pt>
                <c:pt idx="469">
                  <c:v>0.776500447894894</c:v>
                </c:pt>
                <c:pt idx="470">
                  <c:v>0.909142371921879</c:v>
                </c:pt>
                <c:pt idx="471">
                  <c:v>0.615968992248062</c:v>
                </c:pt>
                <c:pt idx="472">
                  <c:v>0.844958924570575</c:v>
                </c:pt>
                <c:pt idx="473">
                  <c:v>0.796472392638037</c:v>
                </c:pt>
                <c:pt idx="474">
                  <c:v>0.929670022371365</c:v>
                </c:pt>
                <c:pt idx="475">
                  <c:v>0.840804421246546</c:v>
                </c:pt>
                <c:pt idx="476">
                  <c:v>0.630168328158196</c:v>
                </c:pt>
                <c:pt idx="477">
                  <c:v>0.587603709126403</c:v>
                </c:pt>
                <c:pt idx="478">
                  <c:v>0.856178764247151</c:v>
                </c:pt>
                <c:pt idx="479">
                  <c:v>0.753627711031362</c:v>
                </c:pt>
                <c:pt idx="480">
                  <c:v>0.882169067681435</c:v>
                </c:pt>
                <c:pt idx="481">
                  <c:v>0.727030417058639</c:v>
                </c:pt>
                <c:pt idx="482">
                  <c:v>0.865311694221144</c:v>
                </c:pt>
                <c:pt idx="483">
                  <c:v>0.821095208462974</c:v>
                </c:pt>
                <c:pt idx="484">
                  <c:v>0.828183310941932</c:v>
                </c:pt>
                <c:pt idx="485">
                  <c:v>0.736362182050872</c:v>
                </c:pt>
                <c:pt idx="486">
                  <c:v>0.721233882813775</c:v>
                </c:pt>
                <c:pt idx="487">
                  <c:v>0.76018241861928</c:v>
                </c:pt>
                <c:pt idx="488">
                  <c:v>0.892969419834238</c:v>
                </c:pt>
                <c:pt idx="489">
                  <c:v>0.877918510605829</c:v>
                </c:pt>
                <c:pt idx="490">
                  <c:v>0.915584415584416</c:v>
                </c:pt>
                <c:pt idx="491">
                  <c:v>0.707551707551707</c:v>
                </c:pt>
                <c:pt idx="492">
                  <c:v>0.797581728616211</c:v>
                </c:pt>
                <c:pt idx="493">
                  <c:v>0.789114591409521</c:v>
                </c:pt>
                <c:pt idx="494">
                  <c:v>0.810416346597019</c:v>
                </c:pt>
                <c:pt idx="495">
                  <c:v>0.919505094614265</c:v>
                </c:pt>
                <c:pt idx="496">
                  <c:v>0.899804128371252</c:v>
                </c:pt>
                <c:pt idx="497">
                  <c:v>0.844733343182154</c:v>
                </c:pt>
                <c:pt idx="498">
                  <c:v>0.827137254901961</c:v>
                </c:pt>
                <c:pt idx="499">
                  <c:v>0.508360074311772</c:v>
                </c:pt>
                <c:pt idx="500">
                  <c:v>0.807726204465335</c:v>
                </c:pt>
                <c:pt idx="501">
                  <c:v>0.805198598130841</c:v>
                </c:pt>
                <c:pt idx="502">
                  <c:v>0.791678874890126</c:v>
                </c:pt>
                <c:pt idx="503">
                  <c:v>0.941573356302039</c:v>
                </c:pt>
                <c:pt idx="504">
                  <c:v>0.834871503620616</c:v>
                </c:pt>
                <c:pt idx="505">
                  <c:v>0.808846036118763</c:v>
                </c:pt>
                <c:pt idx="506">
                  <c:v>0.767125480153649</c:v>
                </c:pt>
                <c:pt idx="507">
                  <c:v>0.908982393315428</c:v>
                </c:pt>
                <c:pt idx="508">
                  <c:v>0.95909671921602</c:v>
                </c:pt>
                <c:pt idx="509">
                  <c:v>0.723889931207004</c:v>
                </c:pt>
                <c:pt idx="510">
                  <c:v>0.802869526229263</c:v>
                </c:pt>
                <c:pt idx="511">
                  <c:v>0.818312697955658</c:v>
                </c:pt>
                <c:pt idx="512">
                  <c:v>0.83295089490592</c:v>
                </c:pt>
                <c:pt idx="513">
                  <c:v>0.929044214985438</c:v>
                </c:pt>
                <c:pt idx="514">
                  <c:v>0.957789104810449</c:v>
                </c:pt>
                <c:pt idx="515">
                  <c:v>0.884704073789393</c:v>
                </c:pt>
                <c:pt idx="516">
                  <c:v>0.951015367727772</c:v>
                </c:pt>
                <c:pt idx="517">
                  <c:v>0.990965556182947</c:v>
                </c:pt>
                <c:pt idx="518">
                  <c:v>0.926728869374314</c:v>
                </c:pt>
                <c:pt idx="519">
                  <c:v>0.865400963445735</c:v>
                </c:pt>
                <c:pt idx="520">
                  <c:v>0.957255795256599</c:v>
                </c:pt>
                <c:pt idx="521">
                  <c:v>0.938706170154933</c:v>
                </c:pt>
                <c:pt idx="522">
                  <c:v>0.960146898803047</c:v>
                </c:pt>
                <c:pt idx="523">
                  <c:v>0.971646516983305</c:v>
                </c:pt>
                <c:pt idx="524">
                  <c:v>0.939933420176581</c:v>
                </c:pt>
                <c:pt idx="525">
                  <c:v>0.983626198083067</c:v>
                </c:pt>
                <c:pt idx="526">
                  <c:v>0.991648992576882</c:v>
                </c:pt>
                <c:pt idx="527">
                  <c:v>0.8790040565114</c:v>
                </c:pt>
                <c:pt idx="528">
                  <c:v>0.518422334036682</c:v>
                </c:pt>
                <c:pt idx="529">
                  <c:v>0.85190489830994</c:v>
                </c:pt>
                <c:pt idx="530">
                  <c:v>0.806470675136652</c:v>
                </c:pt>
                <c:pt idx="531">
                  <c:v>0.678224035142768</c:v>
                </c:pt>
                <c:pt idx="532">
                  <c:v>0.682988469436108</c:v>
                </c:pt>
                <c:pt idx="533">
                  <c:v>0.780293941211758</c:v>
                </c:pt>
                <c:pt idx="534">
                  <c:v>0.704227616138884</c:v>
                </c:pt>
                <c:pt idx="535">
                  <c:v>0.551137350234416</c:v>
                </c:pt>
                <c:pt idx="536">
                  <c:v>0.682360326428123</c:v>
                </c:pt>
                <c:pt idx="537">
                  <c:v>0.595783838045842</c:v>
                </c:pt>
                <c:pt idx="538">
                  <c:v>0.851976194109568</c:v>
                </c:pt>
                <c:pt idx="539">
                  <c:v>0.870583103097281</c:v>
                </c:pt>
                <c:pt idx="540">
                  <c:v>0.804618656943178</c:v>
                </c:pt>
                <c:pt idx="541">
                  <c:v>0.9997</c:v>
                </c:pt>
                <c:pt idx="542">
                  <c:v>0.9994</c:v>
                </c:pt>
                <c:pt idx="543">
                  <c:v>0.994614003590664</c:v>
                </c:pt>
                <c:pt idx="544">
                  <c:v>1</c:v>
                </c:pt>
                <c:pt idx="545">
                  <c:v>0.998087954110899</c:v>
                </c:pt>
                <c:pt idx="546">
                  <c:v>1.00170068027211</c:v>
                </c:pt>
                <c:pt idx="547">
                  <c:v>0.994773519163763</c:v>
                </c:pt>
                <c:pt idx="548">
                  <c:v>0.912621359223301</c:v>
                </c:pt>
                <c:pt idx="549">
                  <c:v>0.916666666666667</c:v>
                </c:pt>
                <c:pt idx="550">
                  <c:v>0.974264705882353</c:v>
                </c:pt>
                <c:pt idx="551">
                  <c:v>0.966804979253112</c:v>
                </c:pt>
                <c:pt idx="552">
                  <c:v>0.982480246596021</c:v>
                </c:pt>
                <c:pt idx="553">
                  <c:v>0.929378520602646</c:v>
                </c:pt>
                <c:pt idx="554">
                  <c:v>0.97704438531247</c:v>
                </c:pt>
                <c:pt idx="555">
                  <c:v>1.000697491009</c:v>
                </c:pt>
                <c:pt idx="556">
                  <c:v>0.99191482646489</c:v>
                </c:pt>
                <c:pt idx="557">
                  <c:v>0.99110894549357</c:v>
                </c:pt>
                <c:pt idx="558">
                  <c:v>0.996018250618595</c:v>
                </c:pt>
                <c:pt idx="559">
                  <c:v>0.99525031188462</c:v>
                </c:pt>
                <c:pt idx="560">
                  <c:v>0.993797332567827</c:v>
                </c:pt>
                <c:pt idx="561">
                  <c:v>0.994713755715303</c:v>
                </c:pt>
                <c:pt idx="562">
                  <c:v>0.992697167538253</c:v>
                </c:pt>
                <c:pt idx="563">
                  <c:v>1.01518526017412</c:v>
                </c:pt>
                <c:pt idx="564">
                  <c:v>1.01278665740097</c:v>
                </c:pt>
                <c:pt idx="565">
                  <c:v>1.02044293015332</c:v>
                </c:pt>
                <c:pt idx="566">
                  <c:v>1.01412520064205</c:v>
                </c:pt>
                <c:pt idx="567">
                  <c:v>1.00919254658385</c:v>
                </c:pt>
                <c:pt idx="568">
                  <c:v>1.0439061317184</c:v>
                </c:pt>
                <c:pt idx="569">
                  <c:v>0.9272</c:v>
                </c:pt>
                <c:pt idx="570">
                  <c:v>0.9867</c:v>
                </c:pt>
                <c:pt idx="571">
                  <c:v>0.9531</c:v>
                </c:pt>
                <c:pt idx="594">
                  <c:v>0.671732522796353</c:v>
                </c:pt>
                <c:pt idx="595">
                  <c:v>0.904580152671756</c:v>
                </c:pt>
                <c:pt idx="596">
                  <c:v>0.864300626304802</c:v>
                </c:pt>
                <c:pt idx="597">
                  <c:v>0.829931972789116</c:v>
                </c:pt>
                <c:pt idx="598">
                  <c:v>0.866412213740458</c:v>
                </c:pt>
                <c:pt idx="599">
                  <c:v>0.952205882352941</c:v>
                </c:pt>
                <c:pt idx="600">
                  <c:v>0.846153846153846</c:v>
                </c:pt>
                <c:pt idx="601">
                  <c:v>0.919917864476386</c:v>
                </c:pt>
                <c:pt idx="602">
                  <c:v>0.947712418300654</c:v>
                </c:pt>
                <c:pt idx="603">
                  <c:v>0.830687830687831</c:v>
                </c:pt>
                <c:pt idx="604">
                  <c:v>0.83960396039604</c:v>
                </c:pt>
                <c:pt idx="605">
                  <c:v>0.8565965583174</c:v>
                </c:pt>
                <c:pt idx="606">
                  <c:v>0.811715481171548</c:v>
                </c:pt>
                <c:pt idx="607">
                  <c:v>0.875605815831987</c:v>
                </c:pt>
                <c:pt idx="608">
                  <c:v>0.835384615384615</c:v>
                </c:pt>
                <c:pt idx="609">
                  <c:v>0.811494252873563</c:v>
                </c:pt>
                <c:pt idx="610">
                  <c:v>0.877388535031847</c:v>
                </c:pt>
                <c:pt idx="611">
                  <c:v>0.797900262467191</c:v>
                </c:pt>
                <c:pt idx="612">
                  <c:v>0.80893300248139</c:v>
                </c:pt>
                <c:pt idx="613">
                  <c:v>0.813186813186813</c:v>
                </c:pt>
                <c:pt idx="614">
                  <c:v>0.875</c:v>
                </c:pt>
                <c:pt idx="615">
                  <c:v>0.842857142857143</c:v>
                </c:pt>
                <c:pt idx="616">
                  <c:v>0.745490981963928</c:v>
                </c:pt>
                <c:pt idx="617">
                  <c:v>0.857142857142857</c:v>
                </c:pt>
                <c:pt idx="618">
                  <c:v>0.844863731656184</c:v>
                </c:pt>
                <c:pt idx="619">
                  <c:v>0.808252427184466</c:v>
                </c:pt>
                <c:pt idx="620">
                  <c:v>0.894977168949772</c:v>
                </c:pt>
                <c:pt idx="621">
                  <c:v>0.865079365079365</c:v>
                </c:pt>
                <c:pt idx="622">
                  <c:v>0.868</c:v>
                </c:pt>
                <c:pt idx="623">
                  <c:v>0.868852459016394</c:v>
                </c:pt>
                <c:pt idx="624">
                  <c:v>0.936507936507937</c:v>
                </c:pt>
                <c:pt idx="625">
                  <c:v>0.90530303030303</c:v>
                </c:pt>
                <c:pt idx="626">
                  <c:v>0.845360824742268</c:v>
                </c:pt>
                <c:pt idx="627">
                  <c:v>0.904448105436573</c:v>
                </c:pt>
                <c:pt idx="628">
                  <c:v>1.00423728813559</c:v>
                </c:pt>
                <c:pt idx="629">
                  <c:v>1.02941176470588</c:v>
                </c:pt>
                <c:pt idx="630">
                  <c:v>0.928571428571429</c:v>
                </c:pt>
                <c:pt idx="631">
                  <c:v>0.982758620689655</c:v>
                </c:pt>
                <c:pt idx="632">
                  <c:v>0.949778434268833</c:v>
                </c:pt>
                <c:pt idx="633">
                  <c:v>0.943632567849687</c:v>
                </c:pt>
                <c:pt idx="634">
                  <c:v>0.933823529411765</c:v>
                </c:pt>
                <c:pt idx="635">
                  <c:v>0.964941569282137</c:v>
                </c:pt>
                <c:pt idx="636">
                  <c:v>0.873873873873874</c:v>
                </c:pt>
                <c:pt idx="637">
                  <c:v>0.903954802259887</c:v>
                </c:pt>
                <c:pt idx="638">
                  <c:v>0.879464285714286</c:v>
                </c:pt>
                <c:pt idx="639">
                  <c:v>0.909090909090909</c:v>
                </c:pt>
                <c:pt idx="640">
                  <c:v>0.878437047756874</c:v>
                </c:pt>
                <c:pt idx="641">
                  <c:v>0.884927066450567</c:v>
                </c:pt>
                <c:pt idx="642">
                  <c:v>0.911492734478203</c:v>
                </c:pt>
                <c:pt idx="643">
                  <c:v>0.862944162436548</c:v>
                </c:pt>
                <c:pt idx="644">
                  <c:v>0.882857142857143</c:v>
                </c:pt>
                <c:pt idx="645">
                  <c:v>0.749579831932773</c:v>
                </c:pt>
                <c:pt idx="646">
                  <c:v>0.972461273666093</c:v>
                </c:pt>
                <c:pt idx="647">
                  <c:v>0.892906815020862</c:v>
                </c:pt>
                <c:pt idx="648">
                  <c:v>0.918793503480278</c:v>
                </c:pt>
                <c:pt idx="649">
                  <c:v>0.958152958152958</c:v>
                </c:pt>
                <c:pt idx="650">
                  <c:v>0.858126721763085</c:v>
                </c:pt>
                <c:pt idx="651">
                  <c:v>0.859939759036145</c:v>
                </c:pt>
                <c:pt idx="652">
                  <c:v>0.856515373352855</c:v>
                </c:pt>
                <c:pt idx="653">
                  <c:v>0.879945429740791</c:v>
                </c:pt>
                <c:pt idx="654">
                  <c:v>0.920236336779911</c:v>
                </c:pt>
                <c:pt idx="655">
                  <c:v>0.929770992366412</c:v>
                </c:pt>
                <c:pt idx="656">
                  <c:v>0.954022988505747</c:v>
                </c:pt>
                <c:pt idx="657">
                  <c:v>0.945386064030132</c:v>
                </c:pt>
                <c:pt idx="658">
                  <c:v>0.920212765957447</c:v>
                </c:pt>
                <c:pt idx="659">
                  <c:v>0.911022576361222</c:v>
                </c:pt>
                <c:pt idx="660">
                  <c:v>0.990338999960317</c:v>
                </c:pt>
                <c:pt idx="661">
                  <c:v>0.982070686077606</c:v>
                </c:pt>
                <c:pt idx="662">
                  <c:v>0.970181783477913</c:v>
                </c:pt>
                <c:pt idx="663">
                  <c:v>0.916344809996976</c:v>
                </c:pt>
                <c:pt idx="664">
                  <c:v>0.964364683866094</c:v>
                </c:pt>
                <c:pt idx="665">
                  <c:v>0.930371944383375</c:v>
                </c:pt>
                <c:pt idx="666">
                  <c:v>0.924375636430121</c:v>
                </c:pt>
                <c:pt idx="667">
                  <c:v>0.933301069270301</c:v>
                </c:pt>
                <c:pt idx="668">
                  <c:v>0.93182757631665</c:v>
                </c:pt>
                <c:pt idx="669">
                  <c:v>0.930138855243953</c:v>
                </c:pt>
                <c:pt idx="670">
                  <c:v>0.983001988059756</c:v>
                </c:pt>
                <c:pt idx="671">
                  <c:v>0.961845174457772</c:v>
                </c:pt>
                <c:pt idx="672">
                  <c:v>0.975789364967697</c:v>
                </c:pt>
                <c:pt idx="673">
                  <c:v>0.983536380881522</c:v>
                </c:pt>
                <c:pt idx="674">
                  <c:v>0.91880438844531</c:v>
                </c:pt>
                <c:pt idx="675">
                  <c:v>0.928489004430314</c:v>
                </c:pt>
                <c:pt idx="676">
                  <c:v>0.912352121278516</c:v>
                </c:pt>
                <c:pt idx="677">
                  <c:v>0.918410058085737</c:v>
                </c:pt>
                <c:pt idx="678">
                  <c:v>0.908543636568121</c:v>
                </c:pt>
                <c:pt idx="679">
                  <c:v>0.915933601877924</c:v>
                </c:pt>
                <c:pt idx="680">
                  <c:v>0.915472759237605</c:v>
                </c:pt>
                <c:pt idx="681">
                  <c:v>0.975769655678636</c:v>
                </c:pt>
                <c:pt idx="682">
                  <c:v>0.977252922028754</c:v>
                </c:pt>
                <c:pt idx="683">
                  <c:v>0.968913557620586</c:v>
                </c:pt>
                <c:pt idx="684">
                  <c:v>0.964016415433219</c:v>
                </c:pt>
                <c:pt idx="685">
                  <c:v>0.992888979043487</c:v>
                </c:pt>
                <c:pt idx="686">
                  <c:v>0.934321908502099</c:v>
                </c:pt>
                <c:pt idx="687">
                  <c:v>0.934485361426096</c:v>
                </c:pt>
                <c:pt idx="688">
                  <c:v>0.943347567384804</c:v>
                </c:pt>
                <c:pt idx="689">
                  <c:v>0.924459042525372</c:v>
                </c:pt>
                <c:pt idx="690">
                  <c:v>0.932991515504788</c:v>
                </c:pt>
                <c:pt idx="691">
                  <c:v>0.92253792512679</c:v>
                </c:pt>
                <c:pt idx="692">
                  <c:v>0.937036294699524</c:v>
                </c:pt>
                <c:pt idx="693">
                  <c:v>0.961980178663209</c:v>
                </c:pt>
                <c:pt idx="694">
                  <c:v>0.987898037590607</c:v>
                </c:pt>
                <c:pt idx="695">
                  <c:v>0.974168084266619</c:v>
                </c:pt>
                <c:pt idx="696">
                  <c:v>0.978031350709356</c:v>
                </c:pt>
                <c:pt idx="697">
                  <c:v>0.976633328142291</c:v>
                </c:pt>
                <c:pt idx="698">
                  <c:v>0.96491093785302</c:v>
                </c:pt>
                <c:pt idx="699">
                  <c:v>0.967799847532821</c:v>
                </c:pt>
                <c:pt idx="700">
                  <c:v>0.974207648806082</c:v>
                </c:pt>
                <c:pt idx="701">
                  <c:v>0.967721772927334</c:v>
                </c:pt>
                <c:pt idx="702">
                  <c:v>0.985430648439156</c:v>
                </c:pt>
                <c:pt idx="703">
                  <c:v>0.985810430170224</c:v>
                </c:pt>
                <c:pt idx="704">
                  <c:v>0.982943074289862</c:v>
                </c:pt>
                <c:pt idx="705">
                  <c:v>0.917406481214908</c:v>
                </c:pt>
                <c:pt idx="706">
                  <c:v>0.919507869328053</c:v>
                </c:pt>
                <c:pt idx="707">
                  <c:v>0.933996802922205</c:v>
                </c:pt>
                <c:pt idx="708">
                  <c:v>0.956746860787474</c:v>
                </c:pt>
                <c:pt idx="709">
                  <c:v>0.940054477229838</c:v>
                </c:pt>
                <c:pt idx="710">
                  <c:v>0.936253635990465</c:v>
                </c:pt>
                <c:pt idx="711">
                  <c:v>0.937697810840099</c:v>
                </c:pt>
                <c:pt idx="712">
                  <c:v>0.942343758996016</c:v>
                </c:pt>
                <c:pt idx="713">
                  <c:v>0.919971693874907</c:v>
                </c:pt>
                <c:pt idx="714">
                  <c:v>0.92162529999651</c:v>
                </c:pt>
                <c:pt idx="715">
                  <c:v>0.936332544801448</c:v>
                </c:pt>
                <c:pt idx="716">
                  <c:v>0.919381898881577</c:v>
                </c:pt>
                <c:pt idx="717">
                  <c:v>0.986050229010386</c:v>
                </c:pt>
                <c:pt idx="718">
                  <c:v>0.90433279103181</c:v>
                </c:pt>
                <c:pt idx="719">
                  <c:v>0.913016970401923</c:v>
                </c:pt>
                <c:pt idx="720">
                  <c:v>0.913662191615878</c:v>
                </c:pt>
                <c:pt idx="721">
                  <c:v>0.914337350900795</c:v>
                </c:pt>
                <c:pt idx="722">
                  <c:v>0.905141453404765</c:v>
                </c:pt>
                <c:pt idx="723">
                  <c:v>0.883143332547381</c:v>
                </c:pt>
                <c:pt idx="724">
                  <c:v>0.970361343593894</c:v>
                </c:pt>
                <c:pt idx="725">
                  <c:v>0.964256539128611</c:v>
                </c:pt>
                <c:pt idx="726">
                  <c:v>0.96035874439458</c:v>
                </c:pt>
                <c:pt idx="727">
                  <c:v>0.928705110290991</c:v>
                </c:pt>
                <c:pt idx="728">
                  <c:v>0.955423193710089</c:v>
                </c:pt>
                <c:pt idx="729">
                  <c:v>0.974654497088465</c:v>
                </c:pt>
                <c:pt idx="730">
                  <c:v>0.944180114984995</c:v>
                </c:pt>
                <c:pt idx="731">
                  <c:v>0.924687648665151</c:v>
                </c:pt>
                <c:pt idx="732">
                  <c:v>0.956127856189952</c:v>
                </c:pt>
                <c:pt idx="733">
                  <c:v>0.964335512015497</c:v>
                </c:pt>
                <c:pt idx="734">
                  <c:v>0.878908803619933</c:v>
                </c:pt>
                <c:pt idx="735">
                  <c:v>0.939826356811715</c:v>
                </c:pt>
                <c:pt idx="736">
                  <c:v>0.959934705282851</c:v>
                </c:pt>
                <c:pt idx="737">
                  <c:v>0.937814982735396</c:v>
                </c:pt>
                <c:pt idx="738">
                  <c:v>0.920879716640769</c:v>
                </c:pt>
                <c:pt idx="739">
                  <c:v>0.983915884297359</c:v>
                </c:pt>
                <c:pt idx="740">
                  <c:v>0.978433245619702</c:v>
                </c:pt>
                <c:pt idx="741">
                  <c:v>0.973288552869641</c:v>
                </c:pt>
                <c:pt idx="742">
                  <c:v>0.973566791299373</c:v>
                </c:pt>
                <c:pt idx="743">
                  <c:v>0.981734398089076</c:v>
                </c:pt>
                <c:pt idx="744">
                  <c:v>0.988767759464388</c:v>
                </c:pt>
                <c:pt idx="745">
                  <c:v>0.985729917302027</c:v>
                </c:pt>
                <c:pt idx="746">
                  <c:v>0.981020020957958</c:v>
                </c:pt>
                <c:pt idx="747">
                  <c:v>0.986412609343375</c:v>
                </c:pt>
                <c:pt idx="748">
                  <c:v>0.985021095059899</c:v>
                </c:pt>
                <c:pt idx="749">
                  <c:v>0.931087407172988</c:v>
                </c:pt>
                <c:pt idx="750">
                  <c:v>0.909004964625095</c:v>
                </c:pt>
                <c:pt idx="751">
                  <c:v>0.976998440346351</c:v>
                </c:pt>
                <c:pt idx="752">
                  <c:v>0.980430868294977</c:v>
                </c:pt>
                <c:pt idx="753">
                  <c:v>0.939854889279765</c:v>
                </c:pt>
                <c:pt idx="754">
                  <c:v>0.941566969352954</c:v>
                </c:pt>
                <c:pt idx="755">
                  <c:v>0.9304713329521</c:v>
                </c:pt>
                <c:pt idx="756">
                  <c:v>0.925157853625975</c:v>
                </c:pt>
                <c:pt idx="757">
                  <c:v>0.930323893481041</c:v>
                </c:pt>
                <c:pt idx="758">
                  <c:v>0.913024111450342</c:v>
                </c:pt>
                <c:pt idx="759">
                  <c:v>0.975442145368302</c:v>
                </c:pt>
                <c:pt idx="760">
                  <c:v>0.976646816021624</c:v>
                </c:pt>
                <c:pt idx="761">
                  <c:v>0.952395115975185</c:v>
                </c:pt>
                <c:pt idx="762">
                  <c:v>0.951522596436209</c:v>
                </c:pt>
                <c:pt idx="763">
                  <c:v>0.963329916857199</c:v>
                </c:pt>
                <c:pt idx="764">
                  <c:v>0.959058163105865</c:v>
                </c:pt>
                <c:pt idx="765">
                  <c:v>0.957014572449584</c:v>
                </c:pt>
                <c:pt idx="766">
                  <c:v>0.964188878373308</c:v>
                </c:pt>
                <c:pt idx="767">
                  <c:v>0.908597056777961</c:v>
                </c:pt>
                <c:pt idx="768">
                  <c:v>0.898499011249517</c:v>
                </c:pt>
                <c:pt idx="769">
                  <c:v>0.899872588457169</c:v>
                </c:pt>
                <c:pt idx="770">
                  <c:v>0.904688480026354</c:v>
                </c:pt>
                <c:pt idx="771">
                  <c:v>0.921681504869253</c:v>
                </c:pt>
                <c:pt idx="772">
                  <c:v>0.925910352662153</c:v>
                </c:pt>
                <c:pt idx="773">
                  <c:v>0.952331582564109</c:v>
                </c:pt>
                <c:pt idx="774">
                  <c:v>0.934040240894747</c:v>
                </c:pt>
                <c:pt idx="775">
                  <c:v>0.94256254832481</c:v>
                </c:pt>
                <c:pt idx="776">
                  <c:v>0.947807585021676</c:v>
                </c:pt>
                <c:pt idx="777">
                  <c:v>0.943997473372554</c:v>
                </c:pt>
                <c:pt idx="778">
                  <c:v>0.902514248728652</c:v>
                </c:pt>
                <c:pt idx="779">
                  <c:v>0.970946339730808</c:v>
                </c:pt>
                <c:pt idx="780">
                  <c:v>0.964713846101085</c:v>
                </c:pt>
                <c:pt idx="781">
                  <c:v>0.963668804741395</c:v>
                </c:pt>
                <c:pt idx="782">
                  <c:v>0.953529808775021</c:v>
                </c:pt>
                <c:pt idx="783">
                  <c:v>0.96138805046364</c:v>
                </c:pt>
                <c:pt idx="784">
                  <c:v>0.96312899988565</c:v>
                </c:pt>
                <c:pt idx="785">
                  <c:v>0.923479342528274</c:v>
                </c:pt>
                <c:pt idx="786">
                  <c:v>0.918941806986766</c:v>
                </c:pt>
                <c:pt idx="787">
                  <c:v>0.867958786730557</c:v>
                </c:pt>
                <c:pt idx="788">
                  <c:v>0.892685409366939</c:v>
                </c:pt>
                <c:pt idx="789">
                  <c:v>0.888979335198045</c:v>
                </c:pt>
                <c:pt idx="790">
                  <c:v>0.922263251147799</c:v>
                </c:pt>
                <c:pt idx="791">
                  <c:v>0.918936545078769</c:v>
                </c:pt>
                <c:pt idx="792">
                  <c:v>0.920046204692436</c:v>
                </c:pt>
                <c:pt idx="793">
                  <c:v>0.953640700070856</c:v>
                </c:pt>
                <c:pt idx="794">
                  <c:v>0.9458293392585</c:v>
                </c:pt>
                <c:pt idx="795">
                  <c:v>0.955727292948186</c:v>
                </c:pt>
                <c:pt idx="796">
                  <c:v>0.967624151174666</c:v>
                </c:pt>
                <c:pt idx="797">
                  <c:v>0.974671174747124</c:v>
                </c:pt>
                <c:pt idx="798">
                  <c:v>0.944782624739817</c:v>
                </c:pt>
                <c:pt idx="799">
                  <c:v>0.954937760644129</c:v>
                </c:pt>
                <c:pt idx="800">
                  <c:v>0.946016311582</c:v>
                </c:pt>
                <c:pt idx="801">
                  <c:v>0.943850073194822</c:v>
                </c:pt>
                <c:pt idx="802">
                  <c:v>0.937932431530727</c:v>
                </c:pt>
                <c:pt idx="803">
                  <c:v>0.940152669833621</c:v>
                </c:pt>
                <c:pt idx="804">
                  <c:v>0.908083406065169</c:v>
                </c:pt>
                <c:pt idx="805">
                  <c:v>0.917506551695514</c:v>
                </c:pt>
                <c:pt idx="806">
                  <c:v>0.90894513968979</c:v>
                </c:pt>
                <c:pt idx="807">
                  <c:v>0.94425403849882</c:v>
                </c:pt>
                <c:pt idx="808">
                  <c:v>0.99578081146978</c:v>
                </c:pt>
                <c:pt idx="809">
                  <c:v>0.989678380855226</c:v>
                </c:pt>
                <c:pt idx="810">
                  <c:v>0.984038762526634</c:v>
                </c:pt>
                <c:pt idx="811">
                  <c:v>0.995154049834608</c:v>
                </c:pt>
                <c:pt idx="812">
                  <c:v>0.979225287266394</c:v>
                </c:pt>
                <c:pt idx="813">
                  <c:v>0.903728900295967</c:v>
                </c:pt>
                <c:pt idx="814">
                  <c:v>0.92789596958162</c:v>
                </c:pt>
                <c:pt idx="815">
                  <c:v>0.92678027909538</c:v>
                </c:pt>
                <c:pt idx="816">
                  <c:v>0.896110851431377</c:v>
                </c:pt>
                <c:pt idx="817">
                  <c:v>0.915913295772161</c:v>
                </c:pt>
                <c:pt idx="818">
                  <c:v>0.929533182584112</c:v>
                </c:pt>
                <c:pt idx="819">
                  <c:v>0.871125360306477</c:v>
                </c:pt>
                <c:pt idx="820">
                  <c:v>0.877236915320118</c:v>
                </c:pt>
                <c:pt idx="821">
                  <c:v>0.911831644468168</c:v>
                </c:pt>
                <c:pt idx="822">
                  <c:v>0.862688872427766</c:v>
                </c:pt>
                <c:pt idx="823">
                  <c:v>0.933221828823644</c:v>
                </c:pt>
                <c:pt idx="824">
                  <c:v>0.924127353518599</c:v>
                </c:pt>
                <c:pt idx="825">
                  <c:v>0.957336595855742</c:v>
                </c:pt>
                <c:pt idx="826">
                  <c:v>0.939418902491161</c:v>
                </c:pt>
                <c:pt idx="827">
                  <c:v>0.92377913069711</c:v>
                </c:pt>
                <c:pt idx="828">
                  <c:v>0.999249548230308</c:v>
                </c:pt>
                <c:pt idx="829">
                  <c:v>0.986603008132302</c:v>
                </c:pt>
                <c:pt idx="830">
                  <c:v>0.981300612716653</c:v>
                </c:pt>
                <c:pt idx="831">
                  <c:v>0.982896642823521</c:v>
                </c:pt>
                <c:pt idx="832">
                  <c:v>0.976194641496545</c:v>
                </c:pt>
                <c:pt idx="833">
                  <c:v>0.976441570856163</c:v>
                </c:pt>
                <c:pt idx="834">
                  <c:v>0.969433214584094</c:v>
                </c:pt>
                <c:pt idx="835">
                  <c:v>0.940847577801472</c:v>
                </c:pt>
                <c:pt idx="836">
                  <c:v>0.943855042903785</c:v>
                </c:pt>
                <c:pt idx="837">
                  <c:v>0.95182199935396</c:v>
                </c:pt>
                <c:pt idx="838">
                  <c:v>0.931834911088985</c:v>
                </c:pt>
                <c:pt idx="839">
                  <c:v>0.952191827955949</c:v>
                </c:pt>
                <c:pt idx="840">
                  <c:v>0.917939634500455</c:v>
                </c:pt>
                <c:pt idx="841">
                  <c:v>0.925699821707168</c:v>
                </c:pt>
                <c:pt idx="842">
                  <c:v>0.906884355198453</c:v>
                </c:pt>
                <c:pt idx="843">
                  <c:v>0.935962702890887</c:v>
                </c:pt>
                <c:pt idx="844">
                  <c:v>0.919988971766202</c:v>
                </c:pt>
                <c:pt idx="845">
                  <c:v>0.971896937110267</c:v>
                </c:pt>
                <c:pt idx="846">
                  <c:v>0.974440944593954</c:v>
                </c:pt>
                <c:pt idx="847">
                  <c:v>0.943739660975143</c:v>
                </c:pt>
                <c:pt idx="848">
                  <c:v>0.942467650593299</c:v>
                </c:pt>
                <c:pt idx="849">
                  <c:v>0.93708428328128</c:v>
                </c:pt>
                <c:pt idx="850">
                  <c:v>0.943213239450698</c:v>
                </c:pt>
                <c:pt idx="851">
                  <c:v>0.933759171350518</c:v>
                </c:pt>
                <c:pt idx="852">
                  <c:v>0.964754662547258</c:v>
                </c:pt>
                <c:pt idx="853">
                  <c:v>0.974818734206199</c:v>
                </c:pt>
                <c:pt idx="854">
                  <c:v>0.955649997731482</c:v>
                </c:pt>
                <c:pt idx="855">
                  <c:v>0.978168244866901</c:v>
                </c:pt>
                <c:pt idx="856">
                  <c:v>0.980062695005968</c:v>
                </c:pt>
                <c:pt idx="857">
                  <c:v>0.978547652423408</c:v>
                </c:pt>
                <c:pt idx="858">
                  <c:v>0.968428552839501</c:v>
                </c:pt>
                <c:pt idx="859">
                  <c:v>0.923004808547613</c:v>
                </c:pt>
                <c:pt idx="860">
                  <c:v>0.910819669806736</c:v>
                </c:pt>
                <c:pt idx="861">
                  <c:v>0.922634009730409</c:v>
                </c:pt>
                <c:pt idx="862">
                  <c:v>0.913954313548836</c:v>
                </c:pt>
                <c:pt idx="863">
                  <c:v>0.926154124733959</c:v>
                </c:pt>
                <c:pt idx="864">
                  <c:v>0.931923882524774</c:v>
                </c:pt>
                <c:pt idx="865">
                  <c:v>0.894701571465022</c:v>
                </c:pt>
                <c:pt idx="866">
                  <c:v>0.979903555935248</c:v>
                </c:pt>
                <c:pt idx="867">
                  <c:v>0.947937098929211</c:v>
                </c:pt>
                <c:pt idx="868">
                  <c:v>0.948639368586033</c:v>
                </c:pt>
                <c:pt idx="869">
                  <c:v>0.946445792449772</c:v>
                </c:pt>
                <c:pt idx="870">
                  <c:v>0.95385507740192</c:v>
                </c:pt>
                <c:pt idx="871">
                  <c:v>0.968565719164455</c:v>
                </c:pt>
                <c:pt idx="872">
                  <c:v>0.949608852140985</c:v>
                </c:pt>
                <c:pt idx="873">
                  <c:v>0.958327740590766</c:v>
                </c:pt>
                <c:pt idx="874">
                  <c:v>0.952895000688564</c:v>
                </c:pt>
                <c:pt idx="875">
                  <c:v>0.945294981656553</c:v>
                </c:pt>
                <c:pt idx="876">
                  <c:v>0.97706773870983</c:v>
                </c:pt>
                <c:pt idx="877">
                  <c:v>0.966483973927991</c:v>
                </c:pt>
                <c:pt idx="878">
                  <c:v>0.962450796547888</c:v>
                </c:pt>
                <c:pt idx="879">
                  <c:v>0.981518132512684</c:v>
                </c:pt>
                <c:pt idx="880">
                  <c:v>0.976603505002146</c:v>
                </c:pt>
                <c:pt idx="881">
                  <c:v>0.976203822264031</c:v>
                </c:pt>
                <c:pt idx="882">
                  <c:v>0.97698327472713</c:v>
                </c:pt>
                <c:pt idx="883">
                  <c:v>0.976919783075692</c:v>
                </c:pt>
                <c:pt idx="884">
                  <c:v>0.959324215283056</c:v>
                </c:pt>
                <c:pt idx="885">
                  <c:v>0.961641575356799</c:v>
                </c:pt>
                <c:pt idx="886">
                  <c:v>0.952842353415725</c:v>
                </c:pt>
                <c:pt idx="887">
                  <c:v>0.951968636006548</c:v>
                </c:pt>
                <c:pt idx="888">
                  <c:v>0.950122788338813</c:v>
                </c:pt>
                <c:pt idx="889">
                  <c:v>0.931847197506366</c:v>
                </c:pt>
                <c:pt idx="890">
                  <c:v>0.949320157892215</c:v>
                </c:pt>
                <c:pt idx="891">
                  <c:v>0.938808476186059</c:v>
                </c:pt>
                <c:pt idx="892">
                  <c:v>0.944790360485178</c:v>
                </c:pt>
                <c:pt idx="893">
                  <c:v>0.951199759522122</c:v>
                </c:pt>
                <c:pt idx="894">
                  <c:v>0.950380585475271</c:v>
                </c:pt>
                <c:pt idx="895">
                  <c:v>0.937948630469101</c:v>
                </c:pt>
                <c:pt idx="896">
                  <c:v>1.06094919711588</c:v>
                </c:pt>
                <c:pt idx="897">
                  <c:v>1.08590757730847</c:v>
                </c:pt>
                <c:pt idx="898">
                  <c:v>1.06178900177317</c:v>
                </c:pt>
                <c:pt idx="899">
                  <c:v>1.03808691968054</c:v>
                </c:pt>
                <c:pt idx="900">
                  <c:v>1.07794792656805</c:v>
                </c:pt>
                <c:pt idx="901">
                  <c:v>1.05637971292715</c:v>
                </c:pt>
                <c:pt idx="902">
                  <c:v>1.07610869622519</c:v>
                </c:pt>
                <c:pt idx="903">
                  <c:v>1.02485030708667</c:v>
                </c:pt>
                <c:pt idx="904">
                  <c:v>1.00000346119641</c:v>
                </c:pt>
                <c:pt idx="905">
                  <c:v>1.02788850463624</c:v>
                </c:pt>
                <c:pt idx="906">
                  <c:v>1.005752469817</c:v>
                </c:pt>
                <c:pt idx="907">
                  <c:v>0.861527417641206</c:v>
                </c:pt>
                <c:pt idx="908">
                  <c:v>0.870349715349121</c:v>
                </c:pt>
                <c:pt idx="909">
                  <c:v>0.871733891652713</c:v>
                </c:pt>
                <c:pt idx="910">
                  <c:v>0.86481653244029</c:v>
                </c:pt>
                <c:pt idx="911">
                  <c:v>0.855492893908871</c:v>
                </c:pt>
                <c:pt idx="912">
                  <c:v>1.04848013407678</c:v>
                </c:pt>
                <c:pt idx="913">
                  <c:v>1.08000883028413</c:v>
                </c:pt>
                <c:pt idx="914">
                  <c:v>1.1438821974445</c:v>
                </c:pt>
                <c:pt idx="915">
                  <c:v>1.14919054468662</c:v>
                </c:pt>
                <c:pt idx="916">
                  <c:v>1.0790002306793</c:v>
                </c:pt>
                <c:pt idx="917">
                  <c:v>1.10246708660929</c:v>
                </c:pt>
                <c:pt idx="918">
                  <c:v>1.07211521341117</c:v>
                </c:pt>
                <c:pt idx="919">
                  <c:v>1.08451928037958</c:v>
                </c:pt>
                <c:pt idx="920">
                  <c:v>1.0523220621064</c:v>
                </c:pt>
                <c:pt idx="921">
                  <c:v>1.00773846565661</c:v>
                </c:pt>
                <c:pt idx="922">
                  <c:v>1.00767235033558</c:v>
                </c:pt>
                <c:pt idx="923">
                  <c:v>1.00000267194017</c:v>
                </c:pt>
                <c:pt idx="924">
                  <c:v>1.0133843064388</c:v>
                </c:pt>
                <c:pt idx="925">
                  <c:v>1.00534171051319</c:v>
                </c:pt>
                <c:pt idx="926">
                  <c:v>1.00095432072192</c:v>
                </c:pt>
                <c:pt idx="927">
                  <c:v>1.00648384915162</c:v>
                </c:pt>
                <c:pt idx="928">
                  <c:v>1.01445678486192</c:v>
                </c:pt>
                <c:pt idx="929">
                  <c:v>1.00841440616839</c:v>
                </c:pt>
                <c:pt idx="930">
                  <c:v>0.99953250881866</c:v>
                </c:pt>
                <c:pt idx="931">
                  <c:v>1.01065973390128</c:v>
                </c:pt>
                <c:pt idx="932">
                  <c:v>1.05920831227079</c:v>
                </c:pt>
                <c:pt idx="933">
                  <c:v>1.00817836617051</c:v>
                </c:pt>
                <c:pt idx="934">
                  <c:v>1.00954563320507</c:v>
                </c:pt>
                <c:pt idx="935">
                  <c:v>0.993647103611204</c:v>
                </c:pt>
                <c:pt idx="936">
                  <c:v>0.993002294080359</c:v>
                </c:pt>
                <c:pt idx="937">
                  <c:v>1.00744894965005</c:v>
                </c:pt>
                <c:pt idx="938">
                  <c:v>1.02650902571764</c:v>
                </c:pt>
                <c:pt idx="939">
                  <c:v>0.994773498034251</c:v>
                </c:pt>
                <c:pt idx="940">
                  <c:v>1.02968109546632</c:v>
                </c:pt>
                <c:pt idx="941">
                  <c:v>1.0275674252334</c:v>
                </c:pt>
                <c:pt idx="942">
                  <c:v>1.00060178900481</c:v>
                </c:pt>
                <c:pt idx="943">
                  <c:v>1.001448139382</c:v>
                </c:pt>
                <c:pt idx="944">
                  <c:v>0.999866632011529</c:v>
                </c:pt>
                <c:pt idx="945">
                  <c:v>0.937868948611921</c:v>
                </c:pt>
                <c:pt idx="946">
                  <c:v>0.919696361138106</c:v>
                </c:pt>
                <c:pt idx="947">
                  <c:v>0.928874793508597</c:v>
                </c:pt>
                <c:pt idx="948">
                  <c:v>0.944073351731671</c:v>
                </c:pt>
                <c:pt idx="949">
                  <c:v>0.948079872416227</c:v>
                </c:pt>
                <c:pt idx="950">
                  <c:v>0.914220747867756</c:v>
                </c:pt>
                <c:pt idx="951">
                  <c:v>0.914504436111989</c:v>
                </c:pt>
                <c:pt idx="952">
                  <c:v>0.966386554621849</c:v>
                </c:pt>
                <c:pt idx="953">
                  <c:v>0.965</c:v>
                </c:pt>
                <c:pt idx="954">
                  <c:v>0.96742671009772</c:v>
                </c:pt>
                <c:pt idx="955">
                  <c:v>0.963815789473684</c:v>
                </c:pt>
                <c:pt idx="956">
                  <c:v>0.983193277310924</c:v>
                </c:pt>
                <c:pt idx="957">
                  <c:v>0.981632653061224</c:v>
                </c:pt>
                <c:pt idx="958">
                  <c:v>0.963519313304721</c:v>
                </c:pt>
                <c:pt idx="959">
                  <c:v>0.978991596638655</c:v>
                </c:pt>
                <c:pt idx="960">
                  <c:v>0.90118143070818</c:v>
                </c:pt>
                <c:pt idx="961">
                  <c:v>0.901269130958559</c:v>
                </c:pt>
                <c:pt idx="962">
                  <c:v>0.88581712577097</c:v>
                </c:pt>
                <c:pt idx="963">
                  <c:v>0.916812148252428</c:v>
                </c:pt>
                <c:pt idx="964">
                  <c:v>0.917197518820406</c:v>
                </c:pt>
                <c:pt idx="965">
                  <c:v>0.916645371932009</c:v>
                </c:pt>
                <c:pt idx="966">
                  <c:v>0.914118497019322</c:v>
                </c:pt>
                <c:pt idx="967">
                  <c:v>0.918301882162928</c:v>
                </c:pt>
                <c:pt idx="968">
                  <c:v>0.918470029442227</c:v>
                </c:pt>
                <c:pt idx="969">
                  <c:v>0.921165633182228</c:v>
                </c:pt>
                <c:pt idx="970">
                  <c:v>0.912721886221747</c:v>
                </c:pt>
                <c:pt idx="971">
                  <c:v>0.915236936639988</c:v>
                </c:pt>
                <c:pt idx="972">
                  <c:v>0.917781998411273</c:v>
                </c:pt>
                <c:pt idx="973">
                  <c:v>0.915630288004045</c:v>
                </c:pt>
                <c:pt idx="974">
                  <c:v>0.916351276300794</c:v>
                </c:pt>
                <c:pt idx="975">
                  <c:v>0.912960658163495</c:v>
                </c:pt>
                <c:pt idx="976">
                  <c:v>0.91749646882924</c:v>
                </c:pt>
                <c:pt idx="977">
                  <c:v>0.914560864204691</c:v>
                </c:pt>
                <c:pt idx="978">
                  <c:v>0.915355312903585</c:v>
                </c:pt>
                <c:pt idx="979">
                  <c:v>0.914360589772705</c:v>
                </c:pt>
                <c:pt idx="980">
                  <c:v>0.917499904142808</c:v>
                </c:pt>
                <c:pt idx="981">
                  <c:v>0.915960731565355</c:v>
                </c:pt>
                <c:pt idx="982">
                  <c:v>0.914622742720698</c:v>
                </c:pt>
                <c:pt idx="983">
                  <c:v>0.918053761754091</c:v>
                </c:pt>
                <c:pt idx="984">
                  <c:v>0.919070638362975</c:v>
                </c:pt>
                <c:pt idx="985">
                  <c:v>0.91401268400291</c:v>
                </c:pt>
                <c:pt idx="986">
                  <c:v>0.915053027247419</c:v>
                </c:pt>
                <c:pt idx="987">
                  <c:v>0.922084447302387</c:v>
                </c:pt>
                <c:pt idx="988">
                  <c:v>0.93061519429311</c:v>
                </c:pt>
                <c:pt idx="989">
                  <c:v>0.923678841849773</c:v>
                </c:pt>
                <c:pt idx="990">
                  <c:v>0.928527382199994</c:v>
                </c:pt>
                <c:pt idx="991">
                  <c:v>0.928878385058405</c:v>
                </c:pt>
                <c:pt idx="992">
                  <c:v>0.9266227649061</c:v>
                </c:pt>
                <c:pt idx="993">
                  <c:v>0.921980187440294</c:v>
                </c:pt>
                <c:pt idx="994">
                  <c:v>0.925162562219595</c:v>
                </c:pt>
                <c:pt idx="995">
                  <c:v>0.921773163932694</c:v>
                </c:pt>
                <c:pt idx="996">
                  <c:v>0.923794738929244</c:v>
                </c:pt>
                <c:pt idx="997">
                  <c:v>0.927547871001164</c:v>
                </c:pt>
                <c:pt idx="998">
                  <c:v>0.925396027364057</c:v>
                </c:pt>
                <c:pt idx="999">
                  <c:v>0.915874882857094</c:v>
                </c:pt>
                <c:pt idx="1000">
                  <c:v>0.832572298325723</c:v>
                </c:pt>
                <c:pt idx="1001">
                  <c:v>0.78134110787172</c:v>
                </c:pt>
                <c:pt idx="1002">
                  <c:v>0.851632047477745</c:v>
                </c:pt>
                <c:pt idx="1003">
                  <c:v>0.861861861861862</c:v>
                </c:pt>
                <c:pt idx="1004">
                  <c:v>0.870481927710843</c:v>
                </c:pt>
                <c:pt idx="1005">
                  <c:v>0.857771260997067</c:v>
                </c:pt>
                <c:pt idx="1006">
                  <c:v>0.885222381635581</c:v>
                </c:pt>
                <c:pt idx="1007">
                  <c:v>0.935567010309278</c:v>
                </c:pt>
                <c:pt idx="1008">
                  <c:v>0.945945945945946</c:v>
                </c:pt>
                <c:pt idx="1009">
                  <c:v>0.923884514435696</c:v>
                </c:pt>
                <c:pt idx="1010">
                  <c:v>0.970994475138121</c:v>
                </c:pt>
                <c:pt idx="1011">
                  <c:v>0.95059880239521</c:v>
                </c:pt>
                <c:pt idx="1012">
                  <c:v>0.943683409436834</c:v>
                </c:pt>
                <c:pt idx="1013">
                  <c:v>0.946957878315133</c:v>
                </c:pt>
                <c:pt idx="1014">
                  <c:v>0.938176197836167</c:v>
                </c:pt>
                <c:pt idx="1015">
                  <c:v>0.937685459940653</c:v>
                </c:pt>
                <c:pt idx="1016">
                  <c:v>0.932452276064611</c:v>
                </c:pt>
                <c:pt idx="1017">
                  <c:v>0.934593023255814</c:v>
                </c:pt>
                <c:pt idx="1018">
                  <c:v>0.937940761636107</c:v>
                </c:pt>
                <c:pt idx="1019">
                  <c:v>0.968373493975903</c:v>
                </c:pt>
                <c:pt idx="1020">
                  <c:v>0.955766192733017</c:v>
                </c:pt>
                <c:pt idx="1021">
                  <c:v>0.957161981258367</c:v>
                </c:pt>
                <c:pt idx="1022">
                  <c:v>0.906432748538012</c:v>
                </c:pt>
                <c:pt idx="1023">
                  <c:v>0.965287049399199</c:v>
                </c:pt>
                <c:pt idx="1024">
                  <c:v>0.963820549927641</c:v>
                </c:pt>
                <c:pt idx="1025">
                  <c:v>0.947517730496454</c:v>
                </c:pt>
                <c:pt idx="1026">
                  <c:v>0.975397973950796</c:v>
                </c:pt>
                <c:pt idx="1027">
                  <c:v>0.930232558139535</c:v>
                </c:pt>
                <c:pt idx="1028">
                  <c:v>0.938566552901024</c:v>
                </c:pt>
                <c:pt idx="1029">
                  <c:v>0.92332268370607</c:v>
                </c:pt>
                <c:pt idx="1030">
                  <c:v>0.918433931484502</c:v>
                </c:pt>
                <c:pt idx="1031">
                  <c:v>0.967741935483871</c:v>
                </c:pt>
                <c:pt idx="1032">
                  <c:v>1</c:v>
                </c:pt>
                <c:pt idx="1033">
                  <c:v>1.04137931034483</c:v>
                </c:pt>
                <c:pt idx="1034">
                  <c:v>1.03317535545024</c:v>
                </c:pt>
                <c:pt idx="1035">
                  <c:v>1.01060070671378</c:v>
                </c:pt>
                <c:pt idx="1036">
                  <c:v>1.02033898305085</c:v>
                </c:pt>
                <c:pt idx="1037">
                  <c:v>1</c:v>
                </c:pt>
                <c:pt idx="1038">
                  <c:v>0.99562363238512</c:v>
                </c:pt>
                <c:pt idx="1039">
                  <c:v>0.761904761904762</c:v>
                </c:pt>
                <c:pt idx="1040">
                  <c:v>0.87536916715889</c:v>
                </c:pt>
                <c:pt idx="1041">
                  <c:v>0.863297872340426</c:v>
                </c:pt>
                <c:pt idx="1042">
                  <c:v>0.904035433070866</c:v>
                </c:pt>
                <c:pt idx="1043">
                  <c:v>0.827471798274718</c:v>
                </c:pt>
                <c:pt idx="1044">
                  <c:v>0.850057670126874</c:v>
                </c:pt>
                <c:pt idx="1045">
                  <c:v>0.928285077951002</c:v>
                </c:pt>
                <c:pt idx="1046">
                  <c:v>0.951273046532046</c:v>
                </c:pt>
                <c:pt idx="1047">
                  <c:v>1.00560224089636</c:v>
                </c:pt>
                <c:pt idx="1048">
                  <c:v>1.01400933955971</c:v>
                </c:pt>
                <c:pt idx="1049">
                  <c:v>0.997204751921733</c:v>
                </c:pt>
                <c:pt idx="1050">
                  <c:v>1.01195219123506</c:v>
                </c:pt>
                <c:pt idx="1051">
                  <c:v>1.00409276944065</c:v>
                </c:pt>
                <c:pt idx="1052">
                  <c:v>1.00955631399317</c:v>
                </c:pt>
                <c:pt idx="1053">
                  <c:v>0.999326599326599</c:v>
                </c:pt>
                <c:pt idx="1054">
                  <c:v>1.00451321727917</c:v>
                </c:pt>
                <c:pt idx="1055">
                  <c:v>1.00193548387097</c:v>
                </c:pt>
                <c:pt idx="1056">
                  <c:v>1.00067521944632</c:v>
                </c:pt>
                <c:pt idx="1057">
                  <c:v>1.00745804847732</c:v>
                </c:pt>
                <c:pt idx="1058">
                  <c:v>1</c:v>
                </c:pt>
                <c:pt idx="1059">
                  <c:v>1.00310752019888</c:v>
                </c:pt>
                <c:pt idx="1060">
                  <c:v>1.01929703652653</c:v>
                </c:pt>
                <c:pt idx="1061">
                  <c:v>0.995755003032141</c:v>
                </c:pt>
                <c:pt idx="1062">
                  <c:v>0.99157184997893</c:v>
                </c:pt>
                <c:pt idx="1063">
                  <c:v>0.997141690485913</c:v>
                </c:pt>
                <c:pt idx="1064">
                  <c:v>0.98287493513233</c:v>
                </c:pt>
                <c:pt idx="1065">
                  <c:v>0.987571701720841</c:v>
                </c:pt>
                <c:pt idx="1066">
                  <c:v>0.993587002992732</c:v>
                </c:pt>
                <c:pt idx="1067">
                  <c:v>0.997894736842105</c:v>
                </c:pt>
                <c:pt idx="1068">
                  <c:v>0.999377528789293</c:v>
                </c:pt>
                <c:pt idx="1069">
                  <c:v>0.993930197268589</c:v>
                </c:pt>
                <c:pt idx="1070">
                  <c:v>0.995684074233923</c:v>
                </c:pt>
                <c:pt idx="1071">
                  <c:v>0.999179318834633</c:v>
                </c:pt>
                <c:pt idx="1072">
                  <c:v>0.993029739776952</c:v>
                </c:pt>
                <c:pt idx="1073">
                  <c:v>1.00047058823529</c:v>
                </c:pt>
                <c:pt idx="1074">
                  <c:v>0.99023331524688</c:v>
                </c:pt>
                <c:pt idx="1075">
                  <c:v>0.995803744351194</c:v>
                </c:pt>
                <c:pt idx="1076">
                  <c:v>1.00469630557295</c:v>
                </c:pt>
                <c:pt idx="1077">
                  <c:v>0.990962254120149</c:v>
                </c:pt>
                <c:pt idx="1078">
                  <c:v>1.00036832412523</c:v>
                </c:pt>
                <c:pt idx="1079">
                  <c:v>0.989657049537289</c:v>
                </c:pt>
                <c:pt idx="1080">
                  <c:v>1.00444085587404</c:v>
                </c:pt>
                <c:pt idx="1081">
                  <c:v>0.998484274346343</c:v>
                </c:pt>
                <c:pt idx="1082">
                  <c:v>1.00354767184035</c:v>
                </c:pt>
                <c:pt idx="1083">
                  <c:v>1.00296610169492</c:v>
                </c:pt>
                <c:pt idx="1084">
                  <c:v>0.996671421778412</c:v>
                </c:pt>
                <c:pt idx="1085">
                  <c:v>1.00093023255814</c:v>
                </c:pt>
                <c:pt idx="1086">
                  <c:v>1.01461854728186</c:v>
                </c:pt>
                <c:pt idx="1087">
                  <c:v>0.998676081200353</c:v>
                </c:pt>
                <c:pt idx="1088">
                  <c:v>1.00278035217794</c:v>
                </c:pt>
                <c:pt idx="1089">
                  <c:v>1.00514740290126</c:v>
                </c:pt>
                <c:pt idx="1090">
                  <c:v>1.00239578342118</c:v>
                </c:pt>
                <c:pt idx="1091">
                  <c:v>0.996151996151996</c:v>
                </c:pt>
                <c:pt idx="1092">
                  <c:v>0.916077537058153</c:v>
                </c:pt>
                <c:pt idx="1093">
                  <c:v>0.917141500474834</c:v>
                </c:pt>
                <c:pt idx="1094">
                  <c:v>0.920623996329433</c:v>
                </c:pt>
                <c:pt idx="1095">
                  <c:v>0.926236378876781</c:v>
                </c:pt>
                <c:pt idx="1096">
                  <c:v>0.934173968796752</c:v>
                </c:pt>
                <c:pt idx="1097">
                  <c:v>0.948618139353834</c:v>
                </c:pt>
                <c:pt idx="1098">
                  <c:v>0.932516655920911</c:v>
                </c:pt>
                <c:pt idx="1099">
                  <c:v>0.948857032158078</c:v>
                </c:pt>
                <c:pt idx="1100">
                  <c:v>0.920827389443652</c:v>
                </c:pt>
                <c:pt idx="1101">
                  <c:v>0.925421530479896</c:v>
                </c:pt>
                <c:pt idx="1102">
                  <c:v>0.915841584158416</c:v>
                </c:pt>
                <c:pt idx="1103">
                  <c:v>0.96969696969697</c:v>
                </c:pt>
                <c:pt idx="1104">
                  <c:v>0.807017543859649</c:v>
                </c:pt>
                <c:pt idx="1105">
                  <c:v>0.853658536585366</c:v>
                </c:pt>
                <c:pt idx="1106">
                  <c:v>0.938053097345133</c:v>
                </c:pt>
                <c:pt idx="1107">
                  <c:v>0.904255319148936</c:v>
                </c:pt>
                <c:pt idx="1108">
                  <c:v>0.966942148760331</c:v>
                </c:pt>
                <c:pt idx="1109">
                  <c:v>1</c:v>
                </c:pt>
                <c:pt idx="1110">
                  <c:v>1</c:v>
                </c:pt>
                <c:pt idx="1111">
                  <c:v>0.88695652173913</c:v>
                </c:pt>
                <c:pt idx="1112">
                  <c:v>0.926829268292683</c:v>
                </c:pt>
                <c:pt idx="1113">
                  <c:v>0.885057471264368</c:v>
                </c:pt>
                <c:pt idx="1114">
                  <c:v>0.933333333333333</c:v>
                </c:pt>
                <c:pt idx="1115">
                  <c:v>0.991803278688525</c:v>
                </c:pt>
                <c:pt idx="1116">
                  <c:v>0.75609756097561</c:v>
                </c:pt>
                <c:pt idx="1117">
                  <c:v>0.686274509803922</c:v>
                </c:pt>
                <c:pt idx="1118">
                  <c:v>0.992592592592593</c:v>
                </c:pt>
                <c:pt idx="1119">
                  <c:v>0.995850622406639</c:v>
                </c:pt>
                <c:pt idx="1120">
                  <c:v>0.953947368421053</c:v>
                </c:pt>
                <c:pt idx="1121">
                  <c:v>0.926282051282051</c:v>
                </c:pt>
                <c:pt idx="1122">
                  <c:v>0.940677966101695</c:v>
                </c:pt>
                <c:pt idx="1123">
                  <c:v>0.919642857142857</c:v>
                </c:pt>
                <c:pt idx="1124">
                  <c:v>0.992481203007519</c:v>
                </c:pt>
                <c:pt idx="1125">
                  <c:v>0.955128205128205</c:v>
                </c:pt>
                <c:pt idx="1126">
                  <c:v>0.948051948051948</c:v>
                </c:pt>
                <c:pt idx="1127">
                  <c:v>0.980707395498392</c:v>
                </c:pt>
                <c:pt idx="1128">
                  <c:v>0.987692307692308</c:v>
                </c:pt>
                <c:pt idx="1129">
                  <c:v>1</c:v>
                </c:pt>
                <c:pt idx="1130">
                  <c:v>0.836633663366337</c:v>
                </c:pt>
                <c:pt idx="1131">
                  <c:v>0.872222222222222</c:v>
                </c:pt>
                <c:pt idx="1132">
                  <c:v>0.90625</c:v>
                </c:pt>
                <c:pt idx="1133">
                  <c:v>0.85972850678733</c:v>
                </c:pt>
                <c:pt idx="1134">
                  <c:v>1</c:v>
                </c:pt>
                <c:pt idx="1135">
                  <c:v>0.895705521472393</c:v>
                </c:pt>
                <c:pt idx="1136">
                  <c:v>1</c:v>
                </c:pt>
                <c:pt idx="1137">
                  <c:v>0.88865096359743</c:v>
                </c:pt>
                <c:pt idx="1138">
                  <c:v>1</c:v>
                </c:pt>
                <c:pt idx="1139">
                  <c:v>0.959677419354839</c:v>
                </c:pt>
                <c:pt idx="1140">
                  <c:v>0.989949748743719</c:v>
                </c:pt>
                <c:pt idx="1141">
                  <c:v>0.916058394160584</c:v>
                </c:pt>
                <c:pt idx="1142">
                  <c:v>0.931972789115646</c:v>
                </c:pt>
                <c:pt idx="1143">
                  <c:v>0.932515337423313</c:v>
                </c:pt>
                <c:pt idx="1144">
                  <c:v>0.99</c:v>
                </c:pt>
                <c:pt idx="1145">
                  <c:v>1</c:v>
                </c:pt>
                <c:pt idx="1146">
                  <c:v>0.978902953586498</c:v>
                </c:pt>
                <c:pt idx="1147">
                  <c:v>0.913649025069638</c:v>
                </c:pt>
                <c:pt idx="1148">
                  <c:v>0.953271028037383</c:v>
                </c:pt>
                <c:pt idx="1149">
                  <c:v>0.865196078431373</c:v>
                </c:pt>
                <c:pt idx="1150">
                  <c:v>0.956820412168793</c:v>
                </c:pt>
                <c:pt idx="1151">
                  <c:v>1.01291711517761</c:v>
                </c:pt>
                <c:pt idx="1152">
                  <c:v>1.01151832460733</c:v>
                </c:pt>
                <c:pt idx="1153">
                  <c:v>1.00595238095238</c:v>
                </c:pt>
                <c:pt idx="1154">
                  <c:v>0.980231945176595</c:v>
                </c:pt>
                <c:pt idx="1155">
                  <c:v>0.994824016563147</c:v>
                </c:pt>
                <c:pt idx="1156">
                  <c:v>0.993089832181639</c:v>
                </c:pt>
                <c:pt idx="1157">
                  <c:v>0.99669353172143</c:v>
                </c:pt>
                <c:pt idx="1158">
                  <c:v>0.997530356040337</c:v>
                </c:pt>
                <c:pt idx="1159">
                  <c:v>0.997321796456531</c:v>
                </c:pt>
                <c:pt idx="1160">
                  <c:v>0.996545022673289</c:v>
                </c:pt>
                <c:pt idx="1161">
                  <c:v>0.996869129618034</c:v>
                </c:pt>
                <c:pt idx="1162">
                  <c:v>0.997642520360051</c:v>
                </c:pt>
                <c:pt idx="1163">
                  <c:v>0.996259625962596</c:v>
                </c:pt>
                <c:pt idx="1164">
                  <c:v>0.99822852081488</c:v>
                </c:pt>
                <c:pt idx="1165">
                  <c:v>0.99803536345776</c:v>
                </c:pt>
                <c:pt idx="1166">
                  <c:v>0.973707274320771</c:v>
                </c:pt>
                <c:pt idx="1167">
                  <c:v>0.998900373872883</c:v>
                </c:pt>
                <c:pt idx="1168">
                  <c:v>0.997596153846154</c:v>
                </c:pt>
                <c:pt idx="1169">
                  <c:v>0.997589305281613</c:v>
                </c:pt>
                <c:pt idx="1170">
                  <c:v>1</c:v>
                </c:pt>
                <c:pt idx="1171">
                  <c:v>0.977331052181352</c:v>
                </c:pt>
                <c:pt idx="1172">
                  <c:v>0.990152001712695</c:v>
                </c:pt>
                <c:pt idx="1173">
                  <c:v>0.999779735682819</c:v>
                </c:pt>
                <c:pt idx="1174">
                  <c:v>0.999125874125874</c:v>
                </c:pt>
                <c:pt idx="1175">
                  <c:v>0.996063853050514</c:v>
                </c:pt>
                <c:pt idx="1176">
                  <c:v>0.995777777777778</c:v>
                </c:pt>
                <c:pt idx="1177">
                  <c:v>0.995036685369012</c:v>
                </c:pt>
                <c:pt idx="1178">
                  <c:v>0.995679412400087</c:v>
                </c:pt>
                <c:pt idx="1179">
                  <c:v>0.997641509433962</c:v>
                </c:pt>
                <c:pt idx="1180">
                  <c:v>0.995178197064989</c:v>
                </c:pt>
                <c:pt idx="1181">
                  <c:v>0.995109546165884</c:v>
                </c:pt>
                <c:pt idx="1182">
                  <c:v>0.996699064735008</c:v>
                </c:pt>
                <c:pt idx="1183">
                  <c:v>0.993209157935584</c:v>
                </c:pt>
                <c:pt idx="1184">
                  <c:v>0.996036464526357</c:v>
                </c:pt>
                <c:pt idx="1185">
                  <c:v>0.994379917572124</c:v>
                </c:pt>
                <c:pt idx="1186">
                  <c:v>0.992413294797688</c:v>
                </c:pt>
                <c:pt idx="1187">
                  <c:v>0.995242451967063</c:v>
                </c:pt>
                <c:pt idx="1188">
                  <c:v>0.991800590357494</c:v>
                </c:pt>
                <c:pt idx="1189">
                  <c:v>0.98594674556213</c:v>
                </c:pt>
                <c:pt idx="1190">
                  <c:v>0.985232800555942</c:v>
                </c:pt>
                <c:pt idx="1191">
                  <c:v>0.992601948754962</c:v>
                </c:pt>
                <c:pt idx="1192">
                  <c:v>0.994952436420113</c:v>
                </c:pt>
                <c:pt idx="1193">
                  <c:v>0.995325355272999</c:v>
                </c:pt>
                <c:pt idx="1194">
                  <c:v>0.990124359912217</c:v>
                </c:pt>
                <c:pt idx="1195">
                  <c:v>0.990694345025054</c:v>
                </c:pt>
                <c:pt idx="1196">
                  <c:v>0.993940443213296</c:v>
                </c:pt>
                <c:pt idx="1197">
                  <c:v>0.995192307692308</c:v>
                </c:pt>
                <c:pt idx="1198">
                  <c:v>1.01023391812866</c:v>
                </c:pt>
                <c:pt idx="1199">
                  <c:v>1.03111432706223</c:v>
                </c:pt>
                <c:pt idx="1200">
                  <c:v>1.0330639235856</c:v>
                </c:pt>
                <c:pt idx="1201">
                  <c:v>0.975800711743772</c:v>
                </c:pt>
                <c:pt idx="1202">
                  <c:v>0.980251346499102</c:v>
                </c:pt>
                <c:pt idx="1203">
                  <c:v>0.99644128113879</c:v>
                </c:pt>
                <c:pt idx="1204">
                  <c:v>0.998205204905773</c:v>
                </c:pt>
                <c:pt idx="1205">
                  <c:v>0.988996332110704</c:v>
                </c:pt>
                <c:pt idx="1206">
                  <c:v>1.01127922971114</c:v>
                </c:pt>
                <c:pt idx="1207">
                  <c:v>1</c:v>
                </c:pt>
                <c:pt idx="1208">
                  <c:v>0.990204310103555</c:v>
                </c:pt>
                <c:pt idx="1209">
                  <c:v>0.991733181299886</c:v>
                </c:pt>
                <c:pt idx="1210">
                  <c:v>0.990368271954674</c:v>
                </c:pt>
                <c:pt idx="1211">
                  <c:v>0.983102493074792</c:v>
                </c:pt>
                <c:pt idx="1212">
                  <c:v>0.987788922808548</c:v>
                </c:pt>
                <c:pt idx="1213">
                  <c:v>0.996894409937888</c:v>
                </c:pt>
                <c:pt idx="1214">
                  <c:v>1.00413672980623</c:v>
                </c:pt>
                <c:pt idx="1215">
                  <c:v>1.01777100787002</c:v>
                </c:pt>
                <c:pt idx="1216">
                  <c:v>0.990555677575225</c:v>
                </c:pt>
                <c:pt idx="1217">
                  <c:v>0.992086172785227</c:v>
                </c:pt>
                <c:pt idx="1218">
                  <c:v>0.988605898123324</c:v>
                </c:pt>
                <c:pt idx="1219">
                  <c:v>0.993938081835895</c:v>
                </c:pt>
                <c:pt idx="1220">
                  <c:v>1.00021786492375</c:v>
                </c:pt>
                <c:pt idx="1221">
                  <c:v>0.994274809160305</c:v>
                </c:pt>
                <c:pt idx="1222">
                  <c:v>0.939840637450199</c:v>
                </c:pt>
                <c:pt idx="1223">
                  <c:v>0.945456964214447</c:v>
                </c:pt>
                <c:pt idx="1224">
                  <c:v>0.97363107257394</c:v>
                </c:pt>
                <c:pt idx="1225">
                  <c:v>0.937692702980473</c:v>
                </c:pt>
                <c:pt idx="1226">
                  <c:v>0.926533742331288</c:v>
                </c:pt>
                <c:pt idx="1227">
                  <c:v>0.96387403446227</c:v>
                </c:pt>
                <c:pt idx="1228">
                  <c:v>0.924171252180915</c:v>
                </c:pt>
                <c:pt idx="1229">
                  <c:v>0.909661393646228</c:v>
                </c:pt>
                <c:pt idx="1230">
                  <c:v>0.896899458157736</c:v>
                </c:pt>
                <c:pt idx="1231">
                  <c:v>0.837090025644486</c:v>
                </c:pt>
                <c:pt idx="1232">
                  <c:v>0.981931563799168</c:v>
                </c:pt>
                <c:pt idx="1233">
                  <c:v>0.896561645806359</c:v>
                </c:pt>
                <c:pt idx="1234">
                  <c:v>0.931319464234825</c:v>
                </c:pt>
                <c:pt idx="1235">
                  <c:v>0.87008982437324</c:v>
                </c:pt>
                <c:pt idx="1236">
                  <c:v>0.850417002959376</c:v>
                </c:pt>
                <c:pt idx="1237">
                  <c:v>0.851299326275265</c:v>
                </c:pt>
                <c:pt idx="1238">
                  <c:v>0.914011127971674</c:v>
                </c:pt>
                <c:pt idx="1239">
                  <c:v>0.941878172588833</c:v>
                </c:pt>
                <c:pt idx="1240">
                  <c:v>0.906189865298268</c:v>
                </c:pt>
                <c:pt idx="1241">
                  <c:v>0.913836302895323</c:v>
                </c:pt>
                <c:pt idx="1242">
                  <c:v>0.934785444111126</c:v>
                </c:pt>
                <c:pt idx="1243">
                  <c:v>0.904396577161405</c:v>
                </c:pt>
                <c:pt idx="1244">
                  <c:v>0.785714285714286</c:v>
                </c:pt>
                <c:pt idx="1245">
                  <c:v>0.74468085106383</c:v>
                </c:pt>
                <c:pt idx="1246">
                  <c:v>0.807017543859649</c:v>
                </c:pt>
                <c:pt idx="1247">
                  <c:v>0.890625</c:v>
                </c:pt>
                <c:pt idx="1248">
                  <c:v>0.854545454545454</c:v>
                </c:pt>
                <c:pt idx="1249">
                  <c:v>0.887323943661972</c:v>
                </c:pt>
                <c:pt idx="1250">
                  <c:v>0.854838709677419</c:v>
                </c:pt>
                <c:pt idx="1251">
                  <c:v>0.887323943661972</c:v>
                </c:pt>
                <c:pt idx="1252">
                  <c:v>0.873239436619718</c:v>
                </c:pt>
                <c:pt idx="1253">
                  <c:v>0.918260869565217</c:v>
                </c:pt>
                <c:pt idx="1254">
                  <c:v>0.923211169284468</c:v>
                </c:pt>
                <c:pt idx="1255">
                  <c:v>0.871589085072231</c:v>
                </c:pt>
                <c:pt idx="1256">
                  <c:v>0.872592592592593</c:v>
                </c:pt>
                <c:pt idx="1257">
                  <c:v>0.953105196451204</c:v>
                </c:pt>
                <c:pt idx="1258">
                  <c:v>0.944055944055944</c:v>
                </c:pt>
                <c:pt idx="1259">
                  <c:v>0.875628140703518</c:v>
                </c:pt>
                <c:pt idx="1260">
                  <c:v>0.955739972337483</c:v>
                </c:pt>
                <c:pt idx="1261">
                  <c:v>0.862606232294618</c:v>
                </c:pt>
                <c:pt idx="1262">
                  <c:v>0.858839050131926</c:v>
                </c:pt>
                <c:pt idx="1263">
                  <c:v>0.834170854271357</c:v>
                </c:pt>
                <c:pt idx="1264">
                  <c:v>0.854548858105578</c:v>
                </c:pt>
                <c:pt idx="1265">
                  <c:v>0.90026507620941</c:v>
                </c:pt>
                <c:pt idx="1266">
                  <c:v>0.901087866108787</c:v>
                </c:pt>
                <c:pt idx="1267">
                  <c:v>0.891610738255034</c:v>
                </c:pt>
                <c:pt idx="1268">
                  <c:v>0.901331114808652</c:v>
                </c:pt>
                <c:pt idx="1269">
                  <c:v>0.903242320819113</c:v>
                </c:pt>
                <c:pt idx="1270">
                  <c:v>0.894501490559788</c:v>
                </c:pt>
                <c:pt idx="1271">
                  <c:v>0.891963987995999</c:v>
                </c:pt>
                <c:pt idx="1272">
                  <c:v>0.912745098039216</c:v>
                </c:pt>
                <c:pt idx="1273">
                  <c:v>0.892621982103664</c:v>
                </c:pt>
                <c:pt idx="1274">
                  <c:v>0.904609150768192</c:v>
                </c:pt>
                <c:pt idx="1275">
                  <c:v>0.896574770258981</c:v>
                </c:pt>
                <c:pt idx="1276">
                  <c:v>0.904381793478261</c:v>
                </c:pt>
                <c:pt idx="1277">
                  <c:v>0.894872234608129</c:v>
                </c:pt>
                <c:pt idx="1278">
                  <c:v>0.898267284268314</c:v>
                </c:pt>
                <c:pt idx="1279">
                  <c:v>0.900483413902317</c:v>
                </c:pt>
                <c:pt idx="1280">
                  <c:v>0.905660377358491</c:v>
                </c:pt>
                <c:pt idx="1281">
                  <c:v>0.915844734330258</c:v>
                </c:pt>
                <c:pt idx="1282">
                  <c:v>0.896014143362263</c:v>
                </c:pt>
                <c:pt idx="1283">
                  <c:v>0.896854920527562</c:v>
                </c:pt>
                <c:pt idx="1284">
                  <c:v>0.84837379752634</c:v>
                </c:pt>
                <c:pt idx="1285">
                  <c:v>0.864433104060351</c:v>
                </c:pt>
                <c:pt idx="1286">
                  <c:v>0.854437599817477</c:v>
                </c:pt>
                <c:pt idx="1287">
                  <c:v>0.848630136986301</c:v>
                </c:pt>
                <c:pt idx="1288">
                  <c:v>0.868444444444444</c:v>
                </c:pt>
                <c:pt idx="1289">
                  <c:v>0.864114618312066</c:v>
                </c:pt>
                <c:pt idx="1290">
                  <c:v>0.86801563577834</c:v>
                </c:pt>
                <c:pt idx="1291">
                  <c:v>0.841840402588066</c:v>
                </c:pt>
                <c:pt idx="1292">
                  <c:v>0.859696157283289</c:v>
                </c:pt>
                <c:pt idx="1293">
                  <c:v>0.859072909387375</c:v>
                </c:pt>
                <c:pt idx="1294">
                  <c:v>0.856876021480271</c:v>
                </c:pt>
                <c:pt idx="1295">
                  <c:v>0.845158308296741</c:v>
                </c:pt>
                <c:pt idx="1296">
                  <c:v>0.859713890170743</c:v>
                </c:pt>
                <c:pt idx="1297">
                  <c:v>0.864890135577373</c:v>
                </c:pt>
                <c:pt idx="1298">
                  <c:v>0.854426081050487</c:v>
                </c:pt>
                <c:pt idx="1299">
                  <c:v>0.848449522033108</c:v>
                </c:pt>
                <c:pt idx="1300">
                  <c:v>0.857045609257999</c:v>
                </c:pt>
                <c:pt idx="1301">
                  <c:v>0.85829307568438</c:v>
                </c:pt>
                <c:pt idx="1302">
                  <c:v>0.833179935572941</c:v>
                </c:pt>
                <c:pt idx="1303">
                  <c:v>0.832786116322702</c:v>
                </c:pt>
                <c:pt idx="1304">
                  <c:v>0.854090073529412</c:v>
                </c:pt>
                <c:pt idx="1305">
                  <c:v>0.85602934433746</c:v>
                </c:pt>
                <c:pt idx="1306">
                  <c:v>0.993069306930693</c:v>
                </c:pt>
                <c:pt idx="1307">
                  <c:v>0.985779666557699</c:v>
                </c:pt>
                <c:pt idx="1308">
                  <c:v>0.982674516400336</c:v>
                </c:pt>
                <c:pt idx="1309">
                  <c:v>0.77959927140255</c:v>
                </c:pt>
                <c:pt idx="1310">
                  <c:v>0.795948543545764</c:v>
                </c:pt>
                <c:pt idx="1311">
                  <c:v>0.789336201598033</c:v>
                </c:pt>
                <c:pt idx="1312">
                  <c:v>0.817056183253366</c:v>
                </c:pt>
                <c:pt idx="1313">
                  <c:v>0.808368331000155</c:v>
                </c:pt>
                <c:pt idx="1314">
                  <c:v>0.816496465043205</c:v>
                </c:pt>
                <c:pt idx="1315">
                  <c:v>0.816416040100251</c:v>
                </c:pt>
                <c:pt idx="1316">
                  <c:v>0.819119669876204</c:v>
                </c:pt>
                <c:pt idx="1317">
                  <c:v>0.886463620981387</c:v>
                </c:pt>
                <c:pt idx="1318">
                  <c:v>0.89034170153417</c:v>
                </c:pt>
                <c:pt idx="1319">
                  <c:v>0.879098360655738</c:v>
                </c:pt>
                <c:pt idx="1320">
                  <c:v>0.909090909090909</c:v>
                </c:pt>
                <c:pt idx="1321">
                  <c:v>0.903104925053533</c:v>
                </c:pt>
                <c:pt idx="1322">
                  <c:v>0.972607975538285</c:v>
                </c:pt>
                <c:pt idx="1323">
                  <c:v>0.958093242535359</c:v>
                </c:pt>
                <c:pt idx="1324">
                  <c:v>0.949446445244765</c:v>
                </c:pt>
                <c:pt idx="1325">
                  <c:v>0.969615488034418</c:v>
                </c:pt>
                <c:pt idx="1326">
                  <c:v>0.958417169684775</c:v>
                </c:pt>
                <c:pt idx="1327">
                  <c:v>0.980482204362801</c:v>
                </c:pt>
                <c:pt idx="1328">
                  <c:v>0.977817668931914</c:v>
                </c:pt>
                <c:pt idx="1329">
                  <c:v>0.970611702127659</c:v>
                </c:pt>
                <c:pt idx="1330">
                  <c:v>0.970234243561538</c:v>
                </c:pt>
                <c:pt idx="1331">
                  <c:v>0.960619585192964</c:v>
                </c:pt>
                <c:pt idx="1332">
                  <c:v>0.94261740424956</c:v>
                </c:pt>
                <c:pt idx="1333">
                  <c:v>0.934847835405058</c:v>
                </c:pt>
                <c:pt idx="1334">
                  <c:v>0.906393309954141</c:v>
                </c:pt>
                <c:pt idx="1335">
                  <c:v>0.922742110990207</c:v>
                </c:pt>
                <c:pt idx="1336">
                  <c:v>1</c:v>
                </c:pt>
                <c:pt idx="1337">
                  <c:v>0.966666666666667</c:v>
                </c:pt>
                <c:pt idx="1338">
                  <c:v>0.875</c:v>
                </c:pt>
                <c:pt idx="1339">
                  <c:v>0.9375</c:v>
                </c:pt>
                <c:pt idx="1340">
                  <c:v>0.673913043478261</c:v>
                </c:pt>
                <c:pt idx="1341">
                  <c:v>0.755555555555556</c:v>
                </c:pt>
                <c:pt idx="1342">
                  <c:v>0.740740740740741</c:v>
                </c:pt>
                <c:pt idx="1343">
                  <c:v>0.721311475409836</c:v>
                </c:pt>
                <c:pt idx="1344">
                  <c:v>0.793650793650794</c:v>
                </c:pt>
                <c:pt idx="1345">
                  <c:v>0.911516853932584</c:v>
                </c:pt>
                <c:pt idx="1346">
                  <c:v>0.859956236323851</c:v>
                </c:pt>
                <c:pt idx="1347">
                  <c:v>0.873762376237624</c:v>
                </c:pt>
                <c:pt idx="1348">
                  <c:v>0.8998778998779</c:v>
                </c:pt>
                <c:pt idx="1349">
                  <c:v>0.891454965357968</c:v>
                </c:pt>
                <c:pt idx="1350">
                  <c:v>0.842105263157895</c:v>
                </c:pt>
                <c:pt idx="1351">
                  <c:v>0.923192771084337</c:v>
                </c:pt>
                <c:pt idx="1352">
                  <c:v>0.813953488372093</c:v>
                </c:pt>
                <c:pt idx="1353">
                  <c:v>0.886440677966102</c:v>
                </c:pt>
                <c:pt idx="1354">
                  <c:v>0.816384180790961</c:v>
                </c:pt>
                <c:pt idx="1355">
                  <c:v>0.792717086834734</c:v>
                </c:pt>
                <c:pt idx="1356">
                  <c:v>0.683544303797468</c:v>
                </c:pt>
                <c:pt idx="1357">
                  <c:v>0.903225806451613</c:v>
                </c:pt>
                <c:pt idx="1358">
                  <c:v>0.836317135549872</c:v>
                </c:pt>
                <c:pt idx="1359">
                  <c:v>0.889830508474576</c:v>
                </c:pt>
                <c:pt idx="1360">
                  <c:v>0.887201735357917</c:v>
                </c:pt>
                <c:pt idx="1361">
                  <c:v>1.11083123425693</c:v>
                </c:pt>
                <c:pt idx="1362">
                  <c:v>0.872262773722628</c:v>
                </c:pt>
                <c:pt idx="1363">
                  <c:v>0.868312757201646</c:v>
                </c:pt>
                <c:pt idx="1364">
                  <c:v>0.863529411764706</c:v>
                </c:pt>
                <c:pt idx="1365">
                  <c:v>0.870544090056285</c:v>
                </c:pt>
                <c:pt idx="1366">
                  <c:v>1.05225653206651</c:v>
                </c:pt>
                <c:pt idx="1367">
                  <c:v>1.04648526077098</c:v>
                </c:pt>
                <c:pt idx="1368">
                  <c:v>1.01627906976744</c:v>
                </c:pt>
                <c:pt idx="1369">
                  <c:v>1.02926829268293</c:v>
                </c:pt>
                <c:pt idx="1370">
                  <c:v>1.05416666666667</c:v>
                </c:pt>
                <c:pt idx="1371">
                  <c:v>0.843397478433975</c:v>
                </c:pt>
                <c:pt idx="1372">
                  <c:v>0.83355795148248</c:v>
                </c:pt>
                <c:pt idx="1373">
                  <c:v>0.810791871058164</c:v>
                </c:pt>
                <c:pt idx="1374">
                  <c:v>0.801781737193764</c:v>
                </c:pt>
                <c:pt idx="1375">
                  <c:v>0.830995792426367</c:v>
                </c:pt>
                <c:pt idx="1376">
                  <c:v>0.808854532677442</c:v>
                </c:pt>
                <c:pt idx="1377">
                  <c:v>0.844370860927152</c:v>
                </c:pt>
                <c:pt idx="1378">
                  <c:v>0.828136330674402</c:v>
                </c:pt>
                <c:pt idx="1379">
                  <c:v>0.824489795918367</c:v>
                </c:pt>
                <c:pt idx="1380">
                  <c:v>0.856648199445983</c:v>
                </c:pt>
                <c:pt idx="1381">
                  <c:v>0.816464237516869</c:v>
                </c:pt>
                <c:pt idx="1382">
                  <c:v>0.822882999353588</c:v>
                </c:pt>
                <c:pt idx="1383">
                  <c:v>0.805270863836018</c:v>
                </c:pt>
                <c:pt idx="1384">
                  <c:v>0.817993079584775</c:v>
                </c:pt>
                <c:pt idx="1385">
                  <c:v>0.868810289389067</c:v>
                </c:pt>
                <c:pt idx="1386">
                  <c:v>0.873970867637745</c:v>
                </c:pt>
                <c:pt idx="1387">
                  <c:v>0.841046277665996</c:v>
                </c:pt>
                <c:pt idx="1388">
                  <c:v>0.844103930712858</c:v>
                </c:pt>
                <c:pt idx="1389">
                  <c:v>0.890671420083185</c:v>
                </c:pt>
                <c:pt idx="1390">
                  <c:v>0.860940695296524</c:v>
                </c:pt>
                <c:pt idx="1391">
                  <c:v>0.89625</c:v>
                </c:pt>
                <c:pt idx="1392">
                  <c:v>0.852362204724409</c:v>
                </c:pt>
                <c:pt idx="1393">
                  <c:v>0.870825456836799</c:v>
                </c:pt>
                <c:pt idx="1394">
                  <c:v>0.862987012987013</c:v>
                </c:pt>
                <c:pt idx="1395">
                  <c:v>0.87332908975175</c:v>
                </c:pt>
                <c:pt idx="1396">
                  <c:v>0.960700757575757</c:v>
                </c:pt>
                <c:pt idx="1397">
                  <c:v>0.88973162193699</c:v>
                </c:pt>
                <c:pt idx="1398">
                  <c:v>0.875376279349789</c:v>
                </c:pt>
                <c:pt idx="1399">
                  <c:v>0.857329842931937</c:v>
                </c:pt>
                <c:pt idx="1400">
                  <c:v>0.855838225701239</c:v>
                </c:pt>
                <c:pt idx="1401">
                  <c:v>0.86107634543179</c:v>
                </c:pt>
                <c:pt idx="1402">
                  <c:v>0.857900943396226</c:v>
                </c:pt>
                <c:pt idx="1403">
                  <c:v>0.888509670079636</c:v>
                </c:pt>
                <c:pt idx="1404">
                  <c:v>0.830612244897959</c:v>
                </c:pt>
                <c:pt idx="1405">
                  <c:v>0.813807531380753</c:v>
                </c:pt>
                <c:pt idx="1406">
                  <c:v>0.832694763729246</c:v>
                </c:pt>
                <c:pt idx="1407">
                  <c:v>0.841463414634146</c:v>
                </c:pt>
                <c:pt idx="1408">
                  <c:v>0.842035690680767</c:v>
                </c:pt>
                <c:pt idx="1409">
                  <c:v>0.828822733423545</c:v>
                </c:pt>
                <c:pt idx="1410">
                  <c:v>0.833937198067633</c:v>
                </c:pt>
                <c:pt idx="1411">
                  <c:v>0.838622552329507</c:v>
                </c:pt>
                <c:pt idx="1412">
                  <c:v>0.835792174470815</c:v>
                </c:pt>
                <c:pt idx="1413">
                  <c:v>0.849799732977303</c:v>
                </c:pt>
                <c:pt idx="1414">
                  <c:v>0.84765625</c:v>
                </c:pt>
                <c:pt idx="1415">
                  <c:v>0.81628532974428</c:v>
                </c:pt>
                <c:pt idx="1416">
                  <c:v>0.834278512917454</c:v>
                </c:pt>
                <c:pt idx="1417">
                  <c:v>0.847942754919499</c:v>
                </c:pt>
                <c:pt idx="1418">
                  <c:v>0.849112426035503</c:v>
                </c:pt>
                <c:pt idx="1419">
                  <c:v>0.825665859564165</c:v>
                </c:pt>
                <c:pt idx="1420">
                  <c:v>0.869712351945855</c:v>
                </c:pt>
                <c:pt idx="1421">
                  <c:v>0.857894736842105</c:v>
                </c:pt>
                <c:pt idx="1422">
                  <c:v>0.853013530135301</c:v>
                </c:pt>
                <c:pt idx="1423">
                  <c:v>0.850615114235501</c:v>
                </c:pt>
                <c:pt idx="1424">
                  <c:v>0.854397204426325</c:v>
                </c:pt>
                <c:pt idx="1425">
                  <c:v>0.849112426035503</c:v>
                </c:pt>
                <c:pt idx="1426">
                  <c:v>0.851829268292683</c:v>
                </c:pt>
                <c:pt idx="1427">
                  <c:v>0.861740166865316</c:v>
                </c:pt>
                <c:pt idx="1428">
                  <c:v>0.858485026423958</c:v>
                </c:pt>
                <c:pt idx="1429">
                  <c:v>0.839186691312384</c:v>
                </c:pt>
                <c:pt idx="1430">
                  <c:v>0.858866103739445</c:v>
                </c:pt>
                <c:pt idx="1431">
                  <c:v>0.849939975990396</c:v>
                </c:pt>
                <c:pt idx="1432">
                  <c:v>0.814367450731087</c:v>
                </c:pt>
                <c:pt idx="1433">
                  <c:v>0.854764638346728</c:v>
                </c:pt>
                <c:pt idx="1434">
                  <c:v>0.860781990521327</c:v>
                </c:pt>
                <c:pt idx="1435">
                  <c:v>0.936489267862394</c:v>
                </c:pt>
                <c:pt idx="1436">
                  <c:v>0.933874709976798</c:v>
                </c:pt>
                <c:pt idx="1437">
                  <c:v>0.938918464555898</c:v>
                </c:pt>
                <c:pt idx="1438">
                  <c:v>0.937840160412489</c:v>
                </c:pt>
                <c:pt idx="1439">
                  <c:v>0.975268817204301</c:v>
                </c:pt>
                <c:pt idx="1440">
                  <c:v>0.92621359223301</c:v>
                </c:pt>
                <c:pt idx="1441">
                  <c:v>0.954521276595745</c:v>
                </c:pt>
                <c:pt idx="1442">
                  <c:v>0.948943178698875</c:v>
                </c:pt>
                <c:pt idx="1443">
                  <c:v>0.940302613480055</c:v>
                </c:pt>
                <c:pt idx="1444">
                  <c:v>0.944607190412783</c:v>
                </c:pt>
                <c:pt idx="1445">
                  <c:v>0.937629323086018</c:v>
                </c:pt>
                <c:pt idx="1446">
                  <c:v>0.943127962085308</c:v>
                </c:pt>
                <c:pt idx="1447">
                  <c:v>0.94728476821192</c:v>
                </c:pt>
                <c:pt idx="1448">
                  <c:v>0.942275515895148</c:v>
                </c:pt>
                <c:pt idx="1449">
                  <c:v>0.946372239747634</c:v>
                </c:pt>
                <c:pt idx="1450">
                  <c:v>0.942215988779804</c:v>
                </c:pt>
                <c:pt idx="1451">
                  <c:v>0.932058823529412</c:v>
                </c:pt>
                <c:pt idx="1452">
                  <c:v>0.923563376409129</c:v>
                </c:pt>
                <c:pt idx="1453">
                  <c:v>0.95483682983683</c:v>
                </c:pt>
                <c:pt idx="1454">
                  <c:v>0.799018341513821</c:v>
                </c:pt>
                <c:pt idx="1455">
                  <c:v>0.962074303405573</c:v>
                </c:pt>
                <c:pt idx="1456">
                  <c:v>0.967866033039149</c:v>
                </c:pt>
                <c:pt idx="1457">
                  <c:v>0.958663148636763</c:v>
                </c:pt>
                <c:pt idx="1458">
                  <c:v>0.963583966465811</c:v>
                </c:pt>
                <c:pt idx="1459">
                  <c:v>0.968429158110883</c:v>
                </c:pt>
                <c:pt idx="1460">
                  <c:v>0.95688373476063</c:v>
                </c:pt>
                <c:pt idx="1461">
                  <c:v>0.963367108339828</c:v>
                </c:pt>
                <c:pt idx="1462">
                  <c:v>0.962880267931901</c:v>
                </c:pt>
                <c:pt idx="1463">
                  <c:v>0.969327073552426</c:v>
                </c:pt>
                <c:pt idx="1464">
                  <c:v>0.966463414634146</c:v>
                </c:pt>
                <c:pt idx="1465">
                  <c:v>0.956919557758292</c:v>
                </c:pt>
                <c:pt idx="1466">
                  <c:v>0.962094907407407</c:v>
                </c:pt>
                <c:pt idx="1467">
                  <c:v>0.95004742333228</c:v>
                </c:pt>
                <c:pt idx="1468">
                  <c:v>0.961009174311927</c:v>
                </c:pt>
                <c:pt idx="1469">
                  <c:v>0.975986751311068</c:v>
                </c:pt>
                <c:pt idx="1470">
                  <c:v>0.981461286804798</c:v>
                </c:pt>
                <c:pt idx="1471">
                  <c:v>0.952702702702703</c:v>
                </c:pt>
                <c:pt idx="1472">
                  <c:v>0.966472707121086</c:v>
                </c:pt>
                <c:pt idx="1473">
                  <c:v>0.949189189189189</c:v>
                </c:pt>
                <c:pt idx="1474">
                  <c:v>0.941221084565794</c:v>
                </c:pt>
                <c:pt idx="1475">
                  <c:v>0.966180758017493</c:v>
                </c:pt>
                <c:pt idx="1476">
                  <c:v>0.969745222929936</c:v>
                </c:pt>
                <c:pt idx="1477">
                  <c:v>0.95726011887914</c:v>
                </c:pt>
                <c:pt idx="1478">
                  <c:v>0.960803059273423</c:v>
                </c:pt>
                <c:pt idx="1479">
                  <c:v>0.968926553672316</c:v>
                </c:pt>
                <c:pt idx="1480">
                  <c:v>0.972685520908871</c:v>
                </c:pt>
                <c:pt idx="1481">
                  <c:v>0.973285384022605</c:v>
                </c:pt>
                <c:pt idx="1482">
                  <c:v>0.949229691876751</c:v>
                </c:pt>
                <c:pt idx="1483">
                  <c:v>0.965874125874126</c:v>
                </c:pt>
                <c:pt idx="1484">
                  <c:v>0.958601655933763</c:v>
                </c:pt>
                <c:pt idx="1485">
                  <c:v>0.958609794628752</c:v>
                </c:pt>
                <c:pt idx="1486">
                  <c:v>0.968817462221156</c:v>
                </c:pt>
                <c:pt idx="1487">
                  <c:v>0.955223880597015</c:v>
                </c:pt>
                <c:pt idx="1488">
                  <c:v>0.968227019160805</c:v>
                </c:pt>
                <c:pt idx="1489">
                  <c:v>0.977996154667806</c:v>
                </c:pt>
                <c:pt idx="1490">
                  <c:v>0.959818225304951</c:v>
                </c:pt>
                <c:pt idx="1491">
                  <c:v>0.958692421991085</c:v>
                </c:pt>
                <c:pt idx="1492">
                  <c:v>0.942894650475878</c:v>
                </c:pt>
                <c:pt idx="1493">
                  <c:v>0.96195652173913</c:v>
                </c:pt>
                <c:pt idx="1494">
                  <c:v>0.960102138525375</c:v>
                </c:pt>
                <c:pt idx="1495">
                  <c:v>0.957240948813983</c:v>
                </c:pt>
                <c:pt idx="1496">
                  <c:v>0.961042681180178</c:v>
                </c:pt>
                <c:pt idx="1497">
                  <c:v>0.957894736842105</c:v>
                </c:pt>
                <c:pt idx="1498">
                  <c:v>0.963645943097998</c:v>
                </c:pt>
                <c:pt idx="1499">
                  <c:v>0.962200145384056</c:v>
                </c:pt>
                <c:pt idx="1500">
                  <c:v>0.968567251461988</c:v>
                </c:pt>
                <c:pt idx="1501">
                  <c:v>0.952554744525547</c:v>
                </c:pt>
                <c:pt idx="1502">
                  <c:v>0.952817824377457</c:v>
                </c:pt>
                <c:pt idx="1503">
                  <c:v>0.954922894424674</c:v>
                </c:pt>
                <c:pt idx="1504">
                  <c:v>0.956521739130435</c:v>
                </c:pt>
                <c:pt idx="1505">
                  <c:v>0.922029702970297</c:v>
                </c:pt>
                <c:pt idx="1506">
                  <c:v>0.945674044265594</c:v>
                </c:pt>
                <c:pt idx="1507">
                  <c:v>0.939209726443769</c:v>
                </c:pt>
                <c:pt idx="1508">
                  <c:v>0.974715549936789</c:v>
                </c:pt>
                <c:pt idx="1509">
                  <c:v>0.927272727272727</c:v>
                </c:pt>
                <c:pt idx="1510">
                  <c:v>0.947467166979362</c:v>
                </c:pt>
                <c:pt idx="1511">
                  <c:v>0.964150943396227</c:v>
                </c:pt>
                <c:pt idx="1512">
                  <c:v>0.954765751211632</c:v>
                </c:pt>
                <c:pt idx="1513">
                  <c:v>0.955673758865248</c:v>
                </c:pt>
                <c:pt idx="1514">
                  <c:v>0.959223300970874</c:v>
                </c:pt>
                <c:pt idx="1515">
                  <c:v>0.946127946127946</c:v>
                </c:pt>
                <c:pt idx="1516">
                  <c:v>0.949838187702265</c:v>
                </c:pt>
                <c:pt idx="1517">
                  <c:v>0.963671128107074</c:v>
                </c:pt>
                <c:pt idx="1518">
                  <c:v>0.944151738672287</c:v>
                </c:pt>
                <c:pt idx="1519">
                  <c:v>0.92484076433121</c:v>
                </c:pt>
                <c:pt idx="1520">
                  <c:v>0.959349593495935</c:v>
                </c:pt>
                <c:pt idx="1521">
                  <c:v>1.02514506769826</c:v>
                </c:pt>
                <c:pt idx="1522">
                  <c:v>0.940054495912807</c:v>
                </c:pt>
                <c:pt idx="1523">
                  <c:v>0.941480206540448</c:v>
                </c:pt>
                <c:pt idx="1524">
                  <c:v>0.931791907514451</c:v>
                </c:pt>
                <c:pt idx="1525">
                  <c:v>0.929411764705882</c:v>
                </c:pt>
                <c:pt idx="1526">
                  <c:v>0.9568</c:v>
                </c:pt>
                <c:pt idx="1527">
                  <c:v>0.941927990708479</c:v>
                </c:pt>
                <c:pt idx="1528">
                  <c:v>0.935926773455378</c:v>
                </c:pt>
                <c:pt idx="1529">
                  <c:v>0.960880195599022</c:v>
                </c:pt>
                <c:pt idx="1530">
                  <c:v>0.969899665551839</c:v>
                </c:pt>
                <c:pt idx="1531">
                  <c:v>0.950911640953717</c:v>
                </c:pt>
                <c:pt idx="1532">
                  <c:v>0.991379310344828</c:v>
                </c:pt>
                <c:pt idx="1533">
                  <c:v>0.953287197231834</c:v>
                </c:pt>
                <c:pt idx="1534">
                  <c:v>0.992633517495396</c:v>
                </c:pt>
                <c:pt idx="1535">
                  <c:v>0.973898858075041</c:v>
                </c:pt>
                <c:pt idx="1536">
                  <c:v>0.940111420612813</c:v>
                </c:pt>
                <c:pt idx="1537">
                  <c:v>0.989399293286219</c:v>
                </c:pt>
                <c:pt idx="1538">
                  <c:v>0.983516483516484</c:v>
                </c:pt>
                <c:pt idx="1539">
                  <c:v>0.98858075040783</c:v>
                </c:pt>
                <c:pt idx="1540">
                  <c:v>0.910873440285205</c:v>
                </c:pt>
                <c:pt idx="1541">
                  <c:v>0.942748091603054</c:v>
                </c:pt>
                <c:pt idx="1542">
                  <c:v>0.931552587646077</c:v>
                </c:pt>
                <c:pt idx="1543">
                  <c:v>0.965006729475101</c:v>
                </c:pt>
                <c:pt idx="1544">
                  <c:v>0.960513796384396</c:v>
                </c:pt>
                <c:pt idx="1545">
                  <c:v>0.960146587265231</c:v>
                </c:pt>
                <c:pt idx="1546">
                  <c:v>0.962107208872458</c:v>
                </c:pt>
                <c:pt idx="1547">
                  <c:v>0.958504331965344</c:v>
                </c:pt>
                <c:pt idx="1548">
                  <c:v>0.945506692160612</c:v>
                </c:pt>
                <c:pt idx="1549">
                  <c:v>0.952825990209168</c:v>
                </c:pt>
                <c:pt idx="1550">
                  <c:v>0.96014828544949</c:v>
                </c:pt>
                <c:pt idx="1551">
                  <c:v>0.959095283926853</c:v>
                </c:pt>
                <c:pt idx="1552">
                  <c:v>0.949408983451537</c:v>
                </c:pt>
                <c:pt idx="1553">
                  <c:v>0.957706766917293</c:v>
                </c:pt>
                <c:pt idx="1554">
                  <c:v>0.960820045558087</c:v>
                </c:pt>
                <c:pt idx="1555">
                  <c:v>0.968152866242038</c:v>
                </c:pt>
                <c:pt idx="1556">
                  <c:v>0.958588235294118</c:v>
                </c:pt>
                <c:pt idx="1557">
                  <c:v>0.961611374407583</c:v>
                </c:pt>
                <c:pt idx="1558">
                  <c:v>0.952130205840115</c:v>
                </c:pt>
                <c:pt idx="1559">
                  <c:v>0.964285714285714</c:v>
                </c:pt>
                <c:pt idx="1560">
                  <c:v>0.963611239060341</c:v>
                </c:pt>
                <c:pt idx="1561">
                  <c:v>0.960747663551402</c:v>
                </c:pt>
                <c:pt idx="1562">
                  <c:v>0.968579234972678</c:v>
                </c:pt>
                <c:pt idx="1563">
                  <c:v>0.959543074726321</c:v>
                </c:pt>
                <c:pt idx="1564">
                  <c:v>0.961520630505331</c:v>
                </c:pt>
                <c:pt idx="1565">
                  <c:v>0.966848319709355</c:v>
                </c:pt>
                <c:pt idx="1566">
                  <c:v>0.971239981140971</c:v>
                </c:pt>
                <c:pt idx="1567">
                  <c:v>0.961032863849765</c:v>
                </c:pt>
                <c:pt idx="1568">
                  <c:v>0.963717693836978</c:v>
                </c:pt>
                <c:pt idx="1569">
                  <c:v>0.964505442498817</c:v>
                </c:pt>
                <c:pt idx="1570">
                  <c:v>0.957415565345081</c:v>
                </c:pt>
                <c:pt idx="1571">
                  <c:v>0.959753787878788</c:v>
                </c:pt>
                <c:pt idx="1572">
                  <c:v>0.966037735849057</c:v>
                </c:pt>
                <c:pt idx="1573">
                  <c:v>0.966603053435115</c:v>
                </c:pt>
                <c:pt idx="1574">
                  <c:v>0.955834495583449</c:v>
                </c:pt>
                <c:pt idx="1575">
                  <c:v>0.957836846929423</c:v>
                </c:pt>
                <c:pt idx="1576">
                  <c:v>0.957314148681055</c:v>
                </c:pt>
                <c:pt idx="1577">
                  <c:v>0.964233219010289</c:v>
                </c:pt>
                <c:pt idx="1578">
                  <c:v>0.94762757385855</c:v>
                </c:pt>
                <c:pt idx="1579">
                  <c:v>0.947148817802503</c:v>
                </c:pt>
                <c:pt idx="1580">
                  <c:v>0.952600092038656</c:v>
                </c:pt>
                <c:pt idx="1581">
                  <c:v>0.94956441999083</c:v>
                </c:pt>
                <c:pt idx="1582">
                  <c:v>0.958752997601918</c:v>
                </c:pt>
                <c:pt idx="1583">
                  <c:v>0.955609756097561</c:v>
                </c:pt>
                <c:pt idx="1584">
                  <c:v>0.958064516129032</c:v>
                </c:pt>
                <c:pt idx="1585">
                  <c:v>0.964727439303711</c:v>
                </c:pt>
                <c:pt idx="1586">
                  <c:v>0.96245247148289</c:v>
                </c:pt>
                <c:pt idx="1587">
                  <c:v>0.972572921201567</c:v>
                </c:pt>
                <c:pt idx="1588">
                  <c:v>0.960668633235005</c:v>
                </c:pt>
                <c:pt idx="1589">
                  <c:v>0.957446808510638</c:v>
                </c:pt>
                <c:pt idx="1590">
                  <c:v>0.947750362844702</c:v>
                </c:pt>
                <c:pt idx="1591">
                  <c:v>0.938461538461538</c:v>
                </c:pt>
                <c:pt idx="1592">
                  <c:v>0.927710843373494</c:v>
                </c:pt>
                <c:pt idx="1593">
                  <c:v>0.939393939393939</c:v>
                </c:pt>
                <c:pt idx="1594">
                  <c:v>0.990654205607477</c:v>
                </c:pt>
                <c:pt idx="1595">
                  <c:v>1.01597444089457</c:v>
                </c:pt>
                <c:pt idx="1596">
                  <c:v>0.939130434782609</c:v>
                </c:pt>
                <c:pt idx="1597">
                  <c:v>0.993939393939394</c:v>
                </c:pt>
                <c:pt idx="1598">
                  <c:v>0.963414634146342</c:v>
                </c:pt>
                <c:pt idx="1599">
                  <c:v>0.903614457831325</c:v>
                </c:pt>
                <c:pt idx="1600">
                  <c:v>0.934782608695652</c:v>
                </c:pt>
                <c:pt idx="1601">
                  <c:v>0.972222222222222</c:v>
                </c:pt>
                <c:pt idx="1602">
                  <c:v>0.970059880239521</c:v>
                </c:pt>
                <c:pt idx="1603">
                  <c:v>0.97841726618705</c:v>
                </c:pt>
                <c:pt idx="1604">
                  <c:v>0.904761904761905</c:v>
                </c:pt>
                <c:pt idx="1605">
                  <c:v>0.519613209268382</c:v>
                </c:pt>
                <c:pt idx="1606">
                  <c:v>0.594472543352601</c:v>
                </c:pt>
                <c:pt idx="1607">
                  <c:v>0.598981789700411</c:v>
                </c:pt>
                <c:pt idx="1608">
                  <c:v>0.670793148121491</c:v>
                </c:pt>
                <c:pt idx="1609">
                  <c:v>0.648794740686632</c:v>
                </c:pt>
                <c:pt idx="1610">
                  <c:v>0.403747355696585</c:v>
                </c:pt>
                <c:pt idx="1611">
                  <c:v>0.528744213827087</c:v>
                </c:pt>
                <c:pt idx="1612">
                  <c:v>0.637233890555794</c:v>
                </c:pt>
                <c:pt idx="1613">
                  <c:v>0.776962582538518</c:v>
                </c:pt>
                <c:pt idx="1614">
                  <c:v>0.694620486366986</c:v>
                </c:pt>
                <c:pt idx="1615">
                  <c:v>0.449226123065308</c:v>
                </c:pt>
                <c:pt idx="1616">
                  <c:v>0.542738012508686</c:v>
                </c:pt>
                <c:pt idx="1617">
                  <c:v>0.984289877106297</c:v>
                </c:pt>
                <c:pt idx="1618">
                  <c:v>0.663581488933602</c:v>
                </c:pt>
                <c:pt idx="1619">
                  <c:v>0.778515469393175</c:v>
                </c:pt>
                <c:pt idx="1620">
                  <c:v>0.623964660408614</c:v>
                </c:pt>
                <c:pt idx="1621">
                  <c:v>0.398470572169876</c:v>
                </c:pt>
                <c:pt idx="1622">
                  <c:v>0.956737034141256</c:v>
                </c:pt>
                <c:pt idx="1623">
                  <c:v>0.961967213114754</c:v>
                </c:pt>
                <c:pt idx="1624">
                  <c:v>0.681726502622025</c:v>
                </c:pt>
                <c:pt idx="1625">
                  <c:v>0.603986402966626</c:v>
                </c:pt>
                <c:pt idx="1626">
                  <c:v>0.225928853754941</c:v>
                </c:pt>
                <c:pt idx="1627">
                  <c:v>0.948916022925492</c:v>
                </c:pt>
                <c:pt idx="1628">
                  <c:v>0.932867132867133</c:v>
                </c:pt>
                <c:pt idx="1629">
                  <c:v>0.938313740361522</c:v>
                </c:pt>
                <c:pt idx="1630">
                  <c:v>0.979376257545272</c:v>
                </c:pt>
                <c:pt idx="1631">
                  <c:v>0.987492103600758</c:v>
                </c:pt>
                <c:pt idx="1632">
                  <c:v>0.952754939256351</c:v>
                </c:pt>
                <c:pt idx="1633">
                  <c:v>0.986174546352302</c:v>
                </c:pt>
                <c:pt idx="1634">
                  <c:v>0.841084795680452</c:v>
                </c:pt>
                <c:pt idx="1635">
                  <c:v>0.979049565661727</c:v>
                </c:pt>
                <c:pt idx="1636">
                  <c:v>0.945885286783042</c:v>
                </c:pt>
                <c:pt idx="1637">
                  <c:v>0.826753591693831</c:v>
                </c:pt>
                <c:pt idx="1638">
                  <c:v>0.973910962182863</c:v>
                </c:pt>
                <c:pt idx="1639">
                  <c:v>0.864221520524654</c:v>
                </c:pt>
                <c:pt idx="1640">
                  <c:v>0.800921994419507</c:v>
                </c:pt>
                <c:pt idx="1641">
                  <c:v>0.90132147709028</c:v>
                </c:pt>
                <c:pt idx="1642">
                  <c:v>0.79006968641115</c:v>
                </c:pt>
                <c:pt idx="1643">
                  <c:v>0.907496214033316</c:v>
                </c:pt>
                <c:pt idx="1644">
                  <c:v>0.990643850794042</c:v>
                </c:pt>
                <c:pt idx="1645">
                  <c:v>0.974459134615385</c:v>
                </c:pt>
                <c:pt idx="1646">
                  <c:v>0.983277078858546</c:v>
                </c:pt>
                <c:pt idx="1647">
                  <c:v>0.965506278811</c:v>
                </c:pt>
                <c:pt idx="1648">
                  <c:v>0.911355198019802</c:v>
                </c:pt>
                <c:pt idx="1649">
                  <c:v>0.894993498049415</c:v>
                </c:pt>
                <c:pt idx="1650">
                  <c:v>0.862068965517241</c:v>
                </c:pt>
                <c:pt idx="1651">
                  <c:v>0.938262943735092</c:v>
                </c:pt>
                <c:pt idx="1652">
                  <c:v>0.938254474816151</c:v>
                </c:pt>
                <c:pt idx="1653">
                  <c:v>0.93539281793947</c:v>
                </c:pt>
                <c:pt idx="1654">
                  <c:v>0.930318984205636</c:v>
                </c:pt>
                <c:pt idx="1655">
                  <c:v>0.841493368265924</c:v>
                </c:pt>
                <c:pt idx="1656">
                  <c:v>0.836677631578947</c:v>
                </c:pt>
                <c:pt idx="1657">
                  <c:v>0.839928640934155</c:v>
                </c:pt>
                <c:pt idx="1658">
                  <c:v>0.908392253304642</c:v>
                </c:pt>
                <c:pt idx="1659">
                  <c:v>0.938565504530794</c:v>
                </c:pt>
                <c:pt idx="1660">
                  <c:v>0.848899830743191</c:v>
                </c:pt>
                <c:pt idx="1661">
                  <c:v>0.848948060486522</c:v>
                </c:pt>
                <c:pt idx="1662">
                  <c:v>0.870389170896785</c:v>
                </c:pt>
                <c:pt idx="1663">
                  <c:v>0.957369062119367</c:v>
                </c:pt>
                <c:pt idx="1664">
                  <c:v>0.92046332046332</c:v>
                </c:pt>
                <c:pt idx="1665">
                  <c:v>0.938855092809234</c:v>
                </c:pt>
                <c:pt idx="1666">
                  <c:v>0.816187468838292</c:v>
                </c:pt>
                <c:pt idx="1667">
                  <c:v>0.847242557345046</c:v>
                </c:pt>
                <c:pt idx="1668">
                  <c:v>0.809119653852554</c:v>
                </c:pt>
                <c:pt idx="1669">
                  <c:v>0.898797595190381</c:v>
                </c:pt>
                <c:pt idx="1670">
                  <c:v>0.938634764250528</c:v>
                </c:pt>
                <c:pt idx="1671">
                  <c:v>0.90762989545951</c:v>
                </c:pt>
                <c:pt idx="1672">
                  <c:v>0.942629237613131</c:v>
                </c:pt>
                <c:pt idx="1673">
                  <c:v>0.839176584110647</c:v>
                </c:pt>
                <c:pt idx="1674">
                  <c:v>0.830784249918646</c:v>
                </c:pt>
                <c:pt idx="1675">
                  <c:v>0.927325581395349</c:v>
                </c:pt>
                <c:pt idx="1676">
                  <c:v>0.887572211524219</c:v>
                </c:pt>
                <c:pt idx="1677">
                  <c:v>0.842486886763345</c:v>
                </c:pt>
                <c:pt idx="1678">
                  <c:v>0.870023419203747</c:v>
                </c:pt>
                <c:pt idx="1679">
                  <c:v>0.826695508334394</c:v>
                </c:pt>
                <c:pt idx="1680">
                  <c:v>0.822687787429739</c:v>
                </c:pt>
                <c:pt idx="1681">
                  <c:v>0.818567026194145</c:v>
                </c:pt>
                <c:pt idx="1682">
                  <c:v>0.863890696161353</c:v>
                </c:pt>
                <c:pt idx="1683">
                  <c:v>0.848170971548446</c:v>
                </c:pt>
                <c:pt idx="1684">
                  <c:v>0.815959836173867</c:v>
                </c:pt>
                <c:pt idx="1685">
                  <c:v>0.835253608793537</c:v>
                </c:pt>
                <c:pt idx="1686">
                  <c:v>0.791828014421151</c:v>
                </c:pt>
                <c:pt idx="1687">
                  <c:v>0.78172520522137</c:v>
                </c:pt>
                <c:pt idx="1688">
                  <c:v>0.723728584918387</c:v>
                </c:pt>
                <c:pt idx="1689">
                  <c:v>0.834055811433216</c:v>
                </c:pt>
                <c:pt idx="1690">
                  <c:v>0.78642361583458</c:v>
                </c:pt>
                <c:pt idx="1691">
                  <c:v>0.772393139123333</c:v>
                </c:pt>
                <c:pt idx="1692">
                  <c:v>0.843911740670117</c:v>
                </c:pt>
                <c:pt idx="1693">
                  <c:v>0.783191897070901</c:v>
                </c:pt>
                <c:pt idx="1694">
                  <c:v>0.763843201754386</c:v>
                </c:pt>
                <c:pt idx="1695">
                  <c:v>0.760363586282881</c:v>
                </c:pt>
                <c:pt idx="1696">
                  <c:v>0.79875604699378</c:v>
                </c:pt>
                <c:pt idx="1697">
                  <c:v>0.895818863731074</c:v>
                </c:pt>
                <c:pt idx="1698">
                  <c:v>0.768428372739916</c:v>
                </c:pt>
                <c:pt idx="1699">
                  <c:v>0.796879392746697</c:v>
                </c:pt>
                <c:pt idx="1700">
                  <c:v>0.764938550642746</c:v>
                </c:pt>
                <c:pt idx="1701">
                  <c:v>0.703440432186523</c:v>
                </c:pt>
                <c:pt idx="1702">
                  <c:v>0.805081096598249</c:v>
                </c:pt>
                <c:pt idx="1703">
                  <c:v>0.753801593048516</c:v>
                </c:pt>
                <c:pt idx="1704">
                  <c:v>0.65139211136891</c:v>
                </c:pt>
                <c:pt idx="1705">
                  <c:v>0.785662458278915</c:v>
                </c:pt>
                <c:pt idx="1706">
                  <c:v>0.750693329440957</c:v>
                </c:pt>
                <c:pt idx="1707">
                  <c:v>0.824425245277493</c:v>
                </c:pt>
                <c:pt idx="1708">
                  <c:v>0.88157313300928</c:v>
                </c:pt>
                <c:pt idx="1709">
                  <c:v>0.832547169811321</c:v>
                </c:pt>
                <c:pt idx="1710">
                  <c:v>0.741848638947054</c:v>
                </c:pt>
                <c:pt idx="1711">
                  <c:v>0.747887748943874</c:v>
                </c:pt>
                <c:pt idx="1712">
                  <c:v>0.837049480757483</c:v>
                </c:pt>
                <c:pt idx="1713">
                  <c:v>0.78240171990172</c:v>
                </c:pt>
                <c:pt idx="1714">
                  <c:v>0.693337436528697</c:v>
                </c:pt>
                <c:pt idx="1715">
                  <c:v>0.716199568832769</c:v>
                </c:pt>
                <c:pt idx="1716">
                  <c:v>0.833488372093023</c:v>
                </c:pt>
                <c:pt idx="1717">
                  <c:v>0.751719824890557</c:v>
                </c:pt>
                <c:pt idx="1718">
                  <c:v>0.895632981239161</c:v>
                </c:pt>
                <c:pt idx="1719">
                  <c:v>0.662261146496815</c:v>
                </c:pt>
                <c:pt idx="1720">
                  <c:v>0.716137610104703</c:v>
                </c:pt>
                <c:pt idx="1721">
                  <c:v>0.789973351099267</c:v>
                </c:pt>
                <c:pt idx="1722">
                  <c:v>0.664045507779823</c:v>
                </c:pt>
                <c:pt idx="1723">
                  <c:v>0.831684886343918</c:v>
                </c:pt>
                <c:pt idx="1724">
                  <c:v>0.547302580140735</c:v>
                </c:pt>
                <c:pt idx="1725">
                  <c:v>0.767154337523181</c:v>
                </c:pt>
                <c:pt idx="1726">
                  <c:v>0.507838283828383</c:v>
                </c:pt>
                <c:pt idx="1727">
                  <c:v>0.812775793233873</c:v>
                </c:pt>
                <c:pt idx="1728">
                  <c:v>0.802689640680815</c:v>
                </c:pt>
                <c:pt idx="1729">
                  <c:v>0.841280041125819</c:v>
                </c:pt>
                <c:pt idx="1730">
                  <c:v>0.736779794790845</c:v>
                </c:pt>
                <c:pt idx="1731">
                  <c:v>0.75487900078064</c:v>
                </c:pt>
                <c:pt idx="1732">
                  <c:v>0.656177829099307</c:v>
                </c:pt>
                <c:pt idx="1733">
                  <c:v>0.81712962962963</c:v>
                </c:pt>
                <c:pt idx="1734">
                  <c:v>0.785846560846561</c:v>
                </c:pt>
                <c:pt idx="1735">
                  <c:v>0.80327868852459</c:v>
                </c:pt>
                <c:pt idx="1736">
                  <c:v>0.853326857697912</c:v>
                </c:pt>
                <c:pt idx="1737">
                  <c:v>0.724213606437454</c:v>
                </c:pt>
                <c:pt idx="1738">
                  <c:v>0.881777307590585</c:v>
                </c:pt>
                <c:pt idx="1739">
                  <c:v>0.866395112016293</c:v>
                </c:pt>
                <c:pt idx="1740">
                  <c:v>0.871321013004791</c:v>
                </c:pt>
                <c:pt idx="1741">
                  <c:v>0.859684497687107</c:v>
                </c:pt>
                <c:pt idx="1742">
                  <c:v>0.841845931979329</c:v>
                </c:pt>
                <c:pt idx="1743">
                  <c:v>0.95</c:v>
                </c:pt>
                <c:pt idx="1744">
                  <c:v>0.946666666666667</c:v>
                </c:pt>
                <c:pt idx="1745">
                  <c:v>0.962025316455696</c:v>
                </c:pt>
                <c:pt idx="1746">
                  <c:v>0.960526315789474</c:v>
                </c:pt>
                <c:pt idx="1747">
                  <c:v>0.948051948051948</c:v>
                </c:pt>
                <c:pt idx="1748">
                  <c:v>0.952380952380952</c:v>
                </c:pt>
                <c:pt idx="1749">
                  <c:v>0.933333333333333</c:v>
                </c:pt>
                <c:pt idx="1750">
                  <c:v>0.935326659641728</c:v>
                </c:pt>
                <c:pt idx="1751">
                  <c:v>0.929114255765199</c:v>
                </c:pt>
                <c:pt idx="1752">
                  <c:v>0.930778255768479</c:v>
                </c:pt>
                <c:pt idx="1753">
                  <c:v>0.888295794818383</c:v>
                </c:pt>
                <c:pt idx="1754">
                  <c:v>0.882743645420871</c:v>
                </c:pt>
                <c:pt idx="1755">
                  <c:v>0.894495412844037</c:v>
                </c:pt>
                <c:pt idx="1756">
                  <c:v>0.879944219066937</c:v>
                </c:pt>
                <c:pt idx="1757">
                  <c:v>0.896673833312255</c:v>
                </c:pt>
                <c:pt idx="1758">
                  <c:v>0.899458233589517</c:v>
                </c:pt>
                <c:pt idx="1759">
                  <c:v>0.887818909454727</c:v>
                </c:pt>
                <c:pt idx="1760">
                  <c:v>0.979821802935011</c:v>
                </c:pt>
                <c:pt idx="1761">
                  <c:v>0.965759666710064</c:v>
                </c:pt>
                <c:pt idx="1762">
                  <c:v>0.993119266055046</c:v>
                </c:pt>
                <c:pt idx="1763">
                  <c:v>0.943878849580046</c:v>
                </c:pt>
                <c:pt idx="1764">
                  <c:v>0.963302752293578</c:v>
                </c:pt>
                <c:pt idx="1765">
                  <c:v>0.946550652579242</c:v>
                </c:pt>
                <c:pt idx="1766">
                  <c:v>0.959009287925697</c:v>
                </c:pt>
                <c:pt idx="1767">
                  <c:v>0.991003204338181</c:v>
                </c:pt>
                <c:pt idx="1768">
                  <c:v>0.927587902630932</c:v>
                </c:pt>
                <c:pt idx="1769">
                  <c:v>0.93631648775781</c:v>
                </c:pt>
                <c:pt idx="1770">
                  <c:v>0.99377245508982</c:v>
                </c:pt>
                <c:pt idx="1771">
                  <c:v>0.992592592592593</c:v>
                </c:pt>
                <c:pt idx="1772">
                  <c:v>0.992745867522892</c:v>
                </c:pt>
                <c:pt idx="1773">
                  <c:v>0.958595325661407</c:v>
                </c:pt>
                <c:pt idx="1774">
                  <c:v>0.975085606328964</c:v>
                </c:pt>
                <c:pt idx="1775">
                  <c:v>0.98122886790253</c:v>
                </c:pt>
                <c:pt idx="1776">
                  <c:v>0.9710666976528</c:v>
                </c:pt>
                <c:pt idx="1777">
                  <c:v>0.967875647668394</c:v>
                </c:pt>
                <c:pt idx="1778">
                  <c:v>0.974896836313618</c:v>
                </c:pt>
                <c:pt idx="1779">
                  <c:v>0.978514078932489</c:v>
                </c:pt>
                <c:pt idx="1780">
                  <c:v>0.996078927396914</c:v>
                </c:pt>
                <c:pt idx="1781">
                  <c:v>0.99719387755102</c:v>
                </c:pt>
                <c:pt idx="1782">
                  <c:v>0.942085371276123</c:v>
                </c:pt>
                <c:pt idx="1783">
                  <c:v>0.929788915227452</c:v>
                </c:pt>
                <c:pt idx="1784">
                  <c:v>0.942649524874231</c:v>
                </c:pt>
                <c:pt idx="1785">
                  <c:v>0.941864350150351</c:v>
                </c:pt>
                <c:pt idx="1786">
                  <c:v>0.949102126253167</c:v>
                </c:pt>
                <c:pt idx="1787">
                  <c:v>0.946989020738605</c:v>
                </c:pt>
                <c:pt idx="1788">
                  <c:v>0.901339230863742</c:v>
                </c:pt>
                <c:pt idx="1789">
                  <c:v>0.916372059002804</c:v>
                </c:pt>
                <c:pt idx="1790">
                  <c:v>0.918489551509226</c:v>
                </c:pt>
                <c:pt idx="1791">
                  <c:v>0.895072759765126</c:v>
                </c:pt>
                <c:pt idx="1792">
                  <c:v>0.917504290267222</c:v>
                </c:pt>
                <c:pt idx="1793">
                  <c:v>0.94574745321014</c:v>
                </c:pt>
                <c:pt idx="1794">
                  <c:v>0.944299597060915</c:v>
                </c:pt>
                <c:pt idx="1795">
                  <c:v>0.941331417624521</c:v>
                </c:pt>
                <c:pt idx="1796">
                  <c:v>0.94657841862664</c:v>
                </c:pt>
                <c:pt idx="1797">
                  <c:v>1.02571041948579</c:v>
                </c:pt>
                <c:pt idx="1798">
                  <c:v>0.958904109589041</c:v>
                </c:pt>
                <c:pt idx="1799">
                  <c:v>1.00274725274725</c:v>
                </c:pt>
                <c:pt idx="1800">
                  <c:v>1.00277008310249</c:v>
                </c:pt>
                <c:pt idx="1801">
                  <c:v>1.02203856749311</c:v>
                </c:pt>
                <c:pt idx="1802">
                  <c:v>1.04452926208651</c:v>
                </c:pt>
                <c:pt idx="1803">
                  <c:v>1.01756587202008</c:v>
                </c:pt>
                <c:pt idx="1804">
                  <c:v>1.01511335012594</c:v>
                </c:pt>
                <c:pt idx="1805">
                  <c:v>0.975274725274725</c:v>
                </c:pt>
                <c:pt idx="1806">
                  <c:v>0.829499323410013</c:v>
                </c:pt>
                <c:pt idx="1807">
                  <c:v>0.978171896316508</c:v>
                </c:pt>
                <c:pt idx="1808">
                  <c:v>1.06896551724138</c:v>
                </c:pt>
                <c:pt idx="1809">
                  <c:v>1.02623906705539</c:v>
                </c:pt>
                <c:pt idx="1810">
                  <c:v>0.873287671232877</c:v>
                </c:pt>
                <c:pt idx="1811">
                  <c:v>1.01185770750988</c:v>
                </c:pt>
                <c:pt idx="1812">
                  <c:v>0.972170686456401</c:v>
                </c:pt>
                <c:pt idx="1813">
                  <c:v>1.04339622641509</c:v>
                </c:pt>
                <c:pt idx="1814">
                  <c:v>1.09259259259259</c:v>
                </c:pt>
                <c:pt idx="1815">
                  <c:v>0.955555555555556</c:v>
                </c:pt>
                <c:pt idx="1816">
                  <c:v>0.555555555555556</c:v>
                </c:pt>
                <c:pt idx="1817">
                  <c:v>0.630952380952381</c:v>
                </c:pt>
                <c:pt idx="1818">
                  <c:v>0.749946386446494</c:v>
                </c:pt>
                <c:pt idx="1819">
                  <c:v>0.775102880658436</c:v>
                </c:pt>
                <c:pt idx="1820">
                  <c:v>0.683658885183421</c:v>
                </c:pt>
                <c:pt idx="1821">
                  <c:v>0.651598676957001</c:v>
                </c:pt>
                <c:pt idx="1822">
                  <c:v>0.584058941728064</c:v>
                </c:pt>
                <c:pt idx="1823">
                  <c:v>0.650964998364409</c:v>
                </c:pt>
                <c:pt idx="1824">
                  <c:v>0.578173109818679</c:v>
                </c:pt>
                <c:pt idx="1825">
                  <c:v>0.802407407407407</c:v>
                </c:pt>
                <c:pt idx="1826">
                  <c:v>0.946428571428571</c:v>
                </c:pt>
                <c:pt idx="1827">
                  <c:v>0.963636363636364</c:v>
                </c:pt>
                <c:pt idx="1828">
                  <c:v>0.888888888888889</c:v>
                </c:pt>
                <c:pt idx="1829">
                  <c:v>0.857142857142857</c:v>
                </c:pt>
                <c:pt idx="1830">
                  <c:v>0.971014492753623</c:v>
                </c:pt>
                <c:pt idx="1831">
                  <c:v>0.971428571428571</c:v>
                </c:pt>
                <c:pt idx="1832">
                  <c:v>0.957746478873239</c:v>
                </c:pt>
                <c:pt idx="1833">
                  <c:v>0.909090909090909</c:v>
                </c:pt>
                <c:pt idx="1834">
                  <c:v>0.904761904761905</c:v>
                </c:pt>
                <c:pt idx="1835">
                  <c:v>0.948275862068966</c:v>
                </c:pt>
                <c:pt idx="1836">
                  <c:v>0.949152542372881</c:v>
                </c:pt>
                <c:pt idx="1837">
                  <c:v>0.948717948717949</c:v>
                </c:pt>
                <c:pt idx="1838">
                  <c:v>1</c:v>
                </c:pt>
                <c:pt idx="1839">
                  <c:v>0.967741935483871</c:v>
                </c:pt>
                <c:pt idx="1840">
                  <c:v>0.941176470588235</c:v>
                </c:pt>
                <c:pt idx="1841">
                  <c:v>0.947368421052632</c:v>
                </c:pt>
                <c:pt idx="1842">
                  <c:v>0.930232558139535</c:v>
                </c:pt>
                <c:pt idx="1843">
                  <c:v>0.906976744186046</c:v>
                </c:pt>
                <c:pt idx="1844">
                  <c:v>0.894736842105263</c:v>
                </c:pt>
                <c:pt idx="1845">
                  <c:v>0.957446808510638</c:v>
                </c:pt>
                <c:pt idx="1846">
                  <c:v>0.84</c:v>
                </c:pt>
                <c:pt idx="1847">
                  <c:v>0.808510638297872</c:v>
                </c:pt>
                <c:pt idx="1848">
                  <c:v>0.94</c:v>
                </c:pt>
                <c:pt idx="1849">
                  <c:v>0.838709677419355</c:v>
                </c:pt>
                <c:pt idx="1850">
                  <c:v>0.916666666666667</c:v>
                </c:pt>
                <c:pt idx="1851">
                  <c:v>0.90625</c:v>
                </c:pt>
                <c:pt idx="1852">
                  <c:v>0.923076923076923</c:v>
                </c:pt>
                <c:pt idx="1853">
                  <c:v>0.931034482758621</c:v>
                </c:pt>
                <c:pt idx="1854">
                  <c:v>0.99849454271735</c:v>
                </c:pt>
                <c:pt idx="1855">
                  <c:v>1.00341671751068</c:v>
                </c:pt>
                <c:pt idx="1856">
                  <c:v>0.998856126080325</c:v>
                </c:pt>
                <c:pt idx="1857">
                  <c:v>0.936553524804178</c:v>
                </c:pt>
                <c:pt idx="1858">
                  <c:v>0.981565717021786</c:v>
                </c:pt>
                <c:pt idx="1859">
                  <c:v>0.991966468739085</c:v>
                </c:pt>
                <c:pt idx="1860">
                  <c:v>0.909725188665812</c:v>
                </c:pt>
                <c:pt idx="1861">
                  <c:v>0.874283578370296</c:v>
                </c:pt>
                <c:pt idx="1862">
                  <c:v>1.00066207627119</c:v>
                </c:pt>
                <c:pt idx="1863">
                  <c:v>1.00990936555891</c:v>
                </c:pt>
                <c:pt idx="1864">
                  <c:v>0.997205836696678</c:v>
                </c:pt>
                <c:pt idx="1865">
                  <c:v>1.01381760757994</c:v>
                </c:pt>
                <c:pt idx="1866">
                  <c:v>0.980262303596935</c:v>
                </c:pt>
                <c:pt idx="1867">
                  <c:v>1.03634179306202</c:v>
                </c:pt>
                <c:pt idx="1868">
                  <c:v>1.02020202020202</c:v>
                </c:pt>
                <c:pt idx="1869">
                  <c:v>1.01146679407549</c:v>
                </c:pt>
                <c:pt idx="1870">
                  <c:v>1.04542525773196</c:v>
                </c:pt>
                <c:pt idx="1871">
                  <c:v>1.01851586048514</c:v>
                </c:pt>
                <c:pt idx="1872">
                  <c:v>1.00676498444054</c:v>
                </c:pt>
                <c:pt idx="1873">
                  <c:v>1.01638358635202</c:v>
                </c:pt>
                <c:pt idx="1874">
                  <c:v>1.00557428052891</c:v>
                </c:pt>
                <c:pt idx="1875">
                  <c:v>1.01458097395243</c:v>
                </c:pt>
                <c:pt idx="1876">
                  <c:v>1.01724375775969</c:v>
                </c:pt>
                <c:pt idx="1877">
                  <c:v>1.01377600220416</c:v>
                </c:pt>
                <c:pt idx="1878">
                  <c:v>1.01597529869781</c:v>
                </c:pt>
                <c:pt idx="1879">
                  <c:v>1.00868809730669</c:v>
                </c:pt>
                <c:pt idx="1880">
                  <c:v>1.01507464849978</c:v>
                </c:pt>
                <c:pt idx="1881">
                  <c:v>0.972615979381443</c:v>
                </c:pt>
                <c:pt idx="1882">
                  <c:v>1.00439095787933</c:v>
                </c:pt>
                <c:pt idx="1883">
                  <c:v>1.01099210822999</c:v>
                </c:pt>
                <c:pt idx="1884">
                  <c:v>0.983387566364104</c:v>
                </c:pt>
                <c:pt idx="1885">
                  <c:v>1.01494023904382</c:v>
                </c:pt>
                <c:pt idx="1886">
                  <c:v>0.969722936303913</c:v>
                </c:pt>
                <c:pt idx="1887">
                  <c:v>0.958246636149258</c:v>
                </c:pt>
                <c:pt idx="1888">
                  <c:v>0.959158751696065</c:v>
                </c:pt>
                <c:pt idx="1889">
                  <c:v>0.967911176183504</c:v>
                </c:pt>
                <c:pt idx="1890">
                  <c:v>0.95035765379113</c:v>
                </c:pt>
                <c:pt idx="1891">
                  <c:v>0.843585021485574</c:v>
                </c:pt>
                <c:pt idx="1892">
                  <c:v>0.958022922636103</c:v>
                </c:pt>
                <c:pt idx="1893">
                  <c:v>0.976575505350773</c:v>
                </c:pt>
                <c:pt idx="1894">
                  <c:v>0.981414433985035</c:v>
                </c:pt>
                <c:pt idx="1895">
                  <c:v>0.972222222222222</c:v>
                </c:pt>
                <c:pt idx="1896">
                  <c:v>0.975109058249936</c:v>
                </c:pt>
                <c:pt idx="1897">
                  <c:v>0.812100344318741</c:v>
                </c:pt>
                <c:pt idx="1898">
                  <c:v>0.944335297969876</c:v>
                </c:pt>
                <c:pt idx="1899">
                  <c:v>0.91131498470948</c:v>
                </c:pt>
                <c:pt idx="1900">
                  <c:v>0.81399609184172</c:v>
                </c:pt>
                <c:pt idx="1901">
                  <c:v>0.97385955920041</c:v>
                </c:pt>
                <c:pt idx="1902">
                  <c:v>0.946960424316605</c:v>
                </c:pt>
                <c:pt idx="1903">
                  <c:v>0.961170212765957</c:v>
                </c:pt>
                <c:pt idx="1904">
                  <c:v>0.959809165823334</c:v>
                </c:pt>
                <c:pt idx="1905">
                  <c:v>0.954859114433583</c:v>
                </c:pt>
                <c:pt idx="1906">
                  <c:v>0.921449315447379</c:v>
                </c:pt>
                <c:pt idx="1907">
                  <c:v>0.944014132354939</c:v>
                </c:pt>
                <c:pt idx="1908">
                  <c:v>0.787851982898423</c:v>
                </c:pt>
                <c:pt idx="1909">
                  <c:v>0.961684370257967</c:v>
                </c:pt>
                <c:pt idx="1910">
                  <c:v>0.966699314397649</c:v>
                </c:pt>
                <c:pt idx="1911">
                  <c:v>0.929577464788732</c:v>
                </c:pt>
                <c:pt idx="1912">
                  <c:v>0.96479044834308</c:v>
                </c:pt>
                <c:pt idx="1913">
                  <c:v>0.785187914517318</c:v>
                </c:pt>
                <c:pt idx="1914">
                  <c:v>1.0001998401279</c:v>
                </c:pt>
                <c:pt idx="1915">
                  <c:v>0.971199162157445</c:v>
                </c:pt>
                <c:pt idx="1916">
                  <c:v>0.986206896551724</c:v>
                </c:pt>
                <c:pt idx="1917">
                  <c:v>1.05769230769231</c:v>
                </c:pt>
                <c:pt idx="1918">
                  <c:v>0.964636209813875</c:v>
                </c:pt>
                <c:pt idx="1919">
                  <c:v>0.965361688416304</c:v>
                </c:pt>
                <c:pt idx="1920">
                  <c:v>0.962353299801859</c:v>
                </c:pt>
                <c:pt idx="1921">
                  <c:v>0.871222329162656</c:v>
                </c:pt>
                <c:pt idx="1922">
                  <c:v>0.956040377727125</c:v>
                </c:pt>
                <c:pt idx="1923">
                  <c:v>0.980303970223325</c:v>
                </c:pt>
                <c:pt idx="1924">
                  <c:v>0.978154187114136</c:v>
                </c:pt>
                <c:pt idx="1925">
                  <c:v>0.955980435749222</c:v>
                </c:pt>
                <c:pt idx="1926">
                  <c:v>0.974922947604371</c:v>
                </c:pt>
                <c:pt idx="1927">
                  <c:v>0.969883761887989</c:v>
                </c:pt>
                <c:pt idx="1928">
                  <c:v>0.960807140085371</c:v>
                </c:pt>
                <c:pt idx="1929">
                  <c:v>0.967428967428967</c:v>
                </c:pt>
                <c:pt idx="1930">
                  <c:v>0.945226648351648</c:v>
                </c:pt>
                <c:pt idx="1931">
                  <c:v>0.962832747363134</c:v>
                </c:pt>
                <c:pt idx="1932">
                  <c:v>0.942936288088643</c:v>
                </c:pt>
                <c:pt idx="1933">
                  <c:v>0.962461538461538</c:v>
                </c:pt>
                <c:pt idx="1934">
                  <c:v>0.971184151283206</c:v>
                </c:pt>
                <c:pt idx="1935">
                  <c:v>0.956286758861866</c:v>
                </c:pt>
                <c:pt idx="1936">
                  <c:v>0.968518767657742</c:v>
                </c:pt>
                <c:pt idx="1937">
                  <c:v>0.964601769911504</c:v>
                </c:pt>
                <c:pt idx="1938">
                  <c:v>0.97229085774797</c:v>
                </c:pt>
                <c:pt idx="1939">
                  <c:v>0.94755980861244</c:v>
                </c:pt>
                <c:pt idx="1940">
                  <c:v>0.971544715447155</c:v>
                </c:pt>
                <c:pt idx="1941">
                  <c:v>0.947446336047372</c:v>
                </c:pt>
                <c:pt idx="1942">
                  <c:v>0.976957318669809</c:v>
                </c:pt>
                <c:pt idx="1943">
                  <c:v>0.953238598810311</c:v>
                </c:pt>
                <c:pt idx="1944">
                  <c:v>0.966360325992717</c:v>
                </c:pt>
                <c:pt idx="1945">
                  <c:v>0.973621860685516</c:v>
                </c:pt>
                <c:pt idx="1946">
                  <c:v>0.935808684707363</c:v>
                </c:pt>
                <c:pt idx="1947">
                  <c:v>0.958141124209807</c:v>
                </c:pt>
                <c:pt idx="1948">
                  <c:v>0.950538040400227</c:v>
                </c:pt>
                <c:pt idx="1949">
                  <c:v>0.929801613254851</c:v>
                </c:pt>
                <c:pt idx="1950">
                  <c:v>0.988591348439233</c:v>
                </c:pt>
                <c:pt idx="1951">
                  <c:v>0.968334700574241</c:v>
                </c:pt>
                <c:pt idx="1952">
                  <c:v>0.983911072107649</c:v>
                </c:pt>
                <c:pt idx="1953">
                  <c:v>0.972771474878444</c:v>
                </c:pt>
                <c:pt idx="1954">
                  <c:v>0.969534921406579</c:v>
                </c:pt>
                <c:pt idx="1955">
                  <c:v>0.968931172885387</c:v>
                </c:pt>
                <c:pt idx="1956">
                  <c:v>0.975929978118162</c:v>
                </c:pt>
                <c:pt idx="1957">
                  <c:v>0.966382575757576</c:v>
                </c:pt>
                <c:pt idx="1958">
                  <c:v>0.950689025402623</c:v>
                </c:pt>
                <c:pt idx="1959">
                  <c:v>0.967841206339437</c:v>
                </c:pt>
                <c:pt idx="1960">
                  <c:v>0.968661971830986</c:v>
                </c:pt>
                <c:pt idx="1961">
                  <c:v>0.962752525252525</c:v>
                </c:pt>
                <c:pt idx="1962">
                  <c:v>0.972528258692231</c:v>
                </c:pt>
                <c:pt idx="1963">
                  <c:v>0.974407420130539</c:v>
                </c:pt>
                <c:pt idx="1964">
                  <c:v>0.946978335233751</c:v>
                </c:pt>
                <c:pt idx="1965">
                  <c:v>0.966133839068003</c:v>
                </c:pt>
                <c:pt idx="1966">
                  <c:v>0.956835637480799</c:v>
                </c:pt>
                <c:pt idx="1967">
                  <c:v>0.976227982242589</c:v>
                </c:pt>
                <c:pt idx="1968">
                  <c:v>0.967072297780959</c:v>
                </c:pt>
                <c:pt idx="1969">
                  <c:v>0.961865172600759</c:v>
                </c:pt>
                <c:pt idx="1970">
                  <c:v>0.963487829276426</c:v>
                </c:pt>
                <c:pt idx="1971">
                  <c:v>0.964912280701754</c:v>
                </c:pt>
                <c:pt idx="1972">
                  <c:v>0.953083505458837</c:v>
                </c:pt>
                <c:pt idx="1973">
                  <c:v>0.934891808346213</c:v>
                </c:pt>
                <c:pt idx="1974">
                  <c:v>0.968256880733945</c:v>
                </c:pt>
                <c:pt idx="1975">
                  <c:v>0.951654411764706</c:v>
                </c:pt>
                <c:pt idx="1976">
                  <c:v>0.964491362763915</c:v>
                </c:pt>
                <c:pt idx="1977">
                  <c:v>0.992151266500178</c:v>
                </c:pt>
                <c:pt idx="1978">
                  <c:v>0.960373342066481</c:v>
                </c:pt>
                <c:pt idx="1979">
                  <c:v>0.975907484741407</c:v>
                </c:pt>
                <c:pt idx="1980">
                  <c:v>0.928477862195441</c:v>
                </c:pt>
                <c:pt idx="1981">
                  <c:v>0.890739385065886</c:v>
                </c:pt>
                <c:pt idx="1982">
                  <c:v>0.924333151878062</c:v>
                </c:pt>
                <c:pt idx="1983">
                  <c:v>0.913093033195612</c:v>
                </c:pt>
                <c:pt idx="1984">
                  <c:v>0.944340425531915</c:v>
                </c:pt>
                <c:pt idx="1985">
                  <c:v>0.944724321298629</c:v>
                </c:pt>
                <c:pt idx="1986">
                  <c:v>0.968115942028986</c:v>
                </c:pt>
                <c:pt idx="1987">
                  <c:v>1.09849232069889</c:v>
                </c:pt>
                <c:pt idx="1988">
                  <c:v>0.93306394940267</c:v>
                </c:pt>
                <c:pt idx="1989">
                  <c:v>0.951011294982926</c:v>
                </c:pt>
                <c:pt idx="1990">
                  <c:v>0.927748856286481</c:v>
                </c:pt>
                <c:pt idx="1991">
                  <c:v>0.946396740514387</c:v>
                </c:pt>
                <c:pt idx="1992">
                  <c:v>0.941646882419093</c:v>
                </c:pt>
                <c:pt idx="1993">
                  <c:v>0.926016027475673</c:v>
                </c:pt>
                <c:pt idx="1994">
                  <c:v>0.931898436186313</c:v>
                </c:pt>
                <c:pt idx="1995">
                  <c:v>0.970852978997</c:v>
                </c:pt>
                <c:pt idx="1996">
                  <c:v>0.94442828047716</c:v>
                </c:pt>
                <c:pt idx="1997">
                  <c:v>0.941748903508772</c:v>
                </c:pt>
                <c:pt idx="1998">
                  <c:v>0.946679592825982</c:v>
                </c:pt>
                <c:pt idx="1999">
                  <c:v>0.898518815052042</c:v>
                </c:pt>
                <c:pt idx="2000">
                  <c:v>0.902019696210983</c:v>
                </c:pt>
                <c:pt idx="2001">
                  <c:v>0.9644128113879</c:v>
                </c:pt>
                <c:pt idx="2002">
                  <c:v>0.957946815089672</c:v>
                </c:pt>
                <c:pt idx="2003">
                  <c:v>0.963680981595092</c:v>
                </c:pt>
                <c:pt idx="2004">
                  <c:v>0.956529422159392</c:v>
                </c:pt>
                <c:pt idx="2005">
                  <c:v>0.921486154924641</c:v>
                </c:pt>
                <c:pt idx="2006">
                  <c:v>0.960599194360524</c:v>
                </c:pt>
                <c:pt idx="2007">
                  <c:v>0.884089907448215</c:v>
                </c:pt>
                <c:pt idx="2008">
                  <c:v>0.95567638820234</c:v>
                </c:pt>
                <c:pt idx="2009">
                  <c:v>0.939297688371272</c:v>
                </c:pt>
                <c:pt idx="2010">
                  <c:v>0.945317313616759</c:v>
                </c:pt>
                <c:pt idx="2011">
                  <c:v>0.914811407543698</c:v>
                </c:pt>
                <c:pt idx="2012">
                  <c:v>0.952530350566089</c:v>
                </c:pt>
                <c:pt idx="2013">
                  <c:v>0.971147364163408</c:v>
                </c:pt>
                <c:pt idx="2014">
                  <c:v>0.960678959579924</c:v>
                </c:pt>
                <c:pt idx="2015">
                  <c:v>0.924882629107981</c:v>
                </c:pt>
                <c:pt idx="2016">
                  <c:v>0.943534652168217</c:v>
                </c:pt>
                <c:pt idx="2017">
                  <c:v>0.882468382032272</c:v>
                </c:pt>
                <c:pt idx="2018">
                  <c:v>0.956958762886598</c:v>
                </c:pt>
                <c:pt idx="2019">
                  <c:v>0.955988455988456</c:v>
                </c:pt>
                <c:pt idx="2020">
                  <c:v>0.9363963655066</c:v>
                </c:pt>
                <c:pt idx="2021">
                  <c:v>0.89030803906837</c:v>
                </c:pt>
                <c:pt idx="2022">
                  <c:v>0.780375782881002</c:v>
                </c:pt>
                <c:pt idx="2023">
                  <c:v>0.897962737245342</c:v>
                </c:pt>
                <c:pt idx="2024">
                  <c:v>0.947493224932249</c:v>
                </c:pt>
                <c:pt idx="2025">
                  <c:v>0.947797399573064</c:v>
                </c:pt>
                <c:pt idx="2026">
                  <c:v>0.948840803709428</c:v>
                </c:pt>
                <c:pt idx="2027">
                  <c:v>0.928082191780822</c:v>
                </c:pt>
                <c:pt idx="2028">
                  <c:v>0.954980303882949</c:v>
                </c:pt>
                <c:pt idx="2029">
                  <c:v>0.923676012461059</c:v>
                </c:pt>
                <c:pt idx="2030">
                  <c:v>0.96335742360847</c:v>
                </c:pt>
                <c:pt idx="2031">
                  <c:v>0.967725668179526</c:v>
                </c:pt>
                <c:pt idx="2032">
                  <c:v>0.958659648221851</c:v>
                </c:pt>
                <c:pt idx="2033">
                  <c:v>0.939041830532714</c:v>
                </c:pt>
                <c:pt idx="2034">
                  <c:v>0.946564885496183</c:v>
                </c:pt>
                <c:pt idx="2035">
                  <c:v>0.951843491346877</c:v>
                </c:pt>
                <c:pt idx="2036">
                  <c:v>0.936019794980559</c:v>
                </c:pt>
                <c:pt idx="2037">
                  <c:v>0.949967928159076</c:v>
                </c:pt>
                <c:pt idx="2038">
                  <c:v>0.934308705193855</c:v>
                </c:pt>
                <c:pt idx="2039">
                  <c:v>0.970693705947817</c:v>
                </c:pt>
                <c:pt idx="2040">
                  <c:v>0.943133518979921</c:v>
                </c:pt>
                <c:pt idx="2041">
                  <c:v>0.974785678265255</c:v>
                </c:pt>
                <c:pt idx="2042">
                  <c:v>0.949908023206452</c:v>
                </c:pt>
                <c:pt idx="2043">
                  <c:v>0.944919411352488</c:v>
                </c:pt>
                <c:pt idx="2044">
                  <c:v>0.927739352020386</c:v>
                </c:pt>
                <c:pt idx="2045">
                  <c:v>0.857582597988919</c:v>
                </c:pt>
                <c:pt idx="2046">
                  <c:v>0.93160577740017</c:v>
                </c:pt>
                <c:pt idx="2047">
                  <c:v>0.946586546486396</c:v>
                </c:pt>
                <c:pt idx="2048">
                  <c:v>0.955587622254289</c:v>
                </c:pt>
                <c:pt idx="2049">
                  <c:v>0.952689166281399</c:v>
                </c:pt>
                <c:pt idx="2050">
                  <c:v>0.932318384908158</c:v>
                </c:pt>
                <c:pt idx="2051">
                  <c:v>0.954490209318029</c:v>
                </c:pt>
                <c:pt idx="2052">
                  <c:v>0.914584543869843</c:v>
                </c:pt>
                <c:pt idx="2053">
                  <c:v>0.847058823529412</c:v>
                </c:pt>
                <c:pt idx="2054">
                  <c:v>0.931732223903177</c:v>
                </c:pt>
                <c:pt idx="2055">
                  <c:v>0.925027085590466</c:v>
                </c:pt>
                <c:pt idx="2056">
                  <c:v>0.942343791901314</c:v>
                </c:pt>
                <c:pt idx="2057">
                  <c:v>0.900838497994896</c:v>
                </c:pt>
                <c:pt idx="2058">
                  <c:v>0.880494064805903</c:v>
                </c:pt>
                <c:pt idx="2059">
                  <c:v>0.913241178610404</c:v>
                </c:pt>
                <c:pt idx="2060">
                  <c:v>0.947906523855891</c:v>
                </c:pt>
                <c:pt idx="2061">
                  <c:v>0.929813053460151</c:v>
                </c:pt>
                <c:pt idx="2062">
                  <c:v>0.947111939228895</c:v>
                </c:pt>
                <c:pt idx="2063">
                  <c:v>0.90170605728596</c:v>
                </c:pt>
                <c:pt idx="2064">
                  <c:v>0.892284186401833</c:v>
                </c:pt>
                <c:pt idx="2065">
                  <c:v>0.959033031924709</c:v>
                </c:pt>
                <c:pt idx="2066">
                  <c:v>0.927211646136618</c:v>
                </c:pt>
                <c:pt idx="2067">
                  <c:v>0.948863636363636</c:v>
                </c:pt>
                <c:pt idx="2068">
                  <c:v>0.950621023932142</c:v>
                </c:pt>
                <c:pt idx="2069">
                  <c:v>0.933219906422799</c:v>
                </c:pt>
                <c:pt idx="2070">
                  <c:v>0.974581525108494</c:v>
                </c:pt>
                <c:pt idx="2071">
                  <c:v>0.958399537772642</c:v>
                </c:pt>
                <c:pt idx="2072">
                  <c:v>0.945839636913767</c:v>
                </c:pt>
                <c:pt idx="2073">
                  <c:v>0.959303391384051</c:v>
                </c:pt>
                <c:pt idx="2074">
                  <c:v>0.963840899959823</c:v>
                </c:pt>
                <c:pt idx="2075">
                  <c:v>0.608127721335268</c:v>
                </c:pt>
                <c:pt idx="2076">
                  <c:v>0.954379808341207</c:v>
                </c:pt>
                <c:pt idx="2077">
                  <c:v>0.955357142857143</c:v>
                </c:pt>
                <c:pt idx="2078">
                  <c:v>0.941594908274055</c:v>
                </c:pt>
                <c:pt idx="2079">
                  <c:v>0.953174245835209</c:v>
                </c:pt>
                <c:pt idx="2080">
                  <c:v>0.956284897180989</c:v>
                </c:pt>
                <c:pt idx="2081">
                  <c:v>0.948462294621542</c:v>
                </c:pt>
                <c:pt idx="2082">
                  <c:v>1.01910346132022</c:v>
                </c:pt>
                <c:pt idx="2083">
                  <c:v>1.02054515866558</c:v>
                </c:pt>
                <c:pt idx="2084">
                  <c:v>1.01266069341644</c:v>
                </c:pt>
                <c:pt idx="2085">
                  <c:v>1.01813426329555</c:v>
                </c:pt>
                <c:pt idx="2086">
                  <c:v>1.02956111715633</c:v>
                </c:pt>
                <c:pt idx="2087">
                  <c:v>1.01315789473684</c:v>
                </c:pt>
                <c:pt idx="2088">
                  <c:v>1.01458777249631</c:v>
                </c:pt>
                <c:pt idx="2089">
                  <c:v>1.02223128696716</c:v>
                </c:pt>
                <c:pt idx="2090">
                  <c:v>1.01042873696408</c:v>
                </c:pt>
                <c:pt idx="2091">
                  <c:v>1.02372583479789</c:v>
                </c:pt>
                <c:pt idx="2092">
                  <c:v>1.01020055325035</c:v>
                </c:pt>
                <c:pt idx="2093">
                  <c:v>1.01832091805919</c:v>
                </c:pt>
                <c:pt idx="2094">
                  <c:v>1.01679841897233</c:v>
                </c:pt>
                <c:pt idx="2095">
                  <c:v>1.02240845327018</c:v>
                </c:pt>
                <c:pt idx="2096">
                  <c:v>1.01539046171385</c:v>
                </c:pt>
                <c:pt idx="2097">
                  <c:v>1.00765773264525</c:v>
                </c:pt>
                <c:pt idx="2098">
                  <c:v>1.00907105661011</c:v>
                </c:pt>
                <c:pt idx="2099">
                  <c:v>1.00092867756315</c:v>
                </c:pt>
                <c:pt idx="2100">
                  <c:v>1.00146627565982</c:v>
                </c:pt>
                <c:pt idx="2101">
                  <c:v>1.01957494407159</c:v>
                </c:pt>
                <c:pt idx="2102">
                  <c:v>0.990941117262204</c:v>
                </c:pt>
                <c:pt idx="2103">
                  <c:v>1.00918611060077</c:v>
                </c:pt>
                <c:pt idx="2104">
                  <c:v>1.00147904683648</c:v>
                </c:pt>
                <c:pt idx="2105">
                  <c:v>1.00754840827043</c:v>
                </c:pt>
                <c:pt idx="2106">
                  <c:v>1.01443298969072</c:v>
                </c:pt>
                <c:pt idx="2107">
                  <c:v>1.01589973812196</c:v>
                </c:pt>
                <c:pt idx="2108">
                  <c:v>1.01525512887954</c:v>
                </c:pt>
                <c:pt idx="2109">
                  <c:v>1.00851516764236</c:v>
                </c:pt>
                <c:pt idx="2110">
                  <c:v>1.00199745778101</c:v>
                </c:pt>
                <c:pt idx="2111">
                  <c:v>1.01788685524126</c:v>
                </c:pt>
                <c:pt idx="2112">
                  <c:v>1.00807005494505</c:v>
                </c:pt>
                <c:pt idx="2113">
                  <c:v>1.00646627053478</c:v>
                </c:pt>
                <c:pt idx="2114">
                  <c:v>1.01611226611227</c:v>
                </c:pt>
                <c:pt idx="2115">
                  <c:v>1.02363936228697</c:v>
                </c:pt>
                <c:pt idx="2116">
                  <c:v>1.0145447300259</c:v>
                </c:pt>
                <c:pt idx="2117">
                  <c:v>1.01448683942053</c:v>
                </c:pt>
                <c:pt idx="2118">
                  <c:v>1.01333333333333</c:v>
                </c:pt>
                <c:pt idx="2119">
                  <c:v>1.01205057289609</c:v>
                </c:pt>
                <c:pt idx="2120">
                  <c:v>1.00211677544541</c:v>
                </c:pt>
                <c:pt idx="2121">
                  <c:v>1.01179764047191</c:v>
                </c:pt>
                <c:pt idx="2122">
                  <c:v>1.01221238938053</c:v>
                </c:pt>
                <c:pt idx="2123">
                  <c:v>1.01540464308961</c:v>
                </c:pt>
                <c:pt idx="2124">
                  <c:v>0.999658935879945</c:v>
                </c:pt>
                <c:pt idx="2125">
                  <c:v>1.01653971708379</c:v>
                </c:pt>
                <c:pt idx="2126">
                  <c:v>1.01080455334748</c:v>
                </c:pt>
                <c:pt idx="2127">
                  <c:v>1.00348229831689</c:v>
                </c:pt>
                <c:pt idx="2128">
                  <c:v>1.01063418406806</c:v>
                </c:pt>
                <c:pt idx="2129">
                  <c:v>1.01755358462676</c:v>
                </c:pt>
                <c:pt idx="2130">
                  <c:v>1.01427633738103</c:v>
                </c:pt>
                <c:pt idx="2131">
                  <c:v>1.02094426695066</c:v>
                </c:pt>
                <c:pt idx="2132">
                  <c:v>1.02064</c:v>
                </c:pt>
                <c:pt idx="2133">
                  <c:v>1.01447229085775</c:v>
                </c:pt>
                <c:pt idx="2134">
                  <c:v>1.01583113456464</c:v>
                </c:pt>
                <c:pt idx="2135">
                  <c:v>1.02039302929181</c:v>
                </c:pt>
                <c:pt idx="2136">
                  <c:v>1.02274995010976</c:v>
                </c:pt>
                <c:pt idx="2137">
                  <c:v>1.02266238401142</c:v>
                </c:pt>
                <c:pt idx="2138">
                  <c:v>1.01620715350224</c:v>
                </c:pt>
                <c:pt idx="2139">
                  <c:v>1.01570787433701</c:v>
                </c:pt>
                <c:pt idx="2140">
                  <c:v>1.01914042108926</c:v>
                </c:pt>
                <c:pt idx="2141">
                  <c:v>1.01371652514696</c:v>
                </c:pt>
                <c:pt idx="2142">
                  <c:v>1.03462630085147</c:v>
                </c:pt>
                <c:pt idx="2143">
                  <c:v>1.01056038153637</c:v>
                </c:pt>
                <c:pt idx="2144">
                  <c:v>1.01164248611857</c:v>
                </c:pt>
                <c:pt idx="2145">
                  <c:v>1.00779347296639</c:v>
                </c:pt>
                <c:pt idx="2146">
                  <c:v>1.01815541031227</c:v>
                </c:pt>
                <c:pt idx="2147">
                  <c:v>1.01507446422085</c:v>
                </c:pt>
                <c:pt idx="2148">
                  <c:v>1.02283105022831</c:v>
                </c:pt>
                <c:pt idx="2149">
                  <c:v>1.01490491690937</c:v>
                </c:pt>
                <c:pt idx="2150">
                  <c:v>1.01241194230124</c:v>
                </c:pt>
                <c:pt idx="2151">
                  <c:v>1.01142954622996</c:v>
                </c:pt>
                <c:pt idx="2152">
                  <c:v>1.01363636363636</c:v>
                </c:pt>
                <c:pt idx="2153">
                  <c:v>1.01481868898187</c:v>
                </c:pt>
                <c:pt idx="2154">
                  <c:v>1.02489199753137</c:v>
                </c:pt>
                <c:pt idx="2155">
                  <c:v>1.02075310226786</c:v>
                </c:pt>
                <c:pt idx="2156">
                  <c:v>1.01987767584098</c:v>
                </c:pt>
                <c:pt idx="2157">
                  <c:v>0.971053464093641</c:v>
                </c:pt>
                <c:pt idx="2158">
                  <c:v>0.95144804088586</c:v>
                </c:pt>
                <c:pt idx="2159">
                  <c:v>0.969712266532055</c:v>
                </c:pt>
                <c:pt idx="2160">
                  <c:v>0.964199322689889</c:v>
                </c:pt>
                <c:pt idx="2161">
                  <c:v>0.960235406394147</c:v>
                </c:pt>
                <c:pt idx="2162">
                  <c:v>0.952703975880912</c:v>
                </c:pt>
                <c:pt idx="2163">
                  <c:v>0.950693663292088</c:v>
                </c:pt>
                <c:pt idx="2164">
                  <c:v>0.959316660796055</c:v>
                </c:pt>
                <c:pt idx="2165">
                  <c:v>0.952111131420216</c:v>
                </c:pt>
                <c:pt idx="2166">
                  <c:v>0.95516532785354</c:v>
                </c:pt>
                <c:pt idx="2167">
                  <c:v>0.950744308231173</c:v>
                </c:pt>
                <c:pt idx="2168">
                  <c:v>0.948664872697164</c:v>
                </c:pt>
                <c:pt idx="2169">
                  <c:v>0.965369577359896</c:v>
                </c:pt>
                <c:pt idx="2170">
                  <c:v>0.947667087011349</c:v>
                </c:pt>
                <c:pt idx="2171">
                  <c:v>0.956638013371538</c:v>
                </c:pt>
                <c:pt idx="2172">
                  <c:v>0.958469055374593</c:v>
                </c:pt>
                <c:pt idx="2173">
                  <c:v>0.95151789759855</c:v>
                </c:pt>
                <c:pt idx="2174">
                  <c:v>0.953367875647668</c:v>
                </c:pt>
                <c:pt idx="2175">
                  <c:v>0.976311030741411</c:v>
                </c:pt>
                <c:pt idx="2176">
                  <c:v>0.971346188502433</c:v>
                </c:pt>
                <c:pt idx="2177">
                  <c:v>0.971818504076569</c:v>
                </c:pt>
                <c:pt idx="2178">
                  <c:v>0.969104783175135</c:v>
                </c:pt>
                <c:pt idx="2179">
                  <c:v>0.954564229657166</c:v>
                </c:pt>
                <c:pt idx="2180">
                  <c:v>0.929853566367501</c:v>
                </c:pt>
                <c:pt idx="2181">
                  <c:v>0.901456726649529</c:v>
                </c:pt>
                <c:pt idx="2182">
                  <c:v>0.971946332113609</c:v>
                </c:pt>
                <c:pt idx="2183">
                  <c:v>0.991216655823032</c:v>
                </c:pt>
                <c:pt idx="2184">
                  <c:v>0.964844468985827</c:v>
                </c:pt>
                <c:pt idx="2185">
                  <c:v>0.955723321771067</c:v>
                </c:pt>
                <c:pt idx="2186">
                  <c:v>0.970894371626831</c:v>
                </c:pt>
                <c:pt idx="2187">
                  <c:v>0.968489892984542</c:v>
                </c:pt>
                <c:pt idx="2188">
                  <c:v>0.971413257102019</c:v>
                </c:pt>
                <c:pt idx="2189">
                  <c:v>0.951708766716196</c:v>
                </c:pt>
                <c:pt idx="2190">
                  <c:v>0.979342158042519</c:v>
                </c:pt>
                <c:pt idx="2191">
                  <c:v>0.953180212014134</c:v>
                </c:pt>
                <c:pt idx="2192">
                  <c:v>0.958073322932917</c:v>
                </c:pt>
                <c:pt idx="2193">
                  <c:v>0.955673112002919</c:v>
                </c:pt>
                <c:pt idx="2194">
                  <c:v>0.987155090390105</c:v>
                </c:pt>
                <c:pt idx="2195">
                  <c:v>0.957045454545455</c:v>
                </c:pt>
                <c:pt idx="2196">
                  <c:v>0.931640161405174</c:v>
                </c:pt>
                <c:pt idx="2197">
                  <c:v>0.929779490473132</c:v>
                </c:pt>
                <c:pt idx="2198">
                  <c:v>0.954385277995301</c:v>
                </c:pt>
                <c:pt idx="2199">
                  <c:v>0.943224125093075</c:v>
                </c:pt>
                <c:pt idx="2200">
                  <c:v>0.959345391903531</c:v>
                </c:pt>
                <c:pt idx="2201">
                  <c:v>0.949860724233983</c:v>
                </c:pt>
                <c:pt idx="2202">
                  <c:v>0.951423068692489</c:v>
                </c:pt>
                <c:pt idx="2203">
                  <c:v>0.962689133425034</c:v>
                </c:pt>
                <c:pt idx="2204">
                  <c:v>0.970200376776845</c:v>
                </c:pt>
                <c:pt idx="2205">
                  <c:v>0.973352254809208</c:v>
                </c:pt>
                <c:pt idx="2206">
                  <c:v>0.946057236977558</c:v>
                </c:pt>
                <c:pt idx="2207">
                  <c:v>0.98942731277533</c:v>
                </c:pt>
                <c:pt idx="2208">
                  <c:v>0.95999203821656</c:v>
                </c:pt>
                <c:pt idx="2209">
                  <c:v>0.969184890656064</c:v>
                </c:pt>
                <c:pt idx="2210">
                  <c:v>0.956546382013981</c:v>
                </c:pt>
                <c:pt idx="2211">
                  <c:v>0.9578645939865</c:v>
                </c:pt>
                <c:pt idx="2212">
                  <c:v>0.962672220442166</c:v>
                </c:pt>
                <c:pt idx="2213">
                  <c:v>0.973680341126305</c:v>
                </c:pt>
                <c:pt idx="2214">
                  <c:v>0.971133659902029</c:v>
                </c:pt>
                <c:pt idx="2215">
                  <c:v>0.97436327077748</c:v>
                </c:pt>
                <c:pt idx="2216">
                  <c:v>0.969379992392545</c:v>
                </c:pt>
                <c:pt idx="2217">
                  <c:v>0.940850686752326</c:v>
                </c:pt>
                <c:pt idx="2218">
                  <c:v>0.961384588624109</c:v>
                </c:pt>
                <c:pt idx="2219">
                  <c:v>0.941065038939171</c:v>
                </c:pt>
                <c:pt idx="2220">
                  <c:v>0.973308504034761</c:v>
                </c:pt>
                <c:pt idx="2221">
                  <c:v>0.953327085285848</c:v>
                </c:pt>
                <c:pt idx="2222">
                  <c:v>0.964396003633061</c:v>
                </c:pt>
                <c:pt idx="2223">
                  <c:v>0.952831940575673</c:v>
                </c:pt>
                <c:pt idx="2224">
                  <c:v>0.839917695473251</c:v>
                </c:pt>
                <c:pt idx="2225">
                  <c:v>0.930098486668268</c:v>
                </c:pt>
                <c:pt idx="2226">
                  <c:v>0.941913439635535</c:v>
                </c:pt>
                <c:pt idx="2227">
                  <c:v>0.951282051282051</c:v>
                </c:pt>
                <c:pt idx="2228">
                  <c:v>0.966719180779835</c:v>
                </c:pt>
                <c:pt idx="2229">
                  <c:v>0.976434943612187</c:v>
                </c:pt>
                <c:pt idx="2230">
                  <c:v>0.95534463980084</c:v>
                </c:pt>
                <c:pt idx="2231">
                  <c:v>0.925559701492537</c:v>
                </c:pt>
                <c:pt idx="2232">
                  <c:v>0.93644544431946</c:v>
                </c:pt>
                <c:pt idx="2233">
                  <c:v>0.966767753348496</c:v>
                </c:pt>
                <c:pt idx="2234">
                  <c:v>0.949256198347107</c:v>
                </c:pt>
                <c:pt idx="2235">
                  <c:v>0.92557111274871</c:v>
                </c:pt>
                <c:pt idx="2236">
                  <c:v>0.959021406727829</c:v>
                </c:pt>
                <c:pt idx="2237">
                  <c:v>0.989986939486286</c:v>
                </c:pt>
                <c:pt idx="2238">
                  <c:v>0.945466279444982</c:v>
                </c:pt>
                <c:pt idx="2239">
                  <c:v>0.947885593963853</c:v>
                </c:pt>
                <c:pt idx="2240">
                  <c:v>0.952207627789207</c:v>
                </c:pt>
                <c:pt idx="2241">
                  <c:v>0.94744169857292</c:v>
                </c:pt>
                <c:pt idx="2242">
                  <c:v>0.954575818303273</c:v>
                </c:pt>
                <c:pt idx="2243">
                  <c:v>0.950190874386475</c:v>
                </c:pt>
                <c:pt idx="2244">
                  <c:v>1.12737573099415</c:v>
                </c:pt>
                <c:pt idx="2245">
                  <c:v>0.879180151024811</c:v>
                </c:pt>
                <c:pt idx="2246">
                  <c:v>0.961319073083779</c:v>
                </c:pt>
                <c:pt idx="2247">
                  <c:v>0.967167592290101</c:v>
                </c:pt>
                <c:pt idx="2248">
                  <c:v>0.965944784261861</c:v>
                </c:pt>
                <c:pt idx="2249">
                  <c:v>0.977662990367165</c:v>
                </c:pt>
                <c:pt idx="2250">
                  <c:v>1.00246305418719</c:v>
                </c:pt>
                <c:pt idx="2251">
                  <c:v>0.962517261787335</c:v>
                </c:pt>
                <c:pt idx="2252">
                  <c:v>0.985011709601874</c:v>
                </c:pt>
                <c:pt idx="2253">
                  <c:v>0.969016536118364</c:v>
                </c:pt>
                <c:pt idx="2254">
                  <c:v>0.951944167497508</c:v>
                </c:pt>
                <c:pt idx="2255">
                  <c:v>0.972026903087741</c:v>
                </c:pt>
                <c:pt idx="2256">
                  <c:v>0.969711310932324</c:v>
                </c:pt>
                <c:pt idx="2257">
                  <c:v>0.966301600673968</c:v>
                </c:pt>
                <c:pt idx="2258">
                  <c:v>0.952506100994931</c:v>
                </c:pt>
                <c:pt idx="2259">
                  <c:v>0.978980557015239</c:v>
                </c:pt>
                <c:pt idx="2260">
                  <c:v>0.967086834733894</c:v>
                </c:pt>
                <c:pt idx="2261">
                  <c:v>0.965328109696376</c:v>
                </c:pt>
                <c:pt idx="2262">
                  <c:v>0.973169465120305</c:v>
                </c:pt>
                <c:pt idx="2263">
                  <c:v>0.956192080876158</c:v>
                </c:pt>
                <c:pt idx="2264">
                  <c:v>0.96924571058595</c:v>
                </c:pt>
                <c:pt idx="2265">
                  <c:v>0.969530685920578</c:v>
                </c:pt>
                <c:pt idx="2266">
                  <c:v>0.967828418230563</c:v>
                </c:pt>
                <c:pt idx="2267">
                  <c:v>0.966482319423496</c:v>
                </c:pt>
                <c:pt idx="2268">
                  <c:v>0.9679037111334</c:v>
                </c:pt>
                <c:pt idx="2269">
                  <c:v>0.972235596212486</c:v>
                </c:pt>
                <c:pt idx="2270">
                  <c:v>0.964657980456026</c:v>
                </c:pt>
                <c:pt idx="2271">
                  <c:v>0.952719406674907</c:v>
                </c:pt>
                <c:pt idx="2272">
                  <c:v>0.957967076873901</c:v>
                </c:pt>
                <c:pt idx="2273">
                  <c:v>0.959674848581447</c:v>
                </c:pt>
                <c:pt idx="2274">
                  <c:v>0.97027250206441</c:v>
                </c:pt>
                <c:pt idx="2275">
                  <c:v>0.954002653693056</c:v>
                </c:pt>
                <c:pt idx="2276">
                  <c:v>0.962330267192291</c:v>
                </c:pt>
                <c:pt idx="2277">
                  <c:v>0.960296001138466</c:v>
                </c:pt>
                <c:pt idx="2278">
                  <c:v>0.962747049623205</c:v>
                </c:pt>
                <c:pt idx="2279">
                  <c:v>0.966187781163837</c:v>
                </c:pt>
                <c:pt idx="2280">
                  <c:v>0.963105963105963</c:v>
                </c:pt>
                <c:pt idx="2281">
                  <c:v>0.96860008722198</c:v>
                </c:pt>
                <c:pt idx="2282">
                  <c:v>0.959581684567552</c:v>
                </c:pt>
                <c:pt idx="2283">
                  <c:v>0.962380411869629</c:v>
                </c:pt>
                <c:pt idx="2284">
                  <c:v>0.947975882859604</c:v>
                </c:pt>
                <c:pt idx="2285">
                  <c:v>0.96328029375765</c:v>
                </c:pt>
                <c:pt idx="2286">
                  <c:v>0.972272953677569</c:v>
                </c:pt>
                <c:pt idx="2287">
                  <c:v>0.946041888533901</c:v>
                </c:pt>
                <c:pt idx="2288">
                  <c:v>0.945377301234068</c:v>
                </c:pt>
                <c:pt idx="2289">
                  <c:v>0.97087232115907</c:v>
                </c:pt>
                <c:pt idx="2290">
                  <c:v>0.946041748719968</c:v>
                </c:pt>
                <c:pt idx="2291">
                  <c:v>0.964721066972609</c:v>
                </c:pt>
                <c:pt idx="2292">
                  <c:v>0.96197841147092</c:v>
                </c:pt>
                <c:pt idx="2293">
                  <c:v>0.966864910790144</c:v>
                </c:pt>
                <c:pt idx="2294">
                  <c:v>0.968904702970297</c:v>
                </c:pt>
                <c:pt idx="2295">
                  <c:v>0.944041208147975</c:v>
                </c:pt>
                <c:pt idx="2296">
                  <c:v>0.964708561020036</c:v>
                </c:pt>
                <c:pt idx="2297">
                  <c:v>0.966714674347896</c:v>
                </c:pt>
                <c:pt idx="2298">
                  <c:v>0.971865531669312</c:v>
                </c:pt>
                <c:pt idx="2299">
                  <c:v>0.976680581545991</c:v>
                </c:pt>
                <c:pt idx="2300">
                  <c:v>0.978749241044323</c:v>
                </c:pt>
                <c:pt idx="2301">
                  <c:v>0.95443528841493</c:v>
                </c:pt>
                <c:pt idx="2302">
                  <c:v>0.983351678591084</c:v>
                </c:pt>
                <c:pt idx="2303">
                  <c:v>0.966874443455031</c:v>
                </c:pt>
                <c:pt idx="2304">
                  <c:v>0.967881112176414</c:v>
                </c:pt>
                <c:pt idx="2305">
                  <c:v>0.961851916074215</c:v>
                </c:pt>
                <c:pt idx="2306">
                  <c:v>0.93387314439946</c:v>
                </c:pt>
                <c:pt idx="2307">
                  <c:v>0.915027208036835</c:v>
                </c:pt>
                <c:pt idx="2308">
                  <c:v>0.935263441827009</c:v>
                </c:pt>
                <c:pt idx="2309">
                  <c:v>0.977310643977311</c:v>
                </c:pt>
                <c:pt idx="2310">
                  <c:v>0.978792293993848</c:v>
                </c:pt>
                <c:pt idx="2311">
                  <c:v>0.986033117350612</c:v>
                </c:pt>
                <c:pt idx="2312">
                  <c:v>0.974863912904259</c:v>
                </c:pt>
                <c:pt idx="2313">
                  <c:v>0.957167663515339</c:v>
                </c:pt>
                <c:pt idx="2314">
                  <c:v>0.958436306447989</c:v>
                </c:pt>
                <c:pt idx="2315">
                  <c:v>0.973417332513829</c:v>
                </c:pt>
                <c:pt idx="2316">
                  <c:v>0.979780473714616</c:v>
                </c:pt>
                <c:pt idx="2317">
                  <c:v>0.989089255947871</c:v>
                </c:pt>
                <c:pt idx="2318">
                  <c:v>0.965565460583814</c:v>
                </c:pt>
                <c:pt idx="2319">
                  <c:v>0.964243614931238</c:v>
                </c:pt>
                <c:pt idx="2320">
                  <c:v>0.97516339869281</c:v>
                </c:pt>
                <c:pt idx="2321">
                  <c:v>0.977148883810863</c:v>
                </c:pt>
                <c:pt idx="2322">
                  <c:v>0.986674476497291</c:v>
                </c:pt>
                <c:pt idx="2323">
                  <c:v>0.978452145807147</c:v>
                </c:pt>
                <c:pt idx="2324">
                  <c:v>0.972408026755853</c:v>
                </c:pt>
                <c:pt idx="2325">
                  <c:v>0.9573885848319</c:v>
                </c:pt>
                <c:pt idx="2326">
                  <c:v>0.981038878266412</c:v>
                </c:pt>
                <c:pt idx="2327">
                  <c:v>0.938577586206897</c:v>
                </c:pt>
                <c:pt idx="2328">
                  <c:v>0.850735294117647</c:v>
                </c:pt>
                <c:pt idx="2329">
                  <c:v>0.799739073711676</c:v>
                </c:pt>
                <c:pt idx="2330">
                  <c:v>0.953532300717794</c:v>
                </c:pt>
                <c:pt idx="2331">
                  <c:v>0.840336134453781</c:v>
                </c:pt>
                <c:pt idx="2332">
                  <c:v>0.894806924101198</c:v>
                </c:pt>
                <c:pt idx="2333">
                  <c:v>0.909620098039216</c:v>
                </c:pt>
                <c:pt idx="2334">
                  <c:v>0.94179651695692</c:v>
                </c:pt>
                <c:pt idx="2335">
                  <c:v>0.814838300570704</c:v>
                </c:pt>
                <c:pt idx="2336">
                  <c:v>0.913144180660104</c:v>
                </c:pt>
                <c:pt idx="2337">
                  <c:v>0.885958660014255</c:v>
                </c:pt>
                <c:pt idx="2338">
                  <c:v>0.94385150812065</c:v>
                </c:pt>
                <c:pt idx="2339">
                  <c:v>0.911057692307692</c:v>
                </c:pt>
                <c:pt idx="2340">
                  <c:v>0.901915264074289</c:v>
                </c:pt>
                <c:pt idx="2341">
                  <c:v>0.947753396029258</c:v>
                </c:pt>
                <c:pt idx="2342">
                  <c:v>0.806336228921819</c:v>
                </c:pt>
                <c:pt idx="2343">
                  <c:v>0.921650717703349</c:v>
                </c:pt>
                <c:pt idx="2344">
                  <c:v>1.00679040289724</c:v>
                </c:pt>
                <c:pt idx="2345">
                  <c:v>0.9755859375</c:v>
                </c:pt>
                <c:pt idx="2346">
                  <c:v>0.98174778761062</c:v>
                </c:pt>
                <c:pt idx="2347">
                  <c:v>0.960690887432996</c:v>
                </c:pt>
                <c:pt idx="2348">
                  <c:v>0.954864154250657</c:v>
                </c:pt>
                <c:pt idx="2349">
                  <c:v>0.969898185037627</c:v>
                </c:pt>
                <c:pt idx="2350">
                  <c:v>0.973763440860215</c:v>
                </c:pt>
                <c:pt idx="2351">
                  <c:v>0.966887417218543</c:v>
                </c:pt>
                <c:pt idx="2352">
                  <c:v>0.979791794243723</c:v>
                </c:pt>
                <c:pt idx="2353">
                  <c:v>0.969491525423729</c:v>
                </c:pt>
                <c:pt idx="2354">
                  <c:v>0.939870863599677</c:v>
                </c:pt>
                <c:pt idx="2355">
                  <c:v>0.946347377993331</c:v>
                </c:pt>
                <c:pt idx="2356">
                  <c:v>0.968010236724248</c:v>
                </c:pt>
                <c:pt idx="2357">
                  <c:v>0.947073791348601</c:v>
                </c:pt>
                <c:pt idx="2358">
                  <c:v>0.98046875</c:v>
                </c:pt>
                <c:pt idx="2359">
                  <c:v>0.895083932853717</c:v>
                </c:pt>
                <c:pt idx="2360">
                  <c:v>0.97376267143709</c:v>
                </c:pt>
                <c:pt idx="2361">
                  <c:v>0.856785633098431</c:v>
                </c:pt>
                <c:pt idx="2362">
                  <c:v>1.03450164293538</c:v>
                </c:pt>
                <c:pt idx="2363">
                  <c:v>0.986075296544611</c:v>
                </c:pt>
                <c:pt idx="2364">
                  <c:v>0.959674566678458</c:v>
                </c:pt>
                <c:pt idx="2365">
                  <c:v>0.95529359430605</c:v>
                </c:pt>
                <c:pt idx="2366">
                  <c:v>0.961224489795918</c:v>
                </c:pt>
                <c:pt idx="2367">
                  <c:v>0.910785619174434</c:v>
                </c:pt>
                <c:pt idx="2368">
                  <c:v>0.939642324888227</c:v>
                </c:pt>
                <c:pt idx="2369">
                  <c:v>0.987012987012987</c:v>
                </c:pt>
                <c:pt idx="2370">
                  <c:v>0.906595140422846</c:v>
                </c:pt>
                <c:pt idx="2371">
                  <c:v>0.898560898560899</c:v>
                </c:pt>
                <c:pt idx="2372">
                  <c:v>0.98757120662869</c:v>
                </c:pt>
                <c:pt idx="2373">
                  <c:v>0.903837861147046</c:v>
                </c:pt>
                <c:pt idx="2374">
                  <c:v>0.971230158730159</c:v>
                </c:pt>
                <c:pt idx="2375">
                  <c:v>0.950614124872057</c:v>
                </c:pt>
                <c:pt idx="2376">
                  <c:v>0.955875522526707</c:v>
                </c:pt>
                <c:pt idx="2377">
                  <c:v>0.970850963798778</c:v>
                </c:pt>
                <c:pt idx="2378">
                  <c:v>0.948698017877963</c:v>
                </c:pt>
                <c:pt idx="2379">
                  <c:v>0.997764863656683</c:v>
                </c:pt>
                <c:pt idx="2380">
                  <c:v>0.957064113722077</c:v>
                </c:pt>
                <c:pt idx="2381">
                  <c:v>0.951955651370496</c:v>
                </c:pt>
                <c:pt idx="2382">
                  <c:v>0.963664596273292</c:v>
                </c:pt>
                <c:pt idx="2383">
                  <c:v>0.999563890100305</c:v>
                </c:pt>
                <c:pt idx="2384">
                  <c:v>0.899955927721463</c:v>
                </c:pt>
                <c:pt idx="2385">
                  <c:v>0.897268180069257</c:v>
                </c:pt>
                <c:pt idx="2386">
                  <c:v>0.96983105390185</c:v>
                </c:pt>
                <c:pt idx="2387">
                  <c:v>0.955426788500111</c:v>
                </c:pt>
                <c:pt idx="2388">
                  <c:v>0.911529083942877</c:v>
                </c:pt>
                <c:pt idx="2389">
                  <c:v>0.948291366906475</c:v>
                </c:pt>
                <c:pt idx="2390">
                  <c:v>0.963023829087921</c:v>
                </c:pt>
                <c:pt idx="2391">
                  <c:v>0.856260296540362</c:v>
                </c:pt>
                <c:pt idx="2392">
                  <c:v>0.933820968303727</c:v>
                </c:pt>
                <c:pt idx="2393">
                  <c:v>1.00954198473282</c:v>
                </c:pt>
                <c:pt idx="2394">
                  <c:v>0.941549093003167</c:v>
                </c:pt>
                <c:pt idx="2395">
                  <c:v>0.955465587044534</c:v>
                </c:pt>
                <c:pt idx="2396">
                  <c:v>0.901531071750225</c:v>
                </c:pt>
                <c:pt idx="2397">
                  <c:v>0.962054208273894</c:v>
                </c:pt>
                <c:pt idx="2398">
                  <c:v>1.01960784313725</c:v>
                </c:pt>
                <c:pt idx="2399">
                  <c:v>0.933587786259542</c:v>
                </c:pt>
                <c:pt idx="2400">
                  <c:v>0.971825063078217</c:v>
                </c:pt>
                <c:pt idx="2401">
                  <c:v>0.976221928665786</c:v>
                </c:pt>
                <c:pt idx="2402">
                  <c:v>0.906099518459069</c:v>
                </c:pt>
                <c:pt idx="2403">
                  <c:v>0.97878849683867</c:v>
                </c:pt>
                <c:pt idx="2404">
                  <c:v>0.983245861929754</c:v>
                </c:pt>
                <c:pt idx="2405">
                  <c:v>0.985657941914665</c:v>
                </c:pt>
                <c:pt idx="2406">
                  <c:v>0.979703186381493</c:v>
                </c:pt>
                <c:pt idx="2407">
                  <c:v>0.981920518505884</c:v>
                </c:pt>
                <c:pt idx="2408">
                  <c:v>0.978627911946997</c:v>
                </c:pt>
                <c:pt idx="2409">
                  <c:v>0.98092392553436</c:v>
                </c:pt>
                <c:pt idx="2410">
                  <c:v>0.974121492781258</c:v>
                </c:pt>
                <c:pt idx="2411">
                  <c:v>0.984643179765131</c:v>
                </c:pt>
                <c:pt idx="2412">
                  <c:v>1.06014845149731</c:v>
                </c:pt>
                <c:pt idx="2413">
                  <c:v>0.988013698630137</c:v>
                </c:pt>
                <c:pt idx="2414">
                  <c:v>0.978989898989899</c:v>
                </c:pt>
                <c:pt idx="2415">
                  <c:v>0.990367775831874</c:v>
                </c:pt>
                <c:pt idx="2416">
                  <c:v>0.985648574057038</c:v>
                </c:pt>
                <c:pt idx="2417">
                  <c:v>0.975238481834788</c:v>
                </c:pt>
                <c:pt idx="2418">
                  <c:v>0.985148514851485</c:v>
                </c:pt>
                <c:pt idx="2419">
                  <c:v>0.974358974358974</c:v>
                </c:pt>
                <c:pt idx="2420">
                  <c:v>0.9754950009802</c:v>
                </c:pt>
                <c:pt idx="2421">
                  <c:v>0.960658482142857</c:v>
                </c:pt>
                <c:pt idx="2422">
                  <c:v>0.981234456251413</c:v>
                </c:pt>
                <c:pt idx="2423">
                  <c:v>0.982359858878871</c:v>
                </c:pt>
                <c:pt idx="2424">
                  <c:v>0.987832699619772</c:v>
                </c:pt>
                <c:pt idx="2425">
                  <c:v>0.984049079754601</c:v>
                </c:pt>
                <c:pt idx="2426">
                  <c:v>0.991491578399028</c:v>
                </c:pt>
                <c:pt idx="2427">
                  <c:v>0.97255297679112</c:v>
                </c:pt>
                <c:pt idx="2428">
                  <c:v>0.984984984984985</c:v>
                </c:pt>
                <c:pt idx="2429">
                  <c:v>0.980820357007216</c:v>
                </c:pt>
                <c:pt idx="2430">
                  <c:v>0.978592013174146</c:v>
                </c:pt>
                <c:pt idx="2431">
                  <c:v>0.976649285876218</c:v>
                </c:pt>
                <c:pt idx="2432">
                  <c:v>0.972490347490347</c:v>
                </c:pt>
                <c:pt idx="2433">
                  <c:v>0.960353535353535</c:v>
                </c:pt>
                <c:pt idx="2434">
                  <c:v>0.99293893129771</c:v>
                </c:pt>
                <c:pt idx="2435">
                  <c:v>1.00059512001587</c:v>
                </c:pt>
                <c:pt idx="2436">
                  <c:v>1.00249376558603</c:v>
                </c:pt>
                <c:pt idx="2437">
                  <c:v>1.00566156426924</c:v>
                </c:pt>
                <c:pt idx="2438">
                  <c:v>0.990577434162841</c:v>
                </c:pt>
                <c:pt idx="2439">
                  <c:v>1.00268624641834</c:v>
                </c:pt>
                <c:pt idx="2440">
                  <c:v>0.99727651393784</c:v>
                </c:pt>
                <c:pt idx="2441">
                  <c:v>0.998809321313148</c:v>
                </c:pt>
                <c:pt idx="2442">
                  <c:v>1.01112288135593</c:v>
                </c:pt>
                <c:pt idx="2443">
                  <c:v>1.00130420606456</c:v>
                </c:pt>
                <c:pt idx="2444">
                  <c:v>0.999293411058117</c:v>
                </c:pt>
                <c:pt idx="2445">
                  <c:v>1.00737058621872</c:v>
                </c:pt>
                <c:pt idx="2446">
                  <c:v>0.998410174880763</c:v>
                </c:pt>
                <c:pt idx="2447">
                  <c:v>1.00296012537002</c:v>
                </c:pt>
                <c:pt idx="2448">
                  <c:v>1.01539763113367</c:v>
                </c:pt>
                <c:pt idx="2449">
                  <c:v>0.954517262766177</c:v>
                </c:pt>
                <c:pt idx="2450">
                  <c:v>0.965442295153228</c:v>
                </c:pt>
                <c:pt idx="2451">
                  <c:v>0.931398416886544</c:v>
                </c:pt>
                <c:pt idx="2452">
                  <c:v>0.981257142857143</c:v>
                </c:pt>
                <c:pt idx="2453">
                  <c:v>0.953902888752305</c:v>
                </c:pt>
                <c:pt idx="2454">
                  <c:v>0.936945139995447</c:v>
                </c:pt>
                <c:pt idx="2455">
                  <c:v>0.930846484935438</c:v>
                </c:pt>
                <c:pt idx="2456">
                  <c:v>0.907913003239241</c:v>
                </c:pt>
                <c:pt idx="2457">
                  <c:v>0.765033407572383</c:v>
                </c:pt>
                <c:pt idx="2458">
                  <c:v>0.843988881167477</c:v>
                </c:pt>
                <c:pt idx="2459">
                  <c:v>0.997055359246172</c:v>
                </c:pt>
                <c:pt idx="2460">
                  <c:v>0.956064356435644</c:v>
                </c:pt>
                <c:pt idx="2461">
                  <c:v>0.96303454940807</c:v>
                </c:pt>
                <c:pt idx="2462">
                  <c:v>0.99487284659557</c:v>
                </c:pt>
                <c:pt idx="2463">
                  <c:v>0.895372928176796</c:v>
                </c:pt>
                <c:pt idx="2464">
                  <c:v>0.5187265917603</c:v>
                </c:pt>
                <c:pt idx="2465">
                  <c:v>0.953901777643869</c:v>
                </c:pt>
                <c:pt idx="2466">
                  <c:v>0.935824932382592</c:v>
                </c:pt>
                <c:pt idx="2467">
                  <c:v>0.963059313215401</c:v>
                </c:pt>
                <c:pt idx="2468">
                  <c:v>0.921960657852306</c:v>
                </c:pt>
                <c:pt idx="2469">
                  <c:v>0.957437752713343</c:v>
                </c:pt>
                <c:pt idx="2470">
                  <c:v>0.938923395445135</c:v>
                </c:pt>
                <c:pt idx="2471">
                  <c:v>0.952691121014741</c:v>
                </c:pt>
                <c:pt idx="2472">
                  <c:v>0.95042687964748</c:v>
                </c:pt>
                <c:pt idx="2473">
                  <c:v>0.88703261734288</c:v>
                </c:pt>
                <c:pt idx="2474">
                  <c:v>0.938219002982531</c:v>
                </c:pt>
                <c:pt idx="2475">
                  <c:v>0.88220675944334</c:v>
                </c:pt>
                <c:pt idx="2476">
                  <c:v>0.901983663943991</c:v>
                </c:pt>
                <c:pt idx="2477">
                  <c:v>0.970517928286853</c:v>
                </c:pt>
                <c:pt idx="2478">
                  <c:v>0.946069994262765</c:v>
                </c:pt>
                <c:pt idx="2479">
                  <c:v>0.893363402061856</c:v>
                </c:pt>
                <c:pt idx="2480">
                  <c:v>0.959130434782609</c:v>
                </c:pt>
                <c:pt idx="2481">
                  <c:v>0.957572003716321</c:v>
                </c:pt>
                <c:pt idx="2482">
                  <c:v>0.794621026894866</c:v>
                </c:pt>
                <c:pt idx="2483">
                  <c:v>0.907859078590786</c:v>
                </c:pt>
                <c:pt idx="2484">
                  <c:v>0.934256055363322</c:v>
                </c:pt>
                <c:pt idx="2485">
                  <c:v>0.96995055154051</c:v>
                </c:pt>
                <c:pt idx="2486">
                  <c:v>0.942903096099718</c:v>
                </c:pt>
                <c:pt idx="2487">
                  <c:v>0.935887096774194</c:v>
                </c:pt>
                <c:pt idx="2488">
                  <c:v>0.921383647798742</c:v>
                </c:pt>
                <c:pt idx="2489">
                  <c:v>0.880546075085324</c:v>
                </c:pt>
                <c:pt idx="2490">
                  <c:v>0.88833746898263</c:v>
                </c:pt>
                <c:pt idx="2491">
                  <c:v>0.903470715835141</c:v>
                </c:pt>
                <c:pt idx="2492">
                  <c:v>0.96444597859855</c:v>
                </c:pt>
                <c:pt idx="2493">
                  <c:v>0.977425044091711</c:v>
                </c:pt>
                <c:pt idx="2494">
                  <c:v>0.979153702551338</c:v>
                </c:pt>
                <c:pt idx="2495">
                  <c:v>0.951569159240604</c:v>
                </c:pt>
                <c:pt idx="2496">
                  <c:v>0.98010752688172</c:v>
                </c:pt>
                <c:pt idx="2497">
                  <c:v>1.00999444752915</c:v>
                </c:pt>
                <c:pt idx="2498">
                  <c:v>0.930722891566265</c:v>
                </c:pt>
                <c:pt idx="2499">
                  <c:v>0.922733077905492</c:v>
                </c:pt>
                <c:pt idx="2500">
                  <c:v>0.977134146341463</c:v>
                </c:pt>
                <c:pt idx="2501">
                  <c:v>0.965924491771539</c:v>
                </c:pt>
                <c:pt idx="2502">
                  <c:v>0.945470345426896</c:v>
                </c:pt>
                <c:pt idx="2503">
                  <c:v>0.950272628135224</c:v>
                </c:pt>
                <c:pt idx="2504">
                  <c:v>0.946411483253589</c:v>
                </c:pt>
                <c:pt idx="2505">
                  <c:v>0.870385906040268</c:v>
                </c:pt>
                <c:pt idx="2506">
                  <c:v>0.983223924142961</c:v>
                </c:pt>
                <c:pt idx="2507">
                  <c:v>0.948082319925164</c:v>
                </c:pt>
                <c:pt idx="2508">
                  <c:v>0.964004964832437</c:v>
                </c:pt>
                <c:pt idx="2509">
                  <c:v>0.958225388601036</c:v>
                </c:pt>
                <c:pt idx="2510">
                  <c:v>0.990749030140257</c:v>
                </c:pt>
                <c:pt idx="2511">
                  <c:v>0.41304347826087</c:v>
                </c:pt>
                <c:pt idx="2512">
                  <c:v>0.162790697674419</c:v>
                </c:pt>
                <c:pt idx="2513">
                  <c:v>0.58974358974359</c:v>
                </c:pt>
                <c:pt idx="2514">
                  <c:v>0.0909090909090909</c:v>
                </c:pt>
                <c:pt idx="2515">
                  <c:v>0.164179104477612</c:v>
                </c:pt>
                <c:pt idx="2516">
                  <c:v>0.9375</c:v>
                </c:pt>
                <c:pt idx="2517">
                  <c:v>0.976744186046512</c:v>
                </c:pt>
                <c:pt idx="2518">
                  <c:v>0.932584269662921</c:v>
                </c:pt>
                <c:pt idx="2519">
                  <c:v>1.33734939759036</c:v>
                </c:pt>
                <c:pt idx="2520">
                  <c:v>1.09411764705882</c:v>
                </c:pt>
                <c:pt idx="2521">
                  <c:v>0.964705882352941</c:v>
                </c:pt>
                <c:pt idx="2522">
                  <c:v>0.987341772151899</c:v>
                </c:pt>
                <c:pt idx="2523">
                  <c:v>1.13253012048193</c:v>
                </c:pt>
                <c:pt idx="2524">
                  <c:v>0.902173913043478</c:v>
                </c:pt>
                <c:pt idx="2525">
                  <c:v>1.51764705882353</c:v>
                </c:pt>
                <c:pt idx="2526">
                  <c:v>1.01111111111111</c:v>
                </c:pt>
                <c:pt idx="2527">
                  <c:v>0.287</c:v>
                </c:pt>
                <c:pt idx="2528">
                  <c:v>0.025</c:v>
                </c:pt>
                <c:pt idx="2529">
                  <c:v>0.14</c:v>
                </c:pt>
                <c:pt idx="2530">
                  <c:v>0.6</c:v>
                </c:pt>
                <c:pt idx="2531">
                  <c:v>0.83</c:v>
                </c:pt>
                <c:pt idx="2532">
                  <c:v>0.01</c:v>
                </c:pt>
                <c:pt idx="2533">
                  <c:v>0.01</c:v>
                </c:pt>
                <c:pt idx="2534">
                  <c:v>0.03</c:v>
                </c:pt>
                <c:pt idx="2535">
                  <c:v>0.36</c:v>
                </c:pt>
                <c:pt idx="2536">
                  <c:v>0.5</c:v>
                </c:pt>
                <c:pt idx="2537">
                  <c:v>0</c:v>
                </c:pt>
                <c:pt idx="2538">
                  <c:v>0.03</c:v>
                </c:pt>
                <c:pt idx="2539">
                  <c:v>0.02</c:v>
                </c:pt>
                <c:pt idx="2540">
                  <c:v>0.6</c:v>
                </c:pt>
                <c:pt idx="2541">
                  <c:v>0.79</c:v>
                </c:pt>
                <c:pt idx="2542">
                  <c:v>0.94</c:v>
                </c:pt>
                <c:pt idx="2543">
                  <c:v>0.98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0.976190476190476</c:v>
                </c:pt>
                <c:pt idx="2548">
                  <c:v>0.975609756097561</c:v>
                </c:pt>
                <c:pt idx="2549">
                  <c:v>0.5625</c:v>
                </c:pt>
                <c:pt idx="2550">
                  <c:v>0.25</c:v>
                </c:pt>
                <c:pt idx="2551">
                  <c:v>0.976744186046512</c:v>
                </c:pt>
                <c:pt idx="2552">
                  <c:v>0.947368421052632</c:v>
                </c:pt>
                <c:pt idx="2553">
                  <c:v>0.928571428571428</c:v>
                </c:pt>
                <c:pt idx="2554">
                  <c:v>0.736842105263158</c:v>
                </c:pt>
                <c:pt idx="2555">
                  <c:v>0.363636363636364</c:v>
                </c:pt>
                <c:pt idx="2556">
                  <c:v>0.333333333333333</c:v>
                </c:pt>
                <c:pt idx="2557">
                  <c:v>0.975609756097561</c:v>
                </c:pt>
                <c:pt idx="2558">
                  <c:v>0.973684210526316</c:v>
                </c:pt>
                <c:pt idx="2559">
                  <c:v>0.935483870967742</c:v>
                </c:pt>
                <c:pt idx="2560">
                  <c:v>0.896551724137931</c:v>
                </c:pt>
                <c:pt idx="2561">
                  <c:v>0.615384615384615</c:v>
                </c:pt>
                <c:pt idx="2562">
                  <c:v>0.571428571428571</c:v>
                </c:pt>
                <c:pt idx="2563">
                  <c:v>0.571428571428571</c:v>
                </c:pt>
                <c:pt idx="2564">
                  <c:v>0.96551724137931</c:v>
                </c:pt>
                <c:pt idx="2565">
                  <c:v>0.823529411764706</c:v>
                </c:pt>
                <c:pt idx="2566">
                  <c:v>0.703703703703704</c:v>
                </c:pt>
                <c:pt idx="2567">
                  <c:v>0.8125</c:v>
                </c:pt>
                <c:pt idx="2568">
                  <c:v>0.891891891891892</c:v>
                </c:pt>
                <c:pt idx="2569">
                  <c:v>0.88235294117647</c:v>
                </c:pt>
                <c:pt idx="2570">
                  <c:v>0.888888888888889</c:v>
                </c:pt>
                <c:pt idx="2571">
                  <c:v>0.866666666666667</c:v>
                </c:pt>
                <c:pt idx="2572">
                  <c:v>0.852941176470588</c:v>
                </c:pt>
                <c:pt idx="2573">
                  <c:v>0.878787878787879</c:v>
                </c:pt>
                <c:pt idx="2574">
                  <c:v>0.68</c:v>
                </c:pt>
                <c:pt idx="2575">
                  <c:v>0.857142857142857</c:v>
                </c:pt>
                <c:pt idx="2576">
                  <c:v>0.666666666666667</c:v>
                </c:pt>
                <c:pt idx="2577">
                  <c:v>0.866666666666667</c:v>
                </c:pt>
                <c:pt idx="2578">
                  <c:v>0.5</c:v>
                </c:pt>
                <c:pt idx="2579">
                  <c:v>0.923076923076923</c:v>
                </c:pt>
                <c:pt idx="2580">
                  <c:v>0.92</c:v>
                </c:pt>
                <c:pt idx="2581">
                  <c:v>0.88</c:v>
                </c:pt>
                <c:pt idx="2582">
                  <c:v>0.904761904761905</c:v>
                </c:pt>
                <c:pt idx="2583">
                  <c:v>0.571428571428571</c:v>
                </c:pt>
                <c:pt idx="2584">
                  <c:v>0.666666666666667</c:v>
                </c:pt>
                <c:pt idx="2585">
                  <c:v>0.166666666666667</c:v>
                </c:pt>
                <c:pt idx="2586">
                  <c:v>0</c:v>
                </c:pt>
                <c:pt idx="2587">
                  <c:v>0.2</c:v>
                </c:pt>
                <c:pt idx="2588">
                  <c:v>0.2</c:v>
                </c:pt>
                <c:pt idx="2589">
                  <c:v>0.967741935483871</c:v>
                </c:pt>
                <c:pt idx="2590">
                  <c:v>0.92</c:v>
                </c:pt>
                <c:pt idx="2591">
                  <c:v>0.888888888888889</c:v>
                </c:pt>
                <c:pt idx="2592">
                  <c:v>0.769230769230769</c:v>
                </c:pt>
                <c:pt idx="2593">
                  <c:v>0.444444444444444</c:v>
                </c:pt>
                <c:pt idx="2594">
                  <c:v>0.768292682926829</c:v>
                </c:pt>
                <c:pt idx="2595">
                  <c:v>0.768292682926829</c:v>
                </c:pt>
                <c:pt idx="2596">
                  <c:v>0.771084337349398</c:v>
                </c:pt>
                <c:pt idx="2597">
                  <c:v>0.771084337349398</c:v>
                </c:pt>
                <c:pt idx="2598">
                  <c:v>0.783132530120482</c:v>
                </c:pt>
                <c:pt idx="2599">
                  <c:v>0.759036144578313</c:v>
                </c:pt>
                <c:pt idx="2600">
                  <c:v>0.817073170731707</c:v>
                </c:pt>
                <c:pt idx="2601">
                  <c:v>0.734939759036145</c:v>
                </c:pt>
                <c:pt idx="2602">
                  <c:v>0.785714285714286</c:v>
                </c:pt>
                <c:pt idx="2603">
                  <c:v>0.827160493827161</c:v>
                </c:pt>
                <c:pt idx="2604">
                  <c:v>0.771084337349398</c:v>
                </c:pt>
                <c:pt idx="2605">
                  <c:v>0.746987951807229</c:v>
                </c:pt>
                <c:pt idx="2606">
                  <c:v>0.74390243902439</c:v>
                </c:pt>
                <c:pt idx="2607">
                  <c:v>0.80952380952381</c:v>
                </c:pt>
                <c:pt idx="2608">
                  <c:v>0.761904761904762</c:v>
                </c:pt>
                <c:pt idx="2609">
                  <c:v>0.746987951807229</c:v>
                </c:pt>
                <c:pt idx="2610">
                  <c:v>0.698795180722892</c:v>
                </c:pt>
                <c:pt idx="2611">
                  <c:v>0.963414634146342</c:v>
                </c:pt>
                <c:pt idx="2612">
                  <c:v>0.896103896103896</c:v>
                </c:pt>
                <c:pt idx="2613">
                  <c:v>0.909090909090909</c:v>
                </c:pt>
                <c:pt idx="2614">
                  <c:v>0.922077922077922</c:v>
                </c:pt>
                <c:pt idx="2615">
                  <c:v>0.91025641025641</c:v>
                </c:pt>
                <c:pt idx="2616">
                  <c:v>0.893333333333333</c:v>
                </c:pt>
                <c:pt idx="2617">
                  <c:v>0.96969696969697</c:v>
                </c:pt>
                <c:pt idx="2618">
                  <c:v>0.861538461538462</c:v>
                </c:pt>
                <c:pt idx="2619">
                  <c:v>0.911764705882353</c:v>
                </c:pt>
                <c:pt idx="2620">
                  <c:v>0.904761904761905</c:v>
                </c:pt>
                <c:pt idx="2621">
                  <c:v>0.985074626865672</c:v>
                </c:pt>
                <c:pt idx="2622">
                  <c:v>0.850746268656716</c:v>
                </c:pt>
                <c:pt idx="2623">
                  <c:v>0.950819672131147</c:v>
                </c:pt>
                <c:pt idx="2624">
                  <c:v>0.878048780487805</c:v>
                </c:pt>
                <c:pt idx="2625">
                  <c:v>0.902439024390244</c:v>
                </c:pt>
                <c:pt idx="2626">
                  <c:v>0.891891891891892</c:v>
                </c:pt>
                <c:pt idx="2627">
                  <c:v>0.88</c:v>
                </c:pt>
                <c:pt idx="2628">
                  <c:v>0.863013698630137</c:v>
                </c:pt>
                <c:pt idx="2629">
                  <c:v>0.845070422535211</c:v>
                </c:pt>
                <c:pt idx="2630">
                  <c:v>0.819444444444444</c:v>
                </c:pt>
                <c:pt idx="2631">
                  <c:v>0.875</c:v>
                </c:pt>
                <c:pt idx="2632">
                  <c:v>0.863013698630137</c:v>
                </c:pt>
                <c:pt idx="2633">
                  <c:v>0.861111111111111</c:v>
                </c:pt>
                <c:pt idx="2634">
                  <c:v>0.821917808219178</c:v>
                </c:pt>
                <c:pt idx="2635">
                  <c:v>0.788732394366197</c:v>
                </c:pt>
                <c:pt idx="2636">
                  <c:v>0.852459016393443</c:v>
                </c:pt>
                <c:pt idx="2637">
                  <c:v>0.847826086956522</c:v>
                </c:pt>
                <c:pt idx="2638">
                  <c:v>0.808510638297872</c:v>
                </c:pt>
                <c:pt idx="2639">
                  <c:v>0.926829268292683</c:v>
                </c:pt>
                <c:pt idx="2640">
                  <c:v>0.9</c:v>
                </c:pt>
                <c:pt idx="2641">
                  <c:v>0.833333333333333</c:v>
                </c:pt>
                <c:pt idx="2642">
                  <c:v>0.972222222222222</c:v>
                </c:pt>
                <c:pt idx="2643">
                  <c:v>0.703703703703704</c:v>
                </c:pt>
                <c:pt idx="2644">
                  <c:v>0.901639344262295</c:v>
                </c:pt>
                <c:pt idx="2645">
                  <c:v>1.09297052154195</c:v>
                </c:pt>
                <c:pt idx="2646">
                  <c:v>1.04085801838611</c:v>
                </c:pt>
                <c:pt idx="2647">
                  <c:v>1.04114490161002</c:v>
                </c:pt>
                <c:pt idx="2648">
                  <c:v>0.956891661939875</c:v>
                </c:pt>
                <c:pt idx="2649">
                  <c:v>0.98974358974359</c:v>
                </c:pt>
                <c:pt idx="2650">
                  <c:v>1.04512933406714</c:v>
                </c:pt>
                <c:pt idx="2651">
                  <c:v>0.93671875</c:v>
                </c:pt>
                <c:pt idx="2652">
                  <c:v>0.907563025210084</c:v>
                </c:pt>
                <c:pt idx="2653">
                  <c:v>0.860008916629514</c:v>
                </c:pt>
                <c:pt idx="2654">
                  <c:v>1.00865332612223</c:v>
                </c:pt>
                <c:pt idx="2655">
                  <c:v>0.949557522123894</c:v>
                </c:pt>
                <c:pt idx="2656">
                  <c:v>1.02119129438717</c:v>
                </c:pt>
                <c:pt idx="2657">
                  <c:v>1.0110775427996</c:v>
                </c:pt>
                <c:pt idx="2658">
                  <c:v>0.969589457678662</c:v>
                </c:pt>
                <c:pt idx="2659">
                  <c:v>1.02031850631521</c:v>
                </c:pt>
                <c:pt idx="2660">
                  <c:v>0.937674418604651</c:v>
                </c:pt>
                <c:pt idx="2661">
                  <c:v>0.953532479848269</c:v>
                </c:pt>
                <c:pt idx="2662">
                  <c:v>0.742681047765794</c:v>
                </c:pt>
                <c:pt idx="2663">
                  <c:v>0.839788732394366</c:v>
                </c:pt>
                <c:pt idx="2664">
                  <c:v>0.851900393184797</c:v>
                </c:pt>
                <c:pt idx="2665">
                  <c:v>0.924849699398798</c:v>
                </c:pt>
                <c:pt idx="2666">
                  <c:v>1.03719008264463</c:v>
                </c:pt>
                <c:pt idx="2667">
                  <c:v>1.1376404494382</c:v>
                </c:pt>
                <c:pt idx="2668">
                  <c:v>0.726256983240223</c:v>
                </c:pt>
                <c:pt idx="2669">
                  <c:v>0.940513462742642</c:v>
                </c:pt>
                <c:pt idx="2670">
                  <c:v>0.713207547169811</c:v>
                </c:pt>
                <c:pt idx="2671">
                  <c:v>0.785542168674699</c:v>
                </c:pt>
                <c:pt idx="2672">
                  <c:v>0.733882030178326</c:v>
                </c:pt>
                <c:pt idx="2673">
                  <c:v>0.950549450549451</c:v>
                </c:pt>
                <c:pt idx="2674">
                  <c:v>0.947981366459627</c:v>
                </c:pt>
                <c:pt idx="2675">
                  <c:v>1.01639344262295</c:v>
                </c:pt>
                <c:pt idx="2676">
                  <c:v>0.949748743718593</c:v>
                </c:pt>
                <c:pt idx="2677">
                  <c:v>0.903350515463917</c:v>
                </c:pt>
                <c:pt idx="2678">
                  <c:v>0.997177798682973</c:v>
                </c:pt>
                <c:pt idx="2679">
                  <c:v>0.946543778801843</c:v>
                </c:pt>
                <c:pt idx="2680">
                  <c:v>0.879310344827586</c:v>
                </c:pt>
                <c:pt idx="2681">
                  <c:v>1.06500328299409</c:v>
                </c:pt>
                <c:pt idx="2682">
                  <c:v>1.02473050095117</c:v>
                </c:pt>
                <c:pt idx="2683">
                  <c:v>1.00869565217391</c:v>
                </c:pt>
                <c:pt idx="2684">
                  <c:v>1.10823071937784</c:v>
                </c:pt>
                <c:pt idx="2685">
                  <c:v>0.988929889298893</c:v>
                </c:pt>
                <c:pt idx="2686">
                  <c:v>1.00364741641337</c:v>
                </c:pt>
                <c:pt idx="2687">
                  <c:v>0.95049504950495</c:v>
                </c:pt>
                <c:pt idx="2688">
                  <c:v>1.14004149377593</c:v>
                </c:pt>
                <c:pt idx="2689">
                  <c:v>0.931409907457812</c:v>
                </c:pt>
                <c:pt idx="2690">
                  <c:v>1.072984108299</c:v>
                </c:pt>
                <c:pt idx="2691">
                  <c:v>0.92</c:v>
                </c:pt>
                <c:pt idx="2692">
                  <c:v>0.659541984732824</c:v>
                </c:pt>
                <c:pt idx="2693">
                  <c:v>0.962085308056872</c:v>
                </c:pt>
                <c:pt idx="2694">
                  <c:v>0.917997870074547</c:v>
                </c:pt>
                <c:pt idx="2695">
                  <c:v>0.938084112149533</c:v>
                </c:pt>
                <c:pt idx="2696">
                  <c:v>1.06616915422886</c:v>
                </c:pt>
                <c:pt idx="2697">
                  <c:v>0.977805960684845</c:v>
                </c:pt>
                <c:pt idx="2698">
                  <c:v>1.02105896510229</c:v>
                </c:pt>
                <c:pt idx="2699">
                  <c:v>0.979762205919555</c:v>
                </c:pt>
                <c:pt idx="2700">
                  <c:v>0.845182895414735</c:v>
                </c:pt>
                <c:pt idx="2701">
                  <c:v>0.820570012391574</c:v>
                </c:pt>
                <c:pt idx="2702">
                  <c:v>0.818738355070535</c:v>
                </c:pt>
                <c:pt idx="2703">
                  <c:v>0.839847715736041</c:v>
                </c:pt>
                <c:pt idx="2704">
                  <c:v>0.823769297990096</c:v>
                </c:pt>
                <c:pt idx="2705">
                  <c:v>0.861245465538089</c:v>
                </c:pt>
                <c:pt idx="2706">
                  <c:v>0.877358490566038</c:v>
                </c:pt>
                <c:pt idx="2707">
                  <c:v>0.848174778761062</c:v>
                </c:pt>
                <c:pt idx="2708">
                  <c:v>0.843555555555556</c:v>
                </c:pt>
                <c:pt idx="2709">
                  <c:v>0.835276967930029</c:v>
                </c:pt>
                <c:pt idx="2710">
                  <c:v>0.848225214198286</c:v>
                </c:pt>
                <c:pt idx="2711">
                  <c:v>0.837452869710934</c:v>
                </c:pt>
                <c:pt idx="2712">
                  <c:v>0.9957805907173</c:v>
                </c:pt>
                <c:pt idx="2713">
                  <c:v>0.90248447204969</c:v>
                </c:pt>
                <c:pt idx="2714">
                  <c:v>0.878670360110803</c:v>
                </c:pt>
                <c:pt idx="2715">
                  <c:v>0.904169259489732</c:v>
                </c:pt>
                <c:pt idx="2716">
                  <c:v>0.902137767220903</c:v>
                </c:pt>
                <c:pt idx="2717">
                  <c:v>0.788116075541225</c:v>
                </c:pt>
                <c:pt idx="2718">
                  <c:v>0.780904522613065</c:v>
                </c:pt>
                <c:pt idx="2719">
                  <c:v>0.796514607893388</c:v>
                </c:pt>
                <c:pt idx="2720">
                  <c:v>0.97720256471147</c:v>
                </c:pt>
                <c:pt idx="2721">
                  <c:v>0.980508676016163</c:v>
                </c:pt>
                <c:pt idx="2722">
                  <c:v>0.993712273641851</c:v>
                </c:pt>
                <c:pt idx="2723">
                  <c:v>0.988880063542494</c:v>
                </c:pt>
                <c:pt idx="2724">
                  <c:v>0.998622273249139</c:v>
                </c:pt>
                <c:pt idx="2725">
                  <c:v>0.938344098649442</c:v>
                </c:pt>
                <c:pt idx="2726">
                  <c:v>0.909243134628265</c:v>
                </c:pt>
                <c:pt idx="2727">
                  <c:v>0.889577464788733</c:v>
                </c:pt>
                <c:pt idx="2728">
                  <c:v>0.90301724137931</c:v>
                </c:pt>
                <c:pt idx="2729">
                  <c:v>0.925497180172158</c:v>
                </c:pt>
                <c:pt idx="2730">
                  <c:v>0.948757763975155</c:v>
                </c:pt>
                <c:pt idx="2731">
                  <c:v>1.00262467191601</c:v>
                </c:pt>
                <c:pt idx="2732">
                  <c:v>0.974168435951875</c:v>
                </c:pt>
                <c:pt idx="2733">
                  <c:v>0.981169085916045</c:v>
                </c:pt>
                <c:pt idx="2734">
                  <c:v>1.03334705640181</c:v>
                </c:pt>
                <c:pt idx="2735">
                  <c:v>0.939117647058823</c:v>
                </c:pt>
                <c:pt idx="2736">
                  <c:v>0.944986690328305</c:v>
                </c:pt>
                <c:pt idx="2737">
                  <c:v>0.907354618015964</c:v>
                </c:pt>
                <c:pt idx="2738">
                  <c:v>0.925075198249932</c:v>
                </c:pt>
                <c:pt idx="2739">
                  <c:v>0.964130620170294</c:v>
                </c:pt>
                <c:pt idx="2740">
                  <c:v>0.972239919905343</c:v>
                </c:pt>
                <c:pt idx="2741">
                  <c:v>0.971285892634207</c:v>
                </c:pt>
                <c:pt idx="2742">
                  <c:v>0.967680875826523</c:v>
                </c:pt>
                <c:pt idx="2743">
                  <c:v>0.97667040415881</c:v>
                </c:pt>
                <c:pt idx="2744">
                  <c:v>0.968053585899514</c:v>
                </c:pt>
                <c:pt idx="2745">
                  <c:v>0.979677487852709</c:v>
                </c:pt>
                <c:pt idx="2746">
                  <c:v>0.971445120899164</c:v>
                </c:pt>
                <c:pt idx="2747">
                  <c:v>0.827586207</c:v>
                </c:pt>
                <c:pt idx="2748">
                  <c:v>0.852272727</c:v>
                </c:pt>
                <c:pt idx="2749">
                  <c:v>0.87628866</c:v>
                </c:pt>
                <c:pt idx="2750">
                  <c:v>0.878787879</c:v>
                </c:pt>
                <c:pt idx="2751">
                  <c:v>0.796747967</c:v>
                </c:pt>
                <c:pt idx="2752">
                  <c:v>0.899082569</c:v>
                </c:pt>
                <c:pt idx="2753">
                  <c:v>0.928571429</c:v>
                </c:pt>
                <c:pt idx="2754">
                  <c:v>0.917355372</c:v>
                </c:pt>
                <c:pt idx="2755">
                  <c:v>0.92</c:v>
                </c:pt>
                <c:pt idx="2756">
                  <c:v>0.93495935</c:v>
                </c:pt>
                <c:pt idx="2757">
                  <c:v>0.937984496</c:v>
                </c:pt>
                <c:pt idx="2758">
                  <c:v>0.932330827</c:v>
                </c:pt>
                <c:pt idx="2759">
                  <c:v>0.961538462</c:v>
                </c:pt>
                <c:pt idx="2760">
                  <c:v>0.948905109</c:v>
                </c:pt>
                <c:pt idx="2761">
                  <c:v>0.955882353</c:v>
                </c:pt>
                <c:pt idx="2762">
                  <c:v>0.956521739</c:v>
                </c:pt>
                <c:pt idx="2763">
                  <c:v>0.959459459</c:v>
                </c:pt>
                <c:pt idx="2764">
                  <c:v>0.901840491</c:v>
                </c:pt>
                <c:pt idx="2765">
                  <c:v>0.95483871</c:v>
                </c:pt>
                <c:pt idx="2766">
                  <c:v>0.931677019</c:v>
                </c:pt>
                <c:pt idx="2767">
                  <c:v>0.901639344</c:v>
                </c:pt>
                <c:pt idx="2768">
                  <c:v>0.952095808</c:v>
                </c:pt>
                <c:pt idx="2769">
                  <c:v>0.895027624</c:v>
                </c:pt>
                <c:pt idx="2770">
                  <c:v>0.917582418</c:v>
                </c:pt>
                <c:pt idx="2771">
                  <c:v>0.92972973</c:v>
                </c:pt>
                <c:pt idx="2772">
                  <c:v>0.908629442</c:v>
                </c:pt>
                <c:pt idx="2773">
                  <c:v>0.978609626</c:v>
                </c:pt>
                <c:pt idx="2774">
                  <c:v>0.910447761</c:v>
                </c:pt>
                <c:pt idx="2775">
                  <c:v>0.88372093</c:v>
                </c:pt>
                <c:pt idx="2776">
                  <c:v>0.933014354</c:v>
                </c:pt>
                <c:pt idx="2777">
                  <c:v>0.995260664</c:v>
                </c:pt>
                <c:pt idx="2778">
                  <c:v>0.918803419</c:v>
                </c:pt>
                <c:pt idx="2779">
                  <c:v>0.947154472</c:v>
                </c:pt>
                <c:pt idx="2780">
                  <c:v>0.942084942</c:v>
                </c:pt>
                <c:pt idx="2781">
                  <c:v>0.739535593</c:v>
                </c:pt>
                <c:pt idx="2782">
                  <c:v>0.863742864</c:v>
                </c:pt>
                <c:pt idx="2783">
                  <c:v>0.853775671</c:v>
                </c:pt>
                <c:pt idx="2784">
                  <c:v>0.918048521</c:v>
                </c:pt>
                <c:pt idx="2785">
                  <c:v>0.916116202</c:v>
                </c:pt>
                <c:pt idx="2786">
                  <c:v>0.866877426</c:v>
                </c:pt>
                <c:pt idx="2787">
                  <c:v>0.735130082</c:v>
                </c:pt>
                <c:pt idx="2788">
                  <c:v>0.770696723</c:v>
                </c:pt>
                <c:pt idx="2789">
                  <c:v>0.943521995</c:v>
                </c:pt>
                <c:pt idx="2790">
                  <c:v>0.918990448</c:v>
                </c:pt>
                <c:pt idx="2791">
                  <c:v>0.937408035</c:v>
                </c:pt>
                <c:pt idx="2792">
                  <c:v>0.951452159</c:v>
                </c:pt>
                <c:pt idx="2793">
                  <c:v>0.987796933</c:v>
                </c:pt>
                <c:pt idx="2794">
                  <c:v>0.916813939</c:v>
                </c:pt>
                <c:pt idx="2795">
                  <c:v>0.974852343</c:v>
                </c:pt>
                <c:pt idx="2796">
                  <c:v>0.979539573</c:v>
                </c:pt>
                <c:pt idx="2797">
                  <c:v>0.760261532</c:v>
                </c:pt>
                <c:pt idx="2798">
                  <c:v>0.848024325</c:v>
                </c:pt>
                <c:pt idx="2799">
                  <c:v>0.948630061</c:v>
                </c:pt>
                <c:pt idx="2800">
                  <c:v>0.939797239</c:v>
                </c:pt>
                <c:pt idx="2801">
                  <c:v>1.011559672</c:v>
                </c:pt>
                <c:pt idx="2802">
                  <c:v>0.971401566</c:v>
                </c:pt>
                <c:pt idx="2803">
                  <c:v>0.962271779</c:v>
                </c:pt>
                <c:pt idx="2804">
                  <c:v>0.896882637</c:v>
                </c:pt>
                <c:pt idx="2805">
                  <c:v>0.926731341</c:v>
                </c:pt>
                <c:pt idx="2806">
                  <c:v>0.919228099</c:v>
                </c:pt>
                <c:pt idx="2807">
                  <c:v>0.94867746</c:v>
                </c:pt>
                <c:pt idx="2808">
                  <c:v>0.903005401</c:v>
                </c:pt>
                <c:pt idx="2809">
                  <c:v>0.947092369</c:v>
                </c:pt>
                <c:pt idx="2810">
                  <c:v>0.882368041</c:v>
                </c:pt>
                <c:pt idx="2811">
                  <c:v>0.942162668</c:v>
                </c:pt>
                <c:pt idx="2812">
                  <c:v>0.862975413</c:v>
                </c:pt>
                <c:pt idx="2813">
                  <c:v>0.828301875</c:v>
                </c:pt>
                <c:pt idx="2814">
                  <c:v>0.915264505</c:v>
                </c:pt>
                <c:pt idx="2815">
                  <c:v>0.964501661</c:v>
                </c:pt>
                <c:pt idx="2816">
                  <c:v>0.925946838</c:v>
                </c:pt>
                <c:pt idx="2817">
                  <c:v>0.956227807</c:v>
                </c:pt>
                <c:pt idx="2818">
                  <c:v>0.921911849</c:v>
                </c:pt>
                <c:pt idx="2819">
                  <c:v>0.888211797</c:v>
                </c:pt>
                <c:pt idx="2820">
                  <c:v>0.915317509</c:v>
                </c:pt>
                <c:pt idx="2821">
                  <c:v>0.91912944</c:v>
                </c:pt>
                <c:pt idx="2822">
                  <c:v>0.919370085</c:v>
                </c:pt>
                <c:pt idx="2823">
                  <c:v>0.982263895164935</c:v>
                </c:pt>
                <c:pt idx="2824">
                  <c:v>0.989882143651323</c:v>
                </c:pt>
                <c:pt idx="2825">
                  <c:v>0.985892023994668</c:v>
                </c:pt>
                <c:pt idx="2826">
                  <c:v>0.476421725239617</c:v>
                </c:pt>
                <c:pt idx="2827">
                  <c:v>1.18102600140548</c:v>
                </c:pt>
                <c:pt idx="2828">
                  <c:v>0.963856854119605</c:v>
                </c:pt>
                <c:pt idx="2829">
                  <c:v>0.974068835454974</c:v>
                </c:pt>
                <c:pt idx="2830">
                  <c:v>0.98175355450237</c:v>
                </c:pt>
                <c:pt idx="2831">
                  <c:v>0.982000935016363</c:v>
                </c:pt>
                <c:pt idx="2832">
                  <c:v>0.986630383341221</c:v>
                </c:pt>
                <c:pt idx="2833">
                  <c:v>0.965973307683059</c:v>
                </c:pt>
                <c:pt idx="2834">
                  <c:v>0.977686435701703</c:v>
                </c:pt>
                <c:pt idx="2835">
                  <c:v>0.973091512565197</c:v>
                </c:pt>
                <c:pt idx="2836">
                  <c:v>0.978975183823529</c:v>
                </c:pt>
                <c:pt idx="2837">
                  <c:v>0.979521793845098</c:v>
                </c:pt>
                <c:pt idx="2838">
                  <c:v>0.974539481403262</c:v>
                </c:pt>
                <c:pt idx="2839">
                  <c:v>0.978660343805572</c:v>
                </c:pt>
                <c:pt idx="2840">
                  <c:v>0.988557558945908</c:v>
                </c:pt>
                <c:pt idx="2841">
                  <c:v>0.97780401416765</c:v>
                </c:pt>
                <c:pt idx="2842">
                  <c:v>0.937234179662328</c:v>
                </c:pt>
                <c:pt idx="2843">
                  <c:v>0.958646121427631</c:v>
                </c:pt>
                <c:pt idx="2844">
                  <c:v>0.970937757383222</c:v>
                </c:pt>
                <c:pt idx="2845">
                  <c:v>0.9785488219435</c:v>
                </c:pt>
                <c:pt idx="2846">
                  <c:v>0.97271872060207</c:v>
                </c:pt>
                <c:pt idx="2847">
                  <c:v>0.980593874210895</c:v>
                </c:pt>
                <c:pt idx="2848">
                  <c:v>0.982782369146005</c:v>
                </c:pt>
                <c:pt idx="2849">
                  <c:v>0.966103724997006</c:v>
                </c:pt>
                <c:pt idx="2850">
                  <c:v>0.977190314656685</c:v>
                </c:pt>
                <c:pt idx="2851">
                  <c:v>0.989195272931908</c:v>
                </c:pt>
                <c:pt idx="2852">
                  <c:v>0.993657505285412</c:v>
                </c:pt>
                <c:pt idx="2853">
                  <c:v>0.990959029526208</c:v>
                </c:pt>
                <c:pt idx="2854">
                  <c:v>1.00369003690037</c:v>
                </c:pt>
                <c:pt idx="2855">
                  <c:v>0.994796380090498</c:v>
                </c:pt>
                <c:pt idx="2856">
                  <c:v>0.94471259324265</c:v>
                </c:pt>
                <c:pt idx="2857">
                  <c:v>0.994677312042581</c:v>
                </c:pt>
                <c:pt idx="2858">
                  <c:v>0.994231195917462</c:v>
                </c:pt>
                <c:pt idx="2859">
                  <c:v>0.996215072915507</c:v>
                </c:pt>
                <c:pt idx="2860">
                  <c:v>0.966240227434257</c:v>
                </c:pt>
                <c:pt idx="2861">
                  <c:v>0.948796331677493</c:v>
                </c:pt>
                <c:pt idx="2862">
                  <c:v>0.960608989850169</c:v>
                </c:pt>
                <c:pt idx="2863">
                  <c:v>0.972373682297346</c:v>
                </c:pt>
                <c:pt idx="2864">
                  <c:v>0.98110566829951</c:v>
                </c:pt>
                <c:pt idx="2865">
                  <c:v>0.978963450464214</c:v>
                </c:pt>
                <c:pt idx="2866">
                  <c:v>0.958751253761284</c:v>
                </c:pt>
                <c:pt idx="2867">
                  <c:v>0.971131210506753</c:v>
                </c:pt>
                <c:pt idx="2868">
                  <c:v>0.986590257879656</c:v>
                </c:pt>
                <c:pt idx="2869">
                  <c:v>1.02505720823799</c:v>
                </c:pt>
                <c:pt idx="2870">
                  <c:v>0.955615497793036</c:v>
                </c:pt>
                <c:pt idx="2871">
                  <c:v>0.94283212409307</c:v>
                </c:pt>
                <c:pt idx="2872">
                  <c:v>0.9516842881731</c:v>
                </c:pt>
                <c:pt idx="2873">
                  <c:v>0.970212252773758</c:v>
                </c:pt>
                <c:pt idx="2874">
                  <c:v>0.975239900485724</c:v>
                </c:pt>
                <c:pt idx="2875">
                  <c:v>0.965791375572151</c:v>
                </c:pt>
                <c:pt idx="2876">
                  <c:v>0.946372635008144</c:v>
                </c:pt>
                <c:pt idx="2877">
                  <c:v>1.00444444444444</c:v>
                </c:pt>
                <c:pt idx="2878">
                  <c:v>0.982891061452514</c:v>
                </c:pt>
                <c:pt idx="2879">
                  <c:v>0.966481794068001</c:v>
                </c:pt>
                <c:pt idx="2880">
                  <c:v>0.965638766519824</c:v>
                </c:pt>
                <c:pt idx="2881">
                  <c:v>0.970123668421697</c:v>
                </c:pt>
                <c:pt idx="2882">
                  <c:v>0.960639606396064</c:v>
                </c:pt>
                <c:pt idx="2883">
                  <c:v>0.954562476594682</c:v>
                </c:pt>
                <c:pt idx="2884">
                  <c:v>0.963591936469151</c:v>
                </c:pt>
                <c:pt idx="2885">
                  <c:v>0.963312883435583</c:v>
                </c:pt>
                <c:pt idx="2886">
                  <c:v>0.977331209410611</c:v>
                </c:pt>
                <c:pt idx="2887">
                  <c:v>0.966987098406274</c:v>
                </c:pt>
                <c:pt idx="2888">
                  <c:v>1.00895026211482</c:v>
                </c:pt>
                <c:pt idx="2889">
                  <c:v>1.01170464450255</c:v>
                </c:pt>
                <c:pt idx="2890">
                  <c:v>0.996438565250572</c:v>
                </c:pt>
                <c:pt idx="2891">
                  <c:v>0.977807486631016</c:v>
                </c:pt>
                <c:pt idx="2892">
                  <c:v>0.995722732419172</c:v>
                </c:pt>
                <c:pt idx="2893">
                  <c:v>0.984076006958384</c:v>
                </c:pt>
                <c:pt idx="2894">
                  <c:v>1.00124146492862</c:v>
                </c:pt>
                <c:pt idx="2895">
                  <c:v>1.00050257570046</c:v>
                </c:pt>
                <c:pt idx="2896">
                  <c:v>0.590968801313629</c:v>
                </c:pt>
                <c:pt idx="2897">
                  <c:v>0.999749781058426</c:v>
                </c:pt>
                <c:pt idx="2898">
                  <c:v>1.00114649681529</c:v>
                </c:pt>
                <c:pt idx="2899">
                  <c:v>0.983395546402368</c:v>
                </c:pt>
                <c:pt idx="2900">
                  <c:v>0.99444724886421</c:v>
                </c:pt>
                <c:pt idx="2901">
                  <c:v>0.988441508954655</c:v>
                </c:pt>
                <c:pt idx="2902">
                  <c:v>0.978076471355866</c:v>
                </c:pt>
                <c:pt idx="2903">
                  <c:v>0.993020067306494</c:v>
                </c:pt>
                <c:pt idx="2904">
                  <c:v>0.994892874937718</c:v>
                </c:pt>
                <c:pt idx="2905">
                  <c:v>0.994871153365024</c:v>
                </c:pt>
                <c:pt idx="2906">
                  <c:v>0.990135792979759</c:v>
                </c:pt>
                <c:pt idx="2907">
                  <c:v>1.01397253673814</c:v>
                </c:pt>
                <c:pt idx="2908">
                  <c:v>1.02591792656587</c:v>
                </c:pt>
                <c:pt idx="2909">
                  <c:v>1.00480269989616</c:v>
                </c:pt>
                <c:pt idx="2910">
                  <c:v>1.00829552819183</c:v>
                </c:pt>
                <c:pt idx="2911">
                  <c:v>1.00775293965629</c:v>
                </c:pt>
                <c:pt idx="2912">
                  <c:v>1.01659181636727</c:v>
                </c:pt>
                <c:pt idx="2913">
                  <c:v>1.00372272143774</c:v>
                </c:pt>
                <c:pt idx="2914">
                  <c:v>1.00508209538702</c:v>
                </c:pt>
                <c:pt idx="2915">
                  <c:v>1.00493912244429</c:v>
                </c:pt>
                <c:pt idx="2916">
                  <c:v>1.01070935052971</c:v>
                </c:pt>
                <c:pt idx="2917">
                  <c:v>1.00116482236459</c:v>
                </c:pt>
                <c:pt idx="2918">
                  <c:v>1.03802024746907</c:v>
                </c:pt>
                <c:pt idx="2919">
                  <c:v>1.02858719646799</c:v>
                </c:pt>
                <c:pt idx="2920">
                  <c:v>1.03302999662959</c:v>
                </c:pt>
                <c:pt idx="2921">
                  <c:v>0.996251610636055</c:v>
                </c:pt>
                <c:pt idx="2922">
                  <c:v>1.00701090585355</c:v>
                </c:pt>
                <c:pt idx="2923">
                  <c:v>1.02726231386025</c:v>
                </c:pt>
                <c:pt idx="2924">
                  <c:v>0.816982456140351</c:v>
                </c:pt>
                <c:pt idx="2925">
                  <c:v>0.839521554946424</c:v>
                </c:pt>
                <c:pt idx="2926">
                  <c:v>1.00550143266476</c:v>
                </c:pt>
                <c:pt idx="2927">
                  <c:v>0.549896215870988</c:v>
                </c:pt>
                <c:pt idx="2928">
                  <c:v>0.894903250284558</c:v>
                </c:pt>
                <c:pt idx="2929">
                  <c:v>0.948785765809089</c:v>
                </c:pt>
                <c:pt idx="2930">
                  <c:v>1.03971397139714</c:v>
                </c:pt>
                <c:pt idx="2931">
                  <c:v>1.02642159678346</c:v>
                </c:pt>
                <c:pt idx="2932">
                  <c:v>1.01954616940013</c:v>
                </c:pt>
                <c:pt idx="2933">
                  <c:v>1.02654662973223</c:v>
                </c:pt>
                <c:pt idx="2934">
                  <c:v>1.01563593932322</c:v>
                </c:pt>
                <c:pt idx="2935">
                  <c:v>0.998283949204897</c:v>
                </c:pt>
                <c:pt idx="2936">
                  <c:v>0.97799397729905</c:v>
                </c:pt>
                <c:pt idx="2937">
                  <c:v>0.908232291001914</c:v>
                </c:pt>
                <c:pt idx="2938">
                  <c:v>0.989974006683995</c:v>
                </c:pt>
                <c:pt idx="2939">
                  <c:v>0.495778364116095</c:v>
                </c:pt>
                <c:pt idx="2940">
                  <c:v>0.431567462722754</c:v>
                </c:pt>
                <c:pt idx="2941">
                  <c:v>0.345656417764763</c:v>
                </c:pt>
                <c:pt idx="2942">
                  <c:v>0.340732956784448</c:v>
                </c:pt>
                <c:pt idx="2943">
                  <c:v>0.928641786144249</c:v>
                </c:pt>
                <c:pt idx="2944">
                  <c:v>0.91640257895312</c:v>
                </c:pt>
                <c:pt idx="2945">
                  <c:v>0.928821725799387</c:v>
                </c:pt>
                <c:pt idx="2946">
                  <c:v>0.847890535917902</c:v>
                </c:pt>
                <c:pt idx="2947">
                  <c:v>0.81366032546413</c:v>
                </c:pt>
                <c:pt idx="2948">
                  <c:v>0.926886241532352</c:v>
                </c:pt>
                <c:pt idx="2949">
                  <c:v>0.892578352557381</c:v>
                </c:pt>
                <c:pt idx="2950">
                  <c:v>0.915992812219227</c:v>
                </c:pt>
                <c:pt idx="2951">
                  <c:v>0.911566156615662</c:v>
                </c:pt>
                <c:pt idx="2952">
                  <c:v>0.946456692913386</c:v>
                </c:pt>
                <c:pt idx="2953">
                  <c:v>0.419157785287237</c:v>
                </c:pt>
                <c:pt idx="2954">
                  <c:v>0.917510690974567</c:v>
                </c:pt>
                <c:pt idx="2955">
                  <c:v>0.926453948857208</c:v>
                </c:pt>
                <c:pt idx="2956">
                  <c:v>0.945248513407382</c:v>
                </c:pt>
                <c:pt idx="2957">
                  <c:v>0.940082876021951</c:v>
                </c:pt>
                <c:pt idx="2958">
                  <c:v>0.94554786877929</c:v>
                </c:pt>
                <c:pt idx="2959">
                  <c:v>0.915745068977312</c:v>
                </c:pt>
                <c:pt idx="2960">
                  <c:v>0.94775528666742</c:v>
                </c:pt>
                <c:pt idx="2961">
                  <c:v>0.766070794364863</c:v>
                </c:pt>
                <c:pt idx="2962">
                  <c:v>0.905910326086957</c:v>
                </c:pt>
                <c:pt idx="2963">
                  <c:v>0.676533523537803</c:v>
                </c:pt>
                <c:pt idx="2964">
                  <c:v>0.954610712313639</c:v>
                </c:pt>
                <c:pt idx="2965">
                  <c:v>0.92856338028169</c:v>
                </c:pt>
                <c:pt idx="2966">
                  <c:v>0.966262108896559</c:v>
                </c:pt>
                <c:pt idx="2967">
                  <c:v>0.476441168728613</c:v>
                </c:pt>
                <c:pt idx="2968">
                  <c:v>0.705464289875335</c:v>
                </c:pt>
                <c:pt idx="2969">
                  <c:v>0.936272321428572</c:v>
                </c:pt>
                <c:pt idx="2970">
                  <c:v>0.502643350955673</c:v>
                </c:pt>
                <c:pt idx="2971">
                  <c:v>0.949060773480663</c:v>
                </c:pt>
                <c:pt idx="2972">
                  <c:v>0.537295031438787</c:v>
                </c:pt>
                <c:pt idx="2973">
                  <c:v>0.564468864468864</c:v>
                </c:pt>
                <c:pt idx="2974">
                  <c:v>0.982799061767005</c:v>
                </c:pt>
                <c:pt idx="2975">
                  <c:v>0.905361682458978</c:v>
                </c:pt>
                <c:pt idx="2976">
                  <c:v>1.01093435014538</c:v>
                </c:pt>
                <c:pt idx="2977">
                  <c:v>1.01192941546553</c:v>
                </c:pt>
                <c:pt idx="2978">
                  <c:v>1.01381661469418</c:v>
                </c:pt>
                <c:pt idx="2979">
                  <c:v>0.663920876599834</c:v>
                </c:pt>
                <c:pt idx="2980">
                  <c:v>0.623542208762057</c:v>
                </c:pt>
                <c:pt idx="2981">
                  <c:v>0.680924937240016</c:v>
                </c:pt>
                <c:pt idx="2982">
                  <c:v>1.0346423988099</c:v>
                </c:pt>
                <c:pt idx="2983">
                  <c:v>1.02779254814797</c:v>
                </c:pt>
                <c:pt idx="2984">
                  <c:v>1.02341853516602</c:v>
                </c:pt>
                <c:pt idx="2985">
                  <c:v>0.834740446244038</c:v>
                </c:pt>
                <c:pt idx="2986">
                  <c:v>0.815751621811516</c:v>
                </c:pt>
                <c:pt idx="2987">
                  <c:v>0.8111559215795</c:v>
                </c:pt>
                <c:pt idx="2988">
                  <c:v>0.816165744138079</c:v>
                </c:pt>
                <c:pt idx="2989">
                  <c:v>1.07560172068274</c:v>
                </c:pt>
                <c:pt idx="2990">
                  <c:v>1.09059493169157</c:v>
                </c:pt>
                <c:pt idx="2991">
                  <c:v>1.04988375709569</c:v>
                </c:pt>
                <c:pt idx="2992">
                  <c:v>1.06914371519578</c:v>
                </c:pt>
                <c:pt idx="2993">
                  <c:v>0.929344505372938</c:v>
                </c:pt>
                <c:pt idx="2994">
                  <c:v>0.996859806770648</c:v>
                </c:pt>
                <c:pt idx="2995">
                  <c:v>0.930647583804334</c:v>
                </c:pt>
                <c:pt idx="2996">
                  <c:v>0.820236704483546</c:v>
                </c:pt>
                <c:pt idx="2997">
                  <c:v>0.911181633738701</c:v>
                </c:pt>
                <c:pt idx="2998">
                  <c:v>0.940777268036188</c:v>
                </c:pt>
                <c:pt idx="2999">
                  <c:v>0.944893786713072</c:v>
                </c:pt>
                <c:pt idx="3000">
                  <c:v>0.943494251860557</c:v>
                </c:pt>
                <c:pt idx="3001">
                  <c:v>1.03981627068947</c:v>
                </c:pt>
                <c:pt idx="3002">
                  <c:v>0.810902328499339</c:v>
                </c:pt>
                <c:pt idx="3003">
                  <c:v>1.13235377898733</c:v>
                </c:pt>
                <c:pt idx="3004">
                  <c:v>1.16517433022197</c:v>
                </c:pt>
                <c:pt idx="3005">
                  <c:v>0.762782097434638</c:v>
                </c:pt>
                <c:pt idx="3006">
                  <c:v>0.872319452731001</c:v>
                </c:pt>
                <c:pt idx="3007">
                  <c:v>1.02768765767062</c:v>
                </c:pt>
                <c:pt idx="3008">
                  <c:v>1.03076323716601</c:v>
                </c:pt>
                <c:pt idx="3009">
                  <c:v>1.04082234526473</c:v>
                </c:pt>
                <c:pt idx="3010">
                  <c:v>1.13954805869274</c:v>
                </c:pt>
                <c:pt idx="3011">
                  <c:v>1.13375154471279</c:v>
                </c:pt>
                <c:pt idx="3012">
                  <c:v>1.09522996298191</c:v>
                </c:pt>
                <c:pt idx="3013">
                  <c:v>1.09741404709938</c:v>
                </c:pt>
                <c:pt idx="3014">
                  <c:v>1.15540697980828</c:v>
                </c:pt>
                <c:pt idx="3015">
                  <c:v>0.483333456575841</c:v>
                </c:pt>
                <c:pt idx="3016">
                  <c:v>0.562725204025352</c:v>
                </c:pt>
                <c:pt idx="3017">
                  <c:v>0.512039973581804</c:v>
                </c:pt>
                <c:pt idx="3018">
                  <c:v>0.651603697058608</c:v>
                </c:pt>
                <c:pt idx="3019">
                  <c:v>0.898230576809888</c:v>
                </c:pt>
                <c:pt idx="3020">
                  <c:v>0.822797990542221</c:v>
                </c:pt>
                <c:pt idx="3021">
                  <c:v>0.852153269934977</c:v>
                </c:pt>
                <c:pt idx="3022">
                  <c:v>0.828450191957969</c:v>
                </c:pt>
                <c:pt idx="3023">
                  <c:v>0.86845466155811</c:v>
                </c:pt>
                <c:pt idx="3024">
                  <c:v>0.908392691127437</c:v>
                </c:pt>
                <c:pt idx="3025">
                  <c:v>0.890488622937074</c:v>
                </c:pt>
                <c:pt idx="3026">
                  <c:v>0.896577682979932</c:v>
                </c:pt>
                <c:pt idx="3027">
                  <c:v>0.831438082995483</c:v>
                </c:pt>
                <c:pt idx="3028">
                  <c:v>0.44740792056345</c:v>
                </c:pt>
                <c:pt idx="3029">
                  <c:v>0.81282051282051</c:v>
                </c:pt>
                <c:pt idx="3030">
                  <c:v>0.733555224664974</c:v>
                </c:pt>
                <c:pt idx="3031">
                  <c:v>0.796239142193516</c:v>
                </c:pt>
                <c:pt idx="3032">
                  <c:v>0.746268656716418</c:v>
                </c:pt>
                <c:pt idx="3033">
                  <c:v>0.801639175523014</c:v>
                </c:pt>
                <c:pt idx="3034">
                  <c:v>0.679841715363733</c:v>
                </c:pt>
                <c:pt idx="3035">
                  <c:v>0.719424460431655</c:v>
                </c:pt>
                <c:pt idx="3036">
                  <c:v>0.935856415187397</c:v>
                </c:pt>
                <c:pt idx="3037">
                  <c:v>0.704299196085285</c:v>
                </c:pt>
                <c:pt idx="3038">
                  <c:v>0.76198231735691</c:v>
                </c:pt>
                <c:pt idx="3039">
                  <c:v>0.784979337100445</c:v>
                </c:pt>
                <c:pt idx="3040">
                  <c:v>0.60528347672623</c:v>
                </c:pt>
                <c:pt idx="3041">
                  <c:v>0.794361525704809</c:v>
                </c:pt>
                <c:pt idx="3042">
                  <c:v>0.748726233378898</c:v>
                </c:pt>
                <c:pt idx="3043">
                  <c:v>0.706349206349207</c:v>
                </c:pt>
                <c:pt idx="3044">
                  <c:v>0.765019044321322</c:v>
                </c:pt>
                <c:pt idx="3045">
                  <c:v>0.767271371769384</c:v>
                </c:pt>
                <c:pt idx="3046">
                  <c:v>0.933829515059892</c:v>
                </c:pt>
                <c:pt idx="3047">
                  <c:v>0.801164754732915</c:v>
                </c:pt>
                <c:pt idx="3048">
                  <c:v>0.864877221724802</c:v>
                </c:pt>
                <c:pt idx="3049">
                  <c:v>0.842206719295025</c:v>
                </c:pt>
                <c:pt idx="3050">
                  <c:v>0.775992597577383</c:v>
                </c:pt>
                <c:pt idx="3051">
                  <c:v>0.824335548172757</c:v>
                </c:pt>
                <c:pt idx="3052">
                  <c:v>0.859417628541447</c:v>
                </c:pt>
                <c:pt idx="3053">
                  <c:v>0.80815333835196</c:v>
                </c:pt>
                <c:pt idx="3054">
                  <c:v>0.765125358247017</c:v>
                </c:pt>
                <c:pt idx="3055">
                  <c:v>0.868953074042757</c:v>
                </c:pt>
                <c:pt idx="3056">
                  <c:v>0.846556518894158</c:v>
                </c:pt>
                <c:pt idx="3057">
                  <c:v>0.750157927984839</c:v>
                </c:pt>
                <c:pt idx="3058">
                  <c:v>0.866223220260168</c:v>
                </c:pt>
                <c:pt idx="3059">
                  <c:v>0.842325713474366</c:v>
                </c:pt>
                <c:pt idx="3060">
                  <c:v>0.861924544744276</c:v>
                </c:pt>
                <c:pt idx="3061">
                  <c:v>0.758953188031458</c:v>
                </c:pt>
                <c:pt idx="3062">
                  <c:v>0.0379842998227301</c:v>
                </c:pt>
                <c:pt idx="3063">
                  <c:v>0.923576977960991</c:v>
                </c:pt>
                <c:pt idx="3064">
                  <c:v>0.795918367346939</c:v>
                </c:pt>
                <c:pt idx="3065">
                  <c:v>0.792083368350281</c:v>
                </c:pt>
                <c:pt idx="3066">
                  <c:v>0.675589343895739</c:v>
                </c:pt>
                <c:pt idx="3067">
                  <c:v>0.237152090065678</c:v>
                </c:pt>
                <c:pt idx="3068">
                  <c:v>1.34244770219074</c:v>
                </c:pt>
                <c:pt idx="3069">
                  <c:v>0.688964786244264</c:v>
                </c:pt>
                <c:pt idx="3070">
                  <c:v>0.458567609917965</c:v>
                </c:pt>
                <c:pt idx="3071">
                  <c:v>0.847946977935</c:v>
                </c:pt>
                <c:pt idx="3072">
                  <c:v>0.742191057280753</c:v>
                </c:pt>
                <c:pt idx="3073">
                  <c:v>0.516165360611893</c:v>
                </c:pt>
                <c:pt idx="3074">
                  <c:v>0.786744815148781</c:v>
                </c:pt>
                <c:pt idx="3075">
                  <c:v>0.528724022893525</c:v>
                </c:pt>
                <c:pt idx="3076">
                  <c:v>0.327729562420343</c:v>
                </c:pt>
                <c:pt idx="3077">
                  <c:v>0.283658907474557</c:v>
                </c:pt>
                <c:pt idx="3078">
                  <c:v>0.925658085044836</c:v>
                </c:pt>
                <c:pt idx="3079">
                  <c:v>0.338922582946843</c:v>
                </c:pt>
                <c:pt idx="3080">
                  <c:v>0.791331740169457</c:v>
                </c:pt>
                <c:pt idx="3081">
                  <c:v>0.89193046185781</c:v>
                </c:pt>
                <c:pt idx="3082">
                  <c:v>0.914181621913372</c:v>
                </c:pt>
                <c:pt idx="3083">
                  <c:v>0.686445766690318</c:v>
                </c:pt>
                <c:pt idx="3084">
                  <c:v>0.763495377274083</c:v>
                </c:pt>
                <c:pt idx="3085">
                  <c:v>0.822565922920889</c:v>
                </c:pt>
                <c:pt idx="3086">
                  <c:v>0.779757134931891</c:v>
                </c:pt>
                <c:pt idx="3087">
                  <c:v>1.12277705214508</c:v>
                </c:pt>
                <c:pt idx="3088">
                  <c:v>0.88960276765305</c:v>
                </c:pt>
                <c:pt idx="3089">
                  <c:v>0.976973320048689</c:v>
                </c:pt>
                <c:pt idx="3090">
                  <c:v>0.792199917432137</c:v>
                </c:pt>
                <c:pt idx="3091">
                  <c:v>0.796416080628779</c:v>
                </c:pt>
                <c:pt idx="3092">
                  <c:v>0.864770213811752</c:v>
                </c:pt>
                <c:pt idx="3093">
                  <c:v>1.02905950579929</c:v>
                </c:pt>
                <c:pt idx="3094">
                  <c:v>0.922743428504473</c:v>
                </c:pt>
                <c:pt idx="3095">
                  <c:v>0.504130618617056</c:v>
                </c:pt>
                <c:pt idx="3096">
                  <c:v>1.23876765083439</c:v>
                </c:pt>
                <c:pt idx="3097">
                  <c:v>0.836813258514942</c:v>
                </c:pt>
                <c:pt idx="3098">
                  <c:v>0.834127740705434</c:v>
                </c:pt>
                <c:pt idx="3099">
                  <c:v>0.77026816743607</c:v>
                </c:pt>
                <c:pt idx="3100">
                  <c:v>0.310639399430494</c:v>
                </c:pt>
                <c:pt idx="3101">
                  <c:v>0.436225116736298</c:v>
                </c:pt>
                <c:pt idx="3102">
                  <c:v>0.792316150313693</c:v>
                </c:pt>
                <c:pt idx="3103">
                  <c:v>0.693408887563376</c:v>
                </c:pt>
                <c:pt idx="3104">
                  <c:v>0.621693121693125</c:v>
                </c:pt>
                <c:pt idx="3105">
                  <c:v>0.848168047860259</c:v>
                </c:pt>
                <c:pt idx="3106">
                  <c:v>0.285091070974641</c:v>
                </c:pt>
                <c:pt idx="3107">
                  <c:v>0.389357704107316</c:v>
                </c:pt>
                <c:pt idx="3108">
                  <c:v>0.826421030450882</c:v>
                </c:pt>
                <c:pt idx="3109">
                  <c:v>0.550339579726901</c:v>
                </c:pt>
                <c:pt idx="3110">
                  <c:v>0.26940813908653</c:v>
                </c:pt>
                <c:pt idx="3111">
                  <c:v>0.367391926349833</c:v>
                </c:pt>
                <c:pt idx="3112">
                  <c:v>0.22414563162994</c:v>
                </c:pt>
                <c:pt idx="3113">
                  <c:v>0.244614369226919</c:v>
                </c:pt>
                <c:pt idx="3114">
                  <c:v>0.454604448395332</c:v>
                </c:pt>
                <c:pt idx="3115">
                  <c:v>0.443747145340179</c:v>
                </c:pt>
                <c:pt idx="3116">
                  <c:v>0.561522131160523</c:v>
                </c:pt>
                <c:pt idx="3117">
                  <c:v>0.478231035492509</c:v>
                </c:pt>
                <c:pt idx="3118">
                  <c:v>0.517676924013969</c:v>
                </c:pt>
                <c:pt idx="3119">
                  <c:v>0.934379257149449</c:v>
                </c:pt>
                <c:pt idx="3120">
                  <c:v>0.992290184698782</c:v>
                </c:pt>
                <c:pt idx="3121">
                  <c:v>1.02272982761939</c:v>
                </c:pt>
                <c:pt idx="3122">
                  <c:v>1.02010821795141</c:v>
                </c:pt>
                <c:pt idx="3123">
                  <c:v>0.971724792049282</c:v>
                </c:pt>
                <c:pt idx="3124">
                  <c:v>0.475656044916377</c:v>
                </c:pt>
                <c:pt idx="3125">
                  <c:v>0.956140976845042</c:v>
                </c:pt>
                <c:pt idx="3126">
                  <c:v>0.780010819985314</c:v>
                </c:pt>
                <c:pt idx="3127">
                  <c:v>1.01398686608291</c:v>
                </c:pt>
                <c:pt idx="3128">
                  <c:v>0.903462774113192</c:v>
                </c:pt>
                <c:pt idx="3129">
                  <c:v>0</c:v>
                </c:pt>
                <c:pt idx="3130">
                  <c:v>0.0731707317073171</c:v>
                </c:pt>
                <c:pt idx="3131">
                  <c:v>0</c:v>
                </c:pt>
                <c:pt idx="3132">
                  <c:v>0.0115830115830116</c:v>
                </c:pt>
                <c:pt idx="3133">
                  <c:v>0.0125786163522013</c:v>
                </c:pt>
                <c:pt idx="3134">
                  <c:v>0.027190332326284</c:v>
                </c:pt>
                <c:pt idx="3135">
                  <c:v>0.379377431906615</c:v>
                </c:pt>
                <c:pt idx="3136">
                  <c:v>0.362244897959184</c:v>
                </c:pt>
                <c:pt idx="3137">
                  <c:v>0.58664546899841</c:v>
                </c:pt>
                <c:pt idx="3138">
                  <c:v>0.405891980360065</c:v>
                </c:pt>
                <c:pt idx="3139">
                  <c:v>0.545454545454545</c:v>
                </c:pt>
                <c:pt idx="3140">
                  <c:v>0.759510869565217</c:v>
                </c:pt>
                <c:pt idx="3141">
                  <c:v>0.197278911564626</c:v>
                </c:pt>
                <c:pt idx="3142">
                  <c:v>0.190930787589499</c:v>
                </c:pt>
                <c:pt idx="3143">
                  <c:v>0.246835443037975</c:v>
                </c:pt>
                <c:pt idx="3144">
                  <c:v>0.156657963446475</c:v>
                </c:pt>
                <c:pt idx="3145">
                  <c:v>0.0962732919254658</c:v>
                </c:pt>
                <c:pt idx="3146">
                  <c:v>0.0238095238095238</c:v>
                </c:pt>
                <c:pt idx="3147">
                  <c:v>0.0283687943262411</c:v>
                </c:pt>
                <c:pt idx="3148">
                  <c:v>0.0308370044052863</c:v>
                </c:pt>
                <c:pt idx="3149">
                  <c:v>0.00558659217877095</c:v>
                </c:pt>
                <c:pt idx="3150">
                  <c:v>0.0909090909090909</c:v>
                </c:pt>
                <c:pt idx="3151">
                  <c:v>0.171492204899777</c:v>
                </c:pt>
                <c:pt idx="3152">
                  <c:v>0.389452332657201</c:v>
                </c:pt>
                <c:pt idx="3153">
                  <c:v>0.2375249500998</c:v>
                </c:pt>
                <c:pt idx="3154">
                  <c:v>0.8182</c:v>
                </c:pt>
                <c:pt idx="3155">
                  <c:v>0.9666</c:v>
                </c:pt>
                <c:pt idx="3156">
                  <c:v>0.8482</c:v>
                </c:pt>
                <c:pt idx="3157">
                  <c:v>0.8603</c:v>
                </c:pt>
                <c:pt idx="3158">
                  <c:v>0.9734</c:v>
                </c:pt>
                <c:pt idx="3159">
                  <c:v>0.9493</c:v>
                </c:pt>
                <c:pt idx="3160">
                  <c:v>0.9538</c:v>
                </c:pt>
                <c:pt idx="3161">
                  <c:v>0.6459</c:v>
                </c:pt>
                <c:pt idx="3162">
                  <c:v>0.5952</c:v>
                </c:pt>
                <c:pt idx="3163">
                  <c:v>0.9442</c:v>
                </c:pt>
                <c:pt idx="3164">
                  <c:v>0.941</c:v>
                </c:pt>
                <c:pt idx="3165">
                  <c:v>0.9716</c:v>
                </c:pt>
                <c:pt idx="3166">
                  <c:v>0.9742</c:v>
                </c:pt>
                <c:pt idx="3167">
                  <c:v>0.9814</c:v>
                </c:pt>
                <c:pt idx="3168">
                  <c:v>0.9538</c:v>
                </c:pt>
                <c:pt idx="3169">
                  <c:v>0.9027</c:v>
                </c:pt>
                <c:pt idx="3170">
                  <c:v>0.9799</c:v>
                </c:pt>
                <c:pt idx="3171">
                  <c:v>0.8417</c:v>
                </c:pt>
                <c:pt idx="3172">
                  <c:v>0.9443</c:v>
                </c:pt>
                <c:pt idx="3173">
                  <c:v>0.7929</c:v>
                </c:pt>
                <c:pt idx="3174">
                  <c:v>0.9115</c:v>
                </c:pt>
                <c:pt idx="3175">
                  <c:v>0.8011</c:v>
                </c:pt>
                <c:pt idx="3176">
                  <c:v>0.9484</c:v>
                </c:pt>
                <c:pt idx="3177">
                  <c:v>0.753</c:v>
                </c:pt>
                <c:pt idx="3178">
                  <c:v>0.9127</c:v>
                </c:pt>
                <c:pt idx="3179">
                  <c:v>0.9433</c:v>
                </c:pt>
                <c:pt idx="3180">
                  <c:v>0.7846</c:v>
                </c:pt>
                <c:pt idx="3181">
                  <c:v>0.7133</c:v>
                </c:pt>
                <c:pt idx="3182">
                  <c:v>0.7084</c:v>
                </c:pt>
                <c:pt idx="3183">
                  <c:v>0.7114</c:v>
                </c:pt>
                <c:pt idx="3184">
                  <c:v>0.7271</c:v>
                </c:pt>
                <c:pt idx="3185">
                  <c:v>0.9313</c:v>
                </c:pt>
                <c:pt idx="3186">
                  <c:v>0.9127</c:v>
                </c:pt>
                <c:pt idx="3187">
                  <c:v>0.9189</c:v>
                </c:pt>
                <c:pt idx="3188">
                  <c:v>0.9162</c:v>
                </c:pt>
                <c:pt idx="3189">
                  <c:v>0.9035</c:v>
                </c:pt>
                <c:pt idx="3190">
                  <c:v>0.9019</c:v>
                </c:pt>
                <c:pt idx="3191">
                  <c:v>0.9043</c:v>
                </c:pt>
                <c:pt idx="3192">
                  <c:v>0.8109</c:v>
                </c:pt>
                <c:pt idx="3193">
                  <c:v>0.8942</c:v>
                </c:pt>
                <c:pt idx="3194">
                  <c:v>0.8096</c:v>
                </c:pt>
                <c:pt idx="3195">
                  <c:v>0.9336</c:v>
                </c:pt>
                <c:pt idx="3196">
                  <c:v>0.9188</c:v>
                </c:pt>
                <c:pt idx="3197">
                  <c:v>0.8433</c:v>
                </c:pt>
                <c:pt idx="3198">
                  <c:v>0.9066</c:v>
                </c:pt>
                <c:pt idx="3199">
                  <c:v>0.8506</c:v>
                </c:pt>
                <c:pt idx="3200">
                  <c:v>0.9061</c:v>
                </c:pt>
                <c:pt idx="3201">
                  <c:v>0.8806</c:v>
                </c:pt>
                <c:pt idx="3202">
                  <c:v>0.8805</c:v>
                </c:pt>
                <c:pt idx="3214">
                  <c:v>0.988338192419825</c:v>
                </c:pt>
                <c:pt idx="3218">
                  <c:v>0.889664804469274</c:v>
                </c:pt>
                <c:pt idx="3222">
                  <c:v>0.986111111111111</c:v>
                </c:pt>
                <c:pt idx="3230">
                  <c:v>0.982978723404255</c:v>
                </c:pt>
                <c:pt idx="3316">
                  <c:v>0.86068263491823</c:v>
                </c:pt>
                <c:pt idx="3317">
                  <c:v>0.918172947065524</c:v>
                </c:pt>
                <c:pt idx="3318">
                  <c:v>0.865117401408753</c:v>
                </c:pt>
                <c:pt idx="3319">
                  <c:v>0.924586517755407</c:v>
                </c:pt>
                <c:pt idx="3320">
                  <c:v>0.916940352207592</c:v>
                </c:pt>
                <c:pt idx="3321">
                  <c:v>0.920506616099687</c:v>
                </c:pt>
                <c:pt idx="3322">
                  <c:v>0.817286996743673</c:v>
                </c:pt>
                <c:pt idx="3323">
                  <c:v>0.922475370356856</c:v>
                </c:pt>
                <c:pt idx="3324">
                  <c:v>0.923098046799459</c:v>
                </c:pt>
                <c:pt idx="3325">
                  <c:v>0.835695718738953</c:v>
                </c:pt>
                <c:pt idx="3326">
                  <c:v>0.875936715280986</c:v>
                </c:pt>
                <c:pt idx="3327">
                  <c:v>0.892260648601627</c:v>
                </c:pt>
                <c:pt idx="3328">
                  <c:v>0.88611121081856</c:v>
                </c:pt>
                <c:pt idx="3329">
                  <c:v>0.933151311457453</c:v>
                </c:pt>
                <c:pt idx="3330">
                  <c:v>0.906824016850452</c:v>
                </c:pt>
                <c:pt idx="3331">
                  <c:v>0.929872850537471</c:v>
                </c:pt>
                <c:pt idx="3332">
                  <c:v>0.776051991889967</c:v>
                </c:pt>
                <c:pt idx="3333">
                  <c:v>0.888772310815456</c:v>
                </c:pt>
                <c:pt idx="3334">
                  <c:v>0.84883626003793</c:v>
                </c:pt>
                <c:pt idx="3335">
                  <c:v>0.921377176850962</c:v>
                </c:pt>
                <c:pt idx="3336">
                  <c:v>0.791511947049793</c:v>
                </c:pt>
                <c:pt idx="3337">
                  <c:v>0.860071900768054</c:v>
                </c:pt>
                <c:pt idx="3338">
                  <c:v>0.776417915484822</c:v>
                </c:pt>
                <c:pt idx="3339">
                  <c:v>0.869244519966015</c:v>
                </c:pt>
                <c:pt idx="3340">
                  <c:v>0.595892555053884</c:v>
                </c:pt>
                <c:pt idx="3341">
                  <c:v>0.89342181452064</c:v>
                </c:pt>
                <c:pt idx="3342">
                  <c:v>0.846760551773558</c:v>
                </c:pt>
                <c:pt idx="3343">
                  <c:v>0.572530637358082</c:v>
                </c:pt>
                <c:pt idx="3348">
                  <c:v>0.848630700018829</c:v>
                </c:pt>
                <c:pt idx="3349">
                  <c:v>0.979901615684446</c:v>
                </c:pt>
                <c:pt idx="3350">
                  <c:v>0.94269892336948</c:v>
                </c:pt>
                <c:pt idx="3351">
                  <c:v>0.954973400841854</c:v>
                </c:pt>
                <c:pt idx="3352">
                  <c:v>0.94308112235103</c:v>
                </c:pt>
                <c:pt idx="3353">
                  <c:v>0.886883203580142</c:v>
                </c:pt>
                <c:pt idx="3354">
                  <c:v>0.657714350075413</c:v>
                </c:pt>
                <c:pt idx="3355">
                  <c:v>0.690762027603961</c:v>
                </c:pt>
                <c:pt idx="3356">
                  <c:v>0.75992606783007</c:v>
                </c:pt>
                <c:pt idx="3357">
                  <c:v>0.62965685866418</c:v>
                </c:pt>
                <c:pt idx="3358">
                  <c:v>0.595760078662734</c:v>
                </c:pt>
                <c:pt idx="3359">
                  <c:v>0.887556081672315</c:v>
                </c:pt>
                <c:pt idx="3360">
                  <c:v>0.65311327831958</c:v>
                </c:pt>
                <c:pt idx="3361">
                  <c:v>0.788460719456673</c:v>
                </c:pt>
                <c:pt idx="3362">
                  <c:v>0.607067320064421</c:v>
                </c:pt>
                <c:pt idx="3363">
                  <c:v>0.636574038054968</c:v>
                </c:pt>
                <c:pt idx="3364">
                  <c:v>0.878229006902676</c:v>
                </c:pt>
                <c:pt idx="3365">
                  <c:v>0.816377640162519</c:v>
                </c:pt>
                <c:pt idx="3366">
                  <c:v>0.975653797033978</c:v>
                </c:pt>
                <c:pt idx="3367">
                  <c:v>0.997600342913614</c:v>
                </c:pt>
                <c:pt idx="3368">
                  <c:v>0.976407003282589</c:v>
                </c:pt>
                <c:pt idx="3369">
                  <c:v>0.924528181035387</c:v>
                </c:pt>
                <c:pt idx="3370">
                  <c:v>0.921168481826532</c:v>
                </c:pt>
                <c:pt idx="3371">
                  <c:v>0.960533897377922</c:v>
                </c:pt>
                <c:pt idx="3372">
                  <c:v>0.976593438917285</c:v>
                </c:pt>
                <c:pt idx="3373">
                  <c:v>0.929225698888787</c:v>
                </c:pt>
                <c:pt idx="3374">
                  <c:v>0.938118392597114</c:v>
                </c:pt>
                <c:pt idx="3375">
                  <c:v>0.827351567772842</c:v>
                </c:pt>
                <c:pt idx="3376">
                  <c:v>0.928034151291623</c:v>
                </c:pt>
                <c:pt idx="3377">
                  <c:v>0.955017195946036</c:v>
                </c:pt>
                <c:pt idx="3378">
                  <c:v>0.96327976958983</c:v>
                </c:pt>
                <c:pt idx="3379">
                  <c:v>0.957805936142437</c:v>
                </c:pt>
                <c:pt idx="3380">
                  <c:v>0.941503612255837</c:v>
                </c:pt>
                <c:pt idx="3381">
                  <c:v>0.961614311928241</c:v>
                </c:pt>
                <c:pt idx="3382">
                  <c:v>0.883370194027797</c:v>
                </c:pt>
                <c:pt idx="3383">
                  <c:v>0.966513948547773</c:v>
                </c:pt>
                <c:pt idx="3384">
                  <c:v>0.917657669939224</c:v>
                </c:pt>
                <c:pt idx="3385">
                  <c:v>0.85984497525211</c:v>
                </c:pt>
                <c:pt idx="3386">
                  <c:v>0.914182803659985</c:v>
                </c:pt>
                <c:pt idx="3387">
                  <c:v>0.937000523718181</c:v>
                </c:pt>
                <c:pt idx="3388">
                  <c:v>0.905659790829811</c:v>
                </c:pt>
                <c:pt idx="3389">
                  <c:v>0.931233604628536</c:v>
                </c:pt>
                <c:pt idx="3390">
                  <c:v>0.861309659556935</c:v>
                </c:pt>
                <c:pt idx="3391">
                  <c:v>0.884916371523632</c:v>
                </c:pt>
                <c:pt idx="3392">
                  <c:v>0.895957737226986</c:v>
                </c:pt>
                <c:pt idx="3393">
                  <c:v>0.841471281866721</c:v>
                </c:pt>
                <c:pt idx="3394">
                  <c:v>0.813144826477622</c:v>
                </c:pt>
                <c:pt idx="3395">
                  <c:v>0.732604316089425</c:v>
                </c:pt>
                <c:pt idx="3396">
                  <c:v>0.863605185568722</c:v>
                </c:pt>
                <c:pt idx="3397">
                  <c:v>0.673320207702881</c:v>
                </c:pt>
                <c:pt idx="3398">
                  <c:v>0.956361185415388</c:v>
                </c:pt>
                <c:pt idx="3399">
                  <c:v>0.837468758932799</c:v>
                </c:pt>
                <c:pt idx="3400">
                  <c:v>0.733833081434027</c:v>
                </c:pt>
                <c:pt idx="3401">
                  <c:v>0.868541470951792</c:v>
                </c:pt>
                <c:pt idx="3402">
                  <c:v>0.938664158335376</c:v>
                </c:pt>
                <c:pt idx="3409">
                  <c:v>0.910771385820254</c:v>
                </c:pt>
                <c:pt idx="3410">
                  <c:v>0.846141410808916</c:v>
                </c:pt>
                <c:pt idx="3411">
                  <c:v>0.985478173818926</c:v>
                </c:pt>
                <c:pt idx="3412">
                  <c:v>0.915257761732852</c:v>
                </c:pt>
                <c:pt idx="3413">
                  <c:v>0.795550437845094</c:v>
                </c:pt>
                <c:pt idx="3414">
                  <c:v>0.889438629876308</c:v>
                </c:pt>
                <c:pt idx="3415">
                  <c:v>0.864239939127494</c:v>
                </c:pt>
                <c:pt idx="3416">
                  <c:v>0.880011630080372</c:v>
                </c:pt>
                <c:pt idx="3417">
                  <c:v>0.674935210366342</c:v>
                </c:pt>
                <c:pt idx="3418">
                  <c:v>0.863648772628611</c:v>
                </c:pt>
                <c:pt idx="3419">
                  <c:v>0.812971856015208</c:v>
                </c:pt>
                <c:pt idx="3420">
                  <c:v>0.890407601640791</c:v>
                </c:pt>
                <c:pt idx="3421">
                  <c:v>0.937814657923751</c:v>
                </c:pt>
                <c:pt idx="3422">
                  <c:v>0.893802850930177</c:v>
                </c:pt>
                <c:pt idx="3423">
                  <c:v>0.806845047642488</c:v>
                </c:pt>
                <c:pt idx="3424">
                  <c:v>0.865768830692039</c:v>
                </c:pt>
                <c:pt idx="3425">
                  <c:v>0.827436134732578</c:v>
                </c:pt>
                <c:pt idx="3426">
                  <c:v>0.739107714128122</c:v>
                </c:pt>
                <c:pt idx="3427">
                  <c:v>0.781741356123379</c:v>
                </c:pt>
                <c:pt idx="3428">
                  <c:v>0.78263884025492</c:v>
                </c:pt>
                <c:pt idx="3429">
                  <c:v>0.866559231103838</c:v>
                </c:pt>
                <c:pt idx="3430">
                  <c:v>0.786094720854237</c:v>
                </c:pt>
                <c:pt idx="3431">
                  <c:v>0.86092987070722</c:v>
                </c:pt>
                <c:pt idx="3432">
                  <c:v>0.883817310592099</c:v>
                </c:pt>
                <c:pt idx="3433">
                  <c:v>0.805025125628141</c:v>
                </c:pt>
                <c:pt idx="3434">
                  <c:v>0.891206044754432</c:v>
                </c:pt>
                <c:pt idx="3435">
                  <c:v>0.946718843045513</c:v>
                </c:pt>
                <c:pt idx="3436">
                  <c:v>0.877751586582049</c:v>
                </c:pt>
                <c:pt idx="3437">
                  <c:v>0.863107016300496</c:v>
                </c:pt>
                <c:pt idx="3438">
                  <c:v>0.783804508110385</c:v>
                </c:pt>
                <c:pt idx="3439">
                  <c:v>0.969717750826902</c:v>
                </c:pt>
                <c:pt idx="3440">
                  <c:v>0.901806138509969</c:v>
                </c:pt>
                <c:pt idx="3441">
                  <c:v>0.95157759589151</c:v>
                </c:pt>
                <c:pt idx="3442">
                  <c:v>0.952454925212236</c:v>
                </c:pt>
                <c:pt idx="3443">
                  <c:v>0.957903406718465</c:v>
                </c:pt>
                <c:pt idx="3444">
                  <c:v>0.952773893620499</c:v>
                </c:pt>
                <c:pt idx="3445">
                  <c:v>0.904523744968403</c:v>
                </c:pt>
                <c:pt idx="3446">
                  <c:v>0.927671249217189</c:v>
                </c:pt>
                <c:pt idx="3447">
                  <c:v>0.913581379492027</c:v>
                </c:pt>
                <c:pt idx="3448">
                  <c:v>0.926373951652689</c:v>
                </c:pt>
                <c:pt idx="3449">
                  <c:v>0.978590864428371</c:v>
                </c:pt>
                <c:pt idx="3450">
                  <c:v>0.977142857142857</c:v>
                </c:pt>
                <c:pt idx="3451">
                  <c:v>0.969220391124262</c:v>
                </c:pt>
                <c:pt idx="3452">
                  <c:v>0.865089063588417</c:v>
                </c:pt>
                <c:pt idx="3453">
                  <c:v>0.954407840958692</c:v>
                </c:pt>
                <c:pt idx="3454">
                  <c:v>0.949197226577021</c:v>
                </c:pt>
                <c:pt idx="3455">
                  <c:v>0.990036646042923</c:v>
                </c:pt>
                <c:pt idx="3456">
                  <c:v>0.922923366612932</c:v>
                </c:pt>
                <c:pt idx="3457">
                  <c:v>0.972174085176178</c:v>
                </c:pt>
                <c:pt idx="3458">
                  <c:v>0.955484722148926</c:v>
                </c:pt>
                <c:pt idx="3459">
                  <c:v>0.965333361485149</c:v>
                </c:pt>
                <c:pt idx="3460">
                  <c:v>0.954182551903574</c:v>
                </c:pt>
                <c:pt idx="3461">
                  <c:v>0.966606808767902</c:v>
                </c:pt>
                <c:pt idx="3462">
                  <c:v>0.620955325030467</c:v>
                </c:pt>
                <c:pt idx="3463">
                  <c:v>0.949829906818518</c:v>
                </c:pt>
                <c:pt idx="3464">
                  <c:v>0.946383804097466</c:v>
                </c:pt>
                <c:pt idx="3465">
                  <c:v>0.909661281917665</c:v>
                </c:pt>
                <c:pt idx="3466">
                  <c:v>0.964418950179609</c:v>
                </c:pt>
                <c:pt idx="3467">
                  <c:v>0.955741048564626</c:v>
                </c:pt>
                <c:pt idx="3468">
                  <c:v>0.983640160374206</c:v>
                </c:pt>
                <c:pt idx="3469">
                  <c:v>0.955804774535809</c:v>
                </c:pt>
                <c:pt idx="3470">
                  <c:v>0.956316333353596</c:v>
                </c:pt>
                <c:pt idx="3471">
                  <c:v>0.942074852265266</c:v>
                </c:pt>
                <c:pt idx="3472">
                  <c:v>0.981777955320652</c:v>
                </c:pt>
                <c:pt idx="3473">
                  <c:v>0.962475100229456</c:v>
                </c:pt>
                <c:pt idx="3474">
                  <c:v>0.904256989060601</c:v>
                </c:pt>
                <c:pt idx="3475">
                  <c:v>0.974116234069527</c:v>
                </c:pt>
                <c:pt idx="3476">
                  <c:v>0.915061677631579</c:v>
                </c:pt>
                <c:pt idx="3477">
                  <c:v>0.946939022179247</c:v>
                </c:pt>
                <c:pt idx="3478">
                  <c:v>0.906840932361621</c:v>
                </c:pt>
                <c:pt idx="3479">
                  <c:v>0.939293310463122</c:v>
                </c:pt>
                <c:pt idx="3480">
                  <c:v>0.914641370133494</c:v>
                </c:pt>
                <c:pt idx="3481">
                  <c:v>0.958879789536216</c:v>
                </c:pt>
                <c:pt idx="3482">
                  <c:v>0.95096213324417</c:v>
                </c:pt>
                <c:pt idx="3483">
                  <c:v>0.964179330485101</c:v>
                </c:pt>
                <c:pt idx="3484">
                  <c:v>0.94725240061233</c:v>
                </c:pt>
                <c:pt idx="3485">
                  <c:v>0.869933864676955</c:v>
                </c:pt>
                <c:pt idx="3486">
                  <c:v>0.931895562421485</c:v>
                </c:pt>
                <c:pt idx="3487">
                  <c:v>0.854831460674157</c:v>
                </c:pt>
                <c:pt idx="3488">
                  <c:v>0.897210836748975</c:v>
                </c:pt>
                <c:pt idx="3489">
                  <c:v>0.898936777878748</c:v>
                </c:pt>
                <c:pt idx="3490">
                  <c:v>0.894545839583517</c:v>
                </c:pt>
                <c:pt idx="3491">
                  <c:v>0.924917534561358</c:v>
                </c:pt>
                <c:pt idx="3492">
                  <c:v>0.910944293478261</c:v>
                </c:pt>
                <c:pt idx="3493">
                  <c:v>0.844350094449941</c:v>
                </c:pt>
                <c:pt idx="3494">
                  <c:v>0.835279161656073</c:v>
                </c:pt>
                <c:pt idx="3495">
                  <c:v>0.932082224909311</c:v>
                </c:pt>
                <c:pt idx="3496">
                  <c:v>0.827152034261242</c:v>
                </c:pt>
                <c:pt idx="3497">
                  <c:v>0.843853672158615</c:v>
                </c:pt>
                <c:pt idx="3498">
                  <c:v>0.840572519083969</c:v>
                </c:pt>
                <c:pt idx="3499">
                  <c:v>1</c:v>
                </c:pt>
                <c:pt idx="3500">
                  <c:v>0.949836199168772</c:v>
                </c:pt>
                <c:pt idx="3501">
                  <c:v>0.980079932688263</c:v>
                </c:pt>
                <c:pt idx="3502">
                  <c:v>0.95387805181642</c:v>
                </c:pt>
                <c:pt idx="3503">
                  <c:v>0.935712642900629</c:v>
                </c:pt>
                <c:pt idx="3504">
                  <c:v>0.966851015801354</c:v>
                </c:pt>
                <c:pt idx="3505">
                  <c:v>0.932837585563161</c:v>
                </c:pt>
                <c:pt idx="3506">
                  <c:v>0.942208436724566</c:v>
                </c:pt>
                <c:pt idx="3507">
                  <c:v>0.949875806215951</c:v>
                </c:pt>
                <c:pt idx="3508">
                  <c:v>0.970123202039206</c:v>
                </c:pt>
                <c:pt idx="3509">
                  <c:v>0.910051048456766</c:v>
                </c:pt>
                <c:pt idx="3510">
                  <c:v>0.861261852288453</c:v>
                </c:pt>
                <c:pt idx="3511">
                  <c:v>0.960873510495089</c:v>
                </c:pt>
                <c:pt idx="3512">
                  <c:v>0.928739495798319</c:v>
                </c:pt>
                <c:pt idx="3513">
                  <c:v>0.898452024350179</c:v>
                </c:pt>
                <c:pt idx="3514">
                  <c:v>1</c:v>
                </c:pt>
                <c:pt idx="3515">
                  <c:v>0.873284836606234</c:v>
                </c:pt>
                <c:pt idx="3517">
                  <c:v>0.79235623885161</c:v>
                </c:pt>
                <c:pt idx="3518">
                  <c:v>0.857521187173545</c:v>
                </c:pt>
                <c:pt idx="3519">
                  <c:v>0.960655717016967</c:v>
                </c:pt>
                <c:pt idx="3520">
                  <c:v>0.922095751224996</c:v>
                </c:pt>
                <c:pt idx="3521">
                  <c:v>0.947621150135083</c:v>
                </c:pt>
                <c:pt idx="3522">
                  <c:v>0.925242497511022</c:v>
                </c:pt>
                <c:pt idx="3523">
                  <c:v>0.953796159527326</c:v>
                </c:pt>
                <c:pt idx="3524">
                  <c:v>0.95060212246751</c:v>
                </c:pt>
                <c:pt idx="3525">
                  <c:v>0.900215396888712</c:v>
                </c:pt>
                <c:pt idx="3526">
                  <c:v>0.880623110904441</c:v>
                </c:pt>
                <c:pt idx="3527">
                  <c:v>0.902442013129103</c:v>
                </c:pt>
                <c:pt idx="3528">
                  <c:v>0.841058359917433</c:v>
                </c:pt>
                <c:pt idx="3529">
                  <c:v>0.862761855132882</c:v>
                </c:pt>
                <c:pt idx="3530">
                  <c:v>0.9077237509331</c:v>
                </c:pt>
                <c:pt idx="3531">
                  <c:v>0.914344960899745</c:v>
                </c:pt>
                <c:pt idx="3532">
                  <c:v>0.894685219752248</c:v>
                </c:pt>
                <c:pt idx="3533">
                  <c:v>0.964841228526809</c:v>
                </c:pt>
                <c:pt idx="3534">
                  <c:v>0.905254824344384</c:v>
                </c:pt>
                <c:pt idx="3535">
                  <c:v>0.810766609880749</c:v>
                </c:pt>
                <c:pt idx="3536">
                  <c:v>0.865253164556962</c:v>
                </c:pt>
                <c:pt idx="3537">
                  <c:v>0.95</c:v>
                </c:pt>
                <c:pt idx="3538">
                  <c:v>0.938304835312405</c:v>
                </c:pt>
                <c:pt idx="3539">
                  <c:v>0.943583313024791</c:v>
                </c:pt>
                <c:pt idx="3540">
                  <c:v>0.934663138799986</c:v>
                </c:pt>
                <c:pt idx="3541">
                  <c:v>0.930801246224463</c:v>
                </c:pt>
                <c:pt idx="3542">
                  <c:v>0.929041628461398</c:v>
                </c:pt>
                <c:pt idx="3543">
                  <c:v>0.878484668055969</c:v>
                </c:pt>
                <c:pt idx="3544">
                  <c:v>0.902307592021207</c:v>
                </c:pt>
                <c:pt idx="3545">
                  <c:v>0.934625848969145</c:v>
                </c:pt>
                <c:pt idx="3546">
                  <c:v>0.895652430044183</c:v>
                </c:pt>
                <c:pt idx="3547">
                  <c:v>0.907962050809211</c:v>
                </c:pt>
                <c:pt idx="3548">
                  <c:v>0.934210894491925</c:v>
                </c:pt>
                <c:pt idx="3549">
                  <c:v>0.925620266388091</c:v>
                </c:pt>
                <c:pt idx="3550">
                  <c:v>0.945439117522274</c:v>
                </c:pt>
                <c:pt idx="3551">
                  <c:v>0.891532184950136</c:v>
                </c:pt>
                <c:pt idx="3552">
                  <c:v>0.908889268626111</c:v>
                </c:pt>
                <c:pt idx="3553">
                  <c:v>0.852059091738099</c:v>
                </c:pt>
                <c:pt idx="3554">
                  <c:v>0.955313544615947</c:v>
                </c:pt>
                <c:pt idx="3555">
                  <c:v>0.922521194658392</c:v>
                </c:pt>
                <c:pt idx="3556">
                  <c:v>0.957572347266881</c:v>
                </c:pt>
                <c:pt idx="3557">
                  <c:v>0.879517800811176</c:v>
                </c:pt>
                <c:pt idx="3558">
                  <c:v>0.98385415593779</c:v>
                </c:pt>
                <c:pt idx="3559">
                  <c:v>0.934150787075394</c:v>
                </c:pt>
                <c:pt idx="3560">
                  <c:v>0.973437619904962</c:v>
                </c:pt>
                <c:pt idx="3561">
                  <c:v>0.856718486696888</c:v>
                </c:pt>
                <c:pt idx="3562">
                  <c:v>0.955248181741381</c:v>
                </c:pt>
                <c:pt idx="3563">
                  <c:v>0.63680394837763</c:v>
                </c:pt>
                <c:pt idx="3564">
                  <c:v>0.610649622799665</c:v>
                </c:pt>
                <c:pt idx="3565">
                  <c:v>0.632785618778785</c:v>
                </c:pt>
                <c:pt idx="3566">
                  <c:v>0.648066568771414</c:v>
                </c:pt>
                <c:pt idx="3568">
                  <c:v>0.977260934450695</c:v>
                </c:pt>
                <c:pt idx="3569">
                  <c:v>0.923208355914667</c:v>
                </c:pt>
                <c:pt idx="3570">
                  <c:v>0.956463008220395</c:v>
                </c:pt>
                <c:pt idx="3571">
                  <c:v>0.914235849056604</c:v>
                </c:pt>
                <c:pt idx="3572">
                  <c:v>0.901246435845214</c:v>
                </c:pt>
                <c:pt idx="3573">
                  <c:v>0.94610336693116</c:v>
                </c:pt>
                <c:pt idx="3574">
                  <c:v>0.941646920591403</c:v>
                </c:pt>
                <c:pt idx="3575">
                  <c:v>0.974570314380627</c:v>
                </c:pt>
                <c:pt idx="3576">
                  <c:v>0.933279861459235</c:v>
                </c:pt>
                <c:pt idx="3577">
                  <c:v>0.930299836452844</c:v>
                </c:pt>
                <c:pt idx="3578">
                  <c:v>0.946545972915182</c:v>
                </c:pt>
                <c:pt idx="3579">
                  <c:v>0.917130446228774</c:v>
                </c:pt>
                <c:pt idx="3580">
                  <c:v>0.893289343451006</c:v>
                </c:pt>
                <c:pt idx="3581">
                  <c:v>0.815252918287938</c:v>
                </c:pt>
                <c:pt idx="3582">
                  <c:v>0.982134886935914</c:v>
                </c:pt>
                <c:pt idx="3583">
                  <c:v>0.820574294670846</c:v>
                </c:pt>
                <c:pt idx="3584">
                  <c:v>0.96585690515807</c:v>
                </c:pt>
                <c:pt idx="3585">
                  <c:v>0.968481788676524</c:v>
                </c:pt>
                <c:pt idx="3586">
                  <c:v>0.914368474233749</c:v>
                </c:pt>
                <c:pt idx="3587">
                  <c:v>0.955120257872551</c:v>
                </c:pt>
                <c:pt idx="3588">
                  <c:v>0.89037676842889</c:v>
                </c:pt>
                <c:pt idx="3589">
                  <c:v>0.845805387575591</c:v>
                </c:pt>
                <c:pt idx="3590">
                  <c:v>0.820038344423142</c:v>
                </c:pt>
                <c:pt idx="3591">
                  <c:v>0.908453038674033</c:v>
                </c:pt>
                <c:pt idx="3593">
                  <c:v>0.977794710235182</c:v>
                </c:pt>
                <c:pt idx="3594">
                  <c:v>0.939590296495957</c:v>
                </c:pt>
                <c:pt idx="3595">
                  <c:v>0.986990881458967</c:v>
                </c:pt>
                <c:pt idx="3596">
                  <c:v>0.836084198915342</c:v>
                </c:pt>
                <c:pt idx="3597">
                  <c:v>0.770201126307321</c:v>
                </c:pt>
                <c:pt idx="3598">
                  <c:v>0.829623639191291</c:v>
                </c:pt>
                <c:pt idx="3599">
                  <c:v>0.739443911792905</c:v>
                </c:pt>
                <c:pt idx="3600">
                  <c:v>1.01605057642246</c:v>
                </c:pt>
                <c:pt idx="3601">
                  <c:v>0.884439486893474</c:v>
                </c:pt>
                <c:pt idx="3602">
                  <c:v>0.954484074003433</c:v>
                </c:pt>
                <c:pt idx="3603">
                  <c:v>0.967419605406245</c:v>
                </c:pt>
                <c:pt idx="3604">
                  <c:v>0.828563535911602</c:v>
                </c:pt>
                <c:pt idx="3605">
                  <c:v>0.970403015366773</c:v>
                </c:pt>
                <c:pt idx="3606">
                  <c:v>0.861761658031088</c:v>
                </c:pt>
                <c:pt idx="3607">
                  <c:v>0.807546956644541</c:v>
                </c:pt>
                <c:pt idx="3608">
                  <c:v>0.9203426124197</c:v>
                </c:pt>
                <c:pt idx="3609">
                  <c:v>0.863908990361827</c:v>
                </c:pt>
                <c:pt idx="3610">
                  <c:v>0.899152184505441</c:v>
                </c:pt>
                <c:pt idx="3615">
                  <c:v>0.679503098153082</c:v>
                </c:pt>
                <c:pt idx="3616">
                  <c:v>0.698851997463538</c:v>
                </c:pt>
                <c:pt idx="3617">
                  <c:v>0.622850893182647</c:v>
                </c:pt>
                <c:pt idx="3618">
                  <c:v>0.734091459721381</c:v>
                </c:pt>
                <c:pt idx="3619">
                  <c:v>0.767880022684786</c:v>
                </c:pt>
                <c:pt idx="3620">
                  <c:v>0.723448642895157</c:v>
                </c:pt>
                <c:pt idx="3621">
                  <c:v>0.786785848701543</c:v>
                </c:pt>
                <c:pt idx="3622">
                  <c:v>0.732228373268713</c:v>
                </c:pt>
                <c:pt idx="3623">
                  <c:v>0.741454306496567</c:v>
                </c:pt>
                <c:pt idx="3624">
                  <c:v>0.706576466201459</c:v>
                </c:pt>
                <c:pt idx="3625">
                  <c:v>0.659126286718554</c:v>
                </c:pt>
                <c:pt idx="3626">
                  <c:v>0.718812896922325</c:v>
                </c:pt>
                <c:pt idx="3627">
                  <c:v>0.649444220932237</c:v>
                </c:pt>
                <c:pt idx="3628">
                  <c:v>0.672911122937733</c:v>
                </c:pt>
                <c:pt idx="3629">
                  <c:v>0.696673491509093</c:v>
                </c:pt>
                <c:pt idx="3630">
                  <c:v>0.6644474393531</c:v>
                </c:pt>
                <c:pt idx="3631">
                  <c:v>0.682992552471226</c:v>
                </c:pt>
                <c:pt idx="3632">
                  <c:v>0.672294746418012</c:v>
                </c:pt>
                <c:pt idx="3633">
                  <c:v>0.639702048417132</c:v>
                </c:pt>
                <c:pt idx="3634">
                  <c:v>0.715453397322556</c:v>
                </c:pt>
                <c:pt idx="3635">
                  <c:v>0.845737824392408</c:v>
                </c:pt>
                <c:pt idx="3636">
                  <c:v>0.753637854565679</c:v>
                </c:pt>
                <c:pt idx="3637">
                  <c:v>0.687780600995359</c:v>
                </c:pt>
                <c:pt idx="3638">
                  <c:v>0.701378334468844</c:v>
                </c:pt>
                <c:pt idx="3639">
                  <c:v>0.907695101757385</c:v>
                </c:pt>
                <c:pt idx="3640">
                  <c:v>0.960273961230335</c:v>
                </c:pt>
                <c:pt idx="3641">
                  <c:v>0.924541831135073</c:v>
                </c:pt>
                <c:pt idx="3643">
                  <c:v>0.97924223208624</c:v>
                </c:pt>
                <c:pt idx="3644">
                  <c:v>0.865881016612239</c:v>
                </c:pt>
                <c:pt idx="3645">
                  <c:v>0.755592572632404</c:v>
                </c:pt>
                <c:pt idx="3646">
                  <c:v>0.914884437596302</c:v>
                </c:pt>
                <c:pt idx="3647">
                  <c:v>0.851324228939696</c:v>
                </c:pt>
                <c:pt idx="3648">
                  <c:v>0.591953796309339</c:v>
                </c:pt>
                <c:pt idx="3649">
                  <c:v>0.892267662780962</c:v>
                </c:pt>
                <c:pt idx="3650">
                  <c:v>0.704271274861428</c:v>
                </c:pt>
                <c:pt idx="3651">
                  <c:v>0.998570950802359</c:v>
                </c:pt>
                <c:pt idx="3652">
                  <c:v>0.993066132264529</c:v>
                </c:pt>
                <c:pt idx="3653">
                  <c:v>0.962329383989857</c:v>
                </c:pt>
                <c:pt idx="3654">
                  <c:v>0.985699329598678</c:v>
                </c:pt>
                <c:pt idx="3655">
                  <c:v>0.875391044776119</c:v>
                </c:pt>
                <c:pt idx="3656">
                  <c:v>0.970437618918184</c:v>
                </c:pt>
                <c:pt idx="3657">
                  <c:v>0.895877300613497</c:v>
                </c:pt>
                <c:pt idx="3658">
                  <c:v>0.893758897818599</c:v>
                </c:pt>
                <c:pt idx="3659">
                  <c:v>0.738293229711553</c:v>
                </c:pt>
                <c:pt idx="3660">
                  <c:v>0.918768740947584</c:v>
                </c:pt>
                <c:pt idx="3661">
                  <c:v>0.887147368421053</c:v>
                </c:pt>
                <c:pt idx="3662">
                  <c:v>0.985167054996494</c:v>
                </c:pt>
                <c:pt idx="3663">
                  <c:v>0.981344563709256</c:v>
                </c:pt>
                <c:pt idx="3664">
                  <c:v>0.979810256296456</c:v>
                </c:pt>
                <c:pt idx="3665">
                  <c:v>0.889897338162823</c:v>
                </c:pt>
                <c:pt idx="3666">
                  <c:v>0.725017104278051</c:v>
                </c:pt>
                <c:pt idx="3667">
                  <c:v>0.916038063192964</c:v>
                </c:pt>
                <c:pt idx="3668">
                  <c:v>0.739664809439435</c:v>
                </c:pt>
                <c:pt idx="3669">
                  <c:v>0.748144553941104</c:v>
                </c:pt>
                <c:pt idx="3670">
                  <c:v>0.812627938254959</c:v>
                </c:pt>
                <c:pt idx="3671">
                  <c:v>0.909609633171644</c:v>
                </c:pt>
                <c:pt idx="3672">
                  <c:v>0.900052328760696</c:v>
                </c:pt>
                <c:pt idx="3673">
                  <c:v>0.781559441215564</c:v>
                </c:pt>
                <c:pt idx="3674">
                  <c:v>0.968233970871693</c:v>
                </c:pt>
                <c:pt idx="3675">
                  <c:v>0.974031567583006</c:v>
                </c:pt>
                <c:pt idx="3676">
                  <c:v>0.980063170403674</c:v>
                </c:pt>
                <c:pt idx="3677">
                  <c:v>0.970071392701747</c:v>
                </c:pt>
                <c:pt idx="3678">
                  <c:v>0.9669185925597</c:v>
                </c:pt>
                <c:pt idx="3679">
                  <c:v>0.965214383166111</c:v>
                </c:pt>
                <c:pt idx="3680">
                  <c:v>0.973899735456422</c:v>
                </c:pt>
                <c:pt idx="3681">
                  <c:v>0.975841876093033</c:v>
                </c:pt>
                <c:pt idx="3682">
                  <c:v>0.977182723149907</c:v>
                </c:pt>
                <c:pt idx="3683">
                  <c:v>0.976014513756081</c:v>
                </c:pt>
                <c:pt idx="3684">
                  <c:v>0.972642880812762</c:v>
                </c:pt>
                <c:pt idx="3685">
                  <c:v>0.973101517016606</c:v>
                </c:pt>
                <c:pt idx="3686">
                  <c:v>0.975508755341153</c:v>
                </c:pt>
                <c:pt idx="3687">
                  <c:v>0.980159239659172</c:v>
                </c:pt>
                <c:pt idx="3688">
                  <c:v>0.985041882728361</c:v>
                </c:pt>
                <c:pt idx="3689">
                  <c:v>0.987374777000137</c:v>
                </c:pt>
                <c:pt idx="3690">
                  <c:v>0.979966611018364</c:v>
                </c:pt>
                <c:pt idx="3691">
                  <c:v>0.986071541627097</c:v>
                </c:pt>
                <c:pt idx="3692">
                  <c:v>0.990891186607583</c:v>
                </c:pt>
                <c:pt idx="3693">
                  <c:v>0.95794053662074</c:v>
                </c:pt>
                <c:pt idx="3694">
                  <c:v>0.936768639806388</c:v>
                </c:pt>
                <c:pt idx="3695">
                  <c:v>0.878499453710457</c:v>
                </c:pt>
                <c:pt idx="3696">
                  <c:v>0.94032525920574</c:v>
                </c:pt>
                <c:pt idx="3697">
                  <c:v>0.920521325363197</c:v>
                </c:pt>
                <c:pt idx="3698">
                  <c:v>0.916635260177564</c:v>
                </c:pt>
                <c:pt idx="3699">
                  <c:v>0.969418210501424</c:v>
                </c:pt>
                <c:pt idx="3700">
                  <c:v>0.935483870967742</c:v>
                </c:pt>
                <c:pt idx="3701">
                  <c:v>1</c:v>
                </c:pt>
                <c:pt idx="3702">
                  <c:v>1.00469128382287</c:v>
                </c:pt>
                <c:pt idx="3703">
                  <c:v>1</c:v>
                </c:pt>
                <c:pt idx="3704">
                  <c:v>0.979552105020695</c:v>
                </c:pt>
                <c:pt idx="3705">
                  <c:v>0.99099881761532</c:v>
                </c:pt>
                <c:pt idx="3706">
                  <c:v>0.959519717480871</c:v>
                </c:pt>
                <c:pt idx="3707">
                  <c:v>0.984488207846399</c:v>
                </c:pt>
                <c:pt idx="3708">
                  <c:v>1.00142645664576</c:v>
                </c:pt>
                <c:pt idx="3709">
                  <c:v>0.963314121379933</c:v>
                </c:pt>
                <c:pt idx="3710">
                  <c:v>0.997056526786028</c:v>
                </c:pt>
                <c:pt idx="3711">
                  <c:v>0.986983107777221</c:v>
                </c:pt>
                <c:pt idx="3712">
                  <c:v>0.980136071579599</c:v>
                </c:pt>
                <c:pt idx="3713">
                  <c:v>1</c:v>
                </c:pt>
                <c:pt idx="3714">
                  <c:v>0.991846252936065</c:v>
                </c:pt>
                <c:pt idx="3715">
                  <c:v>1</c:v>
                </c:pt>
                <c:pt idx="3716">
                  <c:v>1</c:v>
                </c:pt>
                <c:pt idx="3717">
                  <c:v>0.965225867113756</c:v>
                </c:pt>
                <c:pt idx="3718">
                  <c:v>0.967193700180336</c:v>
                </c:pt>
                <c:pt idx="3719">
                  <c:v>1</c:v>
                </c:pt>
                <c:pt idx="3720">
                  <c:v>0.995159019710514</c:v>
                </c:pt>
                <c:pt idx="3721">
                  <c:v>0.962446046947843</c:v>
                </c:pt>
                <c:pt idx="3722">
                  <c:v>1.00338781163985</c:v>
                </c:pt>
                <c:pt idx="3723">
                  <c:v>1.00005932317649</c:v>
                </c:pt>
                <c:pt idx="3724">
                  <c:v>0.987741592555276</c:v>
                </c:pt>
                <c:pt idx="3725">
                  <c:v>0.995096555323591</c:v>
                </c:pt>
                <c:pt idx="3726">
                  <c:v>0.992237172177879</c:v>
                </c:pt>
                <c:pt idx="3727">
                  <c:v>0.938754997144489</c:v>
                </c:pt>
                <c:pt idx="3728">
                  <c:v>1</c:v>
                </c:pt>
                <c:pt idx="3729">
                  <c:v>0.986442691795555</c:v>
                </c:pt>
                <c:pt idx="3730">
                  <c:v>0.977879948914432</c:v>
                </c:pt>
                <c:pt idx="3731">
                  <c:v>0.96418076846506</c:v>
                </c:pt>
                <c:pt idx="3732">
                  <c:v>0.976954697083827</c:v>
                </c:pt>
                <c:pt idx="3733">
                  <c:v>0.98838986209467</c:v>
                </c:pt>
                <c:pt idx="3734">
                  <c:v>1.00170882246158</c:v>
                </c:pt>
                <c:pt idx="3735">
                  <c:v>1.00153521126761</c:v>
                </c:pt>
                <c:pt idx="3736">
                  <c:v>1.00160554740632</c:v>
                </c:pt>
                <c:pt idx="3737">
                  <c:v>1.00311281983296</c:v>
                </c:pt>
                <c:pt idx="3738">
                  <c:v>1</c:v>
                </c:pt>
                <c:pt idx="3739">
                  <c:v>1</c:v>
                </c:pt>
                <c:pt idx="3740">
                  <c:v>0.893951769933596</c:v>
                </c:pt>
                <c:pt idx="3741">
                  <c:v>0.974410201912859</c:v>
                </c:pt>
                <c:pt idx="3742">
                  <c:v>0.943234852278418</c:v>
                </c:pt>
                <c:pt idx="3743">
                  <c:v>0.948650693568727</c:v>
                </c:pt>
                <c:pt idx="3744">
                  <c:v>0.998843930635838</c:v>
                </c:pt>
                <c:pt idx="3745">
                  <c:v>0.956781818181818</c:v>
                </c:pt>
                <c:pt idx="3746">
                  <c:v>0.937822597242231</c:v>
                </c:pt>
                <c:pt idx="3747">
                  <c:v>0.865737011475642</c:v>
                </c:pt>
                <c:pt idx="3748">
                  <c:v>0.998588981746727</c:v>
                </c:pt>
                <c:pt idx="3749">
                  <c:v>1.00003729786764</c:v>
                </c:pt>
                <c:pt idx="3750">
                  <c:v>0.949549112556499</c:v>
                </c:pt>
                <c:pt idx="3751">
                  <c:v>0.985087336244541</c:v>
                </c:pt>
                <c:pt idx="3752">
                  <c:v>0.873946165566277</c:v>
                </c:pt>
                <c:pt idx="3753">
                  <c:v>0.864358655043587</c:v>
                </c:pt>
                <c:pt idx="3754">
                  <c:v>0.959426235829413</c:v>
                </c:pt>
                <c:pt idx="3755">
                  <c:v>0.973425025159342</c:v>
                </c:pt>
                <c:pt idx="3756">
                  <c:v>0.907918851151128</c:v>
                </c:pt>
                <c:pt idx="3757">
                  <c:v>0.945549059481444</c:v>
                </c:pt>
                <c:pt idx="3758">
                  <c:v>0.949323803720267</c:v>
                </c:pt>
                <c:pt idx="3759">
                  <c:v>1.00183760296913</c:v>
                </c:pt>
                <c:pt idx="3760">
                  <c:v>0.958214604455728</c:v>
                </c:pt>
                <c:pt idx="3761">
                  <c:v>0.968327637143023</c:v>
                </c:pt>
                <c:pt idx="3762">
                  <c:v>0.964152569627581</c:v>
                </c:pt>
                <c:pt idx="3763">
                  <c:v>0.955501796962554</c:v>
                </c:pt>
                <c:pt idx="3764">
                  <c:v>0.911804691239828</c:v>
                </c:pt>
                <c:pt idx="3765">
                  <c:v>0.943079658605975</c:v>
                </c:pt>
                <c:pt idx="3766">
                  <c:v>0.989929510051345</c:v>
                </c:pt>
                <c:pt idx="3767">
                  <c:v>0.879686386315039</c:v>
                </c:pt>
                <c:pt idx="3768">
                  <c:v>0.944152448482163</c:v>
                </c:pt>
                <c:pt idx="3769">
                  <c:v>0.954516285853184</c:v>
                </c:pt>
                <c:pt idx="3770">
                  <c:v>0.998677685950413</c:v>
                </c:pt>
                <c:pt idx="3771">
                  <c:v>1.00248213891139</c:v>
                </c:pt>
                <c:pt idx="3772">
                  <c:v>0.963653518797724</c:v>
                </c:pt>
                <c:pt idx="3773">
                  <c:v>1.00096394358061</c:v>
                </c:pt>
                <c:pt idx="3774">
                  <c:v>0.984953422681652</c:v>
                </c:pt>
                <c:pt idx="3775">
                  <c:v>1</c:v>
                </c:pt>
                <c:pt idx="3776">
                  <c:v>0.939967525877816</c:v>
                </c:pt>
                <c:pt idx="3777">
                  <c:v>0.9999709513435</c:v>
                </c:pt>
                <c:pt idx="3778">
                  <c:v>1</c:v>
                </c:pt>
                <c:pt idx="3779">
                  <c:v>0.994847850300735</c:v>
                </c:pt>
                <c:pt idx="3780">
                  <c:v>0.971874123520503</c:v>
                </c:pt>
                <c:pt idx="3781">
                  <c:v>0.943822828816069</c:v>
                </c:pt>
                <c:pt idx="3782">
                  <c:v>0.977709135200974</c:v>
                </c:pt>
                <c:pt idx="3783">
                  <c:v>0.961302203222624</c:v>
                </c:pt>
                <c:pt idx="3784">
                  <c:v>0.959727321652813</c:v>
                </c:pt>
                <c:pt idx="3785">
                  <c:v>0.969049180327869</c:v>
                </c:pt>
                <c:pt idx="3786">
                  <c:v>0.978455883961583</c:v>
                </c:pt>
                <c:pt idx="3787">
                  <c:v>0.97722483781279</c:v>
                </c:pt>
                <c:pt idx="3788">
                  <c:v>0.921754700089525</c:v>
                </c:pt>
                <c:pt idx="3789">
                  <c:v>0.981429461356368</c:v>
                </c:pt>
                <c:pt idx="3790">
                  <c:v>0.97096183379785</c:v>
                </c:pt>
                <c:pt idx="3791">
                  <c:v>0.9640625</c:v>
                </c:pt>
                <c:pt idx="3792">
                  <c:v>0.977431162407254</c:v>
                </c:pt>
                <c:pt idx="3793">
                  <c:v>0.976762300402441</c:v>
                </c:pt>
                <c:pt idx="3794">
                  <c:v>0.991500946542865</c:v>
                </c:pt>
                <c:pt idx="3795">
                  <c:v>0.984099745274165</c:v>
                </c:pt>
                <c:pt idx="3796">
                  <c:v>0.980474262579526</c:v>
                </c:pt>
                <c:pt idx="3797">
                  <c:v>0.946862652869238</c:v>
                </c:pt>
                <c:pt idx="3798">
                  <c:v>0.900630731380004</c:v>
                </c:pt>
                <c:pt idx="3799">
                  <c:v>0.955074626865672</c:v>
                </c:pt>
                <c:pt idx="3800">
                  <c:v>0.873468151833027</c:v>
                </c:pt>
                <c:pt idx="3801">
                  <c:v>0.949559416261293</c:v>
                </c:pt>
                <c:pt idx="3802">
                  <c:v>0.839490861618799</c:v>
                </c:pt>
                <c:pt idx="3803">
                  <c:v>0.895294117647059</c:v>
                </c:pt>
                <c:pt idx="3804">
                  <c:v>0.904321696862572</c:v>
                </c:pt>
                <c:pt idx="3805">
                  <c:v>0.905946714031972</c:v>
                </c:pt>
                <c:pt idx="3806">
                  <c:v>0.927407407407407</c:v>
                </c:pt>
                <c:pt idx="3807">
                  <c:v>0.977697234807061</c:v>
                </c:pt>
                <c:pt idx="3808">
                  <c:v>0.971764063353359</c:v>
                </c:pt>
                <c:pt idx="3809">
                  <c:v>0.937605912630329</c:v>
                </c:pt>
                <c:pt idx="3810">
                  <c:v>0.99027027027027</c:v>
                </c:pt>
                <c:pt idx="3811">
                  <c:v>0.855700416088766</c:v>
                </c:pt>
                <c:pt idx="3812">
                  <c:v>0.947799331103679</c:v>
                </c:pt>
                <c:pt idx="3813">
                  <c:v>0.93214422871773</c:v>
                </c:pt>
                <c:pt idx="3820">
                  <c:v>0.915213284898806</c:v>
                </c:pt>
                <c:pt idx="3821">
                  <c:v>0.95657662791232</c:v>
                </c:pt>
                <c:pt idx="3822">
                  <c:v>0.998230049773013</c:v>
                </c:pt>
                <c:pt idx="3823">
                  <c:v>1.0050067254521</c:v>
                </c:pt>
                <c:pt idx="3824">
                  <c:v>0.995723637612414</c:v>
                </c:pt>
                <c:pt idx="3825">
                  <c:v>0.995909345271404</c:v>
                </c:pt>
                <c:pt idx="3826">
                  <c:v>0.993885870285457</c:v>
                </c:pt>
                <c:pt idx="3827">
                  <c:v>0.986896358717622</c:v>
                </c:pt>
                <c:pt idx="3828">
                  <c:v>0.990325058762828</c:v>
                </c:pt>
                <c:pt idx="3829">
                  <c:v>1.00741460421354</c:v>
                </c:pt>
                <c:pt idx="3830">
                  <c:v>1.00417683305074</c:v>
                </c:pt>
                <c:pt idx="3831">
                  <c:v>0.998714401952807</c:v>
                </c:pt>
                <c:pt idx="3832">
                  <c:v>1.00783297683246</c:v>
                </c:pt>
                <c:pt idx="3833">
                  <c:v>0.999094695309075</c:v>
                </c:pt>
                <c:pt idx="3834">
                  <c:v>0.999402728336957</c:v>
                </c:pt>
                <c:pt idx="3835">
                  <c:v>1.00996486940583</c:v>
                </c:pt>
                <c:pt idx="3836">
                  <c:v>1.01061628144351</c:v>
                </c:pt>
                <c:pt idx="3837">
                  <c:v>1.00476846354785</c:v>
                </c:pt>
                <c:pt idx="3838">
                  <c:v>0.879431837865928</c:v>
                </c:pt>
                <c:pt idx="3839">
                  <c:v>0.987424553179022</c:v>
                </c:pt>
                <c:pt idx="3840">
                  <c:v>0.811287758346582</c:v>
                </c:pt>
                <c:pt idx="3841">
                  <c:v>0.969104579630896</c:v>
                </c:pt>
                <c:pt idx="3842">
                  <c:v>0.998449473448353</c:v>
                </c:pt>
                <c:pt idx="3843">
                  <c:v>1.0197298013245</c:v>
                </c:pt>
                <c:pt idx="3845">
                  <c:v>0.981092402464066</c:v>
                </c:pt>
                <c:pt idx="3846">
                  <c:v>0.971650485436893</c:v>
                </c:pt>
                <c:pt idx="3848">
                  <c:v>1.01266584766585</c:v>
                </c:pt>
                <c:pt idx="3849">
                  <c:v>0.998755790866975</c:v>
                </c:pt>
                <c:pt idx="3850">
                  <c:v>1.01603433476395</c:v>
                </c:pt>
                <c:pt idx="3851">
                  <c:v>0.997659516861707</c:v>
                </c:pt>
                <c:pt idx="3852">
                  <c:v>0.998136143699874</c:v>
                </c:pt>
                <c:pt idx="3853">
                  <c:v>1</c:v>
                </c:pt>
                <c:pt idx="3854">
                  <c:v>0.972727953566748</c:v>
                </c:pt>
                <c:pt idx="3856">
                  <c:v>0.976298783621724</c:v>
                </c:pt>
                <c:pt idx="3857">
                  <c:v>0.976669304366592</c:v>
                </c:pt>
                <c:pt idx="3860">
                  <c:v>1</c:v>
                </c:pt>
                <c:pt idx="3861">
                  <c:v>0.9256</c:v>
                </c:pt>
                <c:pt idx="3862">
                  <c:v>0.6</c:v>
                </c:pt>
                <c:pt idx="3863">
                  <c:v>0.7</c:v>
                </c:pt>
                <c:pt idx="3864">
                  <c:v>0.714285714285714</c:v>
                </c:pt>
                <c:pt idx="3865">
                  <c:v>0.833333333333333</c:v>
                </c:pt>
                <c:pt idx="3866">
                  <c:v>0.666666666666667</c:v>
                </c:pt>
                <c:pt idx="3867">
                  <c:v>0.7</c:v>
                </c:pt>
                <c:pt idx="3868">
                  <c:v>0.807692307692308</c:v>
                </c:pt>
                <c:pt idx="3869">
                  <c:v>0.7</c:v>
                </c:pt>
                <c:pt idx="3870">
                  <c:v>0.957142857142857</c:v>
                </c:pt>
                <c:pt idx="3871">
                  <c:v>0.854545454545454</c:v>
                </c:pt>
                <c:pt idx="3872">
                  <c:v>0.743589743589744</c:v>
                </c:pt>
                <c:pt idx="3873">
                  <c:v>0.925925925925926</c:v>
                </c:pt>
                <c:pt idx="3874">
                  <c:v>0.666666666666667</c:v>
                </c:pt>
                <c:pt idx="3875">
                  <c:v>0.52</c:v>
                </c:pt>
                <c:pt idx="3876">
                  <c:v>0.35</c:v>
                </c:pt>
                <c:pt idx="3877">
                  <c:v>0.7</c:v>
                </c:pt>
                <c:pt idx="3878">
                  <c:v>0.514285714285714</c:v>
                </c:pt>
                <c:pt idx="3879">
                  <c:v>0.590909090909091</c:v>
                </c:pt>
                <c:pt idx="3880">
                  <c:v>0.896551724137931</c:v>
                </c:pt>
                <c:pt idx="3881">
                  <c:v>1</c:v>
                </c:pt>
                <c:pt idx="3882">
                  <c:v>0.81929347826087</c:v>
                </c:pt>
                <c:pt idx="3883">
                  <c:v>0.845360824742268</c:v>
                </c:pt>
                <c:pt idx="3884">
                  <c:v>0.845070422535211</c:v>
                </c:pt>
                <c:pt idx="3885">
                  <c:v>0.840881763527054</c:v>
                </c:pt>
                <c:pt idx="3886">
                  <c:v>0.78207810320781</c:v>
                </c:pt>
                <c:pt idx="3887">
                  <c:v>0.626125183169353</c:v>
                </c:pt>
                <c:pt idx="3921">
                  <c:v>0.981356476862256</c:v>
                </c:pt>
                <c:pt idx="3922">
                  <c:v>0.915728484800799</c:v>
                </c:pt>
                <c:pt idx="3923">
                  <c:v>0.977733063512473</c:v>
                </c:pt>
                <c:pt idx="3924">
                  <c:v>0.979404539516315</c:v>
                </c:pt>
                <c:pt idx="3925">
                  <c:v>0.98536525633444</c:v>
                </c:pt>
                <c:pt idx="3926">
                  <c:v>0.988264796061265</c:v>
                </c:pt>
                <c:pt idx="3927">
                  <c:v>0.985385841869223</c:v>
                </c:pt>
                <c:pt idx="3928">
                  <c:v>0.980890127506589</c:v>
                </c:pt>
                <c:pt idx="3929">
                  <c:v>0.969380382264963</c:v>
                </c:pt>
                <c:pt idx="3930">
                  <c:v>0.97674938048309</c:v>
                </c:pt>
                <c:pt idx="3931">
                  <c:v>0.948027187409563</c:v>
                </c:pt>
                <c:pt idx="3932">
                  <c:v>0.927399530554355</c:v>
                </c:pt>
                <c:pt idx="3933">
                  <c:v>0.94051190172401</c:v>
                </c:pt>
                <c:pt idx="3934">
                  <c:v>0.964727515431371</c:v>
                </c:pt>
                <c:pt idx="3935">
                  <c:v>0.93482917788859</c:v>
                </c:pt>
                <c:pt idx="3936">
                  <c:v>0.97958162381934</c:v>
                </c:pt>
                <c:pt idx="3937">
                  <c:v>0.987399868604338</c:v>
                </c:pt>
                <c:pt idx="3938">
                  <c:v>0.995008559674549</c:v>
                </c:pt>
                <c:pt idx="3939">
                  <c:v>0.985669883861842</c:v>
                </c:pt>
                <c:pt idx="3940">
                  <c:v>0.99430195020108</c:v>
                </c:pt>
                <c:pt idx="3985">
                  <c:v>0.94327731092437</c:v>
                </c:pt>
                <c:pt idx="3986">
                  <c:v>1</c:v>
                </c:pt>
                <c:pt idx="3987">
                  <c:v>0.976993865030675</c:v>
                </c:pt>
                <c:pt idx="3988">
                  <c:v>0.971471471471471</c:v>
                </c:pt>
                <c:pt idx="3989">
                  <c:v>0.934472934472935</c:v>
                </c:pt>
                <c:pt idx="3990">
                  <c:v>0.948993288590604</c:v>
                </c:pt>
                <c:pt idx="3991">
                  <c:v>0.954545454545455</c:v>
                </c:pt>
                <c:pt idx="3992">
                  <c:v>0.917142857142857</c:v>
                </c:pt>
                <c:pt idx="3993">
                  <c:v>1</c:v>
                </c:pt>
                <c:pt idx="3994">
                  <c:v>0.972661870503597</c:v>
                </c:pt>
                <c:pt idx="3995">
                  <c:v>0.951907131011609</c:v>
                </c:pt>
                <c:pt idx="3996">
                  <c:v>0.947619047619048</c:v>
                </c:pt>
                <c:pt idx="3997">
                  <c:v>0.925155925155925</c:v>
                </c:pt>
                <c:pt idx="3998">
                  <c:v>0.954621848739496</c:v>
                </c:pt>
                <c:pt idx="3999">
                  <c:v>1</c:v>
                </c:pt>
                <c:pt idx="4000">
                  <c:v>0.986040609137056</c:v>
                </c:pt>
                <c:pt idx="4001">
                  <c:v>0.940944881889764</c:v>
                </c:pt>
                <c:pt idx="4002">
                  <c:v>0.916239316239316</c:v>
                </c:pt>
                <c:pt idx="4003">
                  <c:v>1</c:v>
                </c:pt>
                <c:pt idx="4004">
                  <c:v>0.951388888888889</c:v>
                </c:pt>
                <c:pt idx="4005">
                  <c:v>0.975481611208406</c:v>
                </c:pt>
                <c:pt idx="4006">
                  <c:v>1</c:v>
                </c:pt>
                <c:pt idx="4007">
                  <c:v>1</c:v>
                </c:pt>
                <c:pt idx="4008">
                  <c:v>0.974934036939314</c:v>
                </c:pt>
                <c:pt idx="4009">
                  <c:v>0.930680359435173</c:v>
                </c:pt>
                <c:pt idx="4010">
                  <c:v>1</c:v>
                </c:pt>
                <c:pt idx="4011">
                  <c:v>0.892670157068063</c:v>
                </c:pt>
                <c:pt idx="4012">
                  <c:v>0.980662983425414</c:v>
                </c:pt>
                <c:pt idx="4013">
                  <c:v>0.977099236641221</c:v>
                </c:pt>
                <c:pt idx="4018">
                  <c:v>0.0659340659340659</c:v>
                </c:pt>
                <c:pt idx="4019">
                  <c:v>0.0769230769230769</c:v>
                </c:pt>
                <c:pt idx="4020">
                  <c:v>0.0769230769230769</c:v>
                </c:pt>
                <c:pt idx="4021">
                  <c:v>0.0869565217391304</c:v>
                </c:pt>
                <c:pt idx="4022">
                  <c:v>0.0555555555555556</c:v>
                </c:pt>
                <c:pt idx="4023">
                  <c:v>0.0777777777777778</c:v>
                </c:pt>
                <c:pt idx="4024">
                  <c:v>0.0769230769230769</c:v>
                </c:pt>
                <c:pt idx="4025">
                  <c:v>0.0888888888888889</c:v>
                </c:pt>
                <c:pt idx="4026">
                  <c:v>0.0561797752808989</c:v>
                </c:pt>
                <c:pt idx="4027">
                  <c:v>0.0454545454545455</c:v>
                </c:pt>
                <c:pt idx="4028">
                  <c:v>0.0340909090909091</c:v>
                </c:pt>
                <c:pt idx="4029">
                  <c:v>0.0777777777777778</c:v>
                </c:pt>
                <c:pt idx="4030">
                  <c:v>0.0568181818181818</c:v>
                </c:pt>
                <c:pt idx="4031">
                  <c:v>0.0681818181818182</c:v>
                </c:pt>
                <c:pt idx="4032">
                  <c:v>0.0919540229885057</c:v>
                </c:pt>
                <c:pt idx="4033">
                  <c:v>0.0681818181818182</c:v>
                </c:pt>
                <c:pt idx="4034">
                  <c:v>0.104651162790698</c:v>
                </c:pt>
                <c:pt idx="4035">
                  <c:v>0.0777777777777778</c:v>
                </c:pt>
                <c:pt idx="4036">
                  <c:v>0.0978260869565217</c:v>
                </c:pt>
                <c:pt idx="4037">
                  <c:v>0.0795454545454545</c:v>
                </c:pt>
                <c:pt idx="4038">
                  <c:v>0.0888888888888889</c:v>
                </c:pt>
                <c:pt idx="4039">
                  <c:v>0.111111111111111</c:v>
                </c:pt>
                <c:pt idx="4040">
                  <c:v>0.0909090909090909</c:v>
                </c:pt>
                <c:pt idx="4041">
                  <c:v>0.113636363636364</c:v>
                </c:pt>
                <c:pt idx="4042">
                  <c:v>0.136363636363636</c:v>
                </c:pt>
                <c:pt idx="4043">
                  <c:v>0.129411764705882</c:v>
                </c:pt>
                <c:pt idx="4044">
                  <c:v>0.117647058823529</c:v>
                </c:pt>
                <c:pt idx="4045">
                  <c:v>0.246913580246914</c:v>
                </c:pt>
                <c:pt idx="4046">
                  <c:v>0.182926829268293</c:v>
                </c:pt>
                <c:pt idx="4047">
                  <c:v>0.135802469135802</c:v>
                </c:pt>
                <c:pt idx="4048">
                  <c:v>0.19047619047619</c:v>
                </c:pt>
                <c:pt idx="4049">
                  <c:v>0.234567901234568</c:v>
                </c:pt>
                <c:pt idx="4050">
                  <c:v>0.209876543209877</c:v>
                </c:pt>
                <c:pt idx="4051">
                  <c:v>0.168674698795181</c:v>
                </c:pt>
                <c:pt idx="4052">
                  <c:v>0.120481927710843</c:v>
                </c:pt>
                <c:pt idx="4053">
                  <c:v>0.142857142857143</c:v>
                </c:pt>
                <c:pt idx="4054">
                  <c:v>0.120481927710843</c:v>
                </c:pt>
                <c:pt idx="4055">
                  <c:v>0.0952380952380952</c:v>
                </c:pt>
                <c:pt idx="4056">
                  <c:v>0.0975609756097561</c:v>
                </c:pt>
                <c:pt idx="4057">
                  <c:v>0.0481927710843374</c:v>
                </c:pt>
                <c:pt idx="4058">
                  <c:v>0.0476190476190476</c:v>
                </c:pt>
                <c:pt idx="4059">
                  <c:v>0.116279069767442</c:v>
                </c:pt>
                <c:pt idx="4060">
                  <c:v>0.203672206795364</c:v>
                </c:pt>
                <c:pt idx="4061">
                  <c:v>0.330719227537863</c:v>
                </c:pt>
                <c:pt idx="4062">
                  <c:v>0.1336166065973</c:v>
                </c:pt>
                <c:pt idx="4063">
                  <c:v>0.179619981140103</c:v>
                </c:pt>
                <c:pt idx="4829">
                  <c:v>0.86</c:v>
                </c:pt>
                <c:pt idx="4830">
                  <c:v>0.19</c:v>
                </c:pt>
                <c:pt idx="4831">
                  <c:v>0.49</c:v>
                </c:pt>
                <c:pt idx="4832">
                  <c:v>0.54</c:v>
                </c:pt>
                <c:pt idx="4833">
                  <c:v>0.74</c:v>
                </c:pt>
                <c:pt idx="4834">
                  <c:v>0.89</c:v>
                </c:pt>
                <c:pt idx="4835">
                  <c:v>0.89</c:v>
                </c:pt>
                <c:pt idx="4836">
                  <c:v>0.82</c:v>
                </c:pt>
                <c:pt idx="4837">
                  <c:v>0.49</c:v>
                </c:pt>
                <c:pt idx="4838">
                  <c:v>0.26</c:v>
                </c:pt>
                <c:pt idx="4839">
                  <c:v>0.65</c:v>
                </c:pt>
                <c:pt idx="4840">
                  <c:v>0.83</c:v>
                </c:pt>
                <c:pt idx="4841">
                  <c:v>0.89</c:v>
                </c:pt>
                <c:pt idx="4842">
                  <c:v>0.94</c:v>
                </c:pt>
                <c:pt idx="4843">
                  <c:v>0.55</c:v>
                </c:pt>
                <c:pt idx="4844">
                  <c:v>0.24</c:v>
                </c:pt>
                <c:pt idx="4845">
                  <c:v>0.2</c:v>
                </c:pt>
                <c:pt idx="4846">
                  <c:v>0.62</c:v>
                </c:pt>
                <c:pt idx="4847">
                  <c:v>0.66</c:v>
                </c:pt>
                <c:pt idx="4848">
                  <c:v>0.74</c:v>
                </c:pt>
                <c:pt idx="4849">
                  <c:v>0.82</c:v>
                </c:pt>
                <c:pt idx="4850">
                  <c:v>0.87</c:v>
                </c:pt>
                <c:pt idx="4851">
                  <c:v>0.86</c:v>
                </c:pt>
                <c:pt idx="4852">
                  <c:v>0.74</c:v>
                </c:pt>
                <c:pt idx="4853">
                  <c:v>0.47</c:v>
                </c:pt>
                <c:pt idx="4854">
                  <c:v>0.22</c:v>
                </c:pt>
                <c:pt idx="4855">
                  <c:v>0.42</c:v>
                </c:pt>
                <c:pt idx="4856">
                  <c:v>0.41</c:v>
                </c:pt>
                <c:pt idx="4857">
                  <c:v>0.77</c:v>
                </c:pt>
                <c:pt idx="4858">
                  <c:v>0.89</c:v>
                </c:pt>
                <c:pt idx="4859">
                  <c:v>0.88</c:v>
                </c:pt>
                <c:pt idx="4860">
                  <c:v>0.8</c:v>
                </c:pt>
                <c:pt idx="4861">
                  <c:v>0.72</c:v>
                </c:pt>
                <c:pt idx="4862">
                  <c:v>0.66</c:v>
                </c:pt>
                <c:pt idx="4863">
                  <c:v>0.55</c:v>
                </c:pt>
                <c:pt idx="4864">
                  <c:v>0.38</c:v>
                </c:pt>
                <c:pt idx="4865">
                  <c:v>0.39</c:v>
                </c:pt>
                <c:pt idx="4866">
                  <c:v>0.33</c:v>
                </c:pt>
                <c:pt idx="4867">
                  <c:v>0.86</c:v>
                </c:pt>
                <c:pt idx="4868">
                  <c:v>0.83</c:v>
                </c:pt>
                <c:pt idx="4869">
                  <c:v>0.86</c:v>
                </c:pt>
                <c:pt idx="4870">
                  <c:v>0.84</c:v>
                </c:pt>
                <c:pt idx="4871">
                  <c:v>0.82</c:v>
                </c:pt>
                <c:pt idx="4872">
                  <c:v>0.54</c:v>
                </c:pt>
                <c:pt idx="4873">
                  <c:v>0.54</c:v>
                </c:pt>
                <c:pt idx="4874">
                  <c:v>0.58</c:v>
                </c:pt>
                <c:pt idx="4875">
                  <c:v>0.59</c:v>
                </c:pt>
                <c:pt idx="4876">
                  <c:v>0.56</c:v>
                </c:pt>
                <c:pt idx="4877">
                  <c:v>0.37</c:v>
                </c:pt>
                <c:pt idx="4878">
                  <c:v>0.23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0.99</c:v>
                </c:pt>
                <c:pt idx="4883">
                  <c:v>0.91</c:v>
                </c:pt>
                <c:pt idx="4884">
                  <c:v>0.69</c:v>
                </c:pt>
                <c:pt idx="4885">
                  <c:v>0.28</c:v>
                </c:pt>
                <c:pt idx="4886">
                  <c:v>1</c:v>
                </c:pt>
                <c:pt idx="4887">
                  <c:v>0.99</c:v>
                </c:pt>
                <c:pt idx="4888">
                  <c:v>0.95</c:v>
                </c:pt>
                <c:pt idx="4889">
                  <c:v>0.89</c:v>
                </c:pt>
                <c:pt idx="4890">
                  <c:v>0.75</c:v>
                </c:pt>
                <c:pt idx="4891">
                  <c:v>0.42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 val="autoZero"/>
        <c:crossBetween val="midCat"/>
        <c:majorUnit val="5"/>
      </c:valAx>
      <c:valAx>
        <c:axId val="85108525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Connectivity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FULL!$F$2:$F$4893</c:f>
              <c:numCache>
                <c:formatCode>General</c:formatCode>
                <c:ptCount val="4892"/>
                <c:pt idx="2747">
                  <c:v>67.51</c:v>
                </c:pt>
                <c:pt idx="2748">
                  <c:v>67.51</c:v>
                </c:pt>
                <c:pt idx="2749">
                  <c:v>67.51</c:v>
                </c:pt>
                <c:pt idx="2750">
                  <c:v>67.51</c:v>
                </c:pt>
                <c:pt idx="2751">
                  <c:v>67.51</c:v>
                </c:pt>
                <c:pt idx="2752">
                  <c:v>67.51</c:v>
                </c:pt>
                <c:pt idx="2753">
                  <c:v>67.51</c:v>
                </c:pt>
                <c:pt idx="2754">
                  <c:v>67.51</c:v>
                </c:pt>
                <c:pt idx="2755">
                  <c:v>67.51</c:v>
                </c:pt>
                <c:pt idx="2756">
                  <c:v>67.51</c:v>
                </c:pt>
                <c:pt idx="2757">
                  <c:v>67.51</c:v>
                </c:pt>
                <c:pt idx="2758">
                  <c:v>67.51</c:v>
                </c:pt>
                <c:pt idx="2759">
                  <c:v>67.51</c:v>
                </c:pt>
                <c:pt idx="2760">
                  <c:v>67.51</c:v>
                </c:pt>
                <c:pt idx="2761">
                  <c:v>67.51</c:v>
                </c:pt>
                <c:pt idx="2762">
                  <c:v>67.51</c:v>
                </c:pt>
                <c:pt idx="2763">
                  <c:v>67.51</c:v>
                </c:pt>
                <c:pt idx="2764">
                  <c:v>67.51</c:v>
                </c:pt>
                <c:pt idx="2765">
                  <c:v>67.51</c:v>
                </c:pt>
                <c:pt idx="2766">
                  <c:v>67.51</c:v>
                </c:pt>
                <c:pt idx="2767">
                  <c:v>67.51</c:v>
                </c:pt>
                <c:pt idx="2768">
                  <c:v>67.51</c:v>
                </c:pt>
                <c:pt idx="2769">
                  <c:v>67.51</c:v>
                </c:pt>
                <c:pt idx="2770">
                  <c:v>67.51</c:v>
                </c:pt>
                <c:pt idx="2771">
                  <c:v>67.51</c:v>
                </c:pt>
                <c:pt idx="2772">
                  <c:v>67.51</c:v>
                </c:pt>
                <c:pt idx="2773">
                  <c:v>67.51</c:v>
                </c:pt>
                <c:pt idx="2774">
                  <c:v>67.51</c:v>
                </c:pt>
                <c:pt idx="2775">
                  <c:v>67.51</c:v>
                </c:pt>
                <c:pt idx="2776">
                  <c:v>67.51</c:v>
                </c:pt>
                <c:pt idx="2777">
                  <c:v>67.51</c:v>
                </c:pt>
                <c:pt idx="2778">
                  <c:v>67.51</c:v>
                </c:pt>
                <c:pt idx="2779">
                  <c:v>67.51</c:v>
                </c:pt>
                <c:pt idx="2780">
                  <c:v>67.51</c:v>
                </c:pt>
                <c:pt idx="2823" c:formatCode="0.00">
                  <c:v>71.95</c:v>
                </c:pt>
                <c:pt idx="2824" c:formatCode="0.00">
                  <c:v>71.95</c:v>
                </c:pt>
                <c:pt idx="2825" c:formatCode="0.00">
                  <c:v>71.95</c:v>
                </c:pt>
                <c:pt idx="2826" c:formatCode="0.00">
                  <c:v>72.18</c:v>
                </c:pt>
                <c:pt idx="2827" c:formatCode="0.00">
                  <c:v>72.18</c:v>
                </c:pt>
                <c:pt idx="2828" c:formatCode="0.00">
                  <c:v>72</c:v>
                </c:pt>
                <c:pt idx="2829" c:formatCode="0.00">
                  <c:v>72</c:v>
                </c:pt>
                <c:pt idx="2830" c:formatCode="0.00">
                  <c:v>72</c:v>
                </c:pt>
                <c:pt idx="2831" c:formatCode="0.00">
                  <c:v>72</c:v>
                </c:pt>
                <c:pt idx="2832" c:formatCode="0.00">
                  <c:v>72.09</c:v>
                </c:pt>
                <c:pt idx="2833" c:formatCode="0.00">
                  <c:v>72</c:v>
                </c:pt>
                <c:pt idx="2834" c:formatCode="0.00">
                  <c:v>72</c:v>
                </c:pt>
                <c:pt idx="2835" c:formatCode="0.00">
                  <c:v>72</c:v>
                </c:pt>
                <c:pt idx="2836" c:formatCode="0.00">
                  <c:v>72</c:v>
                </c:pt>
                <c:pt idx="2837" c:formatCode="0.00">
                  <c:v>72</c:v>
                </c:pt>
                <c:pt idx="2838" c:formatCode="0.00">
                  <c:v>72</c:v>
                </c:pt>
                <c:pt idx="2839" c:formatCode="0.00">
                  <c:v>72</c:v>
                </c:pt>
                <c:pt idx="2840" c:formatCode="0.00">
                  <c:v>72</c:v>
                </c:pt>
                <c:pt idx="2841" c:formatCode="0.00">
                  <c:v>72</c:v>
                </c:pt>
                <c:pt idx="2842" c:formatCode="0.00">
                  <c:v>72</c:v>
                </c:pt>
                <c:pt idx="2843" c:formatCode="0.00">
                  <c:v>72</c:v>
                </c:pt>
                <c:pt idx="2844" c:formatCode="0.00">
                  <c:v>72</c:v>
                </c:pt>
                <c:pt idx="2845" c:formatCode="0.00">
                  <c:v>72</c:v>
                </c:pt>
                <c:pt idx="2846" c:formatCode="0.00">
                  <c:v>72</c:v>
                </c:pt>
                <c:pt idx="2847" c:formatCode="0.00">
                  <c:v>72</c:v>
                </c:pt>
                <c:pt idx="2848" c:formatCode="0.00">
                  <c:v>72</c:v>
                </c:pt>
                <c:pt idx="2849" c:formatCode="0.00">
                  <c:v>72.07</c:v>
                </c:pt>
                <c:pt idx="2850" c:formatCode="0.00">
                  <c:v>72.07</c:v>
                </c:pt>
                <c:pt idx="2851" c:formatCode="0.00">
                  <c:v>72.02</c:v>
                </c:pt>
                <c:pt idx="2852" c:formatCode="0.00">
                  <c:v>72.02</c:v>
                </c:pt>
                <c:pt idx="2853" c:formatCode="0.00">
                  <c:v>72</c:v>
                </c:pt>
                <c:pt idx="2854" c:formatCode="0.00">
                  <c:v>72</c:v>
                </c:pt>
                <c:pt idx="2855" c:formatCode="0.00">
                  <c:v>72</c:v>
                </c:pt>
                <c:pt idx="2856" c:formatCode="0.00">
                  <c:v>72</c:v>
                </c:pt>
                <c:pt idx="2857" c:formatCode="0.00">
                  <c:v>71.85</c:v>
                </c:pt>
                <c:pt idx="2858" c:formatCode="0.00">
                  <c:v>71.85</c:v>
                </c:pt>
                <c:pt idx="2859" c:formatCode="0.00">
                  <c:v>71.85</c:v>
                </c:pt>
                <c:pt idx="2860" c:formatCode="0.00">
                  <c:v>72.15</c:v>
                </c:pt>
                <c:pt idx="2861" c:formatCode="0.00">
                  <c:v>72</c:v>
                </c:pt>
                <c:pt idx="2862" c:formatCode="0.00">
                  <c:v>72</c:v>
                </c:pt>
                <c:pt idx="2863" c:formatCode="0.00">
                  <c:v>72</c:v>
                </c:pt>
                <c:pt idx="2864" c:formatCode="0.00">
                  <c:v>72</c:v>
                </c:pt>
                <c:pt idx="2865" c:formatCode="0.00">
                  <c:v>72</c:v>
                </c:pt>
                <c:pt idx="2866" c:formatCode="0.00">
                  <c:v>72.21</c:v>
                </c:pt>
                <c:pt idx="2867" c:formatCode="0.00">
                  <c:v>72.21</c:v>
                </c:pt>
                <c:pt idx="2868" c:formatCode="0.00">
                  <c:v>72</c:v>
                </c:pt>
                <c:pt idx="2869" c:formatCode="0.00">
                  <c:v>72</c:v>
                </c:pt>
                <c:pt idx="2870" c:formatCode="0.00">
                  <c:v>72</c:v>
                </c:pt>
                <c:pt idx="2871" c:formatCode="0.00">
                  <c:v>72</c:v>
                </c:pt>
                <c:pt idx="2872" c:formatCode="0.00">
                  <c:v>72</c:v>
                </c:pt>
                <c:pt idx="2873" c:formatCode="0.00">
                  <c:v>72</c:v>
                </c:pt>
                <c:pt idx="2874" c:formatCode="0.00">
                  <c:v>72</c:v>
                </c:pt>
                <c:pt idx="2875" c:formatCode="0.00">
                  <c:v>72</c:v>
                </c:pt>
                <c:pt idx="2876" c:formatCode="0.00">
                  <c:v>72</c:v>
                </c:pt>
                <c:pt idx="2877" c:formatCode="0.00">
                  <c:v>72</c:v>
                </c:pt>
                <c:pt idx="2878" c:formatCode="0.00">
                  <c:v>72</c:v>
                </c:pt>
                <c:pt idx="2879" c:formatCode="0.00">
                  <c:v>72</c:v>
                </c:pt>
                <c:pt idx="2880" c:formatCode="0.00">
                  <c:v>72</c:v>
                </c:pt>
                <c:pt idx="2881" c:formatCode="0.00">
                  <c:v>72</c:v>
                </c:pt>
                <c:pt idx="2882" c:formatCode="0.00">
                  <c:v>72</c:v>
                </c:pt>
                <c:pt idx="2883" c:formatCode="0.00">
                  <c:v>72</c:v>
                </c:pt>
                <c:pt idx="2884" c:formatCode="0.00">
                  <c:v>72</c:v>
                </c:pt>
                <c:pt idx="2885" c:formatCode="0.00">
                  <c:v>72</c:v>
                </c:pt>
                <c:pt idx="2886" c:formatCode="0.00">
                  <c:v>72</c:v>
                </c:pt>
                <c:pt idx="2887" c:formatCode="0.00">
                  <c:v>72</c:v>
                </c:pt>
                <c:pt idx="2888" c:formatCode="0.00">
                  <c:v>72.34</c:v>
                </c:pt>
                <c:pt idx="2889" c:formatCode="0.00">
                  <c:v>72.34</c:v>
                </c:pt>
                <c:pt idx="2890" c:formatCode="0.00">
                  <c:v>72.34</c:v>
                </c:pt>
                <c:pt idx="2891" c:formatCode="0.00">
                  <c:v>72.34</c:v>
                </c:pt>
                <c:pt idx="2892" c:formatCode="0.00">
                  <c:v>72.34</c:v>
                </c:pt>
                <c:pt idx="2893" c:formatCode="0.00">
                  <c:v>72.34</c:v>
                </c:pt>
                <c:pt idx="2894" c:formatCode="0.00">
                  <c:v>72.34</c:v>
                </c:pt>
                <c:pt idx="2895" c:formatCode="0.00">
                  <c:v>72.34</c:v>
                </c:pt>
                <c:pt idx="2896" c:formatCode="0.00">
                  <c:v>72.34</c:v>
                </c:pt>
                <c:pt idx="2897" c:formatCode="0.00">
                  <c:v>72.34</c:v>
                </c:pt>
                <c:pt idx="2898" c:formatCode="0.00">
                  <c:v>72.34</c:v>
                </c:pt>
                <c:pt idx="2899" c:formatCode="0.00">
                  <c:v>72.34</c:v>
                </c:pt>
                <c:pt idx="2900" c:formatCode="0.00">
                  <c:v>72.34</c:v>
                </c:pt>
                <c:pt idx="2901" c:formatCode="0.00">
                  <c:v>72.34</c:v>
                </c:pt>
                <c:pt idx="2902" c:formatCode="0.00">
                  <c:v>72.34</c:v>
                </c:pt>
                <c:pt idx="2903" c:formatCode="0.00">
                  <c:v>72.34</c:v>
                </c:pt>
                <c:pt idx="2904" c:formatCode="0.00">
                  <c:v>72.34</c:v>
                </c:pt>
                <c:pt idx="2905" c:formatCode="0.00">
                  <c:v>72.34</c:v>
                </c:pt>
                <c:pt idx="2906" c:formatCode="0.00">
                  <c:v>72.34</c:v>
                </c:pt>
                <c:pt idx="2907" c:formatCode="0.00">
                  <c:v>72.34</c:v>
                </c:pt>
                <c:pt idx="2908" c:formatCode="0.00">
                  <c:v>72.34</c:v>
                </c:pt>
                <c:pt idx="2909" c:formatCode="0.00">
                  <c:v>72.34</c:v>
                </c:pt>
                <c:pt idx="2910" c:formatCode="0.00">
                  <c:v>72.34</c:v>
                </c:pt>
                <c:pt idx="2911" c:formatCode="0.00">
                  <c:v>72.34</c:v>
                </c:pt>
                <c:pt idx="2912" c:formatCode="0.00">
                  <c:v>72.34</c:v>
                </c:pt>
                <c:pt idx="2913" c:formatCode="0.00">
                  <c:v>72.34</c:v>
                </c:pt>
                <c:pt idx="2914" c:formatCode="0.00">
                  <c:v>72.34</c:v>
                </c:pt>
                <c:pt idx="2915" c:formatCode="0.00">
                  <c:v>72.61</c:v>
                </c:pt>
                <c:pt idx="2916" c:formatCode="0.00">
                  <c:v>72.61</c:v>
                </c:pt>
                <c:pt idx="2917" c:formatCode="0.00">
                  <c:v>72.61</c:v>
                </c:pt>
                <c:pt idx="2918" c:formatCode="0.00">
                  <c:v>72.61</c:v>
                </c:pt>
                <c:pt idx="2919" c:formatCode="0.00">
                  <c:v>72.61</c:v>
                </c:pt>
                <c:pt idx="2920" c:formatCode="0.00">
                  <c:v>72.61</c:v>
                </c:pt>
                <c:pt idx="2921" c:formatCode="0.00">
                  <c:v>72.61</c:v>
                </c:pt>
                <c:pt idx="2922" c:formatCode="0.00">
                  <c:v>72.61</c:v>
                </c:pt>
                <c:pt idx="2923" c:formatCode="0.00">
                  <c:v>72.61</c:v>
                </c:pt>
                <c:pt idx="2924" c:formatCode="0.00">
                  <c:v>72.61</c:v>
                </c:pt>
                <c:pt idx="2925" c:formatCode="0.00">
                  <c:v>72.61</c:v>
                </c:pt>
                <c:pt idx="2926" c:formatCode="0.00">
                  <c:v>72.61</c:v>
                </c:pt>
                <c:pt idx="2927" c:formatCode="0.00">
                  <c:v>72.61</c:v>
                </c:pt>
                <c:pt idx="2928" c:formatCode="0.00">
                  <c:v>72.61</c:v>
                </c:pt>
                <c:pt idx="2929" c:formatCode="0.00">
                  <c:v>72.61</c:v>
                </c:pt>
                <c:pt idx="2930" c:formatCode="0.00">
                  <c:v>72.61</c:v>
                </c:pt>
                <c:pt idx="2931" c:formatCode="0.00">
                  <c:v>72.61</c:v>
                </c:pt>
                <c:pt idx="2932" c:formatCode="0.00">
                  <c:v>72.61</c:v>
                </c:pt>
                <c:pt idx="2933" c:formatCode="0.00">
                  <c:v>72.61</c:v>
                </c:pt>
                <c:pt idx="2934" c:formatCode="0.00">
                  <c:v>72.61</c:v>
                </c:pt>
                <c:pt idx="2935" c:formatCode="0.00">
                  <c:v>72.61</c:v>
                </c:pt>
                <c:pt idx="2936" c:formatCode="0.00">
                  <c:v>72.61</c:v>
                </c:pt>
                <c:pt idx="2937" c:formatCode="0.00">
                  <c:v>72.61</c:v>
                </c:pt>
                <c:pt idx="2938" c:formatCode="0.00">
                  <c:v>72.61</c:v>
                </c:pt>
                <c:pt idx="2939" c:formatCode="0.00">
                  <c:v>72.11</c:v>
                </c:pt>
                <c:pt idx="2940" c:formatCode="0.00">
                  <c:v>72.11</c:v>
                </c:pt>
                <c:pt idx="2941" c:formatCode="0.00">
                  <c:v>72.11</c:v>
                </c:pt>
                <c:pt idx="2942" c:formatCode="0.00">
                  <c:v>72.11</c:v>
                </c:pt>
                <c:pt idx="2943" c:formatCode="0.00">
                  <c:v>72.11</c:v>
                </c:pt>
                <c:pt idx="2944" c:formatCode="0.00">
                  <c:v>72.11</c:v>
                </c:pt>
                <c:pt idx="2945" c:formatCode="0.00">
                  <c:v>72.11</c:v>
                </c:pt>
                <c:pt idx="2946" c:formatCode="0.00">
                  <c:v>72.11</c:v>
                </c:pt>
                <c:pt idx="2947" c:formatCode="0.00">
                  <c:v>72.11</c:v>
                </c:pt>
                <c:pt idx="2948" c:formatCode="0.00">
                  <c:v>72.11</c:v>
                </c:pt>
                <c:pt idx="2949" c:formatCode="0.00">
                  <c:v>72.11</c:v>
                </c:pt>
                <c:pt idx="2950" c:formatCode="0.00">
                  <c:v>72.11</c:v>
                </c:pt>
                <c:pt idx="2951" c:formatCode="0.00">
                  <c:v>72.11</c:v>
                </c:pt>
                <c:pt idx="2952" c:formatCode="0.00">
                  <c:v>72.11</c:v>
                </c:pt>
                <c:pt idx="2953" c:formatCode="0.00">
                  <c:v>72.11</c:v>
                </c:pt>
                <c:pt idx="2954" c:formatCode="0.00">
                  <c:v>72.11</c:v>
                </c:pt>
                <c:pt idx="2955" c:formatCode="0.00">
                  <c:v>72.11</c:v>
                </c:pt>
                <c:pt idx="2956" c:formatCode="0.00">
                  <c:v>72.11</c:v>
                </c:pt>
                <c:pt idx="2957" c:formatCode="0.00">
                  <c:v>72.11</c:v>
                </c:pt>
                <c:pt idx="2958" c:formatCode="0.00">
                  <c:v>72.11</c:v>
                </c:pt>
                <c:pt idx="2959" c:formatCode="0.00">
                  <c:v>72.11</c:v>
                </c:pt>
                <c:pt idx="2960" c:formatCode="0.00">
                  <c:v>72.11</c:v>
                </c:pt>
                <c:pt idx="2961" c:formatCode="0.00">
                  <c:v>72.11</c:v>
                </c:pt>
                <c:pt idx="2962" c:formatCode="0.00">
                  <c:v>72.11</c:v>
                </c:pt>
                <c:pt idx="2963" c:formatCode="0.00">
                  <c:v>72.11</c:v>
                </c:pt>
                <c:pt idx="2964" c:formatCode="0.00">
                  <c:v>72.11</c:v>
                </c:pt>
                <c:pt idx="2965" c:formatCode="0.00">
                  <c:v>72.11</c:v>
                </c:pt>
                <c:pt idx="2966" c:formatCode="0.00">
                  <c:v>72.11</c:v>
                </c:pt>
                <c:pt idx="2967" c:formatCode="0.00">
                  <c:v>72.11</c:v>
                </c:pt>
                <c:pt idx="2968" c:formatCode="0.00">
                  <c:v>72.11</c:v>
                </c:pt>
                <c:pt idx="2969" c:formatCode="0.00">
                  <c:v>72.11</c:v>
                </c:pt>
                <c:pt idx="2970" c:formatCode="0.00">
                  <c:v>72.11</c:v>
                </c:pt>
                <c:pt idx="2971" c:formatCode="0.00">
                  <c:v>72.11</c:v>
                </c:pt>
                <c:pt idx="2972" c:formatCode="0.00">
                  <c:v>72.11</c:v>
                </c:pt>
                <c:pt idx="2973" c:formatCode="0.00">
                  <c:v>72.11</c:v>
                </c:pt>
                <c:pt idx="2974" c:formatCode="0.00">
                  <c:v>72.11</c:v>
                </c:pt>
                <c:pt idx="2975" c:formatCode="0.00">
                  <c:v>72.11</c:v>
                </c:pt>
                <c:pt idx="2976" c:formatCode="0.00">
                  <c:v>72.21</c:v>
                </c:pt>
                <c:pt idx="2977" c:formatCode="0.00">
                  <c:v>72.21</c:v>
                </c:pt>
                <c:pt idx="2978" c:formatCode="0.00">
                  <c:v>72.21</c:v>
                </c:pt>
                <c:pt idx="2979" c:formatCode="0.00">
                  <c:v>72.21</c:v>
                </c:pt>
                <c:pt idx="2980" c:formatCode="0.00">
                  <c:v>72.21</c:v>
                </c:pt>
                <c:pt idx="2981" c:formatCode="0.00">
                  <c:v>72.21</c:v>
                </c:pt>
                <c:pt idx="2982" c:formatCode="0.00">
                  <c:v>72.21</c:v>
                </c:pt>
                <c:pt idx="2983" c:formatCode="0.00">
                  <c:v>72.21</c:v>
                </c:pt>
                <c:pt idx="2984" c:formatCode="0.00">
                  <c:v>72.21</c:v>
                </c:pt>
                <c:pt idx="2985" c:formatCode="0.00">
                  <c:v>72.21</c:v>
                </c:pt>
                <c:pt idx="2986" c:formatCode="0.00">
                  <c:v>72.21</c:v>
                </c:pt>
                <c:pt idx="2987" c:formatCode="0.00">
                  <c:v>72.21</c:v>
                </c:pt>
                <c:pt idx="2988" c:formatCode="0.00">
                  <c:v>72.21</c:v>
                </c:pt>
                <c:pt idx="2989" c:formatCode="0.00">
                  <c:v>72.21</c:v>
                </c:pt>
                <c:pt idx="2990" c:formatCode="0.00">
                  <c:v>72.21</c:v>
                </c:pt>
                <c:pt idx="2991" c:formatCode="0.00">
                  <c:v>72.21</c:v>
                </c:pt>
                <c:pt idx="2992" c:formatCode="0.00">
                  <c:v>72.21</c:v>
                </c:pt>
                <c:pt idx="2993" c:formatCode="0.00">
                  <c:v>72.21</c:v>
                </c:pt>
                <c:pt idx="2994" c:formatCode="0.00">
                  <c:v>72.21</c:v>
                </c:pt>
                <c:pt idx="2995" c:formatCode="0.00">
                  <c:v>72.21</c:v>
                </c:pt>
                <c:pt idx="2996" c:formatCode="0.00">
                  <c:v>72.21</c:v>
                </c:pt>
                <c:pt idx="2997" c:formatCode="0.00">
                  <c:v>72.21</c:v>
                </c:pt>
                <c:pt idx="2998" c:formatCode="0.00">
                  <c:v>72.21</c:v>
                </c:pt>
                <c:pt idx="2999" c:formatCode="0.00">
                  <c:v>72.21</c:v>
                </c:pt>
                <c:pt idx="3000" c:formatCode="0.00">
                  <c:v>72.21</c:v>
                </c:pt>
                <c:pt idx="3001" c:formatCode="0.00">
                  <c:v>72.21</c:v>
                </c:pt>
                <c:pt idx="3002" c:formatCode="0.00">
                  <c:v>72.21</c:v>
                </c:pt>
                <c:pt idx="3003" c:formatCode="0.00">
                  <c:v>72.21</c:v>
                </c:pt>
                <c:pt idx="3004" c:formatCode="0.00">
                  <c:v>72.21</c:v>
                </c:pt>
                <c:pt idx="3005" c:formatCode="0.00">
                  <c:v>72.21</c:v>
                </c:pt>
                <c:pt idx="3006" c:formatCode="0.00">
                  <c:v>72.21</c:v>
                </c:pt>
                <c:pt idx="3007" c:formatCode="0.00">
                  <c:v>72.21</c:v>
                </c:pt>
                <c:pt idx="3008" c:formatCode="0.00">
                  <c:v>72.21</c:v>
                </c:pt>
                <c:pt idx="3009" c:formatCode="0.00">
                  <c:v>72.21</c:v>
                </c:pt>
                <c:pt idx="3010" c:formatCode="0.00">
                  <c:v>71.72</c:v>
                </c:pt>
                <c:pt idx="3011" c:formatCode="0.00">
                  <c:v>71.72</c:v>
                </c:pt>
                <c:pt idx="3012" c:formatCode="0.00">
                  <c:v>71.72</c:v>
                </c:pt>
                <c:pt idx="3013" c:formatCode="0.00">
                  <c:v>71.72</c:v>
                </c:pt>
                <c:pt idx="3014" c:formatCode="0.00">
                  <c:v>71.72</c:v>
                </c:pt>
                <c:pt idx="3015" c:formatCode="0.00">
                  <c:v>71.72</c:v>
                </c:pt>
                <c:pt idx="3016" c:formatCode="0.00">
                  <c:v>71.72</c:v>
                </c:pt>
                <c:pt idx="3017" c:formatCode="0.00">
                  <c:v>71.72</c:v>
                </c:pt>
                <c:pt idx="3018" c:formatCode="0.00">
                  <c:v>71.72</c:v>
                </c:pt>
                <c:pt idx="3019" c:formatCode="0.00">
                  <c:v>74.61</c:v>
                </c:pt>
                <c:pt idx="3020" c:formatCode="0.00">
                  <c:v>74.61</c:v>
                </c:pt>
                <c:pt idx="3021" c:formatCode="0.00">
                  <c:v>74.61</c:v>
                </c:pt>
                <c:pt idx="3022" c:formatCode="0.00">
                  <c:v>74.61</c:v>
                </c:pt>
                <c:pt idx="3023" c:formatCode="0.00">
                  <c:v>74.61</c:v>
                </c:pt>
                <c:pt idx="3024" c:formatCode="0.00">
                  <c:v>74.61</c:v>
                </c:pt>
                <c:pt idx="3025" c:formatCode="0.00">
                  <c:v>74.61</c:v>
                </c:pt>
                <c:pt idx="3026" c:formatCode="0.00">
                  <c:v>74.61</c:v>
                </c:pt>
                <c:pt idx="3027" c:formatCode="0.00">
                  <c:v>74.61</c:v>
                </c:pt>
                <c:pt idx="3028" c:formatCode="0.00">
                  <c:v>74.61</c:v>
                </c:pt>
                <c:pt idx="3029" c:formatCode="0.00">
                  <c:v>74.61</c:v>
                </c:pt>
                <c:pt idx="3030" c:formatCode="0.00">
                  <c:v>74.61</c:v>
                </c:pt>
                <c:pt idx="3031" c:formatCode="0.00">
                  <c:v>74.61</c:v>
                </c:pt>
                <c:pt idx="3032" c:formatCode="0.00">
                  <c:v>74.61</c:v>
                </c:pt>
                <c:pt idx="3033" c:formatCode="0.00">
                  <c:v>74.61</c:v>
                </c:pt>
                <c:pt idx="3034" c:formatCode="0.00">
                  <c:v>74.61</c:v>
                </c:pt>
                <c:pt idx="3035" c:formatCode="0.00">
                  <c:v>74.61</c:v>
                </c:pt>
                <c:pt idx="3036" c:formatCode="0.00">
                  <c:v>74.61</c:v>
                </c:pt>
                <c:pt idx="3037" c:formatCode="0.00">
                  <c:v>74.61</c:v>
                </c:pt>
                <c:pt idx="3038" c:formatCode="0.00">
                  <c:v>74.61</c:v>
                </c:pt>
                <c:pt idx="3039" c:formatCode="0.00">
                  <c:v>74.61</c:v>
                </c:pt>
                <c:pt idx="3040" c:formatCode="0.00">
                  <c:v>74.61</c:v>
                </c:pt>
                <c:pt idx="3041" c:formatCode="0.00">
                  <c:v>74.61</c:v>
                </c:pt>
                <c:pt idx="3042" c:formatCode="0.00">
                  <c:v>74.61</c:v>
                </c:pt>
                <c:pt idx="3043" c:formatCode="0.00">
                  <c:v>74.61</c:v>
                </c:pt>
                <c:pt idx="3044" c:formatCode="0.00">
                  <c:v>74.61</c:v>
                </c:pt>
                <c:pt idx="3045" c:formatCode="0.00">
                  <c:v>74.61</c:v>
                </c:pt>
                <c:pt idx="3046" c:formatCode="0.00">
                  <c:v>74.61</c:v>
                </c:pt>
                <c:pt idx="3047" c:formatCode="0.00">
                  <c:v>74.61</c:v>
                </c:pt>
                <c:pt idx="3048" c:formatCode="0.00">
                  <c:v>74.61</c:v>
                </c:pt>
                <c:pt idx="3049" c:formatCode="0.00">
                  <c:v>74.61</c:v>
                </c:pt>
                <c:pt idx="3050" c:formatCode="0.00">
                  <c:v>74.61</c:v>
                </c:pt>
                <c:pt idx="3051" c:formatCode="0.00">
                  <c:v>74.61</c:v>
                </c:pt>
                <c:pt idx="3052" c:formatCode="0.00">
                  <c:v>74.61</c:v>
                </c:pt>
                <c:pt idx="3053" c:formatCode="0.00">
                  <c:v>74.61</c:v>
                </c:pt>
                <c:pt idx="3054" c:formatCode="0.00">
                  <c:v>74.61</c:v>
                </c:pt>
                <c:pt idx="3055" c:formatCode="0.00">
                  <c:v>74.61</c:v>
                </c:pt>
                <c:pt idx="3056" c:formatCode="0.00">
                  <c:v>74.61</c:v>
                </c:pt>
                <c:pt idx="3057" c:formatCode="0.00">
                  <c:v>74.61</c:v>
                </c:pt>
                <c:pt idx="3058" c:formatCode="0.00">
                  <c:v>74.61</c:v>
                </c:pt>
                <c:pt idx="3059" c:formatCode="0.00">
                  <c:v>74.61</c:v>
                </c:pt>
                <c:pt idx="3060" c:formatCode="0.00">
                  <c:v>74.61</c:v>
                </c:pt>
                <c:pt idx="3061" c:formatCode="0.00">
                  <c:v>74.61</c:v>
                </c:pt>
                <c:pt idx="3062" c:formatCode="0.00">
                  <c:v>74.61</c:v>
                </c:pt>
                <c:pt idx="3063" c:formatCode="0.00">
                  <c:v>74.61</c:v>
                </c:pt>
                <c:pt idx="3064" c:formatCode="0.00">
                  <c:v>74.61</c:v>
                </c:pt>
                <c:pt idx="3065" c:formatCode="0.00">
                  <c:v>74.61</c:v>
                </c:pt>
                <c:pt idx="3066" c:formatCode="0.00">
                  <c:v>74.61</c:v>
                </c:pt>
                <c:pt idx="3067" c:formatCode="0.00">
                  <c:v>74.61</c:v>
                </c:pt>
                <c:pt idx="3068" c:formatCode="0.00">
                  <c:v>74.61</c:v>
                </c:pt>
                <c:pt idx="3069" c:formatCode="0.00">
                  <c:v>74.61</c:v>
                </c:pt>
                <c:pt idx="3070" c:formatCode="0.00">
                  <c:v>74.61</c:v>
                </c:pt>
                <c:pt idx="3071" c:formatCode="0.00">
                  <c:v>74.61</c:v>
                </c:pt>
                <c:pt idx="3072" c:formatCode="0.00">
                  <c:v>74.61</c:v>
                </c:pt>
                <c:pt idx="3073" c:formatCode="0.00">
                  <c:v>74.61</c:v>
                </c:pt>
                <c:pt idx="3074" c:formatCode="0.00">
                  <c:v>74.61</c:v>
                </c:pt>
                <c:pt idx="3075" c:formatCode="0.00">
                  <c:v>74.61</c:v>
                </c:pt>
                <c:pt idx="3076" c:formatCode="0.00">
                  <c:v>74.61</c:v>
                </c:pt>
                <c:pt idx="3077" c:formatCode="0.00">
                  <c:v>74.61</c:v>
                </c:pt>
                <c:pt idx="3078" c:formatCode="0.00">
                  <c:v>74.61</c:v>
                </c:pt>
                <c:pt idx="3079" c:formatCode="0.00">
                  <c:v>74.61</c:v>
                </c:pt>
                <c:pt idx="3080" c:formatCode="0.00">
                  <c:v>74.61</c:v>
                </c:pt>
                <c:pt idx="3081" c:formatCode="0.00">
                  <c:v>74.61</c:v>
                </c:pt>
                <c:pt idx="3082" c:formatCode="0.00">
                  <c:v>74.61</c:v>
                </c:pt>
                <c:pt idx="3083" c:formatCode="0.00">
                  <c:v>74.61</c:v>
                </c:pt>
                <c:pt idx="3084" c:formatCode="0.00">
                  <c:v>74.61</c:v>
                </c:pt>
                <c:pt idx="3085" c:formatCode="0.00">
                  <c:v>74.61</c:v>
                </c:pt>
                <c:pt idx="3086" c:formatCode="0.00">
                  <c:v>74.61</c:v>
                </c:pt>
                <c:pt idx="3087" c:formatCode="0.00">
                  <c:v>74.61</c:v>
                </c:pt>
                <c:pt idx="3088" c:formatCode="0.00">
                  <c:v>74.61</c:v>
                </c:pt>
                <c:pt idx="3089" c:formatCode="0.00">
                  <c:v>74.61</c:v>
                </c:pt>
                <c:pt idx="3090" c:formatCode="0.00">
                  <c:v>74.61</c:v>
                </c:pt>
                <c:pt idx="3091" c:formatCode="0.00">
                  <c:v>74.61</c:v>
                </c:pt>
                <c:pt idx="3092" c:formatCode="0.00">
                  <c:v>74.61</c:v>
                </c:pt>
                <c:pt idx="3093" c:formatCode="0.00">
                  <c:v>74.61</c:v>
                </c:pt>
                <c:pt idx="3094" c:formatCode="0.00">
                  <c:v>74.61</c:v>
                </c:pt>
                <c:pt idx="3095" c:formatCode="0.00">
                  <c:v>74.61</c:v>
                </c:pt>
                <c:pt idx="3096" c:formatCode="0.00">
                  <c:v>74.61</c:v>
                </c:pt>
                <c:pt idx="3097" c:formatCode="0.00">
                  <c:v>74.61</c:v>
                </c:pt>
                <c:pt idx="3098" c:formatCode="0.00">
                  <c:v>74.61</c:v>
                </c:pt>
                <c:pt idx="3099" c:formatCode="0.00">
                  <c:v>74.61</c:v>
                </c:pt>
                <c:pt idx="3100" c:formatCode="0.00">
                  <c:v>74.61</c:v>
                </c:pt>
                <c:pt idx="3101" c:formatCode="0.00">
                  <c:v>74.61</c:v>
                </c:pt>
                <c:pt idx="3102" c:formatCode="0.00">
                  <c:v>74.61</c:v>
                </c:pt>
                <c:pt idx="3103" c:formatCode="0.00">
                  <c:v>74.61</c:v>
                </c:pt>
                <c:pt idx="3104" c:formatCode="0.00">
                  <c:v>74.61</c:v>
                </c:pt>
                <c:pt idx="3105" c:formatCode="0.00">
                  <c:v>63.24</c:v>
                </c:pt>
                <c:pt idx="3106" c:formatCode="0.00">
                  <c:v>63.24</c:v>
                </c:pt>
                <c:pt idx="3107" c:formatCode="0.00">
                  <c:v>63.24</c:v>
                </c:pt>
                <c:pt idx="3108" c:formatCode="0.00">
                  <c:v>63.24</c:v>
                </c:pt>
                <c:pt idx="3109" c:formatCode="0.00">
                  <c:v>63.24</c:v>
                </c:pt>
                <c:pt idx="3110" c:formatCode="0.00">
                  <c:v>63.24</c:v>
                </c:pt>
                <c:pt idx="3111" c:formatCode="0.00">
                  <c:v>63.24</c:v>
                </c:pt>
                <c:pt idx="3112" c:formatCode="0.00">
                  <c:v>63.24</c:v>
                </c:pt>
                <c:pt idx="3113" c:formatCode="0.00">
                  <c:v>63.24</c:v>
                </c:pt>
                <c:pt idx="3114" c:formatCode="0.00">
                  <c:v>63.24</c:v>
                </c:pt>
                <c:pt idx="3115" c:formatCode="0.00">
                  <c:v>63.24</c:v>
                </c:pt>
                <c:pt idx="3116" c:formatCode="0.00">
                  <c:v>63.24</c:v>
                </c:pt>
                <c:pt idx="3117" c:formatCode="0.00">
                  <c:v>63.24</c:v>
                </c:pt>
                <c:pt idx="3118" c:formatCode="0.00">
                  <c:v>63.24</c:v>
                </c:pt>
                <c:pt idx="3119" c:formatCode="0.00">
                  <c:v>63.24</c:v>
                </c:pt>
                <c:pt idx="3120" c:formatCode="0.00">
                  <c:v>63.24</c:v>
                </c:pt>
                <c:pt idx="3121" c:formatCode="0.00">
                  <c:v>63.24</c:v>
                </c:pt>
                <c:pt idx="3122" c:formatCode="0.00">
                  <c:v>63.24</c:v>
                </c:pt>
                <c:pt idx="3123" c:formatCode="0.00">
                  <c:v>63.24</c:v>
                </c:pt>
                <c:pt idx="3124" c:formatCode="0.00">
                  <c:v>63.24</c:v>
                </c:pt>
                <c:pt idx="3125" c:formatCode="0.00">
                  <c:v>63.24</c:v>
                </c:pt>
                <c:pt idx="3126" c:formatCode="0.00">
                  <c:v>63.24</c:v>
                </c:pt>
                <c:pt idx="3127" c:formatCode="0.00">
                  <c:v>63.24</c:v>
                </c:pt>
                <c:pt idx="3128" c:formatCode="0.00">
                  <c:v>63.24</c:v>
                </c:pt>
                <c:pt idx="3129" c:formatCode="0.00">
                  <c:v>76.53</c:v>
                </c:pt>
                <c:pt idx="3130" c:formatCode="0.00">
                  <c:v>76.53</c:v>
                </c:pt>
                <c:pt idx="3131" c:formatCode="0.00">
                  <c:v>76.53</c:v>
                </c:pt>
                <c:pt idx="3132" c:formatCode="0.00">
                  <c:v>76.53</c:v>
                </c:pt>
                <c:pt idx="3133" c:formatCode="0.00">
                  <c:v>76.53</c:v>
                </c:pt>
                <c:pt idx="3134" c:formatCode="0.00">
                  <c:v>76.53</c:v>
                </c:pt>
                <c:pt idx="3135" c:formatCode="0.00">
                  <c:v>76.53</c:v>
                </c:pt>
                <c:pt idx="3136" c:formatCode="0.00">
                  <c:v>76.53</c:v>
                </c:pt>
                <c:pt idx="3137" c:formatCode="0.00">
                  <c:v>76.53</c:v>
                </c:pt>
                <c:pt idx="3138" c:formatCode="0.00">
                  <c:v>76.53</c:v>
                </c:pt>
                <c:pt idx="3139" c:formatCode="0.00">
                  <c:v>76.53</c:v>
                </c:pt>
                <c:pt idx="3140" c:formatCode="0.00">
                  <c:v>76.53</c:v>
                </c:pt>
                <c:pt idx="3141" c:formatCode="0.00">
                  <c:v>76.53</c:v>
                </c:pt>
                <c:pt idx="3142" c:formatCode="0.00">
                  <c:v>76.53</c:v>
                </c:pt>
                <c:pt idx="3143" c:formatCode="0.00">
                  <c:v>76.53</c:v>
                </c:pt>
                <c:pt idx="3144" c:formatCode="0.00">
                  <c:v>76.53</c:v>
                </c:pt>
                <c:pt idx="3145" c:formatCode="0.00">
                  <c:v>76.53</c:v>
                </c:pt>
                <c:pt idx="3146" c:formatCode="0.00">
                  <c:v>76.53</c:v>
                </c:pt>
                <c:pt idx="3147" c:formatCode="0.00">
                  <c:v>76.53</c:v>
                </c:pt>
                <c:pt idx="3148" c:formatCode="0.00">
                  <c:v>76.53</c:v>
                </c:pt>
                <c:pt idx="3149" c:formatCode="0.00">
                  <c:v>76.53</c:v>
                </c:pt>
                <c:pt idx="3150" c:formatCode="0.00">
                  <c:v>76.53</c:v>
                </c:pt>
                <c:pt idx="3151" c:formatCode="0.00">
                  <c:v>76.53</c:v>
                </c:pt>
                <c:pt idx="3152" c:formatCode="0.00">
                  <c:v>76.53</c:v>
                </c:pt>
                <c:pt idx="3153" c:formatCode="0.00">
                  <c:v>76.53</c:v>
                </c:pt>
                <c:pt idx="3154" c:formatCode="0.00">
                  <c:v>62.84253926</c:v>
                </c:pt>
                <c:pt idx="3155" c:formatCode="0.00">
                  <c:v>62.84253926</c:v>
                </c:pt>
                <c:pt idx="3156" c:formatCode="0.00">
                  <c:v>62.84253926</c:v>
                </c:pt>
                <c:pt idx="3157" c:formatCode="0.00">
                  <c:v>62.84253926</c:v>
                </c:pt>
                <c:pt idx="3158" c:formatCode="0.00">
                  <c:v>62.84253926</c:v>
                </c:pt>
                <c:pt idx="3159" c:formatCode="0.00">
                  <c:v>62.84253926</c:v>
                </c:pt>
                <c:pt idx="3160" c:formatCode="0.00">
                  <c:v>62.84253926</c:v>
                </c:pt>
                <c:pt idx="3161" c:formatCode="0.00">
                  <c:v>62.84253926</c:v>
                </c:pt>
                <c:pt idx="3162" c:formatCode="0.00">
                  <c:v>62.84253926</c:v>
                </c:pt>
                <c:pt idx="3163" c:formatCode="0.00">
                  <c:v>62.84253926</c:v>
                </c:pt>
                <c:pt idx="3164" c:formatCode="0.00">
                  <c:v>62.84253926</c:v>
                </c:pt>
                <c:pt idx="3165" c:formatCode="0.00">
                  <c:v>62.84253926</c:v>
                </c:pt>
                <c:pt idx="3166" c:formatCode="0.00">
                  <c:v>63.56939045</c:v>
                </c:pt>
                <c:pt idx="3167" c:formatCode="0.00">
                  <c:v>63.56939045</c:v>
                </c:pt>
                <c:pt idx="3168" c:formatCode="0.00">
                  <c:v>62.93</c:v>
                </c:pt>
                <c:pt idx="3169" c:formatCode="0.00">
                  <c:v>62.93</c:v>
                </c:pt>
                <c:pt idx="3170" c:formatCode="0.00">
                  <c:v>62.93</c:v>
                </c:pt>
                <c:pt idx="3171" c:formatCode="0.00">
                  <c:v>62.93</c:v>
                </c:pt>
                <c:pt idx="3172" c:formatCode="0.00">
                  <c:v>62.93</c:v>
                </c:pt>
                <c:pt idx="3173" c:formatCode="0.00">
                  <c:v>62.93</c:v>
                </c:pt>
                <c:pt idx="3174" c:formatCode="0.00">
                  <c:v>62.93</c:v>
                </c:pt>
                <c:pt idx="3175" c:formatCode="0.00">
                  <c:v>62.93</c:v>
                </c:pt>
                <c:pt idx="3176" c:formatCode="0.00">
                  <c:v>62.93</c:v>
                </c:pt>
                <c:pt idx="3177" c:formatCode="0.00">
                  <c:v>62.16</c:v>
                </c:pt>
                <c:pt idx="3179" c:formatCode="0.00">
                  <c:v>62.79</c:v>
                </c:pt>
                <c:pt idx="3180" c:formatCode="0.00">
                  <c:v>62.79</c:v>
                </c:pt>
                <c:pt idx="3181" c:formatCode="0.00">
                  <c:v>62.79</c:v>
                </c:pt>
                <c:pt idx="3182" c:formatCode="0.00">
                  <c:v>62.79</c:v>
                </c:pt>
                <c:pt idx="3183" c:formatCode="0.00">
                  <c:v>62.79</c:v>
                </c:pt>
                <c:pt idx="3184" c:formatCode="0.00">
                  <c:v>62.79</c:v>
                </c:pt>
                <c:pt idx="3185" c:formatCode="0.00">
                  <c:v>62.79</c:v>
                </c:pt>
                <c:pt idx="3186" c:formatCode="0.00">
                  <c:v>62.79</c:v>
                </c:pt>
                <c:pt idx="3187" c:formatCode="0.00">
                  <c:v>62.79</c:v>
                </c:pt>
                <c:pt idx="3188" c:formatCode="0.00">
                  <c:v>62.79</c:v>
                </c:pt>
                <c:pt idx="3189" c:formatCode="0.00">
                  <c:v>62.79</c:v>
                </c:pt>
                <c:pt idx="3190" c:formatCode="0.00">
                  <c:v>62.79</c:v>
                </c:pt>
                <c:pt idx="3191" c:formatCode="0.00">
                  <c:v>61.8</c:v>
                </c:pt>
                <c:pt idx="3192" c:formatCode="0.00">
                  <c:v>61.8</c:v>
                </c:pt>
                <c:pt idx="3193" c:formatCode="0.00">
                  <c:v>61.8</c:v>
                </c:pt>
                <c:pt idx="3194" c:formatCode="0.00">
                  <c:v>61.8</c:v>
                </c:pt>
                <c:pt idx="3195" c:formatCode="0.00">
                  <c:v>61.8</c:v>
                </c:pt>
                <c:pt idx="3196" c:formatCode="0.00">
                  <c:v>61.8</c:v>
                </c:pt>
                <c:pt idx="3197" c:formatCode="0.00">
                  <c:v>61.8</c:v>
                </c:pt>
                <c:pt idx="3198" c:formatCode="0.00">
                  <c:v>61.8</c:v>
                </c:pt>
                <c:pt idx="3199" c:formatCode="0.00">
                  <c:v>61.8</c:v>
                </c:pt>
                <c:pt idx="3200" c:formatCode="0.00">
                  <c:v>61.8</c:v>
                </c:pt>
                <c:pt idx="3201" c:formatCode="0.00">
                  <c:v>61.8</c:v>
                </c:pt>
                <c:pt idx="3202" c:formatCode="0.00">
                  <c:v>61.8</c:v>
                </c:pt>
                <c:pt idx="3203" c:formatCode="0.00">
                  <c:v>61.9</c:v>
                </c:pt>
                <c:pt idx="3204" c:formatCode="0.00">
                  <c:v>61.9</c:v>
                </c:pt>
                <c:pt idx="3205" c:formatCode="0.00">
                  <c:v>61.9</c:v>
                </c:pt>
                <c:pt idx="3206" c:formatCode="0.00">
                  <c:v>63.22</c:v>
                </c:pt>
                <c:pt idx="3207" c:formatCode="0.00">
                  <c:v>54.45</c:v>
                </c:pt>
                <c:pt idx="3208" c:formatCode="0.00">
                  <c:v>61.9</c:v>
                </c:pt>
                <c:pt idx="3209" c:formatCode="0.00">
                  <c:v>60.95</c:v>
                </c:pt>
                <c:pt idx="3210" c:formatCode="0.00">
                  <c:v>60.95</c:v>
                </c:pt>
                <c:pt idx="3211" c:formatCode="0.00">
                  <c:v>54.45</c:v>
                </c:pt>
                <c:pt idx="3212" c:formatCode="0.00">
                  <c:v>63.22</c:v>
                </c:pt>
                <c:pt idx="3213" c:formatCode="0.00">
                  <c:v>63.22</c:v>
                </c:pt>
                <c:pt idx="3214" c:formatCode="0.00">
                  <c:v>69.33</c:v>
                </c:pt>
                <c:pt idx="3215" c:formatCode="0.00">
                  <c:v>69.33</c:v>
                </c:pt>
                <c:pt idx="3216" c:formatCode="0.00">
                  <c:v>69.33</c:v>
                </c:pt>
                <c:pt idx="3217" c:formatCode="0.00">
                  <c:v>69.33</c:v>
                </c:pt>
                <c:pt idx="3218" c:formatCode="0.00">
                  <c:v>74.32</c:v>
                </c:pt>
                <c:pt idx="3219" c:formatCode="0.00">
                  <c:v>74.32</c:v>
                </c:pt>
                <c:pt idx="3220" c:formatCode="0.00">
                  <c:v>74.32</c:v>
                </c:pt>
                <c:pt idx="3221" c:formatCode="0.00">
                  <c:v>74.32</c:v>
                </c:pt>
                <c:pt idx="3222" c:formatCode="0.00">
                  <c:v>70</c:v>
                </c:pt>
                <c:pt idx="3223" c:formatCode="0.00">
                  <c:v>70</c:v>
                </c:pt>
                <c:pt idx="3224" c:formatCode="0.00">
                  <c:v>70</c:v>
                </c:pt>
                <c:pt idx="3225" c:formatCode="0.00">
                  <c:v>70</c:v>
                </c:pt>
                <c:pt idx="3226" c:formatCode="0.00">
                  <c:v>70</c:v>
                </c:pt>
                <c:pt idx="3227" c:formatCode="0.00">
                  <c:v>70</c:v>
                </c:pt>
                <c:pt idx="3228" c:formatCode="0.00">
                  <c:v>70</c:v>
                </c:pt>
                <c:pt idx="3229" c:formatCode="0.00">
                  <c:v>70</c:v>
                </c:pt>
                <c:pt idx="3230" c:formatCode="0.00">
                  <c:v>74.56</c:v>
                </c:pt>
                <c:pt idx="3231" c:formatCode="0.00">
                  <c:v>74.56</c:v>
                </c:pt>
                <c:pt idx="3232" c:formatCode="0.00">
                  <c:v>74.56</c:v>
                </c:pt>
                <c:pt idx="3233" c:formatCode="0.00">
                  <c:v>74.56</c:v>
                </c:pt>
                <c:pt idx="3234" c:formatCode="0.00">
                  <c:v>74.56</c:v>
                </c:pt>
                <c:pt idx="3235" c:formatCode="0.00">
                  <c:v>74.56</c:v>
                </c:pt>
                <c:pt idx="3236" c:formatCode="0.00">
                  <c:v>74.56</c:v>
                </c:pt>
                <c:pt idx="3237" c:formatCode="0.00">
                  <c:v>74.56</c:v>
                </c:pt>
                <c:pt idx="3238" c:formatCode="0.00">
                  <c:v>74.56</c:v>
                </c:pt>
                <c:pt idx="3239" c:formatCode="0.00">
                  <c:v>74.56</c:v>
                </c:pt>
                <c:pt idx="3240" c:formatCode="0.00">
                  <c:v>71</c:v>
                </c:pt>
                <c:pt idx="3241" c:formatCode="0.00">
                  <c:v>71</c:v>
                </c:pt>
                <c:pt idx="3242" c:formatCode="0.00">
                  <c:v>71</c:v>
                </c:pt>
                <c:pt idx="3243" c:formatCode="0.00">
                  <c:v>71</c:v>
                </c:pt>
                <c:pt idx="3244" c:formatCode="0.00">
                  <c:v>71</c:v>
                </c:pt>
                <c:pt idx="3245" c:formatCode="0.00">
                  <c:v>71</c:v>
                </c:pt>
                <c:pt idx="3246" c:formatCode="0.00">
                  <c:v>70.93</c:v>
                </c:pt>
                <c:pt idx="3247" c:formatCode="0.00">
                  <c:v>70.93</c:v>
                </c:pt>
                <c:pt idx="3248" c:formatCode="0.00">
                  <c:v>70.93</c:v>
                </c:pt>
                <c:pt idx="3249" c:formatCode="0.00">
                  <c:v>70.93</c:v>
                </c:pt>
                <c:pt idx="3250" c:formatCode="0.00">
                  <c:v>70.93</c:v>
                </c:pt>
                <c:pt idx="3251" c:formatCode="0.00">
                  <c:v>70.93</c:v>
                </c:pt>
                <c:pt idx="3252" c:formatCode="0.00">
                  <c:v>70.93</c:v>
                </c:pt>
                <c:pt idx="3253" c:formatCode="0.00">
                  <c:v>70.93</c:v>
                </c:pt>
                <c:pt idx="3254" c:formatCode="0.00">
                  <c:v>70.93</c:v>
                </c:pt>
                <c:pt idx="3255" c:formatCode="0.00">
                  <c:v>70.93</c:v>
                </c:pt>
                <c:pt idx="3256" c:formatCode="0.00">
                  <c:v>70.93</c:v>
                </c:pt>
                <c:pt idx="3257" c:formatCode="0.00">
                  <c:v>70.93</c:v>
                </c:pt>
                <c:pt idx="3258" c:formatCode="0.00">
                  <c:v>70.93</c:v>
                </c:pt>
                <c:pt idx="3259" c:formatCode="0.00">
                  <c:v>70.93</c:v>
                </c:pt>
                <c:pt idx="3260" c:formatCode="0.00">
                  <c:v>70.93</c:v>
                </c:pt>
                <c:pt idx="3261" c:formatCode="0.00">
                  <c:v>70.93</c:v>
                </c:pt>
                <c:pt idx="3262" c:formatCode="0.00">
                  <c:v>70.93</c:v>
                </c:pt>
                <c:pt idx="3263" c:formatCode="0.00">
                  <c:v>70.93</c:v>
                </c:pt>
                <c:pt idx="3264" c:formatCode="0.00">
                  <c:v>70.93</c:v>
                </c:pt>
                <c:pt idx="3265" c:formatCode="0.00">
                  <c:v>70.93</c:v>
                </c:pt>
                <c:pt idx="3266" c:formatCode="0.00">
                  <c:v>70.93</c:v>
                </c:pt>
                <c:pt idx="3267" c:formatCode="0.00">
                  <c:v>70.93</c:v>
                </c:pt>
                <c:pt idx="3268" c:formatCode="0.00">
                  <c:v>70.93</c:v>
                </c:pt>
                <c:pt idx="3269" c:formatCode="0.00">
                  <c:v>70.93</c:v>
                </c:pt>
                <c:pt idx="3270" c:formatCode="0.00">
                  <c:v>70.93</c:v>
                </c:pt>
                <c:pt idx="3271" c:formatCode="0.00">
                  <c:v>70.93</c:v>
                </c:pt>
                <c:pt idx="3272" c:formatCode="0.00">
                  <c:v>70.93</c:v>
                </c:pt>
                <c:pt idx="3273" c:formatCode="0.00">
                  <c:v>70.93</c:v>
                </c:pt>
                <c:pt idx="3274" c:formatCode="0.00">
                  <c:v>70.93</c:v>
                </c:pt>
                <c:pt idx="3275" c:formatCode="0.00">
                  <c:v>70.93</c:v>
                </c:pt>
                <c:pt idx="3276" c:formatCode="0.00">
                  <c:v>70.93</c:v>
                </c:pt>
                <c:pt idx="3277" c:formatCode="0.00">
                  <c:v>70.93</c:v>
                </c:pt>
                <c:pt idx="3278" c:formatCode="0.00">
                  <c:v>70.93</c:v>
                </c:pt>
                <c:pt idx="3279" c:formatCode="0.00">
                  <c:v>70.93</c:v>
                </c:pt>
                <c:pt idx="3280" c:formatCode="0.00">
                  <c:v>64.5</c:v>
                </c:pt>
                <c:pt idx="3281" c:formatCode="0.00">
                  <c:v>64.5</c:v>
                </c:pt>
                <c:pt idx="3282" c:formatCode="0.00">
                  <c:v>64.5</c:v>
                </c:pt>
                <c:pt idx="3283" c:formatCode="0.00">
                  <c:v>64.5</c:v>
                </c:pt>
                <c:pt idx="3284" c:formatCode="0.00">
                  <c:v>64.5</c:v>
                </c:pt>
                <c:pt idx="3285" c:formatCode="0.00">
                  <c:v>64.5</c:v>
                </c:pt>
                <c:pt idx="3286" c:formatCode="0.00">
                  <c:v>64.5</c:v>
                </c:pt>
                <c:pt idx="3287" c:formatCode="0.00">
                  <c:v>64.5</c:v>
                </c:pt>
                <c:pt idx="3288" c:formatCode="0.00">
                  <c:v>64.5</c:v>
                </c:pt>
                <c:pt idx="3289" c:formatCode="0.00">
                  <c:v>64.5</c:v>
                </c:pt>
                <c:pt idx="3290" c:formatCode="0.00">
                  <c:v>64.5</c:v>
                </c:pt>
                <c:pt idx="3291" c:formatCode="0.00">
                  <c:v>64.5</c:v>
                </c:pt>
                <c:pt idx="3292" c:formatCode="0.00">
                  <c:v>64.5</c:v>
                </c:pt>
                <c:pt idx="3293" c:formatCode="0.00">
                  <c:v>64.5</c:v>
                </c:pt>
                <c:pt idx="3294" c:formatCode="0.00">
                  <c:v>64.5</c:v>
                </c:pt>
                <c:pt idx="3295" c:formatCode="0.00">
                  <c:v>64.5</c:v>
                </c:pt>
                <c:pt idx="3296" c:formatCode="0.00">
                  <c:v>64.5</c:v>
                </c:pt>
                <c:pt idx="3297" c:formatCode="0.00">
                  <c:v>64.5</c:v>
                </c:pt>
                <c:pt idx="3298" c:formatCode="0.00">
                  <c:v>64.5</c:v>
                </c:pt>
                <c:pt idx="3299" c:formatCode="0.00">
                  <c:v>64.5</c:v>
                </c:pt>
                <c:pt idx="3300" c:formatCode="0.00">
                  <c:v>64.5</c:v>
                </c:pt>
                <c:pt idx="3301" c:formatCode="0.00">
                  <c:v>64.5</c:v>
                </c:pt>
                <c:pt idx="3302" c:formatCode="0.00">
                  <c:v>64.5</c:v>
                </c:pt>
                <c:pt idx="3303" c:formatCode="0.00">
                  <c:v>64.5</c:v>
                </c:pt>
                <c:pt idx="3304" c:formatCode="0.00">
                  <c:v>64.5</c:v>
                </c:pt>
                <c:pt idx="3305" c:formatCode="0.00">
                  <c:v>74</c:v>
                </c:pt>
                <c:pt idx="3306" c:formatCode="0.00">
                  <c:v>74</c:v>
                </c:pt>
                <c:pt idx="3315" c:formatCode="0.00">
                  <c:v>47.74</c:v>
                </c:pt>
                <c:pt idx="3316" c:formatCode="0.00">
                  <c:v>47.74</c:v>
                </c:pt>
                <c:pt idx="3317" c:formatCode="0.00">
                  <c:v>47.74</c:v>
                </c:pt>
                <c:pt idx="3318" c:formatCode="0.00">
                  <c:v>47.74</c:v>
                </c:pt>
                <c:pt idx="3319" c:formatCode="0.00">
                  <c:v>47.74</c:v>
                </c:pt>
                <c:pt idx="3320" c:formatCode="0.00">
                  <c:v>47.74</c:v>
                </c:pt>
                <c:pt idx="3321" c:formatCode="0.00">
                  <c:v>47.74</c:v>
                </c:pt>
                <c:pt idx="3322" c:formatCode="0.00">
                  <c:v>47.74</c:v>
                </c:pt>
                <c:pt idx="3323" c:formatCode="0.00">
                  <c:v>47.74</c:v>
                </c:pt>
                <c:pt idx="3324" c:formatCode="0.00">
                  <c:v>47.74</c:v>
                </c:pt>
                <c:pt idx="3325" c:formatCode="0.00">
                  <c:v>47.74</c:v>
                </c:pt>
                <c:pt idx="3326" c:formatCode="0.00">
                  <c:v>47.74</c:v>
                </c:pt>
                <c:pt idx="3327" c:formatCode="0.00">
                  <c:v>47.74</c:v>
                </c:pt>
                <c:pt idx="3328" c:formatCode="0.00">
                  <c:v>47.74</c:v>
                </c:pt>
                <c:pt idx="3329" c:formatCode="0.00">
                  <c:v>47.74</c:v>
                </c:pt>
                <c:pt idx="3330" c:formatCode="0.00">
                  <c:v>47.74</c:v>
                </c:pt>
                <c:pt idx="3331" c:formatCode="0.00">
                  <c:v>47.74</c:v>
                </c:pt>
                <c:pt idx="3332" c:formatCode="0.00">
                  <c:v>47.74</c:v>
                </c:pt>
                <c:pt idx="3333" c:formatCode="0.00">
                  <c:v>47.74</c:v>
                </c:pt>
                <c:pt idx="3334" c:formatCode="0.00">
                  <c:v>47.74</c:v>
                </c:pt>
                <c:pt idx="3335" c:formatCode="0.00">
                  <c:v>47.74</c:v>
                </c:pt>
                <c:pt idx="3336" c:formatCode="0.00">
                  <c:v>47.74</c:v>
                </c:pt>
                <c:pt idx="3337" c:formatCode="0.00">
                  <c:v>47.74</c:v>
                </c:pt>
                <c:pt idx="3338" c:formatCode="0.00">
                  <c:v>47.74</c:v>
                </c:pt>
                <c:pt idx="3339" c:formatCode="0.00">
                  <c:v>47.74</c:v>
                </c:pt>
                <c:pt idx="3340" c:formatCode="0.00">
                  <c:v>47.74</c:v>
                </c:pt>
                <c:pt idx="3341" c:formatCode="0.00">
                  <c:v>47.74</c:v>
                </c:pt>
                <c:pt idx="3342" c:formatCode="0.00">
                  <c:v>47.74</c:v>
                </c:pt>
                <c:pt idx="3343" c:formatCode="0.00">
                  <c:v>47.74</c:v>
                </c:pt>
                <c:pt idx="3344" c:formatCode="0.00">
                  <c:v>47.9</c:v>
                </c:pt>
                <c:pt idx="3345" c:formatCode="0.00">
                  <c:v>47.89</c:v>
                </c:pt>
                <c:pt idx="3346" c:formatCode="0.00">
                  <c:v>47.89</c:v>
                </c:pt>
                <c:pt idx="3347" c:formatCode="0.00">
                  <c:v>48.3</c:v>
                </c:pt>
                <c:pt idx="3348" c:formatCode="0.00">
                  <c:v>47.66</c:v>
                </c:pt>
                <c:pt idx="3349" c:formatCode="0.00">
                  <c:v>47.66</c:v>
                </c:pt>
                <c:pt idx="3350" c:formatCode="0.00">
                  <c:v>47.66</c:v>
                </c:pt>
                <c:pt idx="3351" c:formatCode="0.00">
                  <c:v>47.66</c:v>
                </c:pt>
                <c:pt idx="3352" c:formatCode="0.00">
                  <c:v>47.66</c:v>
                </c:pt>
                <c:pt idx="3353" c:formatCode="0.00">
                  <c:v>47.66</c:v>
                </c:pt>
                <c:pt idx="3354" c:formatCode="0.00">
                  <c:v>47.66</c:v>
                </c:pt>
                <c:pt idx="3355" c:formatCode="0.00">
                  <c:v>47.66</c:v>
                </c:pt>
                <c:pt idx="3356" c:formatCode="0.00">
                  <c:v>47.66</c:v>
                </c:pt>
                <c:pt idx="3357" c:formatCode="0.00">
                  <c:v>47.66</c:v>
                </c:pt>
                <c:pt idx="3358" c:formatCode="0.00">
                  <c:v>47.66</c:v>
                </c:pt>
                <c:pt idx="3359" c:formatCode="0.00">
                  <c:v>47.66</c:v>
                </c:pt>
                <c:pt idx="3360" c:formatCode="0.00">
                  <c:v>47.66</c:v>
                </c:pt>
                <c:pt idx="3361" c:formatCode="0.00">
                  <c:v>47.66</c:v>
                </c:pt>
                <c:pt idx="3362" c:formatCode="0.00">
                  <c:v>47.66</c:v>
                </c:pt>
                <c:pt idx="3363" c:formatCode="0.00">
                  <c:v>47.66</c:v>
                </c:pt>
                <c:pt idx="3364" c:formatCode="0.00">
                  <c:v>47.66</c:v>
                </c:pt>
                <c:pt idx="3365" c:formatCode="0.00">
                  <c:v>47.66</c:v>
                </c:pt>
                <c:pt idx="3368" c:formatCode="0.00">
                  <c:v>47.28</c:v>
                </c:pt>
                <c:pt idx="3369" c:formatCode="0.00">
                  <c:v>47.74</c:v>
                </c:pt>
                <c:pt idx="3370" c:formatCode="0.00">
                  <c:v>47.74</c:v>
                </c:pt>
                <c:pt idx="3371" c:formatCode="0.00">
                  <c:v>47.74</c:v>
                </c:pt>
                <c:pt idx="3372" c:formatCode="0.00">
                  <c:v>47.74</c:v>
                </c:pt>
                <c:pt idx="3373" c:formatCode="0.00">
                  <c:v>47.74</c:v>
                </c:pt>
                <c:pt idx="3374" c:formatCode="0.00">
                  <c:v>47.74</c:v>
                </c:pt>
                <c:pt idx="3375" c:formatCode="0.00">
                  <c:v>47.74</c:v>
                </c:pt>
                <c:pt idx="3376" c:formatCode="0.00">
                  <c:v>47.74</c:v>
                </c:pt>
                <c:pt idx="3377" c:formatCode="0.00">
                  <c:v>47.74</c:v>
                </c:pt>
                <c:pt idx="3378" c:formatCode="0.00">
                  <c:v>47.74</c:v>
                </c:pt>
                <c:pt idx="3379" c:formatCode="0.00">
                  <c:v>47.74</c:v>
                </c:pt>
                <c:pt idx="3380" c:formatCode="0.00">
                  <c:v>47.74</c:v>
                </c:pt>
                <c:pt idx="3381" c:formatCode="0.00">
                  <c:v>47.74</c:v>
                </c:pt>
                <c:pt idx="3382" c:formatCode="0.00">
                  <c:v>47.74</c:v>
                </c:pt>
                <c:pt idx="3383" c:formatCode="0.00">
                  <c:v>47.74</c:v>
                </c:pt>
                <c:pt idx="3384" c:formatCode="0.00">
                  <c:v>47.74</c:v>
                </c:pt>
                <c:pt idx="3385" c:formatCode="0.00">
                  <c:v>47.74</c:v>
                </c:pt>
                <c:pt idx="3386" c:formatCode="0.00">
                  <c:v>47.74</c:v>
                </c:pt>
                <c:pt idx="3387" c:formatCode="0.00">
                  <c:v>47.74</c:v>
                </c:pt>
                <c:pt idx="3388" c:formatCode="0.00">
                  <c:v>47.74</c:v>
                </c:pt>
                <c:pt idx="3389" c:formatCode="0.00">
                  <c:v>47.74</c:v>
                </c:pt>
                <c:pt idx="3390" c:formatCode="0.00">
                  <c:v>47.74</c:v>
                </c:pt>
                <c:pt idx="3391" c:formatCode="0.00">
                  <c:v>47.74</c:v>
                </c:pt>
                <c:pt idx="3392" c:formatCode="0.00">
                  <c:v>47.74</c:v>
                </c:pt>
                <c:pt idx="3393" c:formatCode="0.00">
                  <c:v>47.74</c:v>
                </c:pt>
                <c:pt idx="3394" c:formatCode="0.00">
                  <c:v>47.74</c:v>
                </c:pt>
                <c:pt idx="3395" c:formatCode="0.00">
                  <c:v>47.74</c:v>
                </c:pt>
                <c:pt idx="3396" c:formatCode="0.00">
                  <c:v>47.74</c:v>
                </c:pt>
                <c:pt idx="3397" c:formatCode="0.00">
                  <c:v>47.74</c:v>
                </c:pt>
                <c:pt idx="3398" c:formatCode="0.00">
                  <c:v>47.74</c:v>
                </c:pt>
                <c:pt idx="3399" c:formatCode="0.00">
                  <c:v>47.74</c:v>
                </c:pt>
                <c:pt idx="3400" c:formatCode="0.00">
                  <c:v>47.74</c:v>
                </c:pt>
                <c:pt idx="3401" c:formatCode="0.00">
                  <c:v>47.74</c:v>
                </c:pt>
                <c:pt idx="3402" c:formatCode="0.00">
                  <c:v>47.74</c:v>
                </c:pt>
                <c:pt idx="3403" c:formatCode="0.00">
                  <c:v>49.09</c:v>
                </c:pt>
                <c:pt idx="3404" c:formatCode="0.00">
                  <c:v>49.29</c:v>
                </c:pt>
                <c:pt idx="3405" c:formatCode="0.00">
                  <c:v>49.29</c:v>
                </c:pt>
                <c:pt idx="3406" c:formatCode="0.00">
                  <c:v>49.29</c:v>
                </c:pt>
                <c:pt idx="3407" c:formatCode="0.00">
                  <c:v>49.29</c:v>
                </c:pt>
                <c:pt idx="3408" c:formatCode="0.00">
                  <c:v>49.29</c:v>
                </c:pt>
                <c:pt idx="3409" c:formatCode="0.00">
                  <c:v>49.29</c:v>
                </c:pt>
                <c:pt idx="3410" c:formatCode="0.00">
                  <c:v>49.29</c:v>
                </c:pt>
                <c:pt idx="3411" c:formatCode="0.00">
                  <c:v>49.29</c:v>
                </c:pt>
                <c:pt idx="3412" c:formatCode="0.00">
                  <c:v>49.29</c:v>
                </c:pt>
                <c:pt idx="3413" c:formatCode="0.00">
                  <c:v>49.29</c:v>
                </c:pt>
                <c:pt idx="3414" c:formatCode="0.00">
                  <c:v>49.29</c:v>
                </c:pt>
                <c:pt idx="3415" c:formatCode="0.00">
                  <c:v>49.29</c:v>
                </c:pt>
                <c:pt idx="3416" c:formatCode="0.00">
                  <c:v>49.29</c:v>
                </c:pt>
                <c:pt idx="3417" c:formatCode="0.00">
                  <c:v>49.29</c:v>
                </c:pt>
                <c:pt idx="3418" c:formatCode="0.00">
                  <c:v>49.29</c:v>
                </c:pt>
                <c:pt idx="3419" c:formatCode="0.00">
                  <c:v>49.29</c:v>
                </c:pt>
                <c:pt idx="3420" c:formatCode="0.00">
                  <c:v>49.29</c:v>
                </c:pt>
                <c:pt idx="3421" c:formatCode="0.00">
                  <c:v>49.29</c:v>
                </c:pt>
                <c:pt idx="3422" c:formatCode="0.00">
                  <c:v>49.29</c:v>
                </c:pt>
                <c:pt idx="3423" c:formatCode="0.00">
                  <c:v>49.29</c:v>
                </c:pt>
                <c:pt idx="3424" c:formatCode="0.00">
                  <c:v>49.29</c:v>
                </c:pt>
                <c:pt idx="3425" c:formatCode="0.00">
                  <c:v>49.29</c:v>
                </c:pt>
                <c:pt idx="3426" c:formatCode="0.00">
                  <c:v>49.29</c:v>
                </c:pt>
                <c:pt idx="3427" c:formatCode="0.00">
                  <c:v>49.29</c:v>
                </c:pt>
                <c:pt idx="3428" c:formatCode="0.00">
                  <c:v>49.29</c:v>
                </c:pt>
                <c:pt idx="3429" c:formatCode="0.00">
                  <c:v>49.29</c:v>
                </c:pt>
                <c:pt idx="3430" c:formatCode="0.00">
                  <c:v>49.29</c:v>
                </c:pt>
                <c:pt idx="3431" c:formatCode="0.00">
                  <c:v>49.29</c:v>
                </c:pt>
                <c:pt idx="3432" c:formatCode="0.00">
                  <c:v>49.29</c:v>
                </c:pt>
                <c:pt idx="3433" c:formatCode="0.00">
                  <c:v>49.29</c:v>
                </c:pt>
                <c:pt idx="3434" c:formatCode="0.00">
                  <c:v>49.29</c:v>
                </c:pt>
                <c:pt idx="3435" c:formatCode="0.00">
                  <c:v>49.29</c:v>
                </c:pt>
                <c:pt idx="3436" c:formatCode="0.00">
                  <c:v>49.29</c:v>
                </c:pt>
                <c:pt idx="3437" c:formatCode="0.00">
                  <c:v>49.29</c:v>
                </c:pt>
                <c:pt idx="3438" c:formatCode="0.00">
                  <c:v>49.29</c:v>
                </c:pt>
                <c:pt idx="3439" c:formatCode="0.00">
                  <c:v>49.46</c:v>
                </c:pt>
                <c:pt idx="3440" c:formatCode="0.00">
                  <c:v>49.46</c:v>
                </c:pt>
                <c:pt idx="3441" c:formatCode="0.00">
                  <c:v>49.46</c:v>
                </c:pt>
                <c:pt idx="3442" c:formatCode="0.00">
                  <c:v>49.46</c:v>
                </c:pt>
                <c:pt idx="3443" c:formatCode="0.00">
                  <c:v>49.46</c:v>
                </c:pt>
                <c:pt idx="3444" c:formatCode="0.00">
                  <c:v>49.46</c:v>
                </c:pt>
                <c:pt idx="3445" c:formatCode="0.00">
                  <c:v>49.46</c:v>
                </c:pt>
                <c:pt idx="3446" c:formatCode="0.00">
                  <c:v>49.46</c:v>
                </c:pt>
                <c:pt idx="3447" c:formatCode="0.00">
                  <c:v>49.46</c:v>
                </c:pt>
                <c:pt idx="3448" c:formatCode="0.00">
                  <c:v>49.46</c:v>
                </c:pt>
                <c:pt idx="3449" c:formatCode="0.00">
                  <c:v>49.46</c:v>
                </c:pt>
                <c:pt idx="3450" c:formatCode="0.00">
                  <c:v>49.46</c:v>
                </c:pt>
                <c:pt idx="3451" c:formatCode="0.00">
                  <c:v>49.46</c:v>
                </c:pt>
                <c:pt idx="3452" c:formatCode="0.00">
                  <c:v>49.46</c:v>
                </c:pt>
                <c:pt idx="3453" c:formatCode="0.00">
                  <c:v>49.46</c:v>
                </c:pt>
                <c:pt idx="3454" c:formatCode="0.00">
                  <c:v>49.46</c:v>
                </c:pt>
                <c:pt idx="3455" c:formatCode="0.00">
                  <c:v>49.46</c:v>
                </c:pt>
                <c:pt idx="3456" c:formatCode="0.00">
                  <c:v>49.46</c:v>
                </c:pt>
                <c:pt idx="3457" c:formatCode="0.00">
                  <c:v>49.46</c:v>
                </c:pt>
                <c:pt idx="3458" c:formatCode="0.00">
                  <c:v>49.46</c:v>
                </c:pt>
                <c:pt idx="3459" c:formatCode="0.00">
                  <c:v>49.46</c:v>
                </c:pt>
                <c:pt idx="3460" c:formatCode="0.00">
                  <c:v>49.46</c:v>
                </c:pt>
                <c:pt idx="3461" c:formatCode="0.00">
                  <c:v>49.46</c:v>
                </c:pt>
                <c:pt idx="3462" c:formatCode="0.00">
                  <c:v>49.46</c:v>
                </c:pt>
                <c:pt idx="3463" c:formatCode="0.00">
                  <c:v>49.46</c:v>
                </c:pt>
                <c:pt idx="3464" c:formatCode="0.00">
                  <c:v>49.46</c:v>
                </c:pt>
                <c:pt idx="3465" c:formatCode="0.00">
                  <c:v>49.46</c:v>
                </c:pt>
                <c:pt idx="3466" c:formatCode="0.00">
                  <c:v>49.46</c:v>
                </c:pt>
                <c:pt idx="3467" c:formatCode="0.00">
                  <c:v>49.46</c:v>
                </c:pt>
                <c:pt idx="3468" c:formatCode="0.00">
                  <c:v>49.46</c:v>
                </c:pt>
                <c:pt idx="3469" c:formatCode="0.00">
                  <c:v>49.46</c:v>
                </c:pt>
                <c:pt idx="3470" c:formatCode="0.00">
                  <c:v>49.46</c:v>
                </c:pt>
                <c:pt idx="3471" c:formatCode="0.00">
                  <c:v>49.46</c:v>
                </c:pt>
                <c:pt idx="3472" c:formatCode="0.00">
                  <c:v>49.46</c:v>
                </c:pt>
                <c:pt idx="3473" c:formatCode="0.00">
                  <c:v>49.46</c:v>
                </c:pt>
                <c:pt idx="3474" c:formatCode="0.00">
                  <c:v>49.46</c:v>
                </c:pt>
                <c:pt idx="3475" c:formatCode="0.00">
                  <c:v>49.46</c:v>
                </c:pt>
                <c:pt idx="3476" c:formatCode="0.00">
                  <c:v>49.46</c:v>
                </c:pt>
                <c:pt idx="3477" c:formatCode="0.00">
                  <c:v>49.46</c:v>
                </c:pt>
                <c:pt idx="3478" c:formatCode="0.00">
                  <c:v>49.46</c:v>
                </c:pt>
                <c:pt idx="3479" c:formatCode="0.00">
                  <c:v>49.46</c:v>
                </c:pt>
                <c:pt idx="3480" c:formatCode="0.00">
                  <c:v>49.46</c:v>
                </c:pt>
                <c:pt idx="3481" c:formatCode="0.00">
                  <c:v>49.46</c:v>
                </c:pt>
                <c:pt idx="3482" c:formatCode="0.00">
                  <c:v>49.46</c:v>
                </c:pt>
                <c:pt idx="3483" c:formatCode="0.00">
                  <c:v>49.46</c:v>
                </c:pt>
                <c:pt idx="3484" c:formatCode="0.00">
                  <c:v>49.46</c:v>
                </c:pt>
                <c:pt idx="3485" c:formatCode="0.00">
                  <c:v>49.46</c:v>
                </c:pt>
                <c:pt idx="3486" c:formatCode="0.00">
                  <c:v>49.46</c:v>
                </c:pt>
                <c:pt idx="3487" c:formatCode="0.00">
                  <c:v>49.46</c:v>
                </c:pt>
                <c:pt idx="3488" c:formatCode="0.00">
                  <c:v>49.46</c:v>
                </c:pt>
                <c:pt idx="3489" c:formatCode="0.00">
                  <c:v>49.46</c:v>
                </c:pt>
                <c:pt idx="3490" c:formatCode="0.00">
                  <c:v>49.46</c:v>
                </c:pt>
                <c:pt idx="3491" c:formatCode="0.00">
                  <c:v>49.46</c:v>
                </c:pt>
                <c:pt idx="3492" c:formatCode="0.00">
                  <c:v>49.46</c:v>
                </c:pt>
                <c:pt idx="3493" c:formatCode="0.00">
                  <c:v>49.46</c:v>
                </c:pt>
                <c:pt idx="3494" c:formatCode="0.00">
                  <c:v>49.46</c:v>
                </c:pt>
                <c:pt idx="3495" c:formatCode="0.00">
                  <c:v>49.46</c:v>
                </c:pt>
                <c:pt idx="3496" c:formatCode="0.00">
                  <c:v>49.46</c:v>
                </c:pt>
                <c:pt idx="3497" c:formatCode="0.00">
                  <c:v>49.46</c:v>
                </c:pt>
                <c:pt idx="3498" c:formatCode="0.00">
                  <c:v>49.46</c:v>
                </c:pt>
                <c:pt idx="3499" c:formatCode="0.00">
                  <c:v>49.46</c:v>
                </c:pt>
                <c:pt idx="3500" c:formatCode="0.00">
                  <c:v>49.46</c:v>
                </c:pt>
                <c:pt idx="3501" c:formatCode="0.00">
                  <c:v>49.46</c:v>
                </c:pt>
                <c:pt idx="3502" c:formatCode="0.00">
                  <c:v>49.46</c:v>
                </c:pt>
                <c:pt idx="3503" c:formatCode="0.00">
                  <c:v>49.46</c:v>
                </c:pt>
                <c:pt idx="3504" c:formatCode="0.00">
                  <c:v>49.46</c:v>
                </c:pt>
                <c:pt idx="3505" c:formatCode="0.00">
                  <c:v>49.46</c:v>
                </c:pt>
                <c:pt idx="3506" c:formatCode="0.00">
                  <c:v>49.46</c:v>
                </c:pt>
                <c:pt idx="3507" c:formatCode="0.00">
                  <c:v>49.46</c:v>
                </c:pt>
                <c:pt idx="3508" c:formatCode="0.00">
                  <c:v>49.46</c:v>
                </c:pt>
                <c:pt idx="3509" c:formatCode="0.00">
                  <c:v>49.46</c:v>
                </c:pt>
                <c:pt idx="3510" c:formatCode="0.00">
                  <c:v>49.46</c:v>
                </c:pt>
                <c:pt idx="3511" c:formatCode="0.00">
                  <c:v>49.46</c:v>
                </c:pt>
                <c:pt idx="3512" c:formatCode="0.00">
                  <c:v>49.46</c:v>
                </c:pt>
                <c:pt idx="3513" c:formatCode="0.00">
                  <c:v>49.46</c:v>
                </c:pt>
                <c:pt idx="3514" c:formatCode="0.00">
                  <c:v>49.29</c:v>
                </c:pt>
                <c:pt idx="3515" c:formatCode="0.00">
                  <c:v>49.29</c:v>
                </c:pt>
                <c:pt idx="3516" c:formatCode="0.00">
                  <c:v>49.29</c:v>
                </c:pt>
                <c:pt idx="3517" c:formatCode="0.00">
                  <c:v>49.29</c:v>
                </c:pt>
                <c:pt idx="3518" c:formatCode="0.00">
                  <c:v>49.29</c:v>
                </c:pt>
                <c:pt idx="3519" c:formatCode="0.00">
                  <c:v>49.46</c:v>
                </c:pt>
                <c:pt idx="3520" c:formatCode="0.00">
                  <c:v>49.46</c:v>
                </c:pt>
                <c:pt idx="3521" c:formatCode="0.00">
                  <c:v>49.46</c:v>
                </c:pt>
                <c:pt idx="3522" c:formatCode="0.00">
                  <c:v>49.46</c:v>
                </c:pt>
                <c:pt idx="3523" c:formatCode="0.00">
                  <c:v>49.46</c:v>
                </c:pt>
                <c:pt idx="3524" c:formatCode="0.00">
                  <c:v>49.46</c:v>
                </c:pt>
                <c:pt idx="3525" c:formatCode="0.00">
                  <c:v>49.46</c:v>
                </c:pt>
                <c:pt idx="3526" c:formatCode="0.00">
                  <c:v>49.46</c:v>
                </c:pt>
                <c:pt idx="3527" c:formatCode="0.00">
                  <c:v>49.46</c:v>
                </c:pt>
                <c:pt idx="3528" c:formatCode="0.00">
                  <c:v>49.46</c:v>
                </c:pt>
                <c:pt idx="3529" c:formatCode="0.00">
                  <c:v>49.46</c:v>
                </c:pt>
                <c:pt idx="3530" c:formatCode="0.00">
                  <c:v>49.46</c:v>
                </c:pt>
                <c:pt idx="3531" c:formatCode="0.00">
                  <c:v>49.46</c:v>
                </c:pt>
                <c:pt idx="3532" c:formatCode="0.00">
                  <c:v>49.46</c:v>
                </c:pt>
                <c:pt idx="3533" c:formatCode="0.00">
                  <c:v>49.46</c:v>
                </c:pt>
                <c:pt idx="3534" c:formatCode="0.00">
                  <c:v>49.46</c:v>
                </c:pt>
                <c:pt idx="3535" c:formatCode="0.00">
                  <c:v>49.46</c:v>
                </c:pt>
                <c:pt idx="3536" c:formatCode="0.00">
                  <c:v>49.46</c:v>
                </c:pt>
                <c:pt idx="3537" c:formatCode="0.00">
                  <c:v>49.46</c:v>
                </c:pt>
                <c:pt idx="3538" c:formatCode="0.00">
                  <c:v>49.46</c:v>
                </c:pt>
                <c:pt idx="3539" c:formatCode="0.00">
                  <c:v>49.46</c:v>
                </c:pt>
                <c:pt idx="3540" c:formatCode="0.00">
                  <c:v>49.46</c:v>
                </c:pt>
                <c:pt idx="3541" c:formatCode="0.00">
                  <c:v>49.46</c:v>
                </c:pt>
                <c:pt idx="3542" c:formatCode="0.00">
                  <c:v>49.46</c:v>
                </c:pt>
                <c:pt idx="3543" c:formatCode="0.00">
                  <c:v>49.46</c:v>
                </c:pt>
                <c:pt idx="3544" c:formatCode="0.00">
                  <c:v>49.46</c:v>
                </c:pt>
                <c:pt idx="3545" c:formatCode="0.00">
                  <c:v>49.46</c:v>
                </c:pt>
                <c:pt idx="3546" c:formatCode="0.00">
                  <c:v>49.46</c:v>
                </c:pt>
                <c:pt idx="3547" c:formatCode="0.00">
                  <c:v>49.46</c:v>
                </c:pt>
                <c:pt idx="3548" c:formatCode="0.00">
                  <c:v>49.46</c:v>
                </c:pt>
                <c:pt idx="3549" c:formatCode="0.00">
                  <c:v>49.46</c:v>
                </c:pt>
                <c:pt idx="3550" c:formatCode="0.00">
                  <c:v>49.46</c:v>
                </c:pt>
                <c:pt idx="3551" c:formatCode="0.00">
                  <c:v>49.46</c:v>
                </c:pt>
                <c:pt idx="3552" c:formatCode="0.00">
                  <c:v>49.46</c:v>
                </c:pt>
                <c:pt idx="3553" c:formatCode="0.00">
                  <c:v>49.46</c:v>
                </c:pt>
                <c:pt idx="3554" c:formatCode="0.00">
                  <c:v>49.46</c:v>
                </c:pt>
                <c:pt idx="3555" c:formatCode="0.00">
                  <c:v>49.46</c:v>
                </c:pt>
                <c:pt idx="3556" c:formatCode="0.00">
                  <c:v>49.46</c:v>
                </c:pt>
                <c:pt idx="3557" c:formatCode="0.00">
                  <c:v>49.46</c:v>
                </c:pt>
                <c:pt idx="3558" c:formatCode="0.00">
                  <c:v>49.46</c:v>
                </c:pt>
                <c:pt idx="3559" c:formatCode="0.00">
                  <c:v>49.46</c:v>
                </c:pt>
                <c:pt idx="3560" c:formatCode="0.00">
                  <c:v>49.46</c:v>
                </c:pt>
                <c:pt idx="3561" c:formatCode="0.00">
                  <c:v>49.29</c:v>
                </c:pt>
                <c:pt idx="3562" c:formatCode="0.00">
                  <c:v>48.6155293059741</c:v>
                </c:pt>
                <c:pt idx="3563" c:formatCode="0.00">
                  <c:v>48.6155293059741</c:v>
                </c:pt>
                <c:pt idx="3564" c:formatCode="0.00">
                  <c:v>48.6155293059741</c:v>
                </c:pt>
                <c:pt idx="3565" c:formatCode="0.00">
                  <c:v>48.6155293059741</c:v>
                </c:pt>
                <c:pt idx="3566" c:formatCode="0.00">
                  <c:v>48.8</c:v>
                </c:pt>
                <c:pt idx="3567" c:formatCode="0.00">
                  <c:v>48.6155293059741</c:v>
                </c:pt>
                <c:pt idx="3568" c:formatCode="0.00">
                  <c:v>48.82</c:v>
                </c:pt>
                <c:pt idx="3569" c:formatCode="0.00">
                  <c:v>48.82</c:v>
                </c:pt>
                <c:pt idx="3570" c:formatCode="0.00">
                  <c:v>48.82</c:v>
                </c:pt>
                <c:pt idx="3571" c:formatCode="0.00">
                  <c:v>48.82</c:v>
                </c:pt>
                <c:pt idx="3572" c:formatCode="0.00">
                  <c:v>48.82</c:v>
                </c:pt>
                <c:pt idx="3573" c:formatCode="0.00">
                  <c:v>48.82</c:v>
                </c:pt>
                <c:pt idx="3574" c:formatCode="0.00">
                  <c:v>48.82</c:v>
                </c:pt>
                <c:pt idx="3575" c:formatCode="0.00">
                  <c:v>48.82</c:v>
                </c:pt>
                <c:pt idx="3576" c:formatCode="0.00">
                  <c:v>48.82</c:v>
                </c:pt>
                <c:pt idx="3577" c:formatCode="0.00">
                  <c:v>48.82</c:v>
                </c:pt>
                <c:pt idx="3578" c:formatCode="0.00">
                  <c:v>48.82</c:v>
                </c:pt>
                <c:pt idx="3579" c:formatCode="0.00">
                  <c:v>48.82</c:v>
                </c:pt>
                <c:pt idx="3580" c:formatCode="0.00">
                  <c:v>48.82</c:v>
                </c:pt>
                <c:pt idx="3581" c:formatCode="0.00">
                  <c:v>48.82</c:v>
                </c:pt>
                <c:pt idx="3582" c:formatCode="0.00">
                  <c:v>48.82</c:v>
                </c:pt>
                <c:pt idx="3583" c:formatCode="0.00">
                  <c:v>48.82</c:v>
                </c:pt>
                <c:pt idx="3584" c:formatCode="0.00">
                  <c:v>48.82</c:v>
                </c:pt>
                <c:pt idx="3585" c:formatCode="0.00">
                  <c:v>48.82</c:v>
                </c:pt>
                <c:pt idx="3586" c:formatCode="0.00">
                  <c:v>48.82</c:v>
                </c:pt>
                <c:pt idx="3587" c:formatCode="0.00">
                  <c:v>48.82</c:v>
                </c:pt>
                <c:pt idx="3588" c:formatCode="0.00">
                  <c:v>48.82</c:v>
                </c:pt>
                <c:pt idx="3589" c:formatCode="0.00">
                  <c:v>48.82</c:v>
                </c:pt>
                <c:pt idx="3590" c:formatCode="0.00">
                  <c:v>48.82</c:v>
                </c:pt>
                <c:pt idx="3591" c:formatCode="0.00">
                  <c:v>48.82</c:v>
                </c:pt>
                <c:pt idx="3592" c:formatCode="0.00">
                  <c:v>48.82</c:v>
                </c:pt>
                <c:pt idx="3593" c:formatCode="0.00">
                  <c:v>48.82</c:v>
                </c:pt>
                <c:pt idx="3594" c:formatCode="0.00">
                  <c:v>48.82</c:v>
                </c:pt>
                <c:pt idx="3595" c:formatCode="0.00">
                  <c:v>48.82</c:v>
                </c:pt>
                <c:pt idx="3596" c:formatCode="0.00">
                  <c:v>48.82</c:v>
                </c:pt>
                <c:pt idx="3597" c:formatCode="0.00">
                  <c:v>48.82</c:v>
                </c:pt>
                <c:pt idx="3598" c:formatCode="0.00">
                  <c:v>48.82</c:v>
                </c:pt>
                <c:pt idx="3599" c:formatCode="0.00">
                  <c:v>48.82</c:v>
                </c:pt>
                <c:pt idx="3600" c:formatCode="0.00">
                  <c:v>48.82</c:v>
                </c:pt>
                <c:pt idx="3601" c:formatCode="0.00">
                  <c:v>48.82</c:v>
                </c:pt>
                <c:pt idx="3602" c:formatCode="0.00">
                  <c:v>48.82</c:v>
                </c:pt>
                <c:pt idx="3603" c:formatCode="0.00">
                  <c:v>48.82</c:v>
                </c:pt>
                <c:pt idx="3604" c:formatCode="0.00">
                  <c:v>48.82</c:v>
                </c:pt>
                <c:pt idx="3605" c:formatCode="0.00">
                  <c:v>48.82</c:v>
                </c:pt>
                <c:pt idx="3606" c:formatCode="0.00">
                  <c:v>48.82</c:v>
                </c:pt>
                <c:pt idx="3607" c:formatCode="0.00">
                  <c:v>48.82</c:v>
                </c:pt>
                <c:pt idx="3608" c:formatCode="0.00">
                  <c:v>48.82</c:v>
                </c:pt>
                <c:pt idx="3609" c:formatCode="0.00">
                  <c:v>48.82</c:v>
                </c:pt>
                <c:pt idx="3610" c:formatCode="0.00">
                  <c:v>48.82</c:v>
                </c:pt>
                <c:pt idx="3611" c:formatCode="0.00">
                  <c:v>48.82</c:v>
                </c:pt>
                <c:pt idx="3612" c:formatCode="0.00">
                  <c:v>48.82</c:v>
                </c:pt>
                <c:pt idx="3613" c:formatCode="0.00">
                  <c:v>48.82</c:v>
                </c:pt>
                <c:pt idx="3614" c:formatCode="0.00">
                  <c:v>48.82</c:v>
                </c:pt>
                <c:pt idx="3615" c:formatCode="0.00">
                  <c:v>48.8</c:v>
                </c:pt>
                <c:pt idx="3616" c:formatCode="0.00">
                  <c:v>48.8</c:v>
                </c:pt>
                <c:pt idx="3617" c:formatCode="0.00">
                  <c:v>48.8</c:v>
                </c:pt>
                <c:pt idx="3618" c:formatCode="0.00">
                  <c:v>48.8</c:v>
                </c:pt>
                <c:pt idx="3619" c:formatCode="0.00">
                  <c:v>48.8</c:v>
                </c:pt>
                <c:pt idx="3620" c:formatCode="0.00">
                  <c:v>48.8</c:v>
                </c:pt>
                <c:pt idx="3621" c:formatCode="0.00">
                  <c:v>48.8</c:v>
                </c:pt>
                <c:pt idx="3622" c:formatCode="0.00">
                  <c:v>48.8</c:v>
                </c:pt>
                <c:pt idx="3623" c:formatCode="0.00">
                  <c:v>48.8</c:v>
                </c:pt>
                <c:pt idx="3624" c:formatCode="0.00">
                  <c:v>48.8</c:v>
                </c:pt>
                <c:pt idx="3625" c:formatCode="0.00">
                  <c:v>48.8</c:v>
                </c:pt>
                <c:pt idx="3626" c:formatCode="0.00">
                  <c:v>48.8</c:v>
                </c:pt>
                <c:pt idx="3627" c:formatCode="0.00">
                  <c:v>48.8</c:v>
                </c:pt>
                <c:pt idx="3628" c:formatCode="0.00">
                  <c:v>48.8</c:v>
                </c:pt>
                <c:pt idx="3629" c:formatCode="0.00">
                  <c:v>48.8</c:v>
                </c:pt>
                <c:pt idx="3630" c:formatCode="0.00">
                  <c:v>48.8</c:v>
                </c:pt>
                <c:pt idx="3631" c:formatCode="0.00">
                  <c:v>48.8</c:v>
                </c:pt>
                <c:pt idx="3632" c:formatCode="0.00">
                  <c:v>48.8</c:v>
                </c:pt>
                <c:pt idx="3633" c:formatCode="0.00">
                  <c:v>48.8</c:v>
                </c:pt>
                <c:pt idx="3634" c:formatCode="0.00">
                  <c:v>48.8</c:v>
                </c:pt>
                <c:pt idx="3635" c:formatCode="0.00">
                  <c:v>48.8</c:v>
                </c:pt>
                <c:pt idx="3636" c:formatCode="0.00">
                  <c:v>48.8</c:v>
                </c:pt>
                <c:pt idx="3637" c:formatCode="0.00">
                  <c:v>48.8</c:v>
                </c:pt>
                <c:pt idx="3638" c:formatCode="0.00">
                  <c:v>48.8</c:v>
                </c:pt>
                <c:pt idx="3639" c:formatCode="0.00">
                  <c:v>48.97</c:v>
                </c:pt>
                <c:pt idx="3640" c:formatCode="0.00">
                  <c:v>48.97</c:v>
                </c:pt>
                <c:pt idx="3641" c:formatCode="0.00">
                  <c:v>48.97</c:v>
                </c:pt>
                <c:pt idx="3642" c:formatCode="0.00">
                  <c:v>48.97</c:v>
                </c:pt>
                <c:pt idx="3643" c:formatCode="0.00">
                  <c:v>48.97</c:v>
                </c:pt>
                <c:pt idx="3644" c:formatCode="0.00">
                  <c:v>48.97</c:v>
                </c:pt>
                <c:pt idx="3645" c:formatCode="0.00">
                  <c:v>48.97</c:v>
                </c:pt>
                <c:pt idx="3646" c:formatCode="0.00">
                  <c:v>48.97</c:v>
                </c:pt>
                <c:pt idx="3647" c:formatCode="0.00">
                  <c:v>48.97</c:v>
                </c:pt>
                <c:pt idx="3648" c:formatCode="0.00">
                  <c:v>48.97</c:v>
                </c:pt>
                <c:pt idx="3649" c:formatCode="0.00">
                  <c:v>48.97</c:v>
                </c:pt>
                <c:pt idx="3650" c:formatCode="0.00">
                  <c:v>48.97</c:v>
                </c:pt>
                <c:pt idx="3651" c:formatCode="0.00">
                  <c:v>48.97</c:v>
                </c:pt>
                <c:pt idx="3652" c:formatCode="0.00">
                  <c:v>48.97</c:v>
                </c:pt>
                <c:pt idx="3653" c:formatCode="0.00">
                  <c:v>48.97</c:v>
                </c:pt>
                <c:pt idx="3654" c:formatCode="0.00">
                  <c:v>48.97</c:v>
                </c:pt>
                <c:pt idx="3655" c:formatCode="0.00">
                  <c:v>48.97</c:v>
                </c:pt>
                <c:pt idx="3656" c:formatCode="0.00">
                  <c:v>48.97</c:v>
                </c:pt>
                <c:pt idx="3657" c:formatCode="0.00">
                  <c:v>48.97</c:v>
                </c:pt>
                <c:pt idx="3658" c:formatCode="0.00">
                  <c:v>48.97</c:v>
                </c:pt>
                <c:pt idx="3659" c:formatCode="0.00">
                  <c:v>48.97</c:v>
                </c:pt>
                <c:pt idx="3660" c:formatCode="0.00">
                  <c:v>48.97</c:v>
                </c:pt>
                <c:pt idx="3661" c:formatCode="0.00">
                  <c:v>48.97</c:v>
                </c:pt>
                <c:pt idx="3723" c:formatCode="0.00">
                  <c:v>49.46</c:v>
                </c:pt>
                <c:pt idx="3724" c:formatCode="0.00">
                  <c:v>49.46</c:v>
                </c:pt>
                <c:pt idx="3725" c:formatCode="0.00">
                  <c:v>49.46</c:v>
                </c:pt>
                <c:pt idx="3726" c:formatCode="0.00">
                  <c:v>49.46</c:v>
                </c:pt>
                <c:pt idx="3727" c:formatCode="0.00">
                  <c:v>49.46</c:v>
                </c:pt>
                <c:pt idx="3728" c:formatCode="0.00">
                  <c:v>49.46</c:v>
                </c:pt>
                <c:pt idx="3729" c:formatCode="0.00">
                  <c:v>49.46</c:v>
                </c:pt>
                <c:pt idx="3730" c:formatCode="0.00">
                  <c:v>49.46</c:v>
                </c:pt>
                <c:pt idx="3731" c:formatCode="0.00">
                  <c:v>49.46</c:v>
                </c:pt>
                <c:pt idx="3732" c:formatCode="0.00">
                  <c:v>49.46</c:v>
                </c:pt>
                <c:pt idx="3733" c:formatCode="0.00">
                  <c:v>49.46</c:v>
                </c:pt>
                <c:pt idx="3734" c:formatCode="0.00">
                  <c:v>49.46</c:v>
                </c:pt>
                <c:pt idx="3735" c:formatCode="0.00">
                  <c:v>49.46</c:v>
                </c:pt>
                <c:pt idx="3736" c:formatCode="0.00">
                  <c:v>49.46</c:v>
                </c:pt>
                <c:pt idx="3737" c:formatCode="0.00">
                  <c:v>49.46</c:v>
                </c:pt>
                <c:pt idx="3738" c:formatCode="0.00">
                  <c:v>49.46</c:v>
                </c:pt>
                <c:pt idx="3739" c:formatCode="0.00">
                  <c:v>49.46</c:v>
                </c:pt>
                <c:pt idx="3740" c:formatCode="0.00">
                  <c:v>49.46</c:v>
                </c:pt>
                <c:pt idx="3741" c:formatCode="0.00">
                  <c:v>49.46</c:v>
                </c:pt>
                <c:pt idx="3742" c:formatCode="0.00">
                  <c:v>49.46</c:v>
                </c:pt>
                <c:pt idx="3743" c:formatCode="0.00">
                  <c:v>49.46</c:v>
                </c:pt>
                <c:pt idx="3744" c:formatCode="0.00">
                  <c:v>49.46</c:v>
                </c:pt>
                <c:pt idx="3745" c:formatCode="0.00">
                  <c:v>49.46</c:v>
                </c:pt>
                <c:pt idx="3746" c:formatCode="0.00">
                  <c:v>49.46</c:v>
                </c:pt>
                <c:pt idx="3747" c:formatCode="0.00">
                  <c:v>49.29</c:v>
                </c:pt>
                <c:pt idx="3748" c:formatCode="0.00">
                  <c:v>49.46</c:v>
                </c:pt>
                <c:pt idx="3749" c:formatCode="0.00">
                  <c:v>49.46</c:v>
                </c:pt>
                <c:pt idx="3750" c:formatCode="0.00">
                  <c:v>49.46</c:v>
                </c:pt>
                <c:pt idx="3751" c:formatCode="0.00">
                  <c:v>49.46</c:v>
                </c:pt>
                <c:pt idx="3752" c:formatCode="0.00">
                  <c:v>49.46</c:v>
                </c:pt>
                <c:pt idx="3753" c:formatCode="0.00">
                  <c:v>49.46</c:v>
                </c:pt>
                <c:pt idx="3754" c:formatCode="0.00">
                  <c:v>49.46</c:v>
                </c:pt>
                <c:pt idx="3755" c:formatCode="0.00">
                  <c:v>49.46</c:v>
                </c:pt>
                <c:pt idx="3756" c:formatCode="0.00">
                  <c:v>49.46</c:v>
                </c:pt>
                <c:pt idx="3757" c:formatCode="0.00">
                  <c:v>49.46</c:v>
                </c:pt>
                <c:pt idx="3758" c:formatCode="0.00">
                  <c:v>49.46</c:v>
                </c:pt>
                <c:pt idx="3759" c:formatCode="0.00">
                  <c:v>49.46</c:v>
                </c:pt>
                <c:pt idx="3760" c:formatCode="0.00">
                  <c:v>49.46</c:v>
                </c:pt>
                <c:pt idx="3761" c:formatCode="0.00">
                  <c:v>49.46</c:v>
                </c:pt>
                <c:pt idx="3762" c:formatCode="0.00">
                  <c:v>49.46</c:v>
                </c:pt>
                <c:pt idx="3763" c:formatCode="0.00">
                  <c:v>49.46</c:v>
                </c:pt>
                <c:pt idx="3764" c:formatCode="0.00">
                  <c:v>49.46</c:v>
                </c:pt>
                <c:pt idx="3765" c:formatCode="0.00">
                  <c:v>49.46</c:v>
                </c:pt>
                <c:pt idx="3766" c:formatCode="0.00">
                  <c:v>49.46</c:v>
                </c:pt>
                <c:pt idx="3767" c:formatCode="0.00">
                  <c:v>49.46</c:v>
                </c:pt>
                <c:pt idx="3768" c:formatCode="0.00">
                  <c:v>49.46</c:v>
                </c:pt>
                <c:pt idx="3769" c:formatCode="0.00">
                  <c:v>49.46</c:v>
                </c:pt>
                <c:pt idx="3770" c:formatCode="0.00">
                  <c:v>49.46</c:v>
                </c:pt>
                <c:pt idx="3771" c:formatCode="0.00">
                  <c:v>49.46</c:v>
                </c:pt>
                <c:pt idx="3772" c:formatCode="0.00">
                  <c:v>49.46</c:v>
                </c:pt>
                <c:pt idx="3773" c:formatCode="0.00">
                  <c:v>49.46</c:v>
                </c:pt>
                <c:pt idx="3774" c:formatCode="0.00">
                  <c:v>49.46</c:v>
                </c:pt>
                <c:pt idx="3775" c:formatCode="0.00">
                  <c:v>49.46</c:v>
                </c:pt>
                <c:pt idx="3776" c:formatCode="0.00">
                  <c:v>49.46</c:v>
                </c:pt>
                <c:pt idx="3777" c:formatCode="0.00">
                  <c:v>49.46</c:v>
                </c:pt>
                <c:pt idx="3778" c:formatCode="0.00">
                  <c:v>49.46</c:v>
                </c:pt>
                <c:pt idx="3779" c:formatCode="0.00">
                  <c:v>48.82</c:v>
                </c:pt>
                <c:pt idx="3780" c:formatCode="0.00">
                  <c:v>48.82</c:v>
                </c:pt>
                <c:pt idx="3781" c:formatCode="0.00">
                  <c:v>48.82</c:v>
                </c:pt>
                <c:pt idx="3782" c:formatCode="0.00">
                  <c:v>48.82</c:v>
                </c:pt>
                <c:pt idx="3783" c:formatCode="0.00">
                  <c:v>48.82</c:v>
                </c:pt>
                <c:pt idx="3784" c:formatCode="0.00">
                  <c:v>48.82</c:v>
                </c:pt>
                <c:pt idx="3785" c:formatCode="0.00">
                  <c:v>48.82</c:v>
                </c:pt>
                <c:pt idx="3786" c:formatCode="0.00">
                  <c:v>48.82</c:v>
                </c:pt>
                <c:pt idx="3787" c:formatCode="0.00">
                  <c:v>48.82</c:v>
                </c:pt>
                <c:pt idx="3788" c:formatCode="0.00">
                  <c:v>48.82</c:v>
                </c:pt>
                <c:pt idx="3789" c:formatCode="0.00">
                  <c:v>48.82</c:v>
                </c:pt>
                <c:pt idx="3790" c:formatCode="0.00">
                  <c:v>48.82</c:v>
                </c:pt>
                <c:pt idx="3791" c:formatCode="0.00">
                  <c:v>48.82</c:v>
                </c:pt>
                <c:pt idx="3792" c:formatCode="0.00">
                  <c:v>48.82</c:v>
                </c:pt>
                <c:pt idx="3793" c:formatCode="0.00">
                  <c:v>48.82</c:v>
                </c:pt>
                <c:pt idx="3794" c:formatCode="0.00">
                  <c:v>48.82</c:v>
                </c:pt>
                <c:pt idx="3795" c:formatCode="0.00">
                  <c:v>48.82</c:v>
                </c:pt>
                <c:pt idx="3796" c:formatCode="0.00">
                  <c:v>48.82</c:v>
                </c:pt>
                <c:pt idx="3797" c:formatCode="0.00">
                  <c:v>48.82</c:v>
                </c:pt>
                <c:pt idx="3798" c:formatCode="0.00">
                  <c:v>48.82</c:v>
                </c:pt>
                <c:pt idx="3799" c:formatCode="0.00">
                  <c:v>48.82</c:v>
                </c:pt>
                <c:pt idx="3800" c:formatCode="0.00">
                  <c:v>48.82</c:v>
                </c:pt>
                <c:pt idx="3801" c:formatCode="0.00">
                  <c:v>48.82</c:v>
                </c:pt>
                <c:pt idx="3802" c:formatCode="0.00">
                  <c:v>48.82</c:v>
                </c:pt>
                <c:pt idx="3803" c:formatCode="0.00">
                  <c:v>48.82</c:v>
                </c:pt>
                <c:pt idx="3804" c:formatCode="0.00">
                  <c:v>48.82</c:v>
                </c:pt>
                <c:pt idx="3805" c:formatCode="0.00">
                  <c:v>48.82</c:v>
                </c:pt>
                <c:pt idx="3806" c:formatCode="0.00">
                  <c:v>48.82</c:v>
                </c:pt>
                <c:pt idx="3807" c:formatCode="0.00">
                  <c:v>48.82</c:v>
                </c:pt>
                <c:pt idx="3808" c:formatCode="0.00">
                  <c:v>48.82</c:v>
                </c:pt>
                <c:pt idx="3809" c:formatCode="0.00">
                  <c:v>48.82</c:v>
                </c:pt>
                <c:pt idx="3810" c:formatCode="0.00">
                  <c:v>48.82</c:v>
                </c:pt>
                <c:pt idx="3811" c:formatCode="0.00">
                  <c:v>48.82</c:v>
                </c:pt>
                <c:pt idx="3812" c:formatCode="0.00">
                  <c:v>48.82</c:v>
                </c:pt>
                <c:pt idx="3813" c:formatCode="0.00">
                  <c:v>48.82</c:v>
                </c:pt>
                <c:pt idx="3814" c:formatCode="0.00">
                  <c:v>48.82</c:v>
                </c:pt>
                <c:pt idx="3815" c:formatCode="0.00">
                  <c:v>48.82</c:v>
                </c:pt>
                <c:pt idx="3816" c:formatCode="0.00">
                  <c:v>48.82</c:v>
                </c:pt>
                <c:pt idx="3817" c:formatCode="0.00">
                  <c:v>48.82</c:v>
                </c:pt>
                <c:pt idx="3818" c:formatCode="0.00">
                  <c:v>48.82</c:v>
                </c:pt>
                <c:pt idx="3819" c:formatCode="0.00">
                  <c:v>48.82</c:v>
                </c:pt>
                <c:pt idx="3820" c:formatCode="0.00">
                  <c:v>48.97</c:v>
                </c:pt>
                <c:pt idx="3821" c:formatCode="0.00">
                  <c:v>48.97</c:v>
                </c:pt>
                <c:pt idx="3822" c:formatCode="0.00">
                  <c:v>48.97</c:v>
                </c:pt>
                <c:pt idx="3823" c:formatCode="0.00">
                  <c:v>48.97</c:v>
                </c:pt>
                <c:pt idx="3824" c:formatCode="0.00">
                  <c:v>48.97</c:v>
                </c:pt>
                <c:pt idx="3825" c:formatCode="0.00">
                  <c:v>48.97</c:v>
                </c:pt>
                <c:pt idx="3826" c:formatCode="0.00">
                  <c:v>48.97</c:v>
                </c:pt>
                <c:pt idx="3827" c:formatCode="0.00">
                  <c:v>48.97</c:v>
                </c:pt>
                <c:pt idx="3828" c:formatCode="0.00">
                  <c:v>48.97</c:v>
                </c:pt>
                <c:pt idx="3829" c:formatCode="0.00">
                  <c:v>48.97</c:v>
                </c:pt>
                <c:pt idx="3830" c:formatCode="0.00">
                  <c:v>48.97</c:v>
                </c:pt>
                <c:pt idx="3831" c:formatCode="0.00">
                  <c:v>48.97</c:v>
                </c:pt>
                <c:pt idx="3832" c:formatCode="0.00">
                  <c:v>48.97</c:v>
                </c:pt>
                <c:pt idx="3833" c:formatCode="0.00">
                  <c:v>48.82</c:v>
                </c:pt>
                <c:pt idx="3834" c:formatCode="0.00">
                  <c:v>48.82</c:v>
                </c:pt>
                <c:pt idx="3835" c:formatCode="0.00">
                  <c:v>48.82</c:v>
                </c:pt>
                <c:pt idx="3836" c:formatCode="0.00">
                  <c:v>48.82</c:v>
                </c:pt>
                <c:pt idx="3837" c:formatCode="0.00">
                  <c:v>48.82</c:v>
                </c:pt>
                <c:pt idx="3838" c:formatCode="0.00">
                  <c:v>48.82</c:v>
                </c:pt>
                <c:pt idx="3839" c:formatCode="0.00">
                  <c:v>48.82</c:v>
                </c:pt>
                <c:pt idx="3840" c:formatCode="0.00">
                  <c:v>48.82</c:v>
                </c:pt>
                <c:pt idx="3841" c:formatCode="0.00">
                  <c:v>48.82</c:v>
                </c:pt>
                <c:pt idx="3842" c:formatCode="0.00">
                  <c:v>48.82</c:v>
                </c:pt>
                <c:pt idx="3843" c:formatCode="0.00">
                  <c:v>48.82</c:v>
                </c:pt>
                <c:pt idx="3844" c:formatCode="0.00">
                  <c:v>48.82</c:v>
                </c:pt>
                <c:pt idx="3845" c:formatCode="0.00">
                  <c:v>48.82</c:v>
                </c:pt>
                <c:pt idx="3846" c:formatCode="0.00">
                  <c:v>48.82</c:v>
                </c:pt>
                <c:pt idx="3847" c:formatCode="0.00">
                  <c:v>48.82</c:v>
                </c:pt>
                <c:pt idx="3848" c:formatCode="0.00">
                  <c:v>48.97</c:v>
                </c:pt>
                <c:pt idx="3849" c:formatCode="0.00">
                  <c:v>48.97</c:v>
                </c:pt>
                <c:pt idx="3850" c:formatCode="0.00">
                  <c:v>48.97</c:v>
                </c:pt>
                <c:pt idx="3851" c:formatCode="0.00">
                  <c:v>47.9</c:v>
                </c:pt>
                <c:pt idx="3852" c:formatCode="0.00">
                  <c:v>47.9</c:v>
                </c:pt>
                <c:pt idx="3853" c:formatCode="0.00">
                  <c:v>47.9</c:v>
                </c:pt>
                <c:pt idx="3854" c:formatCode="0.00">
                  <c:v>49.09</c:v>
                </c:pt>
                <c:pt idx="3855" c:formatCode="0.00">
                  <c:v>49.09</c:v>
                </c:pt>
                <c:pt idx="3856" c:formatCode="0.00">
                  <c:v>49.09</c:v>
                </c:pt>
                <c:pt idx="3857" c:formatCode="0.00">
                  <c:v>49.09</c:v>
                </c:pt>
                <c:pt idx="3858" c:formatCode="0.00">
                  <c:v>49.09</c:v>
                </c:pt>
                <c:pt idx="3859" c:formatCode="0.00">
                  <c:v>49.09</c:v>
                </c:pt>
                <c:pt idx="3860" c:formatCode="0.00">
                  <c:v>49.12</c:v>
                </c:pt>
                <c:pt idx="3861" c:formatCode="0.00">
                  <c:v>49.12</c:v>
                </c:pt>
                <c:pt idx="3862" c:formatCode="0.00">
                  <c:v>51.11</c:v>
                </c:pt>
                <c:pt idx="3863" c:formatCode="0.00">
                  <c:v>51.11</c:v>
                </c:pt>
                <c:pt idx="3864" c:formatCode="0.00">
                  <c:v>51.11</c:v>
                </c:pt>
                <c:pt idx="3865" c:formatCode="0.00">
                  <c:v>51.11</c:v>
                </c:pt>
                <c:pt idx="3866" c:formatCode="0.00">
                  <c:v>51.11</c:v>
                </c:pt>
                <c:pt idx="3867" c:formatCode="0.00">
                  <c:v>51.11</c:v>
                </c:pt>
                <c:pt idx="3868" c:formatCode="0.00">
                  <c:v>51.11</c:v>
                </c:pt>
                <c:pt idx="3869" c:formatCode="0.00">
                  <c:v>51.11</c:v>
                </c:pt>
                <c:pt idx="3870" c:formatCode="0.00">
                  <c:v>51.11</c:v>
                </c:pt>
                <c:pt idx="3871" c:formatCode="0.00">
                  <c:v>51.11</c:v>
                </c:pt>
                <c:pt idx="3872" c:formatCode="0.00">
                  <c:v>51.11</c:v>
                </c:pt>
                <c:pt idx="3873" c:formatCode="0.00">
                  <c:v>51.11</c:v>
                </c:pt>
                <c:pt idx="3874" c:formatCode="0.00">
                  <c:v>51.11</c:v>
                </c:pt>
                <c:pt idx="3875" c:formatCode="0.00">
                  <c:v>51.11</c:v>
                </c:pt>
                <c:pt idx="3876" c:formatCode="0.00">
                  <c:v>51.11</c:v>
                </c:pt>
                <c:pt idx="3877" c:formatCode="0.00">
                  <c:v>51.11</c:v>
                </c:pt>
                <c:pt idx="3878" c:formatCode="0.00">
                  <c:v>51.11</c:v>
                </c:pt>
                <c:pt idx="3879" c:formatCode="0.00">
                  <c:v>51.11</c:v>
                </c:pt>
                <c:pt idx="3900" c:formatCode="0.00">
                  <c:v>60.89</c:v>
                </c:pt>
                <c:pt idx="3901" c:formatCode="0.00">
                  <c:v>60.89</c:v>
                </c:pt>
                <c:pt idx="3907" c:formatCode="0.00">
                  <c:v>59.1</c:v>
                </c:pt>
                <c:pt idx="3908" c:formatCode="0.00">
                  <c:v>59.1</c:v>
                </c:pt>
                <c:pt idx="3909" c:formatCode="0.00">
                  <c:v>60.89</c:v>
                </c:pt>
                <c:pt idx="3910" c:formatCode="0.00">
                  <c:v>60.89</c:v>
                </c:pt>
                <c:pt idx="3911" c:formatCode="0.00">
                  <c:v>60.89</c:v>
                </c:pt>
                <c:pt idx="3912" c:formatCode="0.00">
                  <c:v>60.89</c:v>
                </c:pt>
                <c:pt idx="3913" c:formatCode="0.00">
                  <c:v>60.89</c:v>
                </c:pt>
                <c:pt idx="3914" c:formatCode="0.00">
                  <c:v>60.89</c:v>
                </c:pt>
                <c:pt idx="3915" c:formatCode="0.00">
                  <c:v>60.89</c:v>
                </c:pt>
                <c:pt idx="3916" c:formatCode="0.00">
                  <c:v>60.89</c:v>
                </c:pt>
                <c:pt idx="3917" c:formatCode="0.00">
                  <c:v>60.89</c:v>
                </c:pt>
                <c:pt idx="3918" c:formatCode="0.00">
                  <c:v>60.89</c:v>
                </c:pt>
                <c:pt idx="3919" c:formatCode="0.00">
                  <c:v>60.89</c:v>
                </c:pt>
                <c:pt idx="3920" c:formatCode="0.00">
                  <c:v>60.89</c:v>
                </c:pt>
                <c:pt idx="3936" c:formatCode="0.00">
                  <c:v>49.13</c:v>
                </c:pt>
                <c:pt idx="3937" c:formatCode="0.00">
                  <c:v>49.13</c:v>
                </c:pt>
                <c:pt idx="3938" c:formatCode="0.00">
                  <c:v>49.13</c:v>
                </c:pt>
                <c:pt idx="3939" c:formatCode="0.00">
                  <c:v>49.13</c:v>
                </c:pt>
                <c:pt idx="3940" c:formatCode="0.00">
                  <c:v>49.13</c:v>
                </c:pt>
                <c:pt idx="3985" c:formatCode="0.00">
                  <c:v>50.88</c:v>
                </c:pt>
                <c:pt idx="3986" c:formatCode="0.00">
                  <c:v>50.88</c:v>
                </c:pt>
                <c:pt idx="3987" c:formatCode="0.00">
                  <c:v>50.88</c:v>
                </c:pt>
                <c:pt idx="3988" c:formatCode="0.00">
                  <c:v>50.88</c:v>
                </c:pt>
                <c:pt idx="3989" c:formatCode="0.00">
                  <c:v>50.88</c:v>
                </c:pt>
                <c:pt idx="3990" c:formatCode="0.00">
                  <c:v>50.88</c:v>
                </c:pt>
                <c:pt idx="3991" c:formatCode="0.00">
                  <c:v>50.88</c:v>
                </c:pt>
                <c:pt idx="3992" c:formatCode="0.00">
                  <c:v>50.88</c:v>
                </c:pt>
                <c:pt idx="3993" c:formatCode="0.00">
                  <c:v>50.88</c:v>
                </c:pt>
                <c:pt idx="3994" c:formatCode="0.00">
                  <c:v>50.88</c:v>
                </c:pt>
                <c:pt idx="3995" c:formatCode="0.00">
                  <c:v>50.88</c:v>
                </c:pt>
                <c:pt idx="3996" c:formatCode="0.00">
                  <c:v>50.88</c:v>
                </c:pt>
                <c:pt idx="3997" c:formatCode="0.00">
                  <c:v>50.88</c:v>
                </c:pt>
                <c:pt idx="3998" c:formatCode="0.00">
                  <c:v>50.88</c:v>
                </c:pt>
                <c:pt idx="3999" c:formatCode="0.00">
                  <c:v>50.51</c:v>
                </c:pt>
                <c:pt idx="4000" c:formatCode="0.00">
                  <c:v>50.51</c:v>
                </c:pt>
                <c:pt idx="4001" c:formatCode="0.00">
                  <c:v>50.51</c:v>
                </c:pt>
                <c:pt idx="4002" c:formatCode="0.00">
                  <c:v>50.51</c:v>
                </c:pt>
                <c:pt idx="4003" c:formatCode="0.00">
                  <c:v>50.51</c:v>
                </c:pt>
                <c:pt idx="4004" c:formatCode="0.00">
                  <c:v>50.51</c:v>
                </c:pt>
                <c:pt idx="4005" c:formatCode="0.00">
                  <c:v>50.51</c:v>
                </c:pt>
                <c:pt idx="4006" c:formatCode="0.00">
                  <c:v>50.51</c:v>
                </c:pt>
                <c:pt idx="4007" c:formatCode="0.00">
                  <c:v>50.51</c:v>
                </c:pt>
                <c:pt idx="4008" c:formatCode="0.00">
                  <c:v>50.51</c:v>
                </c:pt>
                <c:pt idx="4009" c:formatCode="0.00">
                  <c:v>50.51</c:v>
                </c:pt>
                <c:pt idx="4010" c:formatCode="0.00">
                  <c:v>50.51</c:v>
                </c:pt>
                <c:pt idx="4011" c:formatCode="0.00">
                  <c:v>50.51</c:v>
                </c:pt>
                <c:pt idx="4012" c:formatCode="0.00">
                  <c:v>50.51</c:v>
                </c:pt>
                <c:pt idx="4013" c:formatCode="0.00">
                  <c:v>50.51</c:v>
                </c:pt>
                <c:pt idx="4064" c:formatCode="0.00">
                  <c:v>48.95</c:v>
                </c:pt>
                <c:pt idx="4065" c:formatCode="0.00">
                  <c:v>48.95</c:v>
                </c:pt>
                <c:pt idx="4066" c:formatCode="0.00">
                  <c:v>48.95</c:v>
                </c:pt>
                <c:pt idx="4067" c:formatCode="0.00">
                  <c:v>48.95</c:v>
                </c:pt>
                <c:pt idx="4068" c:formatCode="0.00">
                  <c:v>48.95</c:v>
                </c:pt>
                <c:pt idx="4069" c:formatCode="0.00">
                  <c:v>48.95</c:v>
                </c:pt>
                <c:pt idx="4070" c:formatCode="0.00">
                  <c:v>48.95</c:v>
                </c:pt>
                <c:pt idx="4071" c:formatCode="0.00">
                  <c:v>48.95</c:v>
                </c:pt>
                <c:pt idx="4072" c:formatCode="0.00">
                  <c:v>48.95</c:v>
                </c:pt>
                <c:pt idx="4073" c:formatCode="0.00">
                  <c:v>48.95</c:v>
                </c:pt>
                <c:pt idx="4074" c:formatCode="0.00">
                  <c:v>48.95</c:v>
                </c:pt>
                <c:pt idx="4075" c:formatCode="0.00">
                  <c:v>48.95</c:v>
                </c:pt>
                <c:pt idx="4076" c:formatCode="0.00">
                  <c:v>48.95</c:v>
                </c:pt>
                <c:pt idx="4077" c:formatCode="0.00">
                  <c:v>48.95</c:v>
                </c:pt>
                <c:pt idx="4078" c:formatCode="0.00">
                  <c:v>48.95</c:v>
                </c:pt>
                <c:pt idx="4079" c:formatCode="0.00">
                  <c:v>48.31</c:v>
                </c:pt>
                <c:pt idx="4080" c:formatCode="0.00">
                  <c:v>48.31</c:v>
                </c:pt>
                <c:pt idx="4081" c:formatCode="0.00">
                  <c:v>48.31</c:v>
                </c:pt>
                <c:pt idx="4082" c:formatCode="0.00">
                  <c:v>48.31</c:v>
                </c:pt>
                <c:pt idx="4083" c:formatCode="0.00">
                  <c:v>48.31</c:v>
                </c:pt>
                <c:pt idx="4084" c:formatCode="0.00">
                  <c:v>48.31</c:v>
                </c:pt>
                <c:pt idx="4085" c:formatCode="0.00">
                  <c:v>48.31</c:v>
                </c:pt>
                <c:pt idx="4086" c:formatCode="0.00">
                  <c:v>48.31</c:v>
                </c:pt>
                <c:pt idx="4087" c:formatCode="0.00">
                  <c:v>48.31</c:v>
                </c:pt>
                <c:pt idx="4088" c:formatCode="0.00">
                  <c:v>48.31</c:v>
                </c:pt>
                <c:pt idx="4089" c:formatCode="0.00">
                  <c:v>48.31</c:v>
                </c:pt>
                <c:pt idx="4090" c:formatCode="0.00">
                  <c:v>48.31</c:v>
                </c:pt>
                <c:pt idx="4091" c:formatCode="0.00">
                  <c:v>48.31</c:v>
                </c:pt>
                <c:pt idx="4092" c:formatCode="0.00">
                  <c:v>48.31</c:v>
                </c:pt>
                <c:pt idx="4093" c:formatCode="0.00">
                  <c:v>48.31</c:v>
                </c:pt>
                <c:pt idx="4094" c:formatCode="0.00">
                  <c:v>48.31</c:v>
                </c:pt>
                <c:pt idx="4095" c:formatCode="0.00">
                  <c:v>48.31</c:v>
                </c:pt>
                <c:pt idx="4096" c:formatCode="0.00">
                  <c:v>48.31</c:v>
                </c:pt>
                <c:pt idx="4097" c:formatCode="0.00">
                  <c:v>49.13</c:v>
                </c:pt>
                <c:pt idx="4098" c:formatCode="0.00">
                  <c:v>49.13</c:v>
                </c:pt>
                <c:pt idx="4099" c:formatCode="0.00">
                  <c:v>49.13</c:v>
                </c:pt>
                <c:pt idx="4100" c:formatCode="0.00">
                  <c:v>49.13</c:v>
                </c:pt>
                <c:pt idx="4101" c:formatCode="0.00">
                  <c:v>49.13</c:v>
                </c:pt>
                <c:pt idx="4102" c:formatCode="0.00">
                  <c:v>49.13</c:v>
                </c:pt>
                <c:pt idx="4103" c:formatCode="0.00">
                  <c:v>49.13</c:v>
                </c:pt>
                <c:pt idx="4104" c:formatCode="0.00">
                  <c:v>49.13</c:v>
                </c:pt>
                <c:pt idx="4105" c:formatCode="0.00">
                  <c:v>49.13</c:v>
                </c:pt>
                <c:pt idx="4106" c:formatCode="0.00">
                  <c:v>49.13</c:v>
                </c:pt>
                <c:pt idx="4107" c:formatCode="0.00">
                  <c:v>49.13</c:v>
                </c:pt>
                <c:pt idx="4108" c:formatCode="0.00">
                  <c:v>48.97</c:v>
                </c:pt>
                <c:pt idx="4109" c:formatCode="0.00">
                  <c:v>48.97</c:v>
                </c:pt>
                <c:pt idx="4110" c:formatCode="0.00">
                  <c:v>48.97</c:v>
                </c:pt>
                <c:pt idx="4111" c:formatCode="0.00">
                  <c:v>48.82</c:v>
                </c:pt>
                <c:pt idx="4112" c:formatCode="0.00">
                  <c:v>48.82</c:v>
                </c:pt>
                <c:pt idx="4113" c:formatCode="0.00">
                  <c:v>52.62</c:v>
                </c:pt>
                <c:pt idx="4114" c:formatCode="0.00">
                  <c:v>52.62</c:v>
                </c:pt>
                <c:pt idx="4115" c:formatCode="0.00">
                  <c:v>52.62</c:v>
                </c:pt>
                <c:pt idx="4116" c:formatCode="0.00">
                  <c:v>52.62</c:v>
                </c:pt>
                <c:pt idx="4117" c:formatCode="0.00">
                  <c:v>52.62</c:v>
                </c:pt>
                <c:pt idx="4118" c:formatCode="0.00">
                  <c:v>52.62</c:v>
                </c:pt>
                <c:pt idx="4119" c:formatCode="0.00">
                  <c:v>52.62</c:v>
                </c:pt>
                <c:pt idx="4120" c:formatCode="0.00">
                  <c:v>52.62</c:v>
                </c:pt>
                <c:pt idx="4121" c:formatCode="0.00">
                  <c:v>52.62</c:v>
                </c:pt>
                <c:pt idx="4122" c:formatCode="0.00">
                  <c:v>52.62</c:v>
                </c:pt>
                <c:pt idx="4123" c:formatCode="0.00">
                  <c:v>52.62</c:v>
                </c:pt>
                <c:pt idx="4124" c:formatCode="0.00">
                  <c:v>52.62</c:v>
                </c:pt>
                <c:pt idx="4125" c:formatCode="0.00">
                  <c:v>52.62</c:v>
                </c:pt>
                <c:pt idx="4126" c:formatCode="0.00">
                  <c:v>52.62</c:v>
                </c:pt>
                <c:pt idx="4127" c:formatCode="0.00">
                  <c:v>52.04</c:v>
                </c:pt>
                <c:pt idx="4128" c:formatCode="0.00">
                  <c:v>52.04</c:v>
                </c:pt>
                <c:pt idx="4129" c:formatCode="0.00">
                  <c:v>52.04</c:v>
                </c:pt>
                <c:pt idx="4130" c:formatCode="0.00">
                  <c:v>52.04</c:v>
                </c:pt>
                <c:pt idx="4131" c:formatCode="0.00">
                  <c:v>52.04</c:v>
                </c:pt>
                <c:pt idx="4132" c:formatCode="0.00">
                  <c:v>52.04</c:v>
                </c:pt>
                <c:pt idx="4133" c:formatCode="0.00">
                  <c:v>52.04</c:v>
                </c:pt>
                <c:pt idx="4134" c:formatCode="0.00">
                  <c:v>52.04</c:v>
                </c:pt>
                <c:pt idx="4135" c:formatCode="0.00">
                  <c:v>52.04</c:v>
                </c:pt>
                <c:pt idx="4136" c:formatCode="0.00">
                  <c:v>52.04</c:v>
                </c:pt>
                <c:pt idx="4137" c:formatCode="0.00">
                  <c:v>52.04</c:v>
                </c:pt>
                <c:pt idx="4138" c:formatCode="0.00">
                  <c:v>52.04</c:v>
                </c:pt>
                <c:pt idx="4139" c:formatCode="0.00">
                  <c:v>52.04</c:v>
                </c:pt>
                <c:pt idx="4140" c:formatCode="0.00">
                  <c:v>52.04</c:v>
                </c:pt>
                <c:pt idx="4141" c:formatCode="0.00">
                  <c:v>52.04</c:v>
                </c:pt>
                <c:pt idx="4142" c:formatCode="0.00">
                  <c:v>52.04</c:v>
                </c:pt>
                <c:pt idx="4143" c:formatCode="0.00">
                  <c:v>52.04</c:v>
                </c:pt>
                <c:pt idx="4144" c:formatCode="0.00">
                  <c:v>52.04</c:v>
                </c:pt>
                <c:pt idx="4145" c:formatCode="0.00">
                  <c:v>52.04</c:v>
                </c:pt>
                <c:pt idx="4146" c:formatCode="0.00">
                  <c:v>52.04</c:v>
                </c:pt>
                <c:pt idx="4147" c:formatCode="0.00">
                  <c:v>52.04</c:v>
                </c:pt>
                <c:pt idx="4148" c:formatCode="0.00">
                  <c:v>52.04</c:v>
                </c:pt>
                <c:pt idx="4149" c:formatCode="0.00">
                  <c:v>52.04</c:v>
                </c:pt>
                <c:pt idx="4150" c:formatCode="0.00">
                  <c:v>52.04</c:v>
                </c:pt>
                <c:pt idx="4151" c:formatCode="0.00">
                  <c:v>52.04</c:v>
                </c:pt>
                <c:pt idx="4152" c:formatCode="0.00">
                  <c:v>52.04</c:v>
                </c:pt>
                <c:pt idx="4153" c:formatCode="0.00">
                  <c:v>52.04</c:v>
                </c:pt>
                <c:pt idx="4154" c:formatCode="0.00">
                  <c:v>52.04</c:v>
                </c:pt>
                <c:pt idx="4155" c:formatCode="0.00">
                  <c:v>52.04</c:v>
                </c:pt>
                <c:pt idx="4156" c:formatCode="0.00">
                  <c:v>52.04</c:v>
                </c:pt>
                <c:pt idx="4157" c:formatCode="0.00">
                  <c:v>52.04</c:v>
                </c:pt>
                <c:pt idx="4158" c:formatCode="0.00">
                  <c:v>52.04</c:v>
                </c:pt>
                <c:pt idx="4159" c:formatCode="0.00">
                  <c:v>52.04</c:v>
                </c:pt>
                <c:pt idx="4160" c:formatCode="0.00">
                  <c:v>52.04</c:v>
                </c:pt>
                <c:pt idx="4161" c:formatCode="0.00">
                  <c:v>52.04</c:v>
                </c:pt>
                <c:pt idx="4162" c:formatCode="0.00">
                  <c:v>52.04</c:v>
                </c:pt>
                <c:pt idx="4163" c:formatCode="0.00">
                  <c:v>52.04</c:v>
                </c:pt>
                <c:pt idx="4164" c:formatCode="0.00">
                  <c:v>52.04</c:v>
                </c:pt>
                <c:pt idx="4165" c:formatCode="0.00">
                  <c:v>52.04</c:v>
                </c:pt>
                <c:pt idx="4166" c:formatCode="0.00">
                  <c:v>48</c:v>
                </c:pt>
                <c:pt idx="4167" c:formatCode="0.00">
                  <c:v>48</c:v>
                </c:pt>
                <c:pt idx="4168" c:formatCode="0.00">
                  <c:v>48</c:v>
                </c:pt>
                <c:pt idx="4169" c:formatCode="0.00">
                  <c:v>48</c:v>
                </c:pt>
                <c:pt idx="4170" c:formatCode="0.00">
                  <c:v>48</c:v>
                </c:pt>
                <c:pt idx="4171" c:formatCode="0.00">
                  <c:v>48</c:v>
                </c:pt>
                <c:pt idx="4172" c:formatCode="0.00">
                  <c:v>49.13</c:v>
                </c:pt>
                <c:pt idx="4173" c:formatCode="0.00">
                  <c:v>49.13</c:v>
                </c:pt>
                <c:pt idx="4174" c:formatCode="0.00">
                  <c:v>49.13</c:v>
                </c:pt>
                <c:pt idx="4175" c:formatCode="0.00">
                  <c:v>49.13</c:v>
                </c:pt>
                <c:pt idx="4176" c:formatCode="0.00">
                  <c:v>49.13</c:v>
                </c:pt>
                <c:pt idx="4177" c:formatCode="0.00">
                  <c:v>49.13</c:v>
                </c:pt>
                <c:pt idx="4178" c:formatCode="0.00">
                  <c:v>49.13</c:v>
                </c:pt>
                <c:pt idx="4179" c:formatCode="0.00">
                  <c:v>49.13</c:v>
                </c:pt>
                <c:pt idx="4180" c:formatCode="0.00">
                  <c:v>49.13</c:v>
                </c:pt>
                <c:pt idx="4181" c:formatCode="0.00">
                  <c:v>49.13</c:v>
                </c:pt>
                <c:pt idx="4182" c:formatCode="0.00">
                  <c:v>49.13</c:v>
                </c:pt>
                <c:pt idx="4183" c:formatCode="0.00">
                  <c:v>49.13</c:v>
                </c:pt>
                <c:pt idx="4184" c:formatCode="0.00">
                  <c:v>49.13</c:v>
                </c:pt>
                <c:pt idx="4185" c:formatCode="0.00">
                  <c:v>49.13</c:v>
                </c:pt>
                <c:pt idx="4186" c:formatCode="0.00">
                  <c:v>49.13</c:v>
                </c:pt>
                <c:pt idx="4187" c:formatCode="0.00">
                  <c:v>49.13</c:v>
                </c:pt>
                <c:pt idx="4188" c:formatCode="0.00">
                  <c:v>49.13</c:v>
                </c:pt>
                <c:pt idx="4189" c:formatCode="0.00">
                  <c:v>49.13</c:v>
                </c:pt>
                <c:pt idx="4190" c:formatCode="0.00">
                  <c:v>49.13</c:v>
                </c:pt>
                <c:pt idx="4191" c:formatCode="0.00">
                  <c:v>49.13</c:v>
                </c:pt>
                <c:pt idx="4192" c:formatCode="0.00">
                  <c:v>49.13</c:v>
                </c:pt>
                <c:pt idx="4193" c:formatCode="0.00">
                  <c:v>49.13</c:v>
                </c:pt>
                <c:pt idx="4194" c:formatCode="0.00">
                  <c:v>49.13</c:v>
                </c:pt>
                <c:pt idx="4195" c:formatCode="0.00">
                  <c:v>49.13</c:v>
                </c:pt>
                <c:pt idx="4196" c:formatCode="0.00">
                  <c:v>49.13</c:v>
                </c:pt>
                <c:pt idx="4197" c:formatCode="0.00">
                  <c:v>49.13</c:v>
                </c:pt>
                <c:pt idx="4198" c:formatCode="0.00">
                  <c:v>49.13</c:v>
                </c:pt>
                <c:pt idx="4199" c:formatCode="0.00">
                  <c:v>49.13</c:v>
                </c:pt>
                <c:pt idx="4210" c:formatCode="0.00">
                  <c:v>50.21</c:v>
                </c:pt>
                <c:pt idx="4211" c:formatCode="0.00">
                  <c:v>50.21</c:v>
                </c:pt>
                <c:pt idx="4212" c:formatCode="0.00">
                  <c:v>50.21</c:v>
                </c:pt>
                <c:pt idx="4213" c:formatCode="0.00">
                  <c:v>50.21</c:v>
                </c:pt>
                <c:pt idx="4214" c:formatCode="0.00">
                  <c:v>50.21</c:v>
                </c:pt>
                <c:pt idx="4215" c:formatCode="0.00">
                  <c:v>50.21</c:v>
                </c:pt>
                <c:pt idx="4216" c:formatCode="0.00">
                  <c:v>50.21</c:v>
                </c:pt>
                <c:pt idx="4217" c:formatCode="0.00">
                  <c:v>50.21</c:v>
                </c:pt>
                <c:pt idx="4218" c:formatCode="0.00">
                  <c:v>50.21</c:v>
                </c:pt>
                <c:pt idx="4219" c:formatCode="0.00">
                  <c:v>50.21</c:v>
                </c:pt>
                <c:pt idx="4220" c:formatCode="0.00">
                  <c:v>50.21</c:v>
                </c:pt>
                <c:pt idx="4221" c:formatCode="0.00">
                  <c:v>50.21</c:v>
                </c:pt>
                <c:pt idx="4222" c:formatCode="0.00">
                  <c:v>50.21</c:v>
                </c:pt>
                <c:pt idx="4223" c:formatCode="0.00">
                  <c:v>50.21</c:v>
                </c:pt>
                <c:pt idx="4224" c:formatCode="0.00">
                  <c:v>50.21</c:v>
                </c:pt>
                <c:pt idx="4225" c:formatCode="0.00">
                  <c:v>50.21</c:v>
                </c:pt>
                <c:pt idx="4226" c:formatCode="0.00">
                  <c:v>50.21</c:v>
                </c:pt>
                <c:pt idx="4227" c:formatCode="0.00">
                  <c:v>50.21</c:v>
                </c:pt>
                <c:pt idx="4228" c:formatCode="0.00">
                  <c:v>50.21</c:v>
                </c:pt>
                <c:pt idx="4229" c:formatCode="0.00">
                  <c:v>50.21</c:v>
                </c:pt>
                <c:pt idx="4230" c:formatCode="0.00">
                  <c:v>50.21</c:v>
                </c:pt>
                <c:pt idx="4237" c:formatCode="0.00">
                  <c:v>50.21</c:v>
                </c:pt>
                <c:pt idx="4238" c:formatCode="0.00">
                  <c:v>50.21</c:v>
                </c:pt>
                <c:pt idx="4239" c:formatCode="0.00">
                  <c:v>50.21</c:v>
                </c:pt>
                <c:pt idx="4240" c:formatCode="0.00">
                  <c:v>50.21</c:v>
                </c:pt>
                <c:pt idx="4241" c:formatCode="0.00">
                  <c:v>50.21</c:v>
                </c:pt>
                <c:pt idx="4242" c:formatCode="0.00">
                  <c:v>50.21</c:v>
                </c:pt>
                <c:pt idx="4243" c:formatCode="0.00">
                  <c:v>50.21</c:v>
                </c:pt>
                <c:pt idx="4244" c:formatCode="0.00">
                  <c:v>50.21</c:v>
                </c:pt>
                <c:pt idx="4245" c:formatCode="0.00">
                  <c:v>50.21</c:v>
                </c:pt>
                <c:pt idx="4246" c:formatCode="0.00">
                  <c:v>50.21</c:v>
                </c:pt>
                <c:pt idx="4247" c:formatCode="0.00">
                  <c:v>50.21</c:v>
                </c:pt>
                <c:pt idx="4248" c:formatCode="0.00">
                  <c:v>50.21</c:v>
                </c:pt>
                <c:pt idx="4249" c:formatCode="0.00">
                  <c:v>50.21</c:v>
                </c:pt>
                <c:pt idx="4250" c:formatCode="0.00">
                  <c:v>50.21</c:v>
                </c:pt>
                <c:pt idx="4251" c:formatCode="0.00">
                  <c:v>50.21</c:v>
                </c:pt>
                <c:pt idx="4252" c:formatCode="0.00">
                  <c:v>50.21</c:v>
                </c:pt>
                <c:pt idx="4253" c:formatCode="0.00">
                  <c:v>50.21</c:v>
                </c:pt>
                <c:pt idx="4254" c:formatCode="0.00">
                  <c:v>50.21</c:v>
                </c:pt>
                <c:pt idx="4255" c:formatCode="0.00">
                  <c:v>45.63</c:v>
                </c:pt>
                <c:pt idx="4256" c:formatCode="0.00">
                  <c:v>45.63</c:v>
                </c:pt>
                <c:pt idx="4257" c:formatCode="0.00">
                  <c:v>45.63</c:v>
                </c:pt>
                <c:pt idx="4258" c:formatCode="0.00">
                  <c:v>45.63</c:v>
                </c:pt>
                <c:pt idx="4259" c:formatCode="0.00">
                  <c:v>45.63</c:v>
                </c:pt>
                <c:pt idx="4260" c:formatCode="0.00">
                  <c:v>45.63</c:v>
                </c:pt>
                <c:pt idx="4261" c:formatCode="0.00">
                  <c:v>45.63</c:v>
                </c:pt>
                <c:pt idx="4262" c:formatCode="0.00">
                  <c:v>45.63</c:v>
                </c:pt>
                <c:pt idx="4263" c:formatCode="0.00">
                  <c:v>45.63</c:v>
                </c:pt>
                <c:pt idx="4264" c:formatCode="0.00">
                  <c:v>45.63</c:v>
                </c:pt>
                <c:pt idx="4265" c:formatCode="0.00">
                  <c:v>45.63</c:v>
                </c:pt>
                <c:pt idx="4266" c:formatCode="0.00">
                  <c:v>45.63</c:v>
                </c:pt>
                <c:pt idx="4267" c:formatCode="0.00">
                  <c:v>45.63</c:v>
                </c:pt>
                <c:pt idx="4268" c:formatCode="0.00">
                  <c:v>45.63</c:v>
                </c:pt>
                <c:pt idx="4269" c:formatCode="0.00">
                  <c:v>45.63</c:v>
                </c:pt>
                <c:pt idx="4270" c:formatCode="0.00">
                  <c:v>45.63</c:v>
                </c:pt>
                <c:pt idx="4271" c:formatCode="0.00">
                  <c:v>45.63</c:v>
                </c:pt>
                <c:pt idx="4272" c:formatCode="0.00">
                  <c:v>45.63</c:v>
                </c:pt>
                <c:pt idx="4273" c:formatCode="0.00">
                  <c:v>45.63</c:v>
                </c:pt>
                <c:pt idx="4274" c:formatCode="0.00">
                  <c:v>45.63</c:v>
                </c:pt>
                <c:pt idx="4275" c:formatCode="0.00">
                  <c:v>45.63</c:v>
                </c:pt>
                <c:pt idx="4276" c:formatCode="0.00">
                  <c:v>45.63</c:v>
                </c:pt>
                <c:pt idx="4277" c:formatCode="0.00">
                  <c:v>45.63</c:v>
                </c:pt>
                <c:pt idx="4278" c:formatCode="0.00">
                  <c:v>45.63</c:v>
                </c:pt>
                <c:pt idx="4279" c:formatCode="0.00">
                  <c:v>45.63</c:v>
                </c:pt>
                <c:pt idx="4280" c:formatCode="0.00">
                  <c:v>45.63</c:v>
                </c:pt>
                <c:pt idx="4281" c:formatCode="0.00">
                  <c:v>45.63</c:v>
                </c:pt>
                <c:pt idx="4282" c:formatCode="0.00">
                  <c:v>45.63</c:v>
                </c:pt>
                <c:pt idx="4283" c:formatCode="0.00">
                  <c:v>45.63</c:v>
                </c:pt>
                <c:pt idx="4284" c:formatCode="0.00">
                  <c:v>45.63</c:v>
                </c:pt>
                <c:pt idx="4285" c:formatCode="0.00">
                  <c:v>45.63</c:v>
                </c:pt>
                <c:pt idx="4286" c:formatCode="0.00">
                  <c:v>45.63</c:v>
                </c:pt>
                <c:pt idx="4287" c:formatCode="0.00">
                  <c:v>45.63</c:v>
                </c:pt>
                <c:pt idx="4288" c:formatCode="0.00">
                  <c:v>45.63</c:v>
                </c:pt>
                <c:pt idx="4289" c:formatCode="0.00">
                  <c:v>45.63</c:v>
                </c:pt>
                <c:pt idx="4290" c:formatCode="0.00">
                  <c:v>45.63</c:v>
                </c:pt>
                <c:pt idx="4291" c:formatCode="0.00">
                  <c:v>45.63</c:v>
                </c:pt>
                <c:pt idx="4292" c:formatCode="0.00">
                  <c:v>45.63</c:v>
                </c:pt>
                <c:pt idx="4293" c:formatCode="0.00">
                  <c:v>45.63</c:v>
                </c:pt>
                <c:pt idx="4294" c:formatCode="0.00">
                  <c:v>45.63</c:v>
                </c:pt>
                <c:pt idx="4295" c:formatCode="0.00">
                  <c:v>45.63</c:v>
                </c:pt>
                <c:pt idx="4296" c:formatCode="0.00">
                  <c:v>45.63</c:v>
                </c:pt>
                <c:pt idx="4297" c:formatCode="0.00">
                  <c:v>45.63</c:v>
                </c:pt>
                <c:pt idx="4298" c:formatCode="0.00">
                  <c:v>45.63</c:v>
                </c:pt>
                <c:pt idx="4299" c:formatCode="0.00">
                  <c:v>45.63</c:v>
                </c:pt>
                <c:pt idx="4300" c:formatCode="0.00">
                  <c:v>45.63</c:v>
                </c:pt>
                <c:pt idx="4305" c:formatCode="0.00">
                  <c:v>50.27</c:v>
                </c:pt>
                <c:pt idx="4306" c:formatCode="0.00">
                  <c:v>50.4</c:v>
                </c:pt>
                <c:pt idx="4307" c:formatCode="0.00">
                  <c:v>48.73</c:v>
                </c:pt>
                <c:pt idx="4365" c:formatCode="0.00">
                  <c:v>49.82</c:v>
                </c:pt>
                <c:pt idx="4366" c:formatCode="0.00">
                  <c:v>49.82</c:v>
                </c:pt>
                <c:pt idx="4367" c:formatCode="0.00">
                  <c:v>49.82</c:v>
                </c:pt>
                <c:pt idx="4368" c:formatCode="0.00">
                  <c:v>49.82</c:v>
                </c:pt>
                <c:pt idx="4369" c:formatCode="0.00">
                  <c:v>49.82</c:v>
                </c:pt>
                <c:pt idx="4370" c:formatCode="0.00">
                  <c:v>49.82</c:v>
                </c:pt>
                <c:pt idx="4371" c:formatCode="0.00">
                  <c:v>49.82</c:v>
                </c:pt>
                <c:pt idx="4372" c:formatCode="0.00">
                  <c:v>49.82</c:v>
                </c:pt>
                <c:pt idx="4373" c:formatCode="0.00">
                  <c:v>49.82</c:v>
                </c:pt>
                <c:pt idx="4374" c:formatCode="0.00">
                  <c:v>49.82</c:v>
                </c:pt>
                <c:pt idx="4375" c:formatCode="0.00">
                  <c:v>49.82</c:v>
                </c:pt>
                <c:pt idx="4376" c:formatCode="0.00">
                  <c:v>49.82</c:v>
                </c:pt>
                <c:pt idx="4377" c:formatCode="0.00">
                  <c:v>49.82</c:v>
                </c:pt>
                <c:pt idx="4378" c:formatCode="0.00">
                  <c:v>49.82</c:v>
                </c:pt>
                <c:pt idx="4379" c:formatCode="0.00">
                  <c:v>49.82</c:v>
                </c:pt>
                <c:pt idx="4380" c:formatCode="0.00">
                  <c:v>49.82</c:v>
                </c:pt>
                <c:pt idx="4381" c:formatCode="0.00">
                  <c:v>49.82</c:v>
                </c:pt>
                <c:pt idx="4382" c:formatCode="0.00">
                  <c:v>49.82</c:v>
                </c:pt>
                <c:pt idx="4383" c:formatCode="0.00">
                  <c:v>49.82</c:v>
                </c:pt>
                <c:pt idx="4384" c:formatCode="0.00">
                  <c:v>49.82</c:v>
                </c:pt>
                <c:pt idx="4385" c:formatCode="0.00">
                  <c:v>49.82</c:v>
                </c:pt>
                <c:pt idx="4386" c:formatCode="0.00">
                  <c:v>49.82</c:v>
                </c:pt>
                <c:pt idx="4387" c:formatCode="0.00">
                  <c:v>49.82</c:v>
                </c:pt>
                <c:pt idx="4388" c:formatCode="0.00">
                  <c:v>49.82</c:v>
                </c:pt>
                <c:pt idx="4389" c:formatCode="0.00">
                  <c:v>49.82</c:v>
                </c:pt>
                <c:pt idx="4390" c:formatCode="0.00">
                  <c:v>49.82</c:v>
                </c:pt>
                <c:pt idx="4391" c:formatCode="0.00">
                  <c:v>49.82</c:v>
                </c:pt>
                <c:pt idx="4392" c:formatCode="0.00">
                  <c:v>49.82</c:v>
                </c:pt>
                <c:pt idx="4393" c:formatCode="0.00">
                  <c:v>49.82</c:v>
                </c:pt>
                <c:pt idx="4394" c:formatCode="0.00">
                  <c:v>49.82</c:v>
                </c:pt>
                <c:pt idx="4395" c:formatCode="0.00">
                  <c:v>49.82</c:v>
                </c:pt>
                <c:pt idx="4396" c:formatCode="0.00">
                  <c:v>49.82</c:v>
                </c:pt>
                <c:pt idx="4397" c:formatCode="0.00">
                  <c:v>49.82</c:v>
                </c:pt>
                <c:pt idx="4398" c:formatCode="0.00">
                  <c:v>49.82</c:v>
                </c:pt>
                <c:pt idx="4399" c:formatCode="0.00">
                  <c:v>49.82</c:v>
                </c:pt>
                <c:pt idx="4400" c:formatCode="0.00">
                  <c:v>49.82</c:v>
                </c:pt>
                <c:pt idx="4401" c:formatCode="0.00">
                  <c:v>49.82</c:v>
                </c:pt>
                <c:pt idx="4402" c:formatCode="0.00">
                  <c:v>49.82</c:v>
                </c:pt>
                <c:pt idx="4403" c:formatCode="0.00">
                  <c:v>49.82</c:v>
                </c:pt>
                <c:pt idx="4404" c:formatCode="0.00">
                  <c:v>49.82</c:v>
                </c:pt>
                <c:pt idx="4405" c:formatCode="0.00">
                  <c:v>49.82</c:v>
                </c:pt>
                <c:pt idx="4406" c:formatCode="0.00">
                  <c:v>49.82</c:v>
                </c:pt>
                <c:pt idx="4407" c:formatCode="0.00">
                  <c:v>49.82</c:v>
                </c:pt>
                <c:pt idx="4408" c:formatCode="0.00">
                  <c:v>49.82</c:v>
                </c:pt>
                <c:pt idx="4409" c:formatCode="0.00">
                  <c:v>49.82</c:v>
                </c:pt>
                <c:pt idx="4410" c:formatCode="0.00">
                  <c:v>49.82</c:v>
                </c:pt>
                <c:pt idx="4411" c:formatCode="0.00">
                  <c:v>49.82</c:v>
                </c:pt>
                <c:pt idx="4412" c:formatCode="0.00">
                  <c:v>49.82</c:v>
                </c:pt>
                <c:pt idx="4413" c:formatCode="0.00">
                  <c:v>49.82</c:v>
                </c:pt>
                <c:pt idx="4414" c:formatCode="0.00">
                  <c:v>49.82</c:v>
                </c:pt>
                <c:pt idx="4441" c:formatCode="0.00">
                  <c:v>71.16</c:v>
                </c:pt>
                <c:pt idx="4442" c:formatCode="0.00">
                  <c:v>71.16</c:v>
                </c:pt>
                <c:pt idx="4443" c:formatCode="0.00">
                  <c:v>71.16</c:v>
                </c:pt>
                <c:pt idx="4444" c:formatCode="0.00">
                  <c:v>71.16</c:v>
                </c:pt>
                <c:pt idx="4445" c:formatCode="0.00">
                  <c:v>71.16</c:v>
                </c:pt>
                <c:pt idx="4446" c:formatCode="0.00">
                  <c:v>71.16</c:v>
                </c:pt>
                <c:pt idx="4447" c:formatCode="0.00">
                  <c:v>71.16</c:v>
                </c:pt>
                <c:pt idx="4448" c:formatCode="0.00">
                  <c:v>74.14</c:v>
                </c:pt>
                <c:pt idx="4449" c:formatCode="0.00">
                  <c:v>74.14</c:v>
                </c:pt>
                <c:pt idx="4450" c:formatCode="0.00">
                  <c:v>74.14</c:v>
                </c:pt>
                <c:pt idx="4451" c:formatCode="0.00">
                  <c:v>72.05</c:v>
                </c:pt>
                <c:pt idx="4452" c:formatCode="0.00">
                  <c:v>72.05</c:v>
                </c:pt>
                <c:pt idx="4453" c:formatCode="0.00">
                  <c:v>72.05</c:v>
                </c:pt>
                <c:pt idx="4454" c:formatCode="0.00">
                  <c:v>68.24</c:v>
                </c:pt>
                <c:pt idx="4455" c:formatCode="0.00">
                  <c:v>68.24</c:v>
                </c:pt>
                <c:pt idx="4456" c:formatCode="0.00">
                  <c:v>68</c:v>
                </c:pt>
                <c:pt idx="4457" c:formatCode="0.00">
                  <c:v>68</c:v>
                </c:pt>
                <c:pt idx="4458" c:formatCode="0.00">
                  <c:v>68</c:v>
                </c:pt>
                <c:pt idx="4459" c:formatCode="0.00">
                  <c:v>68</c:v>
                </c:pt>
                <c:pt idx="4460" c:formatCode="0.00">
                  <c:v>68</c:v>
                </c:pt>
                <c:pt idx="4461" c:formatCode="0.00">
                  <c:v>68</c:v>
                </c:pt>
                <c:pt idx="4462" c:formatCode="0.00">
                  <c:v>68</c:v>
                </c:pt>
                <c:pt idx="4463" c:formatCode="0.00">
                  <c:v>68</c:v>
                </c:pt>
                <c:pt idx="4464" c:formatCode="0.00">
                  <c:v>68</c:v>
                </c:pt>
                <c:pt idx="4465" c:formatCode="0.00">
                  <c:v>68</c:v>
                </c:pt>
                <c:pt idx="4466" c:formatCode="0.00">
                  <c:v>68</c:v>
                </c:pt>
                <c:pt idx="4467" c:formatCode="0.00">
                  <c:v>68</c:v>
                </c:pt>
                <c:pt idx="4468" c:formatCode="0.00">
                  <c:v>68</c:v>
                </c:pt>
                <c:pt idx="4469" c:formatCode="0.00">
                  <c:v>67.98</c:v>
                </c:pt>
                <c:pt idx="4470" c:formatCode="0.00">
                  <c:v>67.98</c:v>
                </c:pt>
                <c:pt idx="4471" c:formatCode="0.00">
                  <c:v>69.34</c:v>
                </c:pt>
                <c:pt idx="4472" c:formatCode="0.00">
                  <c:v>66.77</c:v>
                </c:pt>
                <c:pt idx="4473" c:formatCode="0.00">
                  <c:v>66.77</c:v>
                </c:pt>
                <c:pt idx="4474" c:formatCode="0.00">
                  <c:v>66.77</c:v>
                </c:pt>
                <c:pt idx="4475" c:formatCode="0.00">
                  <c:v>69.34</c:v>
                </c:pt>
                <c:pt idx="4476" c:formatCode="0.00">
                  <c:v>69.34</c:v>
                </c:pt>
                <c:pt idx="4477" c:formatCode="0.00">
                  <c:v>74.05</c:v>
                </c:pt>
                <c:pt idx="4478" c:formatCode="0.00">
                  <c:v>55.5</c:v>
                </c:pt>
                <c:pt idx="4479" c:formatCode="0.00">
                  <c:v>55.5</c:v>
                </c:pt>
                <c:pt idx="4480" c:formatCode="0.00">
                  <c:v>55.5</c:v>
                </c:pt>
                <c:pt idx="4481" c:formatCode="0.00">
                  <c:v>55.5</c:v>
                </c:pt>
                <c:pt idx="4482" c:formatCode="0.00">
                  <c:v>55.5</c:v>
                </c:pt>
                <c:pt idx="4483" c:formatCode="0.00">
                  <c:v>55.5</c:v>
                </c:pt>
                <c:pt idx="4484" c:formatCode="0.00">
                  <c:v>55.5</c:v>
                </c:pt>
                <c:pt idx="4485" c:formatCode="0.00">
                  <c:v>55.5</c:v>
                </c:pt>
                <c:pt idx="4489" c:formatCode="0.00">
                  <c:v>56.5</c:v>
                </c:pt>
                <c:pt idx="4490" c:formatCode="0.00">
                  <c:v>56.5</c:v>
                </c:pt>
                <c:pt idx="4491" c:formatCode="0.00">
                  <c:v>56.5</c:v>
                </c:pt>
                <c:pt idx="4492" c:formatCode="0.00">
                  <c:v>56.5</c:v>
                </c:pt>
                <c:pt idx="4493" c:formatCode="0.00">
                  <c:v>56.5</c:v>
                </c:pt>
                <c:pt idx="4494" c:formatCode="0.00">
                  <c:v>56.5</c:v>
                </c:pt>
                <c:pt idx="4495" c:formatCode="0.00">
                  <c:v>54.7</c:v>
                </c:pt>
                <c:pt idx="4496" c:formatCode="0.00">
                  <c:v>54.7</c:v>
                </c:pt>
                <c:pt idx="4497" c:formatCode="0.00">
                  <c:v>54.7</c:v>
                </c:pt>
                <c:pt idx="4498" c:formatCode="0.00">
                  <c:v>54.7</c:v>
                </c:pt>
                <c:pt idx="4499" c:formatCode="0.00">
                  <c:v>54.7</c:v>
                </c:pt>
                <c:pt idx="4500" c:formatCode="0.00">
                  <c:v>54.7</c:v>
                </c:pt>
                <c:pt idx="4501" c:formatCode="0.00">
                  <c:v>54.7</c:v>
                </c:pt>
                <c:pt idx="4502" c:formatCode="0.00">
                  <c:v>54.7</c:v>
                </c:pt>
                <c:pt idx="4503" c:formatCode="0.00">
                  <c:v>54.7</c:v>
                </c:pt>
                <c:pt idx="4504" c:formatCode="0.00">
                  <c:v>54.7</c:v>
                </c:pt>
                <c:pt idx="4505" c:formatCode="0.00">
                  <c:v>54.7</c:v>
                </c:pt>
                <c:pt idx="4506" c:formatCode="0.00">
                  <c:v>54.22</c:v>
                </c:pt>
                <c:pt idx="4507" c:formatCode="0.00">
                  <c:v>54.22</c:v>
                </c:pt>
                <c:pt idx="4508" c:formatCode="0.00">
                  <c:v>54.22</c:v>
                </c:pt>
                <c:pt idx="4509" c:formatCode="0.00">
                  <c:v>54.22</c:v>
                </c:pt>
                <c:pt idx="4510" c:formatCode="0.00">
                  <c:v>54.22</c:v>
                </c:pt>
                <c:pt idx="4511" c:formatCode="0.00">
                  <c:v>54.22</c:v>
                </c:pt>
                <c:pt idx="4512" c:formatCode="0.00">
                  <c:v>52.3</c:v>
                </c:pt>
                <c:pt idx="4513" c:formatCode="0.00">
                  <c:v>52.3</c:v>
                </c:pt>
                <c:pt idx="4514" c:formatCode="0.00">
                  <c:v>52.3</c:v>
                </c:pt>
                <c:pt idx="4515" c:formatCode="0.00">
                  <c:v>52.3</c:v>
                </c:pt>
                <c:pt idx="4516" c:formatCode="0.00">
                  <c:v>52.3</c:v>
                </c:pt>
                <c:pt idx="4517" c:formatCode="0.00">
                  <c:v>52.3</c:v>
                </c:pt>
                <c:pt idx="4524" c:formatCode="0.00">
                  <c:v>56.5</c:v>
                </c:pt>
                <c:pt idx="4525" c:formatCode="0.00">
                  <c:v>56.5</c:v>
                </c:pt>
                <c:pt idx="4526" c:formatCode="0.00">
                  <c:v>56.5</c:v>
                </c:pt>
                <c:pt idx="4527" c:formatCode="0.00">
                  <c:v>56.5</c:v>
                </c:pt>
                <c:pt idx="4528" c:formatCode="0.00">
                  <c:v>56.5</c:v>
                </c:pt>
                <c:pt idx="4529" c:formatCode="0.00">
                  <c:v>56.5</c:v>
                </c:pt>
                <c:pt idx="4530" c:formatCode="0.00">
                  <c:v>74.07</c:v>
                </c:pt>
                <c:pt idx="4531" c:formatCode="0.00">
                  <c:v>74.07</c:v>
                </c:pt>
                <c:pt idx="4532" c:formatCode="0.00">
                  <c:v>74.07</c:v>
                </c:pt>
                <c:pt idx="4533" c:formatCode="0.00">
                  <c:v>74.07</c:v>
                </c:pt>
                <c:pt idx="4534" c:formatCode="0.00">
                  <c:v>74.07</c:v>
                </c:pt>
                <c:pt idx="4535" c:formatCode="0.00">
                  <c:v>74.07</c:v>
                </c:pt>
                <c:pt idx="4536" c:formatCode="0.00">
                  <c:v>74.07</c:v>
                </c:pt>
                <c:pt idx="4537" c:formatCode="0.00">
                  <c:v>74.07</c:v>
                </c:pt>
                <c:pt idx="4538" c:formatCode="0.00">
                  <c:v>74.07</c:v>
                </c:pt>
                <c:pt idx="4539" c:formatCode="0.00">
                  <c:v>74.07</c:v>
                </c:pt>
                <c:pt idx="4540" c:formatCode="0.00">
                  <c:v>74.07</c:v>
                </c:pt>
                <c:pt idx="4541" c:formatCode="0.00">
                  <c:v>74.07</c:v>
                </c:pt>
                <c:pt idx="4542" c:formatCode="0.00">
                  <c:v>74.07</c:v>
                </c:pt>
                <c:pt idx="4543" c:formatCode="0.00">
                  <c:v>74.07</c:v>
                </c:pt>
                <c:pt idx="4544" c:formatCode="0.00">
                  <c:v>74.07</c:v>
                </c:pt>
                <c:pt idx="4545" c:formatCode="0.00">
                  <c:v>74.07</c:v>
                </c:pt>
                <c:pt idx="4546" c:formatCode="0.00">
                  <c:v>74.77</c:v>
                </c:pt>
                <c:pt idx="4547" c:formatCode="0.00">
                  <c:v>74.77</c:v>
                </c:pt>
                <c:pt idx="4548" c:formatCode="0.00">
                  <c:v>74.77</c:v>
                </c:pt>
                <c:pt idx="4549" c:formatCode="0.00">
                  <c:v>74.77</c:v>
                </c:pt>
                <c:pt idx="4550" c:formatCode="0.00">
                  <c:v>74.77</c:v>
                </c:pt>
                <c:pt idx="4551" c:formatCode="0.00">
                  <c:v>74.77</c:v>
                </c:pt>
                <c:pt idx="4552" c:formatCode="0.00">
                  <c:v>74.77</c:v>
                </c:pt>
                <c:pt idx="4553" c:formatCode="0.00">
                  <c:v>74.77</c:v>
                </c:pt>
                <c:pt idx="4554" c:formatCode="0.00">
                  <c:v>74.77</c:v>
                </c:pt>
                <c:pt idx="4555" c:formatCode="0.00">
                  <c:v>74.77</c:v>
                </c:pt>
                <c:pt idx="4556" c:formatCode="0.00">
                  <c:v>74.77</c:v>
                </c:pt>
                <c:pt idx="4557" c:formatCode="0.00">
                  <c:v>74.77</c:v>
                </c:pt>
                <c:pt idx="4558" c:formatCode="0.00">
                  <c:v>74.05</c:v>
                </c:pt>
                <c:pt idx="4559" c:formatCode="0.00">
                  <c:v>74.05</c:v>
                </c:pt>
                <c:pt idx="4560" c:formatCode="0.00">
                  <c:v>74.05</c:v>
                </c:pt>
                <c:pt idx="4561" c:formatCode="0.00">
                  <c:v>72.44</c:v>
                </c:pt>
                <c:pt idx="4562" c:formatCode="0.00">
                  <c:v>72.44</c:v>
                </c:pt>
                <c:pt idx="4563" c:formatCode="0.00">
                  <c:v>72.44</c:v>
                </c:pt>
                <c:pt idx="4564" c:formatCode="0.00">
                  <c:v>72.44</c:v>
                </c:pt>
                <c:pt idx="4565" c:formatCode="0.00">
                  <c:v>71</c:v>
                </c:pt>
                <c:pt idx="4566" c:formatCode="0.00">
                  <c:v>71</c:v>
                </c:pt>
                <c:pt idx="4567" c:formatCode="0.00">
                  <c:v>71</c:v>
                </c:pt>
                <c:pt idx="4568" c:formatCode="0.00">
                  <c:v>71</c:v>
                </c:pt>
                <c:pt idx="4569" c:formatCode="0.00">
                  <c:v>71</c:v>
                </c:pt>
                <c:pt idx="4570" c:formatCode="0.00">
                  <c:v>72.1</c:v>
                </c:pt>
                <c:pt idx="4592" c:formatCode="0.00">
                  <c:v>47</c:v>
                </c:pt>
                <c:pt idx="4593" c:formatCode="0.00">
                  <c:v>47</c:v>
                </c:pt>
                <c:pt idx="4594" c:formatCode="0.00">
                  <c:v>47</c:v>
                </c:pt>
                <c:pt idx="4595" c:formatCode="0.00">
                  <c:v>47</c:v>
                </c:pt>
                <c:pt idx="4596" c:formatCode="0.00">
                  <c:v>47</c:v>
                </c:pt>
                <c:pt idx="4597" c:formatCode="0.00">
                  <c:v>47</c:v>
                </c:pt>
                <c:pt idx="4598" c:formatCode="0.00">
                  <c:v>47</c:v>
                </c:pt>
                <c:pt idx="4599" c:formatCode="0.00">
                  <c:v>47</c:v>
                </c:pt>
                <c:pt idx="4600" c:formatCode="0.00">
                  <c:v>47</c:v>
                </c:pt>
                <c:pt idx="4601" c:formatCode="0.00">
                  <c:v>47</c:v>
                </c:pt>
                <c:pt idx="4602" c:formatCode="0.00">
                  <c:v>47</c:v>
                </c:pt>
                <c:pt idx="4603" c:formatCode="0.00">
                  <c:v>47</c:v>
                </c:pt>
                <c:pt idx="4609" c:formatCode="0.00">
                  <c:v>47.39</c:v>
                </c:pt>
                <c:pt idx="4610" c:formatCode="0.00">
                  <c:v>47.39</c:v>
                </c:pt>
                <c:pt idx="4611" c:formatCode="0.00">
                  <c:v>47.39</c:v>
                </c:pt>
                <c:pt idx="4612" c:formatCode="0.00">
                  <c:v>47.39</c:v>
                </c:pt>
                <c:pt idx="4613" c:formatCode="0.00">
                  <c:v>47.39</c:v>
                </c:pt>
                <c:pt idx="4614" c:formatCode="0.00">
                  <c:v>47.39</c:v>
                </c:pt>
                <c:pt idx="4615" c:formatCode="0.00">
                  <c:v>47.39</c:v>
                </c:pt>
                <c:pt idx="4616" c:formatCode="0.00">
                  <c:v>47.39</c:v>
                </c:pt>
                <c:pt idx="4617" c:formatCode="0.00">
                  <c:v>47.39</c:v>
                </c:pt>
                <c:pt idx="4618" c:formatCode="0.00">
                  <c:v>47.39</c:v>
                </c:pt>
                <c:pt idx="4619" c:formatCode="0.00">
                  <c:v>47.39</c:v>
                </c:pt>
                <c:pt idx="4620" c:formatCode="0.00">
                  <c:v>47.39</c:v>
                </c:pt>
                <c:pt idx="4621" c:formatCode="0.00">
                  <c:v>47.39</c:v>
                </c:pt>
                <c:pt idx="4622" c:formatCode="0.00">
                  <c:v>47.39</c:v>
                </c:pt>
                <c:pt idx="4623" c:formatCode="0.00">
                  <c:v>47.39</c:v>
                </c:pt>
                <c:pt idx="4624" c:formatCode="0.00">
                  <c:v>47.39</c:v>
                </c:pt>
                <c:pt idx="4625" c:formatCode="0.00">
                  <c:v>47.39</c:v>
                </c:pt>
                <c:pt idx="4626" c:formatCode="0.00">
                  <c:v>47.39</c:v>
                </c:pt>
                <c:pt idx="4627" c:formatCode="0.00">
                  <c:v>47.39</c:v>
                </c:pt>
                <c:pt idx="4628" c:formatCode="0.00">
                  <c:v>47.39</c:v>
                </c:pt>
                <c:pt idx="4629" c:formatCode="0.00">
                  <c:v>47.39</c:v>
                </c:pt>
                <c:pt idx="4630" c:formatCode="0.00">
                  <c:v>47.39</c:v>
                </c:pt>
                <c:pt idx="4631" c:formatCode="0.00">
                  <c:v>47.39</c:v>
                </c:pt>
                <c:pt idx="4632" c:formatCode="0.00">
                  <c:v>47.39</c:v>
                </c:pt>
                <c:pt idx="4633" c:formatCode="0.00">
                  <c:v>50.21</c:v>
                </c:pt>
                <c:pt idx="4634" c:formatCode="0.00">
                  <c:v>50.21</c:v>
                </c:pt>
                <c:pt idx="4635" c:formatCode="0.00">
                  <c:v>50.21</c:v>
                </c:pt>
                <c:pt idx="4636" c:formatCode="0.00">
                  <c:v>50.21</c:v>
                </c:pt>
                <c:pt idx="4637" c:formatCode="0.00">
                  <c:v>50.21</c:v>
                </c:pt>
                <c:pt idx="4638" c:formatCode="0.00">
                  <c:v>50.21</c:v>
                </c:pt>
                <c:pt idx="4639" c:formatCode="0.00">
                  <c:v>50.21</c:v>
                </c:pt>
                <c:pt idx="4640" c:formatCode="0.00">
                  <c:v>50.21</c:v>
                </c:pt>
                <c:pt idx="4641" c:formatCode="0.00">
                  <c:v>50.21</c:v>
                </c:pt>
                <c:pt idx="4642" c:formatCode="0.00">
                  <c:v>50.21</c:v>
                </c:pt>
                <c:pt idx="4643" c:formatCode="0.00">
                  <c:v>50.21</c:v>
                </c:pt>
                <c:pt idx="4644" c:formatCode="0.00">
                  <c:v>50.21</c:v>
                </c:pt>
                <c:pt idx="4645" c:formatCode="0.00">
                  <c:v>50.21</c:v>
                </c:pt>
                <c:pt idx="4646" c:formatCode="0.00">
                  <c:v>50.21</c:v>
                </c:pt>
                <c:pt idx="4647" c:formatCode="0.00">
                  <c:v>50.21</c:v>
                </c:pt>
                <c:pt idx="4648" c:formatCode="0.00">
                  <c:v>50.21</c:v>
                </c:pt>
                <c:pt idx="4649" c:formatCode="0.00">
                  <c:v>50.21</c:v>
                </c:pt>
                <c:pt idx="4650" c:formatCode="0.00">
                  <c:v>50.21</c:v>
                </c:pt>
                <c:pt idx="4651" c:formatCode="0.00">
                  <c:v>53.14</c:v>
                </c:pt>
                <c:pt idx="4652" c:formatCode="0.00">
                  <c:v>53.14</c:v>
                </c:pt>
                <c:pt idx="4653" c:formatCode="0.00">
                  <c:v>53.14</c:v>
                </c:pt>
                <c:pt idx="4654" c:formatCode="0.00">
                  <c:v>53.14</c:v>
                </c:pt>
                <c:pt idx="4655" c:formatCode="0.00">
                  <c:v>53.14</c:v>
                </c:pt>
                <c:pt idx="4656" c:formatCode="0.00">
                  <c:v>53.66</c:v>
                </c:pt>
                <c:pt idx="4657" c:formatCode="0.00">
                  <c:v>53.66</c:v>
                </c:pt>
                <c:pt idx="4688" c:formatCode="0.00">
                  <c:v>50.88</c:v>
                </c:pt>
                <c:pt idx="4689" c:formatCode="0.00">
                  <c:v>50.88</c:v>
                </c:pt>
                <c:pt idx="4690" c:formatCode="0.00">
                  <c:v>50.88</c:v>
                </c:pt>
                <c:pt idx="4691" c:formatCode="0.00">
                  <c:v>50.88</c:v>
                </c:pt>
                <c:pt idx="4692" c:formatCode="0.00">
                  <c:v>70.93</c:v>
                </c:pt>
                <c:pt idx="4693" c:formatCode="0.00">
                  <c:v>70.93</c:v>
                </c:pt>
                <c:pt idx="4694" c:formatCode="0.00">
                  <c:v>70.93</c:v>
                </c:pt>
                <c:pt idx="4695" c:formatCode="0.00">
                  <c:v>70.93</c:v>
                </c:pt>
                <c:pt idx="4696" c:formatCode="0.00">
                  <c:v>70.93</c:v>
                </c:pt>
                <c:pt idx="4697" c:formatCode="0.00">
                  <c:v>64.5</c:v>
                </c:pt>
                <c:pt idx="4698" c:formatCode="0.00">
                  <c:v>64.5</c:v>
                </c:pt>
                <c:pt idx="4699" c:formatCode="0.00">
                  <c:v>60.63</c:v>
                </c:pt>
                <c:pt idx="4700" c:formatCode="0.00">
                  <c:v>60.63</c:v>
                </c:pt>
                <c:pt idx="4701" c:formatCode="0.00">
                  <c:v>60.63</c:v>
                </c:pt>
                <c:pt idx="4702" c:formatCode="0.00">
                  <c:v>60.63</c:v>
                </c:pt>
                <c:pt idx="4703" c:formatCode="0.00">
                  <c:v>72.07</c:v>
                </c:pt>
                <c:pt idx="4704" c:formatCode="0.00">
                  <c:v>72.02</c:v>
                </c:pt>
                <c:pt idx="4705" c:formatCode="0.00">
                  <c:v>71.85</c:v>
                </c:pt>
                <c:pt idx="4706" c:formatCode="0.00">
                  <c:v>72.15</c:v>
                </c:pt>
                <c:pt idx="4707" c:formatCode="0.00">
                  <c:v>72.21</c:v>
                </c:pt>
                <c:pt idx="4708" c:formatCode="0.00">
                  <c:v>71.95</c:v>
                </c:pt>
                <c:pt idx="4709" c:formatCode="0.00">
                  <c:v>72.18</c:v>
                </c:pt>
                <c:pt idx="4710" c:formatCode="0.00">
                  <c:v>72.09</c:v>
                </c:pt>
                <c:pt idx="4711" c:formatCode="0.00">
                  <c:v>72.11</c:v>
                </c:pt>
                <c:pt idx="4712" c:formatCode="0.00">
                  <c:v>72.34</c:v>
                </c:pt>
                <c:pt idx="4713" c:formatCode="0.00">
                  <c:v>72.34</c:v>
                </c:pt>
                <c:pt idx="4714" c:formatCode="0.00">
                  <c:v>72.34</c:v>
                </c:pt>
                <c:pt idx="4715" c:formatCode="0.00">
                  <c:v>72.21</c:v>
                </c:pt>
                <c:pt idx="4716" c:formatCode="0.00">
                  <c:v>72.21</c:v>
                </c:pt>
                <c:pt idx="4717" c:formatCode="0.00">
                  <c:v>72.21</c:v>
                </c:pt>
                <c:pt idx="4718" c:formatCode="0.00">
                  <c:v>72.61</c:v>
                </c:pt>
                <c:pt idx="4719" c:formatCode="0.00">
                  <c:v>72.61</c:v>
                </c:pt>
                <c:pt idx="4720" c:formatCode="0.00">
                  <c:v>72.61</c:v>
                </c:pt>
                <c:pt idx="4721" c:formatCode="0.00">
                  <c:v>72.61</c:v>
                </c:pt>
                <c:pt idx="4722" c:formatCode="0.00">
                  <c:v>72.61</c:v>
                </c:pt>
                <c:pt idx="4723" c:formatCode="0.00">
                  <c:v>72.61</c:v>
                </c:pt>
                <c:pt idx="4724" c:formatCode="0.00">
                  <c:v>72.11</c:v>
                </c:pt>
                <c:pt idx="4725" c:formatCode="0.00">
                  <c:v>72.11</c:v>
                </c:pt>
                <c:pt idx="4726" c:formatCode="0.00">
                  <c:v>72.11</c:v>
                </c:pt>
                <c:pt idx="4727" c:formatCode="0.00">
                  <c:v>72.11</c:v>
                </c:pt>
                <c:pt idx="4728" c:formatCode="0.00">
                  <c:v>72.11</c:v>
                </c:pt>
                <c:pt idx="4729" c:formatCode="0.00">
                  <c:v>71.72</c:v>
                </c:pt>
                <c:pt idx="4730" c:formatCode="0.00">
                  <c:v>71.72</c:v>
                </c:pt>
                <c:pt idx="4731" c:formatCode="0.00">
                  <c:v>71.72</c:v>
                </c:pt>
                <c:pt idx="4732" c:formatCode="0.00">
                  <c:v>76.32</c:v>
                </c:pt>
                <c:pt idx="4733" c:formatCode="0.00">
                  <c:v>76.32</c:v>
                </c:pt>
                <c:pt idx="4734" c:formatCode="0.00">
                  <c:v>76.32</c:v>
                </c:pt>
                <c:pt idx="4735" c:formatCode="0.00">
                  <c:v>76.32</c:v>
                </c:pt>
                <c:pt idx="4736" c:formatCode="0.00">
                  <c:v>76.32</c:v>
                </c:pt>
                <c:pt idx="4737" c:formatCode="0.00">
                  <c:v>76.32</c:v>
                </c:pt>
                <c:pt idx="4738" c:formatCode="0.00">
                  <c:v>76.32</c:v>
                </c:pt>
                <c:pt idx="4739" c:formatCode="0.00">
                  <c:v>76.32</c:v>
                </c:pt>
                <c:pt idx="4740" c:formatCode="0.00">
                  <c:v>76.32</c:v>
                </c:pt>
                <c:pt idx="4741" c:formatCode="0.00">
                  <c:v>76.32</c:v>
                </c:pt>
                <c:pt idx="4742" c:formatCode="0.00">
                  <c:v>76.32</c:v>
                </c:pt>
                <c:pt idx="4743" c:formatCode="0.00">
                  <c:v>76.32</c:v>
                </c:pt>
                <c:pt idx="4744" c:formatCode="0.00">
                  <c:v>76.32</c:v>
                </c:pt>
                <c:pt idx="4745" c:formatCode="0.00">
                  <c:v>76.32</c:v>
                </c:pt>
                <c:pt idx="4746" c:formatCode="0.00">
                  <c:v>76.32</c:v>
                </c:pt>
                <c:pt idx="4747" c:formatCode="0.00">
                  <c:v>76.32</c:v>
                </c:pt>
                <c:pt idx="4748" c:formatCode="0.00">
                  <c:v>76.32</c:v>
                </c:pt>
                <c:pt idx="4749" c:formatCode="0.00">
                  <c:v>76.32</c:v>
                </c:pt>
                <c:pt idx="4750" c:formatCode="0.00">
                  <c:v>76.32</c:v>
                </c:pt>
                <c:pt idx="4751" c:formatCode="0.00">
                  <c:v>76.32</c:v>
                </c:pt>
                <c:pt idx="4752" c:formatCode="0.00">
                  <c:v>76.32</c:v>
                </c:pt>
                <c:pt idx="4753" c:formatCode="0.00">
                  <c:v>76.32</c:v>
                </c:pt>
                <c:pt idx="4754" c:formatCode="0.00">
                  <c:v>76.32</c:v>
                </c:pt>
                <c:pt idx="4755" c:formatCode="0.00">
                  <c:v>70.57</c:v>
                </c:pt>
                <c:pt idx="4756" c:formatCode="0.00">
                  <c:v>70.57</c:v>
                </c:pt>
                <c:pt idx="4757" c:formatCode="0.00">
                  <c:v>70.57</c:v>
                </c:pt>
                <c:pt idx="4758" c:formatCode="0.00">
                  <c:v>70.57</c:v>
                </c:pt>
                <c:pt idx="4759" c:formatCode="0.00">
                  <c:v>70.57</c:v>
                </c:pt>
                <c:pt idx="4760" c:formatCode="0.00">
                  <c:v>70.57</c:v>
                </c:pt>
                <c:pt idx="4761" c:formatCode="0.00">
                  <c:v>55.41</c:v>
                </c:pt>
                <c:pt idx="4762" c:formatCode="0.00">
                  <c:v>55.41</c:v>
                </c:pt>
                <c:pt idx="4763" c:formatCode="0.00">
                  <c:v>55.41</c:v>
                </c:pt>
                <c:pt idx="4764" c:formatCode="0.00">
                  <c:v>55.41</c:v>
                </c:pt>
                <c:pt idx="4765" c:formatCode="0.00">
                  <c:v>55.41</c:v>
                </c:pt>
                <c:pt idx="4766" c:formatCode="0.00">
                  <c:v>55.41</c:v>
                </c:pt>
                <c:pt idx="4767" c:formatCode="0.00">
                  <c:v>55.41</c:v>
                </c:pt>
                <c:pt idx="4768" c:formatCode="0.00">
                  <c:v>55.41</c:v>
                </c:pt>
                <c:pt idx="4769" c:formatCode="0.00">
                  <c:v>54.82</c:v>
                </c:pt>
                <c:pt idx="4770" c:formatCode="0.00">
                  <c:v>54.82</c:v>
                </c:pt>
                <c:pt idx="4771" c:formatCode="0.00">
                  <c:v>54.82</c:v>
                </c:pt>
                <c:pt idx="4772" c:formatCode="0.00">
                  <c:v>54.82</c:v>
                </c:pt>
                <c:pt idx="4773" c:formatCode="0.00">
                  <c:v>54.82</c:v>
                </c:pt>
                <c:pt idx="4774" c:formatCode="0.00">
                  <c:v>54.82</c:v>
                </c:pt>
                <c:pt idx="4775" c:formatCode="0.00">
                  <c:v>54.82</c:v>
                </c:pt>
                <c:pt idx="4776" c:formatCode="0.00">
                  <c:v>54.82</c:v>
                </c:pt>
                <c:pt idx="4777" c:formatCode="0.00">
                  <c:v>54.82</c:v>
                </c:pt>
                <c:pt idx="4778" c:formatCode="0.00">
                  <c:v>54.82</c:v>
                </c:pt>
                <c:pt idx="4779" c:formatCode="0.00">
                  <c:v>54.82</c:v>
                </c:pt>
                <c:pt idx="4780" c:formatCode="0.00">
                  <c:v>54.63</c:v>
                </c:pt>
                <c:pt idx="4781" c:formatCode="0.00">
                  <c:v>54.63</c:v>
                </c:pt>
                <c:pt idx="4782" c:formatCode="0.00">
                  <c:v>54.63</c:v>
                </c:pt>
                <c:pt idx="4783" c:formatCode="0.00">
                  <c:v>54.63</c:v>
                </c:pt>
                <c:pt idx="4784" c:formatCode="0.00">
                  <c:v>54.63</c:v>
                </c:pt>
                <c:pt idx="4785" c:formatCode="0.00">
                  <c:v>54.63</c:v>
                </c:pt>
                <c:pt idx="4786" c:formatCode="0.00">
                  <c:v>54.63</c:v>
                </c:pt>
                <c:pt idx="4787" c:formatCode="0.00">
                  <c:v>54.63</c:v>
                </c:pt>
                <c:pt idx="4788" c:formatCode="0.00">
                  <c:v>54.63</c:v>
                </c:pt>
                <c:pt idx="4789" c:formatCode="0.00">
                  <c:v>54.63</c:v>
                </c:pt>
                <c:pt idx="4790" c:formatCode="0.00">
                  <c:v>54.63</c:v>
                </c:pt>
                <c:pt idx="4791" c:formatCode="0.00">
                  <c:v>54.63</c:v>
                </c:pt>
                <c:pt idx="4792" c:formatCode="0.00">
                  <c:v>54.63</c:v>
                </c:pt>
                <c:pt idx="4793" c:formatCode="0.00">
                  <c:v>54.63</c:v>
                </c:pt>
                <c:pt idx="4794" c:formatCode="0.00">
                  <c:v>54.63</c:v>
                </c:pt>
                <c:pt idx="4795" c:formatCode="0.00">
                  <c:v>54.63</c:v>
                </c:pt>
                <c:pt idx="4796" c:formatCode="0.00">
                  <c:v>54.63</c:v>
                </c:pt>
                <c:pt idx="4797" c:formatCode="0.00">
                  <c:v>54.63</c:v>
                </c:pt>
                <c:pt idx="4798" c:formatCode="0.00">
                  <c:v>54.63</c:v>
                </c:pt>
                <c:pt idx="4799" c:formatCode="0.00">
                  <c:v>54.63</c:v>
                </c:pt>
                <c:pt idx="4800" c:formatCode="0.00">
                  <c:v>54.63</c:v>
                </c:pt>
                <c:pt idx="4801" c:formatCode="0.00">
                  <c:v>54.63</c:v>
                </c:pt>
                <c:pt idx="4802" c:formatCode="0.00">
                  <c:v>54.63</c:v>
                </c:pt>
                <c:pt idx="4803" c:formatCode="0.00">
                  <c:v>54.63</c:v>
                </c:pt>
                <c:pt idx="4804" c:formatCode="0.00">
                  <c:v>54.82</c:v>
                </c:pt>
                <c:pt idx="4805" c:formatCode="0.00">
                  <c:v>54.82</c:v>
                </c:pt>
                <c:pt idx="4806" c:formatCode="0.00">
                  <c:v>76.32</c:v>
                </c:pt>
                <c:pt idx="4807" c:formatCode="0.00">
                  <c:v>76.32</c:v>
                </c:pt>
                <c:pt idx="4808" c:formatCode="0.00">
                  <c:v>76.32</c:v>
                </c:pt>
                <c:pt idx="4809" c:formatCode="0.00">
                  <c:v>76.32</c:v>
                </c:pt>
                <c:pt idx="4810" c:formatCode="0.00">
                  <c:v>76.32</c:v>
                </c:pt>
                <c:pt idx="4811" c:formatCode="0.00">
                  <c:v>76.32</c:v>
                </c:pt>
                <c:pt idx="4812" c:formatCode="0.00">
                  <c:v>76.32</c:v>
                </c:pt>
                <c:pt idx="4813" c:formatCode="0.00">
                  <c:v>76.32</c:v>
                </c:pt>
                <c:pt idx="4814" c:formatCode="0.00">
                  <c:v>76.32</c:v>
                </c:pt>
                <c:pt idx="4815" c:formatCode="0.00">
                  <c:v>76.32</c:v>
                </c:pt>
                <c:pt idx="4816" c:formatCode="0.00">
                  <c:v>76.32</c:v>
                </c:pt>
                <c:pt idx="4817" c:formatCode="0.00">
                  <c:v>76.32</c:v>
                </c:pt>
                <c:pt idx="4818" c:formatCode="0.00">
                  <c:v>76.32</c:v>
                </c:pt>
                <c:pt idx="4819" c:formatCode="0.00">
                  <c:v>76.32</c:v>
                </c:pt>
                <c:pt idx="4820" c:formatCode="0.00">
                  <c:v>76.32</c:v>
                </c:pt>
                <c:pt idx="4821" c:formatCode="0.00">
                  <c:v>76.32</c:v>
                </c:pt>
                <c:pt idx="4822" c:formatCode="0.00">
                  <c:v>76.32</c:v>
                </c:pt>
                <c:pt idx="4823" c:formatCode="0.00">
                  <c:v>76.32</c:v>
                </c:pt>
                <c:pt idx="4824" c:formatCode="0.00">
                  <c:v>76.32</c:v>
                </c:pt>
                <c:pt idx="4825" c:formatCode="0.00">
                  <c:v>76.32</c:v>
                </c:pt>
                <c:pt idx="4826" c:formatCode="0.00">
                  <c:v>76.32</c:v>
                </c:pt>
                <c:pt idx="4827" c:formatCode="0.00">
                  <c:v>76.32</c:v>
                </c:pt>
                <c:pt idx="4828" c:formatCode="0.00">
                  <c:v>76.32</c:v>
                </c:pt>
              </c:numCache>
            </c:numRef>
          </c:xVal>
          <c:y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 val="autoZero"/>
        <c:crossBetween val="midCat"/>
        <c:majorUnit val="5"/>
      </c:valAx>
      <c:valAx>
        <c:axId val="851085256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FULL!$F$2:$F$4893</c:f>
              <c:numCache>
                <c:formatCode>General</c:formatCode>
                <c:ptCount val="4892"/>
                <c:pt idx="2747">
                  <c:v>67.51</c:v>
                </c:pt>
                <c:pt idx="2748">
                  <c:v>67.51</c:v>
                </c:pt>
                <c:pt idx="2749">
                  <c:v>67.51</c:v>
                </c:pt>
                <c:pt idx="2750">
                  <c:v>67.51</c:v>
                </c:pt>
                <c:pt idx="2751">
                  <c:v>67.51</c:v>
                </c:pt>
                <c:pt idx="2752">
                  <c:v>67.51</c:v>
                </c:pt>
                <c:pt idx="2753">
                  <c:v>67.51</c:v>
                </c:pt>
                <c:pt idx="2754">
                  <c:v>67.51</c:v>
                </c:pt>
                <c:pt idx="2755">
                  <c:v>67.51</c:v>
                </c:pt>
                <c:pt idx="2756">
                  <c:v>67.51</c:v>
                </c:pt>
                <c:pt idx="2757">
                  <c:v>67.51</c:v>
                </c:pt>
                <c:pt idx="2758">
                  <c:v>67.51</c:v>
                </c:pt>
                <c:pt idx="2759">
                  <c:v>67.51</c:v>
                </c:pt>
                <c:pt idx="2760">
                  <c:v>67.51</c:v>
                </c:pt>
                <c:pt idx="2761">
                  <c:v>67.51</c:v>
                </c:pt>
                <c:pt idx="2762">
                  <c:v>67.51</c:v>
                </c:pt>
                <c:pt idx="2763">
                  <c:v>67.51</c:v>
                </c:pt>
                <c:pt idx="2764">
                  <c:v>67.51</c:v>
                </c:pt>
                <c:pt idx="2765">
                  <c:v>67.51</c:v>
                </c:pt>
                <c:pt idx="2766">
                  <c:v>67.51</c:v>
                </c:pt>
                <c:pt idx="2767">
                  <c:v>67.51</c:v>
                </c:pt>
                <c:pt idx="2768">
                  <c:v>67.51</c:v>
                </c:pt>
                <c:pt idx="2769">
                  <c:v>67.51</c:v>
                </c:pt>
                <c:pt idx="2770">
                  <c:v>67.51</c:v>
                </c:pt>
                <c:pt idx="2771">
                  <c:v>67.51</c:v>
                </c:pt>
                <c:pt idx="2772">
                  <c:v>67.51</c:v>
                </c:pt>
                <c:pt idx="2773">
                  <c:v>67.51</c:v>
                </c:pt>
                <c:pt idx="2774">
                  <c:v>67.51</c:v>
                </c:pt>
                <c:pt idx="2775">
                  <c:v>67.51</c:v>
                </c:pt>
                <c:pt idx="2776">
                  <c:v>67.51</c:v>
                </c:pt>
                <c:pt idx="2777">
                  <c:v>67.51</c:v>
                </c:pt>
                <c:pt idx="2778">
                  <c:v>67.51</c:v>
                </c:pt>
                <c:pt idx="2779">
                  <c:v>67.51</c:v>
                </c:pt>
                <c:pt idx="2780">
                  <c:v>67.51</c:v>
                </c:pt>
                <c:pt idx="2823" c:formatCode="0.00">
                  <c:v>71.95</c:v>
                </c:pt>
                <c:pt idx="2824" c:formatCode="0.00">
                  <c:v>71.95</c:v>
                </c:pt>
                <c:pt idx="2825" c:formatCode="0.00">
                  <c:v>71.95</c:v>
                </c:pt>
                <c:pt idx="2826" c:formatCode="0.00">
                  <c:v>72.18</c:v>
                </c:pt>
                <c:pt idx="2827" c:formatCode="0.00">
                  <c:v>72.18</c:v>
                </c:pt>
                <c:pt idx="2828" c:formatCode="0.00">
                  <c:v>72</c:v>
                </c:pt>
                <c:pt idx="2829" c:formatCode="0.00">
                  <c:v>72</c:v>
                </c:pt>
                <c:pt idx="2830" c:formatCode="0.00">
                  <c:v>72</c:v>
                </c:pt>
                <c:pt idx="2831" c:formatCode="0.00">
                  <c:v>72</c:v>
                </c:pt>
                <c:pt idx="2832" c:formatCode="0.00">
                  <c:v>72.09</c:v>
                </c:pt>
                <c:pt idx="2833" c:formatCode="0.00">
                  <c:v>72</c:v>
                </c:pt>
                <c:pt idx="2834" c:formatCode="0.00">
                  <c:v>72</c:v>
                </c:pt>
                <c:pt idx="2835" c:formatCode="0.00">
                  <c:v>72</c:v>
                </c:pt>
                <c:pt idx="2836" c:formatCode="0.00">
                  <c:v>72</c:v>
                </c:pt>
                <c:pt idx="2837" c:formatCode="0.00">
                  <c:v>72</c:v>
                </c:pt>
                <c:pt idx="2838" c:formatCode="0.00">
                  <c:v>72</c:v>
                </c:pt>
                <c:pt idx="2839" c:formatCode="0.00">
                  <c:v>72</c:v>
                </c:pt>
                <c:pt idx="2840" c:formatCode="0.00">
                  <c:v>72</c:v>
                </c:pt>
                <c:pt idx="2841" c:formatCode="0.00">
                  <c:v>72</c:v>
                </c:pt>
                <c:pt idx="2842" c:formatCode="0.00">
                  <c:v>72</c:v>
                </c:pt>
                <c:pt idx="2843" c:formatCode="0.00">
                  <c:v>72</c:v>
                </c:pt>
                <c:pt idx="2844" c:formatCode="0.00">
                  <c:v>72</c:v>
                </c:pt>
                <c:pt idx="2845" c:formatCode="0.00">
                  <c:v>72</c:v>
                </c:pt>
                <c:pt idx="2846" c:formatCode="0.00">
                  <c:v>72</c:v>
                </c:pt>
                <c:pt idx="2847" c:formatCode="0.00">
                  <c:v>72</c:v>
                </c:pt>
                <c:pt idx="2848" c:formatCode="0.00">
                  <c:v>72</c:v>
                </c:pt>
                <c:pt idx="2849" c:formatCode="0.00">
                  <c:v>72.07</c:v>
                </c:pt>
                <c:pt idx="2850" c:formatCode="0.00">
                  <c:v>72.07</c:v>
                </c:pt>
                <c:pt idx="2851" c:formatCode="0.00">
                  <c:v>72.02</c:v>
                </c:pt>
                <c:pt idx="2852" c:formatCode="0.00">
                  <c:v>72.02</c:v>
                </c:pt>
                <c:pt idx="2853" c:formatCode="0.00">
                  <c:v>72</c:v>
                </c:pt>
                <c:pt idx="2854" c:formatCode="0.00">
                  <c:v>72</c:v>
                </c:pt>
                <c:pt idx="2855" c:formatCode="0.00">
                  <c:v>72</c:v>
                </c:pt>
                <c:pt idx="2856" c:formatCode="0.00">
                  <c:v>72</c:v>
                </c:pt>
                <c:pt idx="2857" c:formatCode="0.00">
                  <c:v>71.85</c:v>
                </c:pt>
                <c:pt idx="2858" c:formatCode="0.00">
                  <c:v>71.85</c:v>
                </c:pt>
                <c:pt idx="2859" c:formatCode="0.00">
                  <c:v>71.85</c:v>
                </c:pt>
                <c:pt idx="2860" c:formatCode="0.00">
                  <c:v>72.15</c:v>
                </c:pt>
                <c:pt idx="2861" c:formatCode="0.00">
                  <c:v>72</c:v>
                </c:pt>
                <c:pt idx="2862" c:formatCode="0.00">
                  <c:v>72</c:v>
                </c:pt>
                <c:pt idx="2863" c:formatCode="0.00">
                  <c:v>72</c:v>
                </c:pt>
                <c:pt idx="2864" c:formatCode="0.00">
                  <c:v>72</c:v>
                </c:pt>
                <c:pt idx="2865" c:formatCode="0.00">
                  <c:v>72</c:v>
                </c:pt>
                <c:pt idx="2866" c:formatCode="0.00">
                  <c:v>72.21</c:v>
                </c:pt>
                <c:pt idx="2867" c:formatCode="0.00">
                  <c:v>72.21</c:v>
                </c:pt>
                <c:pt idx="2868" c:formatCode="0.00">
                  <c:v>72</c:v>
                </c:pt>
                <c:pt idx="2869" c:formatCode="0.00">
                  <c:v>72</c:v>
                </c:pt>
                <c:pt idx="2870" c:formatCode="0.00">
                  <c:v>72</c:v>
                </c:pt>
                <c:pt idx="2871" c:formatCode="0.00">
                  <c:v>72</c:v>
                </c:pt>
                <c:pt idx="2872" c:formatCode="0.00">
                  <c:v>72</c:v>
                </c:pt>
                <c:pt idx="2873" c:formatCode="0.00">
                  <c:v>72</c:v>
                </c:pt>
                <c:pt idx="2874" c:formatCode="0.00">
                  <c:v>72</c:v>
                </c:pt>
                <c:pt idx="2875" c:formatCode="0.00">
                  <c:v>72</c:v>
                </c:pt>
                <c:pt idx="2876" c:formatCode="0.00">
                  <c:v>72</c:v>
                </c:pt>
                <c:pt idx="2877" c:formatCode="0.00">
                  <c:v>72</c:v>
                </c:pt>
                <c:pt idx="2878" c:formatCode="0.00">
                  <c:v>72</c:v>
                </c:pt>
                <c:pt idx="2879" c:formatCode="0.00">
                  <c:v>72</c:v>
                </c:pt>
                <c:pt idx="2880" c:formatCode="0.00">
                  <c:v>72</c:v>
                </c:pt>
                <c:pt idx="2881" c:formatCode="0.00">
                  <c:v>72</c:v>
                </c:pt>
                <c:pt idx="2882" c:formatCode="0.00">
                  <c:v>72</c:v>
                </c:pt>
                <c:pt idx="2883" c:formatCode="0.00">
                  <c:v>72</c:v>
                </c:pt>
                <c:pt idx="2884" c:formatCode="0.00">
                  <c:v>72</c:v>
                </c:pt>
                <c:pt idx="2885" c:formatCode="0.00">
                  <c:v>72</c:v>
                </c:pt>
                <c:pt idx="2886" c:formatCode="0.00">
                  <c:v>72</c:v>
                </c:pt>
                <c:pt idx="2887" c:formatCode="0.00">
                  <c:v>72</c:v>
                </c:pt>
                <c:pt idx="2888" c:formatCode="0.00">
                  <c:v>72.34</c:v>
                </c:pt>
                <c:pt idx="2889" c:formatCode="0.00">
                  <c:v>72.34</c:v>
                </c:pt>
                <c:pt idx="2890" c:formatCode="0.00">
                  <c:v>72.34</c:v>
                </c:pt>
                <c:pt idx="2891" c:formatCode="0.00">
                  <c:v>72.34</c:v>
                </c:pt>
                <c:pt idx="2892" c:formatCode="0.00">
                  <c:v>72.34</c:v>
                </c:pt>
                <c:pt idx="2893" c:formatCode="0.00">
                  <c:v>72.34</c:v>
                </c:pt>
                <c:pt idx="2894" c:formatCode="0.00">
                  <c:v>72.34</c:v>
                </c:pt>
                <c:pt idx="2895" c:formatCode="0.00">
                  <c:v>72.34</c:v>
                </c:pt>
                <c:pt idx="2896" c:formatCode="0.00">
                  <c:v>72.34</c:v>
                </c:pt>
                <c:pt idx="2897" c:formatCode="0.00">
                  <c:v>72.34</c:v>
                </c:pt>
                <c:pt idx="2898" c:formatCode="0.00">
                  <c:v>72.34</c:v>
                </c:pt>
                <c:pt idx="2899" c:formatCode="0.00">
                  <c:v>72.34</c:v>
                </c:pt>
                <c:pt idx="2900" c:formatCode="0.00">
                  <c:v>72.34</c:v>
                </c:pt>
                <c:pt idx="2901" c:formatCode="0.00">
                  <c:v>72.34</c:v>
                </c:pt>
                <c:pt idx="2902" c:formatCode="0.00">
                  <c:v>72.34</c:v>
                </c:pt>
                <c:pt idx="2903" c:formatCode="0.00">
                  <c:v>72.34</c:v>
                </c:pt>
                <c:pt idx="2904" c:formatCode="0.00">
                  <c:v>72.34</c:v>
                </c:pt>
                <c:pt idx="2905" c:formatCode="0.00">
                  <c:v>72.34</c:v>
                </c:pt>
                <c:pt idx="2906" c:formatCode="0.00">
                  <c:v>72.34</c:v>
                </c:pt>
                <c:pt idx="2907" c:formatCode="0.00">
                  <c:v>72.34</c:v>
                </c:pt>
                <c:pt idx="2908" c:formatCode="0.00">
                  <c:v>72.34</c:v>
                </c:pt>
                <c:pt idx="2909" c:formatCode="0.00">
                  <c:v>72.34</c:v>
                </c:pt>
                <c:pt idx="2910" c:formatCode="0.00">
                  <c:v>72.34</c:v>
                </c:pt>
                <c:pt idx="2911" c:formatCode="0.00">
                  <c:v>72.34</c:v>
                </c:pt>
                <c:pt idx="2912" c:formatCode="0.00">
                  <c:v>72.34</c:v>
                </c:pt>
                <c:pt idx="2913" c:formatCode="0.00">
                  <c:v>72.34</c:v>
                </c:pt>
                <c:pt idx="2914" c:formatCode="0.00">
                  <c:v>72.34</c:v>
                </c:pt>
                <c:pt idx="2915" c:formatCode="0.00">
                  <c:v>72.61</c:v>
                </c:pt>
                <c:pt idx="2916" c:formatCode="0.00">
                  <c:v>72.61</c:v>
                </c:pt>
                <c:pt idx="2917" c:formatCode="0.00">
                  <c:v>72.61</c:v>
                </c:pt>
                <c:pt idx="2918" c:formatCode="0.00">
                  <c:v>72.61</c:v>
                </c:pt>
                <c:pt idx="2919" c:formatCode="0.00">
                  <c:v>72.61</c:v>
                </c:pt>
                <c:pt idx="2920" c:formatCode="0.00">
                  <c:v>72.61</c:v>
                </c:pt>
                <c:pt idx="2921" c:formatCode="0.00">
                  <c:v>72.61</c:v>
                </c:pt>
                <c:pt idx="2922" c:formatCode="0.00">
                  <c:v>72.61</c:v>
                </c:pt>
                <c:pt idx="2923" c:formatCode="0.00">
                  <c:v>72.61</c:v>
                </c:pt>
                <c:pt idx="2924" c:formatCode="0.00">
                  <c:v>72.61</c:v>
                </c:pt>
                <c:pt idx="2925" c:formatCode="0.00">
                  <c:v>72.61</c:v>
                </c:pt>
                <c:pt idx="2926" c:formatCode="0.00">
                  <c:v>72.61</c:v>
                </c:pt>
                <c:pt idx="2927" c:formatCode="0.00">
                  <c:v>72.61</c:v>
                </c:pt>
                <c:pt idx="2928" c:formatCode="0.00">
                  <c:v>72.61</c:v>
                </c:pt>
                <c:pt idx="2929" c:formatCode="0.00">
                  <c:v>72.61</c:v>
                </c:pt>
                <c:pt idx="2930" c:formatCode="0.00">
                  <c:v>72.61</c:v>
                </c:pt>
                <c:pt idx="2931" c:formatCode="0.00">
                  <c:v>72.61</c:v>
                </c:pt>
                <c:pt idx="2932" c:formatCode="0.00">
                  <c:v>72.61</c:v>
                </c:pt>
                <c:pt idx="2933" c:formatCode="0.00">
                  <c:v>72.61</c:v>
                </c:pt>
                <c:pt idx="2934" c:formatCode="0.00">
                  <c:v>72.61</c:v>
                </c:pt>
                <c:pt idx="2935" c:formatCode="0.00">
                  <c:v>72.61</c:v>
                </c:pt>
                <c:pt idx="2936" c:formatCode="0.00">
                  <c:v>72.61</c:v>
                </c:pt>
                <c:pt idx="2937" c:formatCode="0.00">
                  <c:v>72.61</c:v>
                </c:pt>
                <c:pt idx="2938" c:formatCode="0.00">
                  <c:v>72.61</c:v>
                </c:pt>
                <c:pt idx="2939" c:formatCode="0.00">
                  <c:v>72.11</c:v>
                </c:pt>
                <c:pt idx="2940" c:formatCode="0.00">
                  <c:v>72.11</c:v>
                </c:pt>
                <c:pt idx="2941" c:formatCode="0.00">
                  <c:v>72.11</c:v>
                </c:pt>
                <c:pt idx="2942" c:formatCode="0.00">
                  <c:v>72.11</c:v>
                </c:pt>
                <c:pt idx="2943" c:formatCode="0.00">
                  <c:v>72.11</c:v>
                </c:pt>
                <c:pt idx="2944" c:formatCode="0.00">
                  <c:v>72.11</c:v>
                </c:pt>
                <c:pt idx="2945" c:formatCode="0.00">
                  <c:v>72.11</c:v>
                </c:pt>
                <c:pt idx="2946" c:formatCode="0.00">
                  <c:v>72.11</c:v>
                </c:pt>
                <c:pt idx="2947" c:formatCode="0.00">
                  <c:v>72.11</c:v>
                </c:pt>
                <c:pt idx="2948" c:formatCode="0.00">
                  <c:v>72.11</c:v>
                </c:pt>
                <c:pt idx="2949" c:formatCode="0.00">
                  <c:v>72.11</c:v>
                </c:pt>
                <c:pt idx="2950" c:formatCode="0.00">
                  <c:v>72.11</c:v>
                </c:pt>
                <c:pt idx="2951" c:formatCode="0.00">
                  <c:v>72.11</c:v>
                </c:pt>
                <c:pt idx="2952" c:formatCode="0.00">
                  <c:v>72.11</c:v>
                </c:pt>
                <c:pt idx="2953" c:formatCode="0.00">
                  <c:v>72.11</c:v>
                </c:pt>
                <c:pt idx="2954" c:formatCode="0.00">
                  <c:v>72.11</c:v>
                </c:pt>
                <c:pt idx="2955" c:formatCode="0.00">
                  <c:v>72.11</c:v>
                </c:pt>
                <c:pt idx="2956" c:formatCode="0.00">
                  <c:v>72.11</c:v>
                </c:pt>
                <c:pt idx="2957" c:formatCode="0.00">
                  <c:v>72.11</c:v>
                </c:pt>
                <c:pt idx="2958" c:formatCode="0.00">
                  <c:v>72.11</c:v>
                </c:pt>
                <c:pt idx="2959" c:formatCode="0.00">
                  <c:v>72.11</c:v>
                </c:pt>
                <c:pt idx="2960" c:formatCode="0.00">
                  <c:v>72.11</c:v>
                </c:pt>
                <c:pt idx="2961" c:formatCode="0.00">
                  <c:v>72.11</c:v>
                </c:pt>
                <c:pt idx="2962" c:formatCode="0.00">
                  <c:v>72.11</c:v>
                </c:pt>
                <c:pt idx="2963" c:formatCode="0.00">
                  <c:v>72.11</c:v>
                </c:pt>
                <c:pt idx="2964" c:formatCode="0.00">
                  <c:v>72.11</c:v>
                </c:pt>
                <c:pt idx="2965" c:formatCode="0.00">
                  <c:v>72.11</c:v>
                </c:pt>
                <c:pt idx="2966" c:formatCode="0.00">
                  <c:v>72.11</c:v>
                </c:pt>
                <c:pt idx="2967" c:formatCode="0.00">
                  <c:v>72.11</c:v>
                </c:pt>
                <c:pt idx="2968" c:formatCode="0.00">
                  <c:v>72.11</c:v>
                </c:pt>
                <c:pt idx="2969" c:formatCode="0.00">
                  <c:v>72.11</c:v>
                </c:pt>
                <c:pt idx="2970" c:formatCode="0.00">
                  <c:v>72.11</c:v>
                </c:pt>
                <c:pt idx="2971" c:formatCode="0.00">
                  <c:v>72.11</c:v>
                </c:pt>
                <c:pt idx="2972" c:formatCode="0.00">
                  <c:v>72.11</c:v>
                </c:pt>
                <c:pt idx="2973" c:formatCode="0.00">
                  <c:v>72.11</c:v>
                </c:pt>
                <c:pt idx="2974" c:formatCode="0.00">
                  <c:v>72.11</c:v>
                </c:pt>
                <c:pt idx="2975" c:formatCode="0.00">
                  <c:v>72.11</c:v>
                </c:pt>
                <c:pt idx="2976" c:formatCode="0.00">
                  <c:v>72.21</c:v>
                </c:pt>
                <c:pt idx="2977" c:formatCode="0.00">
                  <c:v>72.21</c:v>
                </c:pt>
                <c:pt idx="2978" c:formatCode="0.00">
                  <c:v>72.21</c:v>
                </c:pt>
                <c:pt idx="2979" c:formatCode="0.00">
                  <c:v>72.21</c:v>
                </c:pt>
                <c:pt idx="2980" c:formatCode="0.00">
                  <c:v>72.21</c:v>
                </c:pt>
                <c:pt idx="2981" c:formatCode="0.00">
                  <c:v>72.21</c:v>
                </c:pt>
                <c:pt idx="2982" c:formatCode="0.00">
                  <c:v>72.21</c:v>
                </c:pt>
                <c:pt idx="2983" c:formatCode="0.00">
                  <c:v>72.21</c:v>
                </c:pt>
                <c:pt idx="2984" c:formatCode="0.00">
                  <c:v>72.21</c:v>
                </c:pt>
                <c:pt idx="2985" c:formatCode="0.00">
                  <c:v>72.21</c:v>
                </c:pt>
                <c:pt idx="2986" c:formatCode="0.00">
                  <c:v>72.21</c:v>
                </c:pt>
                <c:pt idx="2987" c:formatCode="0.00">
                  <c:v>72.21</c:v>
                </c:pt>
                <c:pt idx="2988" c:formatCode="0.00">
                  <c:v>72.21</c:v>
                </c:pt>
                <c:pt idx="2989" c:formatCode="0.00">
                  <c:v>72.21</c:v>
                </c:pt>
                <c:pt idx="2990" c:formatCode="0.00">
                  <c:v>72.21</c:v>
                </c:pt>
                <c:pt idx="2991" c:formatCode="0.00">
                  <c:v>72.21</c:v>
                </c:pt>
                <c:pt idx="2992" c:formatCode="0.00">
                  <c:v>72.21</c:v>
                </c:pt>
                <c:pt idx="2993" c:formatCode="0.00">
                  <c:v>72.21</c:v>
                </c:pt>
                <c:pt idx="2994" c:formatCode="0.00">
                  <c:v>72.21</c:v>
                </c:pt>
                <c:pt idx="2995" c:formatCode="0.00">
                  <c:v>72.21</c:v>
                </c:pt>
                <c:pt idx="2996" c:formatCode="0.00">
                  <c:v>72.21</c:v>
                </c:pt>
                <c:pt idx="2997" c:formatCode="0.00">
                  <c:v>72.21</c:v>
                </c:pt>
                <c:pt idx="2998" c:formatCode="0.00">
                  <c:v>72.21</c:v>
                </c:pt>
                <c:pt idx="2999" c:formatCode="0.00">
                  <c:v>72.21</c:v>
                </c:pt>
                <c:pt idx="3000" c:formatCode="0.00">
                  <c:v>72.21</c:v>
                </c:pt>
                <c:pt idx="3001" c:formatCode="0.00">
                  <c:v>72.21</c:v>
                </c:pt>
                <c:pt idx="3002" c:formatCode="0.00">
                  <c:v>72.21</c:v>
                </c:pt>
                <c:pt idx="3003" c:formatCode="0.00">
                  <c:v>72.21</c:v>
                </c:pt>
                <c:pt idx="3004" c:formatCode="0.00">
                  <c:v>72.21</c:v>
                </c:pt>
                <c:pt idx="3005" c:formatCode="0.00">
                  <c:v>72.21</c:v>
                </c:pt>
                <c:pt idx="3006" c:formatCode="0.00">
                  <c:v>72.21</c:v>
                </c:pt>
                <c:pt idx="3007" c:formatCode="0.00">
                  <c:v>72.21</c:v>
                </c:pt>
                <c:pt idx="3008" c:formatCode="0.00">
                  <c:v>72.21</c:v>
                </c:pt>
                <c:pt idx="3009" c:formatCode="0.00">
                  <c:v>72.21</c:v>
                </c:pt>
                <c:pt idx="3010" c:formatCode="0.00">
                  <c:v>71.72</c:v>
                </c:pt>
                <c:pt idx="3011" c:formatCode="0.00">
                  <c:v>71.72</c:v>
                </c:pt>
                <c:pt idx="3012" c:formatCode="0.00">
                  <c:v>71.72</c:v>
                </c:pt>
                <c:pt idx="3013" c:formatCode="0.00">
                  <c:v>71.72</c:v>
                </c:pt>
                <c:pt idx="3014" c:formatCode="0.00">
                  <c:v>71.72</c:v>
                </c:pt>
                <c:pt idx="3015" c:formatCode="0.00">
                  <c:v>71.72</c:v>
                </c:pt>
                <c:pt idx="3016" c:formatCode="0.00">
                  <c:v>71.72</c:v>
                </c:pt>
                <c:pt idx="3017" c:formatCode="0.00">
                  <c:v>71.72</c:v>
                </c:pt>
                <c:pt idx="3018" c:formatCode="0.00">
                  <c:v>71.72</c:v>
                </c:pt>
                <c:pt idx="3019" c:formatCode="0.00">
                  <c:v>74.61</c:v>
                </c:pt>
                <c:pt idx="3020" c:formatCode="0.00">
                  <c:v>74.61</c:v>
                </c:pt>
                <c:pt idx="3021" c:formatCode="0.00">
                  <c:v>74.61</c:v>
                </c:pt>
                <c:pt idx="3022" c:formatCode="0.00">
                  <c:v>74.61</c:v>
                </c:pt>
                <c:pt idx="3023" c:formatCode="0.00">
                  <c:v>74.61</c:v>
                </c:pt>
                <c:pt idx="3024" c:formatCode="0.00">
                  <c:v>74.61</c:v>
                </c:pt>
                <c:pt idx="3025" c:formatCode="0.00">
                  <c:v>74.61</c:v>
                </c:pt>
                <c:pt idx="3026" c:formatCode="0.00">
                  <c:v>74.61</c:v>
                </c:pt>
                <c:pt idx="3027" c:formatCode="0.00">
                  <c:v>74.61</c:v>
                </c:pt>
                <c:pt idx="3028" c:formatCode="0.00">
                  <c:v>74.61</c:v>
                </c:pt>
                <c:pt idx="3029" c:formatCode="0.00">
                  <c:v>74.61</c:v>
                </c:pt>
                <c:pt idx="3030" c:formatCode="0.00">
                  <c:v>74.61</c:v>
                </c:pt>
                <c:pt idx="3031" c:formatCode="0.00">
                  <c:v>74.61</c:v>
                </c:pt>
                <c:pt idx="3032" c:formatCode="0.00">
                  <c:v>74.61</c:v>
                </c:pt>
                <c:pt idx="3033" c:formatCode="0.00">
                  <c:v>74.61</c:v>
                </c:pt>
                <c:pt idx="3034" c:formatCode="0.00">
                  <c:v>74.61</c:v>
                </c:pt>
                <c:pt idx="3035" c:formatCode="0.00">
                  <c:v>74.61</c:v>
                </c:pt>
                <c:pt idx="3036" c:formatCode="0.00">
                  <c:v>74.61</c:v>
                </c:pt>
                <c:pt idx="3037" c:formatCode="0.00">
                  <c:v>74.61</c:v>
                </c:pt>
                <c:pt idx="3038" c:formatCode="0.00">
                  <c:v>74.61</c:v>
                </c:pt>
                <c:pt idx="3039" c:formatCode="0.00">
                  <c:v>74.61</c:v>
                </c:pt>
                <c:pt idx="3040" c:formatCode="0.00">
                  <c:v>74.61</c:v>
                </c:pt>
                <c:pt idx="3041" c:formatCode="0.00">
                  <c:v>74.61</c:v>
                </c:pt>
                <c:pt idx="3042" c:formatCode="0.00">
                  <c:v>74.61</c:v>
                </c:pt>
                <c:pt idx="3043" c:formatCode="0.00">
                  <c:v>74.61</c:v>
                </c:pt>
                <c:pt idx="3044" c:formatCode="0.00">
                  <c:v>74.61</c:v>
                </c:pt>
                <c:pt idx="3045" c:formatCode="0.00">
                  <c:v>74.61</c:v>
                </c:pt>
                <c:pt idx="3046" c:formatCode="0.00">
                  <c:v>74.61</c:v>
                </c:pt>
                <c:pt idx="3047" c:formatCode="0.00">
                  <c:v>74.61</c:v>
                </c:pt>
                <c:pt idx="3048" c:formatCode="0.00">
                  <c:v>74.61</c:v>
                </c:pt>
                <c:pt idx="3049" c:formatCode="0.00">
                  <c:v>74.61</c:v>
                </c:pt>
                <c:pt idx="3050" c:formatCode="0.00">
                  <c:v>74.61</c:v>
                </c:pt>
                <c:pt idx="3051" c:formatCode="0.00">
                  <c:v>74.61</c:v>
                </c:pt>
                <c:pt idx="3052" c:formatCode="0.00">
                  <c:v>74.61</c:v>
                </c:pt>
                <c:pt idx="3053" c:formatCode="0.00">
                  <c:v>74.61</c:v>
                </c:pt>
                <c:pt idx="3054" c:formatCode="0.00">
                  <c:v>74.61</c:v>
                </c:pt>
                <c:pt idx="3055" c:formatCode="0.00">
                  <c:v>74.61</c:v>
                </c:pt>
                <c:pt idx="3056" c:formatCode="0.00">
                  <c:v>74.61</c:v>
                </c:pt>
                <c:pt idx="3057" c:formatCode="0.00">
                  <c:v>74.61</c:v>
                </c:pt>
                <c:pt idx="3058" c:formatCode="0.00">
                  <c:v>74.61</c:v>
                </c:pt>
                <c:pt idx="3059" c:formatCode="0.00">
                  <c:v>74.61</c:v>
                </c:pt>
                <c:pt idx="3060" c:formatCode="0.00">
                  <c:v>74.61</c:v>
                </c:pt>
                <c:pt idx="3061" c:formatCode="0.00">
                  <c:v>74.61</c:v>
                </c:pt>
                <c:pt idx="3062" c:formatCode="0.00">
                  <c:v>74.61</c:v>
                </c:pt>
                <c:pt idx="3063" c:formatCode="0.00">
                  <c:v>74.61</c:v>
                </c:pt>
                <c:pt idx="3064" c:formatCode="0.00">
                  <c:v>74.61</c:v>
                </c:pt>
                <c:pt idx="3065" c:formatCode="0.00">
                  <c:v>74.61</c:v>
                </c:pt>
                <c:pt idx="3066" c:formatCode="0.00">
                  <c:v>74.61</c:v>
                </c:pt>
                <c:pt idx="3067" c:formatCode="0.00">
                  <c:v>74.61</c:v>
                </c:pt>
                <c:pt idx="3068" c:formatCode="0.00">
                  <c:v>74.61</c:v>
                </c:pt>
                <c:pt idx="3069" c:formatCode="0.00">
                  <c:v>74.61</c:v>
                </c:pt>
                <c:pt idx="3070" c:formatCode="0.00">
                  <c:v>74.61</c:v>
                </c:pt>
                <c:pt idx="3071" c:formatCode="0.00">
                  <c:v>74.61</c:v>
                </c:pt>
                <c:pt idx="3072" c:formatCode="0.00">
                  <c:v>74.61</c:v>
                </c:pt>
                <c:pt idx="3073" c:formatCode="0.00">
                  <c:v>74.61</c:v>
                </c:pt>
                <c:pt idx="3074" c:formatCode="0.00">
                  <c:v>74.61</c:v>
                </c:pt>
                <c:pt idx="3075" c:formatCode="0.00">
                  <c:v>74.61</c:v>
                </c:pt>
                <c:pt idx="3076" c:formatCode="0.00">
                  <c:v>74.61</c:v>
                </c:pt>
                <c:pt idx="3077" c:formatCode="0.00">
                  <c:v>74.61</c:v>
                </c:pt>
                <c:pt idx="3078" c:formatCode="0.00">
                  <c:v>74.61</c:v>
                </c:pt>
                <c:pt idx="3079" c:formatCode="0.00">
                  <c:v>74.61</c:v>
                </c:pt>
                <c:pt idx="3080" c:formatCode="0.00">
                  <c:v>74.61</c:v>
                </c:pt>
                <c:pt idx="3081" c:formatCode="0.00">
                  <c:v>74.61</c:v>
                </c:pt>
                <c:pt idx="3082" c:formatCode="0.00">
                  <c:v>74.61</c:v>
                </c:pt>
                <c:pt idx="3083" c:formatCode="0.00">
                  <c:v>74.61</c:v>
                </c:pt>
                <c:pt idx="3084" c:formatCode="0.00">
                  <c:v>74.61</c:v>
                </c:pt>
                <c:pt idx="3085" c:formatCode="0.00">
                  <c:v>74.61</c:v>
                </c:pt>
                <c:pt idx="3086" c:formatCode="0.00">
                  <c:v>74.61</c:v>
                </c:pt>
                <c:pt idx="3087" c:formatCode="0.00">
                  <c:v>74.61</c:v>
                </c:pt>
                <c:pt idx="3088" c:formatCode="0.00">
                  <c:v>74.61</c:v>
                </c:pt>
                <c:pt idx="3089" c:formatCode="0.00">
                  <c:v>74.61</c:v>
                </c:pt>
                <c:pt idx="3090" c:formatCode="0.00">
                  <c:v>74.61</c:v>
                </c:pt>
                <c:pt idx="3091" c:formatCode="0.00">
                  <c:v>74.61</c:v>
                </c:pt>
                <c:pt idx="3092" c:formatCode="0.00">
                  <c:v>74.61</c:v>
                </c:pt>
                <c:pt idx="3093" c:formatCode="0.00">
                  <c:v>74.61</c:v>
                </c:pt>
                <c:pt idx="3094" c:formatCode="0.00">
                  <c:v>74.61</c:v>
                </c:pt>
                <c:pt idx="3095" c:formatCode="0.00">
                  <c:v>74.61</c:v>
                </c:pt>
                <c:pt idx="3096" c:formatCode="0.00">
                  <c:v>74.61</c:v>
                </c:pt>
                <c:pt idx="3097" c:formatCode="0.00">
                  <c:v>74.61</c:v>
                </c:pt>
                <c:pt idx="3098" c:formatCode="0.00">
                  <c:v>74.61</c:v>
                </c:pt>
                <c:pt idx="3099" c:formatCode="0.00">
                  <c:v>74.61</c:v>
                </c:pt>
                <c:pt idx="3100" c:formatCode="0.00">
                  <c:v>74.61</c:v>
                </c:pt>
                <c:pt idx="3101" c:formatCode="0.00">
                  <c:v>74.61</c:v>
                </c:pt>
                <c:pt idx="3102" c:formatCode="0.00">
                  <c:v>74.61</c:v>
                </c:pt>
                <c:pt idx="3103" c:formatCode="0.00">
                  <c:v>74.61</c:v>
                </c:pt>
                <c:pt idx="3104" c:formatCode="0.00">
                  <c:v>74.61</c:v>
                </c:pt>
                <c:pt idx="3105" c:formatCode="0.00">
                  <c:v>63.24</c:v>
                </c:pt>
                <c:pt idx="3106" c:formatCode="0.00">
                  <c:v>63.24</c:v>
                </c:pt>
                <c:pt idx="3107" c:formatCode="0.00">
                  <c:v>63.24</c:v>
                </c:pt>
                <c:pt idx="3108" c:formatCode="0.00">
                  <c:v>63.24</c:v>
                </c:pt>
                <c:pt idx="3109" c:formatCode="0.00">
                  <c:v>63.24</c:v>
                </c:pt>
                <c:pt idx="3110" c:formatCode="0.00">
                  <c:v>63.24</c:v>
                </c:pt>
                <c:pt idx="3111" c:formatCode="0.00">
                  <c:v>63.24</c:v>
                </c:pt>
                <c:pt idx="3112" c:formatCode="0.00">
                  <c:v>63.24</c:v>
                </c:pt>
                <c:pt idx="3113" c:formatCode="0.00">
                  <c:v>63.24</c:v>
                </c:pt>
                <c:pt idx="3114" c:formatCode="0.00">
                  <c:v>63.24</c:v>
                </c:pt>
                <c:pt idx="3115" c:formatCode="0.00">
                  <c:v>63.24</c:v>
                </c:pt>
                <c:pt idx="3116" c:formatCode="0.00">
                  <c:v>63.24</c:v>
                </c:pt>
                <c:pt idx="3117" c:formatCode="0.00">
                  <c:v>63.24</c:v>
                </c:pt>
                <c:pt idx="3118" c:formatCode="0.00">
                  <c:v>63.24</c:v>
                </c:pt>
                <c:pt idx="3119" c:formatCode="0.00">
                  <c:v>63.24</c:v>
                </c:pt>
                <c:pt idx="3120" c:formatCode="0.00">
                  <c:v>63.24</c:v>
                </c:pt>
                <c:pt idx="3121" c:formatCode="0.00">
                  <c:v>63.24</c:v>
                </c:pt>
                <c:pt idx="3122" c:formatCode="0.00">
                  <c:v>63.24</c:v>
                </c:pt>
                <c:pt idx="3123" c:formatCode="0.00">
                  <c:v>63.24</c:v>
                </c:pt>
                <c:pt idx="3124" c:formatCode="0.00">
                  <c:v>63.24</c:v>
                </c:pt>
                <c:pt idx="3125" c:formatCode="0.00">
                  <c:v>63.24</c:v>
                </c:pt>
                <c:pt idx="3126" c:formatCode="0.00">
                  <c:v>63.24</c:v>
                </c:pt>
                <c:pt idx="3127" c:formatCode="0.00">
                  <c:v>63.24</c:v>
                </c:pt>
                <c:pt idx="3128" c:formatCode="0.00">
                  <c:v>63.24</c:v>
                </c:pt>
                <c:pt idx="3129" c:formatCode="0.00">
                  <c:v>76.53</c:v>
                </c:pt>
                <c:pt idx="3130" c:formatCode="0.00">
                  <c:v>76.53</c:v>
                </c:pt>
                <c:pt idx="3131" c:formatCode="0.00">
                  <c:v>76.53</c:v>
                </c:pt>
                <c:pt idx="3132" c:formatCode="0.00">
                  <c:v>76.53</c:v>
                </c:pt>
                <c:pt idx="3133" c:formatCode="0.00">
                  <c:v>76.53</c:v>
                </c:pt>
                <c:pt idx="3134" c:formatCode="0.00">
                  <c:v>76.53</c:v>
                </c:pt>
                <c:pt idx="3135" c:formatCode="0.00">
                  <c:v>76.53</c:v>
                </c:pt>
                <c:pt idx="3136" c:formatCode="0.00">
                  <c:v>76.53</c:v>
                </c:pt>
                <c:pt idx="3137" c:formatCode="0.00">
                  <c:v>76.53</c:v>
                </c:pt>
                <c:pt idx="3138" c:formatCode="0.00">
                  <c:v>76.53</c:v>
                </c:pt>
                <c:pt idx="3139" c:formatCode="0.00">
                  <c:v>76.53</c:v>
                </c:pt>
                <c:pt idx="3140" c:formatCode="0.00">
                  <c:v>76.53</c:v>
                </c:pt>
                <c:pt idx="3141" c:formatCode="0.00">
                  <c:v>76.53</c:v>
                </c:pt>
                <c:pt idx="3142" c:formatCode="0.00">
                  <c:v>76.53</c:v>
                </c:pt>
                <c:pt idx="3143" c:formatCode="0.00">
                  <c:v>76.53</c:v>
                </c:pt>
                <c:pt idx="3144" c:formatCode="0.00">
                  <c:v>76.53</c:v>
                </c:pt>
                <c:pt idx="3145" c:formatCode="0.00">
                  <c:v>76.53</c:v>
                </c:pt>
                <c:pt idx="3146" c:formatCode="0.00">
                  <c:v>76.53</c:v>
                </c:pt>
                <c:pt idx="3147" c:formatCode="0.00">
                  <c:v>76.53</c:v>
                </c:pt>
                <c:pt idx="3148" c:formatCode="0.00">
                  <c:v>76.53</c:v>
                </c:pt>
                <c:pt idx="3149" c:formatCode="0.00">
                  <c:v>76.53</c:v>
                </c:pt>
                <c:pt idx="3150" c:formatCode="0.00">
                  <c:v>76.53</c:v>
                </c:pt>
                <c:pt idx="3151" c:formatCode="0.00">
                  <c:v>76.53</c:v>
                </c:pt>
                <c:pt idx="3152" c:formatCode="0.00">
                  <c:v>76.53</c:v>
                </c:pt>
                <c:pt idx="3153" c:formatCode="0.00">
                  <c:v>76.53</c:v>
                </c:pt>
                <c:pt idx="3154" c:formatCode="0.00">
                  <c:v>62.84253926</c:v>
                </c:pt>
                <c:pt idx="3155" c:formatCode="0.00">
                  <c:v>62.84253926</c:v>
                </c:pt>
                <c:pt idx="3156" c:formatCode="0.00">
                  <c:v>62.84253926</c:v>
                </c:pt>
                <c:pt idx="3157" c:formatCode="0.00">
                  <c:v>62.84253926</c:v>
                </c:pt>
                <c:pt idx="3158" c:formatCode="0.00">
                  <c:v>62.84253926</c:v>
                </c:pt>
                <c:pt idx="3159" c:formatCode="0.00">
                  <c:v>62.84253926</c:v>
                </c:pt>
                <c:pt idx="3160" c:formatCode="0.00">
                  <c:v>62.84253926</c:v>
                </c:pt>
                <c:pt idx="3161" c:formatCode="0.00">
                  <c:v>62.84253926</c:v>
                </c:pt>
                <c:pt idx="3162" c:formatCode="0.00">
                  <c:v>62.84253926</c:v>
                </c:pt>
                <c:pt idx="3163" c:formatCode="0.00">
                  <c:v>62.84253926</c:v>
                </c:pt>
                <c:pt idx="3164" c:formatCode="0.00">
                  <c:v>62.84253926</c:v>
                </c:pt>
                <c:pt idx="3165" c:formatCode="0.00">
                  <c:v>62.84253926</c:v>
                </c:pt>
                <c:pt idx="3166" c:formatCode="0.00">
                  <c:v>63.56939045</c:v>
                </c:pt>
                <c:pt idx="3167" c:formatCode="0.00">
                  <c:v>63.56939045</c:v>
                </c:pt>
                <c:pt idx="3168" c:formatCode="0.00">
                  <c:v>62.93</c:v>
                </c:pt>
                <c:pt idx="3169" c:formatCode="0.00">
                  <c:v>62.93</c:v>
                </c:pt>
                <c:pt idx="3170" c:formatCode="0.00">
                  <c:v>62.93</c:v>
                </c:pt>
                <c:pt idx="3171" c:formatCode="0.00">
                  <c:v>62.93</c:v>
                </c:pt>
                <c:pt idx="3172" c:formatCode="0.00">
                  <c:v>62.93</c:v>
                </c:pt>
                <c:pt idx="3173" c:formatCode="0.00">
                  <c:v>62.93</c:v>
                </c:pt>
                <c:pt idx="3174" c:formatCode="0.00">
                  <c:v>62.93</c:v>
                </c:pt>
                <c:pt idx="3175" c:formatCode="0.00">
                  <c:v>62.93</c:v>
                </c:pt>
                <c:pt idx="3176" c:formatCode="0.00">
                  <c:v>62.93</c:v>
                </c:pt>
                <c:pt idx="3177" c:formatCode="0.00">
                  <c:v>62.16</c:v>
                </c:pt>
                <c:pt idx="3179" c:formatCode="0.00">
                  <c:v>62.79</c:v>
                </c:pt>
                <c:pt idx="3180" c:formatCode="0.00">
                  <c:v>62.79</c:v>
                </c:pt>
                <c:pt idx="3181" c:formatCode="0.00">
                  <c:v>62.79</c:v>
                </c:pt>
                <c:pt idx="3182" c:formatCode="0.00">
                  <c:v>62.79</c:v>
                </c:pt>
                <c:pt idx="3183" c:formatCode="0.00">
                  <c:v>62.79</c:v>
                </c:pt>
                <c:pt idx="3184" c:formatCode="0.00">
                  <c:v>62.79</c:v>
                </c:pt>
                <c:pt idx="3185" c:formatCode="0.00">
                  <c:v>62.79</c:v>
                </c:pt>
                <c:pt idx="3186" c:formatCode="0.00">
                  <c:v>62.79</c:v>
                </c:pt>
                <c:pt idx="3187" c:formatCode="0.00">
                  <c:v>62.79</c:v>
                </c:pt>
                <c:pt idx="3188" c:formatCode="0.00">
                  <c:v>62.79</c:v>
                </c:pt>
                <c:pt idx="3189" c:formatCode="0.00">
                  <c:v>62.79</c:v>
                </c:pt>
                <c:pt idx="3190" c:formatCode="0.00">
                  <c:v>62.79</c:v>
                </c:pt>
                <c:pt idx="3191" c:formatCode="0.00">
                  <c:v>61.8</c:v>
                </c:pt>
                <c:pt idx="3192" c:formatCode="0.00">
                  <c:v>61.8</c:v>
                </c:pt>
                <c:pt idx="3193" c:formatCode="0.00">
                  <c:v>61.8</c:v>
                </c:pt>
                <c:pt idx="3194" c:formatCode="0.00">
                  <c:v>61.8</c:v>
                </c:pt>
                <c:pt idx="3195" c:formatCode="0.00">
                  <c:v>61.8</c:v>
                </c:pt>
                <c:pt idx="3196" c:formatCode="0.00">
                  <c:v>61.8</c:v>
                </c:pt>
                <c:pt idx="3197" c:formatCode="0.00">
                  <c:v>61.8</c:v>
                </c:pt>
                <c:pt idx="3198" c:formatCode="0.00">
                  <c:v>61.8</c:v>
                </c:pt>
                <c:pt idx="3199" c:formatCode="0.00">
                  <c:v>61.8</c:v>
                </c:pt>
                <c:pt idx="3200" c:formatCode="0.00">
                  <c:v>61.8</c:v>
                </c:pt>
                <c:pt idx="3201" c:formatCode="0.00">
                  <c:v>61.8</c:v>
                </c:pt>
                <c:pt idx="3202" c:formatCode="0.00">
                  <c:v>61.8</c:v>
                </c:pt>
                <c:pt idx="3203" c:formatCode="0.00">
                  <c:v>61.9</c:v>
                </c:pt>
                <c:pt idx="3204" c:formatCode="0.00">
                  <c:v>61.9</c:v>
                </c:pt>
                <c:pt idx="3205" c:formatCode="0.00">
                  <c:v>61.9</c:v>
                </c:pt>
                <c:pt idx="3206" c:formatCode="0.00">
                  <c:v>63.22</c:v>
                </c:pt>
                <c:pt idx="3207" c:formatCode="0.00">
                  <c:v>54.45</c:v>
                </c:pt>
                <c:pt idx="3208" c:formatCode="0.00">
                  <c:v>61.9</c:v>
                </c:pt>
                <c:pt idx="3209" c:formatCode="0.00">
                  <c:v>60.95</c:v>
                </c:pt>
                <c:pt idx="3210" c:formatCode="0.00">
                  <c:v>60.95</c:v>
                </c:pt>
                <c:pt idx="3211" c:formatCode="0.00">
                  <c:v>54.45</c:v>
                </c:pt>
                <c:pt idx="3212" c:formatCode="0.00">
                  <c:v>63.22</c:v>
                </c:pt>
                <c:pt idx="3213" c:formatCode="0.00">
                  <c:v>63.22</c:v>
                </c:pt>
                <c:pt idx="3214" c:formatCode="0.00">
                  <c:v>69.33</c:v>
                </c:pt>
                <c:pt idx="3215" c:formatCode="0.00">
                  <c:v>69.33</c:v>
                </c:pt>
                <c:pt idx="3216" c:formatCode="0.00">
                  <c:v>69.33</c:v>
                </c:pt>
                <c:pt idx="3217" c:formatCode="0.00">
                  <c:v>69.33</c:v>
                </c:pt>
                <c:pt idx="3218" c:formatCode="0.00">
                  <c:v>74.32</c:v>
                </c:pt>
                <c:pt idx="3219" c:formatCode="0.00">
                  <c:v>74.32</c:v>
                </c:pt>
                <c:pt idx="3220" c:formatCode="0.00">
                  <c:v>74.32</c:v>
                </c:pt>
                <c:pt idx="3221" c:formatCode="0.00">
                  <c:v>74.32</c:v>
                </c:pt>
                <c:pt idx="3222" c:formatCode="0.00">
                  <c:v>70</c:v>
                </c:pt>
                <c:pt idx="3223" c:formatCode="0.00">
                  <c:v>70</c:v>
                </c:pt>
                <c:pt idx="3224" c:formatCode="0.00">
                  <c:v>70</c:v>
                </c:pt>
                <c:pt idx="3225" c:formatCode="0.00">
                  <c:v>70</c:v>
                </c:pt>
                <c:pt idx="3226" c:formatCode="0.00">
                  <c:v>70</c:v>
                </c:pt>
                <c:pt idx="3227" c:formatCode="0.00">
                  <c:v>70</c:v>
                </c:pt>
                <c:pt idx="3228" c:formatCode="0.00">
                  <c:v>70</c:v>
                </c:pt>
                <c:pt idx="3229" c:formatCode="0.00">
                  <c:v>70</c:v>
                </c:pt>
                <c:pt idx="3230" c:formatCode="0.00">
                  <c:v>74.56</c:v>
                </c:pt>
                <c:pt idx="3231" c:formatCode="0.00">
                  <c:v>74.56</c:v>
                </c:pt>
                <c:pt idx="3232" c:formatCode="0.00">
                  <c:v>74.56</c:v>
                </c:pt>
                <c:pt idx="3233" c:formatCode="0.00">
                  <c:v>74.56</c:v>
                </c:pt>
                <c:pt idx="3234" c:formatCode="0.00">
                  <c:v>74.56</c:v>
                </c:pt>
                <c:pt idx="3235" c:formatCode="0.00">
                  <c:v>74.56</c:v>
                </c:pt>
                <c:pt idx="3236" c:formatCode="0.00">
                  <c:v>74.56</c:v>
                </c:pt>
                <c:pt idx="3237" c:formatCode="0.00">
                  <c:v>74.56</c:v>
                </c:pt>
                <c:pt idx="3238" c:formatCode="0.00">
                  <c:v>74.56</c:v>
                </c:pt>
                <c:pt idx="3239" c:formatCode="0.00">
                  <c:v>74.56</c:v>
                </c:pt>
                <c:pt idx="3240" c:formatCode="0.00">
                  <c:v>71</c:v>
                </c:pt>
                <c:pt idx="3241" c:formatCode="0.00">
                  <c:v>71</c:v>
                </c:pt>
                <c:pt idx="3242" c:formatCode="0.00">
                  <c:v>71</c:v>
                </c:pt>
                <c:pt idx="3243" c:formatCode="0.00">
                  <c:v>71</c:v>
                </c:pt>
                <c:pt idx="3244" c:formatCode="0.00">
                  <c:v>71</c:v>
                </c:pt>
                <c:pt idx="3245" c:formatCode="0.00">
                  <c:v>71</c:v>
                </c:pt>
                <c:pt idx="3246" c:formatCode="0.00">
                  <c:v>70.93</c:v>
                </c:pt>
                <c:pt idx="3247" c:formatCode="0.00">
                  <c:v>70.93</c:v>
                </c:pt>
                <c:pt idx="3248" c:formatCode="0.00">
                  <c:v>70.93</c:v>
                </c:pt>
                <c:pt idx="3249" c:formatCode="0.00">
                  <c:v>70.93</c:v>
                </c:pt>
                <c:pt idx="3250" c:formatCode="0.00">
                  <c:v>70.93</c:v>
                </c:pt>
                <c:pt idx="3251" c:formatCode="0.00">
                  <c:v>70.93</c:v>
                </c:pt>
                <c:pt idx="3252" c:formatCode="0.00">
                  <c:v>70.93</c:v>
                </c:pt>
                <c:pt idx="3253" c:formatCode="0.00">
                  <c:v>70.93</c:v>
                </c:pt>
                <c:pt idx="3254" c:formatCode="0.00">
                  <c:v>70.93</c:v>
                </c:pt>
                <c:pt idx="3255" c:formatCode="0.00">
                  <c:v>70.93</c:v>
                </c:pt>
                <c:pt idx="3256" c:formatCode="0.00">
                  <c:v>70.93</c:v>
                </c:pt>
                <c:pt idx="3257" c:formatCode="0.00">
                  <c:v>70.93</c:v>
                </c:pt>
                <c:pt idx="3258" c:formatCode="0.00">
                  <c:v>70.93</c:v>
                </c:pt>
                <c:pt idx="3259" c:formatCode="0.00">
                  <c:v>70.93</c:v>
                </c:pt>
                <c:pt idx="3260" c:formatCode="0.00">
                  <c:v>70.93</c:v>
                </c:pt>
                <c:pt idx="3261" c:formatCode="0.00">
                  <c:v>70.93</c:v>
                </c:pt>
                <c:pt idx="3262" c:formatCode="0.00">
                  <c:v>70.93</c:v>
                </c:pt>
                <c:pt idx="3263" c:formatCode="0.00">
                  <c:v>70.93</c:v>
                </c:pt>
                <c:pt idx="3264" c:formatCode="0.00">
                  <c:v>70.93</c:v>
                </c:pt>
                <c:pt idx="3265" c:formatCode="0.00">
                  <c:v>70.93</c:v>
                </c:pt>
                <c:pt idx="3266" c:formatCode="0.00">
                  <c:v>70.93</c:v>
                </c:pt>
                <c:pt idx="3267" c:formatCode="0.00">
                  <c:v>70.93</c:v>
                </c:pt>
                <c:pt idx="3268" c:formatCode="0.00">
                  <c:v>70.93</c:v>
                </c:pt>
                <c:pt idx="3269" c:formatCode="0.00">
                  <c:v>70.93</c:v>
                </c:pt>
                <c:pt idx="3270" c:formatCode="0.00">
                  <c:v>70.93</c:v>
                </c:pt>
                <c:pt idx="3271" c:formatCode="0.00">
                  <c:v>70.93</c:v>
                </c:pt>
                <c:pt idx="3272" c:formatCode="0.00">
                  <c:v>70.93</c:v>
                </c:pt>
                <c:pt idx="3273" c:formatCode="0.00">
                  <c:v>70.93</c:v>
                </c:pt>
                <c:pt idx="3274" c:formatCode="0.00">
                  <c:v>70.93</c:v>
                </c:pt>
                <c:pt idx="3275" c:formatCode="0.00">
                  <c:v>70.93</c:v>
                </c:pt>
                <c:pt idx="3276" c:formatCode="0.00">
                  <c:v>70.93</c:v>
                </c:pt>
                <c:pt idx="3277" c:formatCode="0.00">
                  <c:v>70.93</c:v>
                </c:pt>
                <c:pt idx="3278" c:formatCode="0.00">
                  <c:v>70.93</c:v>
                </c:pt>
                <c:pt idx="3279" c:formatCode="0.00">
                  <c:v>70.93</c:v>
                </c:pt>
                <c:pt idx="3280" c:formatCode="0.00">
                  <c:v>64.5</c:v>
                </c:pt>
                <c:pt idx="3281" c:formatCode="0.00">
                  <c:v>64.5</c:v>
                </c:pt>
                <c:pt idx="3282" c:formatCode="0.00">
                  <c:v>64.5</c:v>
                </c:pt>
                <c:pt idx="3283" c:formatCode="0.00">
                  <c:v>64.5</c:v>
                </c:pt>
                <c:pt idx="3284" c:formatCode="0.00">
                  <c:v>64.5</c:v>
                </c:pt>
                <c:pt idx="3285" c:formatCode="0.00">
                  <c:v>64.5</c:v>
                </c:pt>
                <c:pt idx="3286" c:formatCode="0.00">
                  <c:v>64.5</c:v>
                </c:pt>
                <c:pt idx="3287" c:formatCode="0.00">
                  <c:v>64.5</c:v>
                </c:pt>
                <c:pt idx="3288" c:formatCode="0.00">
                  <c:v>64.5</c:v>
                </c:pt>
                <c:pt idx="3289" c:formatCode="0.00">
                  <c:v>64.5</c:v>
                </c:pt>
                <c:pt idx="3290" c:formatCode="0.00">
                  <c:v>64.5</c:v>
                </c:pt>
                <c:pt idx="3291" c:formatCode="0.00">
                  <c:v>64.5</c:v>
                </c:pt>
                <c:pt idx="3292" c:formatCode="0.00">
                  <c:v>64.5</c:v>
                </c:pt>
                <c:pt idx="3293" c:formatCode="0.00">
                  <c:v>64.5</c:v>
                </c:pt>
                <c:pt idx="3294" c:formatCode="0.00">
                  <c:v>64.5</c:v>
                </c:pt>
                <c:pt idx="3295" c:formatCode="0.00">
                  <c:v>64.5</c:v>
                </c:pt>
                <c:pt idx="3296" c:formatCode="0.00">
                  <c:v>64.5</c:v>
                </c:pt>
                <c:pt idx="3297" c:formatCode="0.00">
                  <c:v>64.5</c:v>
                </c:pt>
                <c:pt idx="3298" c:formatCode="0.00">
                  <c:v>64.5</c:v>
                </c:pt>
                <c:pt idx="3299" c:formatCode="0.00">
                  <c:v>64.5</c:v>
                </c:pt>
                <c:pt idx="3300" c:formatCode="0.00">
                  <c:v>64.5</c:v>
                </c:pt>
                <c:pt idx="3301" c:formatCode="0.00">
                  <c:v>64.5</c:v>
                </c:pt>
                <c:pt idx="3302" c:formatCode="0.00">
                  <c:v>64.5</c:v>
                </c:pt>
                <c:pt idx="3303" c:formatCode="0.00">
                  <c:v>64.5</c:v>
                </c:pt>
                <c:pt idx="3304" c:formatCode="0.00">
                  <c:v>64.5</c:v>
                </c:pt>
                <c:pt idx="3305" c:formatCode="0.00">
                  <c:v>74</c:v>
                </c:pt>
                <c:pt idx="3306" c:formatCode="0.00">
                  <c:v>74</c:v>
                </c:pt>
                <c:pt idx="3315" c:formatCode="0.00">
                  <c:v>47.74</c:v>
                </c:pt>
                <c:pt idx="3316" c:formatCode="0.00">
                  <c:v>47.74</c:v>
                </c:pt>
                <c:pt idx="3317" c:formatCode="0.00">
                  <c:v>47.74</c:v>
                </c:pt>
                <c:pt idx="3318" c:formatCode="0.00">
                  <c:v>47.74</c:v>
                </c:pt>
                <c:pt idx="3319" c:formatCode="0.00">
                  <c:v>47.74</c:v>
                </c:pt>
                <c:pt idx="3320" c:formatCode="0.00">
                  <c:v>47.74</c:v>
                </c:pt>
                <c:pt idx="3321" c:formatCode="0.00">
                  <c:v>47.74</c:v>
                </c:pt>
                <c:pt idx="3322" c:formatCode="0.00">
                  <c:v>47.74</c:v>
                </c:pt>
                <c:pt idx="3323" c:formatCode="0.00">
                  <c:v>47.74</c:v>
                </c:pt>
                <c:pt idx="3324" c:formatCode="0.00">
                  <c:v>47.74</c:v>
                </c:pt>
                <c:pt idx="3325" c:formatCode="0.00">
                  <c:v>47.74</c:v>
                </c:pt>
                <c:pt idx="3326" c:formatCode="0.00">
                  <c:v>47.74</c:v>
                </c:pt>
                <c:pt idx="3327" c:formatCode="0.00">
                  <c:v>47.74</c:v>
                </c:pt>
                <c:pt idx="3328" c:formatCode="0.00">
                  <c:v>47.74</c:v>
                </c:pt>
                <c:pt idx="3329" c:formatCode="0.00">
                  <c:v>47.74</c:v>
                </c:pt>
                <c:pt idx="3330" c:formatCode="0.00">
                  <c:v>47.74</c:v>
                </c:pt>
                <c:pt idx="3331" c:formatCode="0.00">
                  <c:v>47.74</c:v>
                </c:pt>
                <c:pt idx="3332" c:formatCode="0.00">
                  <c:v>47.74</c:v>
                </c:pt>
                <c:pt idx="3333" c:formatCode="0.00">
                  <c:v>47.74</c:v>
                </c:pt>
                <c:pt idx="3334" c:formatCode="0.00">
                  <c:v>47.74</c:v>
                </c:pt>
                <c:pt idx="3335" c:formatCode="0.00">
                  <c:v>47.74</c:v>
                </c:pt>
                <c:pt idx="3336" c:formatCode="0.00">
                  <c:v>47.74</c:v>
                </c:pt>
                <c:pt idx="3337" c:formatCode="0.00">
                  <c:v>47.74</c:v>
                </c:pt>
                <c:pt idx="3338" c:formatCode="0.00">
                  <c:v>47.74</c:v>
                </c:pt>
                <c:pt idx="3339" c:formatCode="0.00">
                  <c:v>47.74</c:v>
                </c:pt>
                <c:pt idx="3340" c:formatCode="0.00">
                  <c:v>47.74</c:v>
                </c:pt>
                <c:pt idx="3341" c:formatCode="0.00">
                  <c:v>47.74</c:v>
                </c:pt>
                <c:pt idx="3342" c:formatCode="0.00">
                  <c:v>47.74</c:v>
                </c:pt>
                <c:pt idx="3343" c:formatCode="0.00">
                  <c:v>47.74</c:v>
                </c:pt>
                <c:pt idx="3344" c:formatCode="0.00">
                  <c:v>47.9</c:v>
                </c:pt>
                <c:pt idx="3345" c:formatCode="0.00">
                  <c:v>47.89</c:v>
                </c:pt>
                <c:pt idx="3346" c:formatCode="0.00">
                  <c:v>47.89</c:v>
                </c:pt>
                <c:pt idx="3347" c:formatCode="0.00">
                  <c:v>48.3</c:v>
                </c:pt>
                <c:pt idx="3348" c:formatCode="0.00">
                  <c:v>47.66</c:v>
                </c:pt>
                <c:pt idx="3349" c:formatCode="0.00">
                  <c:v>47.66</c:v>
                </c:pt>
                <c:pt idx="3350" c:formatCode="0.00">
                  <c:v>47.66</c:v>
                </c:pt>
                <c:pt idx="3351" c:formatCode="0.00">
                  <c:v>47.66</c:v>
                </c:pt>
                <c:pt idx="3352" c:formatCode="0.00">
                  <c:v>47.66</c:v>
                </c:pt>
                <c:pt idx="3353" c:formatCode="0.00">
                  <c:v>47.66</c:v>
                </c:pt>
                <c:pt idx="3354" c:formatCode="0.00">
                  <c:v>47.66</c:v>
                </c:pt>
                <c:pt idx="3355" c:formatCode="0.00">
                  <c:v>47.66</c:v>
                </c:pt>
                <c:pt idx="3356" c:formatCode="0.00">
                  <c:v>47.66</c:v>
                </c:pt>
                <c:pt idx="3357" c:formatCode="0.00">
                  <c:v>47.66</c:v>
                </c:pt>
                <c:pt idx="3358" c:formatCode="0.00">
                  <c:v>47.66</c:v>
                </c:pt>
                <c:pt idx="3359" c:formatCode="0.00">
                  <c:v>47.66</c:v>
                </c:pt>
                <c:pt idx="3360" c:formatCode="0.00">
                  <c:v>47.66</c:v>
                </c:pt>
                <c:pt idx="3361" c:formatCode="0.00">
                  <c:v>47.66</c:v>
                </c:pt>
                <c:pt idx="3362" c:formatCode="0.00">
                  <c:v>47.66</c:v>
                </c:pt>
                <c:pt idx="3363" c:formatCode="0.00">
                  <c:v>47.66</c:v>
                </c:pt>
                <c:pt idx="3364" c:formatCode="0.00">
                  <c:v>47.66</c:v>
                </c:pt>
                <c:pt idx="3365" c:formatCode="0.00">
                  <c:v>47.66</c:v>
                </c:pt>
                <c:pt idx="3368" c:formatCode="0.00">
                  <c:v>47.28</c:v>
                </c:pt>
                <c:pt idx="3369" c:formatCode="0.00">
                  <c:v>47.74</c:v>
                </c:pt>
                <c:pt idx="3370" c:formatCode="0.00">
                  <c:v>47.74</c:v>
                </c:pt>
                <c:pt idx="3371" c:formatCode="0.00">
                  <c:v>47.74</c:v>
                </c:pt>
                <c:pt idx="3372" c:formatCode="0.00">
                  <c:v>47.74</c:v>
                </c:pt>
                <c:pt idx="3373" c:formatCode="0.00">
                  <c:v>47.74</c:v>
                </c:pt>
                <c:pt idx="3374" c:formatCode="0.00">
                  <c:v>47.74</c:v>
                </c:pt>
                <c:pt idx="3375" c:formatCode="0.00">
                  <c:v>47.74</c:v>
                </c:pt>
                <c:pt idx="3376" c:formatCode="0.00">
                  <c:v>47.74</c:v>
                </c:pt>
                <c:pt idx="3377" c:formatCode="0.00">
                  <c:v>47.74</c:v>
                </c:pt>
                <c:pt idx="3378" c:formatCode="0.00">
                  <c:v>47.74</c:v>
                </c:pt>
                <c:pt idx="3379" c:formatCode="0.00">
                  <c:v>47.74</c:v>
                </c:pt>
                <c:pt idx="3380" c:formatCode="0.00">
                  <c:v>47.74</c:v>
                </c:pt>
                <c:pt idx="3381" c:formatCode="0.00">
                  <c:v>47.74</c:v>
                </c:pt>
                <c:pt idx="3382" c:formatCode="0.00">
                  <c:v>47.74</c:v>
                </c:pt>
                <c:pt idx="3383" c:formatCode="0.00">
                  <c:v>47.74</c:v>
                </c:pt>
                <c:pt idx="3384" c:formatCode="0.00">
                  <c:v>47.74</c:v>
                </c:pt>
                <c:pt idx="3385" c:formatCode="0.00">
                  <c:v>47.74</c:v>
                </c:pt>
                <c:pt idx="3386" c:formatCode="0.00">
                  <c:v>47.74</c:v>
                </c:pt>
                <c:pt idx="3387" c:formatCode="0.00">
                  <c:v>47.74</c:v>
                </c:pt>
                <c:pt idx="3388" c:formatCode="0.00">
                  <c:v>47.74</c:v>
                </c:pt>
                <c:pt idx="3389" c:formatCode="0.00">
                  <c:v>47.74</c:v>
                </c:pt>
                <c:pt idx="3390" c:formatCode="0.00">
                  <c:v>47.74</c:v>
                </c:pt>
                <c:pt idx="3391" c:formatCode="0.00">
                  <c:v>47.74</c:v>
                </c:pt>
                <c:pt idx="3392" c:formatCode="0.00">
                  <c:v>47.74</c:v>
                </c:pt>
                <c:pt idx="3393" c:formatCode="0.00">
                  <c:v>47.74</c:v>
                </c:pt>
                <c:pt idx="3394" c:formatCode="0.00">
                  <c:v>47.74</c:v>
                </c:pt>
                <c:pt idx="3395" c:formatCode="0.00">
                  <c:v>47.74</c:v>
                </c:pt>
                <c:pt idx="3396" c:formatCode="0.00">
                  <c:v>47.74</c:v>
                </c:pt>
                <c:pt idx="3397" c:formatCode="0.00">
                  <c:v>47.74</c:v>
                </c:pt>
                <c:pt idx="3398" c:formatCode="0.00">
                  <c:v>47.74</c:v>
                </c:pt>
                <c:pt idx="3399" c:formatCode="0.00">
                  <c:v>47.74</c:v>
                </c:pt>
                <c:pt idx="3400" c:formatCode="0.00">
                  <c:v>47.74</c:v>
                </c:pt>
                <c:pt idx="3401" c:formatCode="0.00">
                  <c:v>47.74</c:v>
                </c:pt>
                <c:pt idx="3402" c:formatCode="0.00">
                  <c:v>47.74</c:v>
                </c:pt>
                <c:pt idx="3403" c:formatCode="0.00">
                  <c:v>49.09</c:v>
                </c:pt>
                <c:pt idx="3404" c:formatCode="0.00">
                  <c:v>49.29</c:v>
                </c:pt>
                <c:pt idx="3405" c:formatCode="0.00">
                  <c:v>49.29</c:v>
                </c:pt>
                <c:pt idx="3406" c:formatCode="0.00">
                  <c:v>49.29</c:v>
                </c:pt>
                <c:pt idx="3407" c:formatCode="0.00">
                  <c:v>49.29</c:v>
                </c:pt>
                <c:pt idx="3408" c:formatCode="0.00">
                  <c:v>49.29</c:v>
                </c:pt>
                <c:pt idx="3409" c:formatCode="0.00">
                  <c:v>49.29</c:v>
                </c:pt>
                <c:pt idx="3410" c:formatCode="0.00">
                  <c:v>49.29</c:v>
                </c:pt>
                <c:pt idx="3411" c:formatCode="0.00">
                  <c:v>49.29</c:v>
                </c:pt>
                <c:pt idx="3412" c:formatCode="0.00">
                  <c:v>49.29</c:v>
                </c:pt>
                <c:pt idx="3413" c:formatCode="0.00">
                  <c:v>49.29</c:v>
                </c:pt>
                <c:pt idx="3414" c:formatCode="0.00">
                  <c:v>49.29</c:v>
                </c:pt>
                <c:pt idx="3415" c:formatCode="0.00">
                  <c:v>49.29</c:v>
                </c:pt>
                <c:pt idx="3416" c:formatCode="0.00">
                  <c:v>49.29</c:v>
                </c:pt>
                <c:pt idx="3417" c:formatCode="0.00">
                  <c:v>49.29</c:v>
                </c:pt>
                <c:pt idx="3418" c:formatCode="0.00">
                  <c:v>49.29</c:v>
                </c:pt>
                <c:pt idx="3419" c:formatCode="0.00">
                  <c:v>49.29</c:v>
                </c:pt>
                <c:pt idx="3420" c:formatCode="0.00">
                  <c:v>49.29</c:v>
                </c:pt>
                <c:pt idx="3421" c:formatCode="0.00">
                  <c:v>49.29</c:v>
                </c:pt>
                <c:pt idx="3422" c:formatCode="0.00">
                  <c:v>49.29</c:v>
                </c:pt>
                <c:pt idx="3423" c:formatCode="0.00">
                  <c:v>49.29</c:v>
                </c:pt>
                <c:pt idx="3424" c:formatCode="0.00">
                  <c:v>49.29</c:v>
                </c:pt>
                <c:pt idx="3425" c:formatCode="0.00">
                  <c:v>49.29</c:v>
                </c:pt>
                <c:pt idx="3426" c:formatCode="0.00">
                  <c:v>49.29</c:v>
                </c:pt>
                <c:pt idx="3427" c:formatCode="0.00">
                  <c:v>49.29</c:v>
                </c:pt>
                <c:pt idx="3428" c:formatCode="0.00">
                  <c:v>49.29</c:v>
                </c:pt>
                <c:pt idx="3429" c:formatCode="0.00">
                  <c:v>49.29</c:v>
                </c:pt>
                <c:pt idx="3430" c:formatCode="0.00">
                  <c:v>49.29</c:v>
                </c:pt>
                <c:pt idx="3431" c:formatCode="0.00">
                  <c:v>49.29</c:v>
                </c:pt>
                <c:pt idx="3432" c:formatCode="0.00">
                  <c:v>49.29</c:v>
                </c:pt>
                <c:pt idx="3433" c:formatCode="0.00">
                  <c:v>49.29</c:v>
                </c:pt>
                <c:pt idx="3434" c:formatCode="0.00">
                  <c:v>49.29</c:v>
                </c:pt>
                <c:pt idx="3435" c:formatCode="0.00">
                  <c:v>49.29</c:v>
                </c:pt>
                <c:pt idx="3436" c:formatCode="0.00">
                  <c:v>49.29</c:v>
                </c:pt>
                <c:pt idx="3437" c:formatCode="0.00">
                  <c:v>49.29</c:v>
                </c:pt>
                <c:pt idx="3438" c:formatCode="0.00">
                  <c:v>49.29</c:v>
                </c:pt>
                <c:pt idx="3439" c:formatCode="0.00">
                  <c:v>49.46</c:v>
                </c:pt>
                <c:pt idx="3440" c:formatCode="0.00">
                  <c:v>49.46</c:v>
                </c:pt>
                <c:pt idx="3441" c:formatCode="0.00">
                  <c:v>49.46</c:v>
                </c:pt>
                <c:pt idx="3442" c:formatCode="0.00">
                  <c:v>49.46</c:v>
                </c:pt>
                <c:pt idx="3443" c:formatCode="0.00">
                  <c:v>49.46</c:v>
                </c:pt>
                <c:pt idx="3444" c:formatCode="0.00">
                  <c:v>49.46</c:v>
                </c:pt>
                <c:pt idx="3445" c:formatCode="0.00">
                  <c:v>49.46</c:v>
                </c:pt>
                <c:pt idx="3446" c:formatCode="0.00">
                  <c:v>49.46</c:v>
                </c:pt>
                <c:pt idx="3447" c:formatCode="0.00">
                  <c:v>49.46</c:v>
                </c:pt>
                <c:pt idx="3448" c:formatCode="0.00">
                  <c:v>49.46</c:v>
                </c:pt>
                <c:pt idx="3449" c:formatCode="0.00">
                  <c:v>49.46</c:v>
                </c:pt>
                <c:pt idx="3450" c:formatCode="0.00">
                  <c:v>49.46</c:v>
                </c:pt>
                <c:pt idx="3451" c:formatCode="0.00">
                  <c:v>49.46</c:v>
                </c:pt>
                <c:pt idx="3452" c:formatCode="0.00">
                  <c:v>49.46</c:v>
                </c:pt>
                <c:pt idx="3453" c:formatCode="0.00">
                  <c:v>49.46</c:v>
                </c:pt>
                <c:pt idx="3454" c:formatCode="0.00">
                  <c:v>49.46</c:v>
                </c:pt>
                <c:pt idx="3455" c:formatCode="0.00">
                  <c:v>49.46</c:v>
                </c:pt>
                <c:pt idx="3456" c:formatCode="0.00">
                  <c:v>49.46</c:v>
                </c:pt>
                <c:pt idx="3457" c:formatCode="0.00">
                  <c:v>49.46</c:v>
                </c:pt>
                <c:pt idx="3458" c:formatCode="0.00">
                  <c:v>49.46</c:v>
                </c:pt>
                <c:pt idx="3459" c:formatCode="0.00">
                  <c:v>49.46</c:v>
                </c:pt>
                <c:pt idx="3460" c:formatCode="0.00">
                  <c:v>49.46</c:v>
                </c:pt>
                <c:pt idx="3461" c:formatCode="0.00">
                  <c:v>49.46</c:v>
                </c:pt>
                <c:pt idx="3462" c:formatCode="0.00">
                  <c:v>49.46</c:v>
                </c:pt>
                <c:pt idx="3463" c:formatCode="0.00">
                  <c:v>49.46</c:v>
                </c:pt>
                <c:pt idx="3464" c:formatCode="0.00">
                  <c:v>49.46</c:v>
                </c:pt>
                <c:pt idx="3465" c:formatCode="0.00">
                  <c:v>49.46</c:v>
                </c:pt>
                <c:pt idx="3466" c:formatCode="0.00">
                  <c:v>49.46</c:v>
                </c:pt>
                <c:pt idx="3467" c:formatCode="0.00">
                  <c:v>49.46</c:v>
                </c:pt>
                <c:pt idx="3468" c:formatCode="0.00">
                  <c:v>49.46</c:v>
                </c:pt>
                <c:pt idx="3469" c:formatCode="0.00">
                  <c:v>49.46</c:v>
                </c:pt>
                <c:pt idx="3470" c:formatCode="0.00">
                  <c:v>49.46</c:v>
                </c:pt>
                <c:pt idx="3471" c:formatCode="0.00">
                  <c:v>49.46</c:v>
                </c:pt>
                <c:pt idx="3472" c:formatCode="0.00">
                  <c:v>49.46</c:v>
                </c:pt>
                <c:pt idx="3473" c:formatCode="0.00">
                  <c:v>49.46</c:v>
                </c:pt>
                <c:pt idx="3474" c:formatCode="0.00">
                  <c:v>49.46</c:v>
                </c:pt>
                <c:pt idx="3475" c:formatCode="0.00">
                  <c:v>49.46</c:v>
                </c:pt>
                <c:pt idx="3476" c:formatCode="0.00">
                  <c:v>49.46</c:v>
                </c:pt>
                <c:pt idx="3477" c:formatCode="0.00">
                  <c:v>49.46</c:v>
                </c:pt>
                <c:pt idx="3478" c:formatCode="0.00">
                  <c:v>49.46</c:v>
                </c:pt>
                <c:pt idx="3479" c:formatCode="0.00">
                  <c:v>49.46</c:v>
                </c:pt>
                <c:pt idx="3480" c:formatCode="0.00">
                  <c:v>49.46</c:v>
                </c:pt>
                <c:pt idx="3481" c:formatCode="0.00">
                  <c:v>49.46</c:v>
                </c:pt>
                <c:pt idx="3482" c:formatCode="0.00">
                  <c:v>49.46</c:v>
                </c:pt>
                <c:pt idx="3483" c:formatCode="0.00">
                  <c:v>49.46</c:v>
                </c:pt>
                <c:pt idx="3484" c:formatCode="0.00">
                  <c:v>49.46</c:v>
                </c:pt>
                <c:pt idx="3485" c:formatCode="0.00">
                  <c:v>49.46</c:v>
                </c:pt>
                <c:pt idx="3486" c:formatCode="0.00">
                  <c:v>49.46</c:v>
                </c:pt>
                <c:pt idx="3487" c:formatCode="0.00">
                  <c:v>49.46</c:v>
                </c:pt>
                <c:pt idx="3488" c:formatCode="0.00">
                  <c:v>49.46</c:v>
                </c:pt>
                <c:pt idx="3489" c:formatCode="0.00">
                  <c:v>49.46</c:v>
                </c:pt>
                <c:pt idx="3490" c:formatCode="0.00">
                  <c:v>49.46</c:v>
                </c:pt>
                <c:pt idx="3491" c:formatCode="0.00">
                  <c:v>49.46</c:v>
                </c:pt>
                <c:pt idx="3492" c:formatCode="0.00">
                  <c:v>49.46</c:v>
                </c:pt>
                <c:pt idx="3493" c:formatCode="0.00">
                  <c:v>49.46</c:v>
                </c:pt>
                <c:pt idx="3494" c:formatCode="0.00">
                  <c:v>49.46</c:v>
                </c:pt>
                <c:pt idx="3495" c:formatCode="0.00">
                  <c:v>49.46</c:v>
                </c:pt>
                <c:pt idx="3496" c:formatCode="0.00">
                  <c:v>49.46</c:v>
                </c:pt>
                <c:pt idx="3497" c:formatCode="0.00">
                  <c:v>49.46</c:v>
                </c:pt>
                <c:pt idx="3498" c:formatCode="0.00">
                  <c:v>49.46</c:v>
                </c:pt>
                <c:pt idx="3499" c:formatCode="0.00">
                  <c:v>49.46</c:v>
                </c:pt>
                <c:pt idx="3500" c:formatCode="0.00">
                  <c:v>49.46</c:v>
                </c:pt>
                <c:pt idx="3501" c:formatCode="0.00">
                  <c:v>49.46</c:v>
                </c:pt>
                <c:pt idx="3502" c:formatCode="0.00">
                  <c:v>49.46</c:v>
                </c:pt>
                <c:pt idx="3503" c:formatCode="0.00">
                  <c:v>49.46</c:v>
                </c:pt>
                <c:pt idx="3504" c:formatCode="0.00">
                  <c:v>49.46</c:v>
                </c:pt>
                <c:pt idx="3505" c:formatCode="0.00">
                  <c:v>49.46</c:v>
                </c:pt>
                <c:pt idx="3506" c:formatCode="0.00">
                  <c:v>49.46</c:v>
                </c:pt>
                <c:pt idx="3507" c:formatCode="0.00">
                  <c:v>49.46</c:v>
                </c:pt>
                <c:pt idx="3508" c:formatCode="0.00">
                  <c:v>49.46</c:v>
                </c:pt>
                <c:pt idx="3509" c:formatCode="0.00">
                  <c:v>49.46</c:v>
                </c:pt>
                <c:pt idx="3510" c:formatCode="0.00">
                  <c:v>49.46</c:v>
                </c:pt>
                <c:pt idx="3511" c:formatCode="0.00">
                  <c:v>49.46</c:v>
                </c:pt>
                <c:pt idx="3512" c:formatCode="0.00">
                  <c:v>49.46</c:v>
                </c:pt>
                <c:pt idx="3513" c:formatCode="0.00">
                  <c:v>49.46</c:v>
                </c:pt>
                <c:pt idx="3514" c:formatCode="0.00">
                  <c:v>49.29</c:v>
                </c:pt>
                <c:pt idx="3515" c:formatCode="0.00">
                  <c:v>49.29</c:v>
                </c:pt>
                <c:pt idx="3516" c:formatCode="0.00">
                  <c:v>49.29</c:v>
                </c:pt>
                <c:pt idx="3517" c:formatCode="0.00">
                  <c:v>49.29</c:v>
                </c:pt>
                <c:pt idx="3518" c:formatCode="0.00">
                  <c:v>49.29</c:v>
                </c:pt>
                <c:pt idx="3519" c:formatCode="0.00">
                  <c:v>49.46</c:v>
                </c:pt>
                <c:pt idx="3520" c:formatCode="0.00">
                  <c:v>49.46</c:v>
                </c:pt>
                <c:pt idx="3521" c:formatCode="0.00">
                  <c:v>49.46</c:v>
                </c:pt>
                <c:pt idx="3522" c:formatCode="0.00">
                  <c:v>49.46</c:v>
                </c:pt>
                <c:pt idx="3523" c:formatCode="0.00">
                  <c:v>49.46</c:v>
                </c:pt>
                <c:pt idx="3524" c:formatCode="0.00">
                  <c:v>49.46</c:v>
                </c:pt>
                <c:pt idx="3525" c:formatCode="0.00">
                  <c:v>49.46</c:v>
                </c:pt>
                <c:pt idx="3526" c:formatCode="0.00">
                  <c:v>49.46</c:v>
                </c:pt>
                <c:pt idx="3527" c:formatCode="0.00">
                  <c:v>49.46</c:v>
                </c:pt>
                <c:pt idx="3528" c:formatCode="0.00">
                  <c:v>49.46</c:v>
                </c:pt>
                <c:pt idx="3529" c:formatCode="0.00">
                  <c:v>49.46</c:v>
                </c:pt>
                <c:pt idx="3530" c:formatCode="0.00">
                  <c:v>49.46</c:v>
                </c:pt>
                <c:pt idx="3531" c:formatCode="0.00">
                  <c:v>49.46</c:v>
                </c:pt>
                <c:pt idx="3532" c:formatCode="0.00">
                  <c:v>49.46</c:v>
                </c:pt>
                <c:pt idx="3533" c:formatCode="0.00">
                  <c:v>49.46</c:v>
                </c:pt>
                <c:pt idx="3534" c:formatCode="0.00">
                  <c:v>49.46</c:v>
                </c:pt>
                <c:pt idx="3535" c:formatCode="0.00">
                  <c:v>49.46</c:v>
                </c:pt>
                <c:pt idx="3536" c:formatCode="0.00">
                  <c:v>49.46</c:v>
                </c:pt>
                <c:pt idx="3537" c:formatCode="0.00">
                  <c:v>49.46</c:v>
                </c:pt>
                <c:pt idx="3538" c:formatCode="0.00">
                  <c:v>49.46</c:v>
                </c:pt>
                <c:pt idx="3539" c:formatCode="0.00">
                  <c:v>49.46</c:v>
                </c:pt>
                <c:pt idx="3540" c:formatCode="0.00">
                  <c:v>49.46</c:v>
                </c:pt>
                <c:pt idx="3541" c:formatCode="0.00">
                  <c:v>49.46</c:v>
                </c:pt>
                <c:pt idx="3542" c:formatCode="0.00">
                  <c:v>49.46</c:v>
                </c:pt>
                <c:pt idx="3543" c:formatCode="0.00">
                  <c:v>49.46</c:v>
                </c:pt>
                <c:pt idx="3544" c:formatCode="0.00">
                  <c:v>49.46</c:v>
                </c:pt>
                <c:pt idx="3545" c:formatCode="0.00">
                  <c:v>49.46</c:v>
                </c:pt>
                <c:pt idx="3546" c:formatCode="0.00">
                  <c:v>49.46</c:v>
                </c:pt>
                <c:pt idx="3547" c:formatCode="0.00">
                  <c:v>49.46</c:v>
                </c:pt>
                <c:pt idx="3548" c:formatCode="0.00">
                  <c:v>49.46</c:v>
                </c:pt>
                <c:pt idx="3549" c:formatCode="0.00">
                  <c:v>49.46</c:v>
                </c:pt>
                <c:pt idx="3550" c:formatCode="0.00">
                  <c:v>49.46</c:v>
                </c:pt>
                <c:pt idx="3551" c:formatCode="0.00">
                  <c:v>49.46</c:v>
                </c:pt>
                <c:pt idx="3552" c:formatCode="0.00">
                  <c:v>49.46</c:v>
                </c:pt>
                <c:pt idx="3553" c:formatCode="0.00">
                  <c:v>49.46</c:v>
                </c:pt>
                <c:pt idx="3554" c:formatCode="0.00">
                  <c:v>49.46</c:v>
                </c:pt>
                <c:pt idx="3555" c:formatCode="0.00">
                  <c:v>49.46</c:v>
                </c:pt>
                <c:pt idx="3556" c:formatCode="0.00">
                  <c:v>49.46</c:v>
                </c:pt>
                <c:pt idx="3557" c:formatCode="0.00">
                  <c:v>49.46</c:v>
                </c:pt>
                <c:pt idx="3558" c:formatCode="0.00">
                  <c:v>49.46</c:v>
                </c:pt>
                <c:pt idx="3559" c:formatCode="0.00">
                  <c:v>49.46</c:v>
                </c:pt>
                <c:pt idx="3560" c:formatCode="0.00">
                  <c:v>49.46</c:v>
                </c:pt>
                <c:pt idx="3561" c:formatCode="0.00">
                  <c:v>49.29</c:v>
                </c:pt>
                <c:pt idx="3562" c:formatCode="0.00">
                  <c:v>48.6155293059741</c:v>
                </c:pt>
                <c:pt idx="3563" c:formatCode="0.00">
                  <c:v>48.6155293059741</c:v>
                </c:pt>
                <c:pt idx="3564" c:formatCode="0.00">
                  <c:v>48.6155293059741</c:v>
                </c:pt>
                <c:pt idx="3565" c:formatCode="0.00">
                  <c:v>48.6155293059741</c:v>
                </c:pt>
                <c:pt idx="3566" c:formatCode="0.00">
                  <c:v>48.8</c:v>
                </c:pt>
                <c:pt idx="3567" c:formatCode="0.00">
                  <c:v>48.6155293059741</c:v>
                </c:pt>
                <c:pt idx="3568" c:formatCode="0.00">
                  <c:v>48.82</c:v>
                </c:pt>
                <c:pt idx="3569" c:formatCode="0.00">
                  <c:v>48.82</c:v>
                </c:pt>
                <c:pt idx="3570" c:formatCode="0.00">
                  <c:v>48.82</c:v>
                </c:pt>
                <c:pt idx="3571" c:formatCode="0.00">
                  <c:v>48.82</c:v>
                </c:pt>
                <c:pt idx="3572" c:formatCode="0.00">
                  <c:v>48.82</c:v>
                </c:pt>
                <c:pt idx="3573" c:formatCode="0.00">
                  <c:v>48.82</c:v>
                </c:pt>
                <c:pt idx="3574" c:formatCode="0.00">
                  <c:v>48.82</c:v>
                </c:pt>
                <c:pt idx="3575" c:formatCode="0.00">
                  <c:v>48.82</c:v>
                </c:pt>
                <c:pt idx="3576" c:formatCode="0.00">
                  <c:v>48.82</c:v>
                </c:pt>
                <c:pt idx="3577" c:formatCode="0.00">
                  <c:v>48.82</c:v>
                </c:pt>
                <c:pt idx="3578" c:formatCode="0.00">
                  <c:v>48.82</c:v>
                </c:pt>
                <c:pt idx="3579" c:formatCode="0.00">
                  <c:v>48.82</c:v>
                </c:pt>
                <c:pt idx="3580" c:formatCode="0.00">
                  <c:v>48.82</c:v>
                </c:pt>
                <c:pt idx="3581" c:formatCode="0.00">
                  <c:v>48.82</c:v>
                </c:pt>
                <c:pt idx="3582" c:formatCode="0.00">
                  <c:v>48.82</c:v>
                </c:pt>
                <c:pt idx="3583" c:formatCode="0.00">
                  <c:v>48.82</c:v>
                </c:pt>
                <c:pt idx="3584" c:formatCode="0.00">
                  <c:v>48.82</c:v>
                </c:pt>
                <c:pt idx="3585" c:formatCode="0.00">
                  <c:v>48.82</c:v>
                </c:pt>
                <c:pt idx="3586" c:formatCode="0.00">
                  <c:v>48.82</c:v>
                </c:pt>
                <c:pt idx="3587" c:formatCode="0.00">
                  <c:v>48.82</c:v>
                </c:pt>
                <c:pt idx="3588" c:formatCode="0.00">
                  <c:v>48.82</c:v>
                </c:pt>
                <c:pt idx="3589" c:formatCode="0.00">
                  <c:v>48.82</c:v>
                </c:pt>
                <c:pt idx="3590" c:formatCode="0.00">
                  <c:v>48.82</c:v>
                </c:pt>
                <c:pt idx="3591" c:formatCode="0.00">
                  <c:v>48.82</c:v>
                </c:pt>
                <c:pt idx="3592" c:formatCode="0.00">
                  <c:v>48.82</c:v>
                </c:pt>
                <c:pt idx="3593" c:formatCode="0.00">
                  <c:v>48.82</c:v>
                </c:pt>
                <c:pt idx="3594" c:formatCode="0.00">
                  <c:v>48.82</c:v>
                </c:pt>
                <c:pt idx="3595" c:formatCode="0.00">
                  <c:v>48.82</c:v>
                </c:pt>
                <c:pt idx="3596" c:formatCode="0.00">
                  <c:v>48.82</c:v>
                </c:pt>
                <c:pt idx="3597" c:formatCode="0.00">
                  <c:v>48.82</c:v>
                </c:pt>
                <c:pt idx="3598" c:formatCode="0.00">
                  <c:v>48.82</c:v>
                </c:pt>
                <c:pt idx="3599" c:formatCode="0.00">
                  <c:v>48.82</c:v>
                </c:pt>
                <c:pt idx="3600" c:formatCode="0.00">
                  <c:v>48.82</c:v>
                </c:pt>
                <c:pt idx="3601" c:formatCode="0.00">
                  <c:v>48.82</c:v>
                </c:pt>
                <c:pt idx="3602" c:formatCode="0.00">
                  <c:v>48.82</c:v>
                </c:pt>
                <c:pt idx="3603" c:formatCode="0.00">
                  <c:v>48.82</c:v>
                </c:pt>
                <c:pt idx="3604" c:formatCode="0.00">
                  <c:v>48.82</c:v>
                </c:pt>
                <c:pt idx="3605" c:formatCode="0.00">
                  <c:v>48.82</c:v>
                </c:pt>
                <c:pt idx="3606" c:formatCode="0.00">
                  <c:v>48.82</c:v>
                </c:pt>
                <c:pt idx="3607" c:formatCode="0.00">
                  <c:v>48.82</c:v>
                </c:pt>
                <c:pt idx="3608" c:formatCode="0.00">
                  <c:v>48.82</c:v>
                </c:pt>
                <c:pt idx="3609" c:formatCode="0.00">
                  <c:v>48.82</c:v>
                </c:pt>
                <c:pt idx="3610" c:formatCode="0.00">
                  <c:v>48.82</c:v>
                </c:pt>
                <c:pt idx="3611" c:formatCode="0.00">
                  <c:v>48.82</c:v>
                </c:pt>
                <c:pt idx="3612" c:formatCode="0.00">
                  <c:v>48.82</c:v>
                </c:pt>
                <c:pt idx="3613" c:formatCode="0.00">
                  <c:v>48.82</c:v>
                </c:pt>
                <c:pt idx="3614" c:formatCode="0.00">
                  <c:v>48.82</c:v>
                </c:pt>
                <c:pt idx="3615" c:formatCode="0.00">
                  <c:v>48.8</c:v>
                </c:pt>
                <c:pt idx="3616" c:formatCode="0.00">
                  <c:v>48.8</c:v>
                </c:pt>
                <c:pt idx="3617" c:formatCode="0.00">
                  <c:v>48.8</c:v>
                </c:pt>
                <c:pt idx="3618" c:formatCode="0.00">
                  <c:v>48.8</c:v>
                </c:pt>
                <c:pt idx="3619" c:formatCode="0.00">
                  <c:v>48.8</c:v>
                </c:pt>
                <c:pt idx="3620" c:formatCode="0.00">
                  <c:v>48.8</c:v>
                </c:pt>
                <c:pt idx="3621" c:formatCode="0.00">
                  <c:v>48.8</c:v>
                </c:pt>
                <c:pt idx="3622" c:formatCode="0.00">
                  <c:v>48.8</c:v>
                </c:pt>
                <c:pt idx="3623" c:formatCode="0.00">
                  <c:v>48.8</c:v>
                </c:pt>
                <c:pt idx="3624" c:formatCode="0.00">
                  <c:v>48.8</c:v>
                </c:pt>
                <c:pt idx="3625" c:formatCode="0.00">
                  <c:v>48.8</c:v>
                </c:pt>
                <c:pt idx="3626" c:formatCode="0.00">
                  <c:v>48.8</c:v>
                </c:pt>
                <c:pt idx="3627" c:formatCode="0.00">
                  <c:v>48.8</c:v>
                </c:pt>
                <c:pt idx="3628" c:formatCode="0.00">
                  <c:v>48.8</c:v>
                </c:pt>
                <c:pt idx="3629" c:formatCode="0.00">
                  <c:v>48.8</c:v>
                </c:pt>
                <c:pt idx="3630" c:formatCode="0.00">
                  <c:v>48.8</c:v>
                </c:pt>
                <c:pt idx="3631" c:formatCode="0.00">
                  <c:v>48.8</c:v>
                </c:pt>
                <c:pt idx="3632" c:formatCode="0.00">
                  <c:v>48.8</c:v>
                </c:pt>
                <c:pt idx="3633" c:formatCode="0.00">
                  <c:v>48.8</c:v>
                </c:pt>
                <c:pt idx="3634" c:formatCode="0.00">
                  <c:v>48.8</c:v>
                </c:pt>
                <c:pt idx="3635" c:formatCode="0.00">
                  <c:v>48.8</c:v>
                </c:pt>
                <c:pt idx="3636" c:formatCode="0.00">
                  <c:v>48.8</c:v>
                </c:pt>
                <c:pt idx="3637" c:formatCode="0.00">
                  <c:v>48.8</c:v>
                </c:pt>
                <c:pt idx="3638" c:formatCode="0.00">
                  <c:v>48.8</c:v>
                </c:pt>
                <c:pt idx="3639" c:formatCode="0.00">
                  <c:v>48.97</c:v>
                </c:pt>
                <c:pt idx="3640" c:formatCode="0.00">
                  <c:v>48.97</c:v>
                </c:pt>
                <c:pt idx="3641" c:formatCode="0.00">
                  <c:v>48.97</c:v>
                </c:pt>
                <c:pt idx="3642" c:formatCode="0.00">
                  <c:v>48.97</c:v>
                </c:pt>
                <c:pt idx="3643" c:formatCode="0.00">
                  <c:v>48.97</c:v>
                </c:pt>
                <c:pt idx="3644" c:formatCode="0.00">
                  <c:v>48.97</c:v>
                </c:pt>
                <c:pt idx="3645" c:formatCode="0.00">
                  <c:v>48.97</c:v>
                </c:pt>
                <c:pt idx="3646" c:formatCode="0.00">
                  <c:v>48.97</c:v>
                </c:pt>
                <c:pt idx="3647" c:formatCode="0.00">
                  <c:v>48.97</c:v>
                </c:pt>
                <c:pt idx="3648" c:formatCode="0.00">
                  <c:v>48.97</c:v>
                </c:pt>
                <c:pt idx="3649" c:formatCode="0.00">
                  <c:v>48.97</c:v>
                </c:pt>
                <c:pt idx="3650" c:formatCode="0.00">
                  <c:v>48.97</c:v>
                </c:pt>
                <c:pt idx="3651" c:formatCode="0.00">
                  <c:v>48.97</c:v>
                </c:pt>
                <c:pt idx="3652" c:formatCode="0.00">
                  <c:v>48.97</c:v>
                </c:pt>
                <c:pt idx="3653" c:formatCode="0.00">
                  <c:v>48.97</c:v>
                </c:pt>
                <c:pt idx="3654" c:formatCode="0.00">
                  <c:v>48.97</c:v>
                </c:pt>
                <c:pt idx="3655" c:formatCode="0.00">
                  <c:v>48.97</c:v>
                </c:pt>
                <c:pt idx="3656" c:formatCode="0.00">
                  <c:v>48.97</c:v>
                </c:pt>
                <c:pt idx="3657" c:formatCode="0.00">
                  <c:v>48.97</c:v>
                </c:pt>
                <c:pt idx="3658" c:formatCode="0.00">
                  <c:v>48.97</c:v>
                </c:pt>
                <c:pt idx="3659" c:formatCode="0.00">
                  <c:v>48.97</c:v>
                </c:pt>
                <c:pt idx="3660" c:formatCode="0.00">
                  <c:v>48.97</c:v>
                </c:pt>
                <c:pt idx="3661" c:formatCode="0.00">
                  <c:v>48.97</c:v>
                </c:pt>
                <c:pt idx="3723" c:formatCode="0.00">
                  <c:v>49.46</c:v>
                </c:pt>
                <c:pt idx="3724" c:formatCode="0.00">
                  <c:v>49.46</c:v>
                </c:pt>
                <c:pt idx="3725" c:formatCode="0.00">
                  <c:v>49.46</c:v>
                </c:pt>
                <c:pt idx="3726" c:formatCode="0.00">
                  <c:v>49.46</c:v>
                </c:pt>
                <c:pt idx="3727" c:formatCode="0.00">
                  <c:v>49.46</c:v>
                </c:pt>
                <c:pt idx="3728" c:formatCode="0.00">
                  <c:v>49.46</c:v>
                </c:pt>
                <c:pt idx="3729" c:formatCode="0.00">
                  <c:v>49.46</c:v>
                </c:pt>
                <c:pt idx="3730" c:formatCode="0.00">
                  <c:v>49.46</c:v>
                </c:pt>
                <c:pt idx="3731" c:formatCode="0.00">
                  <c:v>49.46</c:v>
                </c:pt>
                <c:pt idx="3732" c:formatCode="0.00">
                  <c:v>49.46</c:v>
                </c:pt>
                <c:pt idx="3733" c:formatCode="0.00">
                  <c:v>49.46</c:v>
                </c:pt>
                <c:pt idx="3734" c:formatCode="0.00">
                  <c:v>49.46</c:v>
                </c:pt>
                <c:pt idx="3735" c:formatCode="0.00">
                  <c:v>49.46</c:v>
                </c:pt>
                <c:pt idx="3736" c:formatCode="0.00">
                  <c:v>49.46</c:v>
                </c:pt>
                <c:pt idx="3737" c:formatCode="0.00">
                  <c:v>49.46</c:v>
                </c:pt>
                <c:pt idx="3738" c:formatCode="0.00">
                  <c:v>49.46</c:v>
                </c:pt>
                <c:pt idx="3739" c:formatCode="0.00">
                  <c:v>49.46</c:v>
                </c:pt>
                <c:pt idx="3740" c:formatCode="0.00">
                  <c:v>49.46</c:v>
                </c:pt>
                <c:pt idx="3741" c:formatCode="0.00">
                  <c:v>49.46</c:v>
                </c:pt>
                <c:pt idx="3742" c:formatCode="0.00">
                  <c:v>49.46</c:v>
                </c:pt>
                <c:pt idx="3743" c:formatCode="0.00">
                  <c:v>49.46</c:v>
                </c:pt>
                <c:pt idx="3744" c:formatCode="0.00">
                  <c:v>49.46</c:v>
                </c:pt>
                <c:pt idx="3745" c:formatCode="0.00">
                  <c:v>49.46</c:v>
                </c:pt>
                <c:pt idx="3746" c:formatCode="0.00">
                  <c:v>49.46</c:v>
                </c:pt>
                <c:pt idx="3747" c:formatCode="0.00">
                  <c:v>49.29</c:v>
                </c:pt>
                <c:pt idx="3748" c:formatCode="0.00">
                  <c:v>49.46</c:v>
                </c:pt>
                <c:pt idx="3749" c:formatCode="0.00">
                  <c:v>49.46</c:v>
                </c:pt>
                <c:pt idx="3750" c:formatCode="0.00">
                  <c:v>49.46</c:v>
                </c:pt>
                <c:pt idx="3751" c:formatCode="0.00">
                  <c:v>49.46</c:v>
                </c:pt>
                <c:pt idx="3752" c:formatCode="0.00">
                  <c:v>49.46</c:v>
                </c:pt>
                <c:pt idx="3753" c:formatCode="0.00">
                  <c:v>49.46</c:v>
                </c:pt>
                <c:pt idx="3754" c:formatCode="0.00">
                  <c:v>49.46</c:v>
                </c:pt>
                <c:pt idx="3755" c:formatCode="0.00">
                  <c:v>49.46</c:v>
                </c:pt>
                <c:pt idx="3756" c:formatCode="0.00">
                  <c:v>49.46</c:v>
                </c:pt>
                <c:pt idx="3757" c:formatCode="0.00">
                  <c:v>49.46</c:v>
                </c:pt>
                <c:pt idx="3758" c:formatCode="0.00">
                  <c:v>49.46</c:v>
                </c:pt>
                <c:pt idx="3759" c:formatCode="0.00">
                  <c:v>49.46</c:v>
                </c:pt>
                <c:pt idx="3760" c:formatCode="0.00">
                  <c:v>49.46</c:v>
                </c:pt>
                <c:pt idx="3761" c:formatCode="0.00">
                  <c:v>49.46</c:v>
                </c:pt>
                <c:pt idx="3762" c:formatCode="0.00">
                  <c:v>49.46</c:v>
                </c:pt>
                <c:pt idx="3763" c:formatCode="0.00">
                  <c:v>49.46</c:v>
                </c:pt>
                <c:pt idx="3764" c:formatCode="0.00">
                  <c:v>49.46</c:v>
                </c:pt>
                <c:pt idx="3765" c:formatCode="0.00">
                  <c:v>49.46</c:v>
                </c:pt>
                <c:pt idx="3766" c:formatCode="0.00">
                  <c:v>49.46</c:v>
                </c:pt>
                <c:pt idx="3767" c:formatCode="0.00">
                  <c:v>49.46</c:v>
                </c:pt>
                <c:pt idx="3768" c:formatCode="0.00">
                  <c:v>49.46</c:v>
                </c:pt>
                <c:pt idx="3769" c:formatCode="0.00">
                  <c:v>49.46</c:v>
                </c:pt>
                <c:pt idx="3770" c:formatCode="0.00">
                  <c:v>49.46</c:v>
                </c:pt>
                <c:pt idx="3771" c:formatCode="0.00">
                  <c:v>49.46</c:v>
                </c:pt>
                <c:pt idx="3772" c:formatCode="0.00">
                  <c:v>49.46</c:v>
                </c:pt>
                <c:pt idx="3773" c:formatCode="0.00">
                  <c:v>49.46</c:v>
                </c:pt>
                <c:pt idx="3774" c:formatCode="0.00">
                  <c:v>49.46</c:v>
                </c:pt>
                <c:pt idx="3775" c:formatCode="0.00">
                  <c:v>49.46</c:v>
                </c:pt>
                <c:pt idx="3776" c:formatCode="0.00">
                  <c:v>49.46</c:v>
                </c:pt>
                <c:pt idx="3777" c:formatCode="0.00">
                  <c:v>49.46</c:v>
                </c:pt>
                <c:pt idx="3778" c:formatCode="0.00">
                  <c:v>49.46</c:v>
                </c:pt>
                <c:pt idx="3779" c:formatCode="0.00">
                  <c:v>48.82</c:v>
                </c:pt>
                <c:pt idx="3780" c:formatCode="0.00">
                  <c:v>48.82</c:v>
                </c:pt>
                <c:pt idx="3781" c:formatCode="0.00">
                  <c:v>48.82</c:v>
                </c:pt>
                <c:pt idx="3782" c:formatCode="0.00">
                  <c:v>48.82</c:v>
                </c:pt>
                <c:pt idx="3783" c:formatCode="0.00">
                  <c:v>48.82</c:v>
                </c:pt>
                <c:pt idx="3784" c:formatCode="0.00">
                  <c:v>48.82</c:v>
                </c:pt>
                <c:pt idx="3785" c:formatCode="0.00">
                  <c:v>48.82</c:v>
                </c:pt>
                <c:pt idx="3786" c:formatCode="0.00">
                  <c:v>48.82</c:v>
                </c:pt>
                <c:pt idx="3787" c:formatCode="0.00">
                  <c:v>48.82</c:v>
                </c:pt>
                <c:pt idx="3788" c:formatCode="0.00">
                  <c:v>48.82</c:v>
                </c:pt>
                <c:pt idx="3789" c:formatCode="0.00">
                  <c:v>48.82</c:v>
                </c:pt>
                <c:pt idx="3790" c:formatCode="0.00">
                  <c:v>48.82</c:v>
                </c:pt>
                <c:pt idx="3791" c:formatCode="0.00">
                  <c:v>48.82</c:v>
                </c:pt>
                <c:pt idx="3792" c:formatCode="0.00">
                  <c:v>48.82</c:v>
                </c:pt>
                <c:pt idx="3793" c:formatCode="0.00">
                  <c:v>48.82</c:v>
                </c:pt>
                <c:pt idx="3794" c:formatCode="0.00">
                  <c:v>48.82</c:v>
                </c:pt>
                <c:pt idx="3795" c:formatCode="0.00">
                  <c:v>48.82</c:v>
                </c:pt>
                <c:pt idx="3796" c:formatCode="0.00">
                  <c:v>48.82</c:v>
                </c:pt>
                <c:pt idx="3797" c:formatCode="0.00">
                  <c:v>48.82</c:v>
                </c:pt>
                <c:pt idx="3798" c:formatCode="0.00">
                  <c:v>48.82</c:v>
                </c:pt>
                <c:pt idx="3799" c:formatCode="0.00">
                  <c:v>48.82</c:v>
                </c:pt>
                <c:pt idx="3800" c:formatCode="0.00">
                  <c:v>48.82</c:v>
                </c:pt>
                <c:pt idx="3801" c:formatCode="0.00">
                  <c:v>48.82</c:v>
                </c:pt>
                <c:pt idx="3802" c:formatCode="0.00">
                  <c:v>48.82</c:v>
                </c:pt>
                <c:pt idx="3803" c:formatCode="0.00">
                  <c:v>48.82</c:v>
                </c:pt>
                <c:pt idx="3804" c:formatCode="0.00">
                  <c:v>48.82</c:v>
                </c:pt>
                <c:pt idx="3805" c:formatCode="0.00">
                  <c:v>48.82</c:v>
                </c:pt>
                <c:pt idx="3806" c:formatCode="0.00">
                  <c:v>48.82</c:v>
                </c:pt>
                <c:pt idx="3807" c:formatCode="0.00">
                  <c:v>48.82</c:v>
                </c:pt>
                <c:pt idx="3808" c:formatCode="0.00">
                  <c:v>48.82</c:v>
                </c:pt>
                <c:pt idx="3809" c:formatCode="0.00">
                  <c:v>48.82</c:v>
                </c:pt>
                <c:pt idx="3810" c:formatCode="0.00">
                  <c:v>48.82</c:v>
                </c:pt>
                <c:pt idx="3811" c:formatCode="0.00">
                  <c:v>48.82</c:v>
                </c:pt>
                <c:pt idx="3812" c:formatCode="0.00">
                  <c:v>48.82</c:v>
                </c:pt>
                <c:pt idx="3813" c:formatCode="0.00">
                  <c:v>48.82</c:v>
                </c:pt>
                <c:pt idx="3814" c:formatCode="0.00">
                  <c:v>48.82</c:v>
                </c:pt>
                <c:pt idx="3815" c:formatCode="0.00">
                  <c:v>48.82</c:v>
                </c:pt>
                <c:pt idx="3816" c:formatCode="0.00">
                  <c:v>48.82</c:v>
                </c:pt>
                <c:pt idx="3817" c:formatCode="0.00">
                  <c:v>48.82</c:v>
                </c:pt>
                <c:pt idx="3818" c:formatCode="0.00">
                  <c:v>48.82</c:v>
                </c:pt>
                <c:pt idx="3819" c:formatCode="0.00">
                  <c:v>48.82</c:v>
                </c:pt>
                <c:pt idx="3820" c:formatCode="0.00">
                  <c:v>48.97</c:v>
                </c:pt>
                <c:pt idx="3821" c:formatCode="0.00">
                  <c:v>48.97</c:v>
                </c:pt>
                <c:pt idx="3822" c:formatCode="0.00">
                  <c:v>48.97</c:v>
                </c:pt>
                <c:pt idx="3823" c:formatCode="0.00">
                  <c:v>48.97</c:v>
                </c:pt>
                <c:pt idx="3824" c:formatCode="0.00">
                  <c:v>48.97</c:v>
                </c:pt>
                <c:pt idx="3825" c:formatCode="0.00">
                  <c:v>48.97</c:v>
                </c:pt>
                <c:pt idx="3826" c:formatCode="0.00">
                  <c:v>48.97</c:v>
                </c:pt>
                <c:pt idx="3827" c:formatCode="0.00">
                  <c:v>48.97</c:v>
                </c:pt>
                <c:pt idx="3828" c:formatCode="0.00">
                  <c:v>48.97</c:v>
                </c:pt>
                <c:pt idx="3829" c:formatCode="0.00">
                  <c:v>48.97</c:v>
                </c:pt>
                <c:pt idx="3830" c:formatCode="0.00">
                  <c:v>48.97</c:v>
                </c:pt>
                <c:pt idx="3831" c:formatCode="0.00">
                  <c:v>48.97</c:v>
                </c:pt>
                <c:pt idx="3832" c:formatCode="0.00">
                  <c:v>48.97</c:v>
                </c:pt>
                <c:pt idx="3833" c:formatCode="0.00">
                  <c:v>48.82</c:v>
                </c:pt>
                <c:pt idx="3834" c:formatCode="0.00">
                  <c:v>48.82</c:v>
                </c:pt>
                <c:pt idx="3835" c:formatCode="0.00">
                  <c:v>48.82</c:v>
                </c:pt>
                <c:pt idx="3836" c:formatCode="0.00">
                  <c:v>48.82</c:v>
                </c:pt>
                <c:pt idx="3837" c:formatCode="0.00">
                  <c:v>48.82</c:v>
                </c:pt>
                <c:pt idx="3838" c:formatCode="0.00">
                  <c:v>48.82</c:v>
                </c:pt>
                <c:pt idx="3839" c:formatCode="0.00">
                  <c:v>48.82</c:v>
                </c:pt>
                <c:pt idx="3840" c:formatCode="0.00">
                  <c:v>48.82</c:v>
                </c:pt>
                <c:pt idx="3841" c:formatCode="0.00">
                  <c:v>48.82</c:v>
                </c:pt>
                <c:pt idx="3842" c:formatCode="0.00">
                  <c:v>48.82</c:v>
                </c:pt>
                <c:pt idx="3843" c:formatCode="0.00">
                  <c:v>48.82</c:v>
                </c:pt>
                <c:pt idx="3844" c:formatCode="0.00">
                  <c:v>48.82</c:v>
                </c:pt>
                <c:pt idx="3845" c:formatCode="0.00">
                  <c:v>48.82</c:v>
                </c:pt>
                <c:pt idx="3846" c:formatCode="0.00">
                  <c:v>48.82</c:v>
                </c:pt>
                <c:pt idx="3847" c:formatCode="0.00">
                  <c:v>48.82</c:v>
                </c:pt>
                <c:pt idx="3848" c:formatCode="0.00">
                  <c:v>48.97</c:v>
                </c:pt>
                <c:pt idx="3849" c:formatCode="0.00">
                  <c:v>48.97</c:v>
                </c:pt>
                <c:pt idx="3850" c:formatCode="0.00">
                  <c:v>48.97</c:v>
                </c:pt>
                <c:pt idx="3851" c:formatCode="0.00">
                  <c:v>47.9</c:v>
                </c:pt>
                <c:pt idx="3852" c:formatCode="0.00">
                  <c:v>47.9</c:v>
                </c:pt>
                <c:pt idx="3853" c:formatCode="0.00">
                  <c:v>47.9</c:v>
                </c:pt>
                <c:pt idx="3854" c:formatCode="0.00">
                  <c:v>49.09</c:v>
                </c:pt>
                <c:pt idx="3855" c:formatCode="0.00">
                  <c:v>49.09</c:v>
                </c:pt>
                <c:pt idx="3856" c:formatCode="0.00">
                  <c:v>49.09</c:v>
                </c:pt>
                <c:pt idx="3857" c:formatCode="0.00">
                  <c:v>49.09</c:v>
                </c:pt>
                <c:pt idx="3858" c:formatCode="0.00">
                  <c:v>49.09</c:v>
                </c:pt>
                <c:pt idx="3859" c:formatCode="0.00">
                  <c:v>49.09</c:v>
                </c:pt>
                <c:pt idx="3860" c:formatCode="0.00">
                  <c:v>49.12</c:v>
                </c:pt>
                <c:pt idx="3861" c:formatCode="0.00">
                  <c:v>49.12</c:v>
                </c:pt>
                <c:pt idx="3862" c:formatCode="0.00">
                  <c:v>51.11</c:v>
                </c:pt>
                <c:pt idx="3863" c:formatCode="0.00">
                  <c:v>51.11</c:v>
                </c:pt>
                <c:pt idx="3864" c:formatCode="0.00">
                  <c:v>51.11</c:v>
                </c:pt>
                <c:pt idx="3865" c:formatCode="0.00">
                  <c:v>51.11</c:v>
                </c:pt>
                <c:pt idx="3866" c:formatCode="0.00">
                  <c:v>51.11</c:v>
                </c:pt>
                <c:pt idx="3867" c:formatCode="0.00">
                  <c:v>51.11</c:v>
                </c:pt>
                <c:pt idx="3868" c:formatCode="0.00">
                  <c:v>51.11</c:v>
                </c:pt>
                <c:pt idx="3869" c:formatCode="0.00">
                  <c:v>51.11</c:v>
                </c:pt>
                <c:pt idx="3870" c:formatCode="0.00">
                  <c:v>51.11</c:v>
                </c:pt>
                <c:pt idx="3871" c:formatCode="0.00">
                  <c:v>51.11</c:v>
                </c:pt>
                <c:pt idx="3872" c:formatCode="0.00">
                  <c:v>51.11</c:v>
                </c:pt>
                <c:pt idx="3873" c:formatCode="0.00">
                  <c:v>51.11</c:v>
                </c:pt>
                <c:pt idx="3874" c:formatCode="0.00">
                  <c:v>51.11</c:v>
                </c:pt>
                <c:pt idx="3875" c:formatCode="0.00">
                  <c:v>51.11</c:v>
                </c:pt>
                <c:pt idx="3876" c:formatCode="0.00">
                  <c:v>51.11</c:v>
                </c:pt>
                <c:pt idx="3877" c:formatCode="0.00">
                  <c:v>51.11</c:v>
                </c:pt>
                <c:pt idx="3878" c:formatCode="0.00">
                  <c:v>51.11</c:v>
                </c:pt>
                <c:pt idx="3879" c:formatCode="0.00">
                  <c:v>51.11</c:v>
                </c:pt>
                <c:pt idx="3900" c:formatCode="0.00">
                  <c:v>60.89</c:v>
                </c:pt>
                <c:pt idx="3901" c:formatCode="0.00">
                  <c:v>60.89</c:v>
                </c:pt>
                <c:pt idx="3907" c:formatCode="0.00">
                  <c:v>59.1</c:v>
                </c:pt>
                <c:pt idx="3908" c:formatCode="0.00">
                  <c:v>59.1</c:v>
                </c:pt>
                <c:pt idx="3909" c:formatCode="0.00">
                  <c:v>60.89</c:v>
                </c:pt>
                <c:pt idx="3910" c:formatCode="0.00">
                  <c:v>60.89</c:v>
                </c:pt>
                <c:pt idx="3911" c:formatCode="0.00">
                  <c:v>60.89</c:v>
                </c:pt>
                <c:pt idx="3912" c:formatCode="0.00">
                  <c:v>60.89</c:v>
                </c:pt>
                <c:pt idx="3913" c:formatCode="0.00">
                  <c:v>60.89</c:v>
                </c:pt>
                <c:pt idx="3914" c:formatCode="0.00">
                  <c:v>60.89</c:v>
                </c:pt>
                <c:pt idx="3915" c:formatCode="0.00">
                  <c:v>60.89</c:v>
                </c:pt>
                <c:pt idx="3916" c:formatCode="0.00">
                  <c:v>60.89</c:v>
                </c:pt>
                <c:pt idx="3917" c:formatCode="0.00">
                  <c:v>60.89</c:v>
                </c:pt>
                <c:pt idx="3918" c:formatCode="0.00">
                  <c:v>60.89</c:v>
                </c:pt>
                <c:pt idx="3919" c:formatCode="0.00">
                  <c:v>60.89</c:v>
                </c:pt>
                <c:pt idx="3920" c:formatCode="0.00">
                  <c:v>60.89</c:v>
                </c:pt>
                <c:pt idx="3936" c:formatCode="0.00">
                  <c:v>49.13</c:v>
                </c:pt>
                <c:pt idx="3937" c:formatCode="0.00">
                  <c:v>49.13</c:v>
                </c:pt>
                <c:pt idx="3938" c:formatCode="0.00">
                  <c:v>49.13</c:v>
                </c:pt>
                <c:pt idx="3939" c:formatCode="0.00">
                  <c:v>49.13</c:v>
                </c:pt>
                <c:pt idx="3940" c:formatCode="0.00">
                  <c:v>49.13</c:v>
                </c:pt>
                <c:pt idx="3985" c:formatCode="0.00">
                  <c:v>50.88</c:v>
                </c:pt>
                <c:pt idx="3986" c:formatCode="0.00">
                  <c:v>50.88</c:v>
                </c:pt>
                <c:pt idx="3987" c:formatCode="0.00">
                  <c:v>50.88</c:v>
                </c:pt>
                <c:pt idx="3988" c:formatCode="0.00">
                  <c:v>50.88</c:v>
                </c:pt>
                <c:pt idx="3989" c:formatCode="0.00">
                  <c:v>50.88</c:v>
                </c:pt>
                <c:pt idx="3990" c:formatCode="0.00">
                  <c:v>50.88</c:v>
                </c:pt>
                <c:pt idx="3991" c:formatCode="0.00">
                  <c:v>50.88</c:v>
                </c:pt>
                <c:pt idx="3992" c:formatCode="0.00">
                  <c:v>50.88</c:v>
                </c:pt>
                <c:pt idx="3993" c:formatCode="0.00">
                  <c:v>50.88</c:v>
                </c:pt>
                <c:pt idx="3994" c:formatCode="0.00">
                  <c:v>50.88</c:v>
                </c:pt>
                <c:pt idx="3995" c:formatCode="0.00">
                  <c:v>50.88</c:v>
                </c:pt>
                <c:pt idx="3996" c:formatCode="0.00">
                  <c:v>50.88</c:v>
                </c:pt>
                <c:pt idx="3997" c:formatCode="0.00">
                  <c:v>50.88</c:v>
                </c:pt>
                <c:pt idx="3998" c:formatCode="0.00">
                  <c:v>50.88</c:v>
                </c:pt>
                <c:pt idx="3999" c:formatCode="0.00">
                  <c:v>50.51</c:v>
                </c:pt>
                <c:pt idx="4000" c:formatCode="0.00">
                  <c:v>50.51</c:v>
                </c:pt>
                <c:pt idx="4001" c:formatCode="0.00">
                  <c:v>50.51</c:v>
                </c:pt>
                <c:pt idx="4002" c:formatCode="0.00">
                  <c:v>50.51</c:v>
                </c:pt>
                <c:pt idx="4003" c:formatCode="0.00">
                  <c:v>50.51</c:v>
                </c:pt>
                <c:pt idx="4004" c:formatCode="0.00">
                  <c:v>50.51</c:v>
                </c:pt>
                <c:pt idx="4005" c:formatCode="0.00">
                  <c:v>50.51</c:v>
                </c:pt>
                <c:pt idx="4006" c:formatCode="0.00">
                  <c:v>50.51</c:v>
                </c:pt>
                <c:pt idx="4007" c:formatCode="0.00">
                  <c:v>50.51</c:v>
                </c:pt>
                <c:pt idx="4008" c:formatCode="0.00">
                  <c:v>50.51</c:v>
                </c:pt>
                <c:pt idx="4009" c:formatCode="0.00">
                  <c:v>50.51</c:v>
                </c:pt>
                <c:pt idx="4010" c:formatCode="0.00">
                  <c:v>50.51</c:v>
                </c:pt>
                <c:pt idx="4011" c:formatCode="0.00">
                  <c:v>50.51</c:v>
                </c:pt>
                <c:pt idx="4012" c:formatCode="0.00">
                  <c:v>50.51</c:v>
                </c:pt>
                <c:pt idx="4013" c:formatCode="0.00">
                  <c:v>50.51</c:v>
                </c:pt>
                <c:pt idx="4064" c:formatCode="0.00">
                  <c:v>48.95</c:v>
                </c:pt>
                <c:pt idx="4065" c:formatCode="0.00">
                  <c:v>48.95</c:v>
                </c:pt>
                <c:pt idx="4066" c:formatCode="0.00">
                  <c:v>48.95</c:v>
                </c:pt>
                <c:pt idx="4067" c:formatCode="0.00">
                  <c:v>48.95</c:v>
                </c:pt>
                <c:pt idx="4068" c:formatCode="0.00">
                  <c:v>48.95</c:v>
                </c:pt>
                <c:pt idx="4069" c:formatCode="0.00">
                  <c:v>48.95</c:v>
                </c:pt>
                <c:pt idx="4070" c:formatCode="0.00">
                  <c:v>48.95</c:v>
                </c:pt>
                <c:pt idx="4071" c:formatCode="0.00">
                  <c:v>48.95</c:v>
                </c:pt>
                <c:pt idx="4072" c:formatCode="0.00">
                  <c:v>48.95</c:v>
                </c:pt>
                <c:pt idx="4073" c:formatCode="0.00">
                  <c:v>48.95</c:v>
                </c:pt>
                <c:pt idx="4074" c:formatCode="0.00">
                  <c:v>48.95</c:v>
                </c:pt>
                <c:pt idx="4075" c:formatCode="0.00">
                  <c:v>48.95</c:v>
                </c:pt>
                <c:pt idx="4076" c:formatCode="0.00">
                  <c:v>48.95</c:v>
                </c:pt>
                <c:pt idx="4077" c:formatCode="0.00">
                  <c:v>48.95</c:v>
                </c:pt>
                <c:pt idx="4078" c:formatCode="0.00">
                  <c:v>48.95</c:v>
                </c:pt>
                <c:pt idx="4079" c:formatCode="0.00">
                  <c:v>48.31</c:v>
                </c:pt>
                <c:pt idx="4080" c:formatCode="0.00">
                  <c:v>48.31</c:v>
                </c:pt>
                <c:pt idx="4081" c:formatCode="0.00">
                  <c:v>48.31</c:v>
                </c:pt>
                <c:pt idx="4082" c:formatCode="0.00">
                  <c:v>48.31</c:v>
                </c:pt>
                <c:pt idx="4083" c:formatCode="0.00">
                  <c:v>48.31</c:v>
                </c:pt>
                <c:pt idx="4084" c:formatCode="0.00">
                  <c:v>48.31</c:v>
                </c:pt>
                <c:pt idx="4085" c:formatCode="0.00">
                  <c:v>48.31</c:v>
                </c:pt>
                <c:pt idx="4086" c:formatCode="0.00">
                  <c:v>48.31</c:v>
                </c:pt>
                <c:pt idx="4087" c:formatCode="0.00">
                  <c:v>48.31</c:v>
                </c:pt>
                <c:pt idx="4088" c:formatCode="0.00">
                  <c:v>48.31</c:v>
                </c:pt>
                <c:pt idx="4089" c:formatCode="0.00">
                  <c:v>48.31</c:v>
                </c:pt>
                <c:pt idx="4090" c:formatCode="0.00">
                  <c:v>48.31</c:v>
                </c:pt>
                <c:pt idx="4091" c:formatCode="0.00">
                  <c:v>48.31</c:v>
                </c:pt>
                <c:pt idx="4092" c:formatCode="0.00">
                  <c:v>48.31</c:v>
                </c:pt>
                <c:pt idx="4093" c:formatCode="0.00">
                  <c:v>48.31</c:v>
                </c:pt>
                <c:pt idx="4094" c:formatCode="0.00">
                  <c:v>48.31</c:v>
                </c:pt>
                <c:pt idx="4095" c:formatCode="0.00">
                  <c:v>48.31</c:v>
                </c:pt>
                <c:pt idx="4096" c:formatCode="0.00">
                  <c:v>48.31</c:v>
                </c:pt>
                <c:pt idx="4097" c:formatCode="0.00">
                  <c:v>49.13</c:v>
                </c:pt>
                <c:pt idx="4098" c:formatCode="0.00">
                  <c:v>49.13</c:v>
                </c:pt>
                <c:pt idx="4099" c:formatCode="0.00">
                  <c:v>49.13</c:v>
                </c:pt>
                <c:pt idx="4100" c:formatCode="0.00">
                  <c:v>49.13</c:v>
                </c:pt>
                <c:pt idx="4101" c:formatCode="0.00">
                  <c:v>49.13</c:v>
                </c:pt>
                <c:pt idx="4102" c:formatCode="0.00">
                  <c:v>49.13</c:v>
                </c:pt>
                <c:pt idx="4103" c:formatCode="0.00">
                  <c:v>49.13</c:v>
                </c:pt>
                <c:pt idx="4104" c:formatCode="0.00">
                  <c:v>49.13</c:v>
                </c:pt>
                <c:pt idx="4105" c:formatCode="0.00">
                  <c:v>49.13</c:v>
                </c:pt>
                <c:pt idx="4106" c:formatCode="0.00">
                  <c:v>49.13</c:v>
                </c:pt>
                <c:pt idx="4107" c:formatCode="0.00">
                  <c:v>49.13</c:v>
                </c:pt>
                <c:pt idx="4108" c:formatCode="0.00">
                  <c:v>48.97</c:v>
                </c:pt>
                <c:pt idx="4109" c:formatCode="0.00">
                  <c:v>48.97</c:v>
                </c:pt>
                <c:pt idx="4110" c:formatCode="0.00">
                  <c:v>48.97</c:v>
                </c:pt>
                <c:pt idx="4111" c:formatCode="0.00">
                  <c:v>48.82</c:v>
                </c:pt>
                <c:pt idx="4112" c:formatCode="0.00">
                  <c:v>48.82</c:v>
                </c:pt>
                <c:pt idx="4113" c:formatCode="0.00">
                  <c:v>52.62</c:v>
                </c:pt>
                <c:pt idx="4114" c:formatCode="0.00">
                  <c:v>52.62</c:v>
                </c:pt>
                <c:pt idx="4115" c:formatCode="0.00">
                  <c:v>52.62</c:v>
                </c:pt>
                <c:pt idx="4116" c:formatCode="0.00">
                  <c:v>52.62</c:v>
                </c:pt>
                <c:pt idx="4117" c:formatCode="0.00">
                  <c:v>52.62</c:v>
                </c:pt>
                <c:pt idx="4118" c:formatCode="0.00">
                  <c:v>52.62</c:v>
                </c:pt>
                <c:pt idx="4119" c:formatCode="0.00">
                  <c:v>52.62</c:v>
                </c:pt>
                <c:pt idx="4120" c:formatCode="0.00">
                  <c:v>52.62</c:v>
                </c:pt>
                <c:pt idx="4121" c:formatCode="0.00">
                  <c:v>52.62</c:v>
                </c:pt>
                <c:pt idx="4122" c:formatCode="0.00">
                  <c:v>52.62</c:v>
                </c:pt>
                <c:pt idx="4123" c:formatCode="0.00">
                  <c:v>52.62</c:v>
                </c:pt>
                <c:pt idx="4124" c:formatCode="0.00">
                  <c:v>52.62</c:v>
                </c:pt>
                <c:pt idx="4125" c:formatCode="0.00">
                  <c:v>52.62</c:v>
                </c:pt>
                <c:pt idx="4126" c:formatCode="0.00">
                  <c:v>52.62</c:v>
                </c:pt>
                <c:pt idx="4127" c:formatCode="0.00">
                  <c:v>52.04</c:v>
                </c:pt>
                <c:pt idx="4128" c:formatCode="0.00">
                  <c:v>52.04</c:v>
                </c:pt>
                <c:pt idx="4129" c:formatCode="0.00">
                  <c:v>52.04</c:v>
                </c:pt>
                <c:pt idx="4130" c:formatCode="0.00">
                  <c:v>52.04</c:v>
                </c:pt>
                <c:pt idx="4131" c:formatCode="0.00">
                  <c:v>52.04</c:v>
                </c:pt>
                <c:pt idx="4132" c:formatCode="0.00">
                  <c:v>52.04</c:v>
                </c:pt>
                <c:pt idx="4133" c:formatCode="0.00">
                  <c:v>52.04</c:v>
                </c:pt>
                <c:pt idx="4134" c:formatCode="0.00">
                  <c:v>52.04</c:v>
                </c:pt>
                <c:pt idx="4135" c:formatCode="0.00">
                  <c:v>52.04</c:v>
                </c:pt>
                <c:pt idx="4136" c:formatCode="0.00">
                  <c:v>52.04</c:v>
                </c:pt>
                <c:pt idx="4137" c:formatCode="0.00">
                  <c:v>52.04</c:v>
                </c:pt>
                <c:pt idx="4138" c:formatCode="0.00">
                  <c:v>52.04</c:v>
                </c:pt>
                <c:pt idx="4139" c:formatCode="0.00">
                  <c:v>52.04</c:v>
                </c:pt>
                <c:pt idx="4140" c:formatCode="0.00">
                  <c:v>52.04</c:v>
                </c:pt>
                <c:pt idx="4141" c:formatCode="0.00">
                  <c:v>52.04</c:v>
                </c:pt>
                <c:pt idx="4142" c:formatCode="0.00">
                  <c:v>52.04</c:v>
                </c:pt>
                <c:pt idx="4143" c:formatCode="0.00">
                  <c:v>52.04</c:v>
                </c:pt>
                <c:pt idx="4144" c:formatCode="0.00">
                  <c:v>52.04</c:v>
                </c:pt>
                <c:pt idx="4145" c:formatCode="0.00">
                  <c:v>52.04</c:v>
                </c:pt>
                <c:pt idx="4146" c:formatCode="0.00">
                  <c:v>52.04</c:v>
                </c:pt>
                <c:pt idx="4147" c:formatCode="0.00">
                  <c:v>52.04</c:v>
                </c:pt>
                <c:pt idx="4148" c:formatCode="0.00">
                  <c:v>52.04</c:v>
                </c:pt>
                <c:pt idx="4149" c:formatCode="0.00">
                  <c:v>52.04</c:v>
                </c:pt>
                <c:pt idx="4150" c:formatCode="0.00">
                  <c:v>52.04</c:v>
                </c:pt>
                <c:pt idx="4151" c:formatCode="0.00">
                  <c:v>52.04</c:v>
                </c:pt>
                <c:pt idx="4152" c:formatCode="0.00">
                  <c:v>52.04</c:v>
                </c:pt>
                <c:pt idx="4153" c:formatCode="0.00">
                  <c:v>52.04</c:v>
                </c:pt>
                <c:pt idx="4154" c:formatCode="0.00">
                  <c:v>52.04</c:v>
                </c:pt>
                <c:pt idx="4155" c:formatCode="0.00">
                  <c:v>52.04</c:v>
                </c:pt>
                <c:pt idx="4156" c:formatCode="0.00">
                  <c:v>52.04</c:v>
                </c:pt>
                <c:pt idx="4157" c:formatCode="0.00">
                  <c:v>52.04</c:v>
                </c:pt>
                <c:pt idx="4158" c:formatCode="0.00">
                  <c:v>52.04</c:v>
                </c:pt>
                <c:pt idx="4159" c:formatCode="0.00">
                  <c:v>52.04</c:v>
                </c:pt>
                <c:pt idx="4160" c:formatCode="0.00">
                  <c:v>52.04</c:v>
                </c:pt>
                <c:pt idx="4161" c:formatCode="0.00">
                  <c:v>52.04</c:v>
                </c:pt>
                <c:pt idx="4162" c:formatCode="0.00">
                  <c:v>52.04</c:v>
                </c:pt>
                <c:pt idx="4163" c:formatCode="0.00">
                  <c:v>52.04</c:v>
                </c:pt>
                <c:pt idx="4164" c:formatCode="0.00">
                  <c:v>52.04</c:v>
                </c:pt>
                <c:pt idx="4165" c:formatCode="0.00">
                  <c:v>52.04</c:v>
                </c:pt>
                <c:pt idx="4166" c:formatCode="0.00">
                  <c:v>48</c:v>
                </c:pt>
                <c:pt idx="4167" c:formatCode="0.00">
                  <c:v>48</c:v>
                </c:pt>
                <c:pt idx="4168" c:formatCode="0.00">
                  <c:v>48</c:v>
                </c:pt>
                <c:pt idx="4169" c:formatCode="0.00">
                  <c:v>48</c:v>
                </c:pt>
                <c:pt idx="4170" c:formatCode="0.00">
                  <c:v>48</c:v>
                </c:pt>
                <c:pt idx="4171" c:formatCode="0.00">
                  <c:v>48</c:v>
                </c:pt>
                <c:pt idx="4172" c:formatCode="0.00">
                  <c:v>49.13</c:v>
                </c:pt>
                <c:pt idx="4173" c:formatCode="0.00">
                  <c:v>49.13</c:v>
                </c:pt>
                <c:pt idx="4174" c:formatCode="0.00">
                  <c:v>49.13</c:v>
                </c:pt>
                <c:pt idx="4175" c:formatCode="0.00">
                  <c:v>49.13</c:v>
                </c:pt>
                <c:pt idx="4176" c:formatCode="0.00">
                  <c:v>49.13</c:v>
                </c:pt>
                <c:pt idx="4177" c:formatCode="0.00">
                  <c:v>49.13</c:v>
                </c:pt>
                <c:pt idx="4178" c:formatCode="0.00">
                  <c:v>49.13</c:v>
                </c:pt>
                <c:pt idx="4179" c:formatCode="0.00">
                  <c:v>49.13</c:v>
                </c:pt>
                <c:pt idx="4180" c:formatCode="0.00">
                  <c:v>49.13</c:v>
                </c:pt>
                <c:pt idx="4181" c:formatCode="0.00">
                  <c:v>49.13</c:v>
                </c:pt>
                <c:pt idx="4182" c:formatCode="0.00">
                  <c:v>49.13</c:v>
                </c:pt>
                <c:pt idx="4183" c:formatCode="0.00">
                  <c:v>49.13</c:v>
                </c:pt>
                <c:pt idx="4184" c:formatCode="0.00">
                  <c:v>49.13</c:v>
                </c:pt>
                <c:pt idx="4185" c:formatCode="0.00">
                  <c:v>49.13</c:v>
                </c:pt>
                <c:pt idx="4186" c:formatCode="0.00">
                  <c:v>49.13</c:v>
                </c:pt>
                <c:pt idx="4187" c:formatCode="0.00">
                  <c:v>49.13</c:v>
                </c:pt>
                <c:pt idx="4188" c:formatCode="0.00">
                  <c:v>49.13</c:v>
                </c:pt>
                <c:pt idx="4189" c:formatCode="0.00">
                  <c:v>49.13</c:v>
                </c:pt>
                <c:pt idx="4190" c:formatCode="0.00">
                  <c:v>49.13</c:v>
                </c:pt>
                <c:pt idx="4191" c:formatCode="0.00">
                  <c:v>49.13</c:v>
                </c:pt>
                <c:pt idx="4192" c:formatCode="0.00">
                  <c:v>49.13</c:v>
                </c:pt>
                <c:pt idx="4193" c:formatCode="0.00">
                  <c:v>49.13</c:v>
                </c:pt>
                <c:pt idx="4194" c:formatCode="0.00">
                  <c:v>49.13</c:v>
                </c:pt>
                <c:pt idx="4195" c:formatCode="0.00">
                  <c:v>49.13</c:v>
                </c:pt>
                <c:pt idx="4196" c:formatCode="0.00">
                  <c:v>49.13</c:v>
                </c:pt>
                <c:pt idx="4197" c:formatCode="0.00">
                  <c:v>49.13</c:v>
                </c:pt>
                <c:pt idx="4198" c:formatCode="0.00">
                  <c:v>49.13</c:v>
                </c:pt>
                <c:pt idx="4199" c:formatCode="0.00">
                  <c:v>49.13</c:v>
                </c:pt>
                <c:pt idx="4210" c:formatCode="0.00">
                  <c:v>50.21</c:v>
                </c:pt>
                <c:pt idx="4211" c:formatCode="0.00">
                  <c:v>50.21</c:v>
                </c:pt>
                <c:pt idx="4212" c:formatCode="0.00">
                  <c:v>50.21</c:v>
                </c:pt>
                <c:pt idx="4213" c:formatCode="0.00">
                  <c:v>50.21</c:v>
                </c:pt>
                <c:pt idx="4214" c:formatCode="0.00">
                  <c:v>50.21</c:v>
                </c:pt>
                <c:pt idx="4215" c:formatCode="0.00">
                  <c:v>50.21</c:v>
                </c:pt>
                <c:pt idx="4216" c:formatCode="0.00">
                  <c:v>50.21</c:v>
                </c:pt>
                <c:pt idx="4217" c:formatCode="0.00">
                  <c:v>50.21</c:v>
                </c:pt>
                <c:pt idx="4218" c:formatCode="0.00">
                  <c:v>50.21</c:v>
                </c:pt>
                <c:pt idx="4219" c:formatCode="0.00">
                  <c:v>50.21</c:v>
                </c:pt>
                <c:pt idx="4220" c:formatCode="0.00">
                  <c:v>50.21</c:v>
                </c:pt>
                <c:pt idx="4221" c:formatCode="0.00">
                  <c:v>50.21</c:v>
                </c:pt>
                <c:pt idx="4222" c:formatCode="0.00">
                  <c:v>50.21</c:v>
                </c:pt>
                <c:pt idx="4223" c:formatCode="0.00">
                  <c:v>50.21</c:v>
                </c:pt>
                <c:pt idx="4224" c:formatCode="0.00">
                  <c:v>50.21</c:v>
                </c:pt>
                <c:pt idx="4225" c:formatCode="0.00">
                  <c:v>50.21</c:v>
                </c:pt>
                <c:pt idx="4226" c:formatCode="0.00">
                  <c:v>50.21</c:v>
                </c:pt>
                <c:pt idx="4227" c:formatCode="0.00">
                  <c:v>50.21</c:v>
                </c:pt>
                <c:pt idx="4228" c:formatCode="0.00">
                  <c:v>50.21</c:v>
                </c:pt>
                <c:pt idx="4229" c:formatCode="0.00">
                  <c:v>50.21</c:v>
                </c:pt>
                <c:pt idx="4230" c:formatCode="0.00">
                  <c:v>50.21</c:v>
                </c:pt>
                <c:pt idx="4237" c:formatCode="0.00">
                  <c:v>50.21</c:v>
                </c:pt>
                <c:pt idx="4238" c:formatCode="0.00">
                  <c:v>50.21</c:v>
                </c:pt>
                <c:pt idx="4239" c:formatCode="0.00">
                  <c:v>50.21</c:v>
                </c:pt>
                <c:pt idx="4240" c:formatCode="0.00">
                  <c:v>50.21</c:v>
                </c:pt>
                <c:pt idx="4241" c:formatCode="0.00">
                  <c:v>50.21</c:v>
                </c:pt>
                <c:pt idx="4242" c:formatCode="0.00">
                  <c:v>50.21</c:v>
                </c:pt>
                <c:pt idx="4243" c:formatCode="0.00">
                  <c:v>50.21</c:v>
                </c:pt>
                <c:pt idx="4244" c:formatCode="0.00">
                  <c:v>50.21</c:v>
                </c:pt>
                <c:pt idx="4245" c:formatCode="0.00">
                  <c:v>50.21</c:v>
                </c:pt>
                <c:pt idx="4246" c:formatCode="0.00">
                  <c:v>50.21</c:v>
                </c:pt>
                <c:pt idx="4247" c:formatCode="0.00">
                  <c:v>50.21</c:v>
                </c:pt>
                <c:pt idx="4248" c:formatCode="0.00">
                  <c:v>50.21</c:v>
                </c:pt>
                <c:pt idx="4249" c:formatCode="0.00">
                  <c:v>50.21</c:v>
                </c:pt>
                <c:pt idx="4250" c:formatCode="0.00">
                  <c:v>50.21</c:v>
                </c:pt>
                <c:pt idx="4251" c:formatCode="0.00">
                  <c:v>50.21</c:v>
                </c:pt>
                <c:pt idx="4252" c:formatCode="0.00">
                  <c:v>50.21</c:v>
                </c:pt>
                <c:pt idx="4253" c:formatCode="0.00">
                  <c:v>50.21</c:v>
                </c:pt>
                <c:pt idx="4254" c:formatCode="0.00">
                  <c:v>50.21</c:v>
                </c:pt>
                <c:pt idx="4255" c:formatCode="0.00">
                  <c:v>45.63</c:v>
                </c:pt>
                <c:pt idx="4256" c:formatCode="0.00">
                  <c:v>45.63</c:v>
                </c:pt>
                <c:pt idx="4257" c:formatCode="0.00">
                  <c:v>45.63</c:v>
                </c:pt>
                <c:pt idx="4258" c:formatCode="0.00">
                  <c:v>45.63</c:v>
                </c:pt>
                <c:pt idx="4259" c:formatCode="0.00">
                  <c:v>45.63</c:v>
                </c:pt>
                <c:pt idx="4260" c:formatCode="0.00">
                  <c:v>45.63</c:v>
                </c:pt>
                <c:pt idx="4261" c:formatCode="0.00">
                  <c:v>45.63</c:v>
                </c:pt>
                <c:pt idx="4262" c:formatCode="0.00">
                  <c:v>45.63</c:v>
                </c:pt>
                <c:pt idx="4263" c:formatCode="0.00">
                  <c:v>45.63</c:v>
                </c:pt>
                <c:pt idx="4264" c:formatCode="0.00">
                  <c:v>45.63</c:v>
                </c:pt>
                <c:pt idx="4265" c:formatCode="0.00">
                  <c:v>45.63</c:v>
                </c:pt>
                <c:pt idx="4266" c:formatCode="0.00">
                  <c:v>45.63</c:v>
                </c:pt>
                <c:pt idx="4267" c:formatCode="0.00">
                  <c:v>45.63</c:v>
                </c:pt>
                <c:pt idx="4268" c:formatCode="0.00">
                  <c:v>45.63</c:v>
                </c:pt>
                <c:pt idx="4269" c:formatCode="0.00">
                  <c:v>45.63</c:v>
                </c:pt>
                <c:pt idx="4270" c:formatCode="0.00">
                  <c:v>45.63</c:v>
                </c:pt>
                <c:pt idx="4271" c:formatCode="0.00">
                  <c:v>45.63</c:v>
                </c:pt>
                <c:pt idx="4272" c:formatCode="0.00">
                  <c:v>45.63</c:v>
                </c:pt>
                <c:pt idx="4273" c:formatCode="0.00">
                  <c:v>45.63</c:v>
                </c:pt>
                <c:pt idx="4274" c:formatCode="0.00">
                  <c:v>45.63</c:v>
                </c:pt>
                <c:pt idx="4275" c:formatCode="0.00">
                  <c:v>45.63</c:v>
                </c:pt>
                <c:pt idx="4276" c:formatCode="0.00">
                  <c:v>45.63</c:v>
                </c:pt>
                <c:pt idx="4277" c:formatCode="0.00">
                  <c:v>45.63</c:v>
                </c:pt>
                <c:pt idx="4278" c:formatCode="0.00">
                  <c:v>45.63</c:v>
                </c:pt>
                <c:pt idx="4279" c:formatCode="0.00">
                  <c:v>45.63</c:v>
                </c:pt>
                <c:pt idx="4280" c:formatCode="0.00">
                  <c:v>45.63</c:v>
                </c:pt>
                <c:pt idx="4281" c:formatCode="0.00">
                  <c:v>45.63</c:v>
                </c:pt>
                <c:pt idx="4282" c:formatCode="0.00">
                  <c:v>45.63</c:v>
                </c:pt>
                <c:pt idx="4283" c:formatCode="0.00">
                  <c:v>45.63</c:v>
                </c:pt>
                <c:pt idx="4284" c:formatCode="0.00">
                  <c:v>45.63</c:v>
                </c:pt>
                <c:pt idx="4285" c:formatCode="0.00">
                  <c:v>45.63</c:v>
                </c:pt>
                <c:pt idx="4286" c:formatCode="0.00">
                  <c:v>45.63</c:v>
                </c:pt>
                <c:pt idx="4287" c:formatCode="0.00">
                  <c:v>45.63</c:v>
                </c:pt>
                <c:pt idx="4288" c:formatCode="0.00">
                  <c:v>45.63</c:v>
                </c:pt>
                <c:pt idx="4289" c:formatCode="0.00">
                  <c:v>45.63</c:v>
                </c:pt>
                <c:pt idx="4290" c:formatCode="0.00">
                  <c:v>45.63</c:v>
                </c:pt>
                <c:pt idx="4291" c:formatCode="0.00">
                  <c:v>45.63</c:v>
                </c:pt>
                <c:pt idx="4292" c:formatCode="0.00">
                  <c:v>45.63</c:v>
                </c:pt>
                <c:pt idx="4293" c:formatCode="0.00">
                  <c:v>45.63</c:v>
                </c:pt>
                <c:pt idx="4294" c:formatCode="0.00">
                  <c:v>45.63</c:v>
                </c:pt>
                <c:pt idx="4295" c:formatCode="0.00">
                  <c:v>45.63</c:v>
                </c:pt>
                <c:pt idx="4296" c:formatCode="0.00">
                  <c:v>45.63</c:v>
                </c:pt>
                <c:pt idx="4297" c:formatCode="0.00">
                  <c:v>45.63</c:v>
                </c:pt>
                <c:pt idx="4298" c:formatCode="0.00">
                  <c:v>45.63</c:v>
                </c:pt>
                <c:pt idx="4299" c:formatCode="0.00">
                  <c:v>45.63</c:v>
                </c:pt>
                <c:pt idx="4300" c:formatCode="0.00">
                  <c:v>45.63</c:v>
                </c:pt>
                <c:pt idx="4305" c:formatCode="0.00">
                  <c:v>50.27</c:v>
                </c:pt>
                <c:pt idx="4306" c:formatCode="0.00">
                  <c:v>50.4</c:v>
                </c:pt>
                <c:pt idx="4307" c:formatCode="0.00">
                  <c:v>48.73</c:v>
                </c:pt>
                <c:pt idx="4365" c:formatCode="0.00">
                  <c:v>49.82</c:v>
                </c:pt>
                <c:pt idx="4366" c:formatCode="0.00">
                  <c:v>49.82</c:v>
                </c:pt>
                <c:pt idx="4367" c:formatCode="0.00">
                  <c:v>49.82</c:v>
                </c:pt>
                <c:pt idx="4368" c:formatCode="0.00">
                  <c:v>49.82</c:v>
                </c:pt>
                <c:pt idx="4369" c:formatCode="0.00">
                  <c:v>49.82</c:v>
                </c:pt>
                <c:pt idx="4370" c:formatCode="0.00">
                  <c:v>49.82</c:v>
                </c:pt>
                <c:pt idx="4371" c:formatCode="0.00">
                  <c:v>49.82</c:v>
                </c:pt>
                <c:pt idx="4372" c:formatCode="0.00">
                  <c:v>49.82</c:v>
                </c:pt>
                <c:pt idx="4373" c:formatCode="0.00">
                  <c:v>49.82</c:v>
                </c:pt>
                <c:pt idx="4374" c:formatCode="0.00">
                  <c:v>49.82</c:v>
                </c:pt>
                <c:pt idx="4375" c:formatCode="0.00">
                  <c:v>49.82</c:v>
                </c:pt>
                <c:pt idx="4376" c:formatCode="0.00">
                  <c:v>49.82</c:v>
                </c:pt>
                <c:pt idx="4377" c:formatCode="0.00">
                  <c:v>49.82</c:v>
                </c:pt>
                <c:pt idx="4378" c:formatCode="0.00">
                  <c:v>49.82</c:v>
                </c:pt>
                <c:pt idx="4379" c:formatCode="0.00">
                  <c:v>49.82</c:v>
                </c:pt>
                <c:pt idx="4380" c:formatCode="0.00">
                  <c:v>49.82</c:v>
                </c:pt>
                <c:pt idx="4381" c:formatCode="0.00">
                  <c:v>49.82</c:v>
                </c:pt>
                <c:pt idx="4382" c:formatCode="0.00">
                  <c:v>49.82</c:v>
                </c:pt>
                <c:pt idx="4383" c:formatCode="0.00">
                  <c:v>49.82</c:v>
                </c:pt>
                <c:pt idx="4384" c:formatCode="0.00">
                  <c:v>49.82</c:v>
                </c:pt>
                <c:pt idx="4385" c:formatCode="0.00">
                  <c:v>49.82</c:v>
                </c:pt>
                <c:pt idx="4386" c:formatCode="0.00">
                  <c:v>49.82</c:v>
                </c:pt>
                <c:pt idx="4387" c:formatCode="0.00">
                  <c:v>49.82</c:v>
                </c:pt>
                <c:pt idx="4388" c:formatCode="0.00">
                  <c:v>49.82</c:v>
                </c:pt>
                <c:pt idx="4389" c:formatCode="0.00">
                  <c:v>49.82</c:v>
                </c:pt>
                <c:pt idx="4390" c:formatCode="0.00">
                  <c:v>49.82</c:v>
                </c:pt>
                <c:pt idx="4391" c:formatCode="0.00">
                  <c:v>49.82</c:v>
                </c:pt>
                <c:pt idx="4392" c:formatCode="0.00">
                  <c:v>49.82</c:v>
                </c:pt>
                <c:pt idx="4393" c:formatCode="0.00">
                  <c:v>49.82</c:v>
                </c:pt>
                <c:pt idx="4394" c:formatCode="0.00">
                  <c:v>49.82</c:v>
                </c:pt>
                <c:pt idx="4395" c:formatCode="0.00">
                  <c:v>49.82</c:v>
                </c:pt>
                <c:pt idx="4396" c:formatCode="0.00">
                  <c:v>49.82</c:v>
                </c:pt>
                <c:pt idx="4397" c:formatCode="0.00">
                  <c:v>49.82</c:v>
                </c:pt>
                <c:pt idx="4398" c:formatCode="0.00">
                  <c:v>49.82</c:v>
                </c:pt>
                <c:pt idx="4399" c:formatCode="0.00">
                  <c:v>49.82</c:v>
                </c:pt>
                <c:pt idx="4400" c:formatCode="0.00">
                  <c:v>49.82</c:v>
                </c:pt>
                <c:pt idx="4401" c:formatCode="0.00">
                  <c:v>49.82</c:v>
                </c:pt>
                <c:pt idx="4402" c:formatCode="0.00">
                  <c:v>49.82</c:v>
                </c:pt>
                <c:pt idx="4403" c:formatCode="0.00">
                  <c:v>49.82</c:v>
                </c:pt>
                <c:pt idx="4404" c:formatCode="0.00">
                  <c:v>49.82</c:v>
                </c:pt>
                <c:pt idx="4405" c:formatCode="0.00">
                  <c:v>49.82</c:v>
                </c:pt>
                <c:pt idx="4406" c:formatCode="0.00">
                  <c:v>49.82</c:v>
                </c:pt>
                <c:pt idx="4407" c:formatCode="0.00">
                  <c:v>49.82</c:v>
                </c:pt>
                <c:pt idx="4408" c:formatCode="0.00">
                  <c:v>49.82</c:v>
                </c:pt>
                <c:pt idx="4409" c:formatCode="0.00">
                  <c:v>49.82</c:v>
                </c:pt>
                <c:pt idx="4410" c:formatCode="0.00">
                  <c:v>49.82</c:v>
                </c:pt>
                <c:pt idx="4411" c:formatCode="0.00">
                  <c:v>49.82</c:v>
                </c:pt>
                <c:pt idx="4412" c:formatCode="0.00">
                  <c:v>49.82</c:v>
                </c:pt>
                <c:pt idx="4413" c:formatCode="0.00">
                  <c:v>49.82</c:v>
                </c:pt>
                <c:pt idx="4414" c:formatCode="0.00">
                  <c:v>49.82</c:v>
                </c:pt>
                <c:pt idx="4441" c:formatCode="0.00">
                  <c:v>71.16</c:v>
                </c:pt>
                <c:pt idx="4442" c:formatCode="0.00">
                  <c:v>71.16</c:v>
                </c:pt>
                <c:pt idx="4443" c:formatCode="0.00">
                  <c:v>71.16</c:v>
                </c:pt>
                <c:pt idx="4444" c:formatCode="0.00">
                  <c:v>71.16</c:v>
                </c:pt>
                <c:pt idx="4445" c:formatCode="0.00">
                  <c:v>71.16</c:v>
                </c:pt>
                <c:pt idx="4446" c:formatCode="0.00">
                  <c:v>71.16</c:v>
                </c:pt>
                <c:pt idx="4447" c:formatCode="0.00">
                  <c:v>71.16</c:v>
                </c:pt>
                <c:pt idx="4448" c:formatCode="0.00">
                  <c:v>74.14</c:v>
                </c:pt>
                <c:pt idx="4449" c:formatCode="0.00">
                  <c:v>74.14</c:v>
                </c:pt>
                <c:pt idx="4450" c:formatCode="0.00">
                  <c:v>74.14</c:v>
                </c:pt>
                <c:pt idx="4451" c:formatCode="0.00">
                  <c:v>72.05</c:v>
                </c:pt>
                <c:pt idx="4452" c:formatCode="0.00">
                  <c:v>72.05</c:v>
                </c:pt>
                <c:pt idx="4453" c:formatCode="0.00">
                  <c:v>72.05</c:v>
                </c:pt>
                <c:pt idx="4454" c:formatCode="0.00">
                  <c:v>68.24</c:v>
                </c:pt>
                <c:pt idx="4455" c:formatCode="0.00">
                  <c:v>68.24</c:v>
                </c:pt>
                <c:pt idx="4456" c:formatCode="0.00">
                  <c:v>68</c:v>
                </c:pt>
                <c:pt idx="4457" c:formatCode="0.00">
                  <c:v>68</c:v>
                </c:pt>
                <c:pt idx="4458" c:formatCode="0.00">
                  <c:v>68</c:v>
                </c:pt>
                <c:pt idx="4459" c:formatCode="0.00">
                  <c:v>68</c:v>
                </c:pt>
                <c:pt idx="4460" c:formatCode="0.00">
                  <c:v>68</c:v>
                </c:pt>
                <c:pt idx="4461" c:formatCode="0.00">
                  <c:v>68</c:v>
                </c:pt>
                <c:pt idx="4462" c:formatCode="0.00">
                  <c:v>68</c:v>
                </c:pt>
                <c:pt idx="4463" c:formatCode="0.00">
                  <c:v>68</c:v>
                </c:pt>
                <c:pt idx="4464" c:formatCode="0.00">
                  <c:v>68</c:v>
                </c:pt>
                <c:pt idx="4465" c:formatCode="0.00">
                  <c:v>68</c:v>
                </c:pt>
                <c:pt idx="4466" c:formatCode="0.00">
                  <c:v>68</c:v>
                </c:pt>
                <c:pt idx="4467" c:formatCode="0.00">
                  <c:v>68</c:v>
                </c:pt>
                <c:pt idx="4468" c:formatCode="0.00">
                  <c:v>68</c:v>
                </c:pt>
                <c:pt idx="4469" c:formatCode="0.00">
                  <c:v>67.98</c:v>
                </c:pt>
                <c:pt idx="4470" c:formatCode="0.00">
                  <c:v>67.98</c:v>
                </c:pt>
                <c:pt idx="4471" c:formatCode="0.00">
                  <c:v>69.34</c:v>
                </c:pt>
                <c:pt idx="4472" c:formatCode="0.00">
                  <c:v>66.77</c:v>
                </c:pt>
                <c:pt idx="4473" c:formatCode="0.00">
                  <c:v>66.77</c:v>
                </c:pt>
                <c:pt idx="4474" c:formatCode="0.00">
                  <c:v>66.77</c:v>
                </c:pt>
                <c:pt idx="4475" c:formatCode="0.00">
                  <c:v>69.34</c:v>
                </c:pt>
                <c:pt idx="4476" c:formatCode="0.00">
                  <c:v>69.34</c:v>
                </c:pt>
                <c:pt idx="4477" c:formatCode="0.00">
                  <c:v>74.05</c:v>
                </c:pt>
                <c:pt idx="4478" c:formatCode="0.00">
                  <c:v>55.5</c:v>
                </c:pt>
                <c:pt idx="4479" c:formatCode="0.00">
                  <c:v>55.5</c:v>
                </c:pt>
                <c:pt idx="4480" c:formatCode="0.00">
                  <c:v>55.5</c:v>
                </c:pt>
                <c:pt idx="4481" c:formatCode="0.00">
                  <c:v>55.5</c:v>
                </c:pt>
                <c:pt idx="4482" c:formatCode="0.00">
                  <c:v>55.5</c:v>
                </c:pt>
                <c:pt idx="4483" c:formatCode="0.00">
                  <c:v>55.5</c:v>
                </c:pt>
                <c:pt idx="4484" c:formatCode="0.00">
                  <c:v>55.5</c:v>
                </c:pt>
                <c:pt idx="4485" c:formatCode="0.00">
                  <c:v>55.5</c:v>
                </c:pt>
                <c:pt idx="4489" c:formatCode="0.00">
                  <c:v>56.5</c:v>
                </c:pt>
                <c:pt idx="4490" c:formatCode="0.00">
                  <c:v>56.5</c:v>
                </c:pt>
                <c:pt idx="4491" c:formatCode="0.00">
                  <c:v>56.5</c:v>
                </c:pt>
                <c:pt idx="4492" c:formatCode="0.00">
                  <c:v>56.5</c:v>
                </c:pt>
                <c:pt idx="4493" c:formatCode="0.00">
                  <c:v>56.5</c:v>
                </c:pt>
                <c:pt idx="4494" c:formatCode="0.00">
                  <c:v>56.5</c:v>
                </c:pt>
                <c:pt idx="4495" c:formatCode="0.00">
                  <c:v>54.7</c:v>
                </c:pt>
                <c:pt idx="4496" c:formatCode="0.00">
                  <c:v>54.7</c:v>
                </c:pt>
                <c:pt idx="4497" c:formatCode="0.00">
                  <c:v>54.7</c:v>
                </c:pt>
                <c:pt idx="4498" c:formatCode="0.00">
                  <c:v>54.7</c:v>
                </c:pt>
                <c:pt idx="4499" c:formatCode="0.00">
                  <c:v>54.7</c:v>
                </c:pt>
                <c:pt idx="4500" c:formatCode="0.00">
                  <c:v>54.7</c:v>
                </c:pt>
                <c:pt idx="4501" c:formatCode="0.00">
                  <c:v>54.7</c:v>
                </c:pt>
                <c:pt idx="4502" c:formatCode="0.00">
                  <c:v>54.7</c:v>
                </c:pt>
                <c:pt idx="4503" c:formatCode="0.00">
                  <c:v>54.7</c:v>
                </c:pt>
                <c:pt idx="4504" c:formatCode="0.00">
                  <c:v>54.7</c:v>
                </c:pt>
                <c:pt idx="4505" c:formatCode="0.00">
                  <c:v>54.7</c:v>
                </c:pt>
                <c:pt idx="4506" c:formatCode="0.00">
                  <c:v>54.22</c:v>
                </c:pt>
                <c:pt idx="4507" c:formatCode="0.00">
                  <c:v>54.22</c:v>
                </c:pt>
                <c:pt idx="4508" c:formatCode="0.00">
                  <c:v>54.22</c:v>
                </c:pt>
                <c:pt idx="4509" c:formatCode="0.00">
                  <c:v>54.22</c:v>
                </c:pt>
                <c:pt idx="4510" c:formatCode="0.00">
                  <c:v>54.22</c:v>
                </c:pt>
                <c:pt idx="4511" c:formatCode="0.00">
                  <c:v>54.22</c:v>
                </c:pt>
                <c:pt idx="4512" c:formatCode="0.00">
                  <c:v>52.3</c:v>
                </c:pt>
                <c:pt idx="4513" c:formatCode="0.00">
                  <c:v>52.3</c:v>
                </c:pt>
                <c:pt idx="4514" c:formatCode="0.00">
                  <c:v>52.3</c:v>
                </c:pt>
                <c:pt idx="4515" c:formatCode="0.00">
                  <c:v>52.3</c:v>
                </c:pt>
                <c:pt idx="4516" c:formatCode="0.00">
                  <c:v>52.3</c:v>
                </c:pt>
                <c:pt idx="4517" c:formatCode="0.00">
                  <c:v>52.3</c:v>
                </c:pt>
                <c:pt idx="4524" c:formatCode="0.00">
                  <c:v>56.5</c:v>
                </c:pt>
                <c:pt idx="4525" c:formatCode="0.00">
                  <c:v>56.5</c:v>
                </c:pt>
                <c:pt idx="4526" c:formatCode="0.00">
                  <c:v>56.5</c:v>
                </c:pt>
                <c:pt idx="4527" c:formatCode="0.00">
                  <c:v>56.5</c:v>
                </c:pt>
                <c:pt idx="4528" c:formatCode="0.00">
                  <c:v>56.5</c:v>
                </c:pt>
                <c:pt idx="4529" c:formatCode="0.00">
                  <c:v>56.5</c:v>
                </c:pt>
                <c:pt idx="4530" c:formatCode="0.00">
                  <c:v>74.07</c:v>
                </c:pt>
                <c:pt idx="4531" c:formatCode="0.00">
                  <c:v>74.07</c:v>
                </c:pt>
                <c:pt idx="4532" c:formatCode="0.00">
                  <c:v>74.07</c:v>
                </c:pt>
                <c:pt idx="4533" c:formatCode="0.00">
                  <c:v>74.07</c:v>
                </c:pt>
                <c:pt idx="4534" c:formatCode="0.00">
                  <c:v>74.07</c:v>
                </c:pt>
                <c:pt idx="4535" c:formatCode="0.00">
                  <c:v>74.07</c:v>
                </c:pt>
                <c:pt idx="4536" c:formatCode="0.00">
                  <c:v>74.07</c:v>
                </c:pt>
                <c:pt idx="4537" c:formatCode="0.00">
                  <c:v>74.07</c:v>
                </c:pt>
                <c:pt idx="4538" c:formatCode="0.00">
                  <c:v>74.07</c:v>
                </c:pt>
                <c:pt idx="4539" c:formatCode="0.00">
                  <c:v>74.07</c:v>
                </c:pt>
                <c:pt idx="4540" c:formatCode="0.00">
                  <c:v>74.07</c:v>
                </c:pt>
                <c:pt idx="4541" c:formatCode="0.00">
                  <c:v>74.07</c:v>
                </c:pt>
                <c:pt idx="4542" c:formatCode="0.00">
                  <c:v>74.07</c:v>
                </c:pt>
                <c:pt idx="4543" c:formatCode="0.00">
                  <c:v>74.07</c:v>
                </c:pt>
                <c:pt idx="4544" c:formatCode="0.00">
                  <c:v>74.07</c:v>
                </c:pt>
                <c:pt idx="4545" c:formatCode="0.00">
                  <c:v>74.07</c:v>
                </c:pt>
                <c:pt idx="4546" c:formatCode="0.00">
                  <c:v>74.77</c:v>
                </c:pt>
                <c:pt idx="4547" c:formatCode="0.00">
                  <c:v>74.77</c:v>
                </c:pt>
                <c:pt idx="4548" c:formatCode="0.00">
                  <c:v>74.77</c:v>
                </c:pt>
                <c:pt idx="4549" c:formatCode="0.00">
                  <c:v>74.77</c:v>
                </c:pt>
                <c:pt idx="4550" c:formatCode="0.00">
                  <c:v>74.77</c:v>
                </c:pt>
                <c:pt idx="4551" c:formatCode="0.00">
                  <c:v>74.77</c:v>
                </c:pt>
                <c:pt idx="4552" c:formatCode="0.00">
                  <c:v>74.77</c:v>
                </c:pt>
                <c:pt idx="4553" c:formatCode="0.00">
                  <c:v>74.77</c:v>
                </c:pt>
                <c:pt idx="4554" c:formatCode="0.00">
                  <c:v>74.77</c:v>
                </c:pt>
                <c:pt idx="4555" c:formatCode="0.00">
                  <c:v>74.77</c:v>
                </c:pt>
                <c:pt idx="4556" c:formatCode="0.00">
                  <c:v>74.77</c:v>
                </c:pt>
                <c:pt idx="4557" c:formatCode="0.00">
                  <c:v>74.77</c:v>
                </c:pt>
                <c:pt idx="4558" c:formatCode="0.00">
                  <c:v>74.05</c:v>
                </c:pt>
                <c:pt idx="4559" c:formatCode="0.00">
                  <c:v>74.05</c:v>
                </c:pt>
                <c:pt idx="4560" c:formatCode="0.00">
                  <c:v>74.05</c:v>
                </c:pt>
                <c:pt idx="4561" c:formatCode="0.00">
                  <c:v>72.44</c:v>
                </c:pt>
                <c:pt idx="4562" c:formatCode="0.00">
                  <c:v>72.44</c:v>
                </c:pt>
                <c:pt idx="4563" c:formatCode="0.00">
                  <c:v>72.44</c:v>
                </c:pt>
                <c:pt idx="4564" c:formatCode="0.00">
                  <c:v>72.44</c:v>
                </c:pt>
                <c:pt idx="4565" c:formatCode="0.00">
                  <c:v>71</c:v>
                </c:pt>
                <c:pt idx="4566" c:formatCode="0.00">
                  <c:v>71</c:v>
                </c:pt>
                <c:pt idx="4567" c:formatCode="0.00">
                  <c:v>71</c:v>
                </c:pt>
                <c:pt idx="4568" c:formatCode="0.00">
                  <c:v>71</c:v>
                </c:pt>
                <c:pt idx="4569" c:formatCode="0.00">
                  <c:v>71</c:v>
                </c:pt>
                <c:pt idx="4570" c:formatCode="0.00">
                  <c:v>72.1</c:v>
                </c:pt>
                <c:pt idx="4592" c:formatCode="0.00">
                  <c:v>47</c:v>
                </c:pt>
                <c:pt idx="4593" c:formatCode="0.00">
                  <c:v>47</c:v>
                </c:pt>
                <c:pt idx="4594" c:formatCode="0.00">
                  <c:v>47</c:v>
                </c:pt>
                <c:pt idx="4595" c:formatCode="0.00">
                  <c:v>47</c:v>
                </c:pt>
                <c:pt idx="4596" c:formatCode="0.00">
                  <c:v>47</c:v>
                </c:pt>
                <c:pt idx="4597" c:formatCode="0.00">
                  <c:v>47</c:v>
                </c:pt>
                <c:pt idx="4598" c:formatCode="0.00">
                  <c:v>47</c:v>
                </c:pt>
                <c:pt idx="4599" c:formatCode="0.00">
                  <c:v>47</c:v>
                </c:pt>
                <c:pt idx="4600" c:formatCode="0.00">
                  <c:v>47</c:v>
                </c:pt>
                <c:pt idx="4601" c:formatCode="0.00">
                  <c:v>47</c:v>
                </c:pt>
                <c:pt idx="4602" c:formatCode="0.00">
                  <c:v>47</c:v>
                </c:pt>
                <c:pt idx="4603" c:formatCode="0.00">
                  <c:v>47</c:v>
                </c:pt>
                <c:pt idx="4609" c:formatCode="0.00">
                  <c:v>47.39</c:v>
                </c:pt>
                <c:pt idx="4610" c:formatCode="0.00">
                  <c:v>47.39</c:v>
                </c:pt>
                <c:pt idx="4611" c:formatCode="0.00">
                  <c:v>47.39</c:v>
                </c:pt>
                <c:pt idx="4612" c:formatCode="0.00">
                  <c:v>47.39</c:v>
                </c:pt>
                <c:pt idx="4613" c:formatCode="0.00">
                  <c:v>47.39</c:v>
                </c:pt>
                <c:pt idx="4614" c:formatCode="0.00">
                  <c:v>47.39</c:v>
                </c:pt>
                <c:pt idx="4615" c:formatCode="0.00">
                  <c:v>47.39</c:v>
                </c:pt>
                <c:pt idx="4616" c:formatCode="0.00">
                  <c:v>47.39</c:v>
                </c:pt>
                <c:pt idx="4617" c:formatCode="0.00">
                  <c:v>47.39</c:v>
                </c:pt>
                <c:pt idx="4618" c:formatCode="0.00">
                  <c:v>47.39</c:v>
                </c:pt>
                <c:pt idx="4619" c:formatCode="0.00">
                  <c:v>47.39</c:v>
                </c:pt>
                <c:pt idx="4620" c:formatCode="0.00">
                  <c:v>47.39</c:v>
                </c:pt>
                <c:pt idx="4621" c:formatCode="0.00">
                  <c:v>47.39</c:v>
                </c:pt>
                <c:pt idx="4622" c:formatCode="0.00">
                  <c:v>47.39</c:v>
                </c:pt>
                <c:pt idx="4623" c:formatCode="0.00">
                  <c:v>47.39</c:v>
                </c:pt>
                <c:pt idx="4624" c:formatCode="0.00">
                  <c:v>47.39</c:v>
                </c:pt>
                <c:pt idx="4625" c:formatCode="0.00">
                  <c:v>47.39</c:v>
                </c:pt>
                <c:pt idx="4626" c:formatCode="0.00">
                  <c:v>47.39</c:v>
                </c:pt>
                <c:pt idx="4627" c:formatCode="0.00">
                  <c:v>47.39</c:v>
                </c:pt>
                <c:pt idx="4628" c:formatCode="0.00">
                  <c:v>47.39</c:v>
                </c:pt>
                <c:pt idx="4629" c:formatCode="0.00">
                  <c:v>47.39</c:v>
                </c:pt>
                <c:pt idx="4630" c:formatCode="0.00">
                  <c:v>47.39</c:v>
                </c:pt>
                <c:pt idx="4631" c:formatCode="0.00">
                  <c:v>47.39</c:v>
                </c:pt>
                <c:pt idx="4632" c:formatCode="0.00">
                  <c:v>47.39</c:v>
                </c:pt>
                <c:pt idx="4633" c:formatCode="0.00">
                  <c:v>50.21</c:v>
                </c:pt>
                <c:pt idx="4634" c:formatCode="0.00">
                  <c:v>50.21</c:v>
                </c:pt>
                <c:pt idx="4635" c:formatCode="0.00">
                  <c:v>50.21</c:v>
                </c:pt>
                <c:pt idx="4636" c:formatCode="0.00">
                  <c:v>50.21</c:v>
                </c:pt>
                <c:pt idx="4637" c:formatCode="0.00">
                  <c:v>50.21</c:v>
                </c:pt>
                <c:pt idx="4638" c:formatCode="0.00">
                  <c:v>50.21</c:v>
                </c:pt>
                <c:pt idx="4639" c:formatCode="0.00">
                  <c:v>50.21</c:v>
                </c:pt>
                <c:pt idx="4640" c:formatCode="0.00">
                  <c:v>50.21</c:v>
                </c:pt>
                <c:pt idx="4641" c:formatCode="0.00">
                  <c:v>50.21</c:v>
                </c:pt>
                <c:pt idx="4642" c:formatCode="0.00">
                  <c:v>50.21</c:v>
                </c:pt>
                <c:pt idx="4643" c:formatCode="0.00">
                  <c:v>50.21</c:v>
                </c:pt>
                <c:pt idx="4644" c:formatCode="0.00">
                  <c:v>50.21</c:v>
                </c:pt>
                <c:pt idx="4645" c:formatCode="0.00">
                  <c:v>50.21</c:v>
                </c:pt>
                <c:pt idx="4646" c:formatCode="0.00">
                  <c:v>50.21</c:v>
                </c:pt>
                <c:pt idx="4647" c:formatCode="0.00">
                  <c:v>50.21</c:v>
                </c:pt>
                <c:pt idx="4648" c:formatCode="0.00">
                  <c:v>50.21</c:v>
                </c:pt>
                <c:pt idx="4649" c:formatCode="0.00">
                  <c:v>50.21</c:v>
                </c:pt>
                <c:pt idx="4650" c:formatCode="0.00">
                  <c:v>50.21</c:v>
                </c:pt>
                <c:pt idx="4651" c:formatCode="0.00">
                  <c:v>53.14</c:v>
                </c:pt>
                <c:pt idx="4652" c:formatCode="0.00">
                  <c:v>53.14</c:v>
                </c:pt>
                <c:pt idx="4653" c:formatCode="0.00">
                  <c:v>53.14</c:v>
                </c:pt>
                <c:pt idx="4654" c:formatCode="0.00">
                  <c:v>53.14</c:v>
                </c:pt>
                <c:pt idx="4655" c:formatCode="0.00">
                  <c:v>53.14</c:v>
                </c:pt>
                <c:pt idx="4656" c:formatCode="0.00">
                  <c:v>53.66</c:v>
                </c:pt>
                <c:pt idx="4657" c:formatCode="0.00">
                  <c:v>53.66</c:v>
                </c:pt>
                <c:pt idx="4688" c:formatCode="0.00">
                  <c:v>50.88</c:v>
                </c:pt>
                <c:pt idx="4689" c:formatCode="0.00">
                  <c:v>50.88</c:v>
                </c:pt>
                <c:pt idx="4690" c:formatCode="0.00">
                  <c:v>50.88</c:v>
                </c:pt>
                <c:pt idx="4691" c:formatCode="0.00">
                  <c:v>50.88</c:v>
                </c:pt>
                <c:pt idx="4692" c:formatCode="0.00">
                  <c:v>70.93</c:v>
                </c:pt>
                <c:pt idx="4693" c:formatCode="0.00">
                  <c:v>70.93</c:v>
                </c:pt>
                <c:pt idx="4694" c:formatCode="0.00">
                  <c:v>70.93</c:v>
                </c:pt>
                <c:pt idx="4695" c:formatCode="0.00">
                  <c:v>70.93</c:v>
                </c:pt>
                <c:pt idx="4696" c:formatCode="0.00">
                  <c:v>70.93</c:v>
                </c:pt>
                <c:pt idx="4697" c:formatCode="0.00">
                  <c:v>64.5</c:v>
                </c:pt>
                <c:pt idx="4698" c:formatCode="0.00">
                  <c:v>64.5</c:v>
                </c:pt>
                <c:pt idx="4699" c:formatCode="0.00">
                  <c:v>60.63</c:v>
                </c:pt>
                <c:pt idx="4700" c:formatCode="0.00">
                  <c:v>60.63</c:v>
                </c:pt>
                <c:pt idx="4701" c:formatCode="0.00">
                  <c:v>60.63</c:v>
                </c:pt>
                <c:pt idx="4702" c:formatCode="0.00">
                  <c:v>60.63</c:v>
                </c:pt>
                <c:pt idx="4703" c:formatCode="0.00">
                  <c:v>72.07</c:v>
                </c:pt>
                <c:pt idx="4704" c:formatCode="0.00">
                  <c:v>72.02</c:v>
                </c:pt>
                <c:pt idx="4705" c:formatCode="0.00">
                  <c:v>71.85</c:v>
                </c:pt>
                <c:pt idx="4706" c:formatCode="0.00">
                  <c:v>72.15</c:v>
                </c:pt>
                <c:pt idx="4707" c:formatCode="0.00">
                  <c:v>72.21</c:v>
                </c:pt>
                <c:pt idx="4708" c:formatCode="0.00">
                  <c:v>71.95</c:v>
                </c:pt>
                <c:pt idx="4709" c:formatCode="0.00">
                  <c:v>72.18</c:v>
                </c:pt>
                <c:pt idx="4710" c:formatCode="0.00">
                  <c:v>72.09</c:v>
                </c:pt>
                <c:pt idx="4711" c:formatCode="0.00">
                  <c:v>72.11</c:v>
                </c:pt>
                <c:pt idx="4712" c:formatCode="0.00">
                  <c:v>72.34</c:v>
                </c:pt>
                <c:pt idx="4713" c:formatCode="0.00">
                  <c:v>72.34</c:v>
                </c:pt>
                <c:pt idx="4714" c:formatCode="0.00">
                  <c:v>72.34</c:v>
                </c:pt>
                <c:pt idx="4715" c:formatCode="0.00">
                  <c:v>72.21</c:v>
                </c:pt>
                <c:pt idx="4716" c:formatCode="0.00">
                  <c:v>72.21</c:v>
                </c:pt>
                <c:pt idx="4717" c:formatCode="0.00">
                  <c:v>72.21</c:v>
                </c:pt>
                <c:pt idx="4718" c:formatCode="0.00">
                  <c:v>72.61</c:v>
                </c:pt>
                <c:pt idx="4719" c:formatCode="0.00">
                  <c:v>72.61</c:v>
                </c:pt>
                <c:pt idx="4720" c:formatCode="0.00">
                  <c:v>72.61</c:v>
                </c:pt>
                <c:pt idx="4721" c:formatCode="0.00">
                  <c:v>72.61</c:v>
                </c:pt>
                <c:pt idx="4722" c:formatCode="0.00">
                  <c:v>72.61</c:v>
                </c:pt>
                <c:pt idx="4723" c:formatCode="0.00">
                  <c:v>72.61</c:v>
                </c:pt>
                <c:pt idx="4724" c:formatCode="0.00">
                  <c:v>72.11</c:v>
                </c:pt>
                <c:pt idx="4725" c:formatCode="0.00">
                  <c:v>72.11</c:v>
                </c:pt>
                <c:pt idx="4726" c:formatCode="0.00">
                  <c:v>72.11</c:v>
                </c:pt>
                <c:pt idx="4727" c:formatCode="0.00">
                  <c:v>72.11</c:v>
                </c:pt>
                <c:pt idx="4728" c:formatCode="0.00">
                  <c:v>72.11</c:v>
                </c:pt>
                <c:pt idx="4729" c:formatCode="0.00">
                  <c:v>71.72</c:v>
                </c:pt>
                <c:pt idx="4730" c:formatCode="0.00">
                  <c:v>71.72</c:v>
                </c:pt>
                <c:pt idx="4731" c:formatCode="0.00">
                  <c:v>71.72</c:v>
                </c:pt>
                <c:pt idx="4732" c:formatCode="0.00">
                  <c:v>76.32</c:v>
                </c:pt>
                <c:pt idx="4733" c:formatCode="0.00">
                  <c:v>76.32</c:v>
                </c:pt>
                <c:pt idx="4734" c:formatCode="0.00">
                  <c:v>76.32</c:v>
                </c:pt>
                <c:pt idx="4735" c:formatCode="0.00">
                  <c:v>76.32</c:v>
                </c:pt>
                <c:pt idx="4736" c:formatCode="0.00">
                  <c:v>76.32</c:v>
                </c:pt>
                <c:pt idx="4737" c:formatCode="0.00">
                  <c:v>76.32</c:v>
                </c:pt>
                <c:pt idx="4738" c:formatCode="0.00">
                  <c:v>76.32</c:v>
                </c:pt>
                <c:pt idx="4739" c:formatCode="0.00">
                  <c:v>76.32</c:v>
                </c:pt>
                <c:pt idx="4740" c:formatCode="0.00">
                  <c:v>76.32</c:v>
                </c:pt>
                <c:pt idx="4741" c:formatCode="0.00">
                  <c:v>76.32</c:v>
                </c:pt>
                <c:pt idx="4742" c:formatCode="0.00">
                  <c:v>76.32</c:v>
                </c:pt>
                <c:pt idx="4743" c:formatCode="0.00">
                  <c:v>76.32</c:v>
                </c:pt>
                <c:pt idx="4744" c:formatCode="0.00">
                  <c:v>76.32</c:v>
                </c:pt>
                <c:pt idx="4745" c:formatCode="0.00">
                  <c:v>76.32</c:v>
                </c:pt>
                <c:pt idx="4746" c:formatCode="0.00">
                  <c:v>76.32</c:v>
                </c:pt>
                <c:pt idx="4747" c:formatCode="0.00">
                  <c:v>76.32</c:v>
                </c:pt>
                <c:pt idx="4748" c:formatCode="0.00">
                  <c:v>76.32</c:v>
                </c:pt>
                <c:pt idx="4749" c:formatCode="0.00">
                  <c:v>76.32</c:v>
                </c:pt>
                <c:pt idx="4750" c:formatCode="0.00">
                  <c:v>76.32</c:v>
                </c:pt>
                <c:pt idx="4751" c:formatCode="0.00">
                  <c:v>76.32</c:v>
                </c:pt>
                <c:pt idx="4752" c:formatCode="0.00">
                  <c:v>76.32</c:v>
                </c:pt>
                <c:pt idx="4753" c:formatCode="0.00">
                  <c:v>76.32</c:v>
                </c:pt>
                <c:pt idx="4754" c:formatCode="0.00">
                  <c:v>76.32</c:v>
                </c:pt>
                <c:pt idx="4755" c:formatCode="0.00">
                  <c:v>70.57</c:v>
                </c:pt>
                <c:pt idx="4756" c:formatCode="0.00">
                  <c:v>70.57</c:v>
                </c:pt>
                <c:pt idx="4757" c:formatCode="0.00">
                  <c:v>70.57</c:v>
                </c:pt>
                <c:pt idx="4758" c:formatCode="0.00">
                  <c:v>70.57</c:v>
                </c:pt>
                <c:pt idx="4759" c:formatCode="0.00">
                  <c:v>70.57</c:v>
                </c:pt>
                <c:pt idx="4760" c:formatCode="0.00">
                  <c:v>70.57</c:v>
                </c:pt>
                <c:pt idx="4761" c:formatCode="0.00">
                  <c:v>55.41</c:v>
                </c:pt>
                <c:pt idx="4762" c:formatCode="0.00">
                  <c:v>55.41</c:v>
                </c:pt>
                <c:pt idx="4763" c:formatCode="0.00">
                  <c:v>55.41</c:v>
                </c:pt>
                <c:pt idx="4764" c:formatCode="0.00">
                  <c:v>55.41</c:v>
                </c:pt>
                <c:pt idx="4765" c:formatCode="0.00">
                  <c:v>55.41</c:v>
                </c:pt>
                <c:pt idx="4766" c:formatCode="0.00">
                  <c:v>55.41</c:v>
                </c:pt>
                <c:pt idx="4767" c:formatCode="0.00">
                  <c:v>55.41</c:v>
                </c:pt>
                <c:pt idx="4768" c:formatCode="0.00">
                  <c:v>55.41</c:v>
                </c:pt>
                <c:pt idx="4769" c:formatCode="0.00">
                  <c:v>54.82</c:v>
                </c:pt>
                <c:pt idx="4770" c:formatCode="0.00">
                  <c:v>54.82</c:v>
                </c:pt>
                <c:pt idx="4771" c:formatCode="0.00">
                  <c:v>54.82</c:v>
                </c:pt>
                <c:pt idx="4772" c:formatCode="0.00">
                  <c:v>54.82</c:v>
                </c:pt>
                <c:pt idx="4773" c:formatCode="0.00">
                  <c:v>54.82</c:v>
                </c:pt>
                <c:pt idx="4774" c:formatCode="0.00">
                  <c:v>54.82</c:v>
                </c:pt>
                <c:pt idx="4775" c:formatCode="0.00">
                  <c:v>54.82</c:v>
                </c:pt>
                <c:pt idx="4776" c:formatCode="0.00">
                  <c:v>54.82</c:v>
                </c:pt>
                <c:pt idx="4777" c:formatCode="0.00">
                  <c:v>54.82</c:v>
                </c:pt>
                <c:pt idx="4778" c:formatCode="0.00">
                  <c:v>54.82</c:v>
                </c:pt>
                <c:pt idx="4779" c:formatCode="0.00">
                  <c:v>54.82</c:v>
                </c:pt>
                <c:pt idx="4780" c:formatCode="0.00">
                  <c:v>54.63</c:v>
                </c:pt>
                <c:pt idx="4781" c:formatCode="0.00">
                  <c:v>54.63</c:v>
                </c:pt>
                <c:pt idx="4782" c:formatCode="0.00">
                  <c:v>54.63</c:v>
                </c:pt>
                <c:pt idx="4783" c:formatCode="0.00">
                  <c:v>54.63</c:v>
                </c:pt>
                <c:pt idx="4784" c:formatCode="0.00">
                  <c:v>54.63</c:v>
                </c:pt>
                <c:pt idx="4785" c:formatCode="0.00">
                  <c:v>54.63</c:v>
                </c:pt>
                <c:pt idx="4786" c:formatCode="0.00">
                  <c:v>54.63</c:v>
                </c:pt>
                <c:pt idx="4787" c:formatCode="0.00">
                  <c:v>54.63</c:v>
                </c:pt>
                <c:pt idx="4788" c:formatCode="0.00">
                  <c:v>54.63</c:v>
                </c:pt>
                <c:pt idx="4789" c:formatCode="0.00">
                  <c:v>54.63</c:v>
                </c:pt>
                <c:pt idx="4790" c:formatCode="0.00">
                  <c:v>54.63</c:v>
                </c:pt>
                <c:pt idx="4791" c:formatCode="0.00">
                  <c:v>54.63</c:v>
                </c:pt>
                <c:pt idx="4792" c:formatCode="0.00">
                  <c:v>54.63</c:v>
                </c:pt>
                <c:pt idx="4793" c:formatCode="0.00">
                  <c:v>54.63</c:v>
                </c:pt>
                <c:pt idx="4794" c:formatCode="0.00">
                  <c:v>54.63</c:v>
                </c:pt>
                <c:pt idx="4795" c:formatCode="0.00">
                  <c:v>54.63</c:v>
                </c:pt>
                <c:pt idx="4796" c:formatCode="0.00">
                  <c:v>54.63</c:v>
                </c:pt>
                <c:pt idx="4797" c:formatCode="0.00">
                  <c:v>54.63</c:v>
                </c:pt>
                <c:pt idx="4798" c:formatCode="0.00">
                  <c:v>54.63</c:v>
                </c:pt>
                <c:pt idx="4799" c:formatCode="0.00">
                  <c:v>54.63</c:v>
                </c:pt>
                <c:pt idx="4800" c:formatCode="0.00">
                  <c:v>54.63</c:v>
                </c:pt>
                <c:pt idx="4801" c:formatCode="0.00">
                  <c:v>54.63</c:v>
                </c:pt>
                <c:pt idx="4802" c:formatCode="0.00">
                  <c:v>54.63</c:v>
                </c:pt>
                <c:pt idx="4803" c:formatCode="0.00">
                  <c:v>54.63</c:v>
                </c:pt>
                <c:pt idx="4804" c:formatCode="0.00">
                  <c:v>54.82</c:v>
                </c:pt>
                <c:pt idx="4805" c:formatCode="0.00">
                  <c:v>54.82</c:v>
                </c:pt>
                <c:pt idx="4806" c:formatCode="0.00">
                  <c:v>76.32</c:v>
                </c:pt>
                <c:pt idx="4807" c:formatCode="0.00">
                  <c:v>76.32</c:v>
                </c:pt>
                <c:pt idx="4808" c:formatCode="0.00">
                  <c:v>76.32</c:v>
                </c:pt>
                <c:pt idx="4809" c:formatCode="0.00">
                  <c:v>76.32</c:v>
                </c:pt>
                <c:pt idx="4810" c:formatCode="0.00">
                  <c:v>76.32</c:v>
                </c:pt>
                <c:pt idx="4811" c:formatCode="0.00">
                  <c:v>76.32</c:v>
                </c:pt>
                <c:pt idx="4812" c:formatCode="0.00">
                  <c:v>76.32</c:v>
                </c:pt>
                <c:pt idx="4813" c:formatCode="0.00">
                  <c:v>76.32</c:v>
                </c:pt>
                <c:pt idx="4814" c:formatCode="0.00">
                  <c:v>76.32</c:v>
                </c:pt>
                <c:pt idx="4815" c:formatCode="0.00">
                  <c:v>76.32</c:v>
                </c:pt>
                <c:pt idx="4816" c:formatCode="0.00">
                  <c:v>76.32</c:v>
                </c:pt>
                <c:pt idx="4817" c:formatCode="0.00">
                  <c:v>76.32</c:v>
                </c:pt>
                <c:pt idx="4818" c:formatCode="0.00">
                  <c:v>76.32</c:v>
                </c:pt>
                <c:pt idx="4819" c:formatCode="0.00">
                  <c:v>76.32</c:v>
                </c:pt>
                <c:pt idx="4820" c:formatCode="0.00">
                  <c:v>76.32</c:v>
                </c:pt>
                <c:pt idx="4821" c:formatCode="0.00">
                  <c:v>76.32</c:v>
                </c:pt>
                <c:pt idx="4822" c:formatCode="0.00">
                  <c:v>76.32</c:v>
                </c:pt>
                <c:pt idx="4823" c:formatCode="0.00">
                  <c:v>76.32</c:v>
                </c:pt>
                <c:pt idx="4824" c:formatCode="0.00">
                  <c:v>76.32</c:v>
                </c:pt>
                <c:pt idx="4825" c:formatCode="0.00">
                  <c:v>76.32</c:v>
                </c:pt>
                <c:pt idx="4826" c:formatCode="0.00">
                  <c:v>76.32</c:v>
                </c:pt>
                <c:pt idx="4827" c:formatCode="0.00">
                  <c:v>76.32</c:v>
                </c:pt>
                <c:pt idx="4828" c:formatCode="0.00">
                  <c:v>76.32</c:v>
                </c:pt>
              </c:numCache>
            </c:numRef>
          </c:xVal>
          <c:yVal>
            <c:numRef>
              <c:f>FULL!$R$2:$R$4893</c:f>
              <c:numCache>
                <c:formatCode>0.00E+00</c:formatCode>
                <c:ptCount val="4892"/>
                <c:pt idx="663">
                  <c:v>3.85653928402842e-12</c:v>
                </c:pt>
                <c:pt idx="664">
                  <c:v>2.04664016466265e-11</c:v>
                </c:pt>
                <c:pt idx="665">
                  <c:v>1.24233010383119e-11</c:v>
                </c:pt>
                <c:pt idx="666">
                  <c:v>5.30753468579569e-12</c:v>
                </c:pt>
                <c:pt idx="668">
                  <c:v>1.73561495168135e-12</c:v>
                </c:pt>
                <c:pt idx="671">
                  <c:v>3.01571216595824e-11</c:v>
                </c:pt>
                <c:pt idx="674">
                  <c:v>2.79245543049238e-12</c:v>
                </c:pt>
                <c:pt idx="675">
                  <c:v>3.12530573223343e-12</c:v>
                </c:pt>
                <c:pt idx="676">
                  <c:v>1.82269067172187e-12</c:v>
                </c:pt>
                <c:pt idx="678">
                  <c:v>3.4423223924368e-12</c:v>
                </c:pt>
                <c:pt idx="696">
                  <c:v>3.80404603532092e-11</c:v>
                </c:pt>
                <c:pt idx="697">
                  <c:v>5.14054639221846e-11</c:v>
                </c:pt>
                <c:pt idx="698">
                  <c:v>2.86948381046555e-11</c:v>
                </c:pt>
                <c:pt idx="700">
                  <c:v>5.29855266146306e-11</c:v>
                </c:pt>
                <c:pt idx="704">
                  <c:v>1.92042314435477e-11</c:v>
                </c:pt>
                <c:pt idx="708">
                  <c:v>3.39401712153654e-11</c:v>
                </c:pt>
                <c:pt idx="709">
                  <c:v>2.43230212549231e-12</c:v>
                </c:pt>
                <c:pt idx="713">
                  <c:v>4.86864412248224e-14</c:v>
                </c:pt>
                <c:pt idx="714">
                  <c:v>8.19689998898852e-13</c:v>
                </c:pt>
                <c:pt idx="719">
                  <c:v>6.06231131577034e-13</c:v>
                </c:pt>
                <c:pt idx="720">
                  <c:v>1.24716796370155e-12</c:v>
                </c:pt>
                <c:pt idx="722">
                  <c:v>4.62543869814896e-13</c:v>
                </c:pt>
                <c:pt idx="723">
                  <c:v>4.21920453645888e-13</c:v>
                </c:pt>
                <c:pt idx="724">
                  <c:v>2.98609700541783e-11</c:v>
                </c:pt>
                <c:pt idx="725">
                  <c:v>1.34341785262766e-11</c:v>
                </c:pt>
                <c:pt idx="726">
                  <c:v>9.1316329391268e-12</c:v>
                </c:pt>
                <c:pt idx="727">
                  <c:v>1.62420366549549e-11</c:v>
                </c:pt>
                <c:pt idx="728">
                  <c:v>7.24274428743555e-11</c:v>
                </c:pt>
                <c:pt idx="734">
                  <c:v>1.70257911541435e-12</c:v>
                </c:pt>
                <c:pt idx="738">
                  <c:v>1.26167074419928e-11</c:v>
                </c:pt>
                <c:pt idx="747">
                  <c:v>7.10503050272859e-14</c:v>
                </c:pt>
                <c:pt idx="748">
                  <c:v>3.85650494697348e-14</c:v>
                </c:pt>
                <c:pt idx="751">
                  <c:v>6.6643605291745e-12</c:v>
                </c:pt>
                <c:pt idx="753">
                  <c:v>3.35028826429221e-12</c:v>
                </c:pt>
                <c:pt idx="754">
                  <c:v>5.72180406103331e-12</c:v>
                </c:pt>
                <c:pt idx="757">
                  <c:v>3.79730221393566e-12</c:v>
                </c:pt>
                <c:pt idx="759">
                  <c:v>7.61419019536053e-12</c:v>
                </c:pt>
                <c:pt idx="760">
                  <c:v>1.33333419111686e-11</c:v>
                </c:pt>
                <c:pt idx="761">
                  <c:v>9.81379930678837e-13</c:v>
                </c:pt>
                <c:pt idx="762">
                  <c:v>1.04837276734124e-12</c:v>
                </c:pt>
                <c:pt idx="764">
                  <c:v>1.21539601608596e-11</c:v>
                </c:pt>
                <c:pt idx="765">
                  <c:v>8.951316731698e-12</c:v>
                </c:pt>
                <c:pt idx="777">
                  <c:v>1.62293180365281e-11</c:v>
                </c:pt>
                <c:pt idx="792">
                  <c:v>1.4375534451755e-11</c:v>
                </c:pt>
                <c:pt idx="793">
                  <c:v>3.18989736562836e-11</c:v>
                </c:pt>
                <c:pt idx="794">
                  <c:v>2.99038242409997e-11</c:v>
                </c:pt>
                <c:pt idx="795">
                  <c:v>4.81652598593611e-11</c:v>
                </c:pt>
                <c:pt idx="796">
                  <c:v>7.07637025044386e-12</c:v>
                </c:pt>
                <c:pt idx="797">
                  <c:v>6.10683825798678e-12</c:v>
                </c:pt>
                <c:pt idx="798">
                  <c:v>7.30614124228855e-12</c:v>
                </c:pt>
                <c:pt idx="801">
                  <c:v>7.20581345881596e-12</c:v>
                </c:pt>
                <c:pt idx="802">
                  <c:v>5.29763354977789e-12</c:v>
                </c:pt>
                <c:pt idx="803">
                  <c:v>1.45551478344118e-11</c:v>
                </c:pt>
                <c:pt idx="805">
                  <c:v>4.83702528096228e-11</c:v>
                </c:pt>
                <c:pt idx="806">
                  <c:v>1.83127286812707e-11</c:v>
                </c:pt>
                <c:pt idx="811">
                  <c:v>1.13454379967925e-11</c:v>
                </c:pt>
                <c:pt idx="812">
                  <c:v>1.57487334665471e-11</c:v>
                </c:pt>
                <c:pt idx="815">
                  <c:v>1.0252333089996e-12</c:v>
                </c:pt>
                <c:pt idx="817">
                  <c:v>1.01590012280356e-12</c:v>
                </c:pt>
                <c:pt idx="818">
                  <c:v>1.90715424428282e-12</c:v>
                </c:pt>
                <c:pt idx="820">
                  <c:v>5.63461004594479e-13</c:v>
                </c:pt>
                <c:pt idx="821">
                  <c:v>3.11754727092331e-12</c:v>
                </c:pt>
                <c:pt idx="825">
                  <c:v>3.56902141281832e-12</c:v>
                </c:pt>
                <c:pt idx="826">
                  <c:v>1.67326246867085e-12</c:v>
                </c:pt>
                <c:pt idx="829">
                  <c:v>9.78404561251782e-12</c:v>
                </c:pt>
                <c:pt idx="831">
                  <c:v>4.16859932041712e-12</c:v>
                </c:pt>
                <c:pt idx="833">
                  <c:v>3.30056715157816e-12</c:v>
                </c:pt>
                <c:pt idx="840">
                  <c:v>6.87189892779141e-12</c:v>
                </c:pt>
                <c:pt idx="841">
                  <c:v>3.47963985992827e-12</c:v>
                </c:pt>
                <c:pt idx="845">
                  <c:v>4.33311740118474e-12</c:v>
                </c:pt>
                <c:pt idx="846">
                  <c:v>1.46200083591265e-11</c:v>
                </c:pt>
                <c:pt idx="848">
                  <c:v>4.69551569316683e-12</c:v>
                </c:pt>
                <c:pt idx="850">
                  <c:v>7.48414394868361e-12</c:v>
                </c:pt>
                <c:pt idx="851">
                  <c:v>8.37368472500379e-13</c:v>
                </c:pt>
                <c:pt idx="852">
                  <c:v>1.45599563000775e-12</c:v>
                </c:pt>
                <c:pt idx="863">
                  <c:v>2.49835153427081e-12</c:v>
                </c:pt>
                <c:pt idx="864">
                  <c:v>1.58199849792833e-12</c:v>
                </c:pt>
                <c:pt idx="868">
                  <c:v>1.22941965577306e-11</c:v>
                </c:pt>
                <c:pt idx="869">
                  <c:v>4.47327548129191e-12</c:v>
                </c:pt>
                <c:pt idx="871">
                  <c:v>1.64425538521929e-11</c:v>
                </c:pt>
                <c:pt idx="876">
                  <c:v>7.12e-12</c:v>
                </c:pt>
                <c:pt idx="884">
                  <c:v>1.14e-12</c:v>
                </c:pt>
                <c:pt idx="946">
                  <c:v>2.67e-13</c:v>
                </c:pt>
                <c:pt idx="952">
                  <c:v>3.94e-12</c:v>
                </c:pt>
                <c:pt idx="953">
                  <c:v>1.75e-12</c:v>
                </c:pt>
                <c:pt idx="954">
                  <c:v>1.4e-12</c:v>
                </c:pt>
                <c:pt idx="955">
                  <c:v>1.77e-12</c:v>
                </c:pt>
                <c:pt idx="956">
                  <c:v>4.17e-13</c:v>
                </c:pt>
                <c:pt idx="957">
                  <c:v>4.48e-13</c:v>
                </c:pt>
                <c:pt idx="958">
                  <c:v>4.37e-13</c:v>
                </c:pt>
                <c:pt idx="959">
                  <c:v>4.67e-13</c:v>
                </c:pt>
                <c:pt idx="960">
                  <c:v>1.72e-13</c:v>
                </c:pt>
                <c:pt idx="963">
                  <c:v>3.08e-13</c:v>
                </c:pt>
                <c:pt idx="964">
                  <c:v>4.28e-13</c:v>
                </c:pt>
                <c:pt idx="1000">
                  <c:v>2.073e-13</c:v>
                </c:pt>
                <c:pt idx="1001">
                  <c:v>4.254e-13</c:v>
                </c:pt>
                <c:pt idx="1002">
                  <c:v>1.441e-13</c:v>
                </c:pt>
                <c:pt idx="1003">
                  <c:v>1.1813e-12</c:v>
                </c:pt>
                <c:pt idx="1004">
                  <c:v>2.0538e-12</c:v>
                </c:pt>
                <c:pt idx="1006">
                  <c:v>7.6605e-12</c:v>
                </c:pt>
                <c:pt idx="1007">
                  <c:v>1.5435e-12</c:v>
                </c:pt>
                <c:pt idx="1008">
                  <c:v>1.0294e-12</c:v>
                </c:pt>
                <c:pt idx="1009">
                  <c:v>5.6896e-12</c:v>
                </c:pt>
                <c:pt idx="1040">
                  <c:v>2.10174e-13</c:v>
                </c:pt>
                <c:pt idx="1041">
                  <c:v>1.66261e-13</c:v>
                </c:pt>
                <c:pt idx="1042">
                  <c:v>6.77183e-13</c:v>
                </c:pt>
                <c:pt idx="1043">
                  <c:v>8.14443e-14</c:v>
                </c:pt>
                <c:pt idx="1044">
                  <c:v>6.49428e-14</c:v>
                </c:pt>
                <c:pt idx="1045">
                  <c:v>3.29243e-13</c:v>
                </c:pt>
                <c:pt idx="1046">
                  <c:v>5.79652e-14</c:v>
                </c:pt>
                <c:pt idx="1049">
                  <c:v>1.35e-13</c:v>
                </c:pt>
                <c:pt idx="1067">
                  <c:v>1.7e-12</c:v>
                </c:pt>
                <c:pt idx="1074">
                  <c:v>8.65e-13</c:v>
                </c:pt>
                <c:pt idx="1088">
                  <c:v>1.88e-12</c:v>
                </c:pt>
                <c:pt idx="1095">
                  <c:v>9.89e-13</c:v>
                </c:pt>
                <c:pt idx="1102">
                  <c:v>2.72e-13</c:v>
                </c:pt>
                <c:pt idx="1103">
                  <c:v>6.05e-14</c:v>
                </c:pt>
                <c:pt idx="1104">
                  <c:v>1.62e-17</c:v>
                </c:pt>
                <c:pt idx="1105">
                  <c:v>9.47e-17</c:v>
                </c:pt>
                <c:pt idx="1106">
                  <c:v>5.29e-14</c:v>
                </c:pt>
                <c:pt idx="1107">
                  <c:v>1.25e-15</c:v>
                </c:pt>
                <c:pt idx="1108">
                  <c:v>4.37e-13</c:v>
                </c:pt>
                <c:pt idx="1109">
                  <c:v>4.39e-13</c:v>
                </c:pt>
                <c:pt idx="1110">
                  <c:v>4.39e-13</c:v>
                </c:pt>
                <c:pt idx="1111">
                  <c:v>1e-15</c:v>
                </c:pt>
                <c:pt idx="1112">
                  <c:v>1e-16</c:v>
                </c:pt>
                <c:pt idx="1113">
                  <c:v>3.9e-15</c:v>
                </c:pt>
                <c:pt idx="1114">
                  <c:v>2e-15</c:v>
                </c:pt>
                <c:pt idx="1115">
                  <c:v>3.9e-15</c:v>
                </c:pt>
                <c:pt idx="1116">
                  <c:v>1e-16</c:v>
                </c:pt>
                <c:pt idx="1117">
                  <c:v>1e-16</c:v>
                </c:pt>
                <c:pt idx="1118">
                  <c:v>1e-15</c:v>
                </c:pt>
                <c:pt idx="1119">
                  <c:v>2.54e-13</c:v>
                </c:pt>
                <c:pt idx="1120">
                  <c:v>4.9e-15</c:v>
                </c:pt>
                <c:pt idx="1121">
                  <c:v>5.06e-12</c:v>
                </c:pt>
                <c:pt idx="1122">
                  <c:v>3.9e-15</c:v>
                </c:pt>
                <c:pt idx="1123">
                  <c:v>3e-15</c:v>
                </c:pt>
                <c:pt idx="1124">
                  <c:v>8.9e-15</c:v>
                </c:pt>
                <c:pt idx="1125">
                  <c:v>5.53e-14</c:v>
                </c:pt>
                <c:pt idx="1126">
                  <c:v>3e-15</c:v>
                </c:pt>
                <c:pt idx="1127">
                  <c:v>1.77e-12</c:v>
                </c:pt>
                <c:pt idx="1128">
                  <c:v>5.7e-13</c:v>
                </c:pt>
                <c:pt idx="1129">
                  <c:v>1.88e-14</c:v>
                </c:pt>
                <c:pt idx="1130">
                  <c:v>5.9e-15</c:v>
                </c:pt>
                <c:pt idx="1131">
                  <c:v>3.9e-15</c:v>
                </c:pt>
                <c:pt idx="1132">
                  <c:v>1.09e-13</c:v>
                </c:pt>
                <c:pt idx="1133">
                  <c:v>1.09e-14</c:v>
                </c:pt>
                <c:pt idx="1134">
                  <c:v>3.85e-14</c:v>
                </c:pt>
                <c:pt idx="1135">
                  <c:v>2.04e-13</c:v>
                </c:pt>
                <c:pt idx="1136">
                  <c:v>5.92e-14</c:v>
                </c:pt>
                <c:pt idx="1137">
                  <c:v>6.7e-13</c:v>
                </c:pt>
                <c:pt idx="1138">
                  <c:v>1.45e-12</c:v>
                </c:pt>
                <c:pt idx="1139">
                  <c:v>2.9e-15</c:v>
                </c:pt>
                <c:pt idx="1140">
                  <c:v>1.67e-13</c:v>
                </c:pt>
                <c:pt idx="1141">
                  <c:v>1.58e-12</c:v>
                </c:pt>
                <c:pt idx="1142">
                  <c:v>2.91e-12</c:v>
                </c:pt>
                <c:pt idx="1143">
                  <c:v>1.84e-12</c:v>
                </c:pt>
                <c:pt idx="1144">
                  <c:v>1e-15</c:v>
                </c:pt>
                <c:pt idx="1145">
                  <c:v>2.27e-13</c:v>
                </c:pt>
                <c:pt idx="1146">
                  <c:v>5.54e-13</c:v>
                </c:pt>
                <c:pt idx="1147">
                  <c:v>1.02e-11</c:v>
                </c:pt>
                <c:pt idx="1148">
                  <c:v>3.44e-11</c:v>
                </c:pt>
                <c:pt idx="1149">
                  <c:v>3.33e-11</c:v>
                </c:pt>
                <c:pt idx="1151">
                  <c:v>4.7e-15</c:v>
                </c:pt>
                <c:pt idx="1154">
                  <c:v>1.07e-12</c:v>
                </c:pt>
                <c:pt idx="1155">
                  <c:v>2.44e-12</c:v>
                </c:pt>
                <c:pt idx="1166">
                  <c:v>8.26e-12</c:v>
                </c:pt>
                <c:pt idx="1181">
                  <c:v>7.04e-12</c:v>
                </c:pt>
                <c:pt idx="1199">
                  <c:v>9.25e-14</c:v>
                </c:pt>
                <c:pt idx="1205">
                  <c:v>4.93e-13</c:v>
                </c:pt>
                <c:pt idx="1211">
                  <c:v>1.63e-12</c:v>
                </c:pt>
                <c:pt idx="1213">
                  <c:v>2.35e-12</c:v>
                </c:pt>
                <c:pt idx="1216">
                  <c:v>9.66e-12</c:v>
                </c:pt>
                <c:pt idx="1293">
                  <c:v>8.99e-14</c:v>
                </c:pt>
                <c:pt idx="1294">
                  <c:v>6.67e-14</c:v>
                </c:pt>
                <c:pt idx="1306">
                  <c:v>2.76e-12</c:v>
                </c:pt>
                <c:pt idx="1307">
                  <c:v>2.99e-12</c:v>
                </c:pt>
                <c:pt idx="1309">
                  <c:v>1.77e-12</c:v>
                </c:pt>
                <c:pt idx="1314">
                  <c:v>1.23e-13</c:v>
                </c:pt>
                <c:pt idx="1316">
                  <c:v>1.45e-12</c:v>
                </c:pt>
                <c:pt idx="1319">
                  <c:v>6.97e-13</c:v>
                </c:pt>
                <c:pt idx="1320">
                  <c:v>8.44e-13</c:v>
                </c:pt>
                <c:pt idx="1322">
                  <c:v>1.17e-12</c:v>
                </c:pt>
                <c:pt idx="1323">
                  <c:v>1.28e-12</c:v>
                </c:pt>
                <c:pt idx="1324">
                  <c:v>4.21e-13</c:v>
                </c:pt>
                <c:pt idx="1325">
                  <c:v>4.4e-13</c:v>
                </c:pt>
                <c:pt idx="1332">
                  <c:v>5.68e-13</c:v>
                </c:pt>
                <c:pt idx="1334">
                  <c:v>9.42e-14</c:v>
                </c:pt>
                <c:pt idx="1335">
                  <c:v>1.58e-13</c:v>
                </c:pt>
                <c:pt idx="1340">
                  <c:v>3.08e-15</c:v>
                </c:pt>
                <c:pt idx="1341">
                  <c:v>1.22e-15</c:v>
                </c:pt>
                <c:pt idx="1342">
                  <c:v>1.09e-16</c:v>
                </c:pt>
                <c:pt idx="1343">
                  <c:v>1.48e-15</c:v>
                </c:pt>
                <c:pt idx="1344">
                  <c:v>1.72e-15</c:v>
                </c:pt>
                <c:pt idx="1360">
                  <c:v>2.56e-15</c:v>
                </c:pt>
                <c:pt idx="1361">
                  <c:v>7.34e-15</c:v>
                </c:pt>
                <c:pt idx="1364">
                  <c:v>3.98e-15</c:v>
                </c:pt>
                <c:pt idx="1388">
                  <c:v>4.2e-14</c:v>
                </c:pt>
                <c:pt idx="1395">
                  <c:v>3.27e-14</c:v>
                </c:pt>
                <c:pt idx="1433">
                  <c:v>3.31e-14</c:v>
                </c:pt>
                <c:pt idx="1434">
                  <c:v>3.6e-14</c:v>
                </c:pt>
                <c:pt idx="1481">
                  <c:v>7.88e-13</c:v>
                </c:pt>
                <c:pt idx="1487">
                  <c:v>5.43e-13</c:v>
                </c:pt>
                <c:pt idx="1517">
                  <c:v>4.15e-15</c:v>
                </c:pt>
                <c:pt idx="1563">
                  <c:v>2.82e-13</c:v>
                </c:pt>
                <c:pt idx="1605">
                  <c:v>3.68e-14</c:v>
                </c:pt>
                <c:pt idx="1606">
                  <c:v>1.68e-13</c:v>
                </c:pt>
                <c:pt idx="1607">
                  <c:v>7.9e-14</c:v>
                </c:pt>
                <c:pt idx="1608">
                  <c:v>2.31e-13</c:v>
                </c:pt>
                <c:pt idx="1609">
                  <c:v>2.73e-13</c:v>
                </c:pt>
                <c:pt idx="1610">
                  <c:v>3.91e-14</c:v>
                </c:pt>
                <c:pt idx="1611">
                  <c:v>1.13e-14</c:v>
                </c:pt>
                <c:pt idx="1612">
                  <c:v>1.05e-13</c:v>
                </c:pt>
                <c:pt idx="1613">
                  <c:v>1.53e-13</c:v>
                </c:pt>
                <c:pt idx="1614">
                  <c:v>4.24e-14</c:v>
                </c:pt>
                <c:pt idx="1615">
                  <c:v>1.42e-14</c:v>
                </c:pt>
                <c:pt idx="1616">
                  <c:v>2.44e-13</c:v>
                </c:pt>
                <c:pt idx="1617">
                  <c:v>6.92e-13</c:v>
                </c:pt>
                <c:pt idx="1618">
                  <c:v>5.61e-13</c:v>
                </c:pt>
                <c:pt idx="1619">
                  <c:v>5.94e-12</c:v>
                </c:pt>
                <c:pt idx="1620">
                  <c:v>3.18e-13</c:v>
                </c:pt>
                <c:pt idx="1621">
                  <c:v>1.75e-12</c:v>
                </c:pt>
                <c:pt idx="1622">
                  <c:v>1.35e-12</c:v>
                </c:pt>
                <c:pt idx="1623">
                  <c:v>2.17e-14</c:v>
                </c:pt>
                <c:pt idx="1624">
                  <c:v>1.52e-14</c:v>
                </c:pt>
                <c:pt idx="1625">
                  <c:v>2.89e-14</c:v>
                </c:pt>
                <c:pt idx="1626">
                  <c:v>2.13e-13</c:v>
                </c:pt>
                <c:pt idx="1627">
                  <c:v>2.39e-12</c:v>
                </c:pt>
                <c:pt idx="1628">
                  <c:v>2.64e-12</c:v>
                </c:pt>
                <c:pt idx="1629">
                  <c:v>8e-13</c:v>
                </c:pt>
                <c:pt idx="1630">
                  <c:v>3.65e-13</c:v>
                </c:pt>
                <c:pt idx="1631">
                  <c:v>1.27e-12</c:v>
                </c:pt>
                <c:pt idx="1632">
                  <c:v>1.11e-12</c:v>
                </c:pt>
                <c:pt idx="1633">
                  <c:v>1.45e-12</c:v>
                </c:pt>
                <c:pt idx="1634">
                  <c:v>1.72e-12</c:v>
                </c:pt>
                <c:pt idx="1635">
                  <c:v>9.87e-13</c:v>
                </c:pt>
                <c:pt idx="1636">
                  <c:v>1.66e-12</c:v>
                </c:pt>
                <c:pt idx="1637">
                  <c:v>1.6e-12</c:v>
                </c:pt>
                <c:pt idx="1638">
                  <c:v>1.85e-12</c:v>
                </c:pt>
                <c:pt idx="1639">
                  <c:v>6.59e-13</c:v>
                </c:pt>
                <c:pt idx="1640">
                  <c:v>1.62e-12</c:v>
                </c:pt>
                <c:pt idx="1641">
                  <c:v>5.5e-13</c:v>
                </c:pt>
                <c:pt idx="1642">
                  <c:v>1.13e-12</c:v>
                </c:pt>
                <c:pt idx="1643">
                  <c:v>1.45e-12</c:v>
                </c:pt>
                <c:pt idx="1644">
                  <c:v>2.36e-12</c:v>
                </c:pt>
                <c:pt idx="1645">
                  <c:v>7.04e-12</c:v>
                </c:pt>
                <c:pt idx="1646">
                  <c:v>3.47e-12</c:v>
                </c:pt>
                <c:pt idx="1647">
                  <c:v>5.34e-12</c:v>
                </c:pt>
                <c:pt idx="1648">
                  <c:v>3.19e-13</c:v>
                </c:pt>
                <c:pt idx="1649">
                  <c:v>1.42e-12</c:v>
                </c:pt>
                <c:pt idx="1650">
                  <c:v>1.31e-11</c:v>
                </c:pt>
                <c:pt idx="1651">
                  <c:v>8.52e-12</c:v>
                </c:pt>
                <c:pt idx="1652">
                  <c:v>1.62e-11</c:v>
                </c:pt>
                <c:pt idx="1653">
                  <c:v>9.97e-13</c:v>
                </c:pt>
                <c:pt idx="1654">
                  <c:v>9.83e-13</c:v>
                </c:pt>
                <c:pt idx="1655">
                  <c:v>1.34e-11</c:v>
                </c:pt>
                <c:pt idx="1656">
                  <c:v>1.33e-12</c:v>
                </c:pt>
                <c:pt idx="1657">
                  <c:v>3.2e-12</c:v>
                </c:pt>
                <c:pt idx="1658">
                  <c:v>1.05e-12</c:v>
                </c:pt>
                <c:pt idx="1659">
                  <c:v>1.92e-12</c:v>
                </c:pt>
                <c:pt idx="1660">
                  <c:v>2.33e-11</c:v>
                </c:pt>
                <c:pt idx="1661">
                  <c:v>1.58e-12</c:v>
                </c:pt>
                <c:pt idx="1662">
                  <c:v>4.25e-13</c:v>
                </c:pt>
                <c:pt idx="1663">
                  <c:v>3.27e-13</c:v>
                </c:pt>
                <c:pt idx="1664">
                  <c:v>6.84e-14</c:v>
                </c:pt>
                <c:pt idx="1665">
                  <c:v>1.24e-13</c:v>
                </c:pt>
                <c:pt idx="1666">
                  <c:v>8.9e-14</c:v>
                </c:pt>
                <c:pt idx="1667">
                  <c:v>4.83e-14</c:v>
                </c:pt>
                <c:pt idx="1668">
                  <c:v>2.23e-13</c:v>
                </c:pt>
                <c:pt idx="1669">
                  <c:v>2.74e-13</c:v>
                </c:pt>
                <c:pt idx="1670">
                  <c:v>3.74e-13</c:v>
                </c:pt>
                <c:pt idx="1671">
                  <c:v>8.57e-14</c:v>
                </c:pt>
                <c:pt idx="1672">
                  <c:v>1.48e-13</c:v>
                </c:pt>
                <c:pt idx="1673">
                  <c:v>9.39e-14</c:v>
                </c:pt>
                <c:pt idx="1674">
                  <c:v>1.15e-13</c:v>
                </c:pt>
                <c:pt idx="1675">
                  <c:v>7.63e-14</c:v>
                </c:pt>
                <c:pt idx="1676">
                  <c:v>8.35e-14</c:v>
                </c:pt>
                <c:pt idx="1677">
                  <c:v>1.68e-14</c:v>
                </c:pt>
                <c:pt idx="1678">
                  <c:v>5e-14</c:v>
                </c:pt>
                <c:pt idx="1729">
                  <c:v>2.63e-14</c:v>
                </c:pt>
                <c:pt idx="1730">
                  <c:v>7.47e-14</c:v>
                </c:pt>
                <c:pt idx="1731">
                  <c:v>3.11e-13</c:v>
                </c:pt>
                <c:pt idx="1732">
                  <c:v>4.13e-14</c:v>
                </c:pt>
                <c:pt idx="1733">
                  <c:v>4.21e-13</c:v>
                </c:pt>
                <c:pt idx="1734">
                  <c:v>9.87e-13</c:v>
                </c:pt>
                <c:pt idx="1735">
                  <c:v>4.45e-14</c:v>
                </c:pt>
                <c:pt idx="1736">
                  <c:v>5.17e-14</c:v>
                </c:pt>
                <c:pt idx="1737">
                  <c:v>1.82e-15</c:v>
                </c:pt>
                <c:pt idx="1738">
                  <c:v>2.16e-12</c:v>
                </c:pt>
                <c:pt idx="1739">
                  <c:v>3.65e-15</c:v>
                </c:pt>
                <c:pt idx="1740">
                  <c:v>1.24e-14</c:v>
                </c:pt>
                <c:pt idx="1741">
                  <c:v>1.44e-13</c:v>
                </c:pt>
                <c:pt idx="1742">
                  <c:v>4.52e-14</c:v>
                </c:pt>
                <c:pt idx="1743">
                  <c:v>1.1e-12</c:v>
                </c:pt>
                <c:pt idx="1744">
                  <c:v>3.5e-13</c:v>
                </c:pt>
                <c:pt idx="1745">
                  <c:v>3e-12</c:v>
                </c:pt>
                <c:pt idx="1746">
                  <c:v>2.8e-13</c:v>
                </c:pt>
                <c:pt idx="1747">
                  <c:v>2.1e-13</c:v>
                </c:pt>
                <c:pt idx="1748">
                  <c:v>3e-12</c:v>
                </c:pt>
                <c:pt idx="1749">
                  <c:v>5e-13</c:v>
                </c:pt>
                <c:pt idx="1782">
                  <c:v>2.61e-12</c:v>
                </c:pt>
                <c:pt idx="1783">
                  <c:v>9.76e-13</c:v>
                </c:pt>
                <c:pt idx="1788">
                  <c:v>1.19e-12</c:v>
                </c:pt>
                <c:pt idx="1789">
                  <c:v>1.18e-12</c:v>
                </c:pt>
                <c:pt idx="1791">
                  <c:v>6.95e-14</c:v>
                </c:pt>
                <c:pt idx="1793">
                  <c:v>5.9e-13</c:v>
                </c:pt>
                <c:pt idx="1794">
                  <c:v>8.91e-13</c:v>
                </c:pt>
                <c:pt idx="1796">
                  <c:v>7.27e-13</c:v>
                </c:pt>
                <c:pt idx="1798">
                  <c:v>3.16e-12</c:v>
                </c:pt>
                <c:pt idx="1799">
                  <c:v>7.94e-14</c:v>
                </c:pt>
                <c:pt idx="1800">
                  <c:v>5.01e-13</c:v>
                </c:pt>
                <c:pt idx="1801">
                  <c:v>5.01e-13</c:v>
                </c:pt>
                <c:pt idx="1802">
                  <c:v>1.58e-11</c:v>
                </c:pt>
                <c:pt idx="1803">
                  <c:v>7.94e-11</c:v>
                </c:pt>
                <c:pt idx="1804">
                  <c:v>3.16e-13</c:v>
                </c:pt>
                <c:pt idx="1805">
                  <c:v>2.51e-12</c:v>
                </c:pt>
                <c:pt idx="1806">
                  <c:v>1.58e-14</c:v>
                </c:pt>
                <c:pt idx="1807">
                  <c:v>6.31e-12</c:v>
                </c:pt>
                <c:pt idx="1808">
                  <c:v>2e-11</c:v>
                </c:pt>
                <c:pt idx="1809">
                  <c:v>2.51e-14</c:v>
                </c:pt>
                <c:pt idx="1810">
                  <c:v>1.26e-14</c:v>
                </c:pt>
                <c:pt idx="1811">
                  <c:v>1e-13</c:v>
                </c:pt>
                <c:pt idx="1812">
                  <c:v>3.98e-14</c:v>
                </c:pt>
                <c:pt idx="1813">
                  <c:v>3.16e-14</c:v>
                </c:pt>
                <c:pt idx="1814">
                  <c:v>3.16e-13</c:v>
                </c:pt>
                <c:pt idx="1818">
                  <c:v>3.78e-15</c:v>
                </c:pt>
                <c:pt idx="1819">
                  <c:v>1.98e-14</c:v>
                </c:pt>
                <c:pt idx="1820">
                  <c:v>5.28e-16</c:v>
                </c:pt>
                <c:pt idx="1821">
                  <c:v>1.97e-16</c:v>
                </c:pt>
                <c:pt idx="1822">
                  <c:v>1.62e-15</c:v>
                </c:pt>
                <c:pt idx="1823">
                  <c:v>1.11e-15</c:v>
                </c:pt>
                <c:pt idx="1824">
                  <c:v>2.48e-16</c:v>
                </c:pt>
                <c:pt idx="1825">
                  <c:v>2.31e-13</c:v>
                </c:pt>
                <c:pt idx="1826">
                  <c:v>6e-14</c:v>
                </c:pt>
                <c:pt idx="1827">
                  <c:v>7.5e-13</c:v>
                </c:pt>
                <c:pt idx="1828">
                  <c:v>4.8e-15</c:v>
                </c:pt>
                <c:pt idx="1829">
                  <c:v>4.7e-15</c:v>
                </c:pt>
                <c:pt idx="1830">
                  <c:v>1.4e-11</c:v>
                </c:pt>
                <c:pt idx="1831">
                  <c:v>1.7e-11</c:v>
                </c:pt>
                <c:pt idx="1832">
                  <c:v>8.4e-13</c:v>
                </c:pt>
                <c:pt idx="1833">
                  <c:v>4.3e-15</c:v>
                </c:pt>
                <c:pt idx="1834">
                  <c:v>5.3e-15</c:v>
                </c:pt>
                <c:pt idx="1835">
                  <c:v>6.6e-12</c:v>
                </c:pt>
                <c:pt idx="1836">
                  <c:v>8e-13</c:v>
                </c:pt>
                <c:pt idx="1837">
                  <c:v>3.6e-13</c:v>
                </c:pt>
                <c:pt idx="1838">
                  <c:v>3.6e-12</c:v>
                </c:pt>
                <c:pt idx="1839">
                  <c:v>3.1e-12</c:v>
                </c:pt>
                <c:pt idx="1840">
                  <c:v>1.6e-14</c:v>
                </c:pt>
                <c:pt idx="1841">
                  <c:v>1.6e-14</c:v>
                </c:pt>
                <c:pt idx="1842">
                  <c:v>1.5e-13</c:v>
                </c:pt>
                <c:pt idx="1843">
                  <c:v>8.3e-14</c:v>
                </c:pt>
                <c:pt idx="1844">
                  <c:v>2.4e-14</c:v>
                </c:pt>
                <c:pt idx="1845">
                  <c:v>1.7e-12</c:v>
                </c:pt>
                <c:pt idx="1846">
                  <c:v>4e-14</c:v>
                </c:pt>
                <c:pt idx="1847">
                  <c:v>2.8e-14</c:v>
                </c:pt>
                <c:pt idx="1848">
                  <c:v>1e-12</c:v>
                </c:pt>
                <c:pt idx="1849">
                  <c:v>4.1e-15</c:v>
                </c:pt>
                <c:pt idx="1850">
                  <c:v>5.4e-15</c:v>
                </c:pt>
                <c:pt idx="1851">
                  <c:v>2.4e-14</c:v>
                </c:pt>
                <c:pt idx="1852">
                  <c:v>1.9e-14</c:v>
                </c:pt>
                <c:pt idx="1853">
                  <c:v>2.4e-14</c:v>
                </c:pt>
                <c:pt idx="2828">
                  <c:v>4.57e-13</c:v>
                </c:pt>
                <c:pt idx="2829">
                  <c:v>2.44e-11</c:v>
                </c:pt>
                <c:pt idx="2830">
                  <c:v>2.67e-11</c:v>
                </c:pt>
                <c:pt idx="2831">
                  <c:v>1.3e-9</c:v>
                </c:pt>
                <c:pt idx="2833">
                  <c:v>5.54e-12</c:v>
                </c:pt>
                <c:pt idx="2834">
                  <c:v>3.53e-11</c:v>
                </c:pt>
                <c:pt idx="2835">
                  <c:v>3.72e-11</c:v>
                </c:pt>
                <c:pt idx="2836">
                  <c:v>2.07e-9</c:v>
                </c:pt>
                <c:pt idx="2837">
                  <c:v>2.27e-9</c:v>
                </c:pt>
                <c:pt idx="2838">
                  <c:v>6.75e-11</c:v>
                </c:pt>
                <c:pt idx="2839">
                  <c:v>1.18e-10</c:v>
                </c:pt>
                <c:pt idx="2840">
                  <c:v>2.03e-11</c:v>
                </c:pt>
                <c:pt idx="2841">
                  <c:v>1.27e-11</c:v>
                </c:pt>
                <c:pt idx="2842">
                  <c:v>6.08e-12</c:v>
                </c:pt>
                <c:pt idx="2843">
                  <c:v>2.2e-12</c:v>
                </c:pt>
                <c:pt idx="2844">
                  <c:v>7.23e-13</c:v>
                </c:pt>
                <c:pt idx="2845">
                  <c:v>1.38e-12</c:v>
                </c:pt>
                <c:pt idx="2846">
                  <c:v>3.83e-12</c:v>
                </c:pt>
                <c:pt idx="2849">
                  <c:v>6.75e-11</c:v>
                </c:pt>
                <c:pt idx="2850">
                  <c:v>6.15e-11</c:v>
                </c:pt>
                <c:pt idx="2851">
                  <c:v>3.49e-12</c:v>
                </c:pt>
                <c:pt idx="2852">
                  <c:v>2.9e-12</c:v>
                </c:pt>
                <c:pt idx="2853">
                  <c:v>2.44e-11</c:v>
                </c:pt>
                <c:pt idx="2854">
                  <c:v>3.83e-12</c:v>
                </c:pt>
                <c:pt idx="2855">
                  <c:v>3.83e-12</c:v>
                </c:pt>
                <c:pt idx="2856">
                  <c:v>7.32e-12</c:v>
                </c:pt>
                <c:pt idx="2857">
                  <c:v>1.27e-11</c:v>
                </c:pt>
                <c:pt idx="2858">
                  <c:v>5.11e-11</c:v>
                </c:pt>
                <c:pt idx="2859">
                  <c:v>2.71e-10</c:v>
                </c:pt>
                <c:pt idx="2860">
                  <c:v>1.53e-11</c:v>
                </c:pt>
                <c:pt idx="2862">
                  <c:v>8.03e-12</c:v>
                </c:pt>
                <c:pt idx="2863">
                  <c:v>1.16e-11</c:v>
                </c:pt>
                <c:pt idx="2864">
                  <c:v>2.27e-10</c:v>
                </c:pt>
                <c:pt idx="2865">
                  <c:v>5.39e-12</c:v>
                </c:pt>
                <c:pt idx="2866">
                  <c:v>2.41e-12</c:v>
                </c:pt>
                <c:pt idx="2867">
                  <c:v>2.64e-12</c:v>
                </c:pt>
                <c:pt idx="2868">
                  <c:v>8.17e-12</c:v>
                </c:pt>
                <c:pt idx="2869">
                  <c:v>3.1e-12</c:v>
                </c:pt>
                <c:pt idx="2870">
                  <c:v>8.03e-12</c:v>
                </c:pt>
                <c:pt idx="2871">
                  <c:v>1.85e-11</c:v>
                </c:pt>
                <c:pt idx="2872">
                  <c:v>1.83e-11</c:v>
                </c:pt>
                <c:pt idx="2873">
                  <c:v>2e-12</c:v>
                </c:pt>
                <c:pt idx="2874">
                  <c:v>2.2e-12</c:v>
                </c:pt>
                <c:pt idx="2875">
                  <c:v>2.41e-12</c:v>
                </c:pt>
                <c:pt idx="2876">
                  <c:v>3.83e-12</c:v>
                </c:pt>
                <c:pt idx="2877">
                  <c:v>8.12e-11</c:v>
                </c:pt>
                <c:pt idx="2878">
                  <c:v>1.42e-10</c:v>
                </c:pt>
                <c:pt idx="2879">
                  <c:v>5.17e-10</c:v>
                </c:pt>
                <c:pt idx="2880">
                  <c:v>6.22e-10</c:v>
                </c:pt>
                <c:pt idx="2881">
                  <c:v>2.47e-10</c:v>
                </c:pt>
                <c:pt idx="2882">
                  <c:v>2.97e-10</c:v>
                </c:pt>
                <c:pt idx="2883">
                  <c:v>6.83e-10</c:v>
                </c:pt>
                <c:pt idx="2884">
                  <c:v>6.67e-12</c:v>
                </c:pt>
                <c:pt idx="2885">
                  <c:v>6.22e-10</c:v>
                </c:pt>
                <c:pt idx="2886">
                  <c:v>3.49e-12</c:v>
                </c:pt>
                <c:pt idx="2887">
                  <c:v>2e-12</c:v>
                </c:pt>
                <c:pt idx="2888">
                  <c:v>1.18e-12</c:v>
                </c:pt>
                <c:pt idx="2889">
                  <c:v>1.43e-10</c:v>
                </c:pt>
                <c:pt idx="2890">
                  <c:v>1.23e-12</c:v>
                </c:pt>
                <c:pt idx="2891">
                  <c:v>1.13e-11</c:v>
                </c:pt>
                <c:pt idx="2892">
                  <c:v>2.14e-12</c:v>
                </c:pt>
                <c:pt idx="2893">
                  <c:v>1.42e-11</c:v>
                </c:pt>
                <c:pt idx="2894">
                  <c:v>3.1e-12</c:v>
                </c:pt>
                <c:pt idx="2895">
                  <c:v>3.4e-12</c:v>
                </c:pt>
                <c:pt idx="2897">
                  <c:v>9.33e-13</c:v>
                </c:pt>
                <c:pt idx="2898">
                  <c:v>1.49e-11</c:v>
                </c:pt>
                <c:pt idx="2899">
                  <c:v>2.96e-12</c:v>
                </c:pt>
                <c:pt idx="2900">
                  <c:v>2.96e-12</c:v>
                </c:pt>
                <c:pt idx="2901">
                  <c:v>1.86e-12</c:v>
                </c:pt>
                <c:pt idx="2902">
                  <c:v>2.35e-12</c:v>
                </c:pt>
                <c:pt idx="2903">
                  <c:v>1.42e-11</c:v>
                </c:pt>
                <c:pt idx="2904">
                  <c:v>5.65e-12</c:v>
                </c:pt>
                <c:pt idx="2905">
                  <c:v>3.25e-12</c:v>
                </c:pt>
                <c:pt idx="2906">
                  <c:v>1.62e-12</c:v>
                </c:pt>
                <c:pt idx="2907">
                  <c:v>1.08e-11</c:v>
                </c:pt>
                <c:pt idx="2908">
                  <c:v>1.48e-12</c:v>
                </c:pt>
                <c:pt idx="2909">
                  <c:v>3.25e-12</c:v>
                </c:pt>
                <c:pt idx="2910">
                  <c:v>1.18e-12</c:v>
                </c:pt>
                <c:pt idx="2911">
                  <c:v>1.3e-11</c:v>
                </c:pt>
                <c:pt idx="2912">
                  <c:v>2.05e-12</c:v>
                </c:pt>
                <c:pt idx="2913">
                  <c:v>1.95e-12</c:v>
                </c:pt>
                <c:pt idx="2914">
                  <c:v>3.56e-12</c:v>
                </c:pt>
                <c:pt idx="2939">
                  <c:v>1.18e-12</c:v>
                </c:pt>
                <c:pt idx="2940">
                  <c:v>2.05e-12</c:v>
                </c:pt>
                <c:pt idx="2942">
                  <c:v>9.77e-13</c:v>
                </c:pt>
                <c:pt idx="2943">
                  <c:v>1.62e-12</c:v>
                </c:pt>
                <c:pt idx="2944">
                  <c:v>1.41e-12</c:v>
                </c:pt>
                <c:pt idx="2945">
                  <c:v>2.83e-12</c:v>
                </c:pt>
                <c:pt idx="2946">
                  <c:v>1.08e-11</c:v>
                </c:pt>
                <c:pt idx="2947">
                  <c:v>4.09e-12</c:v>
                </c:pt>
                <c:pt idx="2948">
                  <c:v>3.73e-12</c:v>
                </c:pt>
                <c:pt idx="2949">
                  <c:v>1.18e-12</c:v>
                </c:pt>
                <c:pt idx="2950">
                  <c:v>2.46e-12</c:v>
                </c:pt>
                <c:pt idx="2951">
                  <c:v>1.86e-12</c:v>
                </c:pt>
                <c:pt idx="2952">
                  <c:v>8.17e-12</c:v>
                </c:pt>
                <c:pt idx="2953">
                  <c:v>7.41e-13</c:v>
                </c:pt>
                <c:pt idx="2954">
                  <c:v>2.27e-10</c:v>
                </c:pt>
                <c:pt idx="2955">
                  <c:v>2.7e-12</c:v>
                </c:pt>
                <c:pt idx="2957">
                  <c:v>9.33e-13</c:v>
                </c:pt>
                <c:pt idx="2958">
                  <c:v>2.96e-12</c:v>
                </c:pt>
                <c:pt idx="2959">
                  <c:v>1.41e-12</c:v>
                </c:pt>
                <c:pt idx="2960">
                  <c:v>2.24e-12</c:v>
                </c:pt>
                <c:pt idx="3001">
                  <c:v>2.19634216922754e-12</c:v>
                </c:pt>
                <c:pt idx="3002">
                  <c:v>6.59325693118515e-13</c:v>
                </c:pt>
                <c:pt idx="3004">
                  <c:v>1.38261097519873e-12</c:v>
                </c:pt>
                <c:pt idx="3005">
                  <c:v>1.663795709387e-12</c:v>
                </c:pt>
                <c:pt idx="3010">
                  <c:v>3.44905404814419e-13</c:v>
                </c:pt>
                <c:pt idx="3012">
                  <c:v>2.17120084831542e-13</c:v>
                </c:pt>
                <c:pt idx="3015">
                  <c:v>1.16225119128821e-11</c:v>
                </c:pt>
                <c:pt idx="3155">
                  <c:v>4.21e-11</c:v>
                </c:pt>
                <c:pt idx="3156">
                  <c:v>7.93e-13</c:v>
                </c:pt>
                <c:pt idx="3157">
                  <c:v>5.52e-11</c:v>
                </c:pt>
                <c:pt idx="3159">
                  <c:v>3.58e-11</c:v>
                </c:pt>
                <c:pt idx="3161">
                  <c:v>2.89e-13</c:v>
                </c:pt>
                <c:pt idx="3162">
                  <c:v>1.52e-11</c:v>
                </c:pt>
                <c:pt idx="3163">
                  <c:v>6.46e-12</c:v>
                </c:pt>
                <c:pt idx="3164">
                  <c:v>2.87e-11</c:v>
                </c:pt>
                <c:pt idx="3169">
                  <c:v>1.99e-11</c:v>
                </c:pt>
                <c:pt idx="3171">
                  <c:v>2.88e-11</c:v>
                </c:pt>
                <c:pt idx="3172">
                  <c:v>4.87e-12</c:v>
                </c:pt>
                <c:pt idx="3173">
                  <c:v>1.91e-11</c:v>
                </c:pt>
                <c:pt idx="3174">
                  <c:v>1.11e-10</c:v>
                </c:pt>
                <c:pt idx="3175">
                  <c:v>1.03e-11</c:v>
                </c:pt>
                <c:pt idx="3177">
                  <c:v>1.85e-14</c:v>
                </c:pt>
                <c:pt idx="3178">
                  <c:v>1.56e-13</c:v>
                </c:pt>
                <c:pt idx="3179">
                  <c:v>2.09e-11</c:v>
                </c:pt>
                <c:pt idx="3180">
                  <c:v>3.9e-14</c:v>
                </c:pt>
                <c:pt idx="3181">
                  <c:v>1.24e-14</c:v>
                </c:pt>
                <c:pt idx="3182">
                  <c:v>1.97e-14</c:v>
                </c:pt>
                <c:pt idx="3183">
                  <c:v>1.05e-14</c:v>
                </c:pt>
                <c:pt idx="3184">
                  <c:v>1.23e-14</c:v>
                </c:pt>
                <c:pt idx="3185">
                  <c:v>1.72e-11</c:v>
                </c:pt>
                <c:pt idx="3186">
                  <c:v>6.26e-12</c:v>
                </c:pt>
                <c:pt idx="3187">
                  <c:v>1.19e-11</c:v>
                </c:pt>
                <c:pt idx="3188">
                  <c:v>7.88e-12</c:v>
                </c:pt>
                <c:pt idx="3189">
                  <c:v>5.77e-10</c:v>
                </c:pt>
                <c:pt idx="3190">
                  <c:v>1.67e-12</c:v>
                </c:pt>
                <c:pt idx="3192">
                  <c:v>7.12e-11</c:v>
                </c:pt>
                <c:pt idx="3194">
                  <c:v>5.85e-11</c:v>
                </c:pt>
                <c:pt idx="3197">
                  <c:v>3.8e-11</c:v>
                </c:pt>
                <c:pt idx="3198">
                  <c:v>5.37e-11</c:v>
                </c:pt>
                <c:pt idx="3201">
                  <c:v>5.16e-11</c:v>
                </c:pt>
                <c:pt idx="3202">
                  <c:v>1.9e-15</c:v>
                </c:pt>
                <c:pt idx="3203">
                  <c:v>1.0342e-11</c:v>
                </c:pt>
                <c:pt idx="3204">
                  <c:v>3.4325e-11</c:v>
                </c:pt>
                <c:pt idx="3205">
                  <c:v>1.604e-12</c:v>
                </c:pt>
                <c:pt idx="3206">
                  <c:v>1.564e-12</c:v>
                </c:pt>
                <c:pt idx="3207">
                  <c:v>5.124e-12</c:v>
                </c:pt>
                <c:pt idx="3208">
                  <c:v>3.93e-13</c:v>
                </c:pt>
                <c:pt idx="3209">
                  <c:v>2.07e-13</c:v>
                </c:pt>
                <c:pt idx="3210">
                  <c:v>1.46e-13</c:v>
                </c:pt>
                <c:pt idx="3211">
                  <c:v>5.756e-12</c:v>
                </c:pt>
                <c:pt idx="3212">
                  <c:v>2.57e-13</c:v>
                </c:pt>
                <c:pt idx="3213">
                  <c:v>1.043e-12</c:v>
                </c:pt>
                <c:pt idx="3214">
                  <c:v>1.77e-10</c:v>
                </c:pt>
                <c:pt idx="3215">
                  <c:v>2.48e-12</c:v>
                </c:pt>
                <c:pt idx="3216">
                  <c:v>6.39e-14</c:v>
                </c:pt>
                <c:pt idx="3217">
                  <c:v>3.8e-10</c:v>
                </c:pt>
                <c:pt idx="3218">
                  <c:v>1.06e-13</c:v>
                </c:pt>
                <c:pt idx="3219">
                  <c:v>2.08e-15</c:v>
                </c:pt>
                <c:pt idx="3220">
                  <c:v>9.11e-15</c:v>
                </c:pt>
                <c:pt idx="3221">
                  <c:v>1.68e-13</c:v>
                </c:pt>
                <c:pt idx="3222">
                  <c:v>2.1e-11</c:v>
                </c:pt>
                <c:pt idx="3223">
                  <c:v>1.697e-14</c:v>
                </c:pt>
                <c:pt idx="3224">
                  <c:v>8.14e-14</c:v>
                </c:pt>
                <c:pt idx="3225">
                  <c:v>9.017e-13</c:v>
                </c:pt>
                <c:pt idx="3226">
                  <c:v>1.555e-12</c:v>
                </c:pt>
                <c:pt idx="3227">
                  <c:v>2.32e-12</c:v>
                </c:pt>
                <c:pt idx="3228">
                  <c:v>2.684e-12</c:v>
                </c:pt>
                <c:pt idx="3229">
                  <c:v>4.553e-12</c:v>
                </c:pt>
                <c:pt idx="3230">
                  <c:v>1.95e-11</c:v>
                </c:pt>
                <c:pt idx="3231">
                  <c:v>8.47e-15</c:v>
                </c:pt>
                <c:pt idx="3232">
                  <c:v>2.819e-14</c:v>
                </c:pt>
                <c:pt idx="3233">
                  <c:v>3.988e-14</c:v>
                </c:pt>
                <c:pt idx="3234">
                  <c:v>2.576e-14</c:v>
                </c:pt>
                <c:pt idx="3235">
                  <c:v>4.6153e-14</c:v>
                </c:pt>
                <c:pt idx="3236">
                  <c:v>3.0924e-14</c:v>
                </c:pt>
                <c:pt idx="3237">
                  <c:v>1.858e-14</c:v>
                </c:pt>
                <c:pt idx="3238">
                  <c:v>1.651e-13</c:v>
                </c:pt>
                <c:pt idx="3239">
                  <c:v>8.28e-12</c:v>
                </c:pt>
                <c:pt idx="3240">
                  <c:v>2.1874e-16</c:v>
                </c:pt>
                <c:pt idx="3241">
                  <c:v>3.9077e-16</c:v>
                </c:pt>
                <c:pt idx="3242">
                  <c:v>1.5629e-14</c:v>
                </c:pt>
                <c:pt idx="3243">
                  <c:v>1.246e-13</c:v>
                </c:pt>
                <c:pt idx="3244">
                  <c:v>5.2134e-13</c:v>
                </c:pt>
                <c:pt idx="3245">
                  <c:v>5.787e-13</c:v>
                </c:pt>
                <c:pt idx="3246">
                  <c:v>6.3817e-12</c:v>
                </c:pt>
                <c:pt idx="3247">
                  <c:v>4.094e-12</c:v>
                </c:pt>
                <c:pt idx="3248">
                  <c:v>2.4951e-12</c:v>
                </c:pt>
                <c:pt idx="3249">
                  <c:v>1.7003e-12</c:v>
                </c:pt>
                <c:pt idx="3250">
                  <c:v>1.591e-12</c:v>
                </c:pt>
                <c:pt idx="3251">
                  <c:v>1.572e-12</c:v>
                </c:pt>
                <c:pt idx="3252">
                  <c:v>1.1844e-12</c:v>
                </c:pt>
                <c:pt idx="3253">
                  <c:v>1.0966e-12</c:v>
                </c:pt>
                <c:pt idx="3254">
                  <c:v>2.6578e-12</c:v>
                </c:pt>
                <c:pt idx="3255">
                  <c:v>1.7594e-12</c:v>
                </c:pt>
                <c:pt idx="3256">
                  <c:v>1.617e-12</c:v>
                </c:pt>
                <c:pt idx="3257">
                  <c:v>8.3433e-13</c:v>
                </c:pt>
                <c:pt idx="3258">
                  <c:v>7.2731e-13</c:v>
                </c:pt>
                <c:pt idx="3259">
                  <c:v>6.144e-13</c:v>
                </c:pt>
                <c:pt idx="3260">
                  <c:v>1.1169e-12</c:v>
                </c:pt>
                <c:pt idx="3261">
                  <c:v>1.0476e-12</c:v>
                </c:pt>
                <c:pt idx="3262">
                  <c:v>9.5177e-13</c:v>
                </c:pt>
                <c:pt idx="3263">
                  <c:v>8.6457e-13</c:v>
                </c:pt>
                <c:pt idx="3264">
                  <c:v>7.4363e-13</c:v>
                </c:pt>
                <c:pt idx="3265">
                  <c:v>3.7359e-13</c:v>
                </c:pt>
                <c:pt idx="3266">
                  <c:v>4.1865e-13</c:v>
                </c:pt>
                <c:pt idx="3267">
                  <c:v>4.7453e-13</c:v>
                </c:pt>
                <c:pt idx="3268">
                  <c:v>4.3091e-13</c:v>
                </c:pt>
                <c:pt idx="3269">
                  <c:v>9.5461e-13</c:v>
                </c:pt>
                <c:pt idx="3270">
                  <c:v>3.3048e-11</c:v>
                </c:pt>
                <c:pt idx="3271">
                  <c:v>5.3835e-12</c:v>
                </c:pt>
                <c:pt idx="3272">
                  <c:v>1.5766e-12</c:v>
                </c:pt>
                <c:pt idx="3273">
                  <c:v>1.2122e-12</c:v>
                </c:pt>
                <c:pt idx="3274">
                  <c:v>9.3568e-13</c:v>
                </c:pt>
                <c:pt idx="3275">
                  <c:v>2.0098e-13</c:v>
                </c:pt>
                <c:pt idx="3276">
                  <c:v>2.215e-13</c:v>
                </c:pt>
                <c:pt idx="3277">
                  <c:v>1.7549e-13</c:v>
                </c:pt>
                <c:pt idx="3278">
                  <c:v>1.5959e-13</c:v>
                </c:pt>
                <c:pt idx="3279">
                  <c:v>4.7393e-13</c:v>
                </c:pt>
                <c:pt idx="3280">
                  <c:v>1.566e-12</c:v>
                </c:pt>
                <c:pt idx="3281">
                  <c:v>5.6e-13</c:v>
                </c:pt>
                <c:pt idx="3282">
                  <c:v>1.378e-12</c:v>
                </c:pt>
                <c:pt idx="3283">
                  <c:v>1.1402e-13</c:v>
                </c:pt>
                <c:pt idx="3284">
                  <c:v>3.1607e-14</c:v>
                </c:pt>
                <c:pt idx="3285">
                  <c:v>6.2909e-14</c:v>
                </c:pt>
                <c:pt idx="3286">
                  <c:v>5.8217e-14</c:v>
                </c:pt>
                <c:pt idx="3287">
                  <c:v>2.3062e-13</c:v>
                </c:pt>
                <c:pt idx="3288">
                  <c:v>8.4731e-14</c:v>
                </c:pt>
                <c:pt idx="3289">
                  <c:v>1.0915e-13</c:v>
                </c:pt>
                <c:pt idx="3290">
                  <c:v>1.7562e-13</c:v>
                </c:pt>
                <c:pt idx="3291">
                  <c:v>1.9054e-13</c:v>
                </c:pt>
                <c:pt idx="3292">
                  <c:v>1.3723e-13</c:v>
                </c:pt>
                <c:pt idx="3293">
                  <c:v>1.7825e-13</c:v>
                </c:pt>
                <c:pt idx="3294">
                  <c:v>2.3693e-13</c:v>
                </c:pt>
                <c:pt idx="3295">
                  <c:v>1.5117e-13</c:v>
                </c:pt>
                <c:pt idx="3296">
                  <c:v>6.7636e-14</c:v>
                </c:pt>
                <c:pt idx="3297">
                  <c:v>4.0387e-14</c:v>
                </c:pt>
                <c:pt idx="3298">
                  <c:v>2.4229e-14</c:v>
                </c:pt>
                <c:pt idx="3299">
                  <c:v>1.472e-14</c:v>
                </c:pt>
                <c:pt idx="3300">
                  <c:v>2.6276e-14</c:v>
                </c:pt>
                <c:pt idx="3301">
                  <c:v>4.2344e-14</c:v>
                </c:pt>
                <c:pt idx="3302">
                  <c:v>1.4768e-14</c:v>
                </c:pt>
                <c:pt idx="3303">
                  <c:v>5.7315e-14</c:v>
                </c:pt>
                <c:pt idx="3304">
                  <c:v>7.4613e-14</c:v>
                </c:pt>
                <c:pt idx="3305">
                  <c:v>5.9702e-13</c:v>
                </c:pt>
                <c:pt idx="3306">
                  <c:v>1.8761e-12</c:v>
                </c:pt>
                <c:pt idx="3307">
                  <c:v>5.0085e-13</c:v>
                </c:pt>
                <c:pt idx="3308">
                  <c:v>4.1216e-13</c:v>
                </c:pt>
                <c:pt idx="3309">
                  <c:v>2.9928e-13</c:v>
                </c:pt>
                <c:pt idx="3310">
                  <c:v>3.4987e-13</c:v>
                </c:pt>
                <c:pt idx="3311">
                  <c:v>4.8394e-13</c:v>
                </c:pt>
                <c:pt idx="3312">
                  <c:v>6.1864e-13</c:v>
                </c:pt>
                <c:pt idx="3313">
                  <c:v>7.3427e-13</c:v>
                </c:pt>
                <c:pt idx="3314">
                  <c:v>9.3586e-13</c:v>
                </c:pt>
                <c:pt idx="3344">
                  <c:v>6.37614273527294e-11</c:v>
                </c:pt>
                <c:pt idx="3345">
                  <c:v>4.92240957141852e-11</c:v>
                </c:pt>
                <c:pt idx="3346">
                  <c:v>4.59130358329175e-11</c:v>
                </c:pt>
                <c:pt idx="3347">
                  <c:v>5.93783403095859e-11</c:v>
                </c:pt>
                <c:pt idx="3348">
                  <c:v>2.19541966177677e-11</c:v>
                </c:pt>
                <c:pt idx="3349">
                  <c:v>2.55507800961331e-11</c:v>
                </c:pt>
                <c:pt idx="3351">
                  <c:v>5.92820437253244e-11</c:v>
                </c:pt>
                <c:pt idx="3352">
                  <c:v>5.17367117581484e-11</c:v>
                </c:pt>
                <c:pt idx="3366">
                  <c:v>9.44593926422812e-11</c:v>
                </c:pt>
                <c:pt idx="3368">
                  <c:v>9.74622552286143e-12</c:v>
                </c:pt>
                <c:pt idx="3371">
                  <c:v>5.3191520027011e-13</c:v>
                </c:pt>
                <c:pt idx="3373">
                  <c:v>2.21353226702629e-11</c:v>
                </c:pt>
                <c:pt idx="3568">
                  <c:v>1.19717034705561e-10</c:v>
                </c:pt>
                <c:pt idx="3635">
                  <c:v>1.31639080608902e-12</c:v>
                </c:pt>
                <c:pt idx="3639">
                  <c:v>2.70881657127685e-10</c:v>
                </c:pt>
                <c:pt idx="3641">
                  <c:v>7.06692977861303e-11</c:v>
                </c:pt>
                <c:pt idx="3677">
                  <c:v>5.48782071848222e-12</c:v>
                </c:pt>
                <c:pt idx="3678">
                  <c:v>5.00320776164033e-12</c:v>
                </c:pt>
                <c:pt idx="3679">
                  <c:v>1.4766250682771e-12</c:v>
                </c:pt>
                <c:pt idx="3680">
                  <c:v>7.28371604124566e-12</c:v>
                </c:pt>
                <c:pt idx="3681">
                  <c:v>4.29895304952201e-12</c:v>
                </c:pt>
                <c:pt idx="3682">
                  <c:v>1.8201335683619e-14</c:v>
                </c:pt>
                <c:pt idx="3683">
                  <c:v>1.17694075310979e-14</c:v>
                </c:pt>
                <c:pt idx="3684">
                  <c:v>2.58559342525609e-15</c:v>
                </c:pt>
                <c:pt idx="3685">
                  <c:v>1.05176948168682e-14</c:v>
                </c:pt>
                <c:pt idx="3686">
                  <c:v>3.43788958602138e-15</c:v>
                </c:pt>
                <c:pt idx="3688">
                  <c:v>4.77e-13</c:v>
                </c:pt>
                <c:pt idx="3689">
                  <c:v>1.18e-11</c:v>
                </c:pt>
                <c:pt idx="3690">
                  <c:v>2.57e-13</c:v>
                </c:pt>
                <c:pt idx="3691">
                  <c:v>5.77e-13</c:v>
                </c:pt>
                <c:pt idx="3692">
                  <c:v>5.44e-11</c:v>
                </c:pt>
                <c:pt idx="3693">
                  <c:v>1.38e-11</c:v>
                </c:pt>
                <c:pt idx="3702">
                  <c:v>6.76849419753436e-13</c:v>
                </c:pt>
                <c:pt idx="3704">
                  <c:v>1.52950429592905e-11</c:v>
                </c:pt>
                <c:pt idx="3705">
                  <c:v>1.45627501958774e-11</c:v>
                </c:pt>
                <c:pt idx="3706">
                  <c:v>1.57470014384422e-12</c:v>
                </c:pt>
                <c:pt idx="3709">
                  <c:v>1.031814392226e-11</c:v>
                </c:pt>
                <c:pt idx="3713">
                  <c:v>1.03755798729041e-12</c:v>
                </c:pt>
                <c:pt idx="3714">
                  <c:v>6.79842388706998e-12</c:v>
                </c:pt>
                <c:pt idx="3715">
                  <c:v>1.13667211361833e-12</c:v>
                </c:pt>
                <c:pt idx="3823">
                  <c:v>8.03293748555023e-11</c:v>
                </c:pt>
                <c:pt idx="3833">
                  <c:v>2.26018111431005e-10</c:v>
                </c:pt>
                <c:pt idx="3853">
                  <c:v>6.13661892915039e-11</c:v>
                </c:pt>
                <c:pt idx="3880">
                  <c:v>1.84e-15</c:v>
                </c:pt>
                <c:pt idx="3881">
                  <c:v>1.23e-14</c:v>
                </c:pt>
                <c:pt idx="3882">
                  <c:v>8.25e-15</c:v>
                </c:pt>
                <c:pt idx="3883">
                  <c:v>9.7e-13</c:v>
                </c:pt>
                <c:pt idx="3884">
                  <c:v>3.85e-13</c:v>
                </c:pt>
                <c:pt idx="3885">
                  <c:v>9.7e-14</c:v>
                </c:pt>
                <c:pt idx="3886">
                  <c:v>2.24e-13</c:v>
                </c:pt>
                <c:pt idx="3887">
                  <c:v>9.83e-13</c:v>
                </c:pt>
                <c:pt idx="3888">
                  <c:v>8.4e-17</c:v>
                </c:pt>
                <c:pt idx="3889">
                  <c:v>6.29e-17</c:v>
                </c:pt>
                <c:pt idx="3890">
                  <c:v>4.83e-17</c:v>
                </c:pt>
                <c:pt idx="3891">
                  <c:v>3.49e-17</c:v>
                </c:pt>
                <c:pt idx="3892">
                  <c:v>2.69e-17</c:v>
                </c:pt>
                <c:pt idx="3893">
                  <c:v>2.14e-17</c:v>
                </c:pt>
                <c:pt idx="3894">
                  <c:v>1.81e-17</c:v>
                </c:pt>
                <c:pt idx="3895">
                  <c:v>1.51e-17</c:v>
                </c:pt>
                <c:pt idx="3896">
                  <c:v>1.31e-17</c:v>
                </c:pt>
                <c:pt idx="3897">
                  <c:v>1.15e-17</c:v>
                </c:pt>
                <c:pt idx="3898">
                  <c:v>9.89e-18</c:v>
                </c:pt>
                <c:pt idx="3899">
                  <c:v>8.73e-18</c:v>
                </c:pt>
                <c:pt idx="3900">
                  <c:v>1.17e-15</c:v>
                </c:pt>
                <c:pt idx="3901">
                  <c:v>3.97e-15</c:v>
                </c:pt>
                <c:pt idx="3902">
                  <c:v>1.69e-15</c:v>
                </c:pt>
                <c:pt idx="3903">
                  <c:v>7.61e-15</c:v>
                </c:pt>
                <c:pt idx="3904">
                  <c:v>5.14e-13</c:v>
                </c:pt>
                <c:pt idx="3905">
                  <c:v>5.68e-13</c:v>
                </c:pt>
                <c:pt idx="3906">
                  <c:v>1.52e-12</c:v>
                </c:pt>
                <c:pt idx="3907">
                  <c:v>2.33e-12</c:v>
                </c:pt>
                <c:pt idx="3908">
                  <c:v>1.76e-12</c:v>
                </c:pt>
                <c:pt idx="3909">
                  <c:v>5.36e-15</c:v>
                </c:pt>
                <c:pt idx="3910">
                  <c:v>4.66e-15</c:v>
                </c:pt>
                <c:pt idx="3911">
                  <c:v>3.65e-15</c:v>
                </c:pt>
                <c:pt idx="3912">
                  <c:v>2.82e-15</c:v>
                </c:pt>
                <c:pt idx="3913">
                  <c:v>2.45e-15</c:v>
                </c:pt>
                <c:pt idx="3914">
                  <c:v>2.23e-15</c:v>
                </c:pt>
                <c:pt idx="3915">
                  <c:v>2.06e-15</c:v>
                </c:pt>
                <c:pt idx="3916">
                  <c:v>1.97e-15</c:v>
                </c:pt>
                <c:pt idx="3917">
                  <c:v>1.79e-15</c:v>
                </c:pt>
                <c:pt idx="3918">
                  <c:v>1.77e-15</c:v>
                </c:pt>
                <c:pt idx="3919">
                  <c:v>1.73e-15</c:v>
                </c:pt>
                <c:pt idx="3920">
                  <c:v>1.73e-15</c:v>
                </c:pt>
                <c:pt idx="3924">
                  <c:v>1.31e-15</c:v>
                </c:pt>
                <c:pt idx="3925">
                  <c:v>3.03441841107937e-13</c:v>
                </c:pt>
                <c:pt idx="3926">
                  <c:v>4.73039588166012e-12</c:v>
                </c:pt>
                <c:pt idx="3941">
                  <c:v>7.53634390144284e-15</c:v>
                </c:pt>
                <c:pt idx="3942">
                  <c:v>9.88603965456302e-16</c:v>
                </c:pt>
                <c:pt idx="3943">
                  <c:v>9.99464758992026e-16</c:v>
                </c:pt>
                <c:pt idx="3944">
                  <c:v>1.06928234194234e-15</c:v>
                </c:pt>
                <c:pt idx="3945">
                  <c:v>3.56284191076849e-15</c:v>
                </c:pt>
                <c:pt idx="3946">
                  <c:v>1.55325613205867e-14</c:v>
                </c:pt>
                <c:pt idx="3947">
                  <c:v>1.33102398653915e-15</c:v>
                </c:pt>
                <c:pt idx="3948">
                  <c:v>3.37465333108486e-13</c:v>
                </c:pt>
                <c:pt idx="3949">
                  <c:v>1.10047777111906e-11</c:v>
                </c:pt>
                <c:pt idx="3950">
                  <c:v>1.14335138544394e-11</c:v>
                </c:pt>
                <c:pt idx="3951">
                  <c:v>1.07150855561501e-12</c:v>
                </c:pt>
                <c:pt idx="3952">
                  <c:v>1.1142472622973e-11</c:v>
                </c:pt>
                <c:pt idx="3953">
                  <c:v>2.44605070705029e-13</c:v>
                </c:pt>
                <c:pt idx="3954">
                  <c:v>7.34208462313332e-12</c:v>
                </c:pt>
                <c:pt idx="3955">
                  <c:v>3.28196121127942e-15</c:v>
                </c:pt>
                <c:pt idx="3956">
                  <c:v>1.70581665319095e-15</c:v>
                </c:pt>
                <c:pt idx="3957">
                  <c:v>3.82339444069738e-15</c:v>
                </c:pt>
                <c:pt idx="3958">
                  <c:v>2.47170031923756e-15</c:v>
                </c:pt>
                <c:pt idx="3959">
                  <c:v>3.52725585139763e-15</c:v>
                </c:pt>
                <c:pt idx="3960">
                  <c:v>7.77071924601654e-15</c:v>
                </c:pt>
                <c:pt idx="3961">
                  <c:v>1.47582301400388e-15</c:v>
                </c:pt>
                <c:pt idx="3962">
                  <c:v>6.2247842100648e-15</c:v>
                </c:pt>
                <c:pt idx="3963">
                  <c:v>2.8134121535768e-15</c:v>
                </c:pt>
                <c:pt idx="3964">
                  <c:v>3.8903528937658e-15</c:v>
                </c:pt>
                <c:pt idx="3965">
                  <c:v>2.89864595897917e-15</c:v>
                </c:pt>
                <c:pt idx="3966">
                  <c:v>4.90933933180919e-15</c:v>
                </c:pt>
                <c:pt idx="3967">
                  <c:v>2.96497235692501e-15</c:v>
                </c:pt>
                <c:pt idx="3968">
                  <c:v>2.93146887105321e-15</c:v>
                </c:pt>
                <c:pt idx="3969">
                  <c:v>1.39664250737749e-14</c:v>
                </c:pt>
                <c:pt idx="3970">
                  <c:v>2.7381216675948e-14</c:v>
                </c:pt>
                <c:pt idx="3971">
                  <c:v>4.77600967674332e-15</c:v>
                </c:pt>
                <c:pt idx="3972">
                  <c:v>1.68062097863462e-14</c:v>
                </c:pt>
                <c:pt idx="3973">
                  <c:v>3.93296032973585e-14</c:v>
                </c:pt>
                <c:pt idx="3974">
                  <c:v>4.77854195146506e-15</c:v>
                </c:pt>
                <c:pt idx="3975">
                  <c:v>3.80558363155142e-15</c:v>
                </c:pt>
                <c:pt idx="3976">
                  <c:v>3.75175275192807e-14</c:v>
                </c:pt>
                <c:pt idx="3977">
                  <c:v>1.10210708117826e-15</c:v>
                </c:pt>
                <c:pt idx="3978">
                  <c:v>2.25113481731871e-15</c:v>
                </c:pt>
                <c:pt idx="3979">
                  <c:v>1.52720554470629e-15</c:v>
                </c:pt>
                <c:pt idx="3980">
                  <c:v>3.26301452046628e-15</c:v>
                </c:pt>
                <c:pt idx="3981">
                  <c:v>6.99314444894688e-15</c:v>
                </c:pt>
                <c:pt idx="3982">
                  <c:v>1.38170394041775e-15</c:v>
                </c:pt>
                <c:pt idx="3983">
                  <c:v>1.50324416042774e-15</c:v>
                </c:pt>
                <c:pt idx="3984">
                  <c:v>1.82014760392731e-15</c:v>
                </c:pt>
                <c:pt idx="3985">
                  <c:v>4.06e-12</c:v>
                </c:pt>
                <c:pt idx="3986">
                  <c:v>6.2e-12</c:v>
                </c:pt>
                <c:pt idx="3987">
                  <c:v>4.97e-12</c:v>
                </c:pt>
                <c:pt idx="3988">
                  <c:v>5.571e-11</c:v>
                </c:pt>
                <c:pt idx="3989">
                  <c:v>8.537e-11</c:v>
                </c:pt>
                <c:pt idx="3990">
                  <c:v>5.004e-11</c:v>
                </c:pt>
                <c:pt idx="3991">
                  <c:v>8.841e-11</c:v>
                </c:pt>
                <c:pt idx="3992">
                  <c:v>5.01e-11</c:v>
                </c:pt>
                <c:pt idx="3993">
                  <c:v>1.1307e-10</c:v>
                </c:pt>
                <c:pt idx="3994">
                  <c:v>4.8e-12</c:v>
                </c:pt>
                <c:pt idx="3995">
                  <c:v>5.117e-11</c:v>
                </c:pt>
                <c:pt idx="3996">
                  <c:v>1.307e-11</c:v>
                </c:pt>
                <c:pt idx="3997">
                  <c:v>2.62e-12</c:v>
                </c:pt>
                <c:pt idx="3998">
                  <c:v>1.457e-11</c:v>
                </c:pt>
                <c:pt idx="3999">
                  <c:v>8.45e-12</c:v>
                </c:pt>
                <c:pt idx="4000">
                  <c:v>4.061e-11</c:v>
                </c:pt>
                <c:pt idx="4001">
                  <c:v>1.04e-12</c:v>
                </c:pt>
                <c:pt idx="4002">
                  <c:v>5.55e-12</c:v>
                </c:pt>
                <c:pt idx="4003">
                  <c:v>6.02e-11</c:v>
                </c:pt>
                <c:pt idx="4004">
                  <c:v>2.935e-11</c:v>
                </c:pt>
                <c:pt idx="4005">
                  <c:v>2.22e-12</c:v>
                </c:pt>
                <c:pt idx="4006">
                  <c:v>8.62e-12</c:v>
                </c:pt>
                <c:pt idx="4007">
                  <c:v>3.93e-12</c:v>
                </c:pt>
                <c:pt idx="4008">
                  <c:v>5.035e-11</c:v>
                </c:pt>
                <c:pt idx="4009">
                  <c:v>3.068e-11</c:v>
                </c:pt>
                <c:pt idx="4010">
                  <c:v>2.738e-11</c:v>
                </c:pt>
                <c:pt idx="4011">
                  <c:v>3.425e-11</c:v>
                </c:pt>
                <c:pt idx="4012">
                  <c:v>3.946e-11</c:v>
                </c:pt>
                <c:pt idx="4013">
                  <c:v>1.929e-11</c:v>
                </c:pt>
                <c:pt idx="4014">
                  <c:v>1.13480109752698e-11</c:v>
                </c:pt>
                <c:pt idx="4015">
                  <c:v>9.35764502261476e-14</c:v>
                </c:pt>
                <c:pt idx="4016">
                  <c:v>2.77527612811166e-13</c:v>
                </c:pt>
                <c:pt idx="4017">
                  <c:v>9.69321845364395e-12</c:v>
                </c:pt>
                <c:pt idx="4737">
                  <c:v>8.70963589956078e-14</c:v>
                </c:pt>
                <c:pt idx="4745">
                  <c:v>1.12201845430196e-14</c:v>
                </c:pt>
                <c:pt idx="4746">
                  <c:v>9.1201083935591e-14</c:v>
                </c:pt>
                <c:pt idx="4749">
                  <c:v>8.70963589956078e-14</c:v>
                </c:pt>
                <c:pt idx="4750">
                  <c:v>3.71535229097171e-15</c:v>
                </c:pt>
                <c:pt idx="4753">
                  <c:v>3.89045144994279e-15</c:v>
                </c:pt>
                <c:pt idx="4754">
                  <c:v>1.90546071796324e-14</c:v>
                </c:pt>
                <c:pt idx="4758">
                  <c:v>6.1659500186148e-13</c:v>
                </c:pt>
                <c:pt idx="4760">
                  <c:v>2.6915348039269e-14</c:v>
                </c:pt>
                <c:pt idx="4766">
                  <c:v>2.45470891568502e-15</c:v>
                </c:pt>
                <c:pt idx="4767">
                  <c:v>5.49540873857624e-14</c:v>
                </c:pt>
                <c:pt idx="4768">
                  <c:v>3.8018939632056e-13</c:v>
                </c:pt>
                <c:pt idx="4783">
                  <c:v>5.62341325190348e-11</c:v>
                </c:pt>
                <c:pt idx="4784">
                  <c:v>8.70963589956079e-13</c:v>
                </c:pt>
                <c:pt idx="4785">
                  <c:v>1.58489319246111e-14</c:v>
                </c:pt>
                <c:pt idx="4786">
                  <c:v>3.98107170553496e-14</c:v>
                </c:pt>
                <c:pt idx="4787">
                  <c:v>1.81970085860998e-13</c:v>
                </c:pt>
                <c:pt idx="4790">
                  <c:v>6.16595001861478e-15</c:v>
                </c:pt>
                <c:pt idx="4791">
                  <c:v>9.54992586021436e-11</c:v>
                </c:pt>
                <c:pt idx="4794">
                  <c:v>1.94984459975804e-11</c:v>
                </c:pt>
                <c:pt idx="4796">
                  <c:v>3.63078054770101e-13</c:v>
                </c:pt>
                <c:pt idx="4797">
                  <c:v>2.39883291901949e-12</c:v>
                </c:pt>
                <c:pt idx="4798">
                  <c:v>1.94984459975804e-14</c:v>
                </c:pt>
                <c:pt idx="4799">
                  <c:v>1.3182567385564e-13</c:v>
                </c:pt>
                <c:pt idx="4800">
                  <c:v>2.23872113856833e-13</c:v>
                </c:pt>
                <c:pt idx="4816">
                  <c:v>3.3113112148259e-14</c:v>
                </c:pt>
                <c:pt idx="4818">
                  <c:v>3.01995172040201e-14</c:v>
                </c:pt>
                <c:pt idx="4819">
                  <c:v>1.4791083881682e-14</c:v>
                </c:pt>
                <c:pt idx="4820">
                  <c:v>1.51356124843621e-13</c:v>
                </c:pt>
                <c:pt idx="4825">
                  <c:v>1.17489755493953e-14</c:v>
                </c:pt>
                <c:pt idx="4826">
                  <c:v>1e-14</c:v>
                </c:pt>
                <c:pt idx="4827">
                  <c:v>6.60693448007596e-15</c:v>
                </c:pt>
                <c:pt idx="4828">
                  <c:v>2.13796208950223e-13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8"/>
        <c:crossBetween val="midCat"/>
        <c:majorUnit val="5"/>
      </c:valAx>
      <c:valAx>
        <c:axId val="851085256"/>
        <c:scaling>
          <c:logBase val="10"/>
          <c:orientation val="minMax"/>
          <c:max val="1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Darcian permeability (m-2)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FULL!$F$2:$F$4893</c:f>
              <c:numCache>
                <c:formatCode>General</c:formatCode>
                <c:ptCount val="4892"/>
                <c:pt idx="2747">
                  <c:v>67.51</c:v>
                </c:pt>
                <c:pt idx="2748">
                  <c:v>67.51</c:v>
                </c:pt>
                <c:pt idx="2749">
                  <c:v>67.51</c:v>
                </c:pt>
                <c:pt idx="2750">
                  <c:v>67.51</c:v>
                </c:pt>
                <c:pt idx="2751">
                  <c:v>67.51</c:v>
                </c:pt>
                <c:pt idx="2752">
                  <c:v>67.51</c:v>
                </c:pt>
                <c:pt idx="2753">
                  <c:v>67.51</c:v>
                </c:pt>
                <c:pt idx="2754">
                  <c:v>67.51</c:v>
                </c:pt>
                <c:pt idx="2755">
                  <c:v>67.51</c:v>
                </c:pt>
                <c:pt idx="2756">
                  <c:v>67.51</c:v>
                </c:pt>
                <c:pt idx="2757">
                  <c:v>67.51</c:v>
                </c:pt>
                <c:pt idx="2758">
                  <c:v>67.51</c:v>
                </c:pt>
                <c:pt idx="2759">
                  <c:v>67.51</c:v>
                </c:pt>
                <c:pt idx="2760">
                  <c:v>67.51</c:v>
                </c:pt>
                <c:pt idx="2761">
                  <c:v>67.51</c:v>
                </c:pt>
                <c:pt idx="2762">
                  <c:v>67.51</c:v>
                </c:pt>
                <c:pt idx="2763">
                  <c:v>67.51</c:v>
                </c:pt>
                <c:pt idx="2764">
                  <c:v>67.51</c:v>
                </c:pt>
                <c:pt idx="2765">
                  <c:v>67.51</c:v>
                </c:pt>
                <c:pt idx="2766">
                  <c:v>67.51</c:v>
                </c:pt>
                <c:pt idx="2767">
                  <c:v>67.51</c:v>
                </c:pt>
                <c:pt idx="2768">
                  <c:v>67.51</c:v>
                </c:pt>
                <c:pt idx="2769">
                  <c:v>67.51</c:v>
                </c:pt>
                <c:pt idx="2770">
                  <c:v>67.51</c:v>
                </c:pt>
                <c:pt idx="2771">
                  <c:v>67.51</c:v>
                </c:pt>
                <c:pt idx="2772">
                  <c:v>67.51</c:v>
                </c:pt>
                <c:pt idx="2773">
                  <c:v>67.51</c:v>
                </c:pt>
                <c:pt idx="2774">
                  <c:v>67.51</c:v>
                </c:pt>
                <c:pt idx="2775">
                  <c:v>67.51</c:v>
                </c:pt>
                <c:pt idx="2776">
                  <c:v>67.51</c:v>
                </c:pt>
                <c:pt idx="2777">
                  <c:v>67.51</c:v>
                </c:pt>
                <c:pt idx="2778">
                  <c:v>67.51</c:v>
                </c:pt>
                <c:pt idx="2779">
                  <c:v>67.51</c:v>
                </c:pt>
                <c:pt idx="2780">
                  <c:v>67.51</c:v>
                </c:pt>
                <c:pt idx="2823" c:formatCode="0.00">
                  <c:v>71.95</c:v>
                </c:pt>
                <c:pt idx="2824" c:formatCode="0.00">
                  <c:v>71.95</c:v>
                </c:pt>
                <c:pt idx="2825" c:formatCode="0.00">
                  <c:v>71.95</c:v>
                </c:pt>
                <c:pt idx="2826" c:formatCode="0.00">
                  <c:v>72.18</c:v>
                </c:pt>
                <c:pt idx="2827" c:formatCode="0.00">
                  <c:v>72.18</c:v>
                </c:pt>
                <c:pt idx="2828" c:formatCode="0.00">
                  <c:v>72</c:v>
                </c:pt>
                <c:pt idx="2829" c:formatCode="0.00">
                  <c:v>72</c:v>
                </c:pt>
                <c:pt idx="2830" c:formatCode="0.00">
                  <c:v>72</c:v>
                </c:pt>
                <c:pt idx="2831" c:formatCode="0.00">
                  <c:v>72</c:v>
                </c:pt>
                <c:pt idx="2832" c:formatCode="0.00">
                  <c:v>72.09</c:v>
                </c:pt>
                <c:pt idx="2833" c:formatCode="0.00">
                  <c:v>72</c:v>
                </c:pt>
                <c:pt idx="2834" c:formatCode="0.00">
                  <c:v>72</c:v>
                </c:pt>
                <c:pt idx="2835" c:formatCode="0.00">
                  <c:v>72</c:v>
                </c:pt>
                <c:pt idx="2836" c:formatCode="0.00">
                  <c:v>72</c:v>
                </c:pt>
                <c:pt idx="2837" c:formatCode="0.00">
                  <c:v>72</c:v>
                </c:pt>
                <c:pt idx="2838" c:formatCode="0.00">
                  <c:v>72</c:v>
                </c:pt>
                <c:pt idx="2839" c:formatCode="0.00">
                  <c:v>72</c:v>
                </c:pt>
                <c:pt idx="2840" c:formatCode="0.00">
                  <c:v>72</c:v>
                </c:pt>
                <c:pt idx="2841" c:formatCode="0.00">
                  <c:v>72</c:v>
                </c:pt>
                <c:pt idx="2842" c:formatCode="0.00">
                  <c:v>72</c:v>
                </c:pt>
                <c:pt idx="2843" c:formatCode="0.00">
                  <c:v>72</c:v>
                </c:pt>
                <c:pt idx="2844" c:formatCode="0.00">
                  <c:v>72</c:v>
                </c:pt>
                <c:pt idx="2845" c:formatCode="0.00">
                  <c:v>72</c:v>
                </c:pt>
                <c:pt idx="2846" c:formatCode="0.00">
                  <c:v>72</c:v>
                </c:pt>
                <c:pt idx="2847" c:formatCode="0.00">
                  <c:v>72</c:v>
                </c:pt>
                <c:pt idx="2848" c:formatCode="0.00">
                  <c:v>72</c:v>
                </c:pt>
                <c:pt idx="2849" c:formatCode="0.00">
                  <c:v>72.07</c:v>
                </c:pt>
                <c:pt idx="2850" c:formatCode="0.00">
                  <c:v>72.07</c:v>
                </c:pt>
                <c:pt idx="2851" c:formatCode="0.00">
                  <c:v>72.02</c:v>
                </c:pt>
                <c:pt idx="2852" c:formatCode="0.00">
                  <c:v>72.02</c:v>
                </c:pt>
                <c:pt idx="2853" c:formatCode="0.00">
                  <c:v>72</c:v>
                </c:pt>
                <c:pt idx="2854" c:formatCode="0.00">
                  <c:v>72</c:v>
                </c:pt>
                <c:pt idx="2855" c:formatCode="0.00">
                  <c:v>72</c:v>
                </c:pt>
                <c:pt idx="2856" c:formatCode="0.00">
                  <c:v>72</c:v>
                </c:pt>
                <c:pt idx="2857" c:formatCode="0.00">
                  <c:v>71.85</c:v>
                </c:pt>
                <c:pt idx="2858" c:formatCode="0.00">
                  <c:v>71.85</c:v>
                </c:pt>
                <c:pt idx="2859" c:formatCode="0.00">
                  <c:v>71.85</c:v>
                </c:pt>
                <c:pt idx="2860" c:formatCode="0.00">
                  <c:v>72.15</c:v>
                </c:pt>
                <c:pt idx="2861" c:formatCode="0.00">
                  <c:v>72</c:v>
                </c:pt>
                <c:pt idx="2862" c:formatCode="0.00">
                  <c:v>72</c:v>
                </c:pt>
                <c:pt idx="2863" c:formatCode="0.00">
                  <c:v>72</c:v>
                </c:pt>
                <c:pt idx="2864" c:formatCode="0.00">
                  <c:v>72</c:v>
                </c:pt>
                <c:pt idx="2865" c:formatCode="0.00">
                  <c:v>72</c:v>
                </c:pt>
                <c:pt idx="2866" c:formatCode="0.00">
                  <c:v>72.21</c:v>
                </c:pt>
                <c:pt idx="2867" c:formatCode="0.00">
                  <c:v>72.21</c:v>
                </c:pt>
                <c:pt idx="2868" c:formatCode="0.00">
                  <c:v>72</c:v>
                </c:pt>
                <c:pt idx="2869" c:formatCode="0.00">
                  <c:v>72</c:v>
                </c:pt>
                <c:pt idx="2870" c:formatCode="0.00">
                  <c:v>72</c:v>
                </c:pt>
                <c:pt idx="2871" c:formatCode="0.00">
                  <c:v>72</c:v>
                </c:pt>
                <c:pt idx="2872" c:formatCode="0.00">
                  <c:v>72</c:v>
                </c:pt>
                <c:pt idx="2873" c:formatCode="0.00">
                  <c:v>72</c:v>
                </c:pt>
                <c:pt idx="2874" c:formatCode="0.00">
                  <c:v>72</c:v>
                </c:pt>
                <c:pt idx="2875" c:formatCode="0.00">
                  <c:v>72</c:v>
                </c:pt>
                <c:pt idx="2876" c:formatCode="0.00">
                  <c:v>72</c:v>
                </c:pt>
                <c:pt idx="2877" c:formatCode="0.00">
                  <c:v>72</c:v>
                </c:pt>
                <c:pt idx="2878" c:formatCode="0.00">
                  <c:v>72</c:v>
                </c:pt>
                <c:pt idx="2879" c:formatCode="0.00">
                  <c:v>72</c:v>
                </c:pt>
                <c:pt idx="2880" c:formatCode="0.00">
                  <c:v>72</c:v>
                </c:pt>
                <c:pt idx="2881" c:formatCode="0.00">
                  <c:v>72</c:v>
                </c:pt>
                <c:pt idx="2882" c:formatCode="0.00">
                  <c:v>72</c:v>
                </c:pt>
                <c:pt idx="2883" c:formatCode="0.00">
                  <c:v>72</c:v>
                </c:pt>
                <c:pt idx="2884" c:formatCode="0.00">
                  <c:v>72</c:v>
                </c:pt>
                <c:pt idx="2885" c:formatCode="0.00">
                  <c:v>72</c:v>
                </c:pt>
                <c:pt idx="2886" c:formatCode="0.00">
                  <c:v>72</c:v>
                </c:pt>
                <c:pt idx="2887" c:formatCode="0.00">
                  <c:v>72</c:v>
                </c:pt>
                <c:pt idx="2888" c:formatCode="0.00">
                  <c:v>72.34</c:v>
                </c:pt>
                <c:pt idx="2889" c:formatCode="0.00">
                  <c:v>72.34</c:v>
                </c:pt>
                <c:pt idx="2890" c:formatCode="0.00">
                  <c:v>72.34</c:v>
                </c:pt>
                <c:pt idx="2891" c:formatCode="0.00">
                  <c:v>72.34</c:v>
                </c:pt>
                <c:pt idx="2892" c:formatCode="0.00">
                  <c:v>72.34</c:v>
                </c:pt>
                <c:pt idx="2893" c:formatCode="0.00">
                  <c:v>72.34</c:v>
                </c:pt>
                <c:pt idx="2894" c:formatCode="0.00">
                  <c:v>72.34</c:v>
                </c:pt>
                <c:pt idx="2895" c:formatCode="0.00">
                  <c:v>72.34</c:v>
                </c:pt>
                <c:pt idx="2896" c:formatCode="0.00">
                  <c:v>72.34</c:v>
                </c:pt>
                <c:pt idx="2897" c:formatCode="0.00">
                  <c:v>72.34</c:v>
                </c:pt>
                <c:pt idx="2898" c:formatCode="0.00">
                  <c:v>72.34</c:v>
                </c:pt>
                <c:pt idx="2899" c:formatCode="0.00">
                  <c:v>72.34</c:v>
                </c:pt>
                <c:pt idx="2900" c:formatCode="0.00">
                  <c:v>72.34</c:v>
                </c:pt>
                <c:pt idx="2901" c:formatCode="0.00">
                  <c:v>72.34</c:v>
                </c:pt>
                <c:pt idx="2902" c:formatCode="0.00">
                  <c:v>72.34</c:v>
                </c:pt>
                <c:pt idx="2903" c:formatCode="0.00">
                  <c:v>72.34</c:v>
                </c:pt>
                <c:pt idx="2904" c:formatCode="0.00">
                  <c:v>72.34</c:v>
                </c:pt>
                <c:pt idx="2905" c:formatCode="0.00">
                  <c:v>72.34</c:v>
                </c:pt>
                <c:pt idx="2906" c:formatCode="0.00">
                  <c:v>72.34</c:v>
                </c:pt>
                <c:pt idx="2907" c:formatCode="0.00">
                  <c:v>72.34</c:v>
                </c:pt>
                <c:pt idx="2908" c:formatCode="0.00">
                  <c:v>72.34</c:v>
                </c:pt>
                <c:pt idx="2909" c:formatCode="0.00">
                  <c:v>72.34</c:v>
                </c:pt>
                <c:pt idx="2910" c:formatCode="0.00">
                  <c:v>72.34</c:v>
                </c:pt>
                <c:pt idx="2911" c:formatCode="0.00">
                  <c:v>72.34</c:v>
                </c:pt>
                <c:pt idx="2912" c:formatCode="0.00">
                  <c:v>72.34</c:v>
                </c:pt>
                <c:pt idx="2913" c:formatCode="0.00">
                  <c:v>72.34</c:v>
                </c:pt>
                <c:pt idx="2914" c:formatCode="0.00">
                  <c:v>72.34</c:v>
                </c:pt>
                <c:pt idx="2915" c:formatCode="0.00">
                  <c:v>72.61</c:v>
                </c:pt>
                <c:pt idx="2916" c:formatCode="0.00">
                  <c:v>72.61</c:v>
                </c:pt>
                <c:pt idx="2917" c:formatCode="0.00">
                  <c:v>72.61</c:v>
                </c:pt>
                <c:pt idx="2918" c:formatCode="0.00">
                  <c:v>72.61</c:v>
                </c:pt>
                <c:pt idx="2919" c:formatCode="0.00">
                  <c:v>72.61</c:v>
                </c:pt>
                <c:pt idx="2920" c:formatCode="0.00">
                  <c:v>72.61</c:v>
                </c:pt>
                <c:pt idx="2921" c:formatCode="0.00">
                  <c:v>72.61</c:v>
                </c:pt>
                <c:pt idx="2922" c:formatCode="0.00">
                  <c:v>72.61</c:v>
                </c:pt>
                <c:pt idx="2923" c:formatCode="0.00">
                  <c:v>72.61</c:v>
                </c:pt>
                <c:pt idx="2924" c:formatCode="0.00">
                  <c:v>72.61</c:v>
                </c:pt>
                <c:pt idx="2925" c:formatCode="0.00">
                  <c:v>72.61</c:v>
                </c:pt>
                <c:pt idx="2926" c:formatCode="0.00">
                  <c:v>72.61</c:v>
                </c:pt>
                <c:pt idx="2927" c:formatCode="0.00">
                  <c:v>72.61</c:v>
                </c:pt>
                <c:pt idx="2928" c:formatCode="0.00">
                  <c:v>72.61</c:v>
                </c:pt>
                <c:pt idx="2929" c:formatCode="0.00">
                  <c:v>72.61</c:v>
                </c:pt>
                <c:pt idx="2930" c:formatCode="0.00">
                  <c:v>72.61</c:v>
                </c:pt>
                <c:pt idx="2931" c:formatCode="0.00">
                  <c:v>72.61</c:v>
                </c:pt>
                <c:pt idx="2932" c:formatCode="0.00">
                  <c:v>72.61</c:v>
                </c:pt>
                <c:pt idx="2933" c:formatCode="0.00">
                  <c:v>72.61</c:v>
                </c:pt>
                <c:pt idx="2934" c:formatCode="0.00">
                  <c:v>72.61</c:v>
                </c:pt>
                <c:pt idx="2935" c:formatCode="0.00">
                  <c:v>72.61</c:v>
                </c:pt>
                <c:pt idx="2936" c:formatCode="0.00">
                  <c:v>72.61</c:v>
                </c:pt>
                <c:pt idx="2937" c:formatCode="0.00">
                  <c:v>72.61</c:v>
                </c:pt>
                <c:pt idx="2938" c:formatCode="0.00">
                  <c:v>72.61</c:v>
                </c:pt>
                <c:pt idx="2939" c:formatCode="0.00">
                  <c:v>72.11</c:v>
                </c:pt>
                <c:pt idx="2940" c:formatCode="0.00">
                  <c:v>72.11</c:v>
                </c:pt>
                <c:pt idx="2941" c:formatCode="0.00">
                  <c:v>72.11</c:v>
                </c:pt>
                <c:pt idx="2942" c:formatCode="0.00">
                  <c:v>72.11</c:v>
                </c:pt>
                <c:pt idx="2943" c:formatCode="0.00">
                  <c:v>72.11</c:v>
                </c:pt>
                <c:pt idx="2944" c:formatCode="0.00">
                  <c:v>72.11</c:v>
                </c:pt>
                <c:pt idx="2945" c:formatCode="0.00">
                  <c:v>72.11</c:v>
                </c:pt>
                <c:pt idx="2946" c:formatCode="0.00">
                  <c:v>72.11</c:v>
                </c:pt>
                <c:pt idx="2947" c:formatCode="0.00">
                  <c:v>72.11</c:v>
                </c:pt>
                <c:pt idx="2948" c:formatCode="0.00">
                  <c:v>72.11</c:v>
                </c:pt>
                <c:pt idx="2949" c:formatCode="0.00">
                  <c:v>72.11</c:v>
                </c:pt>
                <c:pt idx="2950" c:formatCode="0.00">
                  <c:v>72.11</c:v>
                </c:pt>
                <c:pt idx="2951" c:formatCode="0.00">
                  <c:v>72.11</c:v>
                </c:pt>
                <c:pt idx="2952" c:formatCode="0.00">
                  <c:v>72.11</c:v>
                </c:pt>
                <c:pt idx="2953" c:formatCode="0.00">
                  <c:v>72.11</c:v>
                </c:pt>
                <c:pt idx="2954" c:formatCode="0.00">
                  <c:v>72.11</c:v>
                </c:pt>
                <c:pt idx="2955" c:formatCode="0.00">
                  <c:v>72.11</c:v>
                </c:pt>
                <c:pt idx="2956" c:formatCode="0.00">
                  <c:v>72.11</c:v>
                </c:pt>
                <c:pt idx="2957" c:formatCode="0.00">
                  <c:v>72.11</c:v>
                </c:pt>
                <c:pt idx="2958" c:formatCode="0.00">
                  <c:v>72.11</c:v>
                </c:pt>
                <c:pt idx="2959" c:formatCode="0.00">
                  <c:v>72.11</c:v>
                </c:pt>
                <c:pt idx="2960" c:formatCode="0.00">
                  <c:v>72.11</c:v>
                </c:pt>
                <c:pt idx="2961" c:formatCode="0.00">
                  <c:v>72.11</c:v>
                </c:pt>
                <c:pt idx="2962" c:formatCode="0.00">
                  <c:v>72.11</c:v>
                </c:pt>
                <c:pt idx="2963" c:formatCode="0.00">
                  <c:v>72.11</c:v>
                </c:pt>
                <c:pt idx="2964" c:formatCode="0.00">
                  <c:v>72.11</c:v>
                </c:pt>
                <c:pt idx="2965" c:formatCode="0.00">
                  <c:v>72.11</c:v>
                </c:pt>
                <c:pt idx="2966" c:formatCode="0.00">
                  <c:v>72.11</c:v>
                </c:pt>
                <c:pt idx="2967" c:formatCode="0.00">
                  <c:v>72.11</c:v>
                </c:pt>
                <c:pt idx="2968" c:formatCode="0.00">
                  <c:v>72.11</c:v>
                </c:pt>
                <c:pt idx="2969" c:formatCode="0.00">
                  <c:v>72.11</c:v>
                </c:pt>
                <c:pt idx="2970" c:formatCode="0.00">
                  <c:v>72.11</c:v>
                </c:pt>
                <c:pt idx="2971" c:formatCode="0.00">
                  <c:v>72.11</c:v>
                </c:pt>
                <c:pt idx="2972" c:formatCode="0.00">
                  <c:v>72.11</c:v>
                </c:pt>
                <c:pt idx="2973" c:formatCode="0.00">
                  <c:v>72.11</c:v>
                </c:pt>
                <c:pt idx="2974" c:formatCode="0.00">
                  <c:v>72.11</c:v>
                </c:pt>
                <c:pt idx="2975" c:formatCode="0.00">
                  <c:v>72.11</c:v>
                </c:pt>
                <c:pt idx="2976" c:formatCode="0.00">
                  <c:v>72.21</c:v>
                </c:pt>
                <c:pt idx="2977" c:formatCode="0.00">
                  <c:v>72.21</c:v>
                </c:pt>
                <c:pt idx="2978" c:formatCode="0.00">
                  <c:v>72.21</c:v>
                </c:pt>
                <c:pt idx="2979" c:formatCode="0.00">
                  <c:v>72.21</c:v>
                </c:pt>
                <c:pt idx="2980" c:formatCode="0.00">
                  <c:v>72.21</c:v>
                </c:pt>
                <c:pt idx="2981" c:formatCode="0.00">
                  <c:v>72.21</c:v>
                </c:pt>
                <c:pt idx="2982" c:formatCode="0.00">
                  <c:v>72.21</c:v>
                </c:pt>
                <c:pt idx="2983" c:formatCode="0.00">
                  <c:v>72.21</c:v>
                </c:pt>
                <c:pt idx="2984" c:formatCode="0.00">
                  <c:v>72.21</c:v>
                </c:pt>
                <c:pt idx="2985" c:formatCode="0.00">
                  <c:v>72.21</c:v>
                </c:pt>
                <c:pt idx="2986" c:formatCode="0.00">
                  <c:v>72.21</c:v>
                </c:pt>
                <c:pt idx="2987" c:formatCode="0.00">
                  <c:v>72.21</c:v>
                </c:pt>
                <c:pt idx="2988" c:formatCode="0.00">
                  <c:v>72.21</c:v>
                </c:pt>
                <c:pt idx="2989" c:formatCode="0.00">
                  <c:v>72.21</c:v>
                </c:pt>
                <c:pt idx="2990" c:formatCode="0.00">
                  <c:v>72.21</c:v>
                </c:pt>
                <c:pt idx="2991" c:formatCode="0.00">
                  <c:v>72.21</c:v>
                </c:pt>
                <c:pt idx="2992" c:formatCode="0.00">
                  <c:v>72.21</c:v>
                </c:pt>
                <c:pt idx="2993" c:formatCode="0.00">
                  <c:v>72.21</c:v>
                </c:pt>
                <c:pt idx="2994" c:formatCode="0.00">
                  <c:v>72.21</c:v>
                </c:pt>
                <c:pt idx="2995" c:formatCode="0.00">
                  <c:v>72.21</c:v>
                </c:pt>
                <c:pt idx="2996" c:formatCode="0.00">
                  <c:v>72.21</c:v>
                </c:pt>
                <c:pt idx="2997" c:formatCode="0.00">
                  <c:v>72.21</c:v>
                </c:pt>
                <c:pt idx="2998" c:formatCode="0.00">
                  <c:v>72.21</c:v>
                </c:pt>
                <c:pt idx="2999" c:formatCode="0.00">
                  <c:v>72.21</c:v>
                </c:pt>
                <c:pt idx="3000" c:formatCode="0.00">
                  <c:v>72.21</c:v>
                </c:pt>
                <c:pt idx="3001" c:formatCode="0.00">
                  <c:v>72.21</c:v>
                </c:pt>
                <c:pt idx="3002" c:formatCode="0.00">
                  <c:v>72.21</c:v>
                </c:pt>
                <c:pt idx="3003" c:formatCode="0.00">
                  <c:v>72.21</c:v>
                </c:pt>
                <c:pt idx="3004" c:formatCode="0.00">
                  <c:v>72.21</c:v>
                </c:pt>
                <c:pt idx="3005" c:formatCode="0.00">
                  <c:v>72.21</c:v>
                </c:pt>
                <c:pt idx="3006" c:formatCode="0.00">
                  <c:v>72.21</c:v>
                </c:pt>
                <c:pt idx="3007" c:formatCode="0.00">
                  <c:v>72.21</c:v>
                </c:pt>
                <c:pt idx="3008" c:formatCode="0.00">
                  <c:v>72.21</c:v>
                </c:pt>
                <c:pt idx="3009" c:formatCode="0.00">
                  <c:v>72.21</c:v>
                </c:pt>
                <c:pt idx="3010" c:formatCode="0.00">
                  <c:v>71.72</c:v>
                </c:pt>
                <c:pt idx="3011" c:formatCode="0.00">
                  <c:v>71.72</c:v>
                </c:pt>
                <c:pt idx="3012" c:formatCode="0.00">
                  <c:v>71.72</c:v>
                </c:pt>
                <c:pt idx="3013" c:formatCode="0.00">
                  <c:v>71.72</c:v>
                </c:pt>
                <c:pt idx="3014" c:formatCode="0.00">
                  <c:v>71.72</c:v>
                </c:pt>
                <c:pt idx="3015" c:formatCode="0.00">
                  <c:v>71.72</c:v>
                </c:pt>
                <c:pt idx="3016" c:formatCode="0.00">
                  <c:v>71.72</c:v>
                </c:pt>
                <c:pt idx="3017" c:formatCode="0.00">
                  <c:v>71.72</c:v>
                </c:pt>
                <c:pt idx="3018" c:formatCode="0.00">
                  <c:v>71.72</c:v>
                </c:pt>
                <c:pt idx="3019" c:formatCode="0.00">
                  <c:v>74.61</c:v>
                </c:pt>
                <c:pt idx="3020" c:formatCode="0.00">
                  <c:v>74.61</c:v>
                </c:pt>
                <c:pt idx="3021" c:formatCode="0.00">
                  <c:v>74.61</c:v>
                </c:pt>
                <c:pt idx="3022" c:formatCode="0.00">
                  <c:v>74.61</c:v>
                </c:pt>
                <c:pt idx="3023" c:formatCode="0.00">
                  <c:v>74.61</c:v>
                </c:pt>
                <c:pt idx="3024" c:formatCode="0.00">
                  <c:v>74.61</c:v>
                </c:pt>
                <c:pt idx="3025" c:formatCode="0.00">
                  <c:v>74.61</c:v>
                </c:pt>
                <c:pt idx="3026" c:formatCode="0.00">
                  <c:v>74.61</c:v>
                </c:pt>
                <c:pt idx="3027" c:formatCode="0.00">
                  <c:v>74.61</c:v>
                </c:pt>
                <c:pt idx="3028" c:formatCode="0.00">
                  <c:v>74.61</c:v>
                </c:pt>
                <c:pt idx="3029" c:formatCode="0.00">
                  <c:v>74.61</c:v>
                </c:pt>
                <c:pt idx="3030" c:formatCode="0.00">
                  <c:v>74.61</c:v>
                </c:pt>
                <c:pt idx="3031" c:formatCode="0.00">
                  <c:v>74.61</c:v>
                </c:pt>
                <c:pt idx="3032" c:formatCode="0.00">
                  <c:v>74.61</c:v>
                </c:pt>
                <c:pt idx="3033" c:formatCode="0.00">
                  <c:v>74.61</c:v>
                </c:pt>
                <c:pt idx="3034" c:formatCode="0.00">
                  <c:v>74.61</c:v>
                </c:pt>
                <c:pt idx="3035" c:formatCode="0.00">
                  <c:v>74.61</c:v>
                </c:pt>
                <c:pt idx="3036" c:formatCode="0.00">
                  <c:v>74.61</c:v>
                </c:pt>
                <c:pt idx="3037" c:formatCode="0.00">
                  <c:v>74.61</c:v>
                </c:pt>
                <c:pt idx="3038" c:formatCode="0.00">
                  <c:v>74.61</c:v>
                </c:pt>
                <c:pt idx="3039" c:formatCode="0.00">
                  <c:v>74.61</c:v>
                </c:pt>
                <c:pt idx="3040" c:formatCode="0.00">
                  <c:v>74.61</c:v>
                </c:pt>
                <c:pt idx="3041" c:formatCode="0.00">
                  <c:v>74.61</c:v>
                </c:pt>
                <c:pt idx="3042" c:formatCode="0.00">
                  <c:v>74.61</c:v>
                </c:pt>
                <c:pt idx="3043" c:formatCode="0.00">
                  <c:v>74.61</c:v>
                </c:pt>
                <c:pt idx="3044" c:formatCode="0.00">
                  <c:v>74.61</c:v>
                </c:pt>
                <c:pt idx="3045" c:formatCode="0.00">
                  <c:v>74.61</c:v>
                </c:pt>
                <c:pt idx="3046" c:formatCode="0.00">
                  <c:v>74.61</c:v>
                </c:pt>
                <c:pt idx="3047" c:formatCode="0.00">
                  <c:v>74.61</c:v>
                </c:pt>
                <c:pt idx="3048" c:formatCode="0.00">
                  <c:v>74.61</c:v>
                </c:pt>
                <c:pt idx="3049" c:formatCode="0.00">
                  <c:v>74.61</c:v>
                </c:pt>
                <c:pt idx="3050" c:formatCode="0.00">
                  <c:v>74.61</c:v>
                </c:pt>
                <c:pt idx="3051" c:formatCode="0.00">
                  <c:v>74.61</c:v>
                </c:pt>
                <c:pt idx="3052" c:formatCode="0.00">
                  <c:v>74.61</c:v>
                </c:pt>
                <c:pt idx="3053" c:formatCode="0.00">
                  <c:v>74.61</c:v>
                </c:pt>
                <c:pt idx="3054" c:formatCode="0.00">
                  <c:v>74.61</c:v>
                </c:pt>
                <c:pt idx="3055" c:formatCode="0.00">
                  <c:v>74.61</c:v>
                </c:pt>
                <c:pt idx="3056" c:formatCode="0.00">
                  <c:v>74.61</c:v>
                </c:pt>
                <c:pt idx="3057" c:formatCode="0.00">
                  <c:v>74.61</c:v>
                </c:pt>
                <c:pt idx="3058" c:formatCode="0.00">
                  <c:v>74.61</c:v>
                </c:pt>
                <c:pt idx="3059" c:formatCode="0.00">
                  <c:v>74.61</c:v>
                </c:pt>
                <c:pt idx="3060" c:formatCode="0.00">
                  <c:v>74.61</c:v>
                </c:pt>
                <c:pt idx="3061" c:formatCode="0.00">
                  <c:v>74.61</c:v>
                </c:pt>
                <c:pt idx="3062" c:formatCode="0.00">
                  <c:v>74.61</c:v>
                </c:pt>
                <c:pt idx="3063" c:formatCode="0.00">
                  <c:v>74.61</c:v>
                </c:pt>
                <c:pt idx="3064" c:formatCode="0.00">
                  <c:v>74.61</c:v>
                </c:pt>
                <c:pt idx="3065" c:formatCode="0.00">
                  <c:v>74.61</c:v>
                </c:pt>
                <c:pt idx="3066" c:formatCode="0.00">
                  <c:v>74.61</c:v>
                </c:pt>
                <c:pt idx="3067" c:formatCode="0.00">
                  <c:v>74.61</c:v>
                </c:pt>
                <c:pt idx="3068" c:formatCode="0.00">
                  <c:v>74.61</c:v>
                </c:pt>
                <c:pt idx="3069" c:formatCode="0.00">
                  <c:v>74.61</c:v>
                </c:pt>
                <c:pt idx="3070" c:formatCode="0.00">
                  <c:v>74.61</c:v>
                </c:pt>
                <c:pt idx="3071" c:formatCode="0.00">
                  <c:v>74.61</c:v>
                </c:pt>
                <c:pt idx="3072" c:formatCode="0.00">
                  <c:v>74.61</c:v>
                </c:pt>
                <c:pt idx="3073" c:formatCode="0.00">
                  <c:v>74.61</c:v>
                </c:pt>
                <c:pt idx="3074" c:formatCode="0.00">
                  <c:v>74.61</c:v>
                </c:pt>
                <c:pt idx="3075" c:formatCode="0.00">
                  <c:v>74.61</c:v>
                </c:pt>
                <c:pt idx="3076" c:formatCode="0.00">
                  <c:v>74.61</c:v>
                </c:pt>
                <c:pt idx="3077" c:formatCode="0.00">
                  <c:v>74.61</c:v>
                </c:pt>
                <c:pt idx="3078" c:formatCode="0.00">
                  <c:v>74.61</c:v>
                </c:pt>
                <c:pt idx="3079" c:formatCode="0.00">
                  <c:v>74.61</c:v>
                </c:pt>
                <c:pt idx="3080" c:formatCode="0.00">
                  <c:v>74.61</c:v>
                </c:pt>
                <c:pt idx="3081" c:formatCode="0.00">
                  <c:v>74.61</c:v>
                </c:pt>
                <c:pt idx="3082" c:formatCode="0.00">
                  <c:v>74.61</c:v>
                </c:pt>
                <c:pt idx="3083" c:formatCode="0.00">
                  <c:v>74.61</c:v>
                </c:pt>
                <c:pt idx="3084" c:formatCode="0.00">
                  <c:v>74.61</c:v>
                </c:pt>
                <c:pt idx="3085" c:formatCode="0.00">
                  <c:v>74.61</c:v>
                </c:pt>
                <c:pt idx="3086" c:formatCode="0.00">
                  <c:v>74.61</c:v>
                </c:pt>
                <c:pt idx="3087" c:formatCode="0.00">
                  <c:v>74.61</c:v>
                </c:pt>
                <c:pt idx="3088" c:formatCode="0.00">
                  <c:v>74.61</c:v>
                </c:pt>
                <c:pt idx="3089" c:formatCode="0.00">
                  <c:v>74.61</c:v>
                </c:pt>
                <c:pt idx="3090" c:formatCode="0.00">
                  <c:v>74.61</c:v>
                </c:pt>
                <c:pt idx="3091" c:formatCode="0.00">
                  <c:v>74.61</c:v>
                </c:pt>
                <c:pt idx="3092" c:formatCode="0.00">
                  <c:v>74.61</c:v>
                </c:pt>
                <c:pt idx="3093" c:formatCode="0.00">
                  <c:v>74.61</c:v>
                </c:pt>
                <c:pt idx="3094" c:formatCode="0.00">
                  <c:v>74.61</c:v>
                </c:pt>
                <c:pt idx="3095" c:formatCode="0.00">
                  <c:v>74.61</c:v>
                </c:pt>
                <c:pt idx="3096" c:formatCode="0.00">
                  <c:v>74.61</c:v>
                </c:pt>
                <c:pt idx="3097" c:formatCode="0.00">
                  <c:v>74.61</c:v>
                </c:pt>
                <c:pt idx="3098" c:formatCode="0.00">
                  <c:v>74.61</c:v>
                </c:pt>
                <c:pt idx="3099" c:formatCode="0.00">
                  <c:v>74.61</c:v>
                </c:pt>
                <c:pt idx="3100" c:formatCode="0.00">
                  <c:v>74.61</c:v>
                </c:pt>
                <c:pt idx="3101" c:formatCode="0.00">
                  <c:v>74.61</c:v>
                </c:pt>
                <c:pt idx="3102" c:formatCode="0.00">
                  <c:v>74.61</c:v>
                </c:pt>
                <c:pt idx="3103" c:formatCode="0.00">
                  <c:v>74.61</c:v>
                </c:pt>
                <c:pt idx="3104" c:formatCode="0.00">
                  <c:v>74.61</c:v>
                </c:pt>
                <c:pt idx="3105" c:formatCode="0.00">
                  <c:v>63.24</c:v>
                </c:pt>
                <c:pt idx="3106" c:formatCode="0.00">
                  <c:v>63.24</c:v>
                </c:pt>
                <c:pt idx="3107" c:formatCode="0.00">
                  <c:v>63.24</c:v>
                </c:pt>
                <c:pt idx="3108" c:formatCode="0.00">
                  <c:v>63.24</c:v>
                </c:pt>
                <c:pt idx="3109" c:formatCode="0.00">
                  <c:v>63.24</c:v>
                </c:pt>
                <c:pt idx="3110" c:formatCode="0.00">
                  <c:v>63.24</c:v>
                </c:pt>
                <c:pt idx="3111" c:formatCode="0.00">
                  <c:v>63.24</c:v>
                </c:pt>
                <c:pt idx="3112" c:formatCode="0.00">
                  <c:v>63.24</c:v>
                </c:pt>
                <c:pt idx="3113" c:formatCode="0.00">
                  <c:v>63.24</c:v>
                </c:pt>
                <c:pt idx="3114" c:formatCode="0.00">
                  <c:v>63.24</c:v>
                </c:pt>
                <c:pt idx="3115" c:formatCode="0.00">
                  <c:v>63.24</c:v>
                </c:pt>
                <c:pt idx="3116" c:formatCode="0.00">
                  <c:v>63.24</c:v>
                </c:pt>
                <c:pt idx="3117" c:formatCode="0.00">
                  <c:v>63.24</c:v>
                </c:pt>
                <c:pt idx="3118" c:formatCode="0.00">
                  <c:v>63.24</c:v>
                </c:pt>
                <c:pt idx="3119" c:formatCode="0.00">
                  <c:v>63.24</c:v>
                </c:pt>
                <c:pt idx="3120" c:formatCode="0.00">
                  <c:v>63.24</c:v>
                </c:pt>
                <c:pt idx="3121" c:formatCode="0.00">
                  <c:v>63.24</c:v>
                </c:pt>
                <c:pt idx="3122" c:formatCode="0.00">
                  <c:v>63.24</c:v>
                </c:pt>
                <c:pt idx="3123" c:formatCode="0.00">
                  <c:v>63.24</c:v>
                </c:pt>
                <c:pt idx="3124" c:formatCode="0.00">
                  <c:v>63.24</c:v>
                </c:pt>
                <c:pt idx="3125" c:formatCode="0.00">
                  <c:v>63.24</c:v>
                </c:pt>
                <c:pt idx="3126" c:formatCode="0.00">
                  <c:v>63.24</c:v>
                </c:pt>
                <c:pt idx="3127" c:formatCode="0.00">
                  <c:v>63.24</c:v>
                </c:pt>
                <c:pt idx="3128" c:formatCode="0.00">
                  <c:v>63.24</c:v>
                </c:pt>
                <c:pt idx="3129" c:formatCode="0.00">
                  <c:v>76.53</c:v>
                </c:pt>
                <c:pt idx="3130" c:formatCode="0.00">
                  <c:v>76.53</c:v>
                </c:pt>
                <c:pt idx="3131" c:formatCode="0.00">
                  <c:v>76.53</c:v>
                </c:pt>
                <c:pt idx="3132" c:formatCode="0.00">
                  <c:v>76.53</c:v>
                </c:pt>
                <c:pt idx="3133" c:formatCode="0.00">
                  <c:v>76.53</c:v>
                </c:pt>
                <c:pt idx="3134" c:formatCode="0.00">
                  <c:v>76.53</c:v>
                </c:pt>
                <c:pt idx="3135" c:formatCode="0.00">
                  <c:v>76.53</c:v>
                </c:pt>
                <c:pt idx="3136" c:formatCode="0.00">
                  <c:v>76.53</c:v>
                </c:pt>
                <c:pt idx="3137" c:formatCode="0.00">
                  <c:v>76.53</c:v>
                </c:pt>
                <c:pt idx="3138" c:formatCode="0.00">
                  <c:v>76.53</c:v>
                </c:pt>
                <c:pt idx="3139" c:formatCode="0.00">
                  <c:v>76.53</c:v>
                </c:pt>
                <c:pt idx="3140" c:formatCode="0.00">
                  <c:v>76.53</c:v>
                </c:pt>
                <c:pt idx="3141" c:formatCode="0.00">
                  <c:v>76.53</c:v>
                </c:pt>
                <c:pt idx="3142" c:formatCode="0.00">
                  <c:v>76.53</c:v>
                </c:pt>
                <c:pt idx="3143" c:formatCode="0.00">
                  <c:v>76.53</c:v>
                </c:pt>
                <c:pt idx="3144" c:formatCode="0.00">
                  <c:v>76.53</c:v>
                </c:pt>
                <c:pt idx="3145" c:formatCode="0.00">
                  <c:v>76.53</c:v>
                </c:pt>
                <c:pt idx="3146" c:formatCode="0.00">
                  <c:v>76.53</c:v>
                </c:pt>
                <c:pt idx="3147" c:formatCode="0.00">
                  <c:v>76.53</c:v>
                </c:pt>
                <c:pt idx="3148" c:formatCode="0.00">
                  <c:v>76.53</c:v>
                </c:pt>
                <c:pt idx="3149" c:formatCode="0.00">
                  <c:v>76.53</c:v>
                </c:pt>
                <c:pt idx="3150" c:formatCode="0.00">
                  <c:v>76.53</c:v>
                </c:pt>
                <c:pt idx="3151" c:formatCode="0.00">
                  <c:v>76.53</c:v>
                </c:pt>
                <c:pt idx="3152" c:formatCode="0.00">
                  <c:v>76.53</c:v>
                </c:pt>
                <c:pt idx="3153" c:formatCode="0.00">
                  <c:v>76.53</c:v>
                </c:pt>
                <c:pt idx="3154" c:formatCode="0.00">
                  <c:v>62.84253926</c:v>
                </c:pt>
                <c:pt idx="3155" c:formatCode="0.00">
                  <c:v>62.84253926</c:v>
                </c:pt>
                <c:pt idx="3156" c:formatCode="0.00">
                  <c:v>62.84253926</c:v>
                </c:pt>
                <c:pt idx="3157" c:formatCode="0.00">
                  <c:v>62.84253926</c:v>
                </c:pt>
                <c:pt idx="3158" c:formatCode="0.00">
                  <c:v>62.84253926</c:v>
                </c:pt>
                <c:pt idx="3159" c:formatCode="0.00">
                  <c:v>62.84253926</c:v>
                </c:pt>
                <c:pt idx="3160" c:formatCode="0.00">
                  <c:v>62.84253926</c:v>
                </c:pt>
                <c:pt idx="3161" c:formatCode="0.00">
                  <c:v>62.84253926</c:v>
                </c:pt>
                <c:pt idx="3162" c:formatCode="0.00">
                  <c:v>62.84253926</c:v>
                </c:pt>
                <c:pt idx="3163" c:formatCode="0.00">
                  <c:v>62.84253926</c:v>
                </c:pt>
                <c:pt idx="3164" c:formatCode="0.00">
                  <c:v>62.84253926</c:v>
                </c:pt>
                <c:pt idx="3165" c:formatCode="0.00">
                  <c:v>62.84253926</c:v>
                </c:pt>
                <c:pt idx="3166" c:formatCode="0.00">
                  <c:v>63.56939045</c:v>
                </c:pt>
                <c:pt idx="3167" c:formatCode="0.00">
                  <c:v>63.56939045</c:v>
                </c:pt>
                <c:pt idx="3168" c:formatCode="0.00">
                  <c:v>62.93</c:v>
                </c:pt>
                <c:pt idx="3169" c:formatCode="0.00">
                  <c:v>62.93</c:v>
                </c:pt>
                <c:pt idx="3170" c:formatCode="0.00">
                  <c:v>62.93</c:v>
                </c:pt>
                <c:pt idx="3171" c:formatCode="0.00">
                  <c:v>62.93</c:v>
                </c:pt>
                <c:pt idx="3172" c:formatCode="0.00">
                  <c:v>62.93</c:v>
                </c:pt>
                <c:pt idx="3173" c:formatCode="0.00">
                  <c:v>62.93</c:v>
                </c:pt>
                <c:pt idx="3174" c:formatCode="0.00">
                  <c:v>62.93</c:v>
                </c:pt>
                <c:pt idx="3175" c:formatCode="0.00">
                  <c:v>62.93</c:v>
                </c:pt>
                <c:pt idx="3176" c:formatCode="0.00">
                  <c:v>62.93</c:v>
                </c:pt>
                <c:pt idx="3177" c:formatCode="0.00">
                  <c:v>62.16</c:v>
                </c:pt>
                <c:pt idx="3179" c:formatCode="0.00">
                  <c:v>62.79</c:v>
                </c:pt>
                <c:pt idx="3180" c:formatCode="0.00">
                  <c:v>62.79</c:v>
                </c:pt>
                <c:pt idx="3181" c:formatCode="0.00">
                  <c:v>62.79</c:v>
                </c:pt>
                <c:pt idx="3182" c:formatCode="0.00">
                  <c:v>62.79</c:v>
                </c:pt>
                <c:pt idx="3183" c:formatCode="0.00">
                  <c:v>62.79</c:v>
                </c:pt>
                <c:pt idx="3184" c:formatCode="0.00">
                  <c:v>62.79</c:v>
                </c:pt>
                <c:pt idx="3185" c:formatCode="0.00">
                  <c:v>62.79</c:v>
                </c:pt>
                <c:pt idx="3186" c:formatCode="0.00">
                  <c:v>62.79</c:v>
                </c:pt>
                <c:pt idx="3187" c:formatCode="0.00">
                  <c:v>62.79</c:v>
                </c:pt>
                <c:pt idx="3188" c:formatCode="0.00">
                  <c:v>62.79</c:v>
                </c:pt>
                <c:pt idx="3189" c:formatCode="0.00">
                  <c:v>62.79</c:v>
                </c:pt>
                <c:pt idx="3190" c:formatCode="0.00">
                  <c:v>62.79</c:v>
                </c:pt>
                <c:pt idx="3191" c:formatCode="0.00">
                  <c:v>61.8</c:v>
                </c:pt>
                <c:pt idx="3192" c:formatCode="0.00">
                  <c:v>61.8</c:v>
                </c:pt>
                <c:pt idx="3193" c:formatCode="0.00">
                  <c:v>61.8</c:v>
                </c:pt>
                <c:pt idx="3194" c:formatCode="0.00">
                  <c:v>61.8</c:v>
                </c:pt>
                <c:pt idx="3195" c:formatCode="0.00">
                  <c:v>61.8</c:v>
                </c:pt>
                <c:pt idx="3196" c:formatCode="0.00">
                  <c:v>61.8</c:v>
                </c:pt>
                <c:pt idx="3197" c:formatCode="0.00">
                  <c:v>61.8</c:v>
                </c:pt>
                <c:pt idx="3198" c:formatCode="0.00">
                  <c:v>61.8</c:v>
                </c:pt>
                <c:pt idx="3199" c:formatCode="0.00">
                  <c:v>61.8</c:v>
                </c:pt>
                <c:pt idx="3200" c:formatCode="0.00">
                  <c:v>61.8</c:v>
                </c:pt>
                <c:pt idx="3201" c:formatCode="0.00">
                  <c:v>61.8</c:v>
                </c:pt>
                <c:pt idx="3202" c:formatCode="0.00">
                  <c:v>61.8</c:v>
                </c:pt>
                <c:pt idx="3203" c:formatCode="0.00">
                  <c:v>61.9</c:v>
                </c:pt>
                <c:pt idx="3204" c:formatCode="0.00">
                  <c:v>61.9</c:v>
                </c:pt>
                <c:pt idx="3205" c:formatCode="0.00">
                  <c:v>61.9</c:v>
                </c:pt>
                <c:pt idx="3206" c:formatCode="0.00">
                  <c:v>63.22</c:v>
                </c:pt>
                <c:pt idx="3207" c:formatCode="0.00">
                  <c:v>54.45</c:v>
                </c:pt>
                <c:pt idx="3208" c:formatCode="0.00">
                  <c:v>61.9</c:v>
                </c:pt>
                <c:pt idx="3209" c:formatCode="0.00">
                  <c:v>60.95</c:v>
                </c:pt>
                <c:pt idx="3210" c:formatCode="0.00">
                  <c:v>60.95</c:v>
                </c:pt>
                <c:pt idx="3211" c:formatCode="0.00">
                  <c:v>54.45</c:v>
                </c:pt>
                <c:pt idx="3212" c:formatCode="0.00">
                  <c:v>63.22</c:v>
                </c:pt>
                <c:pt idx="3213" c:formatCode="0.00">
                  <c:v>63.22</c:v>
                </c:pt>
                <c:pt idx="3214" c:formatCode="0.00">
                  <c:v>69.33</c:v>
                </c:pt>
                <c:pt idx="3215" c:formatCode="0.00">
                  <c:v>69.33</c:v>
                </c:pt>
                <c:pt idx="3216" c:formatCode="0.00">
                  <c:v>69.33</c:v>
                </c:pt>
                <c:pt idx="3217" c:formatCode="0.00">
                  <c:v>69.33</c:v>
                </c:pt>
                <c:pt idx="3218" c:formatCode="0.00">
                  <c:v>74.32</c:v>
                </c:pt>
                <c:pt idx="3219" c:formatCode="0.00">
                  <c:v>74.32</c:v>
                </c:pt>
                <c:pt idx="3220" c:formatCode="0.00">
                  <c:v>74.32</c:v>
                </c:pt>
                <c:pt idx="3221" c:formatCode="0.00">
                  <c:v>74.32</c:v>
                </c:pt>
                <c:pt idx="3222" c:formatCode="0.00">
                  <c:v>70</c:v>
                </c:pt>
                <c:pt idx="3223" c:formatCode="0.00">
                  <c:v>70</c:v>
                </c:pt>
                <c:pt idx="3224" c:formatCode="0.00">
                  <c:v>70</c:v>
                </c:pt>
                <c:pt idx="3225" c:formatCode="0.00">
                  <c:v>70</c:v>
                </c:pt>
                <c:pt idx="3226" c:formatCode="0.00">
                  <c:v>70</c:v>
                </c:pt>
                <c:pt idx="3227" c:formatCode="0.00">
                  <c:v>70</c:v>
                </c:pt>
                <c:pt idx="3228" c:formatCode="0.00">
                  <c:v>70</c:v>
                </c:pt>
                <c:pt idx="3229" c:formatCode="0.00">
                  <c:v>70</c:v>
                </c:pt>
                <c:pt idx="3230" c:formatCode="0.00">
                  <c:v>74.56</c:v>
                </c:pt>
                <c:pt idx="3231" c:formatCode="0.00">
                  <c:v>74.56</c:v>
                </c:pt>
                <c:pt idx="3232" c:formatCode="0.00">
                  <c:v>74.56</c:v>
                </c:pt>
                <c:pt idx="3233" c:formatCode="0.00">
                  <c:v>74.56</c:v>
                </c:pt>
                <c:pt idx="3234" c:formatCode="0.00">
                  <c:v>74.56</c:v>
                </c:pt>
                <c:pt idx="3235" c:formatCode="0.00">
                  <c:v>74.56</c:v>
                </c:pt>
                <c:pt idx="3236" c:formatCode="0.00">
                  <c:v>74.56</c:v>
                </c:pt>
                <c:pt idx="3237" c:formatCode="0.00">
                  <c:v>74.56</c:v>
                </c:pt>
                <c:pt idx="3238" c:formatCode="0.00">
                  <c:v>74.56</c:v>
                </c:pt>
                <c:pt idx="3239" c:formatCode="0.00">
                  <c:v>74.56</c:v>
                </c:pt>
                <c:pt idx="3240" c:formatCode="0.00">
                  <c:v>71</c:v>
                </c:pt>
                <c:pt idx="3241" c:formatCode="0.00">
                  <c:v>71</c:v>
                </c:pt>
                <c:pt idx="3242" c:formatCode="0.00">
                  <c:v>71</c:v>
                </c:pt>
                <c:pt idx="3243" c:formatCode="0.00">
                  <c:v>71</c:v>
                </c:pt>
                <c:pt idx="3244" c:formatCode="0.00">
                  <c:v>71</c:v>
                </c:pt>
                <c:pt idx="3245" c:formatCode="0.00">
                  <c:v>71</c:v>
                </c:pt>
                <c:pt idx="3246" c:formatCode="0.00">
                  <c:v>70.93</c:v>
                </c:pt>
                <c:pt idx="3247" c:formatCode="0.00">
                  <c:v>70.93</c:v>
                </c:pt>
                <c:pt idx="3248" c:formatCode="0.00">
                  <c:v>70.93</c:v>
                </c:pt>
                <c:pt idx="3249" c:formatCode="0.00">
                  <c:v>70.93</c:v>
                </c:pt>
                <c:pt idx="3250" c:formatCode="0.00">
                  <c:v>70.93</c:v>
                </c:pt>
                <c:pt idx="3251" c:formatCode="0.00">
                  <c:v>70.93</c:v>
                </c:pt>
                <c:pt idx="3252" c:formatCode="0.00">
                  <c:v>70.93</c:v>
                </c:pt>
                <c:pt idx="3253" c:formatCode="0.00">
                  <c:v>70.93</c:v>
                </c:pt>
                <c:pt idx="3254" c:formatCode="0.00">
                  <c:v>70.93</c:v>
                </c:pt>
                <c:pt idx="3255" c:formatCode="0.00">
                  <c:v>70.93</c:v>
                </c:pt>
                <c:pt idx="3256" c:formatCode="0.00">
                  <c:v>70.93</c:v>
                </c:pt>
                <c:pt idx="3257" c:formatCode="0.00">
                  <c:v>70.93</c:v>
                </c:pt>
                <c:pt idx="3258" c:formatCode="0.00">
                  <c:v>70.93</c:v>
                </c:pt>
                <c:pt idx="3259" c:formatCode="0.00">
                  <c:v>70.93</c:v>
                </c:pt>
                <c:pt idx="3260" c:formatCode="0.00">
                  <c:v>70.93</c:v>
                </c:pt>
                <c:pt idx="3261" c:formatCode="0.00">
                  <c:v>70.93</c:v>
                </c:pt>
                <c:pt idx="3262" c:formatCode="0.00">
                  <c:v>70.93</c:v>
                </c:pt>
                <c:pt idx="3263" c:formatCode="0.00">
                  <c:v>70.93</c:v>
                </c:pt>
                <c:pt idx="3264" c:formatCode="0.00">
                  <c:v>70.93</c:v>
                </c:pt>
                <c:pt idx="3265" c:formatCode="0.00">
                  <c:v>70.93</c:v>
                </c:pt>
                <c:pt idx="3266" c:formatCode="0.00">
                  <c:v>70.93</c:v>
                </c:pt>
                <c:pt idx="3267" c:formatCode="0.00">
                  <c:v>70.93</c:v>
                </c:pt>
                <c:pt idx="3268" c:formatCode="0.00">
                  <c:v>70.93</c:v>
                </c:pt>
                <c:pt idx="3269" c:formatCode="0.00">
                  <c:v>70.93</c:v>
                </c:pt>
                <c:pt idx="3270" c:formatCode="0.00">
                  <c:v>70.93</c:v>
                </c:pt>
                <c:pt idx="3271" c:formatCode="0.00">
                  <c:v>70.93</c:v>
                </c:pt>
                <c:pt idx="3272" c:formatCode="0.00">
                  <c:v>70.93</c:v>
                </c:pt>
                <c:pt idx="3273" c:formatCode="0.00">
                  <c:v>70.93</c:v>
                </c:pt>
                <c:pt idx="3274" c:formatCode="0.00">
                  <c:v>70.93</c:v>
                </c:pt>
                <c:pt idx="3275" c:formatCode="0.00">
                  <c:v>70.93</c:v>
                </c:pt>
                <c:pt idx="3276" c:formatCode="0.00">
                  <c:v>70.93</c:v>
                </c:pt>
                <c:pt idx="3277" c:formatCode="0.00">
                  <c:v>70.93</c:v>
                </c:pt>
                <c:pt idx="3278" c:formatCode="0.00">
                  <c:v>70.93</c:v>
                </c:pt>
                <c:pt idx="3279" c:formatCode="0.00">
                  <c:v>70.93</c:v>
                </c:pt>
                <c:pt idx="3280" c:formatCode="0.00">
                  <c:v>64.5</c:v>
                </c:pt>
                <c:pt idx="3281" c:formatCode="0.00">
                  <c:v>64.5</c:v>
                </c:pt>
                <c:pt idx="3282" c:formatCode="0.00">
                  <c:v>64.5</c:v>
                </c:pt>
                <c:pt idx="3283" c:formatCode="0.00">
                  <c:v>64.5</c:v>
                </c:pt>
                <c:pt idx="3284" c:formatCode="0.00">
                  <c:v>64.5</c:v>
                </c:pt>
                <c:pt idx="3285" c:formatCode="0.00">
                  <c:v>64.5</c:v>
                </c:pt>
                <c:pt idx="3286" c:formatCode="0.00">
                  <c:v>64.5</c:v>
                </c:pt>
                <c:pt idx="3287" c:formatCode="0.00">
                  <c:v>64.5</c:v>
                </c:pt>
                <c:pt idx="3288" c:formatCode="0.00">
                  <c:v>64.5</c:v>
                </c:pt>
                <c:pt idx="3289" c:formatCode="0.00">
                  <c:v>64.5</c:v>
                </c:pt>
                <c:pt idx="3290" c:formatCode="0.00">
                  <c:v>64.5</c:v>
                </c:pt>
                <c:pt idx="3291" c:formatCode="0.00">
                  <c:v>64.5</c:v>
                </c:pt>
                <c:pt idx="3292" c:formatCode="0.00">
                  <c:v>64.5</c:v>
                </c:pt>
                <c:pt idx="3293" c:formatCode="0.00">
                  <c:v>64.5</c:v>
                </c:pt>
                <c:pt idx="3294" c:formatCode="0.00">
                  <c:v>64.5</c:v>
                </c:pt>
                <c:pt idx="3295" c:formatCode="0.00">
                  <c:v>64.5</c:v>
                </c:pt>
                <c:pt idx="3296" c:formatCode="0.00">
                  <c:v>64.5</c:v>
                </c:pt>
                <c:pt idx="3297" c:formatCode="0.00">
                  <c:v>64.5</c:v>
                </c:pt>
                <c:pt idx="3298" c:formatCode="0.00">
                  <c:v>64.5</c:v>
                </c:pt>
                <c:pt idx="3299" c:formatCode="0.00">
                  <c:v>64.5</c:v>
                </c:pt>
                <c:pt idx="3300" c:formatCode="0.00">
                  <c:v>64.5</c:v>
                </c:pt>
                <c:pt idx="3301" c:formatCode="0.00">
                  <c:v>64.5</c:v>
                </c:pt>
                <c:pt idx="3302" c:formatCode="0.00">
                  <c:v>64.5</c:v>
                </c:pt>
                <c:pt idx="3303" c:formatCode="0.00">
                  <c:v>64.5</c:v>
                </c:pt>
                <c:pt idx="3304" c:formatCode="0.00">
                  <c:v>64.5</c:v>
                </c:pt>
                <c:pt idx="3305" c:formatCode="0.00">
                  <c:v>74</c:v>
                </c:pt>
                <c:pt idx="3306" c:formatCode="0.00">
                  <c:v>74</c:v>
                </c:pt>
                <c:pt idx="3315" c:formatCode="0.00">
                  <c:v>47.74</c:v>
                </c:pt>
                <c:pt idx="3316" c:formatCode="0.00">
                  <c:v>47.74</c:v>
                </c:pt>
                <c:pt idx="3317" c:formatCode="0.00">
                  <c:v>47.74</c:v>
                </c:pt>
                <c:pt idx="3318" c:formatCode="0.00">
                  <c:v>47.74</c:v>
                </c:pt>
                <c:pt idx="3319" c:formatCode="0.00">
                  <c:v>47.74</c:v>
                </c:pt>
                <c:pt idx="3320" c:formatCode="0.00">
                  <c:v>47.74</c:v>
                </c:pt>
                <c:pt idx="3321" c:formatCode="0.00">
                  <c:v>47.74</c:v>
                </c:pt>
                <c:pt idx="3322" c:formatCode="0.00">
                  <c:v>47.74</c:v>
                </c:pt>
                <c:pt idx="3323" c:formatCode="0.00">
                  <c:v>47.74</c:v>
                </c:pt>
                <c:pt idx="3324" c:formatCode="0.00">
                  <c:v>47.74</c:v>
                </c:pt>
                <c:pt idx="3325" c:formatCode="0.00">
                  <c:v>47.74</c:v>
                </c:pt>
                <c:pt idx="3326" c:formatCode="0.00">
                  <c:v>47.74</c:v>
                </c:pt>
                <c:pt idx="3327" c:formatCode="0.00">
                  <c:v>47.74</c:v>
                </c:pt>
                <c:pt idx="3328" c:formatCode="0.00">
                  <c:v>47.74</c:v>
                </c:pt>
                <c:pt idx="3329" c:formatCode="0.00">
                  <c:v>47.74</c:v>
                </c:pt>
                <c:pt idx="3330" c:formatCode="0.00">
                  <c:v>47.74</c:v>
                </c:pt>
                <c:pt idx="3331" c:formatCode="0.00">
                  <c:v>47.74</c:v>
                </c:pt>
                <c:pt idx="3332" c:formatCode="0.00">
                  <c:v>47.74</c:v>
                </c:pt>
                <c:pt idx="3333" c:formatCode="0.00">
                  <c:v>47.74</c:v>
                </c:pt>
                <c:pt idx="3334" c:formatCode="0.00">
                  <c:v>47.74</c:v>
                </c:pt>
                <c:pt idx="3335" c:formatCode="0.00">
                  <c:v>47.74</c:v>
                </c:pt>
                <c:pt idx="3336" c:formatCode="0.00">
                  <c:v>47.74</c:v>
                </c:pt>
                <c:pt idx="3337" c:formatCode="0.00">
                  <c:v>47.74</c:v>
                </c:pt>
                <c:pt idx="3338" c:formatCode="0.00">
                  <c:v>47.74</c:v>
                </c:pt>
                <c:pt idx="3339" c:formatCode="0.00">
                  <c:v>47.74</c:v>
                </c:pt>
                <c:pt idx="3340" c:formatCode="0.00">
                  <c:v>47.74</c:v>
                </c:pt>
                <c:pt idx="3341" c:formatCode="0.00">
                  <c:v>47.74</c:v>
                </c:pt>
                <c:pt idx="3342" c:formatCode="0.00">
                  <c:v>47.74</c:v>
                </c:pt>
                <c:pt idx="3343" c:formatCode="0.00">
                  <c:v>47.74</c:v>
                </c:pt>
                <c:pt idx="3344" c:formatCode="0.00">
                  <c:v>47.9</c:v>
                </c:pt>
                <c:pt idx="3345" c:formatCode="0.00">
                  <c:v>47.89</c:v>
                </c:pt>
                <c:pt idx="3346" c:formatCode="0.00">
                  <c:v>47.89</c:v>
                </c:pt>
                <c:pt idx="3347" c:formatCode="0.00">
                  <c:v>48.3</c:v>
                </c:pt>
                <c:pt idx="3348" c:formatCode="0.00">
                  <c:v>47.66</c:v>
                </c:pt>
                <c:pt idx="3349" c:formatCode="0.00">
                  <c:v>47.66</c:v>
                </c:pt>
                <c:pt idx="3350" c:formatCode="0.00">
                  <c:v>47.66</c:v>
                </c:pt>
                <c:pt idx="3351" c:formatCode="0.00">
                  <c:v>47.66</c:v>
                </c:pt>
                <c:pt idx="3352" c:formatCode="0.00">
                  <c:v>47.66</c:v>
                </c:pt>
                <c:pt idx="3353" c:formatCode="0.00">
                  <c:v>47.66</c:v>
                </c:pt>
                <c:pt idx="3354" c:formatCode="0.00">
                  <c:v>47.66</c:v>
                </c:pt>
                <c:pt idx="3355" c:formatCode="0.00">
                  <c:v>47.66</c:v>
                </c:pt>
                <c:pt idx="3356" c:formatCode="0.00">
                  <c:v>47.66</c:v>
                </c:pt>
                <c:pt idx="3357" c:formatCode="0.00">
                  <c:v>47.66</c:v>
                </c:pt>
                <c:pt idx="3358" c:formatCode="0.00">
                  <c:v>47.66</c:v>
                </c:pt>
                <c:pt idx="3359" c:formatCode="0.00">
                  <c:v>47.66</c:v>
                </c:pt>
                <c:pt idx="3360" c:formatCode="0.00">
                  <c:v>47.66</c:v>
                </c:pt>
                <c:pt idx="3361" c:formatCode="0.00">
                  <c:v>47.66</c:v>
                </c:pt>
                <c:pt idx="3362" c:formatCode="0.00">
                  <c:v>47.66</c:v>
                </c:pt>
                <c:pt idx="3363" c:formatCode="0.00">
                  <c:v>47.66</c:v>
                </c:pt>
                <c:pt idx="3364" c:formatCode="0.00">
                  <c:v>47.66</c:v>
                </c:pt>
                <c:pt idx="3365" c:formatCode="0.00">
                  <c:v>47.66</c:v>
                </c:pt>
                <c:pt idx="3368" c:formatCode="0.00">
                  <c:v>47.28</c:v>
                </c:pt>
                <c:pt idx="3369" c:formatCode="0.00">
                  <c:v>47.74</c:v>
                </c:pt>
                <c:pt idx="3370" c:formatCode="0.00">
                  <c:v>47.74</c:v>
                </c:pt>
                <c:pt idx="3371" c:formatCode="0.00">
                  <c:v>47.74</c:v>
                </c:pt>
                <c:pt idx="3372" c:formatCode="0.00">
                  <c:v>47.74</c:v>
                </c:pt>
                <c:pt idx="3373" c:formatCode="0.00">
                  <c:v>47.74</c:v>
                </c:pt>
                <c:pt idx="3374" c:formatCode="0.00">
                  <c:v>47.74</c:v>
                </c:pt>
                <c:pt idx="3375" c:formatCode="0.00">
                  <c:v>47.74</c:v>
                </c:pt>
                <c:pt idx="3376" c:formatCode="0.00">
                  <c:v>47.74</c:v>
                </c:pt>
                <c:pt idx="3377" c:formatCode="0.00">
                  <c:v>47.74</c:v>
                </c:pt>
                <c:pt idx="3378" c:formatCode="0.00">
                  <c:v>47.74</c:v>
                </c:pt>
                <c:pt idx="3379" c:formatCode="0.00">
                  <c:v>47.74</c:v>
                </c:pt>
                <c:pt idx="3380" c:formatCode="0.00">
                  <c:v>47.74</c:v>
                </c:pt>
                <c:pt idx="3381" c:formatCode="0.00">
                  <c:v>47.74</c:v>
                </c:pt>
                <c:pt idx="3382" c:formatCode="0.00">
                  <c:v>47.74</c:v>
                </c:pt>
                <c:pt idx="3383" c:formatCode="0.00">
                  <c:v>47.74</c:v>
                </c:pt>
                <c:pt idx="3384" c:formatCode="0.00">
                  <c:v>47.74</c:v>
                </c:pt>
                <c:pt idx="3385" c:formatCode="0.00">
                  <c:v>47.74</c:v>
                </c:pt>
                <c:pt idx="3386" c:formatCode="0.00">
                  <c:v>47.74</c:v>
                </c:pt>
                <c:pt idx="3387" c:formatCode="0.00">
                  <c:v>47.74</c:v>
                </c:pt>
                <c:pt idx="3388" c:formatCode="0.00">
                  <c:v>47.74</c:v>
                </c:pt>
                <c:pt idx="3389" c:formatCode="0.00">
                  <c:v>47.74</c:v>
                </c:pt>
                <c:pt idx="3390" c:formatCode="0.00">
                  <c:v>47.74</c:v>
                </c:pt>
                <c:pt idx="3391" c:formatCode="0.00">
                  <c:v>47.74</c:v>
                </c:pt>
                <c:pt idx="3392" c:formatCode="0.00">
                  <c:v>47.74</c:v>
                </c:pt>
                <c:pt idx="3393" c:formatCode="0.00">
                  <c:v>47.74</c:v>
                </c:pt>
                <c:pt idx="3394" c:formatCode="0.00">
                  <c:v>47.74</c:v>
                </c:pt>
                <c:pt idx="3395" c:formatCode="0.00">
                  <c:v>47.74</c:v>
                </c:pt>
                <c:pt idx="3396" c:formatCode="0.00">
                  <c:v>47.74</c:v>
                </c:pt>
                <c:pt idx="3397" c:formatCode="0.00">
                  <c:v>47.74</c:v>
                </c:pt>
                <c:pt idx="3398" c:formatCode="0.00">
                  <c:v>47.74</c:v>
                </c:pt>
                <c:pt idx="3399" c:formatCode="0.00">
                  <c:v>47.74</c:v>
                </c:pt>
                <c:pt idx="3400" c:formatCode="0.00">
                  <c:v>47.74</c:v>
                </c:pt>
                <c:pt idx="3401" c:formatCode="0.00">
                  <c:v>47.74</c:v>
                </c:pt>
                <c:pt idx="3402" c:formatCode="0.00">
                  <c:v>47.74</c:v>
                </c:pt>
                <c:pt idx="3403" c:formatCode="0.00">
                  <c:v>49.09</c:v>
                </c:pt>
                <c:pt idx="3404" c:formatCode="0.00">
                  <c:v>49.29</c:v>
                </c:pt>
                <c:pt idx="3405" c:formatCode="0.00">
                  <c:v>49.29</c:v>
                </c:pt>
                <c:pt idx="3406" c:formatCode="0.00">
                  <c:v>49.29</c:v>
                </c:pt>
                <c:pt idx="3407" c:formatCode="0.00">
                  <c:v>49.29</c:v>
                </c:pt>
                <c:pt idx="3408" c:formatCode="0.00">
                  <c:v>49.29</c:v>
                </c:pt>
                <c:pt idx="3409" c:formatCode="0.00">
                  <c:v>49.29</c:v>
                </c:pt>
                <c:pt idx="3410" c:formatCode="0.00">
                  <c:v>49.29</c:v>
                </c:pt>
                <c:pt idx="3411" c:formatCode="0.00">
                  <c:v>49.29</c:v>
                </c:pt>
                <c:pt idx="3412" c:formatCode="0.00">
                  <c:v>49.29</c:v>
                </c:pt>
                <c:pt idx="3413" c:formatCode="0.00">
                  <c:v>49.29</c:v>
                </c:pt>
                <c:pt idx="3414" c:formatCode="0.00">
                  <c:v>49.29</c:v>
                </c:pt>
                <c:pt idx="3415" c:formatCode="0.00">
                  <c:v>49.29</c:v>
                </c:pt>
                <c:pt idx="3416" c:formatCode="0.00">
                  <c:v>49.29</c:v>
                </c:pt>
                <c:pt idx="3417" c:formatCode="0.00">
                  <c:v>49.29</c:v>
                </c:pt>
                <c:pt idx="3418" c:formatCode="0.00">
                  <c:v>49.29</c:v>
                </c:pt>
                <c:pt idx="3419" c:formatCode="0.00">
                  <c:v>49.29</c:v>
                </c:pt>
                <c:pt idx="3420" c:formatCode="0.00">
                  <c:v>49.29</c:v>
                </c:pt>
                <c:pt idx="3421" c:formatCode="0.00">
                  <c:v>49.29</c:v>
                </c:pt>
                <c:pt idx="3422" c:formatCode="0.00">
                  <c:v>49.29</c:v>
                </c:pt>
                <c:pt idx="3423" c:formatCode="0.00">
                  <c:v>49.29</c:v>
                </c:pt>
                <c:pt idx="3424" c:formatCode="0.00">
                  <c:v>49.29</c:v>
                </c:pt>
                <c:pt idx="3425" c:formatCode="0.00">
                  <c:v>49.29</c:v>
                </c:pt>
                <c:pt idx="3426" c:formatCode="0.00">
                  <c:v>49.29</c:v>
                </c:pt>
                <c:pt idx="3427" c:formatCode="0.00">
                  <c:v>49.29</c:v>
                </c:pt>
                <c:pt idx="3428" c:formatCode="0.00">
                  <c:v>49.29</c:v>
                </c:pt>
                <c:pt idx="3429" c:formatCode="0.00">
                  <c:v>49.29</c:v>
                </c:pt>
                <c:pt idx="3430" c:formatCode="0.00">
                  <c:v>49.29</c:v>
                </c:pt>
                <c:pt idx="3431" c:formatCode="0.00">
                  <c:v>49.29</c:v>
                </c:pt>
                <c:pt idx="3432" c:formatCode="0.00">
                  <c:v>49.29</c:v>
                </c:pt>
                <c:pt idx="3433" c:formatCode="0.00">
                  <c:v>49.29</c:v>
                </c:pt>
                <c:pt idx="3434" c:formatCode="0.00">
                  <c:v>49.29</c:v>
                </c:pt>
                <c:pt idx="3435" c:formatCode="0.00">
                  <c:v>49.29</c:v>
                </c:pt>
                <c:pt idx="3436" c:formatCode="0.00">
                  <c:v>49.29</c:v>
                </c:pt>
                <c:pt idx="3437" c:formatCode="0.00">
                  <c:v>49.29</c:v>
                </c:pt>
                <c:pt idx="3438" c:formatCode="0.00">
                  <c:v>49.29</c:v>
                </c:pt>
                <c:pt idx="3439" c:formatCode="0.00">
                  <c:v>49.46</c:v>
                </c:pt>
                <c:pt idx="3440" c:formatCode="0.00">
                  <c:v>49.46</c:v>
                </c:pt>
                <c:pt idx="3441" c:formatCode="0.00">
                  <c:v>49.46</c:v>
                </c:pt>
                <c:pt idx="3442" c:formatCode="0.00">
                  <c:v>49.46</c:v>
                </c:pt>
                <c:pt idx="3443" c:formatCode="0.00">
                  <c:v>49.46</c:v>
                </c:pt>
                <c:pt idx="3444" c:formatCode="0.00">
                  <c:v>49.46</c:v>
                </c:pt>
                <c:pt idx="3445" c:formatCode="0.00">
                  <c:v>49.46</c:v>
                </c:pt>
                <c:pt idx="3446" c:formatCode="0.00">
                  <c:v>49.46</c:v>
                </c:pt>
                <c:pt idx="3447" c:formatCode="0.00">
                  <c:v>49.46</c:v>
                </c:pt>
                <c:pt idx="3448" c:formatCode="0.00">
                  <c:v>49.46</c:v>
                </c:pt>
                <c:pt idx="3449" c:formatCode="0.00">
                  <c:v>49.46</c:v>
                </c:pt>
                <c:pt idx="3450" c:formatCode="0.00">
                  <c:v>49.46</c:v>
                </c:pt>
                <c:pt idx="3451" c:formatCode="0.00">
                  <c:v>49.46</c:v>
                </c:pt>
                <c:pt idx="3452" c:formatCode="0.00">
                  <c:v>49.46</c:v>
                </c:pt>
                <c:pt idx="3453" c:formatCode="0.00">
                  <c:v>49.46</c:v>
                </c:pt>
                <c:pt idx="3454" c:formatCode="0.00">
                  <c:v>49.46</c:v>
                </c:pt>
                <c:pt idx="3455" c:formatCode="0.00">
                  <c:v>49.46</c:v>
                </c:pt>
                <c:pt idx="3456" c:formatCode="0.00">
                  <c:v>49.46</c:v>
                </c:pt>
                <c:pt idx="3457" c:formatCode="0.00">
                  <c:v>49.46</c:v>
                </c:pt>
                <c:pt idx="3458" c:formatCode="0.00">
                  <c:v>49.46</c:v>
                </c:pt>
                <c:pt idx="3459" c:formatCode="0.00">
                  <c:v>49.46</c:v>
                </c:pt>
                <c:pt idx="3460" c:formatCode="0.00">
                  <c:v>49.46</c:v>
                </c:pt>
                <c:pt idx="3461" c:formatCode="0.00">
                  <c:v>49.46</c:v>
                </c:pt>
                <c:pt idx="3462" c:formatCode="0.00">
                  <c:v>49.46</c:v>
                </c:pt>
                <c:pt idx="3463" c:formatCode="0.00">
                  <c:v>49.46</c:v>
                </c:pt>
                <c:pt idx="3464" c:formatCode="0.00">
                  <c:v>49.46</c:v>
                </c:pt>
                <c:pt idx="3465" c:formatCode="0.00">
                  <c:v>49.46</c:v>
                </c:pt>
                <c:pt idx="3466" c:formatCode="0.00">
                  <c:v>49.46</c:v>
                </c:pt>
                <c:pt idx="3467" c:formatCode="0.00">
                  <c:v>49.46</c:v>
                </c:pt>
                <c:pt idx="3468" c:formatCode="0.00">
                  <c:v>49.46</c:v>
                </c:pt>
                <c:pt idx="3469" c:formatCode="0.00">
                  <c:v>49.46</c:v>
                </c:pt>
                <c:pt idx="3470" c:formatCode="0.00">
                  <c:v>49.46</c:v>
                </c:pt>
                <c:pt idx="3471" c:formatCode="0.00">
                  <c:v>49.46</c:v>
                </c:pt>
                <c:pt idx="3472" c:formatCode="0.00">
                  <c:v>49.46</c:v>
                </c:pt>
                <c:pt idx="3473" c:formatCode="0.00">
                  <c:v>49.46</c:v>
                </c:pt>
                <c:pt idx="3474" c:formatCode="0.00">
                  <c:v>49.46</c:v>
                </c:pt>
                <c:pt idx="3475" c:formatCode="0.00">
                  <c:v>49.46</c:v>
                </c:pt>
                <c:pt idx="3476" c:formatCode="0.00">
                  <c:v>49.46</c:v>
                </c:pt>
                <c:pt idx="3477" c:formatCode="0.00">
                  <c:v>49.46</c:v>
                </c:pt>
                <c:pt idx="3478" c:formatCode="0.00">
                  <c:v>49.46</c:v>
                </c:pt>
                <c:pt idx="3479" c:formatCode="0.00">
                  <c:v>49.46</c:v>
                </c:pt>
                <c:pt idx="3480" c:formatCode="0.00">
                  <c:v>49.46</c:v>
                </c:pt>
                <c:pt idx="3481" c:formatCode="0.00">
                  <c:v>49.46</c:v>
                </c:pt>
                <c:pt idx="3482" c:formatCode="0.00">
                  <c:v>49.46</c:v>
                </c:pt>
                <c:pt idx="3483" c:formatCode="0.00">
                  <c:v>49.46</c:v>
                </c:pt>
                <c:pt idx="3484" c:formatCode="0.00">
                  <c:v>49.46</c:v>
                </c:pt>
                <c:pt idx="3485" c:formatCode="0.00">
                  <c:v>49.46</c:v>
                </c:pt>
                <c:pt idx="3486" c:formatCode="0.00">
                  <c:v>49.46</c:v>
                </c:pt>
                <c:pt idx="3487" c:formatCode="0.00">
                  <c:v>49.46</c:v>
                </c:pt>
                <c:pt idx="3488" c:formatCode="0.00">
                  <c:v>49.46</c:v>
                </c:pt>
                <c:pt idx="3489" c:formatCode="0.00">
                  <c:v>49.46</c:v>
                </c:pt>
                <c:pt idx="3490" c:formatCode="0.00">
                  <c:v>49.46</c:v>
                </c:pt>
                <c:pt idx="3491" c:formatCode="0.00">
                  <c:v>49.46</c:v>
                </c:pt>
                <c:pt idx="3492" c:formatCode="0.00">
                  <c:v>49.46</c:v>
                </c:pt>
                <c:pt idx="3493" c:formatCode="0.00">
                  <c:v>49.46</c:v>
                </c:pt>
                <c:pt idx="3494" c:formatCode="0.00">
                  <c:v>49.46</c:v>
                </c:pt>
                <c:pt idx="3495" c:formatCode="0.00">
                  <c:v>49.46</c:v>
                </c:pt>
                <c:pt idx="3496" c:formatCode="0.00">
                  <c:v>49.46</c:v>
                </c:pt>
                <c:pt idx="3497" c:formatCode="0.00">
                  <c:v>49.46</c:v>
                </c:pt>
                <c:pt idx="3498" c:formatCode="0.00">
                  <c:v>49.46</c:v>
                </c:pt>
                <c:pt idx="3499" c:formatCode="0.00">
                  <c:v>49.46</c:v>
                </c:pt>
                <c:pt idx="3500" c:formatCode="0.00">
                  <c:v>49.46</c:v>
                </c:pt>
                <c:pt idx="3501" c:formatCode="0.00">
                  <c:v>49.46</c:v>
                </c:pt>
                <c:pt idx="3502" c:formatCode="0.00">
                  <c:v>49.46</c:v>
                </c:pt>
                <c:pt idx="3503" c:formatCode="0.00">
                  <c:v>49.46</c:v>
                </c:pt>
                <c:pt idx="3504" c:formatCode="0.00">
                  <c:v>49.46</c:v>
                </c:pt>
                <c:pt idx="3505" c:formatCode="0.00">
                  <c:v>49.46</c:v>
                </c:pt>
                <c:pt idx="3506" c:formatCode="0.00">
                  <c:v>49.46</c:v>
                </c:pt>
                <c:pt idx="3507" c:formatCode="0.00">
                  <c:v>49.46</c:v>
                </c:pt>
                <c:pt idx="3508" c:formatCode="0.00">
                  <c:v>49.46</c:v>
                </c:pt>
                <c:pt idx="3509" c:formatCode="0.00">
                  <c:v>49.46</c:v>
                </c:pt>
                <c:pt idx="3510" c:formatCode="0.00">
                  <c:v>49.46</c:v>
                </c:pt>
                <c:pt idx="3511" c:formatCode="0.00">
                  <c:v>49.46</c:v>
                </c:pt>
                <c:pt idx="3512" c:formatCode="0.00">
                  <c:v>49.46</c:v>
                </c:pt>
                <c:pt idx="3513" c:formatCode="0.00">
                  <c:v>49.46</c:v>
                </c:pt>
                <c:pt idx="3514" c:formatCode="0.00">
                  <c:v>49.29</c:v>
                </c:pt>
                <c:pt idx="3515" c:formatCode="0.00">
                  <c:v>49.29</c:v>
                </c:pt>
                <c:pt idx="3516" c:formatCode="0.00">
                  <c:v>49.29</c:v>
                </c:pt>
                <c:pt idx="3517" c:formatCode="0.00">
                  <c:v>49.29</c:v>
                </c:pt>
                <c:pt idx="3518" c:formatCode="0.00">
                  <c:v>49.29</c:v>
                </c:pt>
                <c:pt idx="3519" c:formatCode="0.00">
                  <c:v>49.46</c:v>
                </c:pt>
                <c:pt idx="3520" c:formatCode="0.00">
                  <c:v>49.46</c:v>
                </c:pt>
                <c:pt idx="3521" c:formatCode="0.00">
                  <c:v>49.46</c:v>
                </c:pt>
                <c:pt idx="3522" c:formatCode="0.00">
                  <c:v>49.46</c:v>
                </c:pt>
                <c:pt idx="3523" c:formatCode="0.00">
                  <c:v>49.46</c:v>
                </c:pt>
                <c:pt idx="3524" c:formatCode="0.00">
                  <c:v>49.46</c:v>
                </c:pt>
                <c:pt idx="3525" c:formatCode="0.00">
                  <c:v>49.46</c:v>
                </c:pt>
                <c:pt idx="3526" c:formatCode="0.00">
                  <c:v>49.46</c:v>
                </c:pt>
                <c:pt idx="3527" c:formatCode="0.00">
                  <c:v>49.46</c:v>
                </c:pt>
                <c:pt idx="3528" c:formatCode="0.00">
                  <c:v>49.46</c:v>
                </c:pt>
                <c:pt idx="3529" c:formatCode="0.00">
                  <c:v>49.46</c:v>
                </c:pt>
                <c:pt idx="3530" c:formatCode="0.00">
                  <c:v>49.46</c:v>
                </c:pt>
                <c:pt idx="3531" c:formatCode="0.00">
                  <c:v>49.46</c:v>
                </c:pt>
                <c:pt idx="3532" c:formatCode="0.00">
                  <c:v>49.46</c:v>
                </c:pt>
                <c:pt idx="3533" c:formatCode="0.00">
                  <c:v>49.46</c:v>
                </c:pt>
                <c:pt idx="3534" c:formatCode="0.00">
                  <c:v>49.46</c:v>
                </c:pt>
                <c:pt idx="3535" c:formatCode="0.00">
                  <c:v>49.46</c:v>
                </c:pt>
                <c:pt idx="3536" c:formatCode="0.00">
                  <c:v>49.46</c:v>
                </c:pt>
                <c:pt idx="3537" c:formatCode="0.00">
                  <c:v>49.46</c:v>
                </c:pt>
                <c:pt idx="3538" c:formatCode="0.00">
                  <c:v>49.46</c:v>
                </c:pt>
                <c:pt idx="3539" c:formatCode="0.00">
                  <c:v>49.46</c:v>
                </c:pt>
                <c:pt idx="3540" c:formatCode="0.00">
                  <c:v>49.46</c:v>
                </c:pt>
                <c:pt idx="3541" c:formatCode="0.00">
                  <c:v>49.46</c:v>
                </c:pt>
                <c:pt idx="3542" c:formatCode="0.00">
                  <c:v>49.46</c:v>
                </c:pt>
                <c:pt idx="3543" c:formatCode="0.00">
                  <c:v>49.46</c:v>
                </c:pt>
                <c:pt idx="3544" c:formatCode="0.00">
                  <c:v>49.46</c:v>
                </c:pt>
                <c:pt idx="3545" c:formatCode="0.00">
                  <c:v>49.46</c:v>
                </c:pt>
                <c:pt idx="3546" c:formatCode="0.00">
                  <c:v>49.46</c:v>
                </c:pt>
                <c:pt idx="3547" c:formatCode="0.00">
                  <c:v>49.46</c:v>
                </c:pt>
                <c:pt idx="3548" c:formatCode="0.00">
                  <c:v>49.46</c:v>
                </c:pt>
                <c:pt idx="3549" c:formatCode="0.00">
                  <c:v>49.46</c:v>
                </c:pt>
                <c:pt idx="3550" c:formatCode="0.00">
                  <c:v>49.46</c:v>
                </c:pt>
                <c:pt idx="3551" c:formatCode="0.00">
                  <c:v>49.46</c:v>
                </c:pt>
                <c:pt idx="3552" c:formatCode="0.00">
                  <c:v>49.46</c:v>
                </c:pt>
                <c:pt idx="3553" c:formatCode="0.00">
                  <c:v>49.46</c:v>
                </c:pt>
                <c:pt idx="3554" c:formatCode="0.00">
                  <c:v>49.46</c:v>
                </c:pt>
                <c:pt idx="3555" c:formatCode="0.00">
                  <c:v>49.46</c:v>
                </c:pt>
                <c:pt idx="3556" c:formatCode="0.00">
                  <c:v>49.46</c:v>
                </c:pt>
                <c:pt idx="3557" c:formatCode="0.00">
                  <c:v>49.46</c:v>
                </c:pt>
                <c:pt idx="3558" c:formatCode="0.00">
                  <c:v>49.46</c:v>
                </c:pt>
                <c:pt idx="3559" c:formatCode="0.00">
                  <c:v>49.46</c:v>
                </c:pt>
                <c:pt idx="3560" c:formatCode="0.00">
                  <c:v>49.46</c:v>
                </c:pt>
                <c:pt idx="3561" c:formatCode="0.00">
                  <c:v>49.29</c:v>
                </c:pt>
                <c:pt idx="3562" c:formatCode="0.00">
                  <c:v>48.6155293059741</c:v>
                </c:pt>
                <c:pt idx="3563" c:formatCode="0.00">
                  <c:v>48.6155293059741</c:v>
                </c:pt>
                <c:pt idx="3564" c:formatCode="0.00">
                  <c:v>48.6155293059741</c:v>
                </c:pt>
                <c:pt idx="3565" c:formatCode="0.00">
                  <c:v>48.6155293059741</c:v>
                </c:pt>
                <c:pt idx="3566" c:formatCode="0.00">
                  <c:v>48.8</c:v>
                </c:pt>
                <c:pt idx="3567" c:formatCode="0.00">
                  <c:v>48.6155293059741</c:v>
                </c:pt>
                <c:pt idx="3568" c:formatCode="0.00">
                  <c:v>48.82</c:v>
                </c:pt>
                <c:pt idx="3569" c:formatCode="0.00">
                  <c:v>48.82</c:v>
                </c:pt>
                <c:pt idx="3570" c:formatCode="0.00">
                  <c:v>48.82</c:v>
                </c:pt>
                <c:pt idx="3571" c:formatCode="0.00">
                  <c:v>48.82</c:v>
                </c:pt>
                <c:pt idx="3572" c:formatCode="0.00">
                  <c:v>48.82</c:v>
                </c:pt>
                <c:pt idx="3573" c:formatCode="0.00">
                  <c:v>48.82</c:v>
                </c:pt>
                <c:pt idx="3574" c:formatCode="0.00">
                  <c:v>48.82</c:v>
                </c:pt>
                <c:pt idx="3575" c:formatCode="0.00">
                  <c:v>48.82</c:v>
                </c:pt>
                <c:pt idx="3576" c:formatCode="0.00">
                  <c:v>48.82</c:v>
                </c:pt>
                <c:pt idx="3577" c:formatCode="0.00">
                  <c:v>48.82</c:v>
                </c:pt>
                <c:pt idx="3578" c:formatCode="0.00">
                  <c:v>48.82</c:v>
                </c:pt>
                <c:pt idx="3579" c:formatCode="0.00">
                  <c:v>48.82</c:v>
                </c:pt>
                <c:pt idx="3580" c:formatCode="0.00">
                  <c:v>48.82</c:v>
                </c:pt>
                <c:pt idx="3581" c:formatCode="0.00">
                  <c:v>48.82</c:v>
                </c:pt>
                <c:pt idx="3582" c:formatCode="0.00">
                  <c:v>48.82</c:v>
                </c:pt>
                <c:pt idx="3583" c:formatCode="0.00">
                  <c:v>48.82</c:v>
                </c:pt>
                <c:pt idx="3584" c:formatCode="0.00">
                  <c:v>48.82</c:v>
                </c:pt>
                <c:pt idx="3585" c:formatCode="0.00">
                  <c:v>48.82</c:v>
                </c:pt>
                <c:pt idx="3586" c:formatCode="0.00">
                  <c:v>48.82</c:v>
                </c:pt>
                <c:pt idx="3587" c:formatCode="0.00">
                  <c:v>48.82</c:v>
                </c:pt>
                <c:pt idx="3588" c:formatCode="0.00">
                  <c:v>48.82</c:v>
                </c:pt>
                <c:pt idx="3589" c:formatCode="0.00">
                  <c:v>48.82</c:v>
                </c:pt>
                <c:pt idx="3590" c:formatCode="0.00">
                  <c:v>48.82</c:v>
                </c:pt>
                <c:pt idx="3591" c:formatCode="0.00">
                  <c:v>48.82</c:v>
                </c:pt>
                <c:pt idx="3592" c:formatCode="0.00">
                  <c:v>48.82</c:v>
                </c:pt>
                <c:pt idx="3593" c:formatCode="0.00">
                  <c:v>48.82</c:v>
                </c:pt>
                <c:pt idx="3594" c:formatCode="0.00">
                  <c:v>48.82</c:v>
                </c:pt>
                <c:pt idx="3595" c:formatCode="0.00">
                  <c:v>48.82</c:v>
                </c:pt>
                <c:pt idx="3596" c:formatCode="0.00">
                  <c:v>48.82</c:v>
                </c:pt>
                <c:pt idx="3597" c:formatCode="0.00">
                  <c:v>48.82</c:v>
                </c:pt>
                <c:pt idx="3598" c:formatCode="0.00">
                  <c:v>48.82</c:v>
                </c:pt>
                <c:pt idx="3599" c:formatCode="0.00">
                  <c:v>48.82</c:v>
                </c:pt>
                <c:pt idx="3600" c:formatCode="0.00">
                  <c:v>48.82</c:v>
                </c:pt>
                <c:pt idx="3601" c:formatCode="0.00">
                  <c:v>48.82</c:v>
                </c:pt>
                <c:pt idx="3602" c:formatCode="0.00">
                  <c:v>48.82</c:v>
                </c:pt>
                <c:pt idx="3603" c:formatCode="0.00">
                  <c:v>48.82</c:v>
                </c:pt>
                <c:pt idx="3604" c:formatCode="0.00">
                  <c:v>48.82</c:v>
                </c:pt>
                <c:pt idx="3605" c:formatCode="0.00">
                  <c:v>48.82</c:v>
                </c:pt>
                <c:pt idx="3606" c:formatCode="0.00">
                  <c:v>48.82</c:v>
                </c:pt>
                <c:pt idx="3607" c:formatCode="0.00">
                  <c:v>48.82</c:v>
                </c:pt>
                <c:pt idx="3608" c:formatCode="0.00">
                  <c:v>48.82</c:v>
                </c:pt>
                <c:pt idx="3609" c:formatCode="0.00">
                  <c:v>48.82</c:v>
                </c:pt>
                <c:pt idx="3610" c:formatCode="0.00">
                  <c:v>48.82</c:v>
                </c:pt>
                <c:pt idx="3611" c:formatCode="0.00">
                  <c:v>48.82</c:v>
                </c:pt>
                <c:pt idx="3612" c:formatCode="0.00">
                  <c:v>48.82</c:v>
                </c:pt>
                <c:pt idx="3613" c:formatCode="0.00">
                  <c:v>48.82</c:v>
                </c:pt>
                <c:pt idx="3614" c:formatCode="0.00">
                  <c:v>48.82</c:v>
                </c:pt>
                <c:pt idx="3615" c:formatCode="0.00">
                  <c:v>48.8</c:v>
                </c:pt>
                <c:pt idx="3616" c:formatCode="0.00">
                  <c:v>48.8</c:v>
                </c:pt>
                <c:pt idx="3617" c:formatCode="0.00">
                  <c:v>48.8</c:v>
                </c:pt>
                <c:pt idx="3618" c:formatCode="0.00">
                  <c:v>48.8</c:v>
                </c:pt>
                <c:pt idx="3619" c:formatCode="0.00">
                  <c:v>48.8</c:v>
                </c:pt>
                <c:pt idx="3620" c:formatCode="0.00">
                  <c:v>48.8</c:v>
                </c:pt>
                <c:pt idx="3621" c:formatCode="0.00">
                  <c:v>48.8</c:v>
                </c:pt>
                <c:pt idx="3622" c:formatCode="0.00">
                  <c:v>48.8</c:v>
                </c:pt>
                <c:pt idx="3623" c:formatCode="0.00">
                  <c:v>48.8</c:v>
                </c:pt>
                <c:pt idx="3624" c:formatCode="0.00">
                  <c:v>48.8</c:v>
                </c:pt>
                <c:pt idx="3625" c:formatCode="0.00">
                  <c:v>48.8</c:v>
                </c:pt>
                <c:pt idx="3626" c:formatCode="0.00">
                  <c:v>48.8</c:v>
                </c:pt>
                <c:pt idx="3627" c:formatCode="0.00">
                  <c:v>48.8</c:v>
                </c:pt>
                <c:pt idx="3628" c:formatCode="0.00">
                  <c:v>48.8</c:v>
                </c:pt>
                <c:pt idx="3629" c:formatCode="0.00">
                  <c:v>48.8</c:v>
                </c:pt>
                <c:pt idx="3630" c:formatCode="0.00">
                  <c:v>48.8</c:v>
                </c:pt>
                <c:pt idx="3631" c:formatCode="0.00">
                  <c:v>48.8</c:v>
                </c:pt>
                <c:pt idx="3632" c:formatCode="0.00">
                  <c:v>48.8</c:v>
                </c:pt>
                <c:pt idx="3633" c:formatCode="0.00">
                  <c:v>48.8</c:v>
                </c:pt>
                <c:pt idx="3634" c:formatCode="0.00">
                  <c:v>48.8</c:v>
                </c:pt>
                <c:pt idx="3635" c:formatCode="0.00">
                  <c:v>48.8</c:v>
                </c:pt>
                <c:pt idx="3636" c:formatCode="0.00">
                  <c:v>48.8</c:v>
                </c:pt>
                <c:pt idx="3637" c:formatCode="0.00">
                  <c:v>48.8</c:v>
                </c:pt>
                <c:pt idx="3638" c:formatCode="0.00">
                  <c:v>48.8</c:v>
                </c:pt>
                <c:pt idx="3639" c:formatCode="0.00">
                  <c:v>48.97</c:v>
                </c:pt>
                <c:pt idx="3640" c:formatCode="0.00">
                  <c:v>48.97</c:v>
                </c:pt>
                <c:pt idx="3641" c:formatCode="0.00">
                  <c:v>48.97</c:v>
                </c:pt>
                <c:pt idx="3642" c:formatCode="0.00">
                  <c:v>48.97</c:v>
                </c:pt>
                <c:pt idx="3643" c:formatCode="0.00">
                  <c:v>48.97</c:v>
                </c:pt>
                <c:pt idx="3644" c:formatCode="0.00">
                  <c:v>48.97</c:v>
                </c:pt>
                <c:pt idx="3645" c:formatCode="0.00">
                  <c:v>48.97</c:v>
                </c:pt>
                <c:pt idx="3646" c:formatCode="0.00">
                  <c:v>48.97</c:v>
                </c:pt>
                <c:pt idx="3647" c:formatCode="0.00">
                  <c:v>48.97</c:v>
                </c:pt>
                <c:pt idx="3648" c:formatCode="0.00">
                  <c:v>48.97</c:v>
                </c:pt>
                <c:pt idx="3649" c:formatCode="0.00">
                  <c:v>48.97</c:v>
                </c:pt>
                <c:pt idx="3650" c:formatCode="0.00">
                  <c:v>48.97</c:v>
                </c:pt>
                <c:pt idx="3651" c:formatCode="0.00">
                  <c:v>48.97</c:v>
                </c:pt>
                <c:pt idx="3652" c:formatCode="0.00">
                  <c:v>48.97</c:v>
                </c:pt>
                <c:pt idx="3653" c:formatCode="0.00">
                  <c:v>48.97</c:v>
                </c:pt>
                <c:pt idx="3654" c:formatCode="0.00">
                  <c:v>48.97</c:v>
                </c:pt>
                <c:pt idx="3655" c:formatCode="0.00">
                  <c:v>48.97</c:v>
                </c:pt>
                <c:pt idx="3656" c:formatCode="0.00">
                  <c:v>48.97</c:v>
                </c:pt>
                <c:pt idx="3657" c:formatCode="0.00">
                  <c:v>48.97</c:v>
                </c:pt>
                <c:pt idx="3658" c:formatCode="0.00">
                  <c:v>48.97</c:v>
                </c:pt>
                <c:pt idx="3659" c:formatCode="0.00">
                  <c:v>48.97</c:v>
                </c:pt>
                <c:pt idx="3660" c:formatCode="0.00">
                  <c:v>48.97</c:v>
                </c:pt>
                <c:pt idx="3661" c:formatCode="0.00">
                  <c:v>48.97</c:v>
                </c:pt>
                <c:pt idx="3723" c:formatCode="0.00">
                  <c:v>49.46</c:v>
                </c:pt>
                <c:pt idx="3724" c:formatCode="0.00">
                  <c:v>49.46</c:v>
                </c:pt>
                <c:pt idx="3725" c:formatCode="0.00">
                  <c:v>49.46</c:v>
                </c:pt>
                <c:pt idx="3726" c:formatCode="0.00">
                  <c:v>49.46</c:v>
                </c:pt>
                <c:pt idx="3727" c:formatCode="0.00">
                  <c:v>49.46</c:v>
                </c:pt>
                <c:pt idx="3728" c:formatCode="0.00">
                  <c:v>49.46</c:v>
                </c:pt>
                <c:pt idx="3729" c:formatCode="0.00">
                  <c:v>49.46</c:v>
                </c:pt>
                <c:pt idx="3730" c:formatCode="0.00">
                  <c:v>49.46</c:v>
                </c:pt>
                <c:pt idx="3731" c:formatCode="0.00">
                  <c:v>49.46</c:v>
                </c:pt>
                <c:pt idx="3732" c:formatCode="0.00">
                  <c:v>49.46</c:v>
                </c:pt>
                <c:pt idx="3733" c:formatCode="0.00">
                  <c:v>49.46</c:v>
                </c:pt>
                <c:pt idx="3734" c:formatCode="0.00">
                  <c:v>49.46</c:v>
                </c:pt>
                <c:pt idx="3735" c:formatCode="0.00">
                  <c:v>49.46</c:v>
                </c:pt>
                <c:pt idx="3736" c:formatCode="0.00">
                  <c:v>49.46</c:v>
                </c:pt>
                <c:pt idx="3737" c:formatCode="0.00">
                  <c:v>49.46</c:v>
                </c:pt>
                <c:pt idx="3738" c:formatCode="0.00">
                  <c:v>49.46</c:v>
                </c:pt>
                <c:pt idx="3739" c:formatCode="0.00">
                  <c:v>49.46</c:v>
                </c:pt>
                <c:pt idx="3740" c:formatCode="0.00">
                  <c:v>49.46</c:v>
                </c:pt>
                <c:pt idx="3741" c:formatCode="0.00">
                  <c:v>49.46</c:v>
                </c:pt>
                <c:pt idx="3742" c:formatCode="0.00">
                  <c:v>49.46</c:v>
                </c:pt>
                <c:pt idx="3743" c:formatCode="0.00">
                  <c:v>49.46</c:v>
                </c:pt>
                <c:pt idx="3744" c:formatCode="0.00">
                  <c:v>49.46</c:v>
                </c:pt>
                <c:pt idx="3745" c:formatCode="0.00">
                  <c:v>49.46</c:v>
                </c:pt>
                <c:pt idx="3746" c:formatCode="0.00">
                  <c:v>49.46</c:v>
                </c:pt>
                <c:pt idx="3747" c:formatCode="0.00">
                  <c:v>49.29</c:v>
                </c:pt>
                <c:pt idx="3748" c:formatCode="0.00">
                  <c:v>49.46</c:v>
                </c:pt>
                <c:pt idx="3749" c:formatCode="0.00">
                  <c:v>49.46</c:v>
                </c:pt>
                <c:pt idx="3750" c:formatCode="0.00">
                  <c:v>49.46</c:v>
                </c:pt>
                <c:pt idx="3751" c:formatCode="0.00">
                  <c:v>49.46</c:v>
                </c:pt>
                <c:pt idx="3752" c:formatCode="0.00">
                  <c:v>49.46</c:v>
                </c:pt>
                <c:pt idx="3753" c:formatCode="0.00">
                  <c:v>49.46</c:v>
                </c:pt>
                <c:pt idx="3754" c:formatCode="0.00">
                  <c:v>49.46</c:v>
                </c:pt>
                <c:pt idx="3755" c:formatCode="0.00">
                  <c:v>49.46</c:v>
                </c:pt>
                <c:pt idx="3756" c:formatCode="0.00">
                  <c:v>49.46</c:v>
                </c:pt>
                <c:pt idx="3757" c:formatCode="0.00">
                  <c:v>49.46</c:v>
                </c:pt>
                <c:pt idx="3758" c:formatCode="0.00">
                  <c:v>49.46</c:v>
                </c:pt>
                <c:pt idx="3759" c:formatCode="0.00">
                  <c:v>49.46</c:v>
                </c:pt>
                <c:pt idx="3760" c:formatCode="0.00">
                  <c:v>49.46</c:v>
                </c:pt>
                <c:pt idx="3761" c:formatCode="0.00">
                  <c:v>49.46</c:v>
                </c:pt>
                <c:pt idx="3762" c:formatCode="0.00">
                  <c:v>49.46</c:v>
                </c:pt>
                <c:pt idx="3763" c:formatCode="0.00">
                  <c:v>49.46</c:v>
                </c:pt>
                <c:pt idx="3764" c:formatCode="0.00">
                  <c:v>49.46</c:v>
                </c:pt>
                <c:pt idx="3765" c:formatCode="0.00">
                  <c:v>49.46</c:v>
                </c:pt>
                <c:pt idx="3766" c:formatCode="0.00">
                  <c:v>49.46</c:v>
                </c:pt>
                <c:pt idx="3767" c:formatCode="0.00">
                  <c:v>49.46</c:v>
                </c:pt>
                <c:pt idx="3768" c:formatCode="0.00">
                  <c:v>49.46</c:v>
                </c:pt>
                <c:pt idx="3769" c:formatCode="0.00">
                  <c:v>49.46</c:v>
                </c:pt>
                <c:pt idx="3770" c:formatCode="0.00">
                  <c:v>49.46</c:v>
                </c:pt>
                <c:pt idx="3771" c:formatCode="0.00">
                  <c:v>49.46</c:v>
                </c:pt>
                <c:pt idx="3772" c:formatCode="0.00">
                  <c:v>49.46</c:v>
                </c:pt>
                <c:pt idx="3773" c:formatCode="0.00">
                  <c:v>49.46</c:v>
                </c:pt>
                <c:pt idx="3774" c:formatCode="0.00">
                  <c:v>49.46</c:v>
                </c:pt>
                <c:pt idx="3775" c:formatCode="0.00">
                  <c:v>49.46</c:v>
                </c:pt>
                <c:pt idx="3776" c:formatCode="0.00">
                  <c:v>49.46</c:v>
                </c:pt>
                <c:pt idx="3777" c:formatCode="0.00">
                  <c:v>49.46</c:v>
                </c:pt>
                <c:pt idx="3778" c:formatCode="0.00">
                  <c:v>49.46</c:v>
                </c:pt>
                <c:pt idx="3779" c:formatCode="0.00">
                  <c:v>48.82</c:v>
                </c:pt>
                <c:pt idx="3780" c:formatCode="0.00">
                  <c:v>48.82</c:v>
                </c:pt>
                <c:pt idx="3781" c:formatCode="0.00">
                  <c:v>48.82</c:v>
                </c:pt>
                <c:pt idx="3782" c:formatCode="0.00">
                  <c:v>48.82</c:v>
                </c:pt>
                <c:pt idx="3783" c:formatCode="0.00">
                  <c:v>48.82</c:v>
                </c:pt>
                <c:pt idx="3784" c:formatCode="0.00">
                  <c:v>48.82</c:v>
                </c:pt>
                <c:pt idx="3785" c:formatCode="0.00">
                  <c:v>48.82</c:v>
                </c:pt>
                <c:pt idx="3786" c:formatCode="0.00">
                  <c:v>48.82</c:v>
                </c:pt>
                <c:pt idx="3787" c:formatCode="0.00">
                  <c:v>48.82</c:v>
                </c:pt>
                <c:pt idx="3788" c:formatCode="0.00">
                  <c:v>48.82</c:v>
                </c:pt>
                <c:pt idx="3789" c:formatCode="0.00">
                  <c:v>48.82</c:v>
                </c:pt>
                <c:pt idx="3790" c:formatCode="0.00">
                  <c:v>48.82</c:v>
                </c:pt>
                <c:pt idx="3791" c:formatCode="0.00">
                  <c:v>48.82</c:v>
                </c:pt>
                <c:pt idx="3792" c:formatCode="0.00">
                  <c:v>48.82</c:v>
                </c:pt>
                <c:pt idx="3793" c:formatCode="0.00">
                  <c:v>48.82</c:v>
                </c:pt>
                <c:pt idx="3794" c:formatCode="0.00">
                  <c:v>48.82</c:v>
                </c:pt>
                <c:pt idx="3795" c:formatCode="0.00">
                  <c:v>48.82</c:v>
                </c:pt>
                <c:pt idx="3796" c:formatCode="0.00">
                  <c:v>48.82</c:v>
                </c:pt>
                <c:pt idx="3797" c:formatCode="0.00">
                  <c:v>48.82</c:v>
                </c:pt>
                <c:pt idx="3798" c:formatCode="0.00">
                  <c:v>48.82</c:v>
                </c:pt>
                <c:pt idx="3799" c:formatCode="0.00">
                  <c:v>48.82</c:v>
                </c:pt>
                <c:pt idx="3800" c:formatCode="0.00">
                  <c:v>48.82</c:v>
                </c:pt>
                <c:pt idx="3801" c:formatCode="0.00">
                  <c:v>48.82</c:v>
                </c:pt>
                <c:pt idx="3802" c:formatCode="0.00">
                  <c:v>48.82</c:v>
                </c:pt>
                <c:pt idx="3803" c:formatCode="0.00">
                  <c:v>48.82</c:v>
                </c:pt>
                <c:pt idx="3804" c:formatCode="0.00">
                  <c:v>48.82</c:v>
                </c:pt>
                <c:pt idx="3805" c:formatCode="0.00">
                  <c:v>48.82</c:v>
                </c:pt>
                <c:pt idx="3806" c:formatCode="0.00">
                  <c:v>48.82</c:v>
                </c:pt>
                <c:pt idx="3807" c:formatCode="0.00">
                  <c:v>48.82</c:v>
                </c:pt>
                <c:pt idx="3808" c:formatCode="0.00">
                  <c:v>48.82</c:v>
                </c:pt>
                <c:pt idx="3809" c:formatCode="0.00">
                  <c:v>48.82</c:v>
                </c:pt>
                <c:pt idx="3810" c:formatCode="0.00">
                  <c:v>48.82</c:v>
                </c:pt>
                <c:pt idx="3811" c:formatCode="0.00">
                  <c:v>48.82</c:v>
                </c:pt>
                <c:pt idx="3812" c:formatCode="0.00">
                  <c:v>48.82</c:v>
                </c:pt>
                <c:pt idx="3813" c:formatCode="0.00">
                  <c:v>48.82</c:v>
                </c:pt>
                <c:pt idx="3814" c:formatCode="0.00">
                  <c:v>48.82</c:v>
                </c:pt>
                <c:pt idx="3815" c:formatCode="0.00">
                  <c:v>48.82</c:v>
                </c:pt>
                <c:pt idx="3816" c:formatCode="0.00">
                  <c:v>48.82</c:v>
                </c:pt>
                <c:pt idx="3817" c:formatCode="0.00">
                  <c:v>48.82</c:v>
                </c:pt>
                <c:pt idx="3818" c:formatCode="0.00">
                  <c:v>48.82</c:v>
                </c:pt>
                <c:pt idx="3819" c:formatCode="0.00">
                  <c:v>48.82</c:v>
                </c:pt>
                <c:pt idx="3820" c:formatCode="0.00">
                  <c:v>48.97</c:v>
                </c:pt>
                <c:pt idx="3821" c:formatCode="0.00">
                  <c:v>48.97</c:v>
                </c:pt>
                <c:pt idx="3822" c:formatCode="0.00">
                  <c:v>48.97</c:v>
                </c:pt>
                <c:pt idx="3823" c:formatCode="0.00">
                  <c:v>48.97</c:v>
                </c:pt>
                <c:pt idx="3824" c:formatCode="0.00">
                  <c:v>48.97</c:v>
                </c:pt>
                <c:pt idx="3825" c:formatCode="0.00">
                  <c:v>48.97</c:v>
                </c:pt>
                <c:pt idx="3826" c:formatCode="0.00">
                  <c:v>48.97</c:v>
                </c:pt>
                <c:pt idx="3827" c:formatCode="0.00">
                  <c:v>48.97</c:v>
                </c:pt>
                <c:pt idx="3828" c:formatCode="0.00">
                  <c:v>48.97</c:v>
                </c:pt>
                <c:pt idx="3829" c:formatCode="0.00">
                  <c:v>48.97</c:v>
                </c:pt>
                <c:pt idx="3830" c:formatCode="0.00">
                  <c:v>48.97</c:v>
                </c:pt>
                <c:pt idx="3831" c:formatCode="0.00">
                  <c:v>48.97</c:v>
                </c:pt>
                <c:pt idx="3832" c:formatCode="0.00">
                  <c:v>48.97</c:v>
                </c:pt>
                <c:pt idx="3833" c:formatCode="0.00">
                  <c:v>48.82</c:v>
                </c:pt>
                <c:pt idx="3834" c:formatCode="0.00">
                  <c:v>48.82</c:v>
                </c:pt>
                <c:pt idx="3835" c:formatCode="0.00">
                  <c:v>48.82</c:v>
                </c:pt>
                <c:pt idx="3836" c:formatCode="0.00">
                  <c:v>48.82</c:v>
                </c:pt>
                <c:pt idx="3837" c:formatCode="0.00">
                  <c:v>48.82</c:v>
                </c:pt>
                <c:pt idx="3838" c:formatCode="0.00">
                  <c:v>48.82</c:v>
                </c:pt>
                <c:pt idx="3839" c:formatCode="0.00">
                  <c:v>48.82</c:v>
                </c:pt>
                <c:pt idx="3840" c:formatCode="0.00">
                  <c:v>48.82</c:v>
                </c:pt>
                <c:pt idx="3841" c:formatCode="0.00">
                  <c:v>48.82</c:v>
                </c:pt>
                <c:pt idx="3842" c:formatCode="0.00">
                  <c:v>48.82</c:v>
                </c:pt>
                <c:pt idx="3843" c:formatCode="0.00">
                  <c:v>48.82</c:v>
                </c:pt>
                <c:pt idx="3844" c:formatCode="0.00">
                  <c:v>48.82</c:v>
                </c:pt>
                <c:pt idx="3845" c:formatCode="0.00">
                  <c:v>48.82</c:v>
                </c:pt>
                <c:pt idx="3846" c:formatCode="0.00">
                  <c:v>48.82</c:v>
                </c:pt>
                <c:pt idx="3847" c:formatCode="0.00">
                  <c:v>48.82</c:v>
                </c:pt>
                <c:pt idx="3848" c:formatCode="0.00">
                  <c:v>48.97</c:v>
                </c:pt>
                <c:pt idx="3849" c:formatCode="0.00">
                  <c:v>48.97</c:v>
                </c:pt>
                <c:pt idx="3850" c:formatCode="0.00">
                  <c:v>48.97</c:v>
                </c:pt>
                <c:pt idx="3851" c:formatCode="0.00">
                  <c:v>47.9</c:v>
                </c:pt>
                <c:pt idx="3852" c:formatCode="0.00">
                  <c:v>47.9</c:v>
                </c:pt>
                <c:pt idx="3853" c:formatCode="0.00">
                  <c:v>47.9</c:v>
                </c:pt>
                <c:pt idx="3854" c:formatCode="0.00">
                  <c:v>49.09</c:v>
                </c:pt>
                <c:pt idx="3855" c:formatCode="0.00">
                  <c:v>49.09</c:v>
                </c:pt>
                <c:pt idx="3856" c:formatCode="0.00">
                  <c:v>49.09</c:v>
                </c:pt>
                <c:pt idx="3857" c:formatCode="0.00">
                  <c:v>49.09</c:v>
                </c:pt>
                <c:pt idx="3858" c:formatCode="0.00">
                  <c:v>49.09</c:v>
                </c:pt>
                <c:pt idx="3859" c:formatCode="0.00">
                  <c:v>49.09</c:v>
                </c:pt>
                <c:pt idx="3860" c:formatCode="0.00">
                  <c:v>49.12</c:v>
                </c:pt>
                <c:pt idx="3861" c:formatCode="0.00">
                  <c:v>49.12</c:v>
                </c:pt>
                <c:pt idx="3862" c:formatCode="0.00">
                  <c:v>51.11</c:v>
                </c:pt>
                <c:pt idx="3863" c:formatCode="0.00">
                  <c:v>51.11</c:v>
                </c:pt>
                <c:pt idx="3864" c:formatCode="0.00">
                  <c:v>51.11</c:v>
                </c:pt>
                <c:pt idx="3865" c:formatCode="0.00">
                  <c:v>51.11</c:v>
                </c:pt>
                <c:pt idx="3866" c:formatCode="0.00">
                  <c:v>51.11</c:v>
                </c:pt>
                <c:pt idx="3867" c:formatCode="0.00">
                  <c:v>51.11</c:v>
                </c:pt>
                <c:pt idx="3868" c:formatCode="0.00">
                  <c:v>51.11</c:v>
                </c:pt>
                <c:pt idx="3869" c:formatCode="0.00">
                  <c:v>51.11</c:v>
                </c:pt>
                <c:pt idx="3870" c:formatCode="0.00">
                  <c:v>51.11</c:v>
                </c:pt>
                <c:pt idx="3871" c:formatCode="0.00">
                  <c:v>51.11</c:v>
                </c:pt>
                <c:pt idx="3872" c:formatCode="0.00">
                  <c:v>51.11</c:v>
                </c:pt>
                <c:pt idx="3873" c:formatCode="0.00">
                  <c:v>51.11</c:v>
                </c:pt>
                <c:pt idx="3874" c:formatCode="0.00">
                  <c:v>51.11</c:v>
                </c:pt>
                <c:pt idx="3875" c:formatCode="0.00">
                  <c:v>51.11</c:v>
                </c:pt>
                <c:pt idx="3876" c:formatCode="0.00">
                  <c:v>51.11</c:v>
                </c:pt>
                <c:pt idx="3877" c:formatCode="0.00">
                  <c:v>51.11</c:v>
                </c:pt>
                <c:pt idx="3878" c:formatCode="0.00">
                  <c:v>51.11</c:v>
                </c:pt>
                <c:pt idx="3879" c:formatCode="0.00">
                  <c:v>51.11</c:v>
                </c:pt>
                <c:pt idx="3900" c:formatCode="0.00">
                  <c:v>60.89</c:v>
                </c:pt>
                <c:pt idx="3901" c:formatCode="0.00">
                  <c:v>60.89</c:v>
                </c:pt>
                <c:pt idx="3907" c:formatCode="0.00">
                  <c:v>59.1</c:v>
                </c:pt>
                <c:pt idx="3908" c:formatCode="0.00">
                  <c:v>59.1</c:v>
                </c:pt>
                <c:pt idx="3909" c:formatCode="0.00">
                  <c:v>60.89</c:v>
                </c:pt>
                <c:pt idx="3910" c:formatCode="0.00">
                  <c:v>60.89</c:v>
                </c:pt>
                <c:pt idx="3911" c:formatCode="0.00">
                  <c:v>60.89</c:v>
                </c:pt>
                <c:pt idx="3912" c:formatCode="0.00">
                  <c:v>60.89</c:v>
                </c:pt>
                <c:pt idx="3913" c:formatCode="0.00">
                  <c:v>60.89</c:v>
                </c:pt>
                <c:pt idx="3914" c:formatCode="0.00">
                  <c:v>60.89</c:v>
                </c:pt>
                <c:pt idx="3915" c:formatCode="0.00">
                  <c:v>60.89</c:v>
                </c:pt>
                <c:pt idx="3916" c:formatCode="0.00">
                  <c:v>60.89</c:v>
                </c:pt>
                <c:pt idx="3917" c:formatCode="0.00">
                  <c:v>60.89</c:v>
                </c:pt>
                <c:pt idx="3918" c:formatCode="0.00">
                  <c:v>60.89</c:v>
                </c:pt>
                <c:pt idx="3919" c:formatCode="0.00">
                  <c:v>60.89</c:v>
                </c:pt>
                <c:pt idx="3920" c:formatCode="0.00">
                  <c:v>60.89</c:v>
                </c:pt>
                <c:pt idx="3936" c:formatCode="0.00">
                  <c:v>49.13</c:v>
                </c:pt>
                <c:pt idx="3937" c:formatCode="0.00">
                  <c:v>49.13</c:v>
                </c:pt>
                <c:pt idx="3938" c:formatCode="0.00">
                  <c:v>49.13</c:v>
                </c:pt>
                <c:pt idx="3939" c:formatCode="0.00">
                  <c:v>49.13</c:v>
                </c:pt>
                <c:pt idx="3940" c:formatCode="0.00">
                  <c:v>49.13</c:v>
                </c:pt>
                <c:pt idx="3985" c:formatCode="0.00">
                  <c:v>50.88</c:v>
                </c:pt>
                <c:pt idx="3986" c:formatCode="0.00">
                  <c:v>50.88</c:v>
                </c:pt>
                <c:pt idx="3987" c:formatCode="0.00">
                  <c:v>50.88</c:v>
                </c:pt>
                <c:pt idx="3988" c:formatCode="0.00">
                  <c:v>50.88</c:v>
                </c:pt>
                <c:pt idx="3989" c:formatCode="0.00">
                  <c:v>50.88</c:v>
                </c:pt>
                <c:pt idx="3990" c:formatCode="0.00">
                  <c:v>50.88</c:v>
                </c:pt>
                <c:pt idx="3991" c:formatCode="0.00">
                  <c:v>50.88</c:v>
                </c:pt>
                <c:pt idx="3992" c:formatCode="0.00">
                  <c:v>50.88</c:v>
                </c:pt>
                <c:pt idx="3993" c:formatCode="0.00">
                  <c:v>50.88</c:v>
                </c:pt>
                <c:pt idx="3994" c:formatCode="0.00">
                  <c:v>50.88</c:v>
                </c:pt>
                <c:pt idx="3995" c:formatCode="0.00">
                  <c:v>50.88</c:v>
                </c:pt>
                <c:pt idx="3996" c:formatCode="0.00">
                  <c:v>50.88</c:v>
                </c:pt>
                <c:pt idx="3997" c:formatCode="0.00">
                  <c:v>50.88</c:v>
                </c:pt>
                <c:pt idx="3998" c:formatCode="0.00">
                  <c:v>50.88</c:v>
                </c:pt>
                <c:pt idx="3999" c:formatCode="0.00">
                  <c:v>50.51</c:v>
                </c:pt>
                <c:pt idx="4000" c:formatCode="0.00">
                  <c:v>50.51</c:v>
                </c:pt>
                <c:pt idx="4001" c:formatCode="0.00">
                  <c:v>50.51</c:v>
                </c:pt>
                <c:pt idx="4002" c:formatCode="0.00">
                  <c:v>50.51</c:v>
                </c:pt>
                <c:pt idx="4003" c:formatCode="0.00">
                  <c:v>50.51</c:v>
                </c:pt>
                <c:pt idx="4004" c:formatCode="0.00">
                  <c:v>50.51</c:v>
                </c:pt>
                <c:pt idx="4005" c:formatCode="0.00">
                  <c:v>50.51</c:v>
                </c:pt>
                <c:pt idx="4006" c:formatCode="0.00">
                  <c:v>50.51</c:v>
                </c:pt>
                <c:pt idx="4007" c:formatCode="0.00">
                  <c:v>50.51</c:v>
                </c:pt>
                <c:pt idx="4008" c:formatCode="0.00">
                  <c:v>50.51</c:v>
                </c:pt>
                <c:pt idx="4009" c:formatCode="0.00">
                  <c:v>50.51</c:v>
                </c:pt>
                <c:pt idx="4010" c:formatCode="0.00">
                  <c:v>50.51</c:v>
                </c:pt>
                <c:pt idx="4011" c:formatCode="0.00">
                  <c:v>50.51</c:v>
                </c:pt>
                <c:pt idx="4012" c:formatCode="0.00">
                  <c:v>50.51</c:v>
                </c:pt>
                <c:pt idx="4013" c:formatCode="0.00">
                  <c:v>50.51</c:v>
                </c:pt>
                <c:pt idx="4064" c:formatCode="0.00">
                  <c:v>48.95</c:v>
                </c:pt>
                <c:pt idx="4065" c:formatCode="0.00">
                  <c:v>48.95</c:v>
                </c:pt>
                <c:pt idx="4066" c:formatCode="0.00">
                  <c:v>48.95</c:v>
                </c:pt>
                <c:pt idx="4067" c:formatCode="0.00">
                  <c:v>48.95</c:v>
                </c:pt>
                <c:pt idx="4068" c:formatCode="0.00">
                  <c:v>48.95</c:v>
                </c:pt>
                <c:pt idx="4069" c:formatCode="0.00">
                  <c:v>48.95</c:v>
                </c:pt>
                <c:pt idx="4070" c:formatCode="0.00">
                  <c:v>48.95</c:v>
                </c:pt>
                <c:pt idx="4071" c:formatCode="0.00">
                  <c:v>48.95</c:v>
                </c:pt>
                <c:pt idx="4072" c:formatCode="0.00">
                  <c:v>48.95</c:v>
                </c:pt>
                <c:pt idx="4073" c:formatCode="0.00">
                  <c:v>48.95</c:v>
                </c:pt>
                <c:pt idx="4074" c:formatCode="0.00">
                  <c:v>48.95</c:v>
                </c:pt>
                <c:pt idx="4075" c:formatCode="0.00">
                  <c:v>48.95</c:v>
                </c:pt>
                <c:pt idx="4076" c:formatCode="0.00">
                  <c:v>48.95</c:v>
                </c:pt>
                <c:pt idx="4077" c:formatCode="0.00">
                  <c:v>48.95</c:v>
                </c:pt>
                <c:pt idx="4078" c:formatCode="0.00">
                  <c:v>48.95</c:v>
                </c:pt>
                <c:pt idx="4079" c:formatCode="0.00">
                  <c:v>48.31</c:v>
                </c:pt>
                <c:pt idx="4080" c:formatCode="0.00">
                  <c:v>48.31</c:v>
                </c:pt>
                <c:pt idx="4081" c:formatCode="0.00">
                  <c:v>48.31</c:v>
                </c:pt>
                <c:pt idx="4082" c:formatCode="0.00">
                  <c:v>48.31</c:v>
                </c:pt>
                <c:pt idx="4083" c:formatCode="0.00">
                  <c:v>48.31</c:v>
                </c:pt>
                <c:pt idx="4084" c:formatCode="0.00">
                  <c:v>48.31</c:v>
                </c:pt>
                <c:pt idx="4085" c:formatCode="0.00">
                  <c:v>48.31</c:v>
                </c:pt>
                <c:pt idx="4086" c:formatCode="0.00">
                  <c:v>48.31</c:v>
                </c:pt>
                <c:pt idx="4087" c:formatCode="0.00">
                  <c:v>48.31</c:v>
                </c:pt>
                <c:pt idx="4088" c:formatCode="0.00">
                  <c:v>48.31</c:v>
                </c:pt>
                <c:pt idx="4089" c:formatCode="0.00">
                  <c:v>48.31</c:v>
                </c:pt>
                <c:pt idx="4090" c:formatCode="0.00">
                  <c:v>48.31</c:v>
                </c:pt>
                <c:pt idx="4091" c:formatCode="0.00">
                  <c:v>48.31</c:v>
                </c:pt>
                <c:pt idx="4092" c:formatCode="0.00">
                  <c:v>48.31</c:v>
                </c:pt>
                <c:pt idx="4093" c:formatCode="0.00">
                  <c:v>48.31</c:v>
                </c:pt>
                <c:pt idx="4094" c:formatCode="0.00">
                  <c:v>48.31</c:v>
                </c:pt>
                <c:pt idx="4095" c:formatCode="0.00">
                  <c:v>48.31</c:v>
                </c:pt>
                <c:pt idx="4096" c:formatCode="0.00">
                  <c:v>48.31</c:v>
                </c:pt>
                <c:pt idx="4097" c:formatCode="0.00">
                  <c:v>49.13</c:v>
                </c:pt>
                <c:pt idx="4098" c:formatCode="0.00">
                  <c:v>49.13</c:v>
                </c:pt>
                <c:pt idx="4099" c:formatCode="0.00">
                  <c:v>49.13</c:v>
                </c:pt>
                <c:pt idx="4100" c:formatCode="0.00">
                  <c:v>49.13</c:v>
                </c:pt>
                <c:pt idx="4101" c:formatCode="0.00">
                  <c:v>49.13</c:v>
                </c:pt>
                <c:pt idx="4102" c:formatCode="0.00">
                  <c:v>49.13</c:v>
                </c:pt>
                <c:pt idx="4103" c:formatCode="0.00">
                  <c:v>49.13</c:v>
                </c:pt>
                <c:pt idx="4104" c:formatCode="0.00">
                  <c:v>49.13</c:v>
                </c:pt>
                <c:pt idx="4105" c:formatCode="0.00">
                  <c:v>49.13</c:v>
                </c:pt>
                <c:pt idx="4106" c:formatCode="0.00">
                  <c:v>49.13</c:v>
                </c:pt>
                <c:pt idx="4107" c:formatCode="0.00">
                  <c:v>49.13</c:v>
                </c:pt>
                <c:pt idx="4108" c:formatCode="0.00">
                  <c:v>48.97</c:v>
                </c:pt>
                <c:pt idx="4109" c:formatCode="0.00">
                  <c:v>48.97</c:v>
                </c:pt>
                <c:pt idx="4110" c:formatCode="0.00">
                  <c:v>48.97</c:v>
                </c:pt>
                <c:pt idx="4111" c:formatCode="0.00">
                  <c:v>48.82</c:v>
                </c:pt>
                <c:pt idx="4112" c:formatCode="0.00">
                  <c:v>48.82</c:v>
                </c:pt>
                <c:pt idx="4113" c:formatCode="0.00">
                  <c:v>52.62</c:v>
                </c:pt>
                <c:pt idx="4114" c:formatCode="0.00">
                  <c:v>52.62</c:v>
                </c:pt>
                <c:pt idx="4115" c:formatCode="0.00">
                  <c:v>52.62</c:v>
                </c:pt>
                <c:pt idx="4116" c:formatCode="0.00">
                  <c:v>52.62</c:v>
                </c:pt>
                <c:pt idx="4117" c:formatCode="0.00">
                  <c:v>52.62</c:v>
                </c:pt>
                <c:pt idx="4118" c:formatCode="0.00">
                  <c:v>52.62</c:v>
                </c:pt>
                <c:pt idx="4119" c:formatCode="0.00">
                  <c:v>52.62</c:v>
                </c:pt>
                <c:pt idx="4120" c:formatCode="0.00">
                  <c:v>52.62</c:v>
                </c:pt>
                <c:pt idx="4121" c:formatCode="0.00">
                  <c:v>52.62</c:v>
                </c:pt>
                <c:pt idx="4122" c:formatCode="0.00">
                  <c:v>52.62</c:v>
                </c:pt>
                <c:pt idx="4123" c:formatCode="0.00">
                  <c:v>52.62</c:v>
                </c:pt>
                <c:pt idx="4124" c:formatCode="0.00">
                  <c:v>52.62</c:v>
                </c:pt>
                <c:pt idx="4125" c:formatCode="0.00">
                  <c:v>52.62</c:v>
                </c:pt>
                <c:pt idx="4126" c:formatCode="0.00">
                  <c:v>52.62</c:v>
                </c:pt>
                <c:pt idx="4127" c:formatCode="0.00">
                  <c:v>52.04</c:v>
                </c:pt>
                <c:pt idx="4128" c:formatCode="0.00">
                  <c:v>52.04</c:v>
                </c:pt>
                <c:pt idx="4129" c:formatCode="0.00">
                  <c:v>52.04</c:v>
                </c:pt>
                <c:pt idx="4130" c:formatCode="0.00">
                  <c:v>52.04</c:v>
                </c:pt>
                <c:pt idx="4131" c:formatCode="0.00">
                  <c:v>52.04</c:v>
                </c:pt>
                <c:pt idx="4132" c:formatCode="0.00">
                  <c:v>52.04</c:v>
                </c:pt>
                <c:pt idx="4133" c:formatCode="0.00">
                  <c:v>52.04</c:v>
                </c:pt>
                <c:pt idx="4134" c:formatCode="0.00">
                  <c:v>52.04</c:v>
                </c:pt>
                <c:pt idx="4135" c:formatCode="0.00">
                  <c:v>52.04</c:v>
                </c:pt>
                <c:pt idx="4136" c:formatCode="0.00">
                  <c:v>52.04</c:v>
                </c:pt>
                <c:pt idx="4137" c:formatCode="0.00">
                  <c:v>52.04</c:v>
                </c:pt>
                <c:pt idx="4138" c:formatCode="0.00">
                  <c:v>52.04</c:v>
                </c:pt>
                <c:pt idx="4139" c:formatCode="0.00">
                  <c:v>52.04</c:v>
                </c:pt>
                <c:pt idx="4140" c:formatCode="0.00">
                  <c:v>52.04</c:v>
                </c:pt>
                <c:pt idx="4141" c:formatCode="0.00">
                  <c:v>52.04</c:v>
                </c:pt>
                <c:pt idx="4142" c:formatCode="0.00">
                  <c:v>52.04</c:v>
                </c:pt>
                <c:pt idx="4143" c:formatCode="0.00">
                  <c:v>52.04</c:v>
                </c:pt>
                <c:pt idx="4144" c:formatCode="0.00">
                  <c:v>52.04</c:v>
                </c:pt>
                <c:pt idx="4145" c:formatCode="0.00">
                  <c:v>52.04</c:v>
                </c:pt>
                <c:pt idx="4146" c:formatCode="0.00">
                  <c:v>52.04</c:v>
                </c:pt>
                <c:pt idx="4147" c:formatCode="0.00">
                  <c:v>52.04</c:v>
                </c:pt>
                <c:pt idx="4148" c:formatCode="0.00">
                  <c:v>52.04</c:v>
                </c:pt>
                <c:pt idx="4149" c:formatCode="0.00">
                  <c:v>52.04</c:v>
                </c:pt>
                <c:pt idx="4150" c:formatCode="0.00">
                  <c:v>52.04</c:v>
                </c:pt>
                <c:pt idx="4151" c:formatCode="0.00">
                  <c:v>52.04</c:v>
                </c:pt>
                <c:pt idx="4152" c:formatCode="0.00">
                  <c:v>52.04</c:v>
                </c:pt>
                <c:pt idx="4153" c:formatCode="0.00">
                  <c:v>52.04</c:v>
                </c:pt>
                <c:pt idx="4154" c:formatCode="0.00">
                  <c:v>52.04</c:v>
                </c:pt>
                <c:pt idx="4155" c:formatCode="0.00">
                  <c:v>52.04</c:v>
                </c:pt>
                <c:pt idx="4156" c:formatCode="0.00">
                  <c:v>52.04</c:v>
                </c:pt>
                <c:pt idx="4157" c:formatCode="0.00">
                  <c:v>52.04</c:v>
                </c:pt>
                <c:pt idx="4158" c:formatCode="0.00">
                  <c:v>52.04</c:v>
                </c:pt>
                <c:pt idx="4159" c:formatCode="0.00">
                  <c:v>52.04</c:v>
                </c:pt>
                <c:pt idx="4160" c:formatCode="0.00">
                  <c:v>52.04</c:v>
                </c:pt>
                <c:pt idx="4161" c:formatCode="0.00">
                  <c:v>52.04</c:v>
                </c:pt>
                <c:pt idx="4162" c:formatCode="0.00">
                  <c:v>52.04</c:v>
                </c:pt>
                <c:pt idx="4163" c:formatCode="0.00">
                  <c:v>52.04</c:v>
                </c:pt>
                <c:pt idx="4164" c:formatCode="0.00">
                  <c:v>52.04</c:v>
                </c:pt>
                <c:pt idx="4165" c:formatCode="0.00">
                  <c:v>52.04</c:v>
                </c:pt>
                <c:pt idx="4166" c:formatCode="0.00">
                  <c:v>48</c:v>
                </c:pt>
                <c:pt idx="4167" c:formatCode="0.00">
                  <c:v>48</c:v>
                </c:pt>
                <c:pt idx="4168" c:formatCode="0.00">
                  <c:v>48</c:v>
                </c:pt>
                <c:pt idx="4169" c:formatCode="0.00">
                  <c:v>48</c:v>
                </c:pt>
                <c:pt idx="4170" c:formatCode="0.00">
                  <c:v>48</c:v>
                </c:pt>
                <c:pt idx="4171" c:formatCode="0.00">
                  <c:v>48</c:v>
                </c:pt>
                <c:pt idx="4172" c:formatCode="0.00">
                  <c:v>49.13</c:v>
                </c:pt>
                <c:pt idx="4173" c:formatCode="0.00">
                  <c:v>49.13</c:v>
                </c:pt>
                <c:pt idx="4174" c:formatCode="0.00">
                  <c:v>49.13</c:v>
                </c:pt>
                <c:pt idx="4175" c:formatCode="0.00">
                  <c:v>49.13</c:v>
                </c:pt>
                <c:pt idx="4176" c:formatCode="0.00">
                  <c:v>49.13</c:v>
                </c:pt>
                <c:pt idx="4177" c:formatCode="0.00">
                  <c:v>49.13</c:v>
                </c:pt>
                <c:pt idx="4178" c:formatCode="0.00">
                  <c:v>49.13</c:v>
                </c:pt>
                <c:pt idx="4179" c:formatCode="0.00">
                  <c:v>49.13</c:v>
                </c:pt>
                <c:pt idx="4180" c:formatCode="0.00">
                  <c:v>49.13</c:v>
                </c:pt>
                <c:pt idx="4181" c:formatCode="0.00">
                  <c:v>49.13</c:v>
                </c:pt>
                <c:pt idx="4182" c:formatCode="0.00">
                  <c:v>49.13</c:v>
                </c:pt>
                <c:pt idx="4183" c:formatCode="0.00">
                  <c:v>49.13</c:v>
                </c:pt>
                <c:pt idx="4184" c:formatCode="0.00">
                  <c:v>49.13</c:v>
                </c:pt>
                <c:pt idx="4185" c:formatCode="0.00">
                  <c:v>49.13</c:v>
                </c:pt>
                <c:pt idx="4186" c:formatCode="0.00">
                  <c:v>49.13</c:v>
                </c:pt>
                <c:pt idx="4187" c:formatCode="0.00">
                  <c:v>49.13</c:v>
                </c:pt>
                <c:pt idx="4188" c:formatCode="0.00">
                  <c:v>49.13</c:v>
                </c:pt>
                <c:pt idx="4189" c:formatCode="0.00">
                  <c:v>49.13</c:v>
                </c:pt>
                <c:pt idx="4190" c:formatCode="0.00">
                  <c:v>49.13</c:v>
                </c:pt>
                <c:pt idx="4191" c:formatCode="0.00">
                  <c:v>49.13</c:v>
                </c:pt>
                <c:pt idx="4192" c:formatCode="0.00">
                  <c:v>49.13</c:v>
                </c:pt>
                <c:pt idx="4193" c:formatCode="0.00">
                  <c:v>49.13</c:v>
                </c:pt>
                <c:pt idx="4194" c:formatCode="0.00">
                  <c:v>49.13</c:v>
                </c:pt>
                <c:pt idx="4195" c:formatCode="0.00">
                  <c:v>49.13</c:v>
                </c:pt>
                <c:pt idx="4196" c:formatCode="0.00">
                  <c:v>49.13</c:v>
                </c:pt>
                <c:pt idx="4197" c:formatCode="0.00">
                  <c:v>49.13</c:v>
                </c:pt>
                <c:pt idx="4198" c:formatCode="0.00">
                  <c:v>49.13</c:v>
                </c:pt>
                <c:pt idx="4199" c:formatCode="0.00">
                  <c:v>49.13</c:v>
                </c:pt>
                <c:pt idx="4210" c:formatCode="0.00">
                  <c:v>50.21</c:v>
                </c:pt>
                <c:pt idx="4211" c:formatCode="0.00">
                  <c:v>50.21</c:v>
                </c:pt>
                <c:pt idx="4212" c:formatCode="0.00">
                  <c:v>50.21</c:v>
                </c:pt>
                <c:pt idx="4213" c:formatCode="0.00">
                  <c:v>50.21</c:v>
                </c:pt>
                <c:pt idx="4214" c:formatCode="0.00">
                  <c:v>50.21</c:v>
                </c:pt>
                <c:pt idx="4215" c:formatCode="0.00">
                  <c:v>50.21</c:v>
                </c:pt>
                <c:pt idx="4216" c:formatCode="0.00">
                  <c:v>50.21</c:v>
                </c:pt>
                <c:pt idx="4217" c:formatCode="0.00">
                  <c:v>50.21</c:v>
                </c:pt>
                <c:pt idx="4218" c:formatCode="0.00">
                  <c:v>50.21</c:v>
                </c:pt>
                <c:pt idx="4219" c:formatCode="0.00">
                  <c:v>50.21</c:v>
                </c:pt>
                <c:pt idx="4220" c:formatCode="0.00">
                  <c:v>50.21</c:v>
                </c:pt>
                <c:pt idx="4221" c:formatCode="0.00">
                  <c:v>50.21</c:v>
                </c:pt>
                <c:pt idx="4222" c:formatCode="0.00">
                  <c:v>50.21</c:v>
                </c:pt>
                <c:pt idx="4223" c:formatCode="0.00">
                  <c:v>50.21</c:v>
                </c:pt>
                <c:pt idx="4224" c:formatCode="0.00">
                  <c:v>50.21</c:v>
                </c:pt>
                <c:pt idx="4225" c:formatCode="0.00">
                  <c:v>50.21</c:v>
                </c:pt>
                <c:pt idx="4226" c:formatCode="0.00">
                  <c:v>50.21</c:v>
                </c:pt>
                <c:pt idx="4227" c:formatCode="0.00">
                  <c:v>50.21</c:v>
                </c:pt>
                <c:pt idx="4228" c:formatCode="0.00">
                  <c:v>50.21</c:v>
                </c:pt>
                <c:pt idx="4229" c:formatCode="0.00">
                  <c:v>50.21</c:v>
                </c:pt>
                <c:pt idx="4230" c:formatCode="0.00">
                  <c:v>50.21</c:v>
                </c:pt>
                <c:pt idx="4237" c:formatCode="0.00">
                  <c:v>50.21</c:v>
                </c:pt>
                <c:pt idx="4238" c:formatCode="0.00">
                  <c:v>50.21</c:v>
                </c:pt>
                <c:pt idx="4239" c:formatCode="0.00">
                  <c:v>50.21</c:v>
                </c:pt>
                <c:pt idx="4240" c:formatCode="0.00">
                  <c:v>50.21</c:v>
                </c:pt>
                <c:pt idx="4241" c:formatCode="0.00">
                  <c:v>50.21</c:v>
                </c:pt>
                <c:pt idx="4242" c:formatCode="0.00">
                  <c:v>50.21</c:v>
                </c:pt>
                <c:pt idx="4243" c:formatCode="0.00">
                  <c:v>50.21</c:v>
                </c:pt>
                <c:pt idx="4244" c:formatCode="0.00">
                  <c:v>50.21</c:v>
                </c:pt>
                <c:pt idx="4245" c:formatCode="0.00">
                  <c:v>50.21</c:v>
                </c:pt>
                <c:pt idx="4246" c:formatCode="0.00">
                  <c:v>50.21</c:v>
                </c:pt>
                <c:pt idx="4247" c:formatCode="0.00">
                  <c:v>50.21</c:v>
                </c:pt>
                <c:pt idx="4248" c:formatCode="0.00">
                  <c:v>50.21</c:v>
                </c:pt>
                <c:pt idx="4249" c:formatCode="0.00">
                  <c:v>50.21</c:v>
                </c:pt>
                <c:pt idx="4250" c:formatCode="0.00">
                  <c:v>50.21</c:v>
                </c:pt>
                <c:pt idx="4251" c:formatCode="0.00">
                  <c:v>50.21</c:v>
                </c:pt>
                <c:pt idx="4252" c:formatCode="0.00">
                  <c:v>50.21</c:v>
                </c:pt>
                <c:pt idx="4253" c:formatCode="0.00">
                  <c:v>50.21</c:v>
                </c:pt>
                <c:pt idx="4254" c:formatCode="0.00">
                  <c:v>50.21</c:v>
                </c:pt>
                <c:pt idx="4255" c:formatCode="0.00">
                  <c:v>45.63</c:v>
                </c:pt>
                <c:pt idx="4256" c:formatCode="0.00">
                  <c:v>45.63</c:v>
                </c:pt>
                <c:pt idx="4257" c:formatCode="0.00">
                  <c:v>45.63</c:v>
                </c:pt>
                <c:pt idx="4258" c:formatCode="0.00">
                  <c:v>45.63</c:v>
                </c:pt>
                <c:pt idx="4259" c:formatCode="0.00">
                  <c:v>45.63</c:v>
                </c:pt>
                <c:pt idx="4260" c:formatCode="0.00">
                  <c:v>45.63</c:v>
                </c:pt>
                <c:pt idx="4261" c:formatCode="0.00">
                  <c:v>45.63</c:v>
                </c:pt>
                <c:pt idx="4262" c:formatCode="0.00">
                  <c:v>45.63</c:v>
                </c:pt>
                <c:pt idx="4263" c:formatCode="0.00">
                  <c:v>45.63</c:v>
                </c:pt>
                <c:pt idx="4264" c:formatCode="0.00">
                  <c:v>45.63</c:v>
                </c:pt>
                <c:pt idx="4265" c:formatCode="0.00">
                  <c:v>45.63</c:v>
                </c:pt>
                <c:pt idx="4266" c:formatCode="0.00">
                  <c:v>45.63</c:v>
                </c:pt>
                <c:pt idx="4267" c:formatCode="0.00">
                  <c:v>45.63</c:v>
                </c:pt>
                <c:pt idx="4268" c:formatCode="0.00">
                  <c:v>45.63</c:v>
                </c:pt>
                <c:pt idx="4269" c:formatCode="0.00">
                  <c:v>45.63</c:v>
                </c:pt>
                <c:pt idx="4270" c:formatCode="0.00">
                  <c:v>45.63</c:v>
                </c:pt>
                <c:pt idx="4271" c:formatCode="0.00">
                  <c:v>45.63</c:v>
                </c:pt>
                <c:pt idx="4272" c:formatCode="0.00">
                  <c:v>45.63</c:v>
                </c:pt>
                <c:pt idx="4273" c:formatCode="0.00">
                  <c:v>45.63</c:v>
                </c:pt>
                <c:pt idx="4274" c:formatCode="0.00">
                  <c:v>45.63</c:v>
                </c:pt>
                <c:pt idx="4275" c:formatCode="0.00">
                  <c:v>45.63</c:v>
                </c:pt>
                <c:pt idx="4276" c:formatCode="0.00">
                  <c:v>45.63</c:v>
                </c:pt>
                <c:pt idx="4277" c:formatCode="0.00">
                  <c:v>45.63</c:v>
                </c:pt>
                <c:pt idx="4278" c:formatCode="0.00">
                  <c:v>45.63</c:v>
                </c:pt>
                <c:pt idx="4279" c:formatCode="0.00">
                  <c:v>45.63</c:v>
                </c:pt>
                <c:pt idx="4280" c:formatCode="0.00">
                  <c:v>45.63</c:v>
                </c:pt>
                <c:pt idx="4281" c:formatCode="0.00">
                  <c:v>45.63</c:v>
                </c:pt>
                <c:pt idx="4282" c:formatCode="0.00">
                  <c:v>45.63</c:v>
                </c:pt>
                <c:pt idx="4283" c:formatCode="0.00">
                  <c:v>45.63</c:v>
                </c:pt>
                <c:pt idx="4284" c:formatCode="0.00">
                  <c:v>45.63</c:v>
                </c:pt>
                <c:pt idx="4285" c:formatCode="0.00">
                  <c:v>45.63</c:v>
                </c:pt>
                <c:pt idx="4286" c:formatCode="0.00">
                  <c:v>45.63</c:v>
                </c:pt>
                <c:pt idx="4287" c:formatCode="0.00">
                  <c:v>45.63</c:v>
                </c:pt>
                <c:pt idx="4288" c:formatCode="0.00">
                  <c:v>45.63</c:v>
                </c:pt>
                <c:pt idx="4289" c:formatCode="0.00">
                  <c:v>45.63</c:v>
                </c:pt>
                <c:pt idx="4290" c:formatCode="0.00">
                  <c:v>45.63</c:v>
                </c:pt>
                <c:pt idx="4291" c:formatCode="0.00">
                  <c:v>45.63</c:v>
                </c:pt>
                <c:pt idx="4292" c:formatCode="0.00">
                  <c:v>45.63</c:v>
                </c:pt>
                <c:pt idx="4293" c:formatCode="0.00">
                  <c:v>45.63</c:v>
                </c:pt>
                <c:pt idx="4294" c:formatCode="0.00">
                  <c:v>45.63</c:v>
                </c:pt>
                <c:pt idx="4295" c:formatCode="0.00">
                  <c:v>45.63</c:v>
                </c:pt>
                <c:pt idx="4296" c:formatCode="0.00">
                  <c:v>45.63</c:v>
                </c:pt>
                <c:pt idx="4297" c:formatCode="0.00">
                  <c:v>45.63</c:v>
                </c:pt>
                <c:pt idx="4298" c:formatCode="0.00">
                  <c:v>45.63</c:v>
                </c:pt>
                <c:pt idx="4299" c:formatCode="0.00">
                  <c:v>45.63</c:v>
                </c:pt>
                <c:pt idx="4300" c:formatCode="0.00">
                  <c:v>45.63</c:v>
                </c:pt>
                <c:pt idx="4305" c:formatCode="0.00">
                  <c:v>50.27</c:v>
                </c:pt>
                <c:pt idx="4306" c:formatCode="0.00">
                  <c:v>50.4</c:v>
                </c:pt>
                <c:pt idx="4307" c:formatCode="0.00">
                  <c:v>48.73</c:v>
                </c:pt>
                <c:pt idx="4365" c:formatCode="0.00">
                  <c:v>49.82</c:v>
                </c:pt>
                <c:pt idx="4366" c:formatCode="0.00">
                  <c:v>49.82</c:v>
                </c:pt>
                <c:pt idx="4367" c:formatCode="0.00">
                  <c:v>49.82</c:v>
                </c:pt>
                <c:pt idx="4368" c:formatCode="0.00">
                  <c:v>49.82</c:v>
                </c:pt>
                <c:pt idx="4369" c:formatCode="0.00">
                  <c:v>49.82</c:v>
                </c:pt>
                <c:pt idx="4370" c:formatCode="0.00">
                  <c:v>49.82</c:v>
                </c:pt>
                <c:pt idx="4371" c:formatCode="0.00">
                  <c:v>49.82</c:v>
                </c:pt>
                <c:pt idx="4372" c:formatCode="0.00">
                  <c:v>49.82</c:v>
                </c:pt>
                <c:pt idx="4373" c:formatCode="0.00">
                  <c:v>49.82</c:v>
                </c:pt>
                <c:pt idx="4374" c:formatCode="0.00">
                  <c:v>49.82</c:v>
                </c:pt>
                <c:pt idx="4375" c:formatCode="0.00">
                  <c:v>49.82</c:v>
                </c:pt>
                <c:pt idx="4376" c:formatCode="0.00">
                  <c:v>49.82</c:v>
                </c:pt>
                <c:pt idx="4377" c:formatCode="0.00">
                  <c:v>49.82</c:v>
                </c:pt>
                <c:pt idx="4378" c:formatCode="0.00">
                  <c:v>49.82</c:v>
                </c:pt>
                <c:pt idx="4379" c:formatCode="0.00">
                  <c:v>49.82</c:v>
                </c:pt>
                <c:pt idx="4380" c:formatCode="0.00">
                  <c:v>49.82</c:v>
                </c:pt>
                <c:pt idx="4381" c:formatCode="0.00">
                  <c:v>49.82</c:v>
                </c:pt>
                <c:pt idx="4382" c:formatCode="0.00">
                  <c:v>49.82</c:v>
                </c:pt>
                <c:pt idx="4383" c:formatCode="0.00">
                  <c:v>49.82</c:v>
                </c:pt>
                <c:pt idx="4384" c:formatCode="0.00">
                  <c:v>49.82</c:v>
                </c:pt>
                <c:pt idx="4385" c:formatCode="0.00">
                  <c:v>49.82</c:v>
                </c:pt>
                <c:pt idx="4386" c:formatCode="0.00">
                  <c:v>49.82</c:v>
                </c:pt>
                <c:pt idx="4387" c:formatCode="0.00">
                  <c:v>49.82</c:v>
                </c:pt>
                <c:pt idx="4388" c:formatCode="0.00">
                  <c:v>49.82</c:v>
                </c:pt>
                <c:pt idx="4389" c:formatCode="0.00">
                  <c:v>49.82</c:v>
                </c:pt>
                <c:pt idx="4390" c:formatCode="0.00">
                  <c:v>49.82</c:v>
                </c:pt>
                <c:pt idx="4391" c:formatCode="0.00">
                  <c:v>49.82</c:v>
                </c:pt>
                <c:pt idx="4392" c:formatCode="0.00">
                  <c:v>49.82</c:v>
                </c:pt>
                <c:pt idx="4393" c:formatCode="0.00">
                  <c:v>49.82</c:v>
                </c:pt>
                <c:pt idx="4394" c:formatCode="0.00">
                  <c:v>49.82</c:v>
                </c:pt>
                <c:pt idx="4395" c:formatCode="0.00">
                  <c:v>49.82</c:v>
                </c:pt>
                <c:pt idx="4396" c:formatCode="0.00">
                  <c:v>49.82</c:v>
                </c:pt>
                <c:pt idx="4397" c:formatCode="0.00">
                  <c:v>49.82</c:v>
                </c:pt>
                <c:pt idx="4398" c:formatCode="0.00">
                  <c:v>49.82</c:v>
                </c:pt>
                <c:pt idx="4399" c:formatCode="0.00">
                  <c:v>49.82</c:v>
                </c:pt>
                <c:pt idx="4400" c:formatCode="0.00">
                  <c:v>49.82</c:v>
                </c:pt>
                <c:pt idx="4401" c:formatCode="0.00">
                  <c:v>49.82</c:v>
                </c:pt>
                <c:pt idx="4402" c:formatCode="0.00">
                  <c:v>49.82</c:v>
                </c:pt>
                <c:pt idx="4403" c:formatCode="0.00">
                  <c:v>49.82</c:v>
                </c:pt>
                <c:pt idx="4404" c:formatCode="0.00">
                  <c:v>49.82</c:v>
                </c:pt>
                <c:pt idx="4405" c:formatCode="0.00">
                  <c:v>49.82</c:v>
                </c:pt>
                <c:pt idx="4406" c:formatCode="0.00">
                  <c:v>49.82</c:v>
                </c:pt>
                <c:pt idx="4407" c:formatCode="0.00">
                  <c:v>49.82</c:v>
                </c:pt>
                <c:pt idx="4408" c:formatCode="0.00">
                  <c:v>49.82</c:v>
                </c:pt>
                <c:pt idx="4409" c:formatCode="0.00">
                  <c:v>49.82</c:v>
                </c:pt>
                <c:pt idx="4410" c:formatCode="0.00">
                  <c:v>49.82</c:v>
                </c:pt>
                <c:pt idx="4411" c:formatCode="0.00">
                  <c:v>49.82</c:v>
                </c:pt>
                <c:pt idx="4412" c:formatCode="0.00">
                  <c:v>49.82</c:v>
                </c:pt>
                <c:pt idx="4413" c:formatCode="0.00">
                  <c:v>49.82</c:v>
                </c:pt>
                <c:pt idx="4414" c:formatCode="0.00">
                  <c:v>49.82</c:v>
                </c:pt>
                <c:pt idx="4441" c:formatCode="0.00">
                  <c:v>71.16</c:v>
                </c:pt>
                <c:pt idx="4442" c:formatCode="0.00">
                  <c:v>71.16</c:v>
                </c:pt>
                <c:pt idx="4443" c:formatCode="0.00">
                  <c:v>71.16</c:v>
                </c:pt>
                <c:pt idx="4444" c:formatCode="0.00">
                  <c:v>71.16</c:v>
                </c:pt>
                <c:pt idx="4445" c:formatCode="0.00">
                  <c:v>71.16</c:v>
                </c:pt>
                <c:pt idx="4446" c:formatCode="0.00">
                  <c:v>71.16</c:v>
                </c:pt>
                <c:pt idx="4447" c:formatCode="0.00">
                  <c:v>71.16</c:v>
                </c:pt>
                <c:pt idx="4448" c:formatCode="0.00">
                  <c:v>74.14</c:v>
                </c:pt>
                <c:pt idx="4449" c:formatCode="0.00">
                  <c:v>74.14</c:v>
                </c:pt>
                <c:pt idx="4450" c:formatCode="0.00">
                  <c:v>74.14</c:v>
                </c:pt>
                <c:pt idx="4451" c:formatCode="0.00">
                  <c:v>72.05</c:v>
                </c:pt>
                <c:pt idx="4452" c:formatCode="0.00">
                  <c:v>72.05</c:v>
                </c:pt>
                <c:pt idx="4453" c:formatCode="0.00">
                  <c:v>72.05</c:v>
                </c:pt>
                <c:pt idx="4454" c:formatCode="0.00">
                  <c:v>68.24</c:v>
                </c:pt>
                <c:pt idx="4455" c:formatCode="0.00">
                  <c:v>68.24</c:v>
                </c:pt>
                <c:pt idx="4456" c:formatCode="0.00">
                  <c:v>68</c:v>
                </c:pt>
                <c:pt idx="4457" c:formatCode="0.00">
                  <c:v>68</c:v>
                </c:pt>
                <c:pt idx="4458" c:formatCode="0.00">
                  <c:v>68</c:v>
                </c:pt>
                <c:pt idx="4459" c:formatCode="0.00">
                  <c:v>68</c:v>
                </c:pt>
                <c:pt idx="4460" c:formatCode="0.00">
                  <c:v>68</c:v>
                </c:pt>
                <c:pt idx="4461" c:formatCode="0.00">
                  <c:v>68</c:v>
                </c:pt>
                <c:pt idx="4462" c:formatCode="0.00">
                  <c:v>68</c:v>
                </c:pt>
                <c:pt idx="4463" c:formatCode="0.00">
                  <c:v>68</c:v>
                </c:pt>
                <c:pt idx="4464" c:formatCode="0.00">
                  <c:v>68</c:v>
                </c:pt>
                <c:pt idx="4465" c:formatCode="0.00">
                  <c:v>68</c:v>
                </c:pt>
                <c:pt idx="4466" c:formatCode="0.00">
                  <c:v>68</c:v>
                </c:pt>
                <c:pt idx="4467" c:formatCode="0.00">
                  <c:v>68</c:v>
                </c:pt>
                <c:pt idx="4468" c:formatCode="0.00">
                  <c:v>68</c:v>
                </c:pt>
                <c:pt idx="4469" c:formatCode="0.00">
                  <c:v>67.98</c:v>
                </c:pt>
                <c:pt idx="4470" c:formatCode="0.00">
                  <c:v>67.98</c:v>
                </c:pt>
                <c:pt idx="4471" c:formatCode="0.00">
                  <c:v>69.34</c:v>
                </c:pt>
                <c:pt idx="4472" c:formatCode="0.00">
                  <c:v>66.77</c:v>
                </c:pt>
                <c:pt idx="4473" c:formatCode="0.00">
                  <c:v>66.77</c:v>
                </c:pt>
                <c:pt idx="4474" c:formatCode="0.00">
                  <c:v>66.77</c:v>
                </c:pt>
                <c:pt idx="4475" c:formatCode="0.00">
                  <c:v>69.34</c:v>
                </c:pt>
                <c:pt idx="4476" c:formatCode="0.00">
                  <c:v>69.34</c:v>
                </c:pt>
                <c:pt idx="4477" c:formatCode="0.00">
                  <c:v>74.05</c:v>
                </c:pt>
                <c:pt idx="4478" c:formatCode="0.00">
                  <c:v>55.5</c:v>
                </c:pt>
                <c:pt idx="4479" c:formatCode="0.00">
                  <c:v>55.5</c:v>
                </c:pt>
                <c:pt idx="4480" c:formatCode="0.00">
                  <c:v>55.5</c:v>
                </c:pt>
                <c:pt idx="4481" c:formatCode="0.00">
                  <c:v>55.5</c:v>
                </c:pt>
                <c:pt idx="4482" c:formatCode="0.00">
                  <c:v>55.5</c:v>
                </c:pt>
                <c:pt idx="4483" c:formatCode="0.00">
                  <c:v>55.5</c:v>
                </c:pt>
                <c:pt idx="4484" c:formatCode="0.00">
                  <c:v>55.5</c:v>
                </c:pt>
                <c:pt idx="4485" c:formatCode="0.00">
                  <c:v>55.5</c:v>
                </c:pt>
                <c:pt idx="4489" c:formatCode="0.00">
                  <c:v>56.5</c:v>
                </c:pt>
                <c:pt idx="4490" c:formatCode="0.00">
                  <c:v>56.5</c:v>
                </c:pt>
                <c:pt idx="4491" c:formatCode="0.00">
                  <c:v>56.5</c:v>
                </c:pt>
                <c:pt idx="4492" c:formatCode="0.00">
                  <c:v>56.5</c:v>
                </c:pt>
                <c:pt idx="4493" c:formatCode="0.00">
                  <c:v>56.5</c:v>
                </c:pt>
                <c:pt idx="4494" c:formatCode="0.00">
                  <c:v>56.5</c:v>
                </c:pt>
                <c:pt idx="4495" c:formatCode="0.00">
                  <c:v>54.7</c:v>
                </c:pt>
                <c:pt idx="4496" c:formatCode="0.00">
                  <c:v>54.7</c:v>
                </c:pt>
                <c:pt idx="4497" c:formatCode="0.00">
                  <c:v>54.7</c:v>
                </c:pt>
                <c:pt idx="4498" c:formatCode="0.00">
                  <c:v>54.7</c:v>
                </c:pt>
                <c:pt idx="4499" c:formatCode="0.00">
                  <c:v>54.7</c:v>
                </c:pt>
                <c:pt idx="4500" c:formatCode="0.00">
                  <c:v>54.7</c:v>
                </c:pt>
                <c:pt idx="4501" c:formatCode="0.00">
                  <c:v>54.7</c:v>
                </c:pt>
                <c:pt idx="4502" c:formatCode="0.00">
                  <c:v>54.7</c:v>
                </c:pt>
                <c:pt idx="4503" c:formatCode="0.00">
                  <c:v>54.7</c:v>
                </c:pt>
                <c:pt idx="4504" c:formatCode="0.00">
                  <c:v>54.7</c:v>
                </c:pt>
                <c:pt idx="4505" c:formatCode="0.00">
                  <c:v>54.7</c:v>
                </c:pt>
                <c:pt idx="4506" c:formatCode="0.00">
                  <c:v>54.22</c:v>
                </c:pt>
                <c:pt idx="4507" c:formatCode="0.00">
                  <c:v>54.22</c:v>
                </c:pt>
                <c:pt idx="4508" c:formatCode="0.00">
                  <c:v>54.22</c:v>
                </c:pt>
                <c:pt idx="4509" c:formatCode="0.00">
                  <c:v>54.22</c:v>
                </c:pt>
                <c:pt idx="4510" c:formatCode="0.00">
                  <c:v>54.22</c:v>
                </c:pt>
                <c:pt idx="4511" c:formatCode="0.00">
                  <c:v>54.22</c:v>
                </c:pt>
                <c:pt idx="4512" c:formatCode="0.00">
                  <c:v>52.3</c:v>
                </c:pt>
                <c:pt idx="4513" c:formatCode="0.00">
                  <c:v>52.3</c:v>
                </c:pt>
                <c:pt idx="4514" c:formatCode="0.00">
                  <c:v>52.3</c:v>
                </c:pt>
                <c:pt idx="4515" c:formatCode="0.00">
                  <c:v>52.3</c:v>
                </c:pt>
                <c:pt idx="4516" c:formatCode="0.00">
                  <c:v>52.3</c:v>
                </c:pt>
                <c:pt idx="4517" c:formatCode="0.00">
                  <c:v>52.3</c:v>
                </c:pt>
                <c:pt idx="4524" c:formatCode="0.00">
                  <c:v>56.5</c:v>
                </c:pt>
                <c:pt idx="4525" c:formatCode="0.00">
                  <c:v>56.5</c:v>
                </c:pt>
                <c:pt idx="4526" c:formatCode="0.00">
                  <c:v>56.5</c:v>
                </c:pt>
                <c:pt idx="4527" c:formatCode="0.00">
                  <c:v>56.5</c:v>
                </c:pt>
                <c:pt idx="4528" c:formatCode="0.00">
                  <c:v>56.5</c:v>
                </c:pt>
                <c:pt idx="4529" c:formatCode="0.00">
                  <c:v>56.5</c:v>
                </c:pt>
                <c:pt idx="4530" c:formatCode="0.00">
                  <c:v>74.07</c:v>
                </c:pt>
                <c:pt idx="4531" c:formatCode="0.00">
                  <c:v>74.07</c:v>
                </c:pt>
                <c:pt idx="4532" c:formatCode="0.00">
                  <c:v>74.07</c:v>
                </c:pt>
                <c:pt idx="4533" c:formatCode="0.00">
                  <c:v>74.07</c:v>
                </c:pt>
                <c:pt idx="4534" c:formatCode="0.00">
                  <c:v>74.07</c:v>
                </c:pt>
                <c:pt idx="4535" c:formatCode="0.00">
                  <c:v>74.07</c:v>
                </c:pt>
                <c:pt idx="4536" c:formatCode="0.00">
                  <c:v>74.07</c:v>
                </c:pt>
                <c:pt idx="4537" c:formatCode="0.00">
                  <c:v>74.07</c:v>
                </c:pt>
                <c:pt idx="4538" c:formatCode="0.00">
                  <c:v>74.07</c:v>
                </c:pt>
                <c:pt idx="4539" c:formatCode="0.00">
                  <c:v>74.07</c:v>
                </c:pt>
                <c:pt idx="4540" c:formatCode="0.00">
                  <c:v>74.07</c:v>
                </c:pt>
                <c:pt idx="4541" c:formatCode="0.00">
                  <c:v>74.07</c:v>
                </c:pt>
                <c:pt idx="4542" c:formatCode="0.00">
                  <c:v>74.07</c:v>
                </c:pt>
                <c:pt idx="4543" c:formatCode="0.00">
                  <c:v>74.07</c:v>
                </c:pt>
                <c:pt idx="4544" c:formatCode="0.00">
                  <c:v>74.07</c:v>
                </c:pt>
                <c:pt idx="4545" c:formatCode="0.00">
                  <c:v>74.07</c:v>
                </c:pt>
                <c:pt idx="4546" c:formatCode="0.00">
                  <c:v>74.77</c:v>
                </c:pt>
                <c:pt idx="4547" c:formatCode="0.00">
                  <c:v>74.77</c:v>
                </c:pt>
                <c:pt idx="4548" c:formatCode="0.00">
                  <c:v>74.77</c:v>
                </c:pt>
                <c:pt idx="4549" c:formatCode="0.00">
                  <c:v>74.77</c:v>
                </c:pt>
                <c:pt idx="4550" c:formatCode="0.00">
                  <c:v>74.77</c:v>
                </c:pt>
                <c:pt idx="4551" c:formatCode="0.00">
                  <c:v>74.77</c:v>
                </c:pt>
                <c:pt idx="4552" c:formatCode="0.00">
                  <c:v>74.77</c:v>
                </c:pt>
                <c:pt idx="4553" c:formatCode="0.00">
                  <c:v>74.77</c:v>
                </c:pt>
                <c:pt idx="4554" c:formatCode="0.00">
                  <c:v>74.77</c:v>
                </c:pt>
                <c:pt idx="4555" c:formatCode="0.00">
                  <c:v>74.77</c:v>
                </c:pt>
                <c:pt idx="4556" c:formatCode="0.00">
                  <c:v>74.77</c:v>
                </c:pt>
                <c:pt idx="4557" c:formatCode="0.00">
                  <c:v>74.77</c:v>
                </c:pt>
                <c:pt idx="4558" c:formatCode="0.00">
                  <c:v>74.05</c:v>
                </c:pt>
                <c:pt idx="4559" c:formatCode="0.00">
                  <c:v>74.05</c:v>
                </c:pt>
                <c:pt idx="4560" c:formatCode="0.00">
                  <c:v>74.05</c:v>
                </c:pt>
                <c:pt idx="4561" c:formatCode="0.00">
                  <c:v>72.44</c:v>
                </c:pt>
                <c:pt idx="4562" c:formatCode="0.00">
                  <c:v>72.44</c:v>
                </c:pt>
                <c:pt idx="4563" c:formatCode="0.00">
                  <c:v>72.44</c:v>
                </c:pt>
                <c:pt idx="4564" c:formatCode="0.00">
                  <c:v>72.44</c:v>
                </c:pt>
                <c:pt idx="4565" c:formatCode="0.00">
                  <c:v>71</c:v>
                </c:pt>
                <c:pt idx="4566" c:formatCode="0.00">
                  <c:v>71</c:v>
                </c:pt>
                <c:pt idx="4567" c:formatCode="0.00">
                  <c:v>71</c:v>
                </c:pt>
                <c:pt idx="4568" c:formatCode="0.00">
                  <c:v>71</c:v>
                </c:pt>
                <c:pt idx="4569" c:formatCode="0.00">
                  <c:v>71</c:v>
                </c:pt>
                <c:pt idx="4570" c:formatCode="0.00">
                  <c:v>72.1</c:v>
                </c:pt>
                <c:pt idx="4592" c:formatCode="0.00">
                  <c:v>47</c:v>
                </c:pt>
                <c:pt idx="4593" c:formatCode="0.00">
                  <c:v>47</c:v>
                </c:pt>
                <c:pt idx="4594" c:formatCode="0.00">
                  <c:v>47</c:v>
                </c:pt>
                <c:pt idx="4595" c:formatCode="0.00">
                  <c:v>47</c:v>
                </c:pt>
                <c:pt idx="4596" c:formatCode="0.00">
                  <c:v>47</c:v>
                </c:pt>
                <c:pt idx="4597" c:formatCode="0.00">
                  <c:v>47</c:v>
                </c:pt>
                <c:pt idx="4598" c:formatCode="0.00">
                  <c:v>47</c:v>
                </c:pt>
                <c:pt idx="4599" c:formatCode="0.00">
                  <c:v>47</c:v>
                </c:pt>
                <c:pt idx="4600" c:formatCode="0.00">
                  <c:v>47</c:v>
                </c:pt>
                <c:pt idx="4601" c:formatCode="0.00">
                  <c:v>47</c:v>
                </c:pt>
                <c:pt idx="4602" c:formatCode="0.00">
                  <c:v>47</c:v>
                </c:pt>
                <c:pt idx="4603" c:formatCode="0.00">
                  <c:v>47</c:v>
                </c:pt>
                <c:pt idx="4609" c:formatCode="0.00">
                  <c:v>47.39</c:v>
                </c:pt>
                <c:pt idx="4610" c:formatCode="0.00">
                  <c:v>47.39</c:v>
                </c:pt>
                <c:pt idx="4611" c:formatCode="0.00">
                  <c:v>47.39</c:v>
                </c:pt>
                <c:pt idx="4612" c:formatCode="0.00">
                  <c:v>47.39</c:v>
                </c:pt>
                <c:pt idx="4613" c:formatCode="0.00">
                  <c:v>47.39</c:v>
                </c:pt>
                <c:pt idx="4614" c:formatCode="0.00">
                  <c:v>47.39</c:v>
                </c:pt>
                <c:pt idx="4615" c:formatCode="0.00">
                  <c:v>47.39</c:v>
                </c:pt>
                <c:pt idx="4616" c:formatCode="0.00">
                  <c:v>47.39</c:v>
                </c:pt>
                <c:pt idx="4617" c:formatCode="0.00">
                  <c:v>47.39</c:v>
                </c:pt>
                <c:pt idx="4618" c:formatCode="0.00">
                  <c:v>47.39</c:v>
                </c:pt>
                <c:pt idx="4619" c:formatCode="0.00">
                  <c:v>47.39</c:v>
                </c:pt>
                <c:pt idx="4620" c:formatCode="0.00">
                  <c:v>47.39</c:v>
                </c:pt>
                <c:pt idx="4621" c:formatCode="0.00">
                  <c:v>47.39</c:v>
                </c:pt>
                <c:pt idx="4622" c:formatCode="0.00">
                  <c:v>47.39</c:v>
                </c:pt>
                <c:pt idx="4623" c:formatCode="0.00">
                  <c:v>47.39</c:v>
                </c:pt>
                <c:pt idx="4624" c:formatCode="0.00">
                  <c:v>47.39</c:v>
                </c:pt>
                <c:pt idx="4625" c:formatCode="0.00">
                  <c:v>47.39</c:v>
                </c:pt>
                <c:pt idx="4626" c:formatCode="0.00">
                  <c:v>47.39</c:v>
                </c:pt>
                <c:pt idx="4627" c:formatCode="0.00">
                  <c:v>47.39</c:v>
                </c:pt>
                <c:pt idx="4628" c:formatCode="0.00">
                  <c:v>47.39</c:v>
                </c:pt>
                <c:pt idx="4629" c:formatCode="0.00">
                  <c:v>47.39</c:v>
                </c:pt>
                <c:pt idx="4630" c:formatCode="0.00">
                  <c:v>47.39</c:v>
                </c:pt>
                <c:pt idx="4631" c:formatCode="0.00">
                  <c:v>47.39</c:v>
                </c:pt>
                <c:pt idx="4632" c:formatCode="0.00">
                  <c:v>47.39</c:v>
                </c:pt>
                <c:pt idx="4633" c:formatCode="0.00">
                  <c:v>50.21</c:v>
                </c:pt>
                <c:pt idx="4634" c:formatCode="0.00">
                  <c:v>50.21</c:v>
                </c:pt>
                <c:pt idx="4635" c:formatCode="0.00">
                  <c:v>50.21</c:v>
                </c:pt>
                <c:pt idx="4636" c:formatCode="0.00">
                  <c:v>50.21</c:v>
                </c:pt>
                <c:pt idx="4637" c:formatCode="0.00">
                  <c:v>50.21</c:v>
                </c:pt>
                <c:pt idx="4638" c:formatCode="0.00">
                  <c:v>50.21</c:v>
                </c:pt>
                <c:pt idx="4639" c:formatCode="0.00">
                  <c:v>50.21</c:v>
                </c:pt>
                <c:pt idx="4640" c:formatCode="0.00">
                  <c:v>50.21</c:v>
                </c:pt>
                <c:pt idx="4641" c:formatCode="0.00">
                  <c:v>50.21</c:v>
                </c:pt>
                <c:pt idx="4642" c:formatCode="0.00">
                  <c:v>50.21</c:v>
                </c:pt>
                <c:pt idx="4643" c:formatCode="0.00">
                  <c:v>50.21</c:v>
                </c:pt>
                <c:pt idx="4644" c:formatCode="0.00">
                  <c:v>50.21</c:v>
                </c:pt>
                <c:pt idx="4645" c:formatCode="0.00">
                  <c:v>50.21</c:v>
                </c:pt>
                <c:pt idx="4646" c:formatCode="0.00">
                  <c:v>50.21</c:v>
                </c:pt>
                <c:pt idx="4647" c:formatCode="0.00">
                  <c:v>50.21</c:v>
                </c:pt>
                <c:pt idx="4648" c:formatCode="0.00">
                  <c:v>50.21</c:v>
                </c:pt>
                <c:pt idx="4649" c:formatCode="0.00">
                  <c:v>50.21</c:v>
                </c:pt>
                <c:pt idx="4650" c:formatCode="0.00">
                  <c:v>50.21</c:v>
                </c:pt>
                <c:pt idx="4651" c:formatCode="0.00">
                  <c:v>53.14</c:v>
                </c:pt>
                <c:pt idx="4652" c:formatCode="0.00">
                  <c:v>53.14</c:v>
                </c:pt>
                <c:pt idx="4653" c:formatCode="0.00">
                  <c:v>53.14</c:v>
                </c:pt>
                <c:pt idx="4654" c:formatCode="0.00">
                  <c:v>53.14</c:v>
                </c:pt>
                <c:pt idx="4655" c:formatCode="0.00">
                  <c:v>53.14</c:v>
                </c:pt>
                <c:pt idx="4656" c:formatCode="0.00">
                  <c:v>53.66</c:v>
                </c:pt>
                <c:pt idx="4657" c:formatCode="0.00">
                  <c:v>53.66</c:v>
                </c:pt>
                <c:pt idx="4688" c:formatCode="0.00">
                  <c:v>50.88</c:v>
                </c:pt>
                <c:pt idx="4689" c:formatCode="0.00">
                  <c:v>50.88</c:v>
                </c:pt>
                <c:pt idx="4690" c:formatCode="0.00">
                  <c:v>50.88</c:v>
                </c:pt>
                <c:pt idx="4691" c:formatCode="0.00">
                  <c:v>50.88</c:v>
                </c:pt>
                <c:pt idx="4692" c:formatCode="0.00">
                  <c:v>70.93</c:v>
                </c:pt>
                <c:pt idx="4693" c:formatCode="0.00">
                  <c:v>70.93</c:v>
                </c:pt>
                <c:pt idx="4694" c:formatCode="0.00">
                  <c:v>70.93</c:v>
                </c:pt>
                <c:pt idx="4695" c:formatCode="0.00">
                  <c:v>70.93</c:v>
                </c:pt>
                <c:pt idx="4696" c:formatCode="0.00">
                  <c:v>70.93</c:v>
                </c:pt>
                <c:pt idx="4697" c:formatCode="0.00">
                  <c:v>64.5</c:v>
                </c:pt>
                <c:pt idx="4698" c:formatCode="0.00">
                  <c:v>64.5</c:v>
                </c:pt>
                <c:pt idx="4699" c:formatCode="0.00">
                  <c:v>60.63</c:v>
                </c:pt>
                <c:pt idx="4700" c:formatCode="0.00">
                  <c:v>60.63</c:v>
                </c:pt>
                <c:pt idx="4701" c:formatCode="0.00">
                  <c:v>60.63</c:v>
                </c:pt>
                <c:pt idx="4702" c:formatCode="0.00">
                  <c:v>60.63</c:v>
                </c:pt>
                <c:pt idx="4703" c:formatCode="0.00">
                  <c:v>72.07</c:v>
                </c:pt>
                <c:pt idx="4704" c:formatCode="0.00">
                  <c:v>72.02</c:v>
                </c:pt>
                <c:pt idx="4705" c:formatCode="0.00">
                  <c:v>71.85</c:v>
                </c:pt>
                <c:pt idx="4706" c:formatCode="0.00">
                  <c:v>72.15</c:v>
                </c:pt>
                <c:pt idx="4707" c:formatCode="0.00">
                  <c:v>72.21</c:v>
                </c:pt>
                <c:pt idx="4708" c:formatCode="0.00">
                  <c:v>71.95</c:v>
                </c:pt>
                <c:pt idx="4709" c:formatCode="0.00">
                  <c:v>72.18</c:v>
                </c:pt>
                <c:pt idx="4710" c:formatCode="0.00">
                  <c:v>72.09</c:v>
                </c:pt>
                <c:pt idx="4711" c:formatCode="0.00">
                  <c:v>72.11</c:v>
                </c:pt>
                <c:pt idx="4712" c:formatCode="0.00">
                  <c:v>72.34</c:v>
                </c:pt>
                <c:pt idx="4713" c:formatCode="0.00">
                  <c:v>72.34</c:v>
                </c:pt>
                <c:pt idx="4714" c:formatCode="0.00">
                  <c:v>72.34</c:v>
                </c:pt>
                <c:pt idx="4715" c:formatCode="0.00">
                  <c:v>72.21</c:v>
                </c:pt>
                <c:pt idx="4716" c:formatCode="0.00">
                  <c:v>72.21</c:v>
                </c:pt>
                <c:pt idx="4717" c:formatCode="0.00">
                  <c:v>72.21</c:v>
                </c:pt>
                <c:pt idx="4718" c:formatCode="0.00">
                  <c:v>72.61</c:v>
                </c:pt>
                <c:pt idx="4719" c:formatCode="0.00">
                  <c:v>72.61</c:v>
                </c:pt>
                <c:pt idx="4720" c:formatCode="0.00">
                  <c:v>72.61</c:v>
                </c:pt>
                <c:pt idx="4721" c:formatCode="0.00">
                  <c:v>72.61</c:v>
                </c:pt>
                <c:pt idx="4722" c:formatCode="0.00">
                  <c:v>72.61</c:v>
                </c:pt>
                <c:pt idx="4723" c:formatCode="0.00">
                  <c:v>72.61</c:v>
                </c:pt>
                <c:pt idx="4724" c:formatCode="0.00">
                  <c:v>72.11</c:v>
                </c:pt>
                <c:pt idx="4725" c:formatCode="0.00">
                  <c:v>72.11</c:v>
                </c:pt>
                <c:pt idx="4726" c:formatCode="0.00">
                  <c:v>72.11</c:v>
                </c:pt>
                <c:pt idx="4727" c:formatCode="0.00">
                  <c:v>72.11</c:v>
                </c:pt>
                <c:pt idx="4728" c:formatCode="0.00">
                  <c:v>72.11</c:v>
                </c:pt>
                <c:pt idx="4729" c:formatCode="0.00">
                  <c:v>71.72</c:v>
                </c:pt>
                <c:pt idx="4730" c:formatCode="0.00">
                  <c:v>71.72</c:v>
                </c:pt>
                <c:pt idx="4731" c:formatCode="0.00">
                  <c:v>71.72</c:v>
                </c:pt>
                <c:pt idx="4732" c:formatCode="0.00">
                  <c:v>76.32</c:v>
                </c:pt>
                <c:pt idx="4733" c:formatCode="0.00">
                  <c:v>76.32</c:v>
                </c:pt>
                <c:pt idx="4734" c:formatCode="0.00">
                  <c:v>76.32</c:v>
                </c:pt>
                <c:pt idx="4735" c:formatCode="0.00">
                  <c:v>76.32</c:v>
                </c:pt>
                <c:pt idx="4736" c:formatCode="0.00">
                  <c:v>76.32</c:v>
                </c:pt>
                <c:pt idx="4737" c:formatCode="0.00">
                  <c:v>76.32</c:v>
                </c:pt>
                <c:pt idx="4738" c:formatCode="0.00">
                  <c:v>76.32</c:v>
                </c:pt>
                <c:pt idx="4739" c:formatCode="0.00">
                  <c:v>76.32</c:v>
                </c:pt>
                <c:pt idx="4740" c:formatCode="0.00">
                  <c:v>76.32</c:v>
                </c:pt>
                <c:pt idx="4741" c:formatCode="0.00">
                  <c:v>76.32</c:v>
                </c:pt>
                <c:pt idx="4742" c:formatCode="0.00">
                  <c:v>76.32</c:v>
                </c:pt>
                <c:pt idx="4743" c:formatCode="0.00">
                  <c:v>76.32</c:v>
                </c:pt>
                <c:pt idx="4744" c:formatCode="0.00">
                  <c:v>76.32</c:v>
                </c:pt>
                <c:pt idx="4745" c:formatCode="0.00">
                  <c:v>76.32</c:v>
                </c:pt>
                <c:pt idx="4746" c:formatCode="0.00">
                  <c:v>76.32</c:v>
                </c:pt>
                <c:pt idx="4747" c:formatCode="0.00">
                  <c:v>76.32</c:v>
                </c:pt>
                <c:pt idx="4748" c:formatCode="0.00">
                  <c:v>76.32</c:v>
                </c:pt>
                <c:pt idx="4749" c:formatCode="0.00">
                  <c:v>76.32</c:v>
                </c:pt>
                <c:pt idx="4750" c:formatCode="0.00">
                  <c:v>76.32</c:v>
                </c:pt>
                <c:pt idx="4751" c:formatCode="0.00">
                  <c:v>76.32</c:v>
                </c:pt>
                <c:pt idx="4752" c:formatCode="0.00">
                  <c:v>76.32</c:v>
                </c:pt>
                <c:pt idx="4753" c:formatCode="0.00">
                  <c:v>76.32</c:v>
                </c:pt>
                <c:pt idx="4754" c:formatCode="0.00">
                  <c:v>76.32</c:v>
                </c:pt>
                <c:pt idx="4755" c:formatCode="0.00">
                  <c:v>70.57</c:v>
                </c:pt>
                <c:pt idx="4756" c:formatCode="0.00">
                  <c:v>70.57</c:v>
                </c:pt>
                <c:pt idx="4757" c:formatCode="0.00">
                  <c:v>70.57</c:v>
                </c:pt>
                <c:pt idx="4758" c:formatCode="0.00">
                  <c:v>70.57</c:v>
                </c:pt>
                <c:pt idx="4759" c:formatCode="0.00">
                  <c:v>70.57</c:v>
                </c:pt>
                <c:pt idx="4760" c:formatCode="0.00">
                  <c:v>70.57</c:v>
                </c:pt>
                <c:pt idx="4761" c:formatCode="0.00">
                  <c:v>55.41</c:v>
                </c:pt>
                <c:pt idx="4762" c:formatCode="0.00">
                  <c:v>55.41</c:v>
                </c:pt>
                <c:pt idx="4763" c:formatCode="0.00">
                  <c:v>55.41</c:v>
                </c:pt>
                <c:pt idx="4764" c:formatCode="0.00">
                  <c:v>55.41</c:v>
                </c:pt>
                <c:pt idx="4765" c:formatCode="0.00">
                  <c:v>55.41</c:v>
                </c:pt>
                <c:pt idx="4766" c:formatCode="0.00">
                  <c:v>55.41</c:v>
                </c:pt>
                <c:pt idx="4767" c:formatCode="0.00">
                  <c:v>55.41</c:v>
                </c:pt>
                <c:pt idx="4768" c:formatCode="0.00">
                  <c:v>55.41</c:v>
                </c:pt>
                <c:pt idx="4769" c:formatCode="0.00">
                  <c:v>54.82</c:v>
                </c:pt>
                <c:pt idx="4770" c:formatCode="0.00">
                  <c:v>54.82</c:v>
                </c:pt>
                <c:pt idx="4771" c:formatCode="0.00">
                  <c:v>54.82</c:v>
                </c:pt>
                <c:pt idx="4772" c:formatCode="0.00">
                  <c:v>54.82</c:v>
                </c:pt>
                <c:pt idx="4773" c:formatCode="0.00">
                  <c:v>54.82</c:v>
                </c:pt>
                <c:pt idx="4774" c:formatCode="0.00">
                  <c:v>54.82</c:v>
                </c:pt>
                <c:pt idx="4775" c:formatCode="0.00">
                  <c:v>54.82</c:v>
                </c:pt>
                <c:pt idx="4776" c:formatCode="0.00">
                  <c:v>54.82</c:v>
                </c:pt>
                <c:pt idx="4777" c:formatCode="0.00">
                  <c:v>54.82</c:v>
                </c:pt>
                <c:pt idx="4778" c:formatCode="0.00">
                  <c:v>54.82</c:v>
                </c:pt>
                <c:pt idx="4779" c:formatCode="0.00">
                  <c:v>54.82</c:v>
                </c:pt>
                <c:pt idx="4780" c:formatCode="0.00">
                  <c:v>54.63</c:v>
                </c:pt>
                <c:pt idx="4781" c:formatCode="0.00">
                  <c:v>54.63</c:v>
                </c:pt>
                <c:pt idx="4782" c:formatCode="0.00">
                  <c:v>54.63</c:v>
                </c:pt>
                <c:pt idx="4783" c:formatCode="0.00">
                  <c:v>54.63</c:v>
                </c:pt>
                <c:pt idx="4784" c:formatCode="0.00">
                  <c:v>54.63</c:v>
                </c:pt>
                <c:pt idx="4785" c:formatCode="0.00">
                  <c:v>54.63</c:v>
                </c:pt>
                <c:pt idx="4786" c:formatCode="0.00">
                  <c:v>54.63</c:v>
                </c:pt>
                <c:pt idx="4787" c:formatCode="0.00">
                  <c:v>54.63</c:v>
                </c:pt>
                <c:pt idx="4788" c:formatCode="0.00">
                  <c:v>54.63</c:v>
                </c:pt>
                <c:pt idx="4789" c:formatCode="0.00">
                  <c:v>54.63</c:v>
                </c:pt>
                <c:pt idx="4790" c:formatCode="0.00">
                  <c:v>54.63</c:v>
                </c:pt>
                <c:pt idx="4791" c:formatCode="0.00">
                  <c:v>54.63</c:v>
                </c:pt>
                <c:pt idx="4792" c:formatCode="0.00">
                  <c:v>54.63</c:v>
                </c:pt>
                <c:pt idx="4793" c:formatCode="0.00">
                  <c:v>54.63</c:v>
                </c:pt>
                <c:pt idx="4794" c:formatCode="0.00">
                  <c:v>54.63</c:v>
                </c:pt>
                <c:pt idx="4795" c:formatCode="0.00">
                  <c:v>54.63</c:v>
                </c:pt>
                <c:pt idx="4796" c:formatCode="0.00">
                  <c:v>54.63</c:v>
                </c:pt>
                <c:pt idx="4797" c:formatCode="0.00">
                  <c:v>54.63</c:v>
                </c:pt>
                <c:pt idx="4798" c:formatCode="0.00">
                  <c:v>54.63</c:v>
                </c:pt>
                <c:pt idx="4799" c:formatCode="0.00">
                  <c:v>54.63</c:v>
                </c:pt>
                <c:pt idx="4800" c:formatCode="0.00">
                  <c:v>54.63</c:v>
                </c:pt>
                <c:pt idx="4801" c:formatCode="0.00">
                  <c:v>54.63</c:v>
                </c:pt>
                <c:pt idx="4802" c:formatCode="0.00">
                  <c:v>54.63</c:v>
                </c:pt>
                <c:pt idx="4803" c:formatCode="0.00">
                  <c:v>54.63</c:v>
                </c:pt>
                <c:pt idx="4804" c:formatCode="0.00">
                  <c:v>54.82</c:v>
                </c:pt>
                <c:pt idx="4805" c:formatCode="0.00">
                  <c:v>54.82</c:v>
                </c:pt>
                <c:pt idx="4806" c:formatCode="0.00">
                  <c:v>76.32</c:v>
                </c:pt>
                <c:pt idx="4807" c:formatCode="0.00">
                  <c:v>76.32</c:v>
                </c:pt>
                <c:pt idx="4808" c:formatCode="0.00">
                  <c:v>76.32</c:v>
                </c:pt>
                <c:pt idx="4809" c:formatCode="0.00">
                  <c:v>76.32</c:v>
                </c:pt>
                <c:pt idx="4810" c:formatCode="0.00">
                  <c:v>76.32</c:v>
                </c:pt>
                <c:pt idx="4811" c:formatCode="0.00">
                  <c:v>76.32</c:v>
                </c:pt>
                <c:pt idx="4812" c:formatCode="0.00">
                  <c:v>76.32</c:v>
                </c:pt>
                <c:pt idx="4813" c:formatCode="0.00">
                  <c:v>76.32</c:v>
                </c:pt>
                <c:pt idx="4814" c:formatCode="0.00">
                  <c:v>76.32</c:v>
                </c:pt>
                <c:pt idx="4815" c:formatCode="0.00">
                  <c:v>76.32</c:v>
                </c:pt>
                <c:pt idx="4816" c:formatCode="0.00">
                  <c:v>76.32</c:v>
                </c:pt>
                <c:pt idx="4817" c:formatCode="0.00">
                  <c:v>76.32</c:v>
                </c:pt>
                <c:pt idx="4818" c:formatCode="0.00">
                  <c:v>76.32</c:v>
                </c:pt>
                <c:pt idx="4819" c:formatCode="0.00">
                  <c:v>76.32</c:v>
                </c:pt>
                <c:pt idx="4820" c:formatCode="0.00">
                  <c:v>76.32</c:v>
                </c:pt>
                <c:pt idx="4821" c:formatCode="0.00">
                  <c:v>76.32</c:v>
                </c:pt>
                <c:pt idx="4822" c:formatCode="0.00">
                  <c:v>76.32</c:v>
                </c:pt>
                <c:pt idx="4823" c:formatCode="0.00">
                  <c:v>76.32</c:v>
                </c:pt>
                <c:pt idx="4824" c:formatCode="0.00">
                  <c:v>76.32</c:v>
                </c:pt>
                <c:pt idx="4825" c:formatCode="0.00">
                  <c:v>76.32</c:v>
                </c:pt>
                <c:pt idx="4826" c:formatCode="0.00">
                  <c:v>76.32</c:v>
                </c:pt>
                <c:pt idx="4827" c:formatCode="0.00">
                  <c:v>76.32</c:v>
                </c:pt>
                <c:pt idx="4828" c:formatCode="0.00">
                  <c:v>76.32</c:v>
                </c:pt>
              </c:numCache>
            </c:numRef>
          </c:xVal>
          <c:yVal>
            <c:numRef>
              <c:f>FULL!$T$2:$T$4893</c:f>
              <c:numCache>
                <c:formatCode>General</c:formatCode>
                <c:ptCount val="4892"/>
                <c:pt idx="3129" c:formatCode="0.00E+00">
                  <c:v>63095734448.0195</c:v>
                </c:pt>
                <c:pt idx="3130" c:formatCode="0.00E+00">
                  <c:v>316227766016.839</c:v>
                </c:pt>
                <c:pt idx="3131" c:formatCode="0.00E+00">
                  <c:v>794328234724.284</c:v>
                </c:pt>
                <c:pt idx="3132" c:formatCode="0.00E+00">
                  <c:v>1995262314968.89</c:v>
                </c:pt>
                <c:pt idx="3133" c:formatCode="0.00E+00">
                  <c:v>1995262314968.89</c:v>
                </c:pt>
                <c:pt idx="3134" c:formatCode="0.00E+00">
                  <c:v>2511886431509.59</c:v>
                </c:pt>
                <c:pt idx="3135" c:formatCode="0.00E+00">
                  <c:v>63095734448019.5</c:v>
                </c:pt>
                <c:pt idx="3136" c:formatCode="0.00E+00">
                  <c:v>1995262314968890</c:v>
                </c:pt>
                <c:pt idx="3137" c:formatCode="0.00E+00">
                  <c:v>3162277660168380</c:v>
                </c:pt>
                <c:pt idx="3138" c:formatCode="0.00E+00">
                  <c:v>1584893192461120</c:v>
                </c:pt>
                <c:pt idx="3139" c:formatCode="0.00E+00">
                  <c:v>2511886431509590</c:v>
                </c:pt>
                <c:pt idx="3140" c:formatCode="0.00E+00">
                  <c:v>630957344480198</c:v>
                </c:pt>
                <c:pt idx="3141" c:formatCode="0.00E+00">
                  <c:v>6309573444801970</c:v>
                </c:pt>
                <c:pt idx="3142" c:formatCode="0.00E+00">
                  <c:v>5011872336272720</c:v>
                </c:pt>
                <c:pt idx="3143" c:formatCode="0.00E+00">
                  <c:v>2511886431509590</c:v>
                </c:pt>
                <c:pt idx="3144" c:formatCode="0.00E+00">
                  <c:v>3162277660168380</c:v>
                </c:pt>
                <c:pt idx="3145" c:formatCode="0.00E+00">
                  <c:v>3981071705534970</c:v>
                </c:pt>
                <c:pt idx="3146" c:formatCode="0.00E+00">
                  <c:v>794328234724.284</c:v>
                </c:pt>
                <c:pt idx="3147" c:formatCode="0.00E+00">
                  <c:v>5011872336272720</c:v>
                </c:pt>
                <c:pt idx="3148" c:formatCode="0.00E+00">
                  <c:v>1584893192461120</c:v>
                </c:pt>
                <c:pt idx="3149" c:formatCode="0.00E+00">
                  <c:v>398107170553498</c:v>
                </c:pt>
                <c:pt idx="3150" c:formatCode="0.00E+00">
                  <c:v>2.51188643150958e+16</c:v>
                </c:pt>
                <c:pt idx="3151" c:formatCode="0.00E+00">
                  <c:v>1e+16</c:v>
                </c:pt>
                <c:pt idx="3152" c:formatCode="0.00E+00">
                  <c:v>1.58489319246112e+16</c:v>
                </c:pt>
                <c:pt idx="3153" c:formatCode="0.00E+00">
                  <c:v>1.25892541179418e+16</c:v>
                </c:pt>
                <c:pt idx="4064" c:formatCode="0.00E+00">
                  <c:v>3900000000000</c:v>
                </c:pt>
                <c:pt idx="4065" c:formatCode="0.00E+00">
                  <c:v>5900000000000</c:v>
                </c:pt>
                <c:pt idx="4066" c:formatCode="0.00E+00">
                  <c:v>4500000000000</c:v>
                </c:pt>
                <c:pt idx="4067" c:formatCode="0.00E+00">
                  <c:v>7000000000000</c:v>
                </c:pt>
                <c:pt idx="4068" c:formatCode="0.00E+00">
                  <c:v>6700000000000</c:v>
                </c:pt>
                <c:pt idx="4069" c:formatCode="0.00E+00">
                  <c:v>15000000000000</c:v>
                </c:pt>
                <c:pt idx="4070" c:formatCode="0.00E+00">
                  <c:v>6200000000000</c:v>
                </c:pt>
                <c:pt idx="4071" c:formatCode="0.00E+00">
                  <c:v>8500000000000</c:v>
                </c:pt>
                <c:pt idx="4072" c:formatCode="0.00E+00">
                  <c:v>9300000000000</c:v>
                </c:pt>
                <c:pt idx="4073" c:formatCode="0.00E+00">
                  <c:v>18000000000000</c:v>
                </c:pt>
                <c:pt idx="4074" c:formatCode="0.00E+00">
                  <c:v>17000000000000</c:v>
                </c:pt>
                <c:pt idx="4075" c:formatCode="0.00E+00">
                  <c:v>11000000000000</c:v>
                </c:pt>
                <c:pt idx="4076" c:formatCode="0.00E+00">
                  <c:v>14000000000000</c:v>
                </c:pt>
                <c:pt idx="4077" c:formatCode="0.00E+00">
                  <c:v>11000000000000</c:v>
                </c:pt>
                <c:pt idx="4078" c:formatCode="0.00E+00">
                  <c:v>15000000000000</c:v>
                </c:pt>
                <c:pt idx="4079" c:formatCode="0.00E+00">
                  <c:v>3900000000000</c:v>
                </c:pt>
                <c:pt idx="4080" c:formatCode="0.00E+00">
                  <c:v>6800000000000</c:v>
                </c:pt>
                <c:pt idx="4081" c:formatCode="0.00E+00">
                  <c:v>2400000000000</c:v>
                </c:pt>
                <c:pt idx="4082" c:formatCode="0.00E+00">
                  <c:v>2100000000000</c:v>
                </c:pt>
                <c:pt idx="4083" c:formatCode="0.00E+00">
                  <c:v>2400000000000</c:v>
                </c:pt>
                <c:pt idx="4084" c:formatCode="0.00E+00">
                  <c:v>560000000000</c:v>
                </c:pt>
                <c:pt idx="4085" c:formatCode="0.00E+00">
                  <c:v>1700000000000</c:v>
                </c:pt>
                <c:pt idx="4086" c:formatCode="0.00E+00">
                  <c:v>5800000000000</c:v>
                </c:pt>
                <c:pt idx="4087" c:formatCode="0.00E+00">
                  <c:v>840000000000</c:v>
                </c:pt>
                <c:pt idx="4088" c:formatCode="0.00E+00">
                  <c:v>4200000000000</c:v>
                </c:pt>
                <c:pt idx="4089" c:formatCode="0.00E+00">
                  <c:v>4600000000000</c:v>
                </c:pt>
                <c:pt idx="4090" c:formatCode="0.00E+00">
                  <c:v>940000000000</c:v>
                </c:pt>
                <c:pt idx="4091" c:formatCode="0.00E+00">
                  <c:v>4400000000000</c:v>
                </c:pt>
                <c:pt idx="4092" c:formatCode="0.00E+00">
                  <c:v>190000000000</c:v>
                </c:pt>
                <c:pt idx="4093" c:formatCode="0.00E+00">
                  <c:v>660000000000</c:v>
                </c:pt>
                <c:pt idx="4094" c:formatCode="0.00E+00">
                  <c:v>780000000000</c:v>
                </c:pt>
                <c:pt idx="4095" c:formatCode="0.00E+00">
                  <c:v>4300000000000</c:v>
                </c:pt>
                <c:pt idx="4096" c:formatCode="0.00E+00">
                  <c:v>580000000000</c:v>
                </c:pt>
                <c:pt idx="4097" c:formatCode="0.00E+00">
                  <c:v>2500000000000</c:v>
                </c:pt>
                <c:pt idx="4098" c:formatCode="0.00E+00">
                  <c:v>230000000000</c:v>
                </c:pt>
                <c:pt idx="4099" c:formatCode="0.00E+00">
                  <c:v>110000000000</c:v>
                </c:pt>
                <c:pt idx="4100" c:formatCode="0.00E+00">
                  <c:v>970000000000</c:v>
                </c:pt>
                <c:pt idx="4101" c:formatCode="0.00E+00">
                  <c:v>2400000000000</c:v>
                </c:pt>
                <c:pt idx="4102" c:formatCode="0.00E+00">
                  <c:v>41000000000</c:v>
                </c:pt>
                <c:pt idx="4103" c:formatCode="0.00E+00">
                  <c:v>120000000000</c:v>
                </c:pt>
                <c:pt idx="4104" c:formatCode="0.00E+00">
                  <c:v>120000000000</c:v>
                </c:pt>
                <c:pt idx="4105" c:formatCode="0.00E+00">
                  <c:v>460000000000</c:v>
                </c:pt>
                <c:pt idx="4106" c:formatCode="0.00E+00">
                  <c:v>120000000000</c:v>
                </c:pt>
                <c:pt idx="4107" c:formatCode="0.00E+00">
                  <c:v>23000000000</c:v>
                </c:pt>
                <c:pt idx="4110" c:formatCode="0.00E+00">
                  <c:v>20000000000</c:v>
                </c:pt>
                <c:pt idx="4111" c:formatCode="0.00E+00">
                  <c:v>6000000000000</c:v>
                </c:pt>
                <c:pt idx="4112" c:formatCode="0.00E+00">
                  <c:v>4000000000000</c:v>
                </c:pt>
                <c:pt idx="4113" c:formatCode="0.00E+00">
                  <c:v>14000000000000</c:v>
                </c:pt>
                <c:pt idx="4114" c:formatCode="0.00E+00">
                  <c:v>5500000000000</c:v>
                </c:pt>
                <c:pt idx="4115" c:formatCode="0.00E+00">
                  <c:v>6400000000000</c:v>
                </c:pt>
                <c:pt idx="4116" c:formatCode="0.00E+00">
                  <c:v>5600000000000</c:v>
                </c:pt>
                <c:pt idx="4117" c:formatCode="0.00E+00">
                  <c:v>9400000000000</c:v>
                </c:pt>
                <c:pt idx="4118" c:formatCode="0.00E+00">
                  <c:v>2600000000000</c:v>
                </c:pt>
                <c:pt idx="4119" c:formatCode="0.00E+00">
                  <c:v>3400000000000</c:v>
                </c:pt>
                <c:pt idx="4120" c:formatCode="0.00E+00">
                  <c:v>1600000000000</c:v>
                </c:pt>
                <c:pt idx="4121" c:formatCode="0.00E+00">
                  <c:v>1600000000000</c:v>
                </c:pt>
                <c:pt idx="4122" c:formatCode="0.00E+00">
                  <c:v>740000000000</c:v>
                </c:pt>
                <c:pt idx="4123" c:formatCode="0.00E+00">
                  <c:v>2400000000000</c:v>
                </c:pt>
                <c:pt idx="4124" c:formatCode="0.00E+00">
                  <c:v>3200000000000</c:v>
                </c:pt>
                <c:pt idx="4125" c:formatCode="0.00E+00">
                  <c:v>3300000000000</c:v>
                </c:pt>
                <c:pt idx="4126" c:formatCode="0.00E+00">
                  <c:v>1000000000000</c:v>
                </c:pt>
                <c:pt idx="4127" c:formatCode="0.00E+00">
                  <c:v>1768000000000</c:v>
                </c:pt>
                <c:pt idx="4128" c:formatCode="0.00E+00">
                  <c:v>1671000000000</c:v>
                </c:pt>
                <c:pt idx="4129" c:formatCode="0.00E+00">
                  <c:v>1013000000000</c:v>
                </c:pt>
                <c:pt idx="4130" c:formatCode="0.00E+00">
                  <c:v>5508000000000</c:v>
                </c:pt>
                <c:pt idx="4131" c:formatCode="0.00E+00">
                  <c:v>4160000000000</c:v>
                </c:pt>
                <c:pt idx="4132" c:formatCode="0.00E+00">
                  <c:v>3545000000000</c:v>
                </c:pt>
                <c:pt idx="4133" c:formatCode="0.00E+00">
                  <c:v>2773000000000</c:v>
                </c:pt>
                <c:pt idx="4134" c:formatCode="0.00E+00">
                  <c:v>4980000000000</c:v>
                </c:pt>
                <c:pt idx="4135" c:formatCode="0.00E+00">
                  <c:v>1725000000000</c:v>
                </c:pt>
                <c:pt idx="4136" c:formatCode="0.00E+00">
                  <c:v>1995000000000</c:v>
                </c:pt>
                <c:pt idx="4137" c:formatCode="0.00E+00">
                  <c:v>1517000000000</c:v>
                </c:pt>
                <c:pt idx="4138" c:formatCode="0.00E+00">
                  <c:v>15146000000000</c:v>
                </c:pt>
                <c:pt idx="4139" c:formatCode="0.00E+00">
                  <c:v>18639000000000</c:v>
                </c:pt>
                <c:pt idx="4140" c:formatCode="0.00E+00">
                  <c:v>10600000000000</c:v>
                </c:pt>
                <c:pt idx="4141" c:formatCode="0.00E+00">
                  <c:v>1013000000000</c:v>
                </c:pt>
                <c:pt idx="4142" c:formatCode="0.00E+00">
                  <c:v>18639000000000</c:v>
                </c:pt>
                <c:pt idx="4143" c:formatCode="0.00E+00">
                  <c:v>5360000000000</c:v>
                </c:pt>
                <c:pt idx="4144" c:formatCode="0.00E+00">
                  <c:v>5518000000000</c:v>
                </c:pt>
                <c:pt idx="4145" c:formatCode="0.00E+00">
                  <c:v>1852000000000</c:v>
                </c:pt>
                <c:pt idx="4146" c:formatCode="0.00E+00">
                  <c:v>1270000000000</c:v>
                </c:pt>
                <c:pt idx="4147" c:formatCode="0.00E+00">
                  <c:v>1867000000000</c:v>
                </c:pt>
                <c:pt idx="4148" c:formatCode="0.00E+00">
                  <c:v>7079000000000</c:v>
                </c:pt>
                <c:pt idx="4149" c:formatCode="0.00E+00">
                  <c:v>13268000000000</c:v>
                </c:pt>
                <c:pt idx="4150" c:formatCode="0.00E+00">
                  <c:v>10278000000000</c:v>
                </c:pt>
                <c:pt idx="4151" c:formatCode="0.00E+00">
                  <c:v>2891000000000</c:v>
                </c:pt>
                <c:pt idx="4152" c:formatCode="0.00E+00">
                  <c:v>2093000000000</c:v>
                </c:pt>
                <c:pt idx="4153" c:formatCode="0.00E+00">
                  <c:v>2695000000000</c:v>
                </c:pt>
                <c:pt idx="4154" c:formatCode="0.00E+00">
                  <c:v>4679000000000</c:v>
                </c:pt>
                <c:pt idx="4155" c:formatCode="0.00E+00">
                  <c:v>3014000000000</c:v>
                </c:pt>
                <c:pt idx="4156" c:formatCode="0.00E+00">
                  <c:v>3660000000000</c:v>
                </c:pt>
                <c:pt idx="4157" c:formatCode="0.00E+00">
                  <c:v>2653000000000</c:v>
                </c:pt>
                <c:pt idx="4158" c:formatCode="0.00E+00">
                  <c:v>1741000000000</c:v>
                </c:pt>
                <c:pt idx="4159" c:formatCode="0.00E+00">
                  <c:v>1605000000000</c:v>
                </c:pt>
                <c:pt idx="4160" c:formatCode="0.00E+00">
                  <c:v>3910000000000</c:v>
                </c:pt>
                <c:pt idx="4161" c:formatCode="0.00E+00">
                  <c:v>8431000000000</c:v>
                </c:pt>
                <c:pt idx="4162" c:formatCode="0.00E+00">
                  <c:v>1270000000000</c:v>
                </c:pt>
                <c:pt idx="4163" c:formatCode="0.00E+00">
                  <c:v>13268000000000</c:v>
                </c:pt>
                <c:pt idx="4164" c:formatCode="0.00E+00">
                  <c:v>4293000000000</c:v>
                </c:pt>
                <c:pt idx="4165" c:formatCode="0.00E+00">
                  <c:v>3449000000000</c:v>
                </c:pt>
                <c:pt idx="4166" c:formatCode="0.00E+00">
                  <c:v>1700000000000</c:v>
                </c:pt>
                <c:pt idx="4167" c:formatCode="0.00E+00">
                  <c:v>3400000000000</c:v>
                </c:pt>
                <c:pt idx="4168" c:formatCode="0.00E+00">
                  <c:v>990000000000</c:v>
                </c:pt>
                <c:pt idx="4169" c:formatCode="0.00E+00">
                  <c:v>3200000000000</c:v>
                </c:pt>
                <c:pt idx="4170" c:formatCode="0.00E+00">
                  <c:v>190000000000</c:v>
                </c:pt>
                <c:pt idx="4171" c:formatCode="0.00E+00">
                  <c:v>740000000000</c:v>
                </c:pt>
                <c:pt idx="4172" c:formatCode="0.00E+00">
                  <c:v>39000000000</c:v>
                </c:pt>
                <c:pt idx="4173" c:formatCode="0.00E+00">
                  <c:v>36000000000</c:v>
                </c:pt>
                <c:pt idx="4174" c:formatCode="0.00E+00">
                  <c:v>29000000000</c:v>
                </c:pt>
                <c:pt idx="4175" c:formatCode="0.00E+00">
                  <c:v>83000000000</c:v>
                </c:pt>
                <c:pt idx="4176" c:formatCode="0.00E+00">
                  <c:v>34000000000</c:v>
                </c:pt>
                <c:pt idx="4177" c:formatCode="0.00E+00">
                  <c:v>24000000000</c:v>
                </c:pt>
                <c:pt idx="4178" c:formatCode="0.00E+00">
                  <c:v>32000000000</c:v>
                </c:pt>
                <c:pt idx="4179" c:formatCode="0.00E+00">
                  <c:v>156000000000</c:v>
                </c:pt>
                <c:pt idx="4180" c:formatCode="0.00E+00">
                  <c:v>162000000000</c:v>
                </c:pt>
                <c:pt idx="4181" c:formatCode="0.00E+00">
                  <c:v>21000000000</c:v>
                </c:pt>
                <c:pt idx="4182" c:formatCode="0.00E+00">
                  <c:v>40000000000</c:v>
                </c:pt>
                <c:pt idx="4183" c:formatCode="0.00E+00">
                  <c:v>1100000000</c:v>
                </c:pt>
                <c:pt idx="4184" c:formatCode="0.00E+00">
                  <c:v>101000000000</c:v>
                </c:pt>
                <c:pt idx="4185" c:formatCode="0.00E+00">
                  <c:v>35000000000</c:v>
                </c:pt>
                <c:pt idx="4186" c:formatCode="0.00E+00">
                  <c:v>43000000000</c:v>
                </c:pt>
                <c:pt idx="4187" c:formatCode="0.00E+00">
                  <c:v>21000000000</c:v>
                </c:pt>
                <c:pt idx="4188" c:formatCode="0.00E+00">
                  <c:v>22000000000</c:v>
                </c:pt>
                <c:pt idx="4189" c:formatCode="0.00E+00">
                  <c:v>16000000000</c:v>
                </c:pt>
                <c:pt idx="4190" c:formatCode="0.00E+00">
                  <c:v>34000000000</c:v>
                </c:pt>
                <c:pt idx="4191" c:formatCode="0.00E+00">
                  <c:v>24000000000</c:v>
                </c:pt>
                <c:pt idx="4192" c:formatCode="0.00E+00">
                  <c:v>36000000000</c:v>
                </c:pt>
                <c:pt idx="4193" c:formatCode="0.00E+00">
                  <c:v>25000000000</c:v>
                </c:pt>
                <c:pt idx="4194" c:formatCode="0.00E+00">
                  <c:v>38000000000</c:v>
                </c:pt>
                <c:pt idx="4195" c:formatCode="0.00E+00">
                  <c:v>25000000000</c:v>
                </c:pt>
                <c:pt idx="4196" c:formatCode="0.00E+00">
                  <c:v>57000000000</c:v>
                </c:pt>
                <c:pt idx="4197" c:formatCode="0.00E+00">
                  <c:v>356000000000</c:v>
                </c:pt>
                <c:pt idx="4198" c:formatCode="0.00E+00">
                  <c:v>54000000000</c:v>
                </c:pt>
                <c:pt idx="4199" c:formatCode="0.00E+00">
                  <c:v>76000000000</c:v>
                </c:pt>
                <c:pt idx="4200" c:formatCode="0.00E+00">
                  <c:v>5850000000</c:v>
                </c:pt>
                <c:pt idx="4201" c:formatCode="0.00E+00">
                  <c:v>2670000000</c:v>
                </c:pt>
                <c:pt idx="4202" c:formatCode="0.00E+00">
                  <c:v>16300000000</c:v>
                </c:pt>
                <c:pt idx="4203" c:formatCode="0.00E+00">
                  <c:v>11600000000</c:v>
                </c:pt>
                <c:pt idx="4204" c:formatCode="0.00E+00">
                  <c:v>147000000000</c:v>
                </c:pt>
                <c:pt idx="4205" c:formatCode="0.00E+00">
                  <c:v>63000000000</c:v>
                </c:pt>
                <c:pt idx="4206" c:formatCode="0.00E+00">
                  <c:v>2694000000</c:v>
                </c:pt>
                <c:pt idx="4207" c:formatCode="0.00E+00">
                  <c:v>14100000000</c:v>
                </c:pt>
                <c:pt idx="4208" c:formatCode="0.00E+00">
                  <c:v>18700000000</c:v>
                </c:pt>
                <c:pt idx="4210" c:formatCode="0.00E+00">
                  <c:v>747000000000</c:v>
                </c:pt>
                <c:pt idx="4211" c:formatCode="0.00E+00">
                  <c:v>1361000000000</c:v>
                </c:pt>
                <c:pt idx="4212" c:formatCode="0.00E+00">
                  <c:v>471000000000</c:v>
                </c:pt>
                <c:pt idx="4213" c:formatCode="0.00E+00">
                  <c:v>556000000000</c:v>
                </c:pt>
                <c:pt idx="4214" c:formatCode="0.00E+00">
                  <c:v>338000000000</c:v>
                </c:pt>
                <c:pt idx="4215" c:formatCode="0.00E+00">
                  <c:v>556000000000</c:v>
                </c:pt>
                <c:pt idx="4216" c:formatCode="0.00E+00">
                  <c:v>916000000000</c:v>
                </c:pt>
                <c:pt idx="4217" c:formatCode="0.00E+00">
                  <c:v>639000000000</c:v>
                </c:pt>
                <c:pt idx="4218" c:formatCode="0.00E+00">
                  <c:v>224000000000</c:v>
                </c:pt>
                <c:pt idx="4219" c:formatCode="0.00E+00">
                  <c:v>694000000000</c:v>
                </c:pt>
                <c:pt idx="4220" c:formatCode="0.00E+00">
                  <c:v>610000000000</c:v>
                </c:pt>
                <c:pt idx="4221" c:formatCode="0.00E+00">
                  <c:v>406000000000</c:v>
                </c:pt>
                <c:pt idx="4222" c:formatCode="0.00E+00">
                  <c:v>578000000000</c:v>
                </c:pt>
                <c:pt idx="4223" c:formatCode="0.00E+00">
                  <c:v>236000000000</c:v>
                </c:pt>
                <c:pt idx="4224" c:formatCode="0.00E+00">
                  <c:v>210000000000</c:v>
                </c:pt>
                <c:pt idx="4225" c:formatCode="0.00E+00">
                  <c:v>200000000000</c:v>
                </c:pt>
                <c:pt idx="4226" c:formatCode="0.00E+00">
                  <c:v>496000000000</c:v>
                </c:pt>
                <c:pt idx="4227" c:formatCode="0.00E+00">
                  <c:v>271000000000</c:v>
                </c:pt>
                <c:pt idx="4228" c:formatCode="0.00E+00">
                  <c:v>152000000000</c:v>
                </c:pt>
                <c:pt idx="4229" c:formatCode="0.00E+00">
                  <c:v>224000000000</c:v>
                </c:pt>
                <c:pt idx="4230" c:formatCode="0.00E+00">
                  <c:v>382000000000</c:v>
                </c:pt>
                <c:pt idx="4231" c:formatCode="0.00E+00">
                  <c:v>570000000000</c:v>
                </c:pt>
                <c:pt idx="4232" c:formatCode="0.00E+00">
                  <c:v>1550000000000</c:v>
                </c:pt>
                <c:pt idx="4233" c:formatCode="0.00E+00">
                  <c:v>1170000000000</c:v>
                </c:pt>
                <c:pt idx="4234" c:formatCode="0.00E+00">
                  <c:v>590000000000</c:v>
                </c:pt>
                <c:pt idx="4235" c:formatCode="0.00E+00">
                  <c:v>1460000000000</c:v>
                </c:pt>
                <c:pt idx="4236" c:formatCode="0.00E+00">
                  <c:v>1250000000000</c:v>
                </c:pt>
                <c:pt idx="4237" c:formatCode="0.00E+00">
                  <c:v>20000000000000</c:v>
                </c:pt>
                <c:pt idx="4238" c:formatCode="0.00E+00">
                  <c:v>2400000000000</c:v>
                </c:pt>
                <c:pt idx="4239" c:formatCode="0.00E+00">
                  <c:v>2100000000000</c:v>
                </c:pt>
                <c:pt idx="4240" c:formatCode="0.00E+00">
                  <c:v>2000000000000</c:v>
                </c:pt>
                <c:pt idx="4241" c:formatCode="0.00E+00">
                  <c:v>4400000000000</c:v>
                </c:pt>
                <c:pt idx="4242" c:formatCode="0.00E+00">
                  <c:v>540000000000</c:v>
                </c:pt>
                <c:pt idx="4243" c:formatCode="0.00E+00">
                  <c:v>1200000000000</c:v>
                </c:pt>
                <c:pt idx="4244" c:formatCode="0.00E+00">
                  <c:v>6100000000000</c:v>
                </c:pt>
                <c:pt idx="4245" c:formatCode="0.00E+00">
                  <c:v>34000000000000</c:v>
                </c:pt>
                <c:pt idx="4246" c:formatCode="0.00E+00">
                  <c:v>24000000000000</c:v>
                </c:pt>
                <c:pt idx="4247" c:formatCode="0.00E+00">
                  <c:v>30000000000000</c:v>
                </c:pt>
                <c:pt idx="4248" c:formatCode="0.00E+00">
                  <c:v>48000000000000</c:v>
                </c:pt>
                <c:pt idx="4249" c:formatCode="0.00E+00">
                  <c:v>35000000000000</c:v>
                </c:pt>
                <c:pt idx="4250" c:formatCode="0.00E+00">
                  <c:v>5000000000000</c:v>
                </c:pt>
                <c:pt idx="4251" c:formatCode="0.00E+00">
                  <c:v>7400000000000</c:v>
                </c:pt>
                <c:pt idx="4252" c:formatCode="0.00E+00">
                  <c:v>9100000000000</c:v>
                </c:pt>
                <c:pt idx="4253" c:formatCode="0.00E+00">
                  <c:v>7200000000000</c:v>
                </c:pt>
                <c:pt idx="4254" c:formatCode="0.00E+00">
                  <c:v>2400000000000</c:v>
                </c:pt>
                <c:pt idx="4255" c:formatCode="0.00E+00">
                  <c:v>350000000000</c:v>
                </c:pt>
                <c:pt idx="4256" c:formatCode="0.00E+00">
                  <c:v>316000000000</c:v>
                </c:pt>
                <c:pt idx="4257" c:formatCode="0.00E+00">
                  <c:v>105000000000</c:v>
                </c:pt>
                <c:pt idx="4258" c:formatCode="0.00E+00">
                  <c:v>198000000000</c:v>
                </c:pt>
                <c:pt idx="4259" c:formatCode="0.00E+00">
                  <c:v>72200000000</c:v>
                </c:pt>
                <c:pt idx="4260" c:formatCode="0.00E+00">
                  <c:v>57500000000</c:v>
                </c:pt>
                <c:pt idx="4261" c:formatCode="0.00E+00">
                  <c:v>145000000000</c:v>
                </c:pt>
                <c:pt idx="4262" c:formatCode="0.00E+00">
                  <c:v>139000000000</c:v>
                </c:pt>
                <c:pt idx="4263" c:formatCode="0.00E+00">
                  <c:v>98700000000</c:v>
                </c:pt>
                <c:pt idx="4264" c:formatCode="0.00E+00">
                  <c:v>47200000000</c:v>
                </c:pt>
                <c:pt idx="4265" c:formatCode="0.00E+00">
                  <c:v>32400000000</c:v>
                </c:pt>
                <c:pt idx="4266" c:formatCode="0.00E+00">
                  <c:v>178000000000</c:v>
                </c:pt>
                <c:pt idx="4267" c:formatCode="0.00E+00">
                  <c:v>52100000000</c:v>
                </c:pt>
                <c:pt idx="4268" c:formatCode="0.00E+00">
                  <c:v>91900000000</c:v>
                </c:pt>
                <c:pt idx="4269" c:formatCode="0.00E+00">
                  <c:v>31600000000</c:v>
                </c:pt>
                <c:pt idx="4270" c:formatCode="0.00E+00">
                  <c:v>131000000000</c:v>
                </c:pt>
                <c:pt idx="4271" c:formatCode="0.00E+00">
                  <c:v>34400000000</c:v>
                </c:pt>
                <c:pt idx="4272" c:formatCode="0.00E+00">
                  <c:v>56100000000</c:v>
                </c:pt>
                <c:pt idx="4273" c:formatCode="0.00E+00">
                  <c:v>70100000000</c:v>
                </c:pt>
                <c:pt idx="4274" c:formatCode="0.00E+00">
                  <c:v>49600000000</c:v>
                </c:pt>
                <c:pt idx="4275" c:formatCode="0.00E+00">
                  <c:v>35000000000</c:v>
                </c:pt>
                <c:pt idx="4276" c:formatCode="0.00E+00">
                  <c:v>26900000000</c:v>
                </c:pt>
                <c:pt idx="4277" c:formatCode="0.00E+00">
                  <c:v>36800000000</c:v>
                </c:pt>
                <c:pt idx="4278" c:formatCode="0.00E+00">
                  <c:v>16600000000</c:v>
                </c:pt>
                <c:pt idx="4279" c:formatCode="0.00E+00">
                  <c:v>22100000000</c:v>
                </c:pt>
                <c:pt idx="4280" c:formatCode="0.00E+00">
                  <c:v>41400000000</c:v>
                </c:pt>
                <c:pt idx="4281" c:formatCode="0.00E+00">
                  <c:v>181000000000</c:v>
                </c:pt>
                <c:pt idx="4282" c:formatCode="0.00E+00">
                  <c:v>126000000000</c:v>
                </c:pt>
                <c:pt idx="4283" c:formatCode="0.00E+00">
                  <c:v>39100000000</c:v>
                </c:pt>
                <c:pt idx="4284" c:formatCode="0.00E+00">
                  <c:v>90600000000</c:v>
                </c:pt>
                <c:pt idx="4285" c:formatCode="0.00E+00">
                  <c:v>81200000000</c:v>
                </c:pt>
                <c:pt idx="4301" c:formatCode="0.00E+00">
                  <c:v>4480000000</c:v>
                </c:pt>
                <c:pt idx="4302" c:formatCode="0.00E+00">
                  <c:v>7390000000</c:v>
                </c:pt>
                <c:pt idx="4303" c:formatCode="0.00E+00">
                  <c:v>49200000000</c:v>
                </c:pt>
                <c:pt idx="4304" c:formatCode="0.00E+00">
                  <c:v>66800000000</c:v>
                </c:pt>
                <c:pt idx="4305" c:formatCode="0.00E+00">
                  <c:v>245000000000</c:v>
                </c:pt>
                <c:pt idx="4306" c:formatCode="0.00E+00">
                  <c:v>128000000000</c:v>
                </c:pt>
                <c:pt idx="4307" c:formatCode="0.00E+00">
                  <c:v>28700000000</c:v>
                </c:pt>
                <c:pt idx="4308" c:formatCode="0.00E+00">
                  <c:v>176000000</c:v>
                </c:pt>
                <c:pt idx="4309" c:formatCode="0.00E+00">
                  <c:v>321000000</c:v>
                </c:pt>
                <c:pt idx="4310" c:formatCode="0.00E+00">
                  <c:v>4430000000</c:v>
                </c:pt>
                <c:pt idx="4311" c:formatCode="0.00E+00">
                  <c:v>2100000000</c:v>
                </c:pt>
                <c:pt idx="4312" c:formatCode="0.00E+00">
                  <c:v>1870000000</c:v>
                </c:pt>
                <c:pt idx="4313" c:formatCode="0.00E+00">
                  <c:v>545000000</c:v>
                </c:pt>
                <c:pt idx="4314" c:formatCode="0.00E+00">
                  <c:v>12000000</c:v>
                </c:pt>
                <c:pt idx="4315" c:formatCode="0.00E+00">
                  <c:v>4330000000</c:v>
                </c:pt>
                <c:pt idx="4316" c:formatCode="0.00E+00">
                  <c:v>11600000000</c:v>
                </c:pt>
                <c:pt idx="4317" c:formatCode="0.00E+00">
                  <c:v>222000000</c:v>
                </c:pt>
                <c:pt idx="4318" c:formatCode="0.00E+00">
                  <c:v>1460000000</c:v>
                </c:pt>
                <c:pt idx="4319" c:formatCode="0.00E+00">
                  <c:v>5270000000</c:v>
                </c:pt>
                <c:pt idx="4320" c:formatCode="0.00E+00">
                  <c:v>20400000000</c:v>
                </c:pt>
                <c:pt idx="4321" c:formatCode="0.00E+00">
                  <c:v>3770000000</c:v>
                </c:pt>
                <c:pt idx="4322" c:formatCode="0.00E+00">
                  <c:v>605000000</c:v>
                </c:pt>
                <c:pt idx="4323" c:formatCode="0.00E+00">
                  <c:v>499000000</c:v>
                </c:pt>
                <c:pt idx="4324" c:formatCode="0.00E+00">
                  <c:v>19100000000</c:v>
                </c:pt>
                <c:pt idx="4325" c:formatCode="0.00E+00">
                  <c:v>2840000000</c:v>
                </c:pt>
                <c:pt idx="4326" c:formatCode="0.00E+00">
                  <c:v>244000000</c:v>
                </c:pt>
                <c:pt idx="4327" c:formatCode="0.00E+00">
                  <c:v>1100000000</c:v>
                </c:pt>
                <c:pt idx="4328" c:formatCode="0.00E+00">
                  <c:v>46900000000</c:v>
                </c:pt>
                <c:pt idx="4329" c:formatCode="0.00E+00">
                  <c:v>2790000000</c:v>
                </c:pt>
                <c:pt idx="4330" c:formatCode="0.00E+00">
                  <c:v>1860000000</c:v>
                </c:pt>
                <c:pt idx="4331" c:formatCode="0.00E+00">
                  <c:v>34600000000</c:v>
                </c:pt>
                <c:pt idx="4332" c:formatCode="0.00E+00">
                  <c:v>302000000</c:v>
                </c:pt>
                <c:pt idx="4333" c:formatCode="0.00E+00">
                  <c:v>3140000000</c:v>
                </c:pt>
                <c:pt idx="4334" c:formatCode="0.00E+00">
                  <c:v>3930000000</c:v>
                </c:pt>
                <c:pt idx="4335" c:formatCode="0.00E+00">
                  <c:v>20300000000</c:v>
                </c:pt>
                <c:pt idx="4336" c:formatCode="0.00E+00">
                  <c:v>18200000000</c:v>
                </c:pt>
                <c:pt idx="4337" c:formatCode="0.00E+00">
                  <c:v>1180000000</c:v>
                </c:pt>
                <c:pt idx="4338" c:formatCode="0.00E+00">
                  <c:v>1250000000</c:v>
                </c:pt>
                <c:pt idx="4339" c:formatCode="0.00E+00">
                  <c:v>130000000</c:v>
                </c:pt>
                <c:pt idx="4340" c:formatCode="0.00E+00">
                  <c:v>6750000000</c:v>
                </c:pt>
                <c:pt idx="4341" c:formatCode="0.00E+00">
                  <c:v>6320000000</c:v>
                </c:pt>
                <c:pt idx="4342" c:formatCode="0.00E+00">
                  <c:v>1230000000</c:v>
                </c:pt>
                <c:pt idx="4343" c:formatCode="0.00E+00">
                  <c:v>3300000000</c:v>
                </c:pt>
                <c:pt idx="4344" c:formatCode="0.00E+00">
                  <c:v>1520000000</c:v>
                </c:pt>
                <c:pt idx="4345" c:formatCode="0.00E+00">
                  <c:v>1280000000</c:v>
                </c:pt>
                <c:pt idx="4346" c:formatCode="0.00E+00">
                  <c:v>21800000000</c:v>
                </c:pt>
                <c:pt idx="4347" c:formatCode="0.00E+00">
                  <c:v>3020000000</c:v>
                </c:pt>
                <c:pt idx="4348" c:formatCode="0.00E+00">
                  <c:v>2770000000</c:v>
                </c:pt>
                <c:pt idx="4349" c:formatCode="0.00E+00">
                  <c:v>141000000000</c:v>
                </c:pt>
                <c:pt idx="4350" c:formatCode="0.00E+00">
                  <c:v>104000000</c:v>
                </c:pt>
                <c:pt idx="4351" c:formatCode="0.00E+00">
                  <c:v>15500000000</c:v>
                </c:pt>
                <c:pt idx="4352" c:formatCode="0.00E+00">
                  <c:v>194000000</c:v>
                </c:pt>
                <c:pt idx="4353" c:formatCode="0.00E+00">
                  <c:v>6010000000</c:v>
                </c:pt>
                <c:pt idx="4354" c:formatCode="0.00E+00">
                  <c:v>20300000000</c:v>
                </c:pt>
                <c:pt idx="4355" c:formatCode="0.00E+00">
                  <c:v>2330000000000</c:v>
                </c:pt>
                <c:pt idx="4356" c:formatCode="0.00E+00">
                  <c:v>405000000000</c:v>
                </c:pt>
                <c:pt idx="4357" c:formatCode="0.00E+00">
                  <c:v>135000000000</c:v>
                </c:pt>
                <c:pt idx="4358" c:formatCode="0.00E+00">
                  <c:v>165000000000</c:v>
                </c:pt>
                <c:pt idx="4359" c:formatCode="0.00E+00">
                  <c:v>178000000000</c:v>
                </c:pt>
                <c:pt idx="4360" c:formatCode="0.00E+00">
                  <c:v>37800000000</c:v>
                </c:pt>
                <c:pt idx="4361" c:formatCode="0.00E+00">
                  <c:v>185000000000</c:v>
                </c:pt>
                <c:pt idx="4362" c:formatCode="0.00E+00">
                  <c:v>105000000000</c:v>
                </c:pt>
                <c:pt idx="4363" c:formatCode="0.00E+00">
                  <c:v>50800000000</c:v>
                </c:pt>
                <c:pt idx="4364" c:formatCode="0.00E+00">
                  <c:v>117000000000</c:v>
                </c:pt>
                <c:pt idx="4365" c:formatCode="0.00E+00">
                  <c:v>92000000000</c:v>
                </c:pt>
                <c:pt idx="4366" c:formatCode="0.00E+00">
                  <c:v>36000000000</c:v>
                </c:pt>
                <c:pt idx="4367" c:formatCode="0.00E+00">
                  <c:v>24000000000</c:v>
                </c:pt>
                <c:pt idx="4368" c:formatCode="0.00E+00">
                  <c:v>203000000000</c:v>
                </c:pt>
                <c:pt idx="4369" c:formatCode="0.00E+00">
                  <c:v>91000000000</c:v>
                </c:pt>
                <c:pt idx="4370" c:formatCode="0.00E+00">
                  <c:v>104000000000</c:v>
                </c:pt>
                <c:pt idx="4371" c:formatCode="0.00E+00">
                  <c:v>161000000000</c:v>
                </c:pt>
                <c:pt idx="4372" c:formatCode="0.00E+00">
                  <c:v>95000000000</c:v>
                </c:pt>
                <c:pt idx="4373" c:formatCode="0.00E+00">
                  <c:v>30000000000</c:v>
                </c:pt>
                <c:pt idx="4374" c:formatCode="0.00E+00">
                  <c:v>50000000000</c:v>
                </c:pt>
                <c:pt idx="4375" c:formatCode="0.00E+00">
                  <c:v>67000000000</c:v>
                </c:pt>
                <c:pt idx="4376" c:formatCode="0.00E+00">
                  <c:v>150000000000</c:v>
                </c:pt>
                <c:pt idx="4377" c:formatCode="0.00E+00">
                  <c:v>189000000000</c:v>
                </c:pt>
                <c:pt idx="4378" c:formatCode="0.00E+00">
                  <c:v>118000000000</c:v>
                </c:pt>
                <c:pt idx="4379" c:formatCode="0.00E+00">
                  <c:v>185000000000</c:v>
                </c:pt>
                <c:pt idx="4380" c:formatCode="0.00E+00">
                  <c:v>77000000000</c:v>
                </c:pt>
                <c:pt idx="4381" c:formatCode="0.00E+00">
                  <c:v>91000000000</c:v>
                </c:pt>
                <c:pt idx="4382" c:formatCode="0.00E+00">
                  <c:v>124000000000</c:v>
                </c:pt>
                <c:pt idx="4383" c:formatCode="0.00E+00">
                  <c:v>170000000000</c:v>
                </c:pt>
                <c:pt idx="4384" c:formatCode="0.00E+00">
                  <c:v>44000000000</c:v>
                </c:pt>
                <c:pt idx="4385" c:formatCode="0.00E+00">
                  <c:v>201000000000</c:v>
                </c:pt>
                <c:pt idx="4386" c:formatCode="0.00E+00">
                  <c:v>97000000000</c:v>
                </c:pt>
                <c:pt idx="4387" c:formatCode="0.00E+00">
                  <c:v>169000000000</c:v>
                </c:pt>
                <c:pt idx="4388" c:formatCode="0.00E+00">
                  <c:v>192000000000</c:v>
                </c:pt>
                <c:pt idx="4389" c:formatCode="0.00E+00">
                  <c:v>35000000000</c:v>
                </c:pt>
                <c:pt idx="4390" c:formatCode="0.00E+00">
                  <c:v>261000000000</c:v>
                </c:pt>
                <c:pt idx="4391" c:formatCode="0.00E+00">
                  <c:v>32000000000</c:v>
                </c:pt>
                <c:pt idx="4392" c:formatCode="0.00E+00">
                  <c:v>93000000000</c:v>
                </c:pt>
                <c:pt idx="4393" c:formatCode="0.00E+00">
                  <c:v>20000000000</c:v>
                </c:pt>
                <c:pt idx="4394" c:formatCode="0.00E+00">
                  <c:v>81000000000</c:v>
                </c:pt>
                <c:pt idx="4395" c:formatCode="0.00E+00">
                  <c:v>85000000000</c:v>
                </c:pt>
                <c:pt idx="4396" c:formatCode="0.00E+00">
                  <c:v>102000000000</c:v>
                </c:pt>
                <c:pt idx="4397" c:formatCode="0.00E+00">
                  <c:v>152000000000</c:v>
                </c:pt>
                <c:pt idx="4398" c:formatCode="0.00E+00">
                  <c:v>272000000000</c:v>
                </c:pt>
                <c:pt idx="4399" c:formatCode="0.00E+00">
                  <c:v>79000000000</c:v>
                </c:pt>
                <c:pt idx="4400" c:formatCode="0.00E+00">
                  <c:v>75000000000</c:v>
                </c:pt>
                <c:pt idx="4401" c:formatCode="0.00E+00">
                  <c:v>117000000000</c:v>
                </c:pt>
                <c:pt idx="4402" c:formatCode="0.00E+00">
                  <c:v>230000000000</c:v>
                </c:pt>
                <c:pt idx="4403" c:formatCode="0.00E+00">
                  <c:v>80000000000</c:v>
                </c:pt>
                <c:pt idx="4404" c:formatCode="0.00E+00">
                  <c:v>80000000000</c:v>
                </c:pt>
                <c:pt idx="4405" c:formatCode="0.00E+00">
                  <c:v>115000000000</c:v>
                </c:pt>
                <c:pt idx="4406" c:formatCode="0.00E+00">
                  <c:v>78000000000</c:v>
                </c:pt>
                <c:pt idx="4407" c:formatCode="0.00E+00">
                  <c:v>172000000000</c:v>
                </c:pt>
                <c:pt idx="4408" c:formatCode="0.00E+00">
                  <c:v>308000000000</c:v>
                </c:pt>
                <c:pt idx="4409" c:formatCode="0.00E+00">
                  <c:v>135000000000</c:v>
                </c:pt>
                <c:pt idx="4410" c:formatCode="0.00E+00">
                  <c:v>56000000000</c:v>
                </c:pt>
                <c:pt idx="4411" c:formatCode="0.00E+00">
                  <c:v>296000000000</c:v>
                </c:pt>
                <c:pt idx="4412" c:formatCode="0.00E+00">
                  <c:v>177000000000</c:v>
                </c:pt>
                <c:pt idx="4413" c:formatCode="0.00E+00">
                  <c:v>120000000000</c:v>
                </c:pt>
                <c:pt idx="4414" c:formatCode="0.00E+00">
                  <c:v>100000000000</c:v>
                </c:pt>
                <c:pt idx="4418" c:formatCode="0.00E+00">
                  <c:v>7900000000</c:v>
                </c:pt>
                <c:pt idx="4419" c:formatCode="0.00E+00">
                  <c:v>6500000000</c:v>
                </c:pt>
                <c:pt idx="4420" c:formatCode="0.00E+00">
                  <c:v>9900000000</c:v>
                </c:pt>
                <c:pt idx="4421" c:formatCode="0.00E+00">
                  <c:v>68900000000</c:v>
                </c:pt>
                <c:pt idx="4422" c:formatCode="0.00E+00">
                  <c:v>53300000000</c:v>
                </c:pt>
                <c:pt idx="4423" c:formatCode="0.00E+00">
                  <c:v>42300000000</c:v>
                </c:pt>
                <c:pt idx="4424" c:formatCode="0.00E+00">
                  <c:v>85000000000</c:v>
                </c:pt>
                <c:pt idx="4425" c:formatCode="0.00E+00">
                  <c:v>69700000000</c:v>
                </c:pt>
                <c:pt idx="4426" c:formatCode="0.00E+00">
                  <c:v>32300000000</c:v>
                </c:pt>
                <c:pt idx="4427" c:formatCode="0.00E+00">
                  <c:v>6700000000</c:v>
                </c:pt>
                <c:pt idx="4428" c:formatCode="0.00E+00">
                  <c:v>12200000000</c:v>
                </c:pt>
                <c:pt idx="4429" c:formatCode="0.00E+00">
                  <c:v>2200000000</c:v>
                </c:pt>
                <c:pt idx="4430" c:formatCode="0.00E+00">
                  <c:v>1500000000</c:v>
                </c:pt>
                <c:pt idx="4431" c:formatCode="0.00E+00">
                  <c:v>12800000000</c:v>
                </c:pt>
                <c:pt idx="4432" c:formatCode="0.00E+00">
                  <c:v>5300000000</c:v>
                </c:pt>
                <c:pt idx="4433" c:formatCode="0.00E+00">
                  <c:v>7800000000</c:v>
                </c:pt>
                <c:pt idx="4434" c:formatCode="0.00E+00">
                  <c:v>10900000000</c:v>
                </c:pt>
                <c:pt idx="4435" c:formatCode="0.00E+00">
                  <c:v>6500000000</c:v>
                </c:pt>
                <c:pt idx="4436" c:formatCode="0.00E+00">
                  <c:v>4100000000</c:v>
                </c:pt>
                <c:pt idx="4437" c:formatCode="0.00E+00">
                  <c:v>3300000000</c:v>
                </c:pt>
                <c:pt idx="4438" c:formatCode="0.00E+00">
                  <c:v>4900000000</c:v>
                </c:pt>
                <c:pt idx="4439" c:formatCode="0.00E+00">
                  <c:v>4500000000</c:v>
                </c:pt>
                <c:pt idx="4440" c:formatCode="0.00E+00">
                  <c:v>3700000000</c:v>
                </c:pt>
                <c:pt idx="4441" c:formatCode="0.00E+00">
                  <c:v>750000000000000</c:v>
                </c:pt>
                <c:pt idx="4442" c:formatCode="0.00E+00">
                  <c:v>1900000000000000</c:v>
                </c:pt>
                <c:pt idx="4443" c:formatCode="0.00E+00">
                  <c:v>1300000000000000</c:v>
                </c:pt>
                <c:pt idx="4444" c:formatCode="0.00E+00">
                  <c:v>820000000000000</c:v>
                </c:pt>
                <c:pt idx="4445" c:formatCode="0.00E+00">
                  <c:v>1100000000000000</c:v>
                </c:pt>
                <c:pt idx="4446" c:formatCode="0.00E+00">
                  <c:v>1500000000000000</c:v>
                </c:pt>
                <c:pt idx="4447" c:formatCode="0.00E+00">
                  <c:v>1900000000000000</c:v>
                </c:pt>
                <c:pt idx="4448" c:formatCode="0.00E+00">
                  <c:v>490000000000000</c:v>
                </c:pt>
                <c:pt idx="4449" c:formatCode="0.00E+00">
                  <c:v>930000000000000</c:v>
                </c:pt>
                <c:pt idx="4450" c:formatCode="0.00E+00">
                  <c:v>600000000000000</c:v>
                </c:pt>
                <c:pt idx="4451" c:formatCode="0.00E+00">
                  <c:v>980000000000000</c:v>
                </c:pt>
                <c:pt idx="4452" c:formatCode="0.00E+00">
                  <c:v>660000000000000</c:v>
                </c:pt>
                <c:pt idx="4453" c:formatCode="0.00E+00">
                  <c:v>1300000000000000</c:v>
                </c:pt>
                <c:pt idx="4454" c:formatCode="0.00E+00">
                  <c:v>8900000000000000</c:v>
                </c:pt>
                <c:pt idx="4455" c:formatCode="0.00E+00">
                  <c:v>7900000000000000</c:v>
                </c:pt>
                <c:pt idx="4456" c:formatCode="0.00E+00">
                  <c:v>5800000000000000</c:v>
                </c:pt>
                <c:pt idx="4457" c:formatCode="0.00E+00">
                  <c:v>2300000000000000</c:v>
                </c:pt>
                <c:pt idx="4458" c:formatCode="0.00E+00">
                  <c:v>3200000000000000</c:v>
                </c:pt>
                <c:pt idx="4459" c:formatCode="0.00E+00">
                  <c:v>980000000000000</c:v>
                </c:pt>
                <c:pt idx="4460" c:formatCode="0.00E+00">
                  <c:v>4200000000000000</c:v>
                </c:pt>
                <c:pt idx="4461" c:formatCode="0.00E+00">
                  <c:v>4200000000000000</c:v>
                </c:pt>
                <c:pt idx="4462" c:formatCode="0.00E+00">
                  <c:v>7900000000000000</c:v>
                </c:pt>
                <c:pt idx="4463" c:formatCode="0.00E+00">
                  <c:v>2600000000000000</c:v>
                </c:pt>
                <c:pt idx="4464" c:formatCode="0.00E+00">
                  <c:v>5600000000000000</c:v>
                </c:pt>
                <c:pt idx="4465" c:formatCode="0.00E+00">
                  <c:v>2700000000000000</c:v>
                </c:pt>
                <c:pt idx="4466" c:formatCode="0.00E+00">
                  <c:v>4100000000000000</c:v>
                </c:pt>
                <c:pt idx="4467" c:formatCode="0.00E+00">
                  <c:v>7700000000000000</c:v>
                </c:pt>
                <c:pt idx="4468" c:formatCode="0.00E+00">
                  <c:v>1.1e+16</c:v>
                </c:pt>
                <c:pt idx="4469" c:formatCode="0.00E+00">
                  <c:v>7300000000000000</c:v>
                </c:pt>
                <c:pt idx="4470" c:formatCode="0.00E+00">
                  <c:v>1.9e+16</c:v>
                </c:pt>
                <c:pt idx="4471" c:formatCode="0.00E+00">
                  <c:v>3000000000000000</c:v>
                </c:pt>
                <c:pt idx="4472" c:formatCode="0.00E+00">
                  <c:v>3000000000000000</c:v>
                </c:pt>
                <c:pt idx="4473" c:formatCode="0.00E+00">
                  <c:v>340000000000000</c:v>
                </c:pt>
                <c:pt idx="4474" c:formatCode="0.00E+00">
                  <c:v>320000000000000</c:v>
                </c:pt>
                <c:pt idx="4475" c:formatCode="0.00E+00">
                  <c:v>2000000000000000</c:v>
                </c:pt>
                <c:pt idx="4476" c:formatCode="0.00E+00">
                  <c:v>830000000000000</c:v>
                </c:pt>
                <c:pt idx="4477" c:formatCode="0.00E+00">
                  <c:v>230000000000000</c:v>
                </c:pt>
                <c:pt idx="4478" c:formatCode="0.00E+00">
                  <c:v>104860066789.716</c:v>
                </c:pt>
                <c:pt idx="4479" c:formatCode="0.00E+00">
                  <c:v>143448981428.231</c:v>
                </c:pt>
                <c:pt idx="4480" c:formatCode="0.00E+00">
                  <c:v>1637822598903.88</c:v>
                </c:pt>
                <c:pt idx="4481" c:formatCode="0.00E+00">
                  <c:v>679298380425.986</c:v>
                </c:pt>
                <c:pt idx="4482" c:formatCode="0.00E+00">
                  <c:v>86623753429.6502</c:v>
                </c:pt>
                <c:pt idx="4483" c:formatCode="0.00E+00">
                  <c:v>2311885519920.56</c:v>
                </c:pt>
                <c:pt idx="4484" c:formatCode="0.00E+00">
                  <c:v>2164527707364.97</c:v>
                </c:pt>
                <c:pt idx="4485" c:formatCode="0.00E+00">
                  <c:v>617895608296.695</c:v>
                </c:pt>
                <c:pt idx="4489" c:formatCode="0.00E+00">
                  <c:v>3900000000000000</c:v>
                </c:pt>
                <c:pt idx="4493" c:formatCode="0.00E+00">
                  <c:v>2400000000000000</c:v>
                </c:pt>
                <c:pt idx="4494" c:formatCode="0.00E+00">
                  <c:v>2600000000000000</c:v>
                </c:pt>
                <c:pt idx="4495" c:formatCode="0.00E+00">
                  <c:v>2100000000000000</c:v>
                </c:pt>
                <c:pt idx="4496" c:formatCode="0.00E+00">
                  <c:v>180000000000000</c:v>
                </c:pt>
                <c:pt idx="4497" c:formatCode="0.00E+00">
                  <c:v>220000000000000</c:v>
                </c:pt>
                <c:pt idx="4499" c:formatCode="0.00E+00">
                  <c:v>140000000000000</c:v>
                </c:pt>
                <c:pt idx="4500" c:formatCode="0.00E+00">
                  <c:v>3700000000000000</c:v>
                </c:pt>
                <c:pt idx="4502" c:formatCode="0.00E+00">
                  <c:v>2500000000000000</c:v>
                </c:pt>
                <c:pt idx="4503" c:formatCode="0.00E+00">
                  <c:v>2900000000000000</c:v>
                </c:pt>
                <c:pt idx="4505" c:formatCode="0.00E+00">
                  <c:v>1000000000000000</c:v>
                </c:pt>
                <c:pt idx="4507" c:formatCode="0.00E+00">
                  <c:v>2000000000000000</c:v>
                </c:pt>
                <c:pt idx="4508" c:formatCode="0.00E+00">
                  <c:v>1500000000000000</c:v>
                </c:pt>
                <c:pt idx="4509" c:formatCode="0.00E+00">
                  <c:v>1800000000000000</c:v>
                </c:pt>
                <c:pt idx="4511" c:formatCode="0.00E+00">
                  <c:v>930000000000000</c:v>
                </c:pt>
                <c:pt idx="4512" c:formatCode="0.00E+00">
                  <c:v>2703000000000</c:v>
                </c:pt>
                <c:pt idx="4513" c:formatCode="0.00E+00">
                  <c:v>205000000000</c:v>
                </c:pt>
                <c:pt idx="4514" c:formatCode="0.00E+00">
                  <c:v>98000000000</c:v>
                </c:pt>
                <c:pt idx="4515" c:formatCode="0.00E+00">
                  <c:v>48000000000</c:v>
                </c:pt>
                <c:pt idx="4516" c:formatCode="0.00E+00">
                  <c:v>31000000000</c:v>
                </c:pt>
                <c:pt idx="4517" c:formatCode="0.00E+00">
                  <c:v>30000000000</c:v>
                </c:pt>
                <c:pt idx="4518" c:formatCode="0.00E+00">
                  <c:v>21190000000000</c:v>
                </c:pt>
                <c:pt idx="4519" c:formatCode="0.00E+00">
                  <c:v>4320000000000</c:v>
                </c:pt>
                <c:pt idx="4520" c:formatCode="0.00E+00">
                  <c:v>3200000000000</c:v>
                </c:pt>
                <c:pt idx="4521" c:formatCode="0.00E+00">
                  <c:v>2690000000000</c:v>
                </c:pt>
                <c:pt idx="4522" c:formatCode="0.00E+00">
                  <c:v>2270000000000</c:v>
                </c:pt>
                <c:pt idx="4523" c:formatCode="0.00E+00">
                  <c:v>1930000000000</c:v>
                </c:pt>
                <c:pt idx="4524" c:formatCode="0.00E+00">
                  <c:v>1.59e+16</c:v>
                </c:pt>
                <c:pt idx="4525" c:formatCode="0.00E+00">
                  <c:v>1.56e+16</c:v>
                </c:pt>
                <c:pt idx="4526" c:formatCode="0.00E+00">
                  <c:v>1.13e+16</c:v>
                </c:pt>
                <c:pt idx="4527" c:formatCode="0.00E+00">
                  <c:v>7600000000000000</c:v>
                </c:pt>
                <c:pt idx="4528" c:formatCode="0.00E+00">
                  <c:v>5000000000000000</c:v>
                </c:pt>
                <c:pt idx="4529" c:formatCode="0.00E+00">
                  <c:v>3700000000000000</c:v>
                </c:pt>
                <c:pt idx="4530" c:formatCode="0.00E+00">
                  <c:v>68900000000000</c:v>
                </c:pt>
                <c:pt idx="4531" c:formatCode="0.00E+00">
                  <c:v>260000000000000</c:v>
                </c:pt>
                <c:pt idx="4532" c:formatCode="0.00E+00">
                  <c:v>384000000000000</c:v>
                </c:pt>
                <c:pt idx="4533" c:formatCode="0.00E+00">
                  <c:v>1300000000000000</c:v>
                </c:pt>
                <c:pt idx="4534" c:formatCode="0.00E+00">
                  <c:v>696000000000000</c:v>
                </c:pt>
                <c:pt idx="4535" c:formatCode="0.00E+00">
                  <c:v>619000000000000</c:v>
                </c:pt>
                <c:pt idx="4536" c:formatCode="0.00E+00">
                  <c:v>2670000000000000</c:v>
                </c:pt>
                <c:pt idx="4537" c:formatCode="0.00E+00">
                  <c:v>3520000000000000</c:v>
                </c:pt>
                <c:pt idx="4538" c:formatCode="0.00E+00">
                  <c:v>497000000000000</c:v>
                </c:pt>
                <c:pt idx="4539" c:formatCode="0.00E+00">
                  <c:v>649000000000000</c:v>
                </c:pt>
                <c:pt idx="4540" c:formatCode="0.00E+00">
                  <c:v>938000000000000</c:v>
                </c:pt>
                <c:pt idx="4541" c:formatCode="0.00E+00">
                  <c:v>509000000000000</c:v>
                </c:pt>
                <c:pt idx="4542" c:formatCode="0.00E+00">
                  <c:v>323000000000000</c:v>
                </c:pt>
                <c:pt idx="4543" c:formatCode="0.00E+00">
                  <c:v>347000000000000</c:v>
                </c:pt>
                <c:pt idx="4544" c:formatCode="0.00E+00">
                  <c:v>249000000000000</c:v>
                </c:pt>
                <c:pt idx="4545" c:formatCode="0.00E+00">
                  <c:v>120000000000000</c:v>
                </c:pt>
                <c:pt idx="4546" c:formatCode="0.00E+00">
                  <c:v>1590000000000000</c:v>
                </c:pt>
                <c:pt idx="4547" c:formatCode="0.00E+00">
                  <c:v>3060000000000000</c:v>
                </c:pt>
                <c:pt idx="4548" c:formatCode="0.00E+00">
                  <c:v>1010000000000000</c:v>
                </c:pt>
                <c:pt idx="4549" c:formatCode="0.00E+00">
                  <c:v>646000000000000</c:v>
                </c:pt>
                <c:pt idx="4550" c:formatCode="0.00E+00">
                  <c:v>1910000000000000</c:v>
                </c:pt>
                <c:pt idx="4551" c:formatCode="0.00E+00">
                  <c:v>4840000000000000</c:v>
                </c:pt>
                <c:pt idx="4552" c:formatCode="0.00E+00">
                  <c:v>1480000000000000</c:v>
                </c:pt>
                <c:pt idx="4553" c:formatCode="0.00E+00">
                  <c:v>5150000000000000</c:v>
                </c:pt>
                <c:pt idx="4554" c:formatCode="0.00E+00">
                  <c:v>5360000000000000</c:v>
                </c:pt>
                <c:pt idx="4555" c:formatCode="0.00E+00">
                  <c:v>228000000000000</c:v>
                </c:pt>
                <c:pt idx="4556" c:formatCode="0.00E+00">
                  <c:v>672000000000000</c:v>
                </c:pt>
                <c:pt idx="4557" c:formatCode="0.00E+00">
                  <c:v>12000000000000</c:v>
                </c:pt>
                <c:pt idx="4558" c:formatCode="0.00E+00">
                  <c:v>51800000000000</c:v>
                </c:pt>
                <c:pt idx="4559" c:formatCode="0.00E+00">
                  <c:v>18900000000000</c:v>
                </c:pt>
                <c:pt idx="4560" c:formatCode="0.00E+00">
                  <c:v>59400000000000</c:v>
                </c:pt>
                <c:pt idx="4561" c:formatCode="0.00E+00">
                  <c:v>710000000000000</c:v>
                </c:pt>
                <c:pt idx="4562" c:formatCode="0.00E+00">
                  <c:v>1400000000000000</c:v>
                </c:pt>
                <c:pt idx="4563" c:formatCode="0.00E+00">
                  <c:v>1000000000000000</c:v>
                </c:pt>
                <c:pt idx="4564" c:formatCode="0.00E+00">
                  <c:v>1300000000000000</c:v>
                </c:pt>
                <c:pt idx="4565" c:formatCode="0.00E+00">
                  <c:v>1100000000000000</c:v>
                </c:pt>
                <c:pt idx="4566" c:formatCode="0.00E+00">
                  <c:v>2000000000000000</c:v>
                </c:pt>
                <c:pt idx="4567" c:formatCode="0.00E+00">
                  <c:v>2400000000000000</c:v>
                </c:pt>
                <c:pt idx="4568" c:formatCode="0.00E+00">
                  <c:v>2000000000000000</c:v>
                </c:pt>
                <c:pt idx="4569" c:formatCode="0.00E+00">
                  <c:v>1500000000000000</c:v>
                </c:pt>
                <c:pt idx="4570" c:formatCode="0.00E+00">
                  <c:v>900000000000000</c:v>
                </c:pt>
                <c:pt idx="4571" c:formatCode="0.00E+00">
                  <c:v>490000000000000</c:v>
                </c:pt>
                <c:pt idx="4573" c:formatCode="0.00E+00">
                  <c:v>810000000000000</c:v>
                </c:pt>
                <c:pt idx="4574" c:formatCode="0.00E+00">
                  <c:v>260000000000000</c:v>
                </c:pt>
                <c:pt idx="4579" c:formatCode="0.00E+00">
                  <c:v>110000000000000</c:v>
                </c:pt>
                <c:pt idx="4582" c:formatCode="0.00E+00">
                  <c:v>2100000000000000</c:v>
                </c:pt>
                <c:pt idx="4583" c:formatCode="0.00E+00">
                  <c:v>380000000000000</c:v>
                </c:pt>
                <c:pt idx="4584" c:formatCode="0.00E+00">
                  <c:v>630000000000000</c:v>
                </c:pt>
                <c:pt idx="4585" c:formatCode="0.00E+00">
                  <c:v>1200000000000000</c:v>
                </c:pt>
                <c:pt idx="4586" c:formatCode="0.00E+00">
                  <c:v>280000000000000</c:v>
                </c:pt>
                <c:pt idx="4587" c:formatCode="0.00E+00">
                  <c:v>1200000000000000</c:v>
                </c:pt>
                <c:pt idx="4588" c:formatCode="0.00E+00">
                  <c:v>1300000000000000</c:v>
                </c:pt>
                <c:pt idx="4589" c:formatCode="0.00E+00">
                  <c:v>2000000000000000</c:v>
                </c:pt>
                <c:pt idx="4590" c:formatCode="0.00E+00">
                  <c:v>960000000000000</c:v>
                </c:pt>
                <c:pt idx="4591" c:formatCode="0.00E+00">
                  <c:v>430000000000000</c:v>
                </c:pt>
                <c:pt idx="4592" c:formatCode="0.00E+00">
                  <c:v>48437500000</c:v>
                </c:pt>
                <c:pt idx="4593" c:formatCode="0.00E+00">
                  <c:v>136744186046.512</c:v>
                </c:pt>
                <c:pt idx="4594" c:formatCode="0.00E+00">
                  <c:v>284571428571.429</c:v>
                </c:pt>
                <c:pt idx="4595" c:formatCode="0.00E+00">
                  <c:v>527659574468.085</c:v>
                </c:pt>
                <c:pt idx="4596" c:formatCode="0.00E+00">
                  <c:v>455769230769.231</c:v>
                </c:pt>
                <c:pt idx="4597" c:formatCode="0.00E+00">
                  <c:v>746511627906.977</c:v>
                </c:pt>
                <c:pt idx="4598" c:formatCode="0.00E+00">
                  <c:v>267346938775.51</c:v>
                </c:pt>
                <c:pt idx="4599" c:formatCode="0.00E+00">
                  <c:v>167346938775.51</c:v>
                </c:pt>
                <c:pt idx="4600" c:formatCode="0.00E+00">
                  <c:v>265454545454.545</c:v>
                </c:pt>
                <c:pt idx="4601" c:formatCode="0.00E+00">
                  <c:v>476271186440.678</c:v>
                </c:pt>
                <c:pt idx="4602" c:formatCode="0.00E+00">
                  <c:v>231034482758.621</c:v>
                </c:pt>
                <c:pt idx="4603" c:formatCode="0.00E+00">
                  <c:v>1757407407407.41</c:v>
                </c:pt>
                <c:pt idx="4604" c:formatCode="0.00E+00">
                  <c:v>193333333333333</c:v>
                </c:pt>
                <c:pt idx="4605" c:formatCode="0.00E+00">
                  <c:v>60606060606060.6</c:v>
                </c:pt>
                <c:pt idx="4606" c:formatCode="0.00E+00">
                  <c:v>11698113207547.2</c:v>
                </c:pt>
                <c:pt idx="4607" c:formatCode="0.00E+00">
                  <c:v>50000000000000</c:v>
                </c:pt>
                <c:pt idx="4608" c:formatCode="0.00E+00">
                  <c:v>121311475409836</c:v>
                </c:pt>
                <c:pt idx="4609" c:formatCode="0.00E+00">
                  <c:v>102325581395349</c:v>
                </c:pt>
                <c:pt idx="4610" c:formatCode="0.00E+00">
                  <c:v>25000000000000</c:v>
                </c:pt>
                <c:pt idx="4611" c:formatCode="0.00E+00">
                  <c:v>36363636363636.4</c:v>
                </c:pt>
                <c:pt idx="4612" c:formatCode="0.00E+00">
                  <c:v>32413793103448.3</c:v>
                </c:pt>
                <c:pt idx="4613" c:formatCode="0.00E+00">
                  <c:v>69230769230769.2</c:v>
                </c:pt>
                <c:pt idx="4614" c:formatCode="0.00E+00">
                  <c:v>14492753623188.4</c:v>
                </c:pt>
                <c:pt idx="4615" c:formatCode="0.00E+00">
                  <c:v>225000000000000</c:v>
                </c:pt>
                <c:pt idx="4616" c:formatCode="0.00E+00">
                  <c:v>100000000000000</c:v>
                </c:pt>
                <c:pt idx="4617" c:formatCode="0.00E+00">
                  <c:v>17977528089887.6</c:v>
                </c:pt>
                <c:pt idx="4618" c:formatCode="0.00E+00">
                  <c:v>112500000000000</c:v>
                </c:pt>
                <c:pt idx="4619" c:formatCode="0.00E+00">
                  <c:v>64705882352941.2</c:v>
                </c:pt>
                <c:pt idx="4620" c:formatCode="0.00E+00">
                  <c:v>50000000000000</c:v>
                </c:pt>
                <c:pt idx="4621" c:formatCode="0.00E+00">
                  <c:v>5000000000000</c:v>
                </c:pt>
                <c:pt idx="4622" c:formatCode="0.00E+00">
                  <c:v>18571428571428.6</c:v>
                </c:pt>
                <c:pt idx="4623" c:formatCode="0.00E+00">
                  <c:v>1805555555555.56</c:v>
                </c:pt>
                <c:pt idx="4624" c:formatCode="0.00E+00">
                  <c:v>121621621621622</c:v>
                </c:pt>
                <c:pt idx="4625" c:formatCode="0.00E+00">
                  <c:v>64583333333333.3</c:v>
                </c:pt>
                <c:pt idx="4626" c:formatCode="0.00E+00">
                  <c:v>35483870967741.9</c:v>
                </c:pt>
                <c:pt idx="4627" c:formatCode="0.00E+00">
                  <c:v>160000000000000</c:v>
                </c:pt>
                <c:pt idx="4628" c:formatCode="0.00E+00">
                  <c:v>72000000000000</c:v>
                </c:pt>
                <c:pt idx="4629" c:formatCode="0.00E+00">
                  <c:v>60000000000000</c:v>
                </c:pt>
                <c:pt idx="4630" c:formatCode="0.00E+00">
                  <c:v>70731707317073.2</c:v>
                </c:pt>
                <c:pt idx="4631" c:formatCode="0.00E+00">
                  <c:v>100000000000000</c:v>
                </c:pt>
                <c:pt idx="4632" c:formatCode="0.00E+00">
                  <c:v>21052631578947.4</c:v>
                </c:pt>
                <c:pt idx="4633" c:formatCode="0.00E+00">
                  <c:v>4666666666666.67</c:v>
                </c:pt>
                <c:pt idx="4634" c:formatCode="0.00E+00">
                  <c:v>5714285714285.71</c:v>
                </c:pt>
                <c:pt idx="4635" c:formatCode="0.00E+00">
                  <c:v>29850746268656.7</c:v>
                </c:pt>
                <c:pt idx="4636" c:formatCode="0.00E+00">
                  <c:v>1741935483870.97</c:v>
                </c:pt>
                <c:pt idx="4637" c:formatCode="0.00E+00">
                  <c:v>9565217391304.35</c:v>
                </c:pt>
                <c:pt idx="4638" c:formatCode="0.00E+00">
                  <c:v>2564102564102.56</c:v>
                </c:pt>
                <c:pt idx="4639" c:formatCode="0.00E+00">
                  <c:v>226666666666667</c:v>
                </c:pt>
                <c:pt idx="4640" c:formatCode="0.00E+00">
                  <c:v>13863636363636.4</c:v>
                </c:pt>
                <c:pt idx="4641" c:formatCode="0.00E+00">
                  <c:v>2264150943396.23</c:v>
                </c:pt>
                <c:pt idx="4642" c:formatCode="0.00E+00">
                  <c:v>90566037735849</c:v>
                </c:pt>
                <c:pt idx="4643" c:formatCode="0.00E+00">
                  <c:v>68181818181818.2</c:v>
                </c:pt>
                <c:pt idx="4644" c:formatCode="0.00E+00">
                  <c:v>36923076923076.9</c:v>
                </c:pt>
                <c:pt idx="4645" c:formatCode="0.00E+00">
                  <c:v>18048780487804.9</c:v>
                </c:pt>
                <c:pt idx="4646" c:formatCode="0.00E+00">
                  <c:v>9615384615384.62</c:v>
                </c:pt>
                <c:pt idx="4647" c:formatCode="0.00E+00">
                  <c:v>51470588235294.1</c:v>
                </c:pt>
                <c:pt idx="4648" c:formatCode="0.00E+00">
                  <c:v>5333333333333.33</c:v>
                </c:pt>
                <c:pt idx="4649" c:formatCode="0.00E+00">
                  <c:v>15319148936170.2</c:v>
                </c:pt>
                <c:pt idx="4650" c:formatCode="0.00E+00">
                  <c:v>13382352941176.5</c:v>
                </c:pt>
                <c:pt idx="4651" c:formatCode="0.00E+00">
                  <c:v>6000000000000</c:v>
                </c:pt>
                <c:pt idx="4652" c:formatCode="0.00E+00">
                  <c:v>11000000000000</c:v>
                </c:pt>
                <c:pt idx="4653" c:formatCode="0.00E+00">
                  <c:v>1000000000000</c:v>
                </c:pt>
                <c:pt idx="4654" c:formatCode="0.00E+00">
                  <c:v>2000000000000</c:v>
                </c:pt>
                <c:pt idx="4655" c:formatCode="0.00E+00">
                  <c:v>800000000000</c:v>
                </c:pt>
                <c:pt idx="4656" c:formatCode="0.00E+00">
                  <c:v>6000000000000</c:v>
                </c:pt>
                <c:pt idx="4657" c:formatCode="0.00E+00">
                  <c:v>12000000000000</c:v>
                </c:pt>
                <c:pt idx="4658" c:formatCode="0.00E+00">
                  <c:v>935483870967.742</c:v>
                </c:pt>
                <c:pt idx="4659" c:formatCode="0.00E+00">
                  <c:v>1532258064516.13</c:v>
                </c:pt>
                <c:pt idx="4660" c:formatCode="0.00E+00">
                  <c:v>18518518518518.5</c:v>
                </c:pt>
                <c:pt idx="4661" c:formatCode="0.00E+00">
                  <c:v>16458333333333.3</c:v>
                </c:pt>
                <c:pt idx="4662" c:formatCode="0.00E+00">
                  <c:v>16862745098039.2</c:v>
                </c:pt>
                <c:pt idx="4663" c:formatCode="0.00E+00">
                  <c:v>3620689655172.41</c:v>
                </c:pt>
                <c:pt idx="4664" c:formatCode="0.00E+00">
                  <c:v>1818181818181.82</c:v>
                </c:pt>
                <c:pt idx="4665" c:formatCode="0.00E+00">
                  <c:v>2075471698113.21</c:v>
                </c:pt>
                <c:pt idx="4666" c:formatCode="0.00E+00">
                  <c:v>1851851851851.85</c:v>
                </c:pt>
                <c:pt idx="4667" c:formatCode="0.00E+00">
                  <c:v>3454545454545.45</c:v>
                </c:pt>
                <c:pt idx="4668" c:formatCode="0.00E+00">
                  <c:v>1509090909090.91</c:v>
                </c:pt>
                <c:pt idx="4670" c:formatCode="0.00E+00">
                  <c:v>402061855670.103</c:v>
                </c:pt>
                <c:pt idx="4671" c:formatCode="0.00E+00">
                  <c:v>125000000000</c:v>
                </c:pt>
                <c:pt idx="4672" c:formatCode="0.00E+00">
                  <c:v>10967741935483.9</c:v>
                </c:pt>
                <c:pt idx="4673" c:formatCode="0.00E+00">
                  <c:v>680851063829.787</c:v>
                </c:pt>
                <c:pt idx="4674" c:formatCode="0.00E+00">
                  <c:v>1692307692307.69</c:v>
                </c:pt>
                <c:pt idx="4676" c:formatCode="0.00E+00">
                  <c:v>1241379310344.83</c:v>
                </c:pt>
                <c:pt idx="4678" c:formatCode="0.00E+00">
                  <c:v>5670103092783.5</c:v>
                </c:pt>
                <c:pt idx="4679" c:formatCode="0.00E+00">
                  <c:v>3018867924528.3</c:v>
                </c:pt>
                <c:pt idx="4680" c:formatCode="0.00E+00">
                  <c:v>1325301204819.28</c:v>
                </c:pt>
                <c:pt idx="4681" c:formatCode="0.00E+00">
                  <c:v>287671232876.712</c:v>
                </c:pt>
                <c:pt idx="4682" c:formatCode="0.00E+00">
                  <c:v>197183098591.549</c:v>
                </c:pt>
                <c:pt idx="4683" c:formatCode="0.00E+00">
                  <c:v>948453608247.423</c:v>
                </c:pt>
                <c:pt idx="4684" c:formatCode="0.00E+00">
                  <c:v>1818181818181.82</c:v>
                </c:pt>
                <c:pt idx="4685" c:formatCode="0.00E+00">
                  <c:v>7031250000000</c:v>
                </c:pt>
                <c:pt idx="4686" c:formatCode="0.00E+00">
                  <c:v>607843137254.902</c:v>
                </c:pt>
                <c:pt idx="4687" c:formatCode="0.00E+00">
                  <c:v>400000000000</c:v>
                </c:pt>
                <c:pt idx="4688" c:formatCode="0.00E+00">
                  <c:v>9952809952809.95</c:v>
                </c:pt>
                <c:pt idx="4689" c:formatCode="0.00E+00">
                  <c:v>13405846363018.4</c:v>
                </c:pt>
                <c:pt idx="4690" c:formatCode="0.00E+00">
                  <c:v>8589058000822.71</c:v>
                </c:pt>
                <c:pt idx="4691" c:formatCode="0.00E+00">
                  <c:v>5578334598835.74</c:v>
                </c:pt>
                <c:pt idx="4692" c:formatCode="0.00E+00">
                  <c:v>7760000000000000</c:v>
                </c:pt>
                <c:pt idx="4693" c:formatCode="0.00E+00">
                  <c:v>1e+16</c:v>
                </c:pt>
                <c:pt idx="4694" c:formatCode="0.00E+00">
                  <c:v>2290000000000000</c:v>
                </c:pt>
                <c:pt idx="4695" c:formatCode="0.00E+00">
                  <c:v>1290000000000000</c:v>
                </c:pt>
                <c:pt idx="4696" c:formatCode="0.00E+00">
                  <c:v>77600000000000</c:v>
                </c:pt>
                <c:pt idx="4697" c:formatCode="0.00E+00">
                  <c:v>7194244604316550</c:v>
                </c:pt>
                <c:pt idx="4698" c:formatCode="0.00E+00">
                  <c:v>5734265734265740</c:v>
                </c:pt>
                <c:pt idx="4699" c:formatCode="0.00E+00">
                  <c:v>140000000000000</c:v>
                </c:pt>
                <c:pt idx="4700" c:formatCode="0.00E+00">
                  <c:v>82000000000000</c:v>
                </c:pt>
                <c:pt idx="4701" c:formatCode="0.00E+00">
                  <c:v>130000000000000</c:v>
                </c:pt>
                <c:pt idx="4702" c:formatCode="0.00E+00">
                  <c:v>130000000000000</c:v>
                </c:pt>
                <c:pt idx="4703" c:formatCode="0.00E+00">
                  <c:v>514453780062198</c:v>
                </c:pt>
                <c:pt idx="4704" c:formatCode="0.00E+00">
                  <c:v>528117776762958</c:v>
                </c:pt>
                <c:pt idx="4705" c:formatCode="0.00E+00">
                  <c:v>458049769086923</c:v>
                </c:pt>
                <c:pt idx="4706" c:formatCode="0.00E+00">
                  <c:v>457672432913392</c:v>
                </c:pt>
                <c:pt idx="4707" c:formatCode="0.00E+00">
                  <c:v>598183235946976</c:v>
                </c:pt>
                <c:pt idx="4708" c:formatCode="0.00E+00">
                  <c:v>228699764590681</c:v>
                </c:pt>
                <c:pt idx="4709" c:formatCode="0.00E+00">
                  <c:v>262368964488356</c:v>
                </c:pt>
                <c:pt idx="4710" c:formatCode="0.00E+00">
                  <c:v>185550417363605</c:v>
                </c:pt>
                <c:pt idx="4711" c:formatCode="0.00E+00">
                  <c:v>221994696000466</c:v>
                </c:pt>
                <c:pt idx="4712" c:formatCode="0.00E+00">
                  <c:v>254547811576833</c:v>
                </c:pt>
                <c:pt idx="4713" c:formatCode="0.00E+00">
                  <c:v>280407450294246</c:v>
                </c:pt>
                <c:pt idx="4714" c:formatCode="0.00E+00">
                  <c:v>362426310667245</c:v>
                </c:pt>
                <c:pt idx="4715" c:formatCode="0.00E+00">
                  <c:v>189856077078250</c:v>
                </c:pt>
                <c:pt idx="4716" c:formatCode="0.00E+00">
                  <c:v>283750410521935</c:v>
                </c:pt>
                <c:pt idx="4717" c:formatCode="0.00E+00">
                  <c:v>85460125107510.1</c:v>
                </c:pt>
                <c:pt idx="4718" c:formatCode="0.00E+00">
                  <c:v>168542315939853</c:v>
                </c:pt>
                <c:pt idx="4719" c:formatCode="0.00E+00">
                  <c:v>599386535519330</c:v>
                </c:pt>
                <c:pt idx="4720" c:formatCode="0.00E+00">
                  <c:v>747508244798845</c:v>
                </c:pt>
                <c:pt idx="4721" c:formatCode="0.00E+00">
                  <c:v>378210923959524</c:v>
                </c:pt>
                <c:pt idx="4722" c:formatCode="0.00E+00">
                  <c:v>314419147421424</c:v>
                </c:pt>
                <c:pt idx="4723" c:formatCode="0.00E+00">
                  <c:v>603602406101963</c:v>
                </c:pt>
                <c:pt idx="4724" c:formatCode="0.00E+00">
                  <c:v>1372600953132540</c:v>
                </c:pt>
                <c:pt idx="4725" c:formatCode="0.00E+00">
                  <c:v>1072296000466630</c:v>
                </c:pt>
                <c:pt idx="4726" c:formatCode="0.00E+00">
                  <c:v>1189331621645370</c:v>
                </c:pt>
                <c:pt idx="4727" c:formatCode="0.00E+00">
                  <c:v>970680609291103</c:v>
                </c:pt>
                <c:pt idx="4728" c:formatCode="0.00E+00">
                  <c:v>1458992938209510</c:v>
                </c:pt>
                <c:pt idx="4729" c:formatCode="0.00E+00">
                  <c:v>191769814246691</c:v>
                </c:pt>
                <c:pt idx="4730" c:formatCode="0.00E+00">
                  <c:v>171682643112230</c:v>
                </c:pt>
                <c:pt idx="4731" c:formatCode="0.00E+00">
                  <c:v>914952096363230</c:v>
                </c:pt>
                <c:pt idx="4806" c:formatCode="0.00E+00">
                  <c:v>13782810685.2497</c:v>
                </c:pt>
                <c:pt idx="4807" c:formatCode="0.00E+00">
                  <c:v>36833967.0468948</c:v>
                </c:pt>
                <c:pt idx="4808" c:formatCode="0.00E+00">
                  <c:v>29474916387.9599</c:v>
                </c:pt>
                <c:pt idx="4809" c:formatCode="0.00E+00">
                  <c:v>17231805929.9191</c:v>
                </c:pt>
                <c:pt idx="4810" c:formatCode="0.00E+00">
                  <c:v>7422442244.22442</c:v>
                </c:pt>
                <c:pt idx="4812" c:formatCode="0.00E+00">
                  <c:v>17324749642.3462</c:v>
                </c:pt>
                <c:pt idx="4814" c:formatCode="0.00E+00">
                  <c:v>28813874788.4941</c:v>
                </c:pt>
                <c:pt idx="4815" c:formatCode="0.00E+00">
                  <c:v>3303534303.5343</c:v>
                </c:pt>
                <c:pt idx="4816" c:formatCode="0.00E+00">
                  <c:v>7645502645.50265</c:v>
                </c:pt>
                <c:pt idx="4821" c:formatCode="0.00E+00">
                  <c:v>14808290155.4404</c:v>
                </c:pt>
                <c:pt idx="4823" c:formatCode="0.00E+00">
                  <c:v>33792517006.8027</c:v>
                </c:pt>
                <c:pt idx="4824" c:formatCode="0.00E+00">
                  <c:v>6844074844.07484</c:v>
                </c:pt>
                <c:pt idx="4825" c:formatCode="0.00E+00">
                  <c:v>6065268065.26807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8"/>
        <c:crossBetween val="midCat"/>
        <c:majorUnit val="5"/>
      </c:valAx>
      <c:valAx>
        <c:axId val="851085256"/>
        <c:scaling>
          <c:logBase val="10"/>
          <c:orientation val="minMax"/>
          <c:min val="100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Vesicle number density (m-3)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FULL!$F$2:$F$4893</c:f>
              <c:numCache>
                <c:formatCode>General</c:formatCode>
                <c:ptCount val="4892"/>
                <c:pt idx="2747">
                  <c:v>67.51</c:v>
                </c:pt>
                <c:pt idx="2748">
                  <c:v>67.51</c:v>
                </c:pt>
                <c:pt idx="2749">
                  <c:v>67.51</c:v>
                </c:pt>
                <c:pt idx="2750">
                  <c:v>67.51</c:v>
                </c:pt>
                <c:pt idx="2751">
                  <c:v>67.51</c:v>
                </c:pt>
                <c:pt idx="2752">
                  <c:v>67.51</c:v>
                </c:pt>
                <c:pt idx="2753">
                  <c:v>67.51</c:v>
                </c:pt>
                <c:pt idx="2754">
                  <c:v>67.51</c:v>
                </c:pt>
                <c:pt idx="2755">
                  <c:v>67.51</c:v>
                </c:pt>
                <c:pt idx="2756">
                  <c:v>67.51</c:v>
                </c:pt>
                <c:pt idx="2757">
                  <c:v>67.51</c:v>
                </c:pt>
                <c:pt idx="2758">
                  <c:v>67.51</c:v>
                </c:pt>
                <c:pt idx="2759">
                  <c:v>67.51</c:v>
                </c:pt>
                <c:pt idx="2760">
                  <c:v>67.51</c:v>
                </c:pt>
                <c:pt idx="2761">
                  <c:v>67.51</c:v>
                </c:pt>
                <c:pt idx="2762">
                  <c:v>67.51</c:v>
                </c:pt>
                <c:pt idx="2763">
                  <c:v>67.51</c:v>
                </c:pt>
                <c:pt idx="2764">
                  <c:v>67.51</c:v>
                </c:pt>
                <c:pt idx="2765">
                  <c:v>67.51</c:v>
                </c:pt>
                <c:pt idx="2766">
                  <c:v>67.51</c:v>
                </c:pt>
                <c:pt idx="2767">
                  <c:v>67.51</c:v>
                </c:pt>
                <c:pt idx="2768">
                  <c:v>67.51</c:v>
                </c:pt>
                <c:pt idx="2769">
                  <c:v>67.51</c:v>
                </c:pt>
                <c:pt idx="2770">
                  <c:v>67.51</c:v>
                </c:pt>
                <c:pt idx="2771">
                  <c:v>67.51</c:v>
                </c:pt>
                <c:pt idx="2772">
                  <c:v>67.51</c:v>
                </c:pt>
                <c:pt idx="2773">
                  <c:v>67.51</c:v>
                </c:pt>
                <c:pt idx="2774">
                  <c:v>67.51</c:v>
                </c:pt>
                <c:pt idx="2775">
                  <c:v>67.51</c:v>
                </c:pt>
                <c:pt idx="2776">
                  <c:v>67.51</c:v>
                </c:pt>
                <c:pt idx="2777">
                  <c:v>67.51</c:v>
                </c:pt>
                <c:pt idx="2778">
                  <c:v>67.51</c:v>
                </c:pt>
                <c:pt idx="2779">
                  <c:v>67.51</c:v>
                </c:pt>
                <c:pt idx="2780">
                  <c:v>67.51</c:v>
                </c:pt>
                <c:pt idx="2823" c:formatCode="0.00">
                  <c:v>71.95</c:v>
                </c:pt>
                <c:pt idx="2824" c:formatCode="0.00">
                  <c:v>71.95</c:v>
                </c:pt>
                <c:pt idx="2825" c:formatCode="0.00">
                  <c:v>71.95</c:v>
                </c:pt>
                <c:pt idx="2826" c:formatCode="0.00">
                  <c:v>72.18</c:v>
                </c:pt>
                <c:pt idx="2827" c:formatCode="0.00">
                  <c:v>72.18</c:v>
                </c:pt>
                <c:pt idx="2828" c:formatCode="0.00">
                  <c:v>72</c:v>
                </c:pt>
                <c:pt idx="2829" c:formatCode="0.00">
                  <c:v>72</c:v>
                </c:pt>
                <c:pt idx="2830" c:formatCode="0.00">
                  <c:v>72</c:v>
                </c:pt>
                <c:pt idx="2831" c:formatCode="0.00">
                  <c:v>72</c:v>
                </c:pt>
                <c:pt idx="2832" c:formatCode="0.00">
                  <c:v>72.09</c:v>
                </c:pt>
                <c:pt idx="2833" c:formatCode="0.00">
                  <c:v>72</c:v>
                </c:pt>
                <c:pt idx="2834" c:formatCode="0.00">
                  <c:v>72</c:v>
                </c:pt>
                <c:pt idx="2835" c:formatCode="0.00">
                  <c:v>72</c:v>
                </c:pt>
                <c:pt idx="2836" c:formatCode="0.00">
                  <c:v>72</c:v>
                </c:pt>
                <c:pt idx="2837" c:formatCode="0.00">
                  <c:v>72</c:v>
                </c:pt>
                <c:pt idx="2838" c:formatCode="0.00">
                  <c:v>72</c:v>
                </c:pt>
                <c:pt idx="2839" c:formatCode="0.00">
                  <c:v>72</c:v>
                </c:pt>
                <c:pt idx="2840" c:formatCode="0.00">
                  <c:v>72</c:v>
                </c:pt>
                <c:pt idx="2841" c:formatCode="0.00">
                  <c:v>72</c:v>
                </c:pt>
                <c:pt idx="2842" c:formatCode="0.00">
                  <c:v>72</c:v>
                </c:pt>
                <c:pt idx="2843" c:formatCode="0.00">
                  <c:v>72</c:v>
                </c:pt>
                <c:pt idx="2844" c:formatCode="0.00">
                  <c:v>72</c:v>
                </c:pt>
                <c:pt idx="2845" c:formatCode="0.00">
                  <c:v>72</c:v>
                </c:pt>
                <c:pt idx="2846" c:formatCode="0.00">
                  <c:v>72</c:v>
                </c:pt>
                <c:pt idx="2847" c:formatCode="0.00">
                  <c:v>72</c:v>
                </c:pt>
                <c:pt idx="2848" c:formatCode="0.00">
                  <c:v>72</c:v>
                </c:pt>
                <c:pt idx="2849" c:formatCode="0.00">
                  <c:v>72.07</c:v>
                </c:pt>
                <c:pt idx="2850" c:formatCode="0.00">
                  <c:v>72.07</c:v>
                </c:pt>
                <c:pt idx="2851" c:formatCode="0.00">
                  <c:v>72.02</c:v>
                </c:pt>
                <c:pt idx="2852" c:formatCode="0.00">
                  <c:v>72.02</c:v>
                </c:pt>
                <c:pt idx="2853" c:formatCode="0.00">
                  <c:v>72</c:v>
                </c:pt>
                <c:pt idx="2854" c:formatCode="0.00">
                  <c:v>72</c:v>
                </c:pt>
                <c:pt idx="2855" c:formatCode="0.00">
                  <c:v>72</c:v>
                </c:pt>
                <c:pt idx="2856" c:formatCode="0.00">
                  <c:v>72</c:v>
                </c:pt>
                <c:pt idx="2857" c:formatCode="0.00">
                  <c:v>71.85</c:v>
                </c:pt>
                <c:pt idx="2858" c:formatCode="0.00">
                  <c:v>71.85</c:v>
                </c:pt>
                <c:pt idx="2859" c:formatCode="0.00">
                  <c:v>71.85</c:v>
                </c:pt>
                <c:pt idx="2860" c:formatCode="0.00">
                  <c:v>72.15</c:v>
                </c:pt>
                <c:pt idx="2861" c:formatCode="0.00">
                  <c:v>72</c:v>
                </c:pt>
                <c:pt idx="2862" c:formatCode="0.00">
                  <c:v>72</c:v>
                </c:pt>
                <c:pt idx="2863" c:formatCode="0.00">
                  <c:v>72</c:v>
                </c:pt>
                <c:pt idx="2864" c:formatCode="0.00">
                  <c:v>72</c:v>
                </c:pt>
                <c:pt idx="2865" c:formatCode="0.00">
                  <c:v>72</c:v>
                </c:pt>
                <c:pt idx="2866" c:formatCode="0.00">
                  <c:v>72.21</c:v>
                </c:pt>
                <c:pt idx="2867" c:formatCode="0.00">
                  <c:v>72.21</c:v>
                </c:pt>
                <c:pt idx="2868" c:formatCode="0.00">
                  <c:v>72</c:v>
                </c:pt>
                <c:pt idx="2869" c:formatCode="0.00">
                  <c:v>72</c:v>
                </c:pt>
                <c:pt idx="2870" c:formatCode="0.00">
                  <c:v>72</c:v>
                </c:pt>
                <c:pt idx="2871" c:formatCode="0.00">
                  <c:v>72</c:v>
                </c:pt>
                <c:pt idx="2872" c:formatCode="0.00">
                  <c:v>72</c:v>
                </c:pt>
                <c:pt idx="2873" c:formatCode="0.00">
                  <c:v>72</c:v>
                </c:pt>
                <c:pt idx="2874" c:formatCode="0.00">
                  <c:v>72</c:v>
                </c:pt>
                <c:pt idx="2875" c:formatCode="0.00">
                  <c:v>72</c:v>
                </c:pt>
                <c:pt idx="2876" c:formatCode="0.00">
                  <c:v>72</c:v>
                </c:pt>
                <c:pt idx="2877" c:formatCode="0.00">
                  <c:v>72</c:v>
                </c:pt>
                <c:pt idx="2878" c:formatCode="0.00">
                  <c:v>72</c:v>
                </c:pt>
                <c:pt idx="2879" c:formatCode="0.00">
                  <c:v>72</c:v>
                </c:pt>
                <c:pt idx="2880" c:formatCode="0.00">
                  <c:v>72</c:v>
                </c:pt>
                <c:pt idx="2881" c:formatCode="0.00">
                  <c:v>72</c:v>
                </c:pt>
                <c:pt idx="2882" c:formatCode="0.00">
                  <c:v>72</c:v>
                </c:pt>
                <c:pt idx="2883" c:formatCode="0.00">
                  <c:v>72</c:v>
                </c:pt>
                <c:pt idx="2884" c:formatCode="0.00">
                  <c:v>72</c:v>
                </c:pt>
                <c:pt idx="2885" c:formatCode="0.00">
                  <c:v>72</c:v>
                </c:pt>
                <c:pt idx="2886" c:formatCode="0.00">
                  <c:v>72</c:v>
                </c:pt>
                <c:pt idx="2887" c:formatCode="0.00">
                  <c:v>72</c:v>
                </c:pt>
                <c:pt idx="2888" c:formatCode="0.00">
                  <c:v>72.34</c:v>
                </c:pt>
                <c:pt idx="2889" c:formatCode="0.00">
                  <c:v>72.34</c:v>
                </c:pt>
                <c:pt idx="2890" c:formatCode="0.00">
                  <c:v>72.34</c:v>
                </c:pt>
                <c:pt idx="2891" c:formatCode="0.00">
                  <c:v>72.34</c:v>
                </c:pt>
                <c:pt idx="2892" c:formatCode="0.00">
                  <c:v>72.34</c:v>
                </c:pt>
                <c:pt idx="2893" c:formatCode="0.00">
                  <c:v>72.34</c:v>
                </c:pt>
                <c:pt idx="2894" c:formatCode="0.00">
                  <c:v>72.34</c:v>
                </c:pt>
                <c:pt idx="2895" c:formatCode="0.00">
                  <c:v>72.34</c:v>
                </c:pt>
                <c:pt idx="2896" c:formatCode="0.00">
                  <c:v>72.34</c:v>
                </c:pt>
                <c:pt idx="2897" c:formatCode="0.00">
                  <c:v>72.34</c:v>
                </c:pt>
                <c:pt idx="2898" c:formatCode="0.00">
                  <c:v>72.34</c:v>
                </c:pt>
                <c:pt idx="2899" c:formatCode="0.00">
                  <c:v>72.34</c:v>
                </c:pt>
                <c:pt idx="2900" c:formatCode="0.00">
                  <c:v>72.34</c:v>
                </c:pt>
                <c:pt idx="2901" c:formatCode="0.00">
                  <c:v>72.34</c:v>
                </c:pt>
                <c:pt idx="2902" c:formatCode="0.00">
                  <c:v>72.34</c:v>
                </c:pt>
                <c:pt idx="2903" c:formatCode="0.00">
                  <c:v>72.34</c:v>
                </c:pt>
                <c:pt idx="2904" c:formatCode="0.00">
                  <c:v>72.34</c:v>
                </c:pt>
                <c:pt idx="2905" c:formatCode="0.00">
                  <c:v>72.34</c:v>
                </c:pt>
                <c:pt idx="2906" c:formatCode="0.00">
                  <c:v>72.34</c:v>
                </c:pt>
                <c:pt idx="2907" c:formatCode="0.00">
                  <c:v>72.34</c:v>
                </c:pt>
                <c:pt idx="2908" c:formatCode="0.00">
                  <c:v>72.34</c:v>
                </c:pt>
                <c:pt idx="2909" c:formatCode="0.00">
                  <c:v>72.34</c:v>
                </c:pt>
                <c:pt idx="2910" c:formatCode="0.00">
                  <c:v>72.34</c:v>
                </c:pt>
                <c:pt idx="2911" c:formatCode="0.00">
                  <c:v>72.34</c:v>
                </c:pt>
                <c:pt idx="2912" c:formatCode="0.00">
                  <c:v>72.34</c:v>
                </c:pt>
                <c:pt idx="2913" c:formatCode="0.00">
                  <c:v>72.34</c:v>
                </c:pt>
                <c:pt idx="2914" c:formatCode="0.00">
                  <c:v>72.34</c:v>
                </c:pt>
                <c:pt idx="2915" c:formatCode="0.00">
                  <c:v>72.61</c:v>
                </c:pt>
                <c:pt idx="2916" c:formatCode="0.00">
                  <c:v>72.61</c:v>
                </c:pt>
                <c:pt idx="2917" c:formatCode="0.00">
                  <c:v>72.61</c:v>
                </c:pt>
                <c:pt idx="2918" c:formatCode="0.00">
                  <c:v>72.61</c:v>
                </c:pt>
                <c:pt idx="2919" c:formatCode="0.00">
                  <c:v>72.61</c:v>
                </c:pt>
                <c:pt idx="2920" c:formatCode="0.00">
                  <c:v>72.61</c:v>
                </c:pt>
                <c:pt idx="2921" c:formatCode="0.00">
                  <c:v>72.61</c:v>
                </c:pt>
                <c:pt idx="2922" c:formatCode="0.00">
                  <c:v>72.61</c:v>
                </c:pt>
                <c:pt idx="2923" c:formatCode="0.00">
                  <c:v>72.61</c:v>
                </c:pt>
                <c:pt idx="2924" c:formatCode="0.00">
                  <c:v>72.61</c:v>
                </c:pt>
                <c:pt idx="2925" c:formatCode="0.00">
                  <c:v>72.61</c:v>
                </c:pt>
                <c:pt idx="2926" c:formatCode="0.00">
                  <c:v>72.61</c:v>
                </c:pt>
                <c:pt idx="2927" c:formatCode="0.00">
                  <c:v>72.61</c:v>
                </c:pt>
                <c:pt idx="2928" c:formatCode="0.00">
                  <c:v>72.61</c:v>
                </c:pt>
                <c:pt idx="2929" c:formatCode="0.00">
                  <c:v>72.61</c:v>
                </c:pt>
                <c:pt idx="2930" c:formatCode="0.00">
                  <c:v>72.61</c:v>
                </c:pt>
                <c:pt idx="2931" c:formatCode="0.00">
                  <c:v>72.61</c:v>
                </c:pt>
                <c:pt idx="2932" c:formatCode="0.00">
                  <c:v>72.61</c:v>
                </c:pt>
                <c:pt idx="2933" c:formatCode="0.00">
                  <c:v>72.61</c:v>
                </c:pt>
                <c:pt idx="2934" c:formatCode="0.00">
                  <c:v>72.61</c:v>
                </c:pt>
                <c:pt idx="2935" c:formatCode="0.00">
                  <c:v>72.61</c:v>
                </c:pt>
                <c:pt idx="2936" c:formatCode="0.00">
                  <c:v>72.61</c:v>
                </c:pt>
                <c:pt idx="2937" c:formatCode="0.00">
                  <c:v>72.61</c:v>
                </c:pt>
                <c:pt idx="2938" c:formatCode="0.00">
                  <c:v>72.61</c:v>
                </c:pt>
                <c:pt idx="2939" c:formatCode="0.00">
                  <c:v>72.11</c:v>
                </c:pt>
                <c:pt idx="2940" c:formatCode="0.00">
                  <c:v>72.11</c:v>
                </c:pt>
                <c:pt idx="2941" c:formatCode="0.00">
                  <c:v>72.11</c:v>
                </c:pt>
                <c:pt idx="2942" c:formatCode="0.00">
                  <c:v>72.11</c:v>
                </c:pt>
                <c:pt idx="2943" c:formatCode="0.00">
                  <c:v>72.11</c:v>
                </c:pt>
                <c:pt idx="2944" c:formatCode="0.00">
                  <c:v>72.11</c:v>
                </c:pt>
                <c:pt idx="2945" c:formatCode="0.00">
                  <c:v>72.11</c:v>
                </c:pt>
                <c:pt idx="2946" c:formatCode="0.00">
                  <c:v>72.11</c:v>
                </c:pt>
                <c:pt idx="2947" c:formatCode="0.00">
                  <c:v>72.11</c:v>
                </c:pt>
                <c:pt idx="2948" c:formatCode="0.00">
                  <c:v>72.11</c:v>
                </c:pt>
                <c:pt idx="2949" c:formatCode="0.00">
                  <c:v>72.11</c:v>
                </c:pt>
                <c:pt idx="2950" c:formatCode="0.00">
                  <c:v>72.11</c:v>
                </c:pt>
                <c:pt idx="2951" c:formatCode="0.00">
                  <c:v>72.11</c:v>
                </c:pt>
                <c:pt idx="2952" c:formatCode="0.00">
                  <c:v>72.11</c:v>
                </c:pt>
                <c:pt idx="2953" c:formatCode="0.00">
                  <c:v>72.11</c:v>
                </c:pt>
                <c:pt idx="2954" c:formatCode="0.00">
                  <c:v>72.11</c:v>
                </c:pt>
                <c:pt idx="2955" c:formatCode="0.00">
                  <c:v>72.11</c:v>
                </c:pt>
                <c:pt idx="2956" c:formatCode="0.00">
                  <c:v>72.11</c:v>
                </c:pt>
                <c:pt idx="2957" c:formatCode="0.00">
                  <c:v>72.11</c:v>
                </c:pt>
                <c:pt idx="2958" c:formatCode="0.00">
                  <c:v>72.11</c:v>
                </c:pt>
                <c:pt idx="2959" c:formatCode="0.00">
                  <c:v>72.11</c:v>
                </c:pt>
                <c:pt idx="2960" c:formatCode="0.00">
                  <c:v>72.11</c:v>
                </c:pt>
                <c:pt idx="2961" c:formatCode="0.00">
                  <c:v>72.11</c:v>
                </c:pt>
                <c:pt idx="2962" c:formatCode="0.00">
                  <c:v>72.11</c:v>
                </c:pt>
                <c:pt idx="2963" c:formatCode="0.00">
                  <c:v>72.11</c:v>
                </c:pt>
                <c:pt idx="2964" c:formatCode="0.00">
                  <c:v>72.11</c:v>
                </c:pt>
                <c:pt idx="2965" c:formatCode="0.00">
                  <c:v>72.11</c:v>
                </c:pt>
                <c:pt idx="2966" c:formatCode="0.00">
                  <c:v>72.11</c:v>
                </c:pt>
                <c:pt idx="2967" c:formatCode="0.00">
                  <c:v>72.11</c:v>
                </c:pt>
                <c:pt idx="2968" c:formatCode="0.00">
                  <c:v>72.11</c:v>
                </c:pt>
                <c:pt idx="2969" c:formatCode="0.00">
                  <c:v>72.11</c:v>
                </c:pt>
                <c:pt idx="2970" c:formatCode="0.00">
                  <c:v>72.11</c:v>
                </c:pt>
                <c:pt idx="2971" c:formatCode="0.00">
                  <c:v>72.11</c:v>
                </c:pt>
                <c:pt idx="2972" c:formatCode="0.00">
                  <c:v>72.11</c:v>
                </c:pt>
                <c:pt idx="2973" c:formatCode="0.00">
                  <c:v>72.11</c:v>
                </c:pt>
                <c:pt idx="2974" c:formatCode="0.00">
                  <c:v>72.11</c:v>
                </c:pt>
                <c:pt idx="2975" c:formatCode="0.00">
                  <c:v>72.11</c:v>
                </c:pt>
                <c:pt idx="2976" c:formatCode="0.00">
                  <c:v>72.21</c:v>
                </c:pt>
                <c:pt idx="2977" c:formatCode="0.00">
                  <c:v>72.21</c:v>
                </c:pt>
                <c:pt idx="2978" c:formatCode="0.00">
                  <c:v>72.21</c:v>
                </c:pt>
                <c:pt idx="2979" c:formatCode="0.00">
                  <c:v>72.21</c:v>
                </c:pt>
                <c:pt idx="2980" c:formatCode="0.00">
                  <c:v>72.21</c:v>
                </c:pt>
                <c:pt idx="2981" c:formatCode="0.00">
                  <c:v>72.21</c:v>
                </c:pt>
                <c:pt idx="2982" c:formatCode="0.00">
                  <c:v>72.21</c:v>
                </c:pt>
                <c:pt idx="2983" c:formatCode="0.00">
                  <c:v>72.21</c:v>
                </c:pt>
                <c:pt idx="2984" c:formatCode="0.00">
                  <c:v>72.21</c:v>
                </c:pt>
                <c:pt idx="2985" c:formatCode="0.00">
                  <c:v>72.21</c:v>
                </c:pt>
                <c:pt idx="2986" c:formatCode="0.00">
                  <c:v>72.21</c:v>
                </c:pt>
                <c:pt idx="2987" c:formatCode="0.00">
                  <c:v>72.21</c:v>
                </c:pt>
                <c:pt idx="2988" c:formatCode="0.00">
                  <c:v>72.21</c:v>
                </c:pt>
                <c:pt idx="2989" c:formatCode="0.00">
                  <c:v>72.21</c:v>
                </c:pt>
                <c:pt idx="2990" c:formatCode="0.00">
                  <c:v>72.21</c:v>
                </c:pt>
                <c:pt idx="2991" c:formatCode="0.00">
                  <c:v>72.21</c:v>
                </c:pt>
                <c:pt idx="2992" c:formatCode="0.00">
                  <c:v>72.21</c:v>
                </c:pt>
                <c:pt idx="2993" c:formatCode="0.00">
                  <c:v>72.21</c:v>
                </c:pt>
                <c:pt idx="2994" c:formatCode="0.00">
                  <c:v>72.21</c:v>
                </c:pt>
                <c:pt idx="2995" c:formatCode="0.00">
                  <c:v>72.21</c:v>
                </c:pt>
                <c:pt idx="2996" c:formatCode="0.00">
                  <c:v>72.21</c:v>
                </c:pt>
                <c:pt idx="2997" c:formatCode="0.00">
                  <c:v>72.21</c:v>
                </c:pt>
                <c:pt idx="2998" c:formatCode="0.00">
                  <c:v>72.21</c:v>
                </c:pt>
                <c:pt idx="2999" c:formatCode="0.00">
                  <c:v>72.21</c:v>
                </c:pt>
                <c:pt idx="3000" c:formatCode="0.00">
                  <c:v>72.21</c:v>
                </c:pt>
                <c:pt idx="3001" c:formatCode="0.00">
                  <c:v>72.21</c:v>
                </c:pt>
                <c:pt idx="3002" c:formatCode="0.00">
                  <c:v>72.21</c:v>
                </c:pt>
                <c:pt idx="3003" c:formatCode="0.00">
                  <c:v>72.21</c:v>
                </c:pt>
                <c:pt idx="3004" c:formatCode="0.00">
                  <c:v>72.21</c:v>
                </c:pt>
                <c:pt idx="3005" c:formatCode="0.00">
                  <c:v>72.21</c:v>
                </c:pt>
                <c:pt idx="3006" c:formatCode="0.00">
                  <c:v>72.21</c:v>
                </c:pt>
                <c:pt idx="3007" c:formatCode="0.00">
                  <c:v>72.21</c:v>
                </c:pt>
                <c:pt idx="3008" c:formatCode="0.00">
                  <c:v>72.21</c:v>
                </c:pt>
                <c:pt idx="3009" c:formatCode="0.00">
                  <c:v>72.21</c:v>
                </c:pt>
                <c:pt idx="3010" c:formatCode="0.00">
                  <c:v>71.72</c:v>
                </c:pt>
                <c:pt idx="3011" c:formatCode="0.00">
                  <c:v>71.72</c:v>
                </c:pt>
                <c:pt idx="3012" c:formatCode="0.00">
                  <c:v>71.72</c:v>
                </c:pt>
                <c:pt idx="3013" c:formatCode="0.00">
                  <c:v>71.72</c:v>
                </c:pt>
                <c:pt idx="3014" c:formatCode="0.00">
                  <c:v>71.72</c:v>
                </c:pt>
                <c:pt idx="3015" c:formatCode="0.00">
                  <c:v>71.72</c:v>
                </c:pt>
                <c:pt idx="3016" c:formatCode="0.00">
                  <c:v>71.72</c:v>
                </c:pt>
                <c:pt idx="3017" c:formatCode="0.00">
                  <c:v>71.72</c:v>
                </c:pt>
                <c:pt idx="3018" c:formatCode="0.00">
                  <c:v>71.72</c:v>
                </c:pt>
                <c:pt idx="3019" c:formatCode="0.00">
                  <c:v>74.61</c:v>
                </c:pt>
                <c:pt idx="3020" c:formatCode="0.00">
                  <c:v>74.61</c:v>
                </c:pt>
                <c:pt idx="3021" c:formatCode="0.00">
                  <c:v>74.61</c:v>
                </c:pt>
                <c:pt idx="3022" c:formatCode="0.00">
                  <c:v>74.61</c:v>
                </c:pt>
                <c:pt idx="3023" c:formatCode="0.00">
                  <c:v>74.61</c:v>
                </c:pt>
                <c:pt idx="3024" c:formatCode="0.00">
                  <c:v>74.61</c:v>
                </c:pt>
                <c:pt idx="3025" c:formatCode="0.00">
                  <c:v>74.61</c:v>
                </c:pt>
                <c:pt idx="3026" c:formatCode="0.00">
                  <c:v>74.61</c:v>
                </c:pt>
                <c:pt idx="3027" c:formatCode="0.00">
                  <c:v>74.61</c:v>
                </c:pt>
                <c:pt idx="3028" c:formatCode="0.00">
                  <c:v>74.61</c:v>
                </c:pt>
                <c:pt idx="3029" c:formatCode="0.00">
                  <c:v>74.61</c:v>
                </c:pt>
                <c:pt idx="3030" c:formatCode="0.00">
                  <c:v>74.61</c:v>
                </c:pt>
                <c:pt idx="3031" c:formatCode="0.00">
                  <c:v>74.61</c:v>
                </c:pt>
                <c:pt idx="3032" c:formatCode="0.00">
                  <c:v>74.61</c:v>
                </c:pt>
                <c:pt idx="3033" c:formatCode="0.00">
                  <c:v>74.61</c:v>
                </c:pt>
                <c:pt idx="3034" c:formatCode="0.00">
                  <c:v>74.61</c:v>
                </c:pt>
                <c:pt idx="3035" c:formatCode="0.00">
                  <c:v>74.61</c:v>
                </c:pt>
                <c:pt idx="3036" c:formatCode="0.00">
                  <c:v>74.61</c:v>
                </c:pt>
                <c:pt idx="3037" c:formatCode="0.00">
                  <c:v>74.61</c:v>
                </c:pt>
                <c:pt idx="3038" c:formatCode="0.00">
                  <c:v>74.61</c:v>
                </c:pt>
                <c:pt idx="3039" c:formatCode="0.00">
                  <c:v>74.61</c:v>
                </c:pt>
                <c:pt idx="3040" c:formatCode="0.00">
                  <c:v>74.61</c:v>
                </c:pt>
                <c:pt idx="3041" c:formatCode="0.00">
                  <c:v>74.61</c:v>
                </c:pt>
                <c:pt idx="3042" c:formatCode="0.00">
                  <c:v>74.61</c:v>
                </c:pt>
                <c:pt idx="3043" c:formatCode="0.00">
                  <c:v>74.61</c:v>
                </c:pt>
                <c:pt idx="3044" c:formatCode="0.00">
                  <c:v>74.61</c:v>
                </c:pt>
                <c:pt idx="3045" c:formatCode="0.00">
                  <c:v>74.61</c:v>
                </c:pt>
                <c:pt idx="3046" c:formatCode="0.00">
                  <c:v>74.61</c:v>
                </c:pt>
                <c:pt idx="3047" c:formatCode="0.00">
                  <c:v>74.61</c:v>
                </c:pt>
                <c:pt idx="3048" c:formatCode="0.00">
                  <c:v>74.61</c:v>
                </c:pt>
                <c:pt idx="3049" c:formatCode="0.00">
                  <c:v>74.61</c:v>
                </c:pt>
                <c:pt idx="3050" c:formatCode="0.00">
                  <c:v>74.61</c:v>
                </c:pt>
                <c:pt idx="3051" c:formatCode="0.00">
                  <c:v>74.61</c:v>
                </c:pt>
                <c:pt idx="3052" c:formatCode="0.00">
                  <c:v>74.61</c:v>
                </c:pt>
                <c:pt idx="3053" c:formatCode="0.00">
                  <c:v>74.61</c:v>
                </c:pt>
                <c:pt idx="3054" c:formatCode="0.00">
                  <c:v>74.61</c:v>
                </c:pt>
                <c:pt idx="3055" c:formatCode="0.00">
                  <c:v>74.61</c:v>
                </c:pt>
                <c:pt idx="3056" c:formatCode="0.00">
                  <c:v>74.61</c:v>
                </c:pt>
                <c:pt idx="3057" c:formatCode="0.00">
                  <c:v>74.61</c:v>
                </c:pt>
                <c:pt idx="3058" c:formatCode="0.00">
                  <c:v>74.61</c:v>
                </c:pt>
                <c:pt idx="3059" c:formatCode="0.00">
                  <c:v>74.61</c:v>
                </c:pt>
                <c:pt idx="3060" c:formatCode="0.00">
                  <c:v>74.61</c:v>
                </c:pt>
                <c:pt idx="3061" c:formatCode="0.00">
                  <c:v>74.61</c:v>
                </c:pt>
                <c:pt idx="3062" c:formatCode="0.00">
                  <c:v>74.61</c:v>
                </c:pt>
                <c:pt idx="3063" c:formatCode="0.00">
                  <c:v>74.61</c:v>
                </c:pt>
                <c:pt idx="3064" c:formatCode="0.00">
                  <c:v>74.61</c:v>
                </c:pt>
                <c:pt idx="3065" c:formatCode="0.00">
                  <c:v>74.61</c:v>
                </c:pt>
                <c:pt idx="3066" c:formatCode="0.00">
                  <c:v>74.61</c:v>
                </c:pt>
                <c:pt idx="3067" c:formatCode="0.00">
                  <c:v>74.61</c:v>
                </c:pt>
                <c:pt idx="3068" c:formatCode="0.00">
                  <c:v>74.61</c:v>
                </c:pt>
                <c:pt idx="3069" c:formatCode="0.00">
                  <c:v>74.61</c:v>
                </c:pt>
                <c:pt idx="3070" c:formatCode="0.00">
                  <c:v>74.61</c:v>
                </c:pt>
                <c:pt idx="3071" c:formatCode="0.00">
                  <c:v>74.61</c:v>
                </c:pt>
                <c:pt idx="3072" c:formatCode="0.00">
                  <c:v>74.61</c:v>
                </c:pt>
                <c:pt idx="3073" c:formatCode="0.00">
                  <c:v>74.61</c:v>
                </c:pt>
                <c:pt idx="3074" c:formatCode="0.00">
                  <c:v>74.61</c:v>
                </c:pt>
                <c:pt idx="3075" c:formatCode="0.00">
                  <c:v>74.61</c:v>
                </c:pt>
                <c:pt idx="3076" c:formatCode="0.00">
                  <c:v>74.61</c:v>
                </c:pt>
                <c:pt idx="3077" c:formatCode="0.00">
                  <c:v>74.61</c:v>
                </c:pt>
                <c:pt idx="3078" c:formatCode="0.00">
                  <c:v>74.61</c:v>
                </c:pt>
                <c:pt idx="3079" c:formatCode="0.00">
                  <c:v>74.61</c:v>
                </c:pt>
                <c:pt idx="3080" c:formatCode="0.00">
                  <c:v>74.61</c:v>
                </c:pt>
                <c:pt idx="3081" c:formatCode="0.00">
                  <c:v>74.61</c:v>
                </c:pt>
                <c:pt idx="3082" c:formatCode="0.00">
                  <c:v>74.61</c:v>
                </c:pt>
                <c:pt idx="3083" c:formatCode="0.00">
                  <c:v>74.61</c:v>
                </c:pt>
                <c:pt idx="3084" c:formatCode="0.00">
                  <c:v>74.61</c:v>
                </c:pt>
                <c:pt idx="3085" c:formatCode="0.00">
                  <c:v>74.61</c:v>
                </c:pt>
                <c:pt idx="3086" c:formatCode="0.00">
                  <c:v>74.61</c:v>
                </c:pt>
                <c:pt idx="3087" c:formatCode="0.00">
                  <c:v>74.61</c:v>
                </c:pt>
                <c:pt idx="3088" c:formatCode="0.00">
                  <c:v>74.61</c:v>
                </c:pt>
                <c:pt idx="3089" c:formatCode="0.00">
                  <c:v>74.61</c:v>
                </c:pt>
                <c:pt idx="3090" c:formatCode="0.00">
                  <c:v>74.61</c:v>
                </c:pt>
                <c:pt idx="3091" c:formatCode="0.00">
                  <c:v>74.61</c:v>
                </c:pt>
                <c:pt idx="3092" c:formatCode="0.00">
                  <c:v>74.61</c:v>
                </c:pt>
                <c:pt idx="3093" c:formatCode="0.00">
                  <c:v>74.61</c:v>
                </c:pt>
                <c:pt idx="3094" c:formatCode="0.00">
                  <c:v>74.61</c:v>
                </c:pt>
                <c:pt idx="3095" c:formatCode="0.00">
                  <c:v>74.61</c:v>
                </c:pt>
                <c:pt idx="3096" c:formatCode="0.00">
                  <c:v>74.61</c:v>
                </c:pt>
                <c:pt idx="3097" c:formatCode="0.00">
                  <c:v>74.61</c:v>
                </c:pt>
                <c:pt idx="3098" c:formatCode="0.00">
                  <c:v>74.61</c:v>
                </c:pt>
                <c:pt idx="3099" c:formatCode="0.00">
                  <c:v>74.61</c:v>
                </c:pt>
                <c:pt idx="3100" c:formatCode="0.00">
                  <c:v>74.61</c:v>
                </c:pt>
                <c:pt idx="3101" c:formatCode="0.00">
                  <c:v>74.61</c:v>
                </c:pt>
                <c:pt idx="3102" c:formatCode="0.00">
                  <c:v>74.61</c:v>
                </c:pt>
                <c:pt idx="3103" c:formatCode="0.00">
                  <c:v>74.61</c:v>
                </c:pt>
                <c:pt idx="3104" c:formatCode="0.00">
                  <c:v>74.61</c:v>
                </c:pt>
                <c:pt idx="3105" c:formatCode="0.00">
                  <c:v>63.24</c:v>
                </c:pt>
                <c:pt idx="3106" c:formatCode="0.00">
                  <c:v>63.24</c:v>
                </c:pt>
                <c:pt idx="3107" c:formatCode="0.00">
                  <c:v>63.24</c:v>
                </c:pt>
                <c:pt idx="3108" c:formatCode="0.00">
                  <c:v>63.24</c:v>
                </c:pt>
                <c:pt idx="3109" c:formatCode="0.00">
                  <c:v>63.24</c:v>
                </c:pt>
                <c:pt idx="3110" c:formatCode="0.00">
                  <c:v>63.24</c:v>
                </c:pt>
                <c:pt idx="3111" c:formatCode="0.00">
                  <c:v>63.24</c:v>
                </c:pt>
                <c:pt idx="3112" c:formatCode="0.00">
                  <c:v>63.24</c:v>
                </c:pt>
                <c:pt idx="3113" c:formatCode="0.00">
                  <c:v>63.24</c:v>
                </c:pt>
                <c:pt idx="3114" c:formatCode="0.00">
                  <c:v>63.24</c:v>
                </c:pt>
                <c:pt idx="3115" c:formatCode="0.00">
                  <c:v>63.24</c:v>
                </c:pt>
                <c:pt idx="3116" c:formatCode="0.00">
                  <c:v>63.24</c:v>
                </c:pt>
                <c:pt idx="3117" c:formatCode="0.00">
                  <c:v>63.24</c:v>
                </c:pt>
                <c:pt idx="3118" c:formatCode="0.00">
                  <c:v>63.24</c:v>
                </c:pt>
                <c:pt idx="3119" c:formatCode="0.00">
                  <c:v>63.24</c:v>
                </c:pt>
                <c:pt idx="3120" c:formatCode="0.00">
                  <c:v>63.24</c:v>
                </c:pt>
                <c:pt idx="3121" c:formatCode="0.00">
                  <c:v>63.24</c:v>
                </c:pt>
                <c:pt idx="3122" c:formatCode="0.00">
                  <c:v>63.24</c:v>
                </c:pt>
                <c:pt idx="3123" c:formatCode="0.00">
                  <c:v>63.24</c:v>
                </c:pt>
                <c:pt idx="3124" c:formatCode="0.00">
                  <c:v>63.24</c:v>
                </c:pt>
                <c:pt idx="3125" c:formatCode="0.00">
                  <c:v>63.24</c:v>
                </c:pt>
                <c:pt idx="3126" c:formatCode="0.00">
                  <c:v>63.24</c:v>
                </c:pt>
                <c:pt idx="3127" c:formatCode="0.00">
                  <c:v>63.24</c:v>
                </c:pt>
                <c:pt idx="3128" c:formatCode="0.00">
                  <c:v>63.24</c:v>
                </c:pt>
                <c:pt idx="3129" c:formatCode="0.00">
                  <c:v>76.53</c:v>
                </c:pt>
                <c:pt idx="3130" c:formatCode="0.00">
                  <c:v>76.53</c:v>
                </c:pt>
                <c:pt idx="3131" c:formatCode="0.00">
                  <c:v>76.53</c:v>
                </c:pt>
                <c:pt idx="3132" c:formatCode="0.00">
                  <c:v>76.53</c:v>
                </c:pt>
                <c:pt idx="3133" c:formatCode="0.00">
                  <c:v>76.53</c:v>
                </c:pt>
                <c:pt idx="3134" c:formatCode="0.00">
                  <c:v>76.53</c:v>
                </c:pt>
                <c:pt idx="3135" c:formatCode="0.00">
                  <c:v>76.53</c:v>
                </c:pt>
                <c:pt idx="3136" c:formatCode="0.00">
                  <c:v>76.53</c:v>
                </c:pt>
                <c:pt idx="3137" c:formatCode="0.00">
                  <c:v>76.53</c:v>
                </c:pt>
                <c:pt idx="3138" c:formatCode="0.00">
                  <c:v>76.53</c:v>
                </c:pt>
                <c:pt idx="3139" c:formatCode="0.00">
                  <c:v>76.53</c:v>
                </c:pt>
                <c:pt idx="3140" c:formatCode="0.00">
                  <c:v>76.53</c:v>
                </c:pt>
                <c:pt idx="3141" c:formatCode="0.00">
                  <c:v>76.53</c:v>
                </c:pt>
                <c:pt idx="3142" c:formatCode="0.00">
                  <c:v>76.53</c:v>
                </c:pt>
                <c:pt idx="3143" c:formatCode="0.00">
                  <c:v>76.53</c:v>
                </c:pt>
                <c:pt idx="3144" c:formatCode="0.00">
                  <c:v>76.53</c:v>
                </c:pt>
                <c:pt idx="3145" c:formatCode="0.00">
                  <c:v>76.53</c:v>
                </c:pt>
                <c:pt idx="3146" c:formatCode="0.00">
                  <c:v>76.53</c:v>
                </c:pt>
                <c:pt idx="3147" c:formatCode="0.00">
                  <c:v>76.53</c:v>
                </c:pt>
                <c:pt idx="3148" c:formatCode="0.00">
                  <c:v>76.53</c:v>
                </c:pt>
                <c:pt idx="3149" c:formatCode="0.00">
                  <c:v>76.53</c:v>
                </c:pt>
                <c:pt idx="3150" c:formatCode="0.00">
                  <c:v>76.53</c:v>
                </c:pt>
                <c:pt idx="3151" c:formatCode="0.00">
                  <c:v>76.53</c:v>
                </c:pt>
                <c:pt idx="3152" c:formatCode="0.00">
                  <c:v>76.53</c:v>
                </c:pt>
                <c:pt idx="3153" c:formatCode="0.00">
                  <c:v>76.53</c:v>
                </c:pt>
                <c:pt idx="3154" c:formatCode="0.00">
                  <c:v>62.84253926</c:v>
                </c:pt>
                <c:pt idx="3155" c:formatCode="0.00">
                  <c:v>62.84253926</c:v>
                </c:pt>
                <c:pt idx="3156" c:formatCode="0.00">
                  <c:v>62.84253926</c:v>
                </c:pt>
                <c:pt idx="3157" c:formatCode="0.00">
                  <c:v>62.84253926</c:v>
                </c:pt>
                <c:pt idx="3158" c:formatCode="0.00">
                  <c:v>62.84253926</c:v>
                </c:pt>
                <c:pt idx="3159" c:formatCode="0.00">
                  <c:v>62.84253926</c:v>
                </c:pt>
                <c:pt idx="3160" c:formatCode="0.00">
                  <c:v>62.84253926</c:v>
                </c:pt>
                <c:pt idx="3161" c:formatCode="0.00">
                  <c:v>62.84253926</c:v>
                </c:pt>
                <c:pt idx="3162" c:formatCode="0.00">
                  <c:v>62.84253926</c:v>
                </c:pt>
                <c:pt idx="3163" c:formatCode="0.00">
                  <c:v>62.84253926</c:v>
                </c:pt>
                <c:pt idx="3164" c:formatCode="0.00">
                  <c:v>62.84253926</c:v>
                </c:pt>
                <c:pt idx="3165" c:formatCode="0.00">
                  <c:v>62.84253926</c:v>
                </c:pt>
                <c:pt idx="3166" c:formatCode="0.00">
                  <c:v>63.56939045</c:v>
                </c:pt>
                <c:pt idx="3167" c:formatCode="0.00">
                  <c:v>63.56939045</c:v>
                </c:pt>
                <c:pt idx="3168" c:formatCode="0.00">
                  <c:v>62.93</c:v>
                </c:pt>
                <c:pt idx="3169" c:formatCode="0.00">
                  <c:v>62.93</c:v>
                </c:pt>
                <c:pt idx="3170" c:formatCode="0.00">
                  <c:v>62.93</c:v>
                </c:pt>
                <c:pt idx="3171" c:formatCode="0.00">
                  <c:v>62.93</c:v>
                </c:pt>
                <c:pt idx="3172" c:formatCode="0.00">
                  <c:v>62.93</c:v>
                </c:pt>
                <c:pt idx="3173" c:formatCode="0.00">
                  <c:v>62.93</c:v>
                </c:pt>
                <c:pt idx="3174" c:formatCode="0.00">
                  <c:v>62.93</c:v>
                </c:pt>
                <c:pt idx="3175" c:formatCode="0.00">
                  <c:v>62.93</c:v>
                </c:pt>
                <c:pt idx="3176" c:formatCode="0.00">
                  <c:v>62.93</c:v>
                </c:pt>
                <c:pt idx="3177" c:formatCode="0.00">
                  <c:v>62.16</c:v>
                </c:pt>
                <c:pt idx="3179" c:formatCode="0.00">
                  <c:v>62.79</c:v>
                </c:pt>
                <c:pt idx="3180" c:formatCode="0.00">
                  <c:v>62.79</c:v>
                </c:pt>
                <c:pt idx="3181" c:formatCode="0.00">
                  <c:v>62.79</c:v>
                </c:pt>
                <c:pt idx="3182" c:formatCode="0.00">
                  <c:v>62.79</c:v>
                </c:pt>
                <c:pt idx="3183" c:formatCode="0.00">
                  <c:v>62.79</c:v>
                </c:pt>
                <c:pt idx="3184" c:formatCode="0.00">
                  <c:v>62.79</c:v>
                </c:pt>
                <c:pt idx="3185" c:formatCode="0.00">
                  <c:v>62.79</c:v>
                </c:pt>
                <c:pt idx="3186" c:formatCode="0.00">
                  <c:v>62.79</c:v>
                </c:pt>
                <c:pt idx="3187" c:formatCode="0.00">
                  <c:v>62.79</c:v>
                </c:pt>
                <c:pt idx="3188" c:formatCode="0.00">
                  <c:v>62.79</c:v>
                </c:pt>
                <c:pt idx="3189" c:formatCode="0.00">
                  <c:v>62.79</c:v>
                </c:pt>
                <c:pt idx="3190" c:formatCode="0.00">
                  <c:v>62.79</c:v>
                </c:pt>
                <c:pt idx="3191" c:formatCode="0.00">
                  <c:v>61.8</c:v>
                </c:pt>
                <c:pt idx="3192" c:formatCode="0.00">
                  <c:v>61.8</c:v>
                </c:pt>
                <c:pt idx="3193" c:formatCode="0.00">
                  <c:v>61.8</c:v>
                </c:pt>
                <c:pt idx="3194" c:formatCode="0.00">
                  <c:v>61.8</c:v>
                </c:pt>
                <c:pt idx="3195" c:formatCode="0.00">
                  <c:v>61.8</c:v>
                </c:pt>
                <c:pt idx="3196" c:formatCode="0.00">
                  <c:v>61.8</c:v>
                </c:pt>
                <c:pt idx="3197" c:formatCode="0.00">
                  <c:v>61.8</c:v>
                </c:pt>
                <c:pt idx="3198" c:formatCode="0.00">
                  <c:v>61.8</c:v>
                </c:pt>
                <c:pt idx="3199" c:formatCode="0.00">
                  <c:v>61.8</c:v>
                </c:pt>
                <c:pt idx="3200" c:formatCode="0.00">
                  <c:v>61.8</c:v>
                </c:pt>
                <c:pt idx="3201" c:formatCode="0.00">
                  <c:v>61.8</c:v>
                </c:pt>
                <c:pt idx="3202" c:formatCode="0.00">
                  <c:v>61.8</c:v>
                </c:pt>
                <c:pt idx="3203" c:formatCode="0.00">
                  <c:v>61.9</c:v>
                </c:pt>
                <c:pt idx="3204" c:formatCode="0.00">
                  <c:v>61.9</c:v>
                </c:pt>
                <c:pt idx="3205" c:formatCode="0.00">
                  <c:v>61.9</c:v>
                </c:pt>
                <c:pt idx="3206" c:formatCode="0.00">
                  <c:v>63.22</c:v>
                </c:pt>
                <c:pt idx="3207" c:formatCode="0.00">
                  <c:v>54.45</c:v>
                </c:pt>
                <c:pt idx="3208" c:formatCode="0.00">
                  <c:v>61.9</c:v>
                </c:pt>
                <c:pt idx="3209" c:formatCode="0.00">
                  <c:v>60.95</c:v>
                </c:pt>
                <c:pt idx="3210" c:formatCode="0.00">
                  <c:v>60.95</c:v>
                </c:pt>
                <c:pt idx="3211" c:formatCode="0.00">
                  <c:v>54.45</c:v>
                </c:pt>
                <c:pt idx="3212" c:formatCode="0.00">
                  <c:v>63.22</c:v>
                </c:pt>
                <c:pt idx="3213" c:formatCode="0.00">
                  <c:v>63.22</c:v>
                </c:pt>
                <c:pt idx="3214" c:formatCode="0.00">
                  <c:v>69.33</c:v>
                </c:pt>
                <c:pt idx="3215" c:formatCode="0.00">
                  <c:v>69.33</c:v>
                </c:pt>
                <c:pt idx="3216" c:formatCode="0.00">
                  <c:v>69.33</c:v>
                </c:pt>
                <c:pt idx="3217" c:formatCode="0.00">
                  <c:v>69.33</c:v>
                </c:pt>
                <c:pt idx="3218" c:formatCode="0.00">
                  <c:v>74.32</c:v>
                </c:pt>
                <c:pt idx="3219" c:formatCode="0.00">
                  <c:v>74.32</c:v>
                </c:pt>
                <c:pt idx="3220" c:formatCode="0.00">
                  <c:v>74.32</c:v>
                </c:pt>
                <c:pt idx="3221" c:formatCode="0.00">
                  <c:v>74.32</c:v>
                </c:pt>
                <c:pt idx="3222" c:formatCode="0.00">
                  <c:v>70</c:v>
                </c:pt>
                <c:pt idx="3223" c:formatCode="0.00">
                  <c:v>70</c:v>
                </c:pt>
                <c:pt idx="3224" c:formatCode="0.00">
                  <c:v>70</c:v>
                </c:pt>
                <c:pt idx="3225" c:formatCode="0.00">
                  <c:v>70</c:v>
                </c:pt>
                <c:pt idx="3226" c:formatCode="0.00">
                  <c:v>70</c:v>
                </c:pt>
                <c:pt idx="3227" c:formatCode="0.00">
                  <c:v>70</c:v>
                </c:pt>
                <c:pt idx="3228" c:formatCode="0.00">
                  <c:v>70</c:v>
                </c:pt>
                <c:pt idx="3229" c:formatCode="0.00">
                  <c:v>70</c:v>
                </c:pt>
                <c:pt idx="3230" c:formatCode="0.00">
                  <c:v>74.56</c:v>
                </c:pt>
                <c:pt idx="3231" c:formatCode="0.00">
                  <c:v>74.56</c:v>
                </c:pt>
                <c:pt idx="3232" c:formatCode="0.00">
                  <c:v>74.56</c:v>
                </c:pt>
                <c:pt idx="3233" c:formatCode="0.00">
                  <c:v>74.56</c:v>
                </c:pt>
                <c:pt idx="3234" c:formatCode="0.00">
                  <c:v>74.56</c:v>
                </c:pt>
                <c:pt idx="3235" c:formatCode="0.00">
                  <c:v>74.56</c:v>
                </c:pt>
                <c:pt idx="3236" c:formatCode="0.00">
                  <c:v>74.56</c:v>
                </c:pt>
                <c:pt idx="3237" c:formatCode="0.00">
                  <c:v>74.56</c:v>
                </c:pt>
                <c:pt idx="3238" c:formatCode="0.00">
                  <c:v>74.56</c:v>
                </c:pt>
                <c:pt idx="3239" c:formatCode="0.00">
                  <c:v>74.56</c:v>
                </c:pt>
                <c:pt idx="3240" c:formatCode="0.00">
                  <c:v>71</c:v>
                </c:pt>
                <c:pt idx="3241" c:formatCode="0.00">
                  <c:v>71</c:v>
                </c:pt>
                <c:pt idx="3242" c:formatCode="0.00">
                  <c:v>71</c:v>
                </c:pt>
                <c:pt idx="3243" c:formatCode="0.00">
                  <c:v>71</c:v>
                </c:pt>
                <c:pt idx="3244" c:formatCode="0.00">
                  <c:v>71</c:v>
                </c:pt>
                <c:pt idx="3245" c:formatCode="0.00">
                  <c:v>71</c:v>
                </c:pt>
                <c:pt idx="3246" c:formatCode="0.00">
                  <c:v>70.93</c:v>
                </c:pt>
                <c:pt idx="3247" c:formatCode="0.00">
                  <c:v>70.93</c:v>
                </c:pt>
                <c:pt idx="3248" c:formatCode="0.00">
                  <c:v>70.93</c:v>
                </c:pt>
                <c:pt idx="3249" c:formatCode="0.00">
                  <c:v>70.93</c:v>
                </c:pt>
                <c:pt idx="3250" c:formatCode="0.00">
                  <c:v>70.93</c:v>
                </c:pt>
                <c:pt idx="3251" c:formatCode="0.00">
                  <c:v>70.93</c:v>
                </c:pt>
                <c:pt idx="3252" c:formatCode="0.00">
                  <c:v>70.93</c:v>
                </c:pt>
                <c:pt idx="3253" c:formatCode="0.00">
                  <c:v>70.93</c:v>
                </c:pt>
                <c:pt idx="3254" c:formatCode="0.00">
                  <c:v>70.93</c:v>
                </c:pt>
                <c:pt idx="3255" c:formatCode="0.00">
                  <c:v>70.93</c:v>
                </c:pt>
                <c:pt idx="3256" c:formatCode="0.00">
                  <c:v>70.93</c:v>
                </c:pt>
                <c:pt idx="3257" c:formatCode="0.00">
                  <c:v>70.93</c:v>
                </c:pt>
                <c:pt idx="3258" c:formatCode="0.00">
                  <c:v>70.93</c:v>
                </c:pt>
                <c:pt idx="3259" c:formatCode="0.00">
                  <c:v>70.93</c:v>
                </c:pt>
                <c:pt idx="3260" c:formatCode="0.00">
                  <c:v>70.93</c:v>
                </c:pt>
                <c:pt idx="3261" c:formatCode="0.00">
                  <c:v>70.93</c:v>
                </c:pt>
                <c:pt idx="3262" c:formatCode="0.00">
                  <c:v>70.93</c:v>
                </c:pt>
                <c:pt idx="3263" c:formatCode="0.00">
                  <c:v>70.93</c:v>
                </c:pt>
                <c:pt idx="3264" c:formatCode="0.00">
                  <c:v>70.93</c:v>
                </c:pt>
                <c:pt idx="3265" c:formatCode="0.00">
                  <c:v>70.93</c:v>
                </c:pt>
                <c:pt idx="3266" c:formatCode="0.00">
                  <c:v>70.93</c:v>
                </c:pt>
                <c:pt idx="3267" c:formatCode="0.00">
                  <c:v>70.93</c:v>
                </c:pt>
                <c:pt idx="3268" c:formatCode="0.00">
                  <c:v>70.93</c:v>
                </c:pt>
                <c:pt idx="3269" c:formatCode="0.00">
                  <c:v>70.93</c:v>
                </c:pt>
                <c:pt idx="3270" c:formatCode="0.00">
                  <c:v>70.93</c:v>
                </c:pt>
                <c:pt idx="3271" c:formatCode="0.00">
                  <c:v>70.93</c:v>
                </c:pt>
                <c:pt idx="3272" c:formatCode="0.00">
                  <c:v>70.93</c:v>
                </c:pt>
                <c:pt idx="3273" c:formatCode="0.00">
                  <c:v>70.93</c:v>
                </c:pt>
                <c:pt idx="3274" c:formatCode="0.00">
                  <c:v>70.93</c:v>
                </c:pt>
                <c:pt idx="3275" c:formatCode="0.00">
                  <c:v>70.93</c:v>
                </c:pt>
                <c:pt idx="3276" c:formatCode="0.00">
                  <c:v>70.93</c:v>
                </c:pt>
                <c:pt idx="3277" c:formatCode="0.00">
                  <c:v>70.93</c:v>
                </c:pt>
                <c:pt idx="3278" c:formatCode="0.00">
                  <c:v>70.93</c:v>
                </c:pt>
                <c:pt idx="3279" c:formatCode="0.00">
                  <c:v>70.93</c:v>
                </c:pt>
                <c:pt idx="3280" c:formatCode="0.00">
                  <c:v>64.5</c:v>
                </c:pt>
                <c:pt idx="3281" c:formatCode="0.00">
                  <c:v>64.5</c:v>
                </c:pt>
                <c:pt idx="3282" c:formatCode="0.00">
                  <c:v>64.5</c:v>
                </c:pt>
                <c:pt idx="3283" c:formatCode="0.00">
                  <c:v>64.5</c:v>
                </c:pt>
                <c:pt idx="3284" c:formatCode="0.00">
                  <c:v>64.5</c:v>
                </c:pt>
                <c:pt idx="3285" c:formatCode="0.00">
                  <c:v>64.5</c:v>
                </c:pt>
                <c:pt idx="3286" c:formatCode="0.00">
                  <c:v>64.5</c:v>
                </c:pt>
                <c:pt idx="3287" c:formatCode="0.00">
                  <c:v>64.5</c:v>
                </c:pt>
                <c:pt idx="3288" c:formatCode="0.00">
                  <c:v>64.5</c:v>
                </c:pt>
                <c:pt idx="3289" c:formatCode="0.00">
                  <c:v>64.5</c:v>
                </c:pt>
                <c:pt idx="3290" c:formatCode="0.00">
                  <c:v>64.5</c:v>
                </c:pt>
                <c:pt idx="3291" c:formatCode="0.00">
                  <c:v>64.5</c:v>
                </c:pt>
                <c:pt idx="3292" c:formatCode="0.00">
                  <c:v>64.5</c:v>
                </c:pt>
                <c:pt idx="3293" c:formatCode="0.00">
                  <c:v>64.5</c:v>
                </c:pt>
                <c:pt idx="3294" c:formatCode="0.00">
                  <c:v>64.5</c:v>
                </c:pt>
                <c:pt idx="3295" c:formatCode="0.00">
                  <c:v>64.5</c:v>
                </c:pt>
                <c:pt idx="3296" c:formatCode="0.00">
                  <c:v>64.5</c:v>
                </c:pt>
                <c:pt idx="3297" c:formatCode="0.00">
                  <c:v>64.5</c:v>
                </c:pt>
                <c:pt idx="3298" c:formatCode="0.00">
                  <c:v>64.5</c:v>
                </c:pt>
                <c:pt idx="3299" c:formatCode="0.00">
                  <c:v>64.5</c:v>
                </c:pt>
                <c:pt idx="3300" c:formatCode="0.00">
                  <c:v>64.5</c:v>
                </c:pt>
                <c:pt idx="3301" c:formatCode="0.00">
                  <c:v>64.5</c:v>
                </c:pt>
                <c:pt idx="3302" c:formatCode="0.00">
                  <c:v>64.5</c:v>
                </c:pt>
                <c:pt idx="3303" c:formatCode="0.00">
                  <c:v>64.5</c:v>
                </c:pt>
                <c:pt idx="3304" c:formatCode="0.00">
                  <c:v>64.5</c:v>
                </c:pt>
                <c:pt idx="3305" c:formatCode="0.00">
                  <c:v>74</c:v>
                </c:pt>
                <c:pt idx="3306" c:formatCode="0.00">
                  <c:v>74</c:v>
                </c:pt>
                <c:pt idx="3315" c:formatCode="0.00">
                  <c:v>47.74</c:v>
                </c:pt>
                <c:pt idx="3316" c:formatCode="0.00">
                  <c:v>47.74</c:v>
                </c:pt>
                <c:pt idx="3317" c:formatCode="0.00">
                  <c:v>47.74</c:v>
                </c:pt>
                <c:pt idx="3318" c:formatCode="0.00">
                  <c:v>47.74</c:v>
                </c:pt>
                <c:pt idx="3319" c:formatCode="0.00">
                  <c:v>47.74</c:v>
                </c:pt>
                <c:pt idx="3320" c:formatCode="0.00">
                  <c:v>47.74</c:v>
                </c:pt>
                <c:pt idx="3321" c:formatCode="0.00">
                  <c:v>47.74</c:v>
                </c:pt>
                <c:pt idx="3322" c:formatCode="0.00">
                  <c:v>47.74</c:v>
                </c:pt>
                <c:pt idx="3323" c:formatCode="0.00">
                  <c:v>47.74</c:v>
                </c:pt>
                <c:pt idx="3324" c:formatCode="0.00">
                  <c:v>47.74</c:v>
                </c:pt>
                <c:pt idx="3325" c:formatCode="0.00">
                  <c:v>47.74</c:v>
                </c:pt>
                <c:pt idx="3326" c:formatCode="0.00">
                  <c:v>47.74</c:v>
                </c:pt>
                <c:pt idx="3327" c:formatCode="0.00">
                  <c:v>47.74</c:v>
                </c:pt>
                <c:pt idx="3328" c:formatCode="0.00">
                  <c:v>47.74</c:v>
                </c:pt>
                <c:pt idx="3329" c:formatCode="0.00">
                  <c:v>47.74</c:v>
                </c:pt>
                <c:pt idx="3330" c:formatCode="0.00">
                  <c:v>47.74</c:v>
                </c:pt>
                <c:pt idx="3331" c:formatCode="0.00">
                  <c:v>47.74</c:v>
                </c:pt>
                <c:pt idx="3332" c:formatCode="0.00">
                  <c:v>47.74</c:v>
                </c:pt>
                <c:pt idx="3333" c:formatCode="0.00">
                  <c:v>47.74</c:v>
                </c:pt>
                <c:pt idx="3334" c:formatCode="0.00">
                  <c:v>47.74</c:v>
                </c:pt>
                <c:pt idx="3335" c:formatCode="0.00">
                  <c:v>47.74</c:v>
                </c:pt>
                <c:pt idx="3336" c:formatCode="0.00">
                  <c:v>47.74</c:v>
                </c:pt>
                <c:pt idx="3337" c:formatCode="0.00">
                  <c:v>47.74</c:v>
                </c:pt>
                <c:pt idx="3338" c:formatCode="0.00">
                  <c:v>47.74</c:v>
                </c:pt>
                <c:pt idx="3339" c:formatCode="0.00">
                  <c:v>47.74</c:v>
                </c:pt>
                <c:pt idx="3340" c:formatCode="0.00">
                  <c:v>47.74</c:v>
                </c:pt>
                <c:pt idx="3341" c:formatCode="0.00">
                  <c:v>47.74</c:v>
                </c:pt>
                <c:pt idx="3342" c:formatCode="0.00">
                  <c:v>47.74</c:v>
                </c:pt>
                <c:pt idx="3343" c:formatCode="0.00">
                  <c:v>47.74</c:v>
                </c:pt>
                <c:pt idx="3344" c:formatCode="0.00">
                  <c:v>47.9</c:v>
                </c:pt>
                <c:pt idx="3345" c:formatCode="0.00">
                  <c:v>47.89</c:v>
                </c:pt>
                <c:pt idx="3346" c:formatCode="0.00">
                  <c:v>47.89</c:v>
                </c:pt>
                <c:pt idx="3347" c:formatCode="0.00">
                  <c:v>48.3</c:v>
                </c:pt>
                <c:pt idx="3348" c:formatCode="0.00">
                  <c:v>47.66</c:v>
                </c:pt>
                <c:pt idx="3349" c:formatCode="0.00">
                  <c:v>47.66</c:v>
                </c:pt>
                <c:pt idx="3350" c:formatCode="0.00">
                  <c:v>47.66</c:v>
                </c:pt>
                <c:pt idx="3351" c:formatCode="0.00">
                  <c:v>47.66</c:v>
                </c:pt>
                <c:pt idx="3352" c:formatCode="0.00">
                  <c:v>47.66</c:v>
                </c:pt>
                <c:pt idx="3353" c:formatCode="0.00">
                  <c:v>47.66</c:v>
                </c:pt>
                <c:pt idx="3354" c:formatCode="0.00">
                  <c:v>47.66</c:v>
                </c:pt>
                <c:pt idx="3355" c:formatCode="0.00">
                  <c:v>47.66</c:v>
                </c:pt>
                <c:pt idx="3356" c:formatCode="0.00">
                  <c:v>47.66</c:v>
                </c:pt>
                <c:pt idx="3357" c:formatCode="0.00">
                  <c:v>47.66</c:v>
                </c:pt>
                <c:pt idx="3358" c:formatCode="0.00">
                  <c:v>47.66</c:v>
                </c:pt>
                <c:pt idx="3359" c:formatCode="0.00">
                  <c:v>47.66</c:v>
                </c:pt>
                <c:pt idx="3360" c:formatCode="0.00">
                  <c:v>47.66</c:v>
                </c:pt>
                <c:pt idx="3361" c:formatCode="0.00">
                  <c:v>47.66</c:v>
                </c:pt>
                <c:pt idx="3362" c:formatCode="0.00">
                  <c:v>47.66</c:v>
                </c:pt>
                <c:pt idx="3363" c:formatCode="0.00">
                  <c:v>47.66</c:v>
                </c:pt>
                <c:pt idx="3364" c:formatCode="0.00">
                  <c:v>47.66</c:v>
                </c:pt>
                <c:pt idx="3365" c:formatCode="0.00">
                  <c:v>47.66</c:v>
                </c:pt>
                <c:pt idx="3368" c:formatCode="0.00">
                  <c:v>47.28</c:v>
                </c:pt>
                <c:pt idx="3369" c:formatCode="0.00">
                  <c:v>47.74</c:v>
                </c:pt>
                <c:pt idx="3370" c:formatCode="0.00">
                  <c:v>47.74</c:v>
                </c:pt>
                <c:pt idx="3371" c:formatCode="0.00">
                  <c:v>47.74</c:v>
                </c:pt>
                <c:pt idx="3372" c:formatCode="0.00">
                  <c:v>47.74</c:v>
                </c:pt>
                <c:pt idx="3373" c:formatCode="0.00">
                  <c:v>47.74</c:v>
                </c:pt>
                <c:pt idx="3374" c:formatCode="0.00">
                  <c:v>47.74</c:v>
                </c:pt>
                <c:pt idx="3375" c:formatCode="0.00">
                  <c:v>47.74</c:v>
                </c:pt>
                <c:pt idx="3376" c:formatCode="0.00">
                  <c:v>47.74</c:v>
                </c:pt>
                <c:pt idx="3377" c:formatCode="0.00">
                  <c:v>47.74</c:v>
                </c:pt>
                <c:pt idx="3378" c:formatCode="0.00">
                  <c:v>47.74</c:v>
                </c:pt>
                <c:pt idx="3379" c:formatCode="0.00">
                  <c:v>47.74</c:v>
                </c:pt>
                <c:pt idx="3380" c:formatCode="0.00">
                  <c:v>47.74</c:v>
                </c:pt>
                <c:pt idx="3381" c:formatCode="0.00">
                  <c:v>47.74</c:v>
                </c:pt>
                <c:pt idx="3382" c:formatCode="0.00">
                  <c:v>47.74</c:v>
                </c:pt>
                <c:pt idx="3383" c:formatCode="0.00">
                  <c:v>47.74</c:v>
                </c:pt>
                <c:pt idx="3384" c:formatCode="0.00">
                  <c:v>47.74</c:v>
                </c:pt>
                <c:pt idx="3385" c:formatCode="0.00">
                  <c:v>47.74</c:v>
                </c:pt>
                <c:pt idx="3386" c:formatCode="0.00">
                  <c:v>47.74</c:v>
                </c:pt>
                <c:pt idx="3387" c:formatCode="0.00">
                  <c:v>47.74</c:v>
                </c:pt>
                <c:pt idx="3388" c:formatCode="0.00">
                  <c:v>47.74</c:v>
                </c:pt>
                <c:pt idx="3389" c:formatCode="0.00">
                  <c:v>47.74</c:v>
                </c:pt>
                <c:pt idx="3390" c:formatCode="0.00">
                  <c:v>47.74</c:v>
                </c:pt>
                <c:pt idx="3391" c:formatCode="0.00">
                  <c:v>47.74</c:v>
                </c:pt>
                <c:pt idx="3392" c:formatCode="0.00">
                  <c:v>47.74</c:v>
                </c:pt>
                <c:pt idx="3393" c:formatCode="0.00">
                  <c:v>47.74</c:v>
                </c:pt>
                <c:pt idx="3394" c:formatCode="0.00">
                  <c:v>47.74</c:v>
                </c:pt>
                <c:pt idx="3395" c:formatCode="0.00">
                  <c:v>47.74</c:v>
                </c:pt>
                <c:pt idx="3396" c:formatCode="0.00">
                  <c:v>47.74</c:v>
                </c:pt>
                <c:pt idx="3397" c:formatCode="0.00">
                  <c:v>47.74</c:v>
                </c:pt>
                <c:pt idx="3398" c:formatCode="0.00">
                  <c:v>47.74</c:v>
                </c:pt>
                <c:pt idx="3399" c:formatCode="0.00">
                  <c:v>47.74</c:v>
                </c:pt>
                <c:pt idx="3400" c:formatCode="0.00">
                  <c:v>47.74</c:v>
                </c:pt>
                <c:pt idx="3401" c:formatCode="0.00">
                  <c:v>47.74</c:v>
                </c:pt>
                <c:pt idx="3402" c:formatCode="0.00">
                  <c:v>47.74</c:v>
                </c:pt>
                <c:pt idx="3403" c:formatCode="0.00">
                  <c:v>49.09</c:v>
                </c:pt>
                <c:pt idx="3404" c:formatCode="0.00">
                  <c:v>49.29</c:v>
                </c:pt>
                <c:pt idx="3405" c:formatCode="0.00">
                  <c:v>49.29</c:v>
                </c:pt>
                <c:pt idx="3406" c:formatCode="0.00">
                  <c:v>49.29</c:v>
                </c:pt>
                <c:pt idx="3407" c:formatCode="0.00">
                  <c:v>49.29</c:v>
                </c:pt>
                <c:pt idx="3408" c:formatCode="0.00">
                  <c:v>49.29</c:v>
                </c:pt>
                <c:pt idx="3409" c:formatCode="0.00">
                  <c:v>49.29</c:v>
                </c:pt>
                <c:pt idx="3410" c:formatCode="0.00">
                  <c:v>49.29</c:v>
                </c:pt>
                <c:pt idx="3411" c:formatCode="0.00">
                  <c:v>49.29</c:v>
                </c:pt>
                <c:pt idx="3412" c:formatCode="0.00">
                  <c:v>49.29</c:v>
                </c:pt>
                <c:pt idx="3413" c:formatCode="0.00">
                  <c:v>49.29</c:v>
                </c:pt>
                <c:pt idx="3414" c:formatCode="0.00">
                  <c:v>49.29</c:v>
                </c:pt>
                <c:pt idx="3415" c:formatCode="0.00">
                  <c:v>49.29</c:v>
                </c:pt>
                <c:pt idx="3416" c:formatCode="0.00">
                  <c:v>49.29</c:v>
                </c:pt>
                <c:pt idx="3417" c:formatCode="0.00">
                  <c:v>49.29</c:v>
                </c:pt>
                <c:pt idx="3418" c:formatCode="0.00">
                  <c:v>49.29</c:v>
                </c:pt>
                <c:pt idx="3419" c:formatCode="0.00">
                  <c:v>49.29</c:v>
                </c:pt>
                <c:pt idx="3420" c:formatCode="0.00">
                  <c:v>49.29</c:v>
                </c:pt>
                <c:pt idx="3421" c:formatCode="0.00">
                  <c:v>49.29</c:v>
                </c:pt>
                <c:pt idx="3422" c:formatCode="0.00">
                  <c:v>49.29</c:v>
                </c:pt>
                <c:pt idx="3423" c:formatCode="0.00">
                  <c:v>49.29</c:v>
                </c:pt>
                <c:pt idx="3424" c:formatCode="0.00">
                  <c:v>49.29</c:v>
                </c:pt>
                <c:pt idx="3425" c:formatCode="0.00">
                  <c:v>49.29</c:v>
                </c:pt>
                <c:pt idx="3426" c:formatCode="0.00">
                  <c:v>49.29</c:v>
                </c:pt>
                <c:pt idx="3427" c:formatCode="0.00">
                  <c:v>49.29</c:v>
                </c:pt>
                <c:pt idx="3428" c:formatCode="0.00">
                  <c:v>49.29</c:v>
                </c:pt>
                <c:pt idx="3429" c:formatCode="0.00">
                  <c:v>49.29</c:v>
                </c:pt>
                <c:pt idx="3430" c:formatCode="0.00">
                  <c:v>49.29</c:v>
                </c:pt>
                <c:pt idx="3431" c:formatCode="0.00">
                  <c:v>49.29</c:v>
                </c:pt>
                <c:pt idx="3432" c:formatCode="0.00">
                  <c:v>49.29</c:v>
                </c:pt>
                <c:pt idx="3433" c:formatCode="0.00">
                  <c:v>49.29</c:v>
                </c:pt>
                <c:pt idx="3434" c:formatCode="0.00">
                  <c:v>49.29</c:v>
                </c:pt>
                <c:pt idx="3435" c:formatCode="0.00">
                  <c:v>49.29</c:v>
                </c:pt>
                <c:pt idx="3436" c:formatCode="0.00">
                  <c:v>49.29</c:v>
                </c:pt>
                <c:pt idx="3437" c:formatCode="0.00">
                  <c:v>49.29</c:v>
                </c:pt>
                <c:pt idx="3438" c:formatCode="0.00">
                  <c:v>49.29</c:v>
                </c:pt>
                <c:pt idx="3439" c:formatCode="0.00">
                  <c:v>49.46</c:v>
                </c:pt>
                <c:pt idx="3440" c:formatCode="0.00">
                  <c:v>49.46</c:v>
                </c:pt>
                <c:pt idx="3441" c:formatCode="0.00">
                  <c:v>49.46</c:v>
                </c:pt>
                <c:pt idx="3442" c:formatCode="0.00">
                  <c:v>49.46</c:v>
                </c:pt>
                <c:pt idx="3443" c:formatCode="0.00">
                  <c:v>49.46</c:v>
                </c:pt>
                <c:pt idx="3444" c:formatCode="0.00">
                  <c:v>49.46</c:v>
                </c:pt>
                <c:pt idx="3445" c:formatCode="0.00">
                  <c:v>49.46</c:v>
                </c:pt>
                <c:pt idx="3446" c:formatCode="0.00">
                  <c:v>49.46</c:v>
                </c:pt>
                <c:pt idx="3447" c:formatCode="0.00">
                  <c:v>49.46</c:v>
                </c:pt>
                <c:pt idx="3448" c:formatCode="0.00">
                  <c:v>49.46</c:v>
                </c:pt>
                <c:pt idx="3449" c:formatCode="0.00">
                  <c:v>49.46</c:v>
                </c:pt>
                <c:pt idx="3450" c:formatCode="0.00">
                  <c:v>49.46</c:v>
                </c:pt>
                <c:pt idx="3451" c:formatCode="0.00">
                  <c:v>49.46</c:v>
                </c:pt>
                <c:pt idx="3452" c:formatCode="0.00">
                  <c:v>49.46</c:v>
                </c:pt>
                <c:pt idx="3453" c:formatCode="0.00">
                  <c:v>49.46</c:v>
                </c:pt>
                <c:pt idx="3454" c:formatCode="0.00">
                  <c:v>49.46</c:v>
                </c:pt>
                <c:pt idx="3455" c:formatCode="0.00">
                  <c:v>49.46</c:v>
                </c:pt>
                <c:pt idx="3456" c:formatCode="0.00">
                  <c:v>49.46</c:v>
                </c:pt>
                <c:pt idx="3457" c:formatCode="0.00">
                  <c:v>49.46</c:v>
                </c:pt>
                <c:pt idx="3458" c:formatCode="0.00">
                  <c:v>49.46</c:v>
                </c:pt>
                <c:pt idx="3459" c:formatCode="0.00">
                  <c:v>49.46</c:v>
                </c:pt>
                <c:pt idx="3460" c:formatCode="0.00">
                  <c:v>49.46</c:v>
                </c:pt>
                <c:pt idx="3461" c:formatCode="0.00">
                  <c:v>49.46</c:v>
                </c:pt>
                <c:pt idx="3462" c:formatCode="0.00">
                  <c:v>49.46</c:v>
                </c:pt>
                <c:pt idx="3463" c:formatCode="0.00">
                  <c:v>49.46</c:v>
                </c:pt>
                <c:pt idx="3464" c:formatCode="0.00">
                  <c:v>49.46</c:v>
                </c:pt>
                <c:pt idx="3465" c:formatCode="0.00">
                  <c:v>49.46</c:v>
                </c:pt>
                <c:pt idx="3466" c:formatCode="0.00">
                  <c:v>49.46</c:v>
                </c:pt>
                <c:pt idx="3467" c:formatCode="0.00">
                  <c:v>49.46</c:v>
                </c:pt>
                <c:pt idx="3468" c:formatCode="0.00">
                  <c:v>49.46</c:v>
                </c:pt>
                <c:pt idx="3469" c:formatCode="0.00">
                  <c:v>49.46</c:v>
                </c:pt>
                <c:pt idx="3470" c:formatCode="0.00">
                  <c:v>49.46</c:v>
                </c:pt>
                <c:pt idx="3471" c:formatCode="0.00">
                  <c:v>49.46</c:v>
                </c:pt>
                <c:pt idx="3472" c:formatCode="0.00">
                  <c:v>49.46</c:v>
                </c:pt>
                <c:pt idx="3473" c:formatCode="0.00">
                  <c:v>49.46</c:v>
                </c:pt>
                <c:pt idx="3474" c:formatCode="0.00">
                  <c:v>49.46</c:v>
                </c:pt>
                <c:pt idx="3475" c:formatCode="0.00">
                  <c:v>49.46</c:v>
                </c:pt>
                <c:pt idx="3476" c:formatCode="0.00">
                  <c:v>49.46</c:v>
                </c:pt>
                <c:pt idx="3477" c:formatCode="0.00">
                  <c:v>49.46</c:v>
                </c:pt>
                <c:pt idx="3478" c:formatCode="0.00">
                  <c:v>49.46</c:v>
                </c:pt>
                <c:pt idx="3479" c:formatCode="0.00">
                  <c:v>49.46</c:v>
                </c:pt>
                <c:pt idx="3480" c:formatCode="0.00">
                  <c:v>49.46</c:v>
                </c:pt>
                <c:pt idx="3481" c:formatCode="0.00">
                  <c:v>49.46</c:v>
                </c:pt>
                <c:pt idx="3482" c:formatCode="0.00">
                  <c:v>49.46</c:v>
                </c:pt>
                <c:pt idx="3483" c:formatCode="0.00">
                  <c:v>49.46</c:v>
                </c:pt>
                <c:pt idx="3484" c:formatCode="0.00">
                  <c:v>49.46</c:v>
                </c:pt>
                <c:pt idx="3485" c:formatCode="0.00">
                  <c:v>49.46</c:v>
                </c:pt>
                <c:pt idx="3486" c:formatCode="0.00">
                  <c:v>49.46</c:v>
                </c:pt>
                <c:pt idx="3487" c:formatCode="0.00">
                  <c:v>49.46</c:v>
                </c:pt>
                <c:pt idx="3488" c:formatCode="0.00">
                  <c:v>49.46</c:v>
                </c:pt>
                <c:pt idx="3489" c:formatCode="0.00">
                  <c:v>49.46</c:v>
                </c:pt>
                <c:pt idx="3490" c:formatCode="0.00">
                  <c:v>49.46</c:v>
                </c:pt>
                <c:pt idx="3491" c:formatCode="0.00">
                  <c:v>49.46</c:v>
                </c:pt>
                <c:pt idx="3492" c:formatCode="0.00">
                  <c:v>49.46</c:v>
                </c:pt>
                <c:pt idx="3493" c:formatCode="0.00">
                  <c:v>49.46</c:v>
                </c:pt>
                <c:pt idx="3494" c:formatCode="0.00">
                  <c:v>49.46</c:v>
                </c:pt>
                <c:pt idx="3495" c:formatCode="0.00">
                  <c:v>49.46</c:v>
                </c:pt>
                <c:pt idx="3496" c:formatCode="0.00">
                  <c:v>49.46</c:v>
                </c:pt>
                <c:pt idx="3497" c:formatCode="0.00">
                  <c:v>49.46</c:v>
                </c:pt>
                <c:pt idx="3498" c:formatCode="0.00">
                  <c:v>49.46</c:v>
                </c:pt>
                <c:pt idx="3499" c:formatCode="0.00">
                  <c:v>49.46</c:v>
                </c:pt>
                <c:pt idx="3500" c:formatCode="0.00">
                  <c:v>49.46</c:v>
                </c:pt>
                <c:pt idx="3501" c:formatCode="0.00">
                  <c:v>49.46</c:v>
                </c:pt>
                <c:pt idx="3502" c:formatCode="0.00">
                  <c:v>49.46</c:v>
                </c:pt>
                <c:pt idx="3503" c:formatCode="0.00">
                  <c:v>49.46</c:v>
                </c:pt>
                <c:pt idx="3504" c:formatCode="0.00">
                  <c:v>49.46</c:v>
                </c:pt>
                <c:pt idx="3505" c:formatCode="0.00">
                  <c:v>49.46</c:v>
                </c:pt>
                <c:pt idx="3506" c:formatCode="0.00">
                  <c:v>49.46</c:v>
                </c:pt>
                <c:pt idx="3507" c:formatCode="0.00">
                  <c:v>49.46</c:v>
                </c:pt>
                <c:pt idx="3508" c:formatCode="0.00">
                  <c:v>49.46</c:v>
                </c:pt>
                <c:pt idx="3509" c:formatCode="0.00">
                  <c:v>49.46</c:v>
                </c:pt>
                <c:pt idx="3510" c:formatCode="0.00">
                  <c:v>49.46</c:v>
                </c:pt>
                <c:pt idx="3511" c:formatCode="0.00">
                  <c:v>49.46</c:v>
                </c:pt>
                <c:pt idx="3512" c:formatCode="0.00">
                  <c:v>49.46</c:v>
                </c:pt>
                <c:pt idx="3513" c:formatCode="0.00">
                  <c:v>49.46</c:v>
                </c:pt>
                <c:pt idx="3514" c:formatCode="0.00">
                  <c:v>49.29</c:v>
                </c:pt>
                <c:pt idx="3515" c:formatCode="0.00">
                  <c:v>49.29</c:v>
                </c:pt>
                <c:pt idx="3516" c:formatCode="0.00">
                  <c:v>49.29</c:v>
                </c:pt>
                <c:pt idx="3517" c:formatCode="0.00">
                  <c:v>49.29</c:v>
                </c:pt>
                <c:pt idx="3518" c:formatCode="0.00">
                  <c:v>49.29</c:v>
                </c:pt>
                <c:pt idx="3519" c:formatCode="0.00">
                  <c:v>49.46</c:v>
                </c:pt>
                <c:pt idx="3520" c:formatCode="0.00">
                  <c:v>49.46</c:v>
                </c:pt>
                <c:pt idx="3521" c:formatCode="0.00">
                  <c:v>49.46</c:v>
                </c:pt>
                <c:pt idx="3522" c:formatCode="0.00">
                  <c:v>49.46</c:v>
                </c:pt>
                <c:pt idx="3523" c:formatCode="0.00">
                  <c:v>49.46</c:v>
                </c:pt>
                <c:pt idx="3524" c:formatCode="0.00">
                  <c:v>49.46</c:v>
                </c:pt>
                <c:pt idx="3525" c:formatCode="0.00">
                  <c:v>49.46</c:v>
                </c:pt>
                <c:pt idx="3526" c:formatCode="0.00">
                  <c:v>49.46</c:v>
                </c:pt>
                <c:pt idx="3527" c:formatCode="0.00">
                  <c:v>49.46</c:v>
                </c:pt>
                <c:pt idx="3528" c:formatCode="0.00">
                  <c:v>49.46</c:v>
                </c:pt>
                <c:pt idx="3529" c:formatCode="0.00">
                  <c:v>49.46</c:v>
                </c:pt>
                <c:pt idx="3530" c:formatCode="0.00">
                  <c:v>49.46</c:v>
                </c:pt>
                <c:pt idx="3531" c:formatCode="0.00">
                  <c:v>49.46</c:v>
                </c:pt>
                <c:pt idx="3532" c:formatCode="0.00">
                  <c:v>49.46</c:v>
                </c:pt>
                <c:pt idx="3533" c:formatCode="0.00">
                  <c:v>49.46</c:v>
                </c:pt>
                <c:pt idx="3534" c:formatCode="0.00">
                  <c:v>49.46</c:v>
                </c:pt>
                <c:pt idx="3535" c:formatCode="0.00">
                  <c:v>49.46</c:v>
                </c:pt>
                <c:pt idx="3536" c:formatCode="0.00">
                  <c:v>49.46</c:v>
                </c:pt>
                <c:pt idx="3537" c:formatCode="0.00">
                  <c:v>49.46</c:v>
                </c:pt>
                <c:pt idx="3538" c:formatCode="0.00">
                  <c:v>49.46</c:v>
                </c:pt>
                <c:pt idx="3539" c:formatCode="0.00">
                  <c:v>49.46</c:v>
                </c:pt>
                <c:pt idx="3540" c:formatCode="0.00">
                  <c:v>49.46</c:v>
                </c:pt>
                <c:pt idx="3541" c:formatCode="0.00">
                  <c:v>49.46</c:v>
                </c:pt>
                <c:pt idx="3542" c:formatCode="0.00">
                  <c:v>49.46</c:v>
                </c:pt>
                <c:pt idx="3543" c:formatCode="0.00">
                  <c:v>49.46</c:v>
                </c:pt>
                <c:pt idx="3544" c:formatCode="0.00">
                  <c:v>49.46</c:v>
                </c:pt>
                <c:pt idx="3545" c:formatCode="0.00">
                  <c:v>49.46</c:v>
                </c:pt>
                <c:pt idx="3546" c:formatCode="0.00">
                  <c:v>49.46</c:v>
                </c:pt>
                <c:pt idx="3547" c:formatCode="0.00">
                  <c:v>49.46</c:v>
                </c:pt>
                <c:pt idx="3548" c:formatCode="0.00">
                  <c:v>49.46</c:v>
                </c:pt>
                <c:pt idx="3549" c:formatCode="0.00">
                  <c:v>49.46</c:v>
                </c:pt>
                <c:pt idx="3550" c:formatCode="0.00">
                  <c:v>49.46</c:v>
                </c:pt>
                <c:pt idx="3551" c:formatCode="0.00">
                  <c:v>49.46</c:v>
                </c:pt>
                <c:pt idx="3552" c:formatCode="0.00">
                  <c:v>49.46</c:v>
                </c:pt>
                <c:pt idx="3553" c:formatCode="0.00">
                  <c:v>49.46</c:v>
                </c:pt>
                <c:pt idx="3554" c:formatCode="0.00">
                  <c:v>49.46</c:v>
                </c:pt>
                <c:pt idx="3555" c:formatCode="0.00">
                  <c:v>49.46</c:v>
                </c:pt>
                <c:pt idx="3556" c:formatCode="0.00">
                  <c:v>49.46</c:v>
                </c:pt>
                <c:pt idx="3557" c:formatCode="0.00">
                  <c:v>49.46</c:v>
                </c:pt>
                <c:pt idx="3558" c:formatCode="0.00">
                  <c:v>49.46</c:v>
                </c:pt>
                <c:pt idx="3559" c:formatCode="0.00">
                  <c:v>49.46</c:v>
                </c:pt>
                <c:pt idx="3560" c:formatCode="0.00">
                  <c:v>49.46</c:v>
                </c:pt>
                <c:pt idx="3561" c:formatCode="0.00">
                  <c:v>49.29</c:v>
                </c:pt>
                <c:pt idx="3562" c:formatCode="0.00">
                  <c:v>48.6155293059741</c:v>
                </c:pt>
                <c:pt idx="3563" c:formatCode="0.00">
                  <c:v>48.6155293059741</c:v>
                </c:pt>
                <c:pt idx="3564" c:formatCode="0.00">
                  <c:v>48.6155293059741</c:v>
                </c:pt>
                <c:pt idx="3565" c:formatCode="0.00">
                  <c:v>48.6155293059741</c:v>
                </c:pt>
                <c:pt idx="3566" c:formatCode="0.00">
                  <c:v>48.8</c:v>
                </c:pt>
                <c:pt idx="3567" c:formatCode="0.00">
                  <c:v>48.6155293059741</c:v>
                </c:pt>
                <c:pt idx="3568" c:formatCode="0.00">
                  <c:v>48.82</c:v>
                </c:pt>
                <c:pt idx="3569" c:formatCode="0.00">
                  <c:v>48.82</c:v>
                </c:pt>
                <c:pt idx="3570" c:formatCode="0.00">
                  <c:v>48.82</c:v>
                </c:pt>
                <c:pt idx="3571" c:formatCode="0.00">
                  <c:v>48.82</c:v>
                </c:pt>
                <c:pt idx="3572" c:formatCode="0.00">
                  <c:v>48.82</c:v>
                </c:pt>
                <c:pt idx="3573" c:formatCode="0.00">
                  <c:v>48.82</c:v>
                </c:pt>
                <c:pt idx="3574" c:formatCode="0.00">
                  <c:v>48.82</c:v>
                </c:pt>
                <c:pt idx="3575" c:formatCode="0.00">
                  <c:v>48.82</c:v>
                </c:pt>
                <c:pt idx="3576" c:formatCode="0.00">
                  <c:v>48.82</c:v>
                </c:pt>
                <c:pt idx="3577" c:formatCode="0.00">
                  <c:v>48.82</c:v>
                </c:pt>
                <c:pt idx="3578" c:formatCode="0.00">
                  <c:v>48.82</c:v>
                </c:pt>
                <c:pt idx="3579" c:formatCode="0.00">
                  <c:v>48.82</c:v>
                </c:pt>
                <c:pt idx="3580" c:formatCode="0.00">
                  <c:v>48.82</c:v>
                </c:pt>
                <c:pt idx="3581" c:formatCode="0.00">
                  <c:v>48.82</c:v>
                </c:pt>
                <c:pt idx="3582" c:formatCode="0.00">
                  <c:v>48.82</c:v>
                </c:pt>
                <c:pt idx="3583" c:formatCode="0.00">
                  <c:v>48.82</c:v>
                </c:pt>
                <c:pt idx="3584" c:formatCode="0.00">
                  <c:v>48.82</c:v>
                </c:pt>
                <c:pt idx="3585" c:formatCode="0.00">
                  <c:v>48.82</c:v>
                </c:pt>
                <c:pt idx="3586" c:formatCode="0.00">
                  <c:v>48.82</c:v>
                </c:pt>
                <c:pt idx="3587" c:formatCode="0.00">
                  <c:v>48.82</c:v>
                </c:pt>
                <c:pt idx="3588" c:formatCode="0.00">
                  <c:v>48.82</c:v>
                </c:pt>
                <c:pt idx="3589" c:formatCode="0.00">
                  <c:v>48.82</c:v>
                </c:pt>
                <c:pt idx="3590" c:formatCode="0.00">
                  <c:v>48.82</c:v>
                </c:pt>
                <c:pt idx="3591" c:formatCode="0.00">
                  <c:v>48.82</c:v>
                </c:pt>
                <c:pt idx="3592" c:formatCode="0.00">
                  <c:v>48.82</c:v>
                </c:pt>
                <c:pt idx="3593" c:formatCode="0.00">
                  <c:v>48.82</c:v>
                </c:pt>
                <c:pt idx="3594" c:formatCode="0.00">
                  <c:v>48.82</c:v>
                </c:pt>
                <c:pt idx="3595" c:formatCode="0.00">
                  <c:v>48.82</c:v>
                </c:pt>
                <c:pt idx="3596" c:formatCode="0.00">
                  <c:v>48.82</c:v>
                </c:pt>
                <c:pt idx="3597" c:formatCode="0.00">
                  <c:v>48.82</c:v>
                </c:pt>
                <c:pt idx="3598" c:formatCode="0.00">
                  <c:v>48.82</c:v>
                </c:pt>
                <c:pt idx="3599" c:formatCode="0.00">
                  <c:v>48.82</c:v>
                </c:pt>
                <c:pt idx="3600" c:formatCode="0.00">
                  <c:v>48.82</c:v>
                </c:pt>
                <c:pt idx="3601" c:formatCode="0.00">
                  <c:v>48.82</c:v>
                </c:pt>
                <c:pt idx="3602" c:formatCode="0.00">
                  <c:v>48.82</c:v>
                </c:pt>
                <c:pt idx="3603" c:formatCode="0.00">
                  <c:v>48.82</c:v>
                </c:pt>
                <c:pt idx="3604" c:formatCode="0.00">
                  <c:v>48.82</c:v>
                </c:pt>
                <c:pt idx="3605" c:formatCode="0.00">
                  <c:v>48.82</c:v>
                </c:pt>
                <c:pt idx="3606" c:formatCode="0.00">
                  <c:v>48.82</c:v>
                </c:pt>
                <c:pt idx="3607" c:formatCode="0.00">
                  <c:v>48.82</c:v>
                </c:pt>
                <c:pt idx="3608" c:formatCode="0.00">
                  <c:v>48.82</c:v>
                </c:pt>
                <c:pt idx="3609" c:formatCode="0.00">
                  <c:v>48.82</c:v>
                </c:pt>
                <c:pt idx="3610" c:formatCode="0.00">
                  <c:v>48.82</c:v>
                </c:pt>
                <c:pt idx="3611" c:formatCode="0.00">
                  <c:v>48.82</c:v>
                </c:pt>
                <c:pt idx="3612" c:formatCode="0.00">
                  <c:v>48.82</c:v>
                </c:pt>
                <c:pt idx="3613" c:formatCode="0.00">
                  <c:v>48.82</c:v>
                </c:pt>
                <c:pt idx="3614" c:formatCode="0.00">
                  <c:v>48.82</c:v>
                </c:pt>
                <c:pt idx="3615" c:formatCode="0.00">
                  <c:v>48.8</c:v>
                </c:pt>
                <c:pt idx="3616" c:formatCode="0.00">
                  <c:v>48.8</c:v>
                </c:pt>
                <c:pt idx="3617" c:formatCode="0.00">
                  <c:v>48.8</c:v>
                </c:pt>
                <c:pt idx="3618" c:formatCode="0.00">
                  <c:v>48.8</c:v>
                </c:pt>
                <c:pt idx="3619" c:formatCode="0.00">
                  <c:v>48.8</c:v>
                </c:pt>
                <c:pt idx="3620" c:formatCode="0.00">
                  <c:v>48.8</c:v>
                </c:pt>
                <c:pt idx="3621" c:formatCode="0.00">
                  <c:v>48.8</c:v>
                </c:pt>
                <c:pt idx="3622" c:formatCode="0.00">
                  <c:v>48.8</c:v>
                </c:pt>
                <c:pt idx="3623" c:formatCode="0.00">
                  <c:v>48.8</c:v>
                </c:pt>
                <c:pt idx="3624" c:formatCode="0.00">
                  <c:v>48.8</c:v>
                </c:pt>
                <c:pt idx="3625" c:formatCode="0.00">
                  <c:v>48.8</c:v>
                </c:pt>
                <c:pt idx="3626" c:formatCode="0.00">
                  <c:v>48.8</c:v>
                </c:pt>
                <c:pt idx="3627" c:formatCode="0.00">
                  <c:v>48.8</c:v>
                </c:pt>
                <c:pt idx="3628" c:formatCode="0.00">
                  <c:v>48.8</c:v>
                </c:pt>
                <c:pt idx="3629" c:formatCode="0.00">
                  <c:v>48.8</c:v>
                </c:pt>
                <c:pt idx="3630" c:formatCode="0.00">
                  <c:v>48.8</c:v>
                </c:pt>
                <c:pt idx="3631" c:formatCode="0.00">
                  <c:v>48.8</c:v>
                </c:pt>
                <c:pt idx="3632" c:formatCode="0.00">
                  <c:v>48.8</c:v>
                </c:pt>
                <c:pt idx="3633" c:formatCode="0.00">
                  <c:v>48.8</c:v>
                </c:pt>
                <c:pt idx="3634" c:formatCode="0.00">
                  <c:v>48.8</c:v>
                </c:pt>
                <c:pt idx="3635" c:formatCode="0.00">
                  <c:v>48.8</c:v>
                </c:pt>
                <c:pt idx="3636" c:formatCode="0.00">
                  <c:v>48.8</c:v>
                </c:pt>
                <c:pt idx="3637" c:formatCode="0.00">
                  <c:v>48.8</c:v>
                </c:pt>
                <c:pt idx="3638" c:formatCode="0.00">
                  <c:v>48.8</c:v>
                </c:pt>
                <c:pt idx="3639" c:formatCode="0.00">
                  <c:v>48.97</c:v>
                </c:pt>
                <c:pt idx="3640" c:formatCode="0.00">
                  <c:v>48.97</c:v>
                </c:pt>
                <c:pt idx="3641" c:formatCode="0.00">
                  <c:v>48.97</c:v>
                </c:pt>
                <c:pt idx="3642" c:formatCode="0.00">
                  <c:v>48.97</c:v>
                </c:pt>
                <c:pt idx="3643" c:formatCode="0.00">
                  <c:v>48.97</c:v>
                </c:pt>
                <c:pt idx="3644" c:formatCode="0.00">
                  <c:v>48.97</c:v>
                </c:pt>
                <c:pt idx="3645" c:formatCode="0.00">
                  <c:v>48.97</c:v>
                </c:pt>
                <c:pt idx="3646" c:formatCode="0.00">
                  <c:v>48.97</c:v>
                </c:pt>
                <c:pt idx="3647" c:formatCode="0.00">
                  <c:v>48.97</c:v>
                </c:pt>
                <c:pt idx="3648" c:formatCode="0.00">
                  <c:v>48.97</c:v>
                </c:pt>
                <c:pt idx="3649" c:formatCode="0.00">
                  <c:v>48.97</c:v>
                </c:pt>
                <c:pt idx="3650" c:formatCode="0.00">
                  <c:v>48.97</c:v>
                </c:pt>
                <c:pt idx="3651" c:formatCode="0.00">
                  <c:v>48.97</c:v>
                </c:pt>
                <c:pt idx="3652" c:formatCode="0.00">
                  <c:v>48.97</c:v>
                </c:pt>
                <c:pt idx="3653" c:formatCode="0.00">
                  <c:v>48.97</c:v>
                </c:pt>
                <c:pt idx="3654" c:formatCode="0.00">
                  <c:v>48.97</c:v>
                </c:pt>
                <c:pt idx="3655" c:formatCode="0.00">
                  <c:v>48.97</c:v>
                </c:pt>
                <c:pt idx="3656" c:formatCode="0.00">
                  <c:v>48.97</c:v>
                </c:pt>
                <c:pt idx="3657" c:formatCode="0.00">
                  <c:v>48.97</c:v>
                </c:pt>
                <c:pt idx="3658" c:formatCode="0.00">
                  <c:v>48.97</c:v>
                </c:pt>
                <c:pt idx="3659" c:formatCode="0.00">
                  <c:v>48.97</c:v>
                </c:pt>
                <c:pt idx="3660" c:formatCode="0.00">
                  <c:v>48.97</c:v>
                </c:pt>
                <c:pt idx="3661" c:formatCode="0.00">
                  <c:v>48.97</c:v>
                </c:pt>
                <c:pt idx="3723" c:formatCode="0.00">
                  <c:v>49.46</c:v>
                </c:pt>
                <c:pt idx="3724" c:formatCode="0.00">
                  <c:v>49.46</c:v>
                </c:pt>
                <c:pt idx="3725" c:formatCode="0.00">
                  <c:v>49.46</c:v>
                </c:pt>
                <c:pt idx="3726" c:formatCode="0.00">
                  <c:v>49.46</c:v>
                </c:pt>
                <c:pt idx="3727" c:formatCode="0.00">
                  <c:v>49.46</c:v>
                </c:pt>
                <c:pt idx="3728" c:formatCode="0.00">
                  <c:v>49.46</c:v>
                </c:pt>
                <c:pt idx="3729" c:formatCode="0.00">
                  <c:v>49.46</c:v>
                </c:pt>
                <c:pt idx="3730" c:formatCode="0.00">
                  <c:v>49.46</c:v>
                </c:pt>
                <c:pt idx="3731" c:formatCode="0.00">
                  <c:v>49.46</c:v>
                </c:pt>
                <c:pt idx="3732" c:formatCode="0.00">
                  <c:v>49.46</c:v>
                </c:pt>
                <c:pt idx="3733" c:formatCode="0.00">
                  <c:v>49.46</c:v>
                </c:pt>
                <c:pt idx="3734" c:formatCode="0.00">
                  <c:v>49.46</c:v>
                </c:pt>
                <c:pt idx="3735" c:formatCode="0.00">
                  <c:v>49.46</c:v>
                </c:pt>
                <c:pt idx="3736" c:formatCode="0.00">
                  <c:v>49.46</c:v>
                </c:pt>
                <c:pt idx="3737" c:formatCode="0.00">
                  <c:v>49.46</c:v>
                </c:pt>
                <c:pt idx="3738" c:formatCode="0.00">
                  <c:v>49.46</c:v>
                </c:pt>
                <c:pt idx="3739" c:formatCode="0.00">
                  <c:v>49.46</c:v>
                </c:pt>
                <c:pt idx="3740" c:formatCode="0.00">
                  <c:v>49.46</c:v>
                </c:pt>
                <c:pt idx="3741" c:formatCode="0.00">
                  <c:v>49.46</c:v>
                </c:pt>
                <c:pt idx="3742" c:formatCode="0.00">
                  <c:v>49.46</c:v>
                </c:pt>
                <c:pt idx="3743" c:formatCode="0.00">
                  <c:v>49.46</c:v>
                </c:pt>
                <c:pt idx="3744" c:formatCode="0.00">
                  <c:v>49.46</c:v>
                </c:pt>
                <c:pt idx="3745" c:formatCode="0.00">
                  <c:v>49.46</c:v>
                </c:pt>
                <c:pt idx="3746" c:formatCode="0.00">
                  <c:v>49.46</c:v>
                </c:pt>
                <c:pt idx="3747" c:formatCode="0.00">
                  <c:v>49.29</c:v>
                </c:pt>
                <c:pt idx="3748" c:formatCode="0.00">
                  <c:v>49.46</c:v>
                </c:pt>
                <c:pt idx="3749" c:formatCode="0.00">
                  <c:v>49.46</c:v>
                </c:pt>
                <c:pt idx="3750" c:formatCode="0.00">
                  <c:v>49.46</c:v>
                </c:pt>
                <c:pt idx="3751" c:formatCode="0.00">
                  <c:v>49.46</c:v>
                </c:pt>
                <c:pt idx="3752" c:formatCode="0.00">
                  <c:v>49.46</c:v>
                </c:pt>
                <c:pt idx="3753" c:formatCode="0.00">
                  <c:v>49.46</c:v>
                </c:pt>
                <c:pt idx="3754" c:formatCode="0.00">
                  <c:v>49.46</c:v>
                </c:pt>
                <c:pt idx="3755" c:formatCode="0.00">
                  <c:v>49.46</c:v>
                </c:pt>
                <c:pt idx="3756" c:formatCode="0.00">
                  <c:v>49.46</c:v>
                </c:pt>
                <c:pt idx="3757" c:formatCode="0.00">
                  <c:v>49.46</c:v>
                </c:pt>
                <c:pt idx="3758" c:formatCode="0.00">
                  <c:v>49.46</c:v>
                </c:pt>
                <c:pt idx="3759" c:formatCode="0.00">
                  <c:v>49.46</c:v>
                </c:pt>
                <c:pt idx="3760" c:formatCode="0.00">
                  <c:v>49.46</c:v>
                </c:pt>
                <c:pt idx="3761" c:formatCode="0.00">
                  <c:v>49.46</c:v>
                </c:pt>
                <c:pt idx="3762" c:formatCode="0.00">
                  <c:v>49.46</c:v>
                </c:pt>
                <c:pt idx="3763" c:formatCode="0.00">
                  <c:v>49.46</c:v>
                </c:pt>
                <c:pt idx="3764" c:formatCode="0.00">
                  <c:v>49.46</c:v>
                </c:pt>
                <c:pt idx="3765" c:formatCode="0.00">
                  <c:v>49.46</c:v>
                </c:pt>
                <c:pt idx="3766" c:formatCode="0.00">
                  <c:v>49.46</c:v>
                </c:pt>
                <c:pt idx="3767" c:formatCode="0.00">
                  <c:v>49.46</c:v>
                </c:pt>
                <c:pt idx="3768" c:formatCode="0.00">
                  <c:v>49.46</c:v>
                </c:pt>
                <c:pt idx="3769" c:formatCode="0.00">
                  <c:v>49.46</c:v>
                </c:pt>
                <c:pt idx="3770" c:formatCode="0.00">
                  <c:v>49.46</c:v>
                </c:pt>
                <c:pt idx="3771" c:formatCode="0.00">
                  <c:v>49.46</c:v>
                </c:pt>
                <c:pt idx="3772" c:formatCode="0.00">
                  <c:v>49.46</c:v>
                </c:pt>
                <c:pt idx="3773" c:formatCode="0.00">
                  <c:v>49.46</c:v>
                </c:pt>
                <c:pt idx="3774" c:formatCode="0.00">
                  <c:v>49.46</c:v>
                </c:pt>
                <c:pt idx="3775" c:formatCode="0.00">
                  <c:v>49.46</c:v>
                </c:pt>
                <c:pt idx="3776" c:formatCode="0.00">
                  <c:v>49.46</c:v>
                </c:pt>
                <c:pt idx="3777" c:formatCode="0.00">
                  <c:v>49.46</c:v>
                </c:pt>
                <c:pt idx="3778" c:formatCode="0.00">
                  <c:v>49.46</c:v>
                </c:pt>
                <c:pt idx="3779" c:formatCode="0.00">
                  <c:v>48.82</c:v>
                </c:pt>
                <c:pt idx="3780" c:formatCode="0.00">
                  <c:v>48.82</c:v>
                </c:pt>
                <c:pt idx="3781" c:formatCode="0.00">
                  <c:v>48.82</c:v>
                </c:pt>
                <c:pt idx="3782" c:formatCode="0.00">
                  <c:v>48.82</c:v>
                </c:pt>
                <c:pt idx="3783" c:formatCode="0.00">
                  <c:v>48.82</c:v>
                </c:pt>
                <c:pt idx="3784" c:formatCode="0.00">
                  <c:v>48.82</c:v>
                </c:pt>
                <c:pt idx="3785" c:formatCode="0.00">
                  <c:v>48.82</c:v>
                </c:pt>
                <c:pt idx="3786" c:formatCode="0.00">
                  <c:v>48.82</c:v>
                </c:pt>
                <c:pt idx="3787" c:formatCode="0.00">
                  <c:v>48.82</c:v>
                </c:pt>
                <c:pt idx="3788" c:formatCode="0.00">
                  <c:v>48.82</c:v>
                </c:pt>
                <c:pt idx="3789" c:formatCode="0.00">
                  <c:v>48.82</c:v>
                </c:pt>
                <c:pt idx="3790" c:formatCode="0.00">
                  <c:v>48.82</c:v>
                </c:pt>
                <c:pt idx="3791" c:formatCode="0.00">
                  <c:v>48.82</c:v>
                </c:pt>
                <c:pt idx="3792" c:formatCode="0.00">
                  <c:v>48.82</c:v>
                </c:pt>
                <c:pt idx="3793" c:formatCode="0.00">
                  <c:v>48.82</c:v>
                </c:pt>
                <c:pt idx="3794" c:formatCode="0.00">
                  <c:v>48.82</c:v>
                </c:pt>
                <c:pt idx="3795" c:formatCode="0.00">
                  <c:v>48.82</c:v>
                </c:pt>
                <c:pt idx="3796" c:formatCode="0.00">
                  <c:v>48.82</c:v>
                </c:pt>
                <c:pt idx="3797" c:formatCode="0.00">
                  <c:v>48.82</c:v>
                </c:pt>
                <c:pt idx="3798" c:formatCode="0.00">
                  <c:v>48.82</c:v>
                </c:pt>
                <c:pt idx="3799" c:formatCode="0.00">
                  <c:v>48.82</c:v>
                </c:pt>
                <c:pt idx="3800" c:formatCode="0.00">
                  <c:v>48.82</c:v>
                </c:pt>
                <c:pt idx="3801" c:formatCode="0.00">
                  <c:v>48.82</c:v>
                </c:pt>
                <c:pt idx="3802" c:formatCode="0.00">
                  <c:v>48.82</c:v>
                </c:pt>
                <c:pt idx="3803" c:formatCode="0.00">
                  <c:v>48.82</c:v>
                </c:pt>
                <c:pt idx="3804" c:formatCode="0.00">
                  <c:v>48.82</c:v>
                </c:pt>
                <c:pt idx="3805" c:formatCode="0.00">
                  <c:v>48.82</c:v>
                </c:pt>
                <c:pt idx="3806" c:formatCode="0.00">
                  <c:v>48.82</c:v>
                </c:pt>
                <c:pt idx="3807" c:formatCode="0.00">
                  <c:v>48.82</c:v>
                </c:pt>
                <c:pt idx="3808" c:formatCode="0.00">
                  <c:v>48.82</c:v>
                </c:pt>
                <c:pt idx="3809" c:formatCode="0.00">
                  <c:v>48.82</c:v>
                </c:pt>
                <c:pt idx="3810" c:formatCode="0.00">
                  <c:v>48.82</c:v>
                </c:pt>
                <c:pt idx="3811" c:formatCode="0.00">
                  <c:v>48.82</c:v>
                </c:pt>
                <c:pt idx="3812" c:formatCode="0.00">
                  <c:v>48.82</c:v>
                </c:pt>
                <c:pt idx="3813" c:formatCode="0.00">
                  <c:v>48.82</c:v>
                </c:pt>
                <c:pt idx="3814" c:formatCode="0.00">
                  <c:v>48.82</c:v>
                </c:pt>
                <c:pt idx="3815" c:formatCode="0.00">
                  <c:v>48.82</c:v>
                </c:pt>
                <c:pt idx="3816" c:formatCode="0.00">
                  <c:v>48.82</c:v>
                </c:pt>
                <c:pt idx="3817" c:formatCode="0.00">
                  <c:v>48.82</c:v>
                </c:pt>
                <c:pt idx="3818" c:formatCode="0.00">
                  <c:v>48.82</c:v>
                </c:pt>
                <c:pt idx="3819" c:formatCode="0.00">
                  <c:v>48.82</c:v>
                </c:pt>
                <c:pt idx="3820" c:formatCode="0.00">
                  <c:v>48.97</c:v>
                </c:pt>
                <c:pt idx="3821" c:formatCode="0.00">
                  <c:v>48.97</c:v>
                </c:pt>
                <c:pt idx="3822" c:formatCode="0.00">
                  <c:v>48.97</c:v>
                </c:pt>
                <c:pt idx="3823" c:formatCode="0.00">
                  <c:v>48.97</c:v>
                </c:pt>
                <c:pt idx="3824" c:formatCode="0.00">
                  <c:v>48.97</c:v>
                </c:pt>
                <c:pt idx="3825" c:formatCode="0.00">
                  <c:v>48.97</c:v>
                </c:pt>
                <c:pt idx="3826" c:formatCode="0.00">
                  <c:v>48.97</c:v>
                </c:pt>
                <c:pt idx="3827" c:formatCode="0.00">
                  <c:v>48.97</c:v>
                </c:pt>
                <c:pt idx="3828" c:formatCode="0.00">
                  <c:v>48.97</c:v>
                </c:pt>
                <c:pt idx="3829" c:formatCode="0.00">
                  <c:v>48.97</c:v>
                </c:pt>
                <c:pt idx="3830" c:formatCode="0.00">
                  <c:v>48.97</c:v>
                </c:pt>
                <c:pt idx="3831" c:formatCode="0.00">
                  <c:v>48.97</c:v>
                </c:pt>
                <c:pt idx="3832" c:formatCode="0.00">
                  <c:v>48.97</c:v>
                </c:pt>
                <c:pt idx="3833" c:formatCode="0.00">
                  <c:v>48.82</c:v>
                </c:pt>
                <c:pt idx="3834" c:formatCode="0.00">
                  <c:v>48.82</c:v>
                </c:pt>
                <c:pt idx="3835" c:formatCode="0.00">
                  <c:v>48.82</c:v>
                </c:pt>
                <c:pt idx="3836" c:formatCode="0.00">
                  <c:v>48.82</c:v>
                </c:pt>
                <c:pt idx="3837" c:formatCode="0.00">
                  <c:v>48.82</c:v>
                </c:pt>
                <c:pt idx="3838" c:formatCode="0.00">
                  <c:v>48.82</c:v>
                </c:pt>
                <c:pt idx="3839" c:formatCode="0.00">
                  <c:v>48.82</c:v>
                </c:pt>
                <c:pt idx="3840" c:formatCode="0.00">
                  <c:v>48.82</c:v>
                </c:pt>
                <c:pt idx="3841" c:formatCode="0.00">
                  <c:v>48.82</c:v>
                </c:pt>
                <c:pt idx="3842" c:formatCode="0.00">
                  <c:v>48.82</c:v>
                </c:pt>
                <c:pt idx="3843" c:formatCode="0.00">
                  <c:v>48.82</c:v>
                </c:pt>
                <c:pt idx="3844" c:formatCode="0.00">
                  <c:v>48.82</c:v>
                </c:pt>
                <c:pt idx="3845" c:formatCode="0.00">
                  <c:v>48.82</c:v>
                </c:pt>
                <c:pt idx="3846" c:formatCode="0.00">
                  <c:v>48.82</c:v>
                </c:pt>
                <c:pt idx="3847" c:formatCode="0.00">
                  <c:v>48.82</c:v>
                </c:pt>
                <c:pt idx="3848" c:formatCode="0.00">
                  <c:v>48.97</c:v>
                </c:pt>
                <c:pt idx="3849" c:formatCode="0.00">
                  <c:v>48.97</c:v>
                </c:pt>
                <c:pt idx="3850" c:formatCode="0.00">
                  <c:v>48.97</c:v>
                </c:pt>
                <c:pt idx="3851" c:formatCode="0.00">
                  <c:v>47.9</c:v>
                </c:pt>
                <c:pt idx="3852" c:formatCode="0.00">
                  <c:v>47.9</c:v>
                </c:pt>
                <c:pt idx="3853" c:formatCode="0.00">
                  <c:v>47.9</c:v>
                </c:pt>
                <c:pt idx="3854" c:formatCode="0.00">
                  <c:v>49.09</c:v>
                </c:pt>
                <c:pt idx="3855" c:formatCode="0.00">
                  <c:v>49.09</c:v>
                </c:pt>
                <c:pt idx="3856" c:formatCode="0.00">
                  <c:v>49.09</c:v>
                </c:pt>
                <c:pt idx="3857" c:formatCode="0.00">
                  <c:v>49.09</c:v>
                </c:pt>
                <c:pt idx="3858" c:formatCode="0.00">
                  <c:v>49.09</c:v>
                </c:pt>
                <c:pt idx="3859" c:formatCode="0.00">
                  <c:v>49.09</c:v>
                </c:pt>
                <c:pt idx="3860" c:formatCode="0.00">
                  <c:v>49.12</c:v>
                </c:pt>
                <c:pt idx="3861" c:formatCode="0.00">
                  <c:v>49.12</c:v>
                </c:pt>
                <c:pt idx="3862" c:formatCode="0.00">
                  <c:v>51.11</c:v>
                </c:pt>
                <c:pt idx="3863" c:formatCode="0.00">
                  <c:v>51.11</c:v>
                </c:pt>
                <c:pt idx="3864" c:formatCode="0.00">
                  <c:v>51.11</c:v>
                </c:pt>
                <c:pt idx="3865" c:formatCode="0.00">
                  <c:v>51.11</c:v>
                </c:pt>
                <c:pt idx="3866" c:formatCode="0.00">
                  <c:v>51.11</c:v>
                </c:pt>
                <c:pt idx="3867" c:formatCode="0.00">
                  <c:v>51.11</c:v>
                </c:pt>
                <c:pt idx="3868" c:formatCode="0.00">
                  <c:v>51.11</c:v>
                </c:pt>
                <c:pt idx="3869" c:formatCode="0.00">
                  <c:v>51.11</c:v>
                </c:pt>
                <c:pt idx="3870" c:formatCode="0.00">
                  <c:v>51.11</c:v>
                </c:pt>
                <c:pt idx="3871" c:formatCode="0.00">
                  <c:v>51.11</c:v>
                </c:pt>
                <c:pt idx="3872" c:formatCode="0.00">
                  <c:v>51.11</c:v>
                </c:pt>
                <c:pt idx="3873" c:formatCode="0.00">
                  <c:v>51.11</c:v>
                </c:pt>
                <c:pt idx="3874" c:formatCode="0.00">
                  <c:v>51.11</c:v>
                </c:pt>
                <c:pt idx="3875" c:formatCode="0.00">
                  <c:v>51.11</c:v>
                </c:pt>
                <c:pt idx="3876" c:formatCode="0.00">
                  <c:v>51.11</c:v>
                </c:pt>
                <c:pt idx="3877" c:formatCode="0.00">
                  <c:v>51.11</c:v>
                </c:pt>
                <c:pt idx="3878" c:formatCode="0.00">
                  <c:v>51.11</c:v>
                </c:pt>
                <c:pt idx="3879" c:formatCode="0.00">
                  <c:v>51.11</c:v>
                </c:pt>
                <c:pt idx="3900" c:formatCode="0.00">
                  <c:v>60.89</c:v>
                </c:pt>
                <c:pt idx="3901" c:formatCode="0.00">
                  <c:v>60.89</c:v>
                </c:pt>
                <c:pt idx="3907" c:formatCode="0.00">
                  <c:v>59.1</c:v>
                </c:pt>
                <c:pt idx="3908" c:formatCode="0.00">
                  <c:v>59.1</c:v>
                </c:pt>
                <c:pt idx="3909" c:formatCode="0.00">
                  <c:v>60.89</c:v>
                </c:pt>
                <c:pt idx="3910" c:formatCode="0.00">
                  <c:v>60.89</c:v>
                </c:pt>
                <c:pt idx="3911" c:formatCode="0.00">
                  <c:v>60.89</c:v>
                </c:pt>
                <c:pt idx="3912" c:formatCode="0.00">
                  <c:v>60.89</c:v>
                </c:pt>
                <c:pt idx="3913" c:formatCode="0.00">
                  <c:v>60.89</c:v>
                </c:pt>
                <c:pt idx="3914" c:formatCode="0.00">
                  <c:v>60.89</c:v>
                </c:pt>
                <c:pt idx="3915" c:formatCode="0.00">
                  <c:v>60.89</c:v>
                </c:pt>
                <c:pt idx="3916" c:formatCode="0.00">
                  <c:v>60.89</c:v>
                </c:pt>
                <c:pt idx="3917" c:formatCode="0.00">
                  <c:v>60.89</c:v>
                </c:pt>
                <c:pt idx="3918" c:formatCode="0.00">
                  <c:v>60.89</c:v>
                </c:pt>
                <c:pt idx="3919" c:formatCode="0.00">
                  <c:v>60.89</c:v>
                </c:pt>
                <c:pt idx="3920" c:formatCode="0.00">
                  <c:v>60.89</c:v>
                </c:pt>
                <c:pt idx="3936" c:formatCode="0.00">
                  <c:v>49.13</c:v>
                </c:pt>
                <c:pt idx="3937" c:formatCode="0.00">
                  <c:v>49.13</c:v>
                </c:pt>
                <c:pt idx="3938" c:formatCode="0.00">
                  <c:v>49.13</c:v>
                </c:pt>
                <c:pt idx="3939" c:formatCode="0.00">
                  <c:v>49.13</c:v>
                </c:pt>
                <c:pt idx="3940" c:formatCode="0.00">
                  <c:v>49.13</c:v>
                </c:pt>
                <c:pt idx="3985" c:formatCode="0.00">
                  <c:v>50.88</c:v>
                </c:pt>
                <c:pt idx="3986" c:formatCode="0.00">
                  <c:v>50.88</c:v>
                </c:pt>
                <c:pt idx="3987" c:formatCode="0.00">
                  <c:v>50.88</c:v>
                </c:pt>
                <c:pt idx="3988" c:formatCode="0.00">
                  <c:v>50.88</c:v>
                </c:pt>
                <c:pt idx="3989" c:formatCode="0.00">
                  <c:v>50.88</c:v>
                </c:pt>
                <c:pt idx="3990" c:formatCode="0.00">
                  <c:v>50.88</c:v>
                </c:pt>
                <c:pt idx="3991" c:formatCode="0.00">
                  <c:v>50.88</c:v>
                </c:pt>
                <c:pt idx="3992" c:formatCode="0.00">
                  <c:v>50.88</c:v>
                </c:pt>
                <c:pt idx="3993" c:formatCode="0.00">
                  <c:v>50.88</c:v>
                </c:pt>
                <c:pt idx="3994" c:formatCode="0.00">
                  <c:v>50.88</c:v>
                </c:pt>
                <c:pt idx="3995" c:formatCode="0.00">
                  <c:v>50.88</c:v>
                </c:pt>
                <c:pt idx="3996" c:formatCode="0.00">
                  <c:v>50.88</c:v>
                </c:pt>
                <c:pt idx="3997" c:formatCode="0.00">
                  <c:v>50.88</c:v>
                </c:pt>
                <c:pt idx="3998" c:formatCode="0.00">
                  <c:v>50.88</c:v>
                </c:pt>
                <c:pt idx="3999" c:formatCode="0.00">
                  <c:v>50.51</c:v>
                </c:pt>
                <c:pt idx="4000" c:formatCode="0.00">
                  <c:v>50.51</c:v>
                </c:pt>
                <c:pt idx="4001" c:formatCode="0.00">
                  <c:v>50.51</c:v>
                </c:pt>
                <c:pt idx="4002" c:formatCode="0.00">
                  <c:v>50.51</c:v>
                </c:pt>
                <c:pt idx="4003" c:formatCode="0.00">
                  <c:v>50.51</c:v>
                </c:pt>
                <c:pt idx="4004" c:formatCode="0.00">
                  <c:v>50.51</c:v>
                </c:pt>
                <c:pt idx="4005" c:formatCode="0.00">
                  <c:v>50.51</c:v>
                </c:pt>
                <c:pt idx="4006" c:formatCode="0.00">
                  <c:v>50.51</c:v>
                </c:pt>
                <c:pt idx="4007" c:formatCode="0.00">
                  <c:v>50.51</c:v>
                </c:pt>
                <c:pt idx="4008" c:formatCode="0.00">
                  <c:v>50.51</c:v>
                </c:pt>
                <c:pt idx="4009" c:formatCode="0.00">
                  <c:v>50.51</c:v>
                </c:pt>
                <c:pt idx="4010" c:formatCode="0.00">
                  <c:v>50.51</c:v>
                </c:pt>
                <c:pt idx="4011" c:formatCode="0.00">
                  <c:v>50.51</c:v>
                </c:pt>
                <c:pt idx="4012" c:formatCode="0.00">
                  <c:v>50.51</c:v>
                </c:pt>
                <c:pt idx="4013" c:formatCode="0.00">
                  <c:v>50.51</c:v>
                </c:pt>
                <c:pt idx="4064" c:formatCode="0.00">
                  <c:v>48.95</c:v>
                </c:pt>
                <c:pt idx="4065" c:formatCode="0.00">
                  <c:v>48.95</c:v>
                </c:pt>
                <c:pt idx="4066" c:formatCode="0.00">
                  <c:v>48.95</c:v>
                </c:pt>
                <c:pt idx="4067" c:formatCode="0.00">
                  <c:v>48.95</c:v>
                </c:pt>
                <c:pt idx="4068" c:formatCode="0.00">
                  <c:v>48.95</c:v>
                </c:pt>
                <c:pt idx="4069" c:formatCode="0.00">
                  <c:v>48.95</c:v>
                </c:pt>
                <c:pt idx="4070" c:formatCode="0.00">
                  <c:v>48.95</c:v>
                </c:pt>
                <c:pt idx="4071" c:formatCode="0.00">
                  <c:v>48.95</c:v>
                </c:pt>
                <c:pt idx="4072" c:formatCode="0.00">
                  <c:v>48.95</c:v>
                </c:pt>
                <c:pt idx="4073" c:formatCode="0.00">
                  <c:v>48.95</c:v>
                </c:pt>
                <c:pt idx="4074" c:formatCode="0.00">
                  <c:v>48.95</c:v>
                </c:pt>
                <c:pt idx="4075" c:formatCode="0.00">
                  <c:v>48.95</c:v>
                </c:pt>
                <c:pt idx="4076" c:formatCode="0.00">
                  <c:v>48.95</c:v>
                </c:pt>
                <c:pt idx="4077" c:formatCode="0.00">
                  <c:v>48.95</c:v>
                </c:pt>
                <c:pt idx="4078" c:formatCode="0.00">
                  <c:v>48.95</c:v>
                </c:pt>
                <c:pt idx="4079" c:formatCode="0.00">
                  <c:v>48.31</c:v>
                </c:pt>
                <c:pt idx="4080" c:formatCode="0.00">
                  <c:v>48.31</c:v>
                </c:pt>
                <c:pt idx="4081" c:formatCode="0.00">
                  <c:v>48.31</c:v>
                </c:pt>
                <c:pt idx="4082" c:formatCode="0.00">
                  <c:v>48.31</c:v>
                </c:pt>
                <c:pt idx="4083" c:formatCode="0.00">
                  <c:v>48.31</c:v>
                </c:pt>
                <c:pt idx="4084" c:formatCode="0.00">
                  <c:v>48.31</c:v>
                </c:pt>
                <c:pt idx="4085" c:formatCode="0.00">
                  <c:v>48.31</c:v>
                </c:pt>
                <c:pt idx="4086" c:formatCode="0.00">
                  <c:v>48.31</c:v>
                </c:pt>
                <c:pt idx="4087" c:formatCode="0.00">
                  <c:v>48.31</c:v>
                </c:pt>
                <c:pt idx="4088" c:formatCode="0.00">
                  <c:v>48.31</c:v>
                </c:pt>
                <c:pt idx="4089" c:formatCode="0.00">
                  <c:v>48.31</c:v>
                </c:pt>
                <c:pt idx="4090" c:formatCode="0.00">
                  <c:v>48.31</c:v>
                </c:pt>
                <c:pt idx="4091" c:formatCode="0.00">
                  <c:v>48.31</c:v>
                </c:pt>
                <c:pt idx="4092" c:formatCode="0.00">
                  <c:v>48.31</c:v>
                </c:pt>
                <c:pt idx="4093" c:formatCode="0.00">
                  <c:v>48.31</c:v>
                </c:pt>
                <c:pt idx="4094" c:formatCode="0.00">
                  <c:v>48.31</c:v>
                </c:pt>
                <c:pt idx="4095" c:formatCode="0.00">
                  <c:v>48.31</c:v>
                </c:pt>
                <c:pt idx="4096" c:formatCode="0.00">
                  <c:v>48.31</c:v>
                </c:pt>
                <c:pt idx="4097" c:formatCode="0.00">
                  <c:v>49.13</c:v>
                </c:pt>
                <c:pt idx="4098" c:formatCode="0.00">
                  <c:v>49.13</c:v>
                </c:pt>
                <c:pt idx="4099" c:formatCode="0.00">
                  <c:v>49.13</c:v>
                </c:pt>
                <c:pt idx="4100" c:formatCode="0.00">
                  <c:v>49.13</c:v>
                </c:pt>
                <c:pt idx="4101" c:formatCode="0.00">
                  <c:v>49.13</c:v>
                </c:pt>
                <c:pt idx="4102" c:formatCode="0.00">
                  <c:v>49.13</c:v>
                </c:pt>
                <c:pt idx="4103" c:formatCode="0.00">
                  <c:v>49.13</c:v>
                </c:pt>
                <c:pt idx="4104" c:formatCode="0.00">
                  <c:v>49.13</c:v>
                </c:pt>
                <c:pt idx="4105" c:formatCode="0.00">
                  <c:v>49.13</c:v>
                </c:pt>
                <c:pt idx="4106" c:formatCode="0.00">
                  <c:v>49.13</c:v>
                </c:pt>
                <c:pt idx="4107" c:formatCode="0.00">
                  <c:v>49.13</c:v>
                </c:pt>
                <c:pt idx="4108" c:formatCode="0.00">
                  <c:v>48.97</c:v>
                </c:pt>
                <c:pt idx="4109" c:formatCode="0.00">
                  <c:v>48.97</c:v>
                </c:pt>
                <c:pt idx="4110" c:formatCode="0.00">
                  <c:v>48.97</c:v>
                </c:pt>
                <c:pt idx="4111" c:formatCode="0.00">
                  <c:v>48.82</c:v>
                </c:pt>
                <c:pt idx="4112" c:formatCode="0.00">
                  <c:v>48.82</c:v>
                </c:pt>
                <c:pt idx="4113" c:formatCode="0.00">
                  <c:v>52.62</c:v>
                </c:pt>
                <c:pt idx="4114" c:formatCode="0.00">
                  <c:v>52.62</c:v>
                </c:pt>
                <c:pt idx="4115" c:formatCode="0.00">
                  <c:v>52.62</c:v>
                </c:pt>
                <c:pt idx="4116" c:formatCode="0.00">
                  <c:v>52.62</c:v>
                </c:pt>
                <c:pt idx="4117" c:formatCode="0.00">
                  <c:v>52.62</c:v>
                </c:pt>
                <c:pt idx="4118" c:formatCode="0.00">
                  <c:v>52.62</c:v>
                </c:pt>
                <c:pt idx="4119" c:formatCode="0.00">
                  <c:v>52.62</c:v>
                </c:pt>
                <c:pt idx="4120" c:formatCode="0.00">
                  <c:v>52.62</c:v>
                </c:pt>
                <c:pt idx="4121" c:formatCode="0.00">
                  <c:v>52.62</c:v>
                </c:pt>
                <c:pt idx="4122" c:formatCode="0.00">
                  <c:v>52.62</c:v>
                </c:pt>
                <c:pt idx="4123" c:formatCode="0.00">
                  <c:v>52.62</c:v>
                </c:pt>
                <c:pt idx="4124" c:formatCode="0.00">
                  <c:v>52.62</c:v>
                </c:pt>
                <c:pt idx="4125" c:formatCode="0.00">
                  <c:v>52.62</c:v>
                </c:pt>
                <c:pt idx="4126" c:formatCode="0.00">
                  <c:v>52.62</c:v>
                </c:pt>
                <c:pt idx="4127" c:formatCode="0.00">
                  <c:v>52.04</c:v>
                </c:pt>
                <c:pt idx="4128" c:formatCode="0.00">
                  <c:v>52.04</c:v>
                </c:pt>
                <c:pt idx="4129" c:formatCode="0.00">
                  <c:v>52.04</c:v>
                </c:pt>
                <c:pt idx="4130" c:formatCode="0.00">
                  <c:v>52.04</c:v>
                </c:pt>
                <c:pt idx="4131" c:formatCode="0.00">
                  <c:v>52.04</c:v>
                </c:pt>
                <c:pt idx="4132" c:formatCode="0.00">
                  <c:v>52.04</c:v>
                </c:pt>
                <c:pt idx="4133" c:formatCode="0.00">
                  <c:v>52.04</c:v>
                </c:pt>
                <c:pt idx="4134" c:formatCode="0.00">
                  <c:v>52.04</c:v>
                </c:pt>
                <c:pt idx="4135" c:formatCode="0.00">
                  <c:v>52.04</c:v>
                </c:pt>
                <c:pt idx="4136" c:formatCode="0.00">
                  <c:v>52.04</c:v>
                </c:pt>
                <c:pt idx="4137" c:formatCode="0.00">
                  <c:v>52.04</c:v>
                </c:pt>
                <c:pt idx="4138" c:formatCode="0.00">
                  <c:v>52.04</c:v>
                </c:pt>
                <c:pt idx="4139" c:formatCode="0.00">
                  <c:v>52.04</c:v>
                </c:pt>
                <c:pt idx="4140" c:formatCode="0.00">
                  <c:v>52.04</c:v>
                </c:pt>
                <c:pt idx="4141" c:formatCode="0.00">
                  <c:v>52.04</c:v>
                </c:pt>
                <c:pt idx="4142" c:formatCode="0.00">
                  <c:v>52.04</c:v>
                </c:pt>
                <c:pt idx="4143" c:formatCode="0.00">
                  <c:v>52.04</c:v>
                </c:pt>
                <c:pt idx="4144" c:formatCode="0.00">
                  <c:v>52.04</c:v>
                </c:pt>
                <c:pt idx="4145" c:formatCode="0.00">
                  <c:v>52.04</c:v>
                </c:pt>
                <c:pt idx="4146" c:formatCode="0.00">
                  <c:v>52.04</c:v>
                </c:pt>
                <c:pt idx="4147" c:formatCode="0.00">
                  <c:v>52.04</c:v>
                </c:pt>
                <c:pt idx="4148" c:formatCode="0.00">
                  <c:v>52.04</c:v>
                </c:pt>
                <c:pt idx="4149" c:formatCode="0.00">
                  <c:v>52.04</c:v>
                </c:pt>
                <c:pt idx="4150" c:formatCode="0.00">
                  <c:v>52.04</c:v>
                </c:pt>
                <c:pt idx="4151" c:formatCode="0.00">
                  <c:v>52.04</c:v>
                </c:pt>
                <c:pt idx="4152" c:formatCode="0.00">
                  <c:v>52.04</c:v>
                </c:pt>
                <c:pt idx="4153" c:formatCode="0.00">
                  <c:v>52.04</c:v>
                </c:pt>
                <c:pt idx="4154" c:formatCode="0.00">
                  <c:v>52.04</c:v>
                </c:pt>
                <c:pt idx="4155" c:formatCode="0.00">
                  <c:v>52.04</c:v>
                </c:pt>
                <c:pt idx="4156" c:formatCode="0.00">
                  <c:v>52.04</c:v>
                </c:pt>
                <c:pt idx="4157" c:formatCode="0.00">
                  <c:v>52.04</c:v>
                </c:pt>
                <c:pt idx="4158" c:formatCode="0.00">
                  <c:v>52.04</c:v>
                </c:pt>
                <c:pt idx="4159" c:formatCode="0.00">
                  <c:v>52.04</c:v>
                </c:pt>
                <c:pt idx="4160" c:formatCode="0.00">
                  <c:v>52.04</c:v>
                </c:pt>
                <c:pt idx="4161" c:formatCode="0.00">
                  <c:v>52.04</c:v>
                </c:pt>
                <c:pt idx="4162" c:formatCode="0.00">
                  <c:v>52.04</c:v>
                </c:pt>
                <c:pt idx="4163" c:formatCode="0.00">
                  <c:v>52.04</c:v>
                </c:pt>
                <c:pt idx="4164" c:formatCode="0.00">
                  <c:v>52.04</c:v>
                </c:pt>
                <c:pt idx="4165" c:formatCode="0.00">
                  <c:v>52.04</c:v>
                </c:pt>
                <c:pt idx="4166" c:formatCode="0.00">
                  <c:v>48</c:v>
                </c:pt>
                <c:pt idx="4167" c:formatCode="0.00">
                  <c:v>48</c:v>
                </c:pt>
                <c:pt idx="4168" c:formatCode="0.00">
                  <c:v>48</c:v>
                </c:pt>
                <c:pt idx="4169" c:formatCode="0.00">
                  <c:v>48</c:v>
                </c:pt>
                <c:pt idx="4170" c:formatCode="0.00">
                  <c:v>48</c:v>
                </c:pt>
                <c:pt idx="4171" c:formatCode="0.00">
                  <c:v>48</c:v>
                </c:pt>
                <c:pt idx="4172" c:formatCode="0.00">
                  <c:v>49.13</c:v>
                </c:pt>
                <c:pt idx="4173" c:formatCode="0.00">
                  <c:v>49.13</c:v>
                </c:pt>
                <c:pt idx="4174" c:formatCode="0.00">
                  <c:v>49.13</c:v>
                </c:pt>
                <c:pt idx="4175" c:formatCode="0.00">
                  <c:v>49.13</c:v>
                </c:pt>
                <c:pt idx="4176" c:formatCode="0.00">
                  <c:v>49.13</c:v>
                </c:pt>
                <c:pt idx="4177" c:formatCode="0.00">
                  <c:v>49.13</c:v>
                </c:pt>
                <c:pt idx="4178" c:formatCode="0.00">
                  <c:v>49.13</c:v>
                </c:pt>
                <c:pt idx="4179" c:formatCode="0.00">
                  <c:v>49.13</c:v>
                </c:pt>
                <c:pt idx="4180" c:formatCode="0.00">
                  <c:v>49.13</c:v>
                </c:pt>
                <c:pt idx="4181" c:formatCode="0.00">
                  <c:v>49.13</c:v>
                </c:pt>
                <c:pt idx="4182" c:formatCode="0.00">
                  <c:v>49.13</c:v>
                </c:pt>
                <c:pt idx="4183" c:formatCode="0.00">
                  <c:v>49.13</c:v>
                </c:pt>
                <c:pt idx="4184" c:formatCode="0.00">
                  <c:v>49.13</c:v>
                </c:pt>
                <c:pt idx="4185" c:formatCode="0.00">
                  <c:v>49.13</c:v>
                </c:pt>
                <c:pt idx="4186" c:formatCode="0.00">
                  <c:v>49.13</c:v>
                </c:pt>
                <c:pt idx="4187" c:formatCode="0.00">
                  <c:v>49.13</c:v>
                </c:pt>
                <c:pt idx="4188" c:formatCode="0.00">
                  <c:v>49.13</c:v>
                </c:pt>
                <c:pt idx="4189" c:formatCode="0.00">
                  <c:v>49.13</c:v>
                </c:pt>
                <c:pt idx="4190" c:formatCode="0.00">
                  <c:v>49.13</c:v>
                </c:pt>
                <c:pt idx="4191" c:formatCode="0.00">
                  <c:v>49.13</c:v>
                </c:pt>
                <c:pt idx="4192" c:formatCode="0.00">
                  <c:v>49.13</c:v>
                </c:pt>
                <c:pt idx="4193" c:formatCode="0.00">
                  <c:v>49.13</c:v>
                </c:pt>
                <c:pt idx="4194" c:formatCode="0.00">
                  <c:v>49.13</c:v>
                </c:pt>
                <c:pt idx="4195" c:formatCode="0.00">
                  <c:v>49.13</c:v>
                </c:pt>
                <c:pt idx="4196" c:formatCode="0.00">
                  <c:v>49.13</c:v>
                </c:pt>
                <c:pt idx="4197" c:formatCode="0.00">
                  <c:v>49.13</c:v>
                </c:pt>
                <c:pt idx="4198" c:formatCode="0.00">
                  <c:v>49.13</c:v>
                </c:pt>
                <c:pt idx="4199" c:formatCode="0.00">
                  <c:v>49.13</c:v>
                </c:pt>
                <c:pt idx="4210" c:formatCode="0.00">
                  <c:v>50.21</c:v>
                </c:pt>
                <c:pt idx="4211" c:formatCode="0.00">
                  <c:v>50.21</c:v>
                </c:pt>
                <c:pt idx="4212" c:formatCode="0.00">
                  <c:v>50.21</c:v>
                </c:pt>
                <c:pt idx="4213" c:formatCode="0.00">
                  <c:v>50.21</c:v>
                </c:pt>
                <c:pt idx="4214" c:formatCode="0.00">
                  <c:v>50.21</c:v>
                </c:pt>
                <c:pt idx="4215" c:formatCode="0.00">
                  <c:v>50.21</c:v>
                </c:pt>
                <c:pt idx="4216" c:formatCode="0.00">
                  <c:v>50.21</c:v>
                </c:pt>
                <c:pt idx="4217" c:formatCode="0.00">
                  <c:v>50.21</c:v>
                </c:pt>
                <c:pt idx="4218" c:formatCode="0.00">
                  <c:v>50.21</c:v>
                </c:pt>
                <c:pt idx="4219" c:formatCode="0.00">
                  <c:v>50.21</c:v>
                </c:pt>
                <c:pt idx="4220" c:formatCode="0.00">
                  <c:v>50.21</c:v>
                </c:pt>
                <c:pt idx="4221" c:formatCode="0.00">
                  <c:v>50.21</c:v>
                </c:pt>
                <c:pt idx="4222" c:formatCode="0.00">
                  <c:v>50.21</c:v>
                </c:pt>
                <c:pt idx="4223" c:formatCode="0.00">
                  <c:v>50.21</c:v>
                </c:pt>
                <c:pt idx="4224" c:formatCode="0.00">
                  <c:v>50.21</c:v>
                </c:pt>
                <c:pt idx="4225" c:formatCode="0.00">
                  <c:v>50.21</c:v>
                </c:pt>
                <c:pt idx="4226" c:formatCode="0.00">
                  <c:v>50.21</c:v>
                </c:pt>
                <c:pt idx="4227" c:formatCode="0.00">
                  <c:v>50.21</c:v>
                </c:pt>
                <c:pt idx="4228" c:formatCode="0.00">
                  <c:v>50.21</c:v>
                </c:pt>
                <c:pt idx="4229" c:formatCode="0.00">
                  <c:v>50.21</c:v>
                </c:pt>
                <c:pt idx="4230" c:formatCode="0.00">
                  <c:v>50.21</c:v>
                </c:pt>
                <c:pt idx="4237" c:formatCode="0.00">
                  <c:v>50.21</c:v>
                </c:pt>
                <c:pt idx="4238" c:formatCode="0.00">
                  <c:v>50.21</c:v>
                </c:pt>
                <c:pt idx="4239" c:formatCode="0.00">
                  <c:v>50.21</c:v>
                </c:pt>
                <c:pt idx="4240" c:formatCode="0.00">
                  <c:v>50.21</c:v>
                </c:pt>
                <c:pt idx="4241" c:formatCode="0.00">
                  <c:v>50.21</c:v>
                </c:pt>
                <c:pt idx="4242" c:formatCode="0.00">
                  <c:v>50.21</c:v>
                </c:pt>
                <c:pt idx="4243" c:formatCode="0.00">
                  <c:v>50.21</c:v>
                </c:pt>
                <c:pt idx="4244" c:formatCode="0.00">
                  <c:v>50.21</c:v>
                </c:pt>
                <c:pt idx="4245" c:formatCode="0.00">
                  <c:v>50.21</c:v>
                </c:pt>
                <c:pt idx="4246" c:formatCode="0.00">
                  <c:v>50.21</c:v>
                </c:pt>
                <c:pt idx="4247" c:formatCode="0.00">
                  <c:v>50.21</c:v>
                </c:pt>
                <c:pt idx="4248" c:formatCode="0.00">
                  <c:v>50.21</c:v>
                </c:pt>
                <c:pt idx="4249" c:formatCode="0.00">
                  <c:v>50.21</c:v>
                </c:pt>
                <c:pt idx="4250" c:formatCode="0.00">
                  <c:v>50.21</c:v>
                </c:pt>
                <c:pt idx="4251" c:formatCode="0.00">
                  <c:v>50.21</c:v>
                </c:pt>
                <c:pt idx="4252" c:formatCode="0.00">
                  <c:v>50.21</c:v>
                </c:pt>
                <c:pt idx="4253" c:formatCode="0.00">
                  <c:v>50.21</c:v>
                </c:pt>
                <c:pt idx="4254" c:formatCode="0.00">
                  <c:v>50.21</c:v>
                </c:pt>
                <c:pt idx="4255" c:formatCode="0.00">
                  <c:v>45.63</c:v>
                </c:pt>
                <c:pt idx="4256" c:formatCode="0.00">
                  <c:v>45.63</c:v>
                </c:pt>
                <c:pt idx="4257" c:formatCode="0.00">
                  <c:v>45.63</c:v>
                </c:pt>
                <c:pt idx="4258" c:formatCode="0.00">
                  <c:v>45.63</c:v>
                </c:pt>
                <c:pt idx="4259" c:formatCode="0.00">
                  <c:v>45.63</c:v>
                </c:pt>
                <c:pt idx="4260" c:formatCode="0.00">
                  <c:v>45.63</c:v>
                </c:pt>
                <c:pt idx="4261" c:formatCode="0.00">
                  <c:v>45.63</c:v>
                </c:pt>
                <c:pt idx="4262" c:formatCode="0.00">
                  <c:v>45.63</c:v>
                </c:pt>
                <c:pt idx="4263" c:formatCode="0.00">
                  <c:v>45.63</c:v>
                </c:pt>
                <c:pt idx="4264" c:formatCode="0.00">
                  <c:v>45.63</c:v>
                </c:pt>
                <c:pt idx="4265" c:formatCode="0.00">
                  <c:v>45.63</c:v>
                </c:pt>
                <c:pt idx="4266" c:formatCode="0.00">
                  <c:v>45.63</c:v>
                </c:pt>
                <c:pt idx="4267" c:formatCode="0.00">
                  <c:v>45.63</c:v>
                </c:pt>
                <c:pt idx="4268" c:formatCode="0.00">
                  <c:v>45.63</c:v>
                </c:pt>
                <c:pt idx="4269" c:formatCode="0.00">
                  <c:v>45.63</c:v>
                </c:pt>
                <c:pt idx="4270" c:formatCode="0.00">
                  <c:v>45.63</c:v>
                </c:pt>
                <c:pt idx="4271" c:formatCode="0.00">
                  <c:v>45.63</c:v>
                </c:pt>
                <c:pt idx="4272" c:formatCode="0.00">
                  <c:v>45.63</c:v>
                </c:pt>
                <c:pt idx="4273" c:formatCode="0.00">
                  <c:v>45.63</c:v>
                </c:pt>
                <c:pt idx="4274" c:formatCode="0.00">
                  <c:v>45.63</c:v>
                </c:pt>
                <c:pt idx="4275" c:formatCode="0.00">
                  <c:v>45.63</c:v>
                </c:pt>
                <c:pt idx="4276" c:formatCode="0.00">
                  <c:v>45.63</c:v>
                </c:pt>
                <c:pt idx="4277" c:formatCode="0.00">
                  <c:v>45.63</c:v>
                </c:pt>
                <c:pt idx="4278" c:formatCode="0.00">
                  <c:v>45.63</c:v>
                </c:pt>
                <c:pt idx="4279" c:formatCode="0.00">
                  <c:v>45.63</c:v>
                </c:pt>
                <c:pt idx="4280" c:formatCode="0.00">
                  <c:v>45.63</c:v>
                </c:pt>
                <c:pt idx="4281" c:formatCode="0.00">
                  <c:v>45.63</c:v>
                </c:pt>
                <c:pt idx="4282" c:formatCode="0.00">
                  <c:v>45.63</c:v>
                </c:pt>
                <c:pt idx="4283" c:formatCode="0.00">
                  <c:v>45.63</c:v>
                </c:pt>
                <c:pt idx="4284" c:formatCode="0.00">
                  <c:v>45.63</c:v>
                </c:pt>
                <c:pt idx="4285" c:formatCode="0.00">
                  <c:v>45.63</c:v>
                </c:pt>
                <c:pt idx="4286" c:formatCode="0.00">
                  <c:v>45.63</c:v>
                </c:pt>
                <c:pt idx="4287" c:formatCode="0.00">
                  <c:v>45.63</c:v>
                </c:pt>
                <c:pt idx="4288" c:formatCode="0.00">
                  <c:v>45.63</c:v>
                </c:pt>
                <c:pt idx="4289" c:formatCode="0.00">
                  <c:v>45.63</c:v>
                </c:pt>
                <c:pt idx="4290" c:formatCode="0.00">
                  <c:v>45.63</c:v>
                </c:pt>
                <c:pt idx="4291" c:formatCode="0.00">
                  <c:v>45.63</c:v>
                </c:pt>
                <c:pt idx="4292" c:formatCode="0.00">
                  <c:v>45.63</c:v>
                </c:pt>
                <c:pt idx="4293" c:formatCode="0.00">
                  <c:v>45.63</c:v>
                </c:pt>
                <c:pt idx="4294" c:formatCode="0.00">
                  <c:v>45.63</c:v>
                </c:pt>
                <c:pt idx="4295" c:formatCode="0.00">
                  <c:v>45.63</c:v>
                </c:pt>
                <c:pt idx="4296" c:formatCode="0.00">
                  <c:v>45.63</c:v>
                </c:pt>
                <c:pt idx="4297" c:formatCode="0.00">
                  <c:v>45.63</c:v>
                </c:pt>
                <c:pt idx="4298" c:formatCode="0.00">
                  <c:v>45.63</c:v>
                </c:pt>
                <c:pt idx="4299" c:formatCode="0.00">
                  <c:v>45.63</c:v>
                </c:pt>
                <c:pt idx="4300" c:formatCode="0.00">
                  <c:v>45.63</c:v>
                </c:pt>
                <c:pt idx="4305" c:formatCode="0.00">
                  <c:v>50.27</c:v>
                </c:pt>
                <c:pt idx="4306" c:formatCode="0.00">
                  <c:v>50.4</c:v>
                </c:pt>
                <c:pt idx="4307" c:formatCode="0.00">
                  <c:v>48.73</c:v>
                </c:pt>
                <c:pt idx="4365" c:formatCode="0.00">
                  <c:v>49.82</c:v>
                </c:pt>
                <c:pt idx="4366" c:formatCode="0.00">
                  <c:v>49.82</c:v>
                </c:pt>
                <c:pt idx="4367" c:formatCode="0.00">
                  <c:v>49.82</c:v>
                </c:pt>
                <c:pt idx="4368" c:formatCode="0.00">
                  <c:v>49.82</c:v>
                </c:pt>
                <c:pt idx="4369" c:formatCode="0.00">
                  <c:v>49.82</c:v>
                </c:pt>
                <c:pt idx="4370" c:formatCode="0.00">
                  <c:v>49.82</c:v>
                </c:pt>
                <c:pt idx="4371" c:formatCode="0.00">
                  <c:v>49.82</c:v>
                </c:pt>
                <c:pt idx="4372" c:formatCode="0.00">
                  <c:v>49.82</c:v>
                </c:pt>
                <c:pt idx="4373" c:formatCode="0.00">
                  <c:v>49.82</c:v>
                </c:pt>
                <c:pt idx="4374" c:formatCode="0.00">
                  <c:v>49.82</c:v>
                </c:pt>
                <c:pt idx="4375" c:formatCode="0.00">
                  <c:v>49.82</c:v>
                </c:pt>
                <c:pt idx="4376" c:formatCode="0.00">
                  <c:v>49.82</c:v>
                </c:pt>
                <c:pt idx="4377" c:formatCode="0.00">
                  <c:v>49.82</c:v>
                </c:pt>
                <c:pt idx="4378" c:formatCode="0.00">
                  <c:v>49.82</c:v>
                </c:pt>
                <c:pt idx="4379" c:formatCode="0.00">
                  <c:v>49.82</c:v>
                </c:pt>
                <c:pt idx="4380" c:formatCode="0.00">
                  <c:v>49.82</c:v>
                </c:pt>
                <c:pt idx="4381" c:formatCode="0.00">
                  <c:v>49.82</c:v>
                </c:pt>
                <c:pt idx="4382" c:formatCode="0.00">
                  <c:v>49.82</c:v>
                </c:pt>
                <c:pt idx="4383" c:formatCode="0.00">
                  <c:v>49.82</c:v>
                </c:pt>
                <c:pt idx="4384" c:formatCode="0.00">
                  <c:v>49.82</c:v>
                </c:pt>
                <c:pt idx="4385" c:formatCode="0.00">
                  <c:v>49.82</c:v>
                </c:pt>
                <c:pt idx="4386" c:formatCode="0.00">
                  <c:v>49.82</c:v>
                </c:pt>
                <c:pt idx="4387" c:formatCode="0.00">
                  <c:v>49.82</c:v>
                </c:pt>
                <c:pt idx="4388" c:formatCode="0.00">
                  <c:v>49.82</c:v>
                </c:pt>
                <c:pt idx="4389" c:formatCode="0.00">
                  <c:v>49.82</c:v>
                </c:pt>
                <c:pt idx="4390" c:formatCode="0.00">
                  <c:v>49.82</c:v>
                </c:pt>
                <c:pt idx="4391" c:formatCode="0.00">
                  <c:v>49.82</c:v>
                </c:pt>
                <c:pt idx="4392" c:formatCode="0.00">
                  <c:v>49.82</c:v>
                </c:pt>
                <c:pt idx="4393" c:formatCode="0.00">
                  <c:v>49.82</c:v>
                </c:pt>
                <c:pt idx="4394" c:formatCode="0.00">
                  <c:v>49.82</c:v>
                </c:pt>
                <c:pt idx="4395" c:formatCode="0.00">
                  <c:v>49.82</c:v>
                </c:pt>
                <c:pt idx="4396" c:formatCode="0.00">
                  <c:v>49.82</c:v>
                </c:pt>
                <c:pt idx="4397" c:formatCode="0.00">
                  <c:v>49.82</c:v>
                </c:pt>
                <c:pt idx="4398" c:formatCode="0.00">
                  <c:v>49.82</c:v>
                </c:pt>
                <c:pt idx="4399" c:formatCode="0.00">
                  <c:v>49.82</c:v>
                </c:pt>
                <c:pt idx="4400" c:formatCode="0.00">
                  <c:v>49.82</c:v>
                </c:pt>
                <c:pt idx="4401" c:formatCode="0.00">
                  <c:v>49.82</c:v>
                </c:pt>
                <c:pt idx="4402" c:formatCode="0.00">
                  <c:v>49.82</c:v>
                </c:pt>
                <c:pt idx="4403" c:formatCode="0.00">
                  <c:v>49.82</c:v>
                </c:pt>
                <c:pt idx="4404" c:formatCode="0.00">
                  <c:v>49.82</c:v>
                </c:pt>
                <c:pt idx="4405" c:formatCode="0.00">
                  <c:v>49.82</c:v>
                </c:pt>
                <c:pt idx="4406" c:formatCode="0.00">
                  <c:v>49.82</c:v>
                </c:pt>
                <c:pt idx="4407" c:formatCode="0.00">
                  <c:v>49.82</c:v>
                </c:pt>
                <c:pt idx="4408" c:formatCode="0.00">
                  <c:v>49.82</c:v>
                </c:pt>
                <c:pt idx="4409" c:formatCode="0.00">
                  <c:v>49.82</c:v>
                </c:pt>
                <c:pt idx="4410" c:formatCode="0.00">
                  <c:v>49.82</c:v>
                </c:pt>
                <c:pt idx="4411" c:formatCode="0.00">
                  <c:v>49.82</c:v>
                </c:pt>
                <c:pt idx="4412" c:formatCode="0.00">
                  <c:v>49.82</c:v>
                </c:pt>
                <c:pt idx="4413" c:formatCode="0.00">
                  <c:v>49.82</c:v>
                </c:pt>
                <c:pt idx="4414" c:formatCode="0.00">
                  <c:v>49.82</c:v>
                </c:pt>
                <c:pt idx="4441" c:formatCode="0.00">
                  <c:v>71.16</c:v>
                </c:pt>
                <c:pt idx="4442" c:formatCode="0.00">
                  <c:v>71.16</c:v>
                </c:pt>
                <c:pt idx="4443" c:formatCode="0.00">
                  <c:v>71.16</c:v>
                </c:pt>
                <c:pt idx="4444" c:formatCode="0.00">
                  <c:v>71.16</c:v>
                </c:pt>
                <c:pt idx="4445" c:formatCode="0.00">
                  <c:v>71.16</c:v>
                </c:pt>
                <c:pt idx="4446" c:formatCode="0.00">
                  <c:v>71.16</c:v>
                </c:pt>
                <c:pt idx="4447" c:formatCode="0.00">
                  <c:v>71.16</c:v>
                </c:pt>
                <c:pt idx="4448" c:formatCode="0.00">
                  <c:v>74.14</c:v>
                </c:pt>
                <c:pt idx="4449" c:formatCode="0.00">
                  <c:v>74.14</c:v>
                </c:pt>
                <c:pt idx="4450" c:formatCode="0.00">
                  <c:v>74.14</c:v>
                </c:pt>
                <c:pt idx="4451" c:formatCode="0.00">
                  <c:v>72.05</c:v>
                </c:pt>
                <c:pt idx="4452" c:formatCode="0.00">
                  <c:v>72.05</c:v>
                </c:pt>
                <c:pt idx="4453" c:formatCode="0.00">
                  <c:v>72.05</c:v>
                </c:pt>
                <c:pt idx="4454" c:formatCode="0.00">
                  <c:v>68.24</c:v>
                </c:pt>
                <c:pt idx="4455" c:formatCode="0.00">
                  <c:v>68.24</c:v>
                </c:pt>
                <c:pt idx="4456" c:formatCode="0.00">
                  <c:v>68</c:v>
                </c:pt>
                <c:pt idx="4457" c:formatCode="0.00">
                  <c:v>68</c:v>
                </c:pt>
                <c:pt idx="4458" c:formatCode="0.00">
                  <c:v>68</c:v>
                </c:pt>
                <c:pt idx="4459" c:formatCode="0.00">
                  <c:v>68</c:v>
                </c:pt>
                <c:pt idx="4460" c:formatCode="0.00">
                  <c:v>68</c:v>
                </c:pt>
                <c:pt idx="4461" c:formatCode="0.00">
                  <c:v>68</c:v>
                </c:pt>
                <c:pt idx="4462" c:formatCode="0.00">
                  <c:v>68</c:v>
                </c:pt>
                <c:pt idx="4463" c:formatCode="0.00">
                  <c:v>68</c:v>
                </c:pt>
                <c:pt idx="4464" c:formatCode="0.00">
                  <c:v>68</c:v>
                </c:pt>
                <c:pt idx="4465" c:formatCode="0.00">
                  <c:v>68</c:v>
                </c:pt>
                <c:pt idx="4466" c:formatCode="0.00">
                  <c:v>68</c:v>
                </c:pt>
                <c:pt idx="4467" c:formatCode="0.00">
                  <c:v>68</c:v>
                </c:pt>
                <c:pt idx="4468" c:formatCode="0.00">
                  <c:v>68</c:v>
                </c:pt>
                <c:pt idx="4469" c:formatCode="0.00">
                  <c:v>67.98</c:v>
                </c:pt>
                <c:pt idx="4470" c:formatCode="0.00">
                  <c:v>67.98</c:v>
                </c:pt>
                <c:pt idx="4471" c:formatCode="0.00">
                  <c:v>69.34</c:v>
                </c:pt>
                <c:pt idx="4472" c:formatCode="0.00">
                  <c:v>66.77</c:v>
                </c:pt>
                <c:pt idx="4473" c:formatCode="0.00">
                  <c:v>66.77</c:v>
                </c:pt>
                <c:pt idx="4474" c:formatCode="0.00">
                  <c:v>66.77</c:v>
                </c:pt>
                <c:pt idx="4475" c:formatCode="0.00">
                  <c:v>69.34</c:v>
                </c:pt>
                <c:pt idx="4476" c:formatCode="0.00">
                  <c:v>69.34</c:v>
                </c:pt>
                <c:pt idx="4477" c:formatCode="0.00">
                  <c:v>74.05</c:v>
                </c:pt>
                <c:pt idx="4478" c:formatCode="0.00">
                  <c:v>55.5</c:v>
                </c:pt>
                <c:pt idx="4479" c:formatCode="0.00">
                  <c:v>55.5</c:v>
                </c:pt>
                <c:pt idx="4480" c:formatCode="0.00">
                  <c:v>55.5</c:v>
                </c:pt>
                <c:pt idx="4481" c:formatCode="0.00">
                  <c:v>55.5</c:v>
                </c:pt>
                <c:pt idx="4482" c:formatCode="0.00">
                  <c:v>55.5</c:v>
                </c:pt>
                <c:pt idx="4483" c:formatCode="0.00">
                  <c:v>55.5</c:v>
                </c:pt>
                <c:pt idx="4484" c:formatCode="0.00">
                  <c:v>55.5</c:v>
                </c:pt>
                <c:pt idx="4485" c:formatCode="0.00">
                  <c:v>55.5</c:v>
                </c:pt>
                <c:pt idx="4489" c:formatCode="0.00">
                  <c:v>56.5</c:v>
                </c:pt>
                <c:pt idx="4490" c:formatCode="0.00">
                  <c:v>56.5</c:v>
                </c:pt>
                <c:pt idx="4491" c:formatCode="0.00">
                  <c:v>56.5</c:v>
                </c:pt>
                <c:pt idx="4492" c:formatCode="0.00">
                  <c:v>56.5</c:v>
                </c:pt>
                <c:pt idx="4493" c:formatCode="0.00">
                  <c:v>56.5</c:v>
                </c:pt>
                <c:pt idx="4494" c:formatCode="0.00">
                  <c:v>56.5</c:v>
                </c:pt>
                <c:pt idx="4495" c:formatCode="0.00">
                  <c:v>54.7</c:v>
                </c:pt>
                <c:pt idx="4496" c:formatCode="0.00">
                  <c:v>54.7</c:v>
                </c:pt>
                <c:pt idx="4497" c:formatCode="0.00">
                  <c:v>54.7</c:v>
                </c:pt>
                <c:pt idx="4498" c:formatCode="0.00">
                  <c:v>54.7</c:v>
                </c:pt>
                <c:pt idx="4499" c:formatCode="0.00">
                  <c:v>54.7</c:v>
                </c:pt>
                <c:pt idx="4500" c:formatCode="0.00">
                  <c:v>54.7</c:v>
                </c:pt>
                <c:pt idx="4501" c:formatCode="0.00">
                  <c:v>54.7</c:v>
                </c:pt>
                <c:pt idx="4502" c:formatCode="0.00">
                  <c:v>54.7</c:v>
                </c:pt>
                <c:pt idx="4503" c:formatCode="0.00">
                  <c:v>54.7</c:v>
                </c:pt>
                <c:pt idx="4504" c:formatCode="0.00">
                  <c:v>54.7</c:v>
                </c:pt>
                <c:pt idx="4505" c:formatCode="0.00">
                  <c:v>54.7</c:v>
                </c:pt>
                <c:pt idx="4506" c:formatCode="0.00">
                  <c:v>54.22</c:v>
                </c:pt>
                <c:pt idx="4507" c:formatCode="0.00">
                  <c:v>54.22</c:v>
                </c:pt>
                <c:pt idx="4508" c:formatCode="0.00">
                  <c:v>54.22</c:v>
                </c:pt>
                <c:pt idx="4509" c:formatCode="0.00">
                  <c:v>54.22</c:v>
                </c:pt>
                <c:pt idx="4510" c:formatCode="0.00">
                  <c:v>54.22</c:v>
                </c:pt>
                <c:pt idx="4511" c:formatCode="0.00">
                  <c:v>54.22</c:v>
                </c:pt>
                <c:pt idx="4512" c:formatCode="0.00">
                  <c:v>52.3</c:v>
                </c:pt>
                <c:pt idx="4513" c:formatCode="0.00">
                  <c:v>52.3</c:v>
                </c:pt>
                <c:pt idx="4514" c:formatCode="0.00">
                  <c:v>52.3</c:v>
                </c:pt>
                <c:pt idx="4515" c:formatCode="0.00">
                  <c:v>52.3</c:v>
                </c:pt>
                <c:pt idx="4516" c:formatCode="0.00">
                  <c:v>52.3</c:v>
                </c:pt>
                <c:pt idx="4517" c:formatCode="0.00">
                  <c:v>52.3</c:v>
                </c:pt>
                <c:pt idx="4524" c:formatCode="0.00">
                  <c:v>56.5</c:v>
                </c:pt>
                <c:pt idx="4525" c:formatCode="0.00">
                  <c:v>56.5</c:v>
                </c:pt>
                <c:pt idx="4526" c:formatCode="0.00">
                  <c:v>56.5</c:v>
                </c:pt>
                <c:pt idx="4527" c:formatCode="0.00">
                  <c:v>56.5</c:v>
                </c:pt>
                <c:pt idx="4528" c:formatCode="0.00">
                  <c:v>56.5</c:v>
                </c:pt>
                <c:pt idx="4529" c:formatCode="0.00">
                  <c:v>56.5</c:v>
                </c:pt>
                <c:pt idx="4530" c:formatCode="0.00">
                  <c:v>74.07</c:v>
                </c:pt>
                <c:pt idx="4531" c:formatCode="0.00">
                  <c:v>74.07</c:v>
                </c:pt>
                <c:pt idx="4532" c:formatCode="0.00">
                  <c:v>74.07</c:v>
                </c:pt>
                <c:pt idx="4533" c:formatCode="0.00">
                  <c:v>74.07</c:v>
                </c:pt>
                <c:pt idx="4534" c:formatCode="0.00">
                  <c:v>74.07</c:v>
                </c:pt>
                <c:pt idx="4535" c:formatCode="0.00">
                  <c:v>74.07</c:v>
                </c:pt>
                <c:pt idx="4536" c:formatCode="0.00">
                  <c:v>74.07</c:v>
                </c:pt>
                <c:pt idx="4537" c:formatCode="0.00">
                  <c:v>74.07</c:v>
                </c:pt>
                <c:pt idx="4538" c:formatCode="0.00">
                  <c:v>74.07</c:v>
                </c:pt>
                <c:pt idx="4539" c:formatCode="0.00">
                  <c:v>74.07</c:v>
                </c:pt>
                <c:pt idx="4540" c:formatCode="0.00">
                  <c:v>74.07</c:v>
                </c:pt>
                <c:pt idx="4541" c:formatCode="0.00">
                  <c:v>74.07</c:v>
                </c:pt>
                <c:pt idx="4542" c:formatCode="0.00">
                  <c:v>74.07</c:v>
                </c:pt>
                <c:pt idx="4543" c:formatCode="0.00">
                  <c:v>74.07</c:v>
                </c:pt>
                <c:pt idx="4544" c:formatCode="0.00">
                  <c:v>74.07</c:v>
                </c:pt>
                <c:pt idx="4545" c:formatCode="0.00">
                  <c:v>74.07</c:v>
                </c:pt>
                <c:pt idx="4546" c:formatCode="0.00">
                  <c:v>74.77</c:v>
                </c:pt>
                <c:pt idx="4547" c:formatCode="0.00">
                  <c:v>74.77</c:v>
                </c:pt>
                <c:pt idx="4548" c:formatCode="0.00">
                  <c:v>74.77</c:v>
                </c:pt>
                <c:pt idx="4549" c:formatCode="0.00">
                  <c:v>74.77</c:v>
                </c:pt>
                <c:pt idx="4550" c:formatCode="0.00">
                  <c:v>74.77</c:v>
                </c:pt>
                <c:pt idx="4551" c:formatCode="0.00">
                  <c:v>74.77</c:v>
                </c:pt>
                <c:pt idx="4552" c:formatCode="0.00">
                  <c:v>74.77</c:v>
                </c:pt>
                <c:pt idx="4553" c:formatCode="0.00">
                  <c:v>74.77</c:v>
                </c:pt>
                <c:pt idx="4554" c:formatCode="0.00">
                  <c:v>74.77</c:v>
                </c:pt>
                <c:pt idx="4555" c:formatCode="0.00">
                  <c:v>74.77</c:v>
                </c:pt>
                <c:pt idx="4556" c:formatCode="0.00">
                  <c:v>74.77</c:v>
                </c:pt>
                <c:pt idx="4557" c:formatCode="0.00">
                  <c:v>74.77</c:v>
                </c:pt>
                <c:pt idx="4558" c:formatCode="0.00">
                  <c:v>74.05</c:v>
                </c:pt>
                <c:pt idx="4559" c:formatCode="0.00">
                  <c:v>74.05</c:v>
                </c:pt>
                <c:pt idx="4560" c:formatCode="0.00">
                  <c:v>74.05</c:v>
                </c:pt>
                <c:pt idx="4561" c:formatCode="0.00">
                  <c:v>72.44</c:v>
                </c:pt>
                <c:pt idx="4562" c:formatCode="0.00">
                  <c:v>72.44</c:v>
                </c:pt>
                <c:pt idx="4563" c:formatCode="0.00">
                  <c:v>72.44</c:v>
                </c:pt>
                <c:pt idx="4564" c:formatCode="0.00">
                  <c:v>72.44</c:v>
                </c:pt>
                <c:pt idx="4565" c:formatCode="0.00">
                  <c:v>71</c:v>
                </c:pt>
                <c:pt idx="4566" c:formatCode="0.00">
                  <c:v>71</c:v>
                </c:pt>
                <c:pt idx="4567" c:formatCode="0.00">
                  <c:v>71</c:v>
                </c:pt>
                <c:pt idx="4568" c:formatCode="0.00">
                  <c:v>71</c:v>
                </c:pt>
                <c:pt idx="4569" c:formatCode="0.00">
                  <c:v>71</c:v>
                </c:pt>
                <c:pt idx="4570" c:formatCode="0.00">
                  <c:v>72.1</c:v>
                </c:pt>
                <c:pt idx="4592" c:formatCode="0.00">
                  <c:v>47</c:v>
                </c:pt>
                <c:pt idx="4593" c:formatCode="0.00">
                  <c:v>47</c:v>
                </c:pt>
                <c:pt idx="4594" c:formatCode="0.00">
                  <c:v>47</c:v>
                </c:pt>
                <c:pt idx="4595" c:formatCode="0.00">
                  <c:v>47</c:v>
                </c:pt>
                <c:pt idx="4596" c:formatCode="0.00">
                  <c:v>47</c:v>
                </c:pt>
                <c:pt idx="4597" c:formatCode="0.00">
                  <c:v>47</c:v>
                </c:pt>
                <c:pt idx="4598" c:formatCode="0.00">
                  <c:v>47</c:v>
                </c:pt>
                <c:pt idx="4599" c:formatCode="0.00">
                  <c:v>47</c:v>
                </c:pt>
                <c:pt idx="4600" c:formatCode="0.00">
                  <c:v>47</c:v>
                </c:pt>
                <c:pt idx="4601" c:formatCode="0.00">
                  <c:v>47</c:v>
                </c:pt>
                <c:pt idx="4602" c:formatCode="0.00">
                  <c:v>47</c:v>
                </c:pt>
                <c:pt idx="4603" c:formatCode="0.00">
                  <c:v>47</c:v>
                </c:pt>
                <c:pt idx="4609" c:formatCode="0.00">
                  <c:v>47.39</c:v>
                </c:pt>
                <c:pt idx="4610" c:formatCode="0.00">
                  <c:v>47.39</c:v>
                </c:pt>
                <c:pt idx="4611" c:formatCode="0.00">
                  <c:v>47.39</c:v>
                </c:pt>
                <c:pt idx="4612" c:formatCode="0.00">
                  <c:v>47.39</c:v>
                </c:pt>
                <c:pt idx="4613" c:formatCode="0.00">
                  <c:v>47.39</c:v>
                </c:pt>
                <c:pt idx="4614" c:formatCode="0.00">
                  <c:v>47.39</c:v>
                </c:pt>
                <c:pt idx="4615" c:formatCode="0.00">
                  <c:v>47.39</c:v>
                </c:pt>
                <c:pt idx="4616" c:formatCode="0.00">
                  <c:v>47.39</c:v>
                </c:pt>
                <c:pt idx="4617" c:formatCode="0.00">
                  <c:v>47.39</c:v>
                </c:pt>
                <c:pt idx="4618" c:formatCode="0.00">
                  <c:v>47.39</c:v>
                </c:pt>
                <c:pt idx="4619" c:formatCode="0.00">
                  <c:v>47.39</c:v>
                </c:pt>
                <c:pt idx="4620" c:formatCode="0.00">
                  <c:v>47.39</c:v>
                </c:pt>
                <c:pt idx="4621" c:formatCode="0.00">
                  <c:v>47.39</c:v>
                </c:pt>
                <c:pt idx="4622" c:formatCode="0.00">
                  <c:v>47.39</c:v>
                </c:pt>
                <c:pt idx="4623" c:formatCode="0.00">
                  <c:v>47.39</c:v>
                </c:pt>
                <c:pt idx="4624" c:formatCode="0.00">
                  <c:v>47.39</c:v>
                </c:pt>
                <c:pt idx="4625" c:formatCode="0.00">
                  <c:v>47.39</c:v>
                </c:pt>
                <c:pt idx="4626" c:formatCode="0.00">
                  <c:v>47.39</c:v>
                </c:pt>
                <c:pt idx="4627" c:formatCode="0.00">
                  <c:v>47.39</c:v>
                </c:pt>
                <c:pt idx="4628" c:formatCode="0.00">
                  <c:v>47.39</c:v>
                </c:pt>
                <c:pt idx="4629" c:formatCode="0.00">
                  <c:v>47.39</c:v>
                </c:pt>
                <c:pt idx="4630" c:formatCode="0.00">
                  <c:v>47.39</c:v>
                </c:pt>
                <c:pt idx="4631" c:formatCode="0.00">
                  <c:v>47.39</c:v>
                </c:pt>
                <c:pt idx="4632" c:formatCode="0.00">
                  <c:v>47.39</c:v>
                </c:pt>
                <c:pt idx="4633" c:formatCode="0.00">
                  <c:v>50.21</c:v>
                </c:pt>
                <c:pt idx="4634" c:formatCode="0.00">
                  <c:v>50.21</c:v>
                </c:pt>
                <c:pt idx="4635" c:formatCode="0.00">
                  <c:v>50.21</c:v>
                </c:pt>
                <c:pt idx="4636" c:formatCode="0.00">
                  <c:v>50.21</c:v>
                </c:pt>
                <c:pt idx="4637" c:formatCode="0.00">
                  <c:v>50.21</c:v>
                </c:pt>
                <c:pt idx="4638" c:formatCode="0.00">
                  <c:v>50.21</c:v>
                </c:pt>
                <c:pt idx="4639" c:formatCode="0.00">
                  <c:v>50.21</c:v>
                </c:pt>
                <c:pt idx="4640" c:formatCode="0.00">
                  <c:v>50.21</c:v>
                </c:pt>
                <c:pt idx="4641" c:formatCode="0.00">
                  <c:v>50.21</c:v>
                </c:pt>
                <c:pt idx="4642" c:formatCode="0.00">
                  <c:v>50.21</c:v>
                </c:pt>
                <c:pt idx="4643" c:formatCode="0.00">
                  <c:v>50.21</c:v>
                </c:pt>
                <c:pt idx="4644" c:formatCode="0.00">
                  <c:v>50.21</c:v>
                </c:pt>
                <c:pt idx="4645" c:formatCode="0.00">
                  <c:v>50.21</c:v>
                </c:pt>
                <c:pt idx="4646" c:formatCode="0.00">
                  <c:v>50.21</c:v>
                </c:pt>
                <c:pt idx="4647" c:formatCode="0.00">
                  <c:v>50.21</c:v>
                </c:pt>
                <c:pt idx="4648" c:formatCode="0.00">
                  <c:v>50.21</c:v>
                </c:pt>
                <c:pt idx="4649" c:formatCode="0.00">
                  <c:v>50.21</c:v>
                </c:pt>
                <c:pt idx="4650" c:formatCode="0.00">
                  <c:v>50.21</c:v>
                </c:pt>
                <c:pt idx="4651" c:formatCode="0.00">
                  <c:v>53.14</c:v>
                </c:pt>
                <c:pt idx="4652" c:formatCode="0.00">
                  <c:v>53.14</c:v>
                </c:pt>
                <c:pt idx="4653" c:formatCode="0.00">
                  <c:v>53.14</c:v>
                </c:pt>
                <c:pt idx="4654" c:formatCode="0.00">
                  <c:v>53.14</c:v>
                </c:pt>
                <c:pt idx="4655" c:formatCode="0.00">
                  <c:v>53.14</c:v>
                </c:pt>
                <c:pt idx="4656" c:formatCode="0.00">
                  <c:v>53.66</c:v>
                </c:pt>
                <c:pt idx="4657" c:formatCode="0.00">
                  <c:v>53.66</c:v>
                </c:pt>
                <c:pt idx="4688" c:formatCode="0.00">
                  <c:v>50.88</c:v>
                </c:pt>
                <c:pt idx="4689" c:formatCode="0.00">
                  <c:v>50.88</c:v>
                </c:pt>
                <c:pt idx="4690" c:formatCode="0.00">
                  <c:v>50.88</c:v>
                </c:pt>
                <c:pt idx="4691" c:formatCode="0.00">
                  <c:v>50.88</c:v>
                </c:pt>
                <c:pt idx="4692" c:formatCode="0.00">
                  <c:v>70.93</c:v>
                </c:pt>
                <c:pt idx="4693" c:formatCode="0.00">
                  <c:v>70.93</c:v>
                </c:pt>
                <c:pt idx="4694" c:formatCode="0.00">
                  <c:v>70.93</c:v>
                </c:pt>
                <c:pt idx="4695" c:formatCode="0.00">
                  <c:v>70.93</c:v>
                </c:pt>
                <c:pt idx="4696" c:formatCode="0.00">
                  <c:v>70.93</c:v>
                </c:pt>
                <c:pt idx="4697" c:formatCode="0.00">
                  <c:v>64.5</c:v>
                </c:pt>
                <c:pt idx="4698" c:formatCode="0.00">
                  <c:v>64.5</c:v>
                </c:pt>
                <c:pt idx="4699" c:formatCode="0.00">
                  <c:v>60.63</c:v>
                </c:pt>
                <c:pt idx="4700" c:formatCode="0.00">
                  <c:v>60.63</c:v>
                </c:pt>
                <c:pt idx="4701" c:formatCode="0.00">
                  <c:v>60.63</c:v>
                </c:pt>
                <c:pt idx="4702" c:formatCode="0.00">
                  <c:v>60.63</c:v>
                </c:pt>
                <c:pt idx="4703" c:formatCode="0.00">
                  <c:v>72.07</c:v>
                </c:pt>
                <c:pt idx="4704" c:formatCode="0.00">
                  <c:v>72.02</c:v>
                </c:pt>
                <c:pt idx="4705" c:formatCode="0.00">
                  <c:v>71.85</c:v>
                </c:pt>
                <c:pt idx="4706" c:formatCode="0.00">
                  <c:v>72.15</c:v>
                </c:pt>
                <c:pt idx="4707" c:formatCode="0.00">
                  <c:v>72.21</c:v>
                </c:pt>
                <c:pt idx="4708" c:formatCode="0.00">
                  <c:v>71.95</c:v>
                </c:pt>
                <c:pt idx="4709" c:formatCode="0.00">
                  <c:v>72.18</c:v>
                </c:pt>
                <c:pt idx="4710" c:formatCode="0.00">
                  <c:v>72.09</c:v>
                </c:pt>
                <c:pt idx="4711" c:formatCode="0.00">
                  <c:v>72.11</c:v>
                </c:pt>
                <c:pt idx="4712" c:formatCode="0.00">
                  <c:v>72.34</c:v>
                </c:pt>
                <c:pt idx="4713" c:formatCode="0.00">
                  <c:v>72.34</c:v>
                </c:pt>
                <c:pt idx="4714" c:formatCode="0.00">
                  <c:v>72.34</c:v>
                </c:pt>
                <c:pt idx="4715" c:formatCode="0.00">
                  <c:v>72.21</c:v>
                </c:pt>
                <c:pt idx="4716" c:formatCode="0.00">
                  <c:v>72.21</c:v>
                </c:pt>
                <c:pt idx="4717" c:formatCode="0.00">
                  <c:v>72.21</c:v>
                </c:pt>
                <c:pt idx="4718" c:formatCode="0.00">
                  <c:v>72.61</c:v>
                </c:pt>
                <c:pt idx="4719" c:formatCode="0.00">
                  <c:v>72.61</c:v>
                </c:pt>
                <c:pt idx="4720" c:formatCode="0.00">
                  <c:v>72.61</c:v>
                </c:pt>
                <c:pt idx="4721" c:formatCode="0.00">
                  <c:v>72.61</c:v>
                </c:pt>
                <c:pt idx="4722" c:formatCode="0.00">
                  <c:v>72.61</c:v>
                </c:pt>
                <c:pt idx="4723" c:formatCode="0.00">
                  <c:v>72.61</c:v>
                </c:pt>
                <c:pt idx="4724" c:formatCode="0.00">
                  <c:v>72.11</c:v>
                </c:pt>
                <c:pt idx="4725" c:formatCode="0.00">
                  <c:v>72.11</c:v>
                </c:pt>
                <c:pt idx="4726" c:formatCode="0.00">
                  <c:v>72.11</c:v>
                </c:pt>
                <c:pt idx="4727" c:formatCode="0.00">
                  <c:v>72.11</c:v>
                </c:pt>
                <c:pt idx="4728" c:formatCode="0.00">
                  <c:v>72.11</c:v>
                </c:pt>
                <c:pt idx="4729" c:formatCode="0.00">
                  <c:v>71.72</c:v>
                </c:pt>
                <c:pt idx="4730" c:formatCode="0.00">
                  <c:v>71.72</c:v>
                </c:pt>
                <c:pt idx="4731" c:formatCode="0.00">
                  <c:v>71.72</c:v>
                </c:pt>
                <c:pt idx="4732" c:formatCode="0.00">
                  <c:v>76.32</c:v>
                </c:pt>
                <c:pt idx="4733" c:formatCode="0.00">
                  <c:v>76.32</c:v>
                </c:pt>
                <c:pt idx="4734" c:formatCode="0.00">
                  <c:v>76.32</c:v>
                </c:pt>
                <c:pt idx="4735" c:formatCode="0.00">
                  <c:v>76.32</c:v>
                </c:pt>
                <c:pt idx="4736" c:formatCode="0.00">
                  <c:v>76.32</c:v>
                </c:pt>
                <c:pt idx="4737" c:formatCode="0.00">
                  <c:v>76.32</c:v>
                </c:pt>
                <c:pt idx="4738" c:formatCode="0.00">
                  <c:v>76.32</c:v>
                </c:pt>
                <c:pt idx="4739" c:formatCode="0.00">
                  <c:v>76.32</c:v>
                </c:pt>
                <c:pt idx="4740" c:formatCode="0.00">
                  <c:v>76.32</c:v>
                </c:pt>
                <c:pt idx="4741" c:formatCode="0.00">
                  <c:v>76.32</c:v>
                </c:pt>
                <c:pt idx="4742" c:formatCode="0.00">
                  <c:v>76.32</c:v>
                </c:pt>
                <c:pt idx="4743" c:formatCode="0.00">
                  <c:v>76.32</c:v>
                </c:pt>
                <c:pt idx="4744" c:formatCode="0.00">
                  <c:v>76.32</c:v>
                </c:pt>
                <c:pt idx="4745" c:formatCode="0.00">
                  <c:v>76.32</c:v>
                </c:pt>
                <c:pt idx="4746" c:formatCode="0.00">
                  <c:v>76.32</c:v>
                </c:pt>
                <c:pt idx="4747" c:formatCode="0.00">
                  <c:v>76.32</c:v>
                </c:pt>
                <c:pt idx="4748" c:formatCode="0.00">
                  <c:v>76.32</c:v>
                </c:pt>
                <c:pt idx="4749" c:formatCode="0.00">
                  <c:v>76.32</c:v>
                </c:pt>
                <c:pt idx="4750" c:formatCode="0.00">
                  <c:v>76.32</c:v>
                </c:pt>
                <c:pt idx="4751" c:formatCode="0.00">
                  <c:v>76.32</c:v>
                </c:pt>
                <c:pt idx="4752" c:formatCode="0.00">
                  <c:v>76.32</c:v>
                </c:pt>
                <c:pt idx="4753" c:formatCode="0.00">
                  <c:v>76.32</c:v>
                </c:pt>
                <c:pt idx="4754" c:formatCode="0.00">
                  <c:v>76.32</c:v>
                </c:pt>
                <c:pt idx="4755" c:formatCode="0.00">
                  <c:v>70.57</c:v>
                </c:pt>
                <c:pt idx="4756" c:formatCode="0.00">
                  <c:v>70.57</c:v>
                </c:pt>
                <c:pt idx="4757" c:formatCode="0.00">
                  <c:v>70.57</c:v>
                </c:pt>
                <c:pt idx="4758" c:formatCode="0.00">
                  <c:v>70.57</c:v>
                </c:pt>
                <c:pt idx="4759" c:formatCode="0.00">
                  <c:v>70.57</c:v>
                </c:pt>
                <c:pt idx="4760" c:formatCode="0.00">
                  <c:v>70.57</c:v>
                </c:pt>
                <c:pt idx="4761" c:formatCode="0.00">
                  <c:v>55.41</c:v>
                </c:pt>
                <c:pt idx="4762" c:formatCode="0.00">
                  <c:v>55.41</c:v>
                </c:pt>
                <c:pt idx="4763" c:formatCode="0.00">
                  <c:v>55.41</c:v>
                </c:pt>
                <c:pt idx="4764" c:formatCode="0.00">
                  <c:v>55.41</c:v>
                </c:pt>
                <c:pt idx="4765" c:formatCode="0.00">
                  <c:v>55.41</c:v>
                </c:pt>
                <c:pt idx="4766" c:formatCode="0.00">
                  <c:v>55.41</c:v>
                </c:pt>
                <c:pt idx="4767" c:formatCode="0.00">
                  <c:v>55.41</c:v>
                </c:pt>
                <c:pt idx="4768" c:formatCode="0.00">
                  <c:v>55.41</c:v>
                </c:pt>
                <c:pt idx="4769" c:formatCode="0.00">
                  <c:v>54.82</c:v>
                </c:pt>
                <c:pt idx="4770" c:formatCode="0.00">
                  <c:v>54.82</c:v>
                </c:pt>
                <c:pt idx="4771" c:formatCode="0.00">
                  <c:v>54.82</c:v>
                </c:pt>
                <c:pt idx="4772" c:formatCode="0.00">
                  <c:v>54.82</c:v>
                </c:pt>
                <c:pt idx="4773" c:formatCode="0.00">
                  <c:v>54.82</c:v>
                </c:pt>
                <c:pt idx="4774" c:formatCode="0.00">
                  <c:v>54.82</c:v>
                </c:pt>
                <c:pt idx="4775" c:formatCode="0.00">
                  <c:v>54.82</c:v>
                </c:pt>
                <c:pt idx="4776" c:formatCode="0.00">
                  <c:v>54.82</c:v>
                </c:pt>
                <c:pt idx="4777" c:formatCode="0.00">
                  <c:v>54.82</c:v>
                </c:pt>
                <c:pt idx="4778" c:formatCode="0.00">
                  <c:v>54.82</c:v>
                </c:pt>
                <c:pt idx="4779" c:formatCode="0.00">
                  <c:v>54.82</c:v>
                </c:pt>
                <c:pt idx="4780" c:formatCode="0.00">
                  <c:v>54.63</c:v>
                </c:pt>
                <c:pt idx="4781" c:formatCode="0.00">
                  <c:v>54.63</c:v>
                </c:pt>
                <c:pt idx="4782" c:formatCode="0.00">
                  <c:v>54.63</c:v>
                </c:pt>
                <c:pt idx="4783" c:formatCode="0.00">
                  <c:v>54.63</c:v>
                </c:pt>
                <c:pt idx="4784" c:formatCode="0.00">
                  <c:v>54.63</c:v>
                </c:pt>
                <c:pt idx="4785" c:formatCode="0.00">
                  <c:v>54.63</c:v>
                </c:pt>
                <c:pt idx="4786" c:formatCode="0.00">
                  <c:v>54.63</c:v>
                </c:pt>
                <c:pt idx="4787" c:formatCode="0.00">
                  <c:v>54.63</c:v>
                </c:pt>
                <c:pt idx="4788" c:formatCode="0.00">
                  <c:v>54.63</c:v>
                </c:pt>
                <c:pt idx="4789" c:formatCode="0.00">
                  <c:v>54.63</c:v>
                </c:pt>
                <c:pt idx="4790" c:formatCode="0.00">
                  <c:v>54.63</c:v>
                </c:pt>
                <c:pt idx="4791" c:formatCode="0.00">
                  <c:v>54.63</c:v>
                </c:pt>
                <c:pt idx="4792" c:formatCode="0.00">
                  <c:v>54.63</c:v>
                </c:pt>
                <c:pt idx="4793" c:formatCode="0.00">
                  <c:v>54.63</c:v>
                </c:pt>
                <c:pt idx="4794" c:formatCode="0.00">
                  <c:v>54.63</c:v>
                </c:pt>
                <c:pt idx="4795" c:formatCode="0.00">
                  <c:v>54.63</c:v>
                </c:pt>
                <c:pt idx="4796" c:formatCode="0.00">
                  <c:v>54.63</c:v>
                </c:pt>
                <c:pt idx="4797" c:formatCode="0.00">
                  <c:v>54.63</c:v>
                </c:pt>
                <c:pt idx="4798" c:formatCode="0.00">
                  <c:v>54.63</c:v>
                </c:pt>
                <c:pt idx="4799" c:formatCode="0.00">
                  <c:v>54.63</c:v>
                </c:pt>
                <c:pt idx="4800" c:formatCode="0.00">
                  <c:v>54.63</c:v>
                </c:pt>
                <c:pt idx="4801" c:formatCode="0.00">
                  <c:v>54.63</c:v>
                </c:pt>
                <c:pt idx="4802" c:formatCode="0.00">
                  <c:v>54.63</c:v>
                </c:pt>
                <c:pt idx="4803" c:formatCode="0.00">
                  <c:v>54.63</c:v>
                </c:pt>
                <c:pt idx="4804" c:formatCode="0.00">
                  <c:v>54.82</c:v>
                </c:pt>
                <c:pt idx="4805" c:formatCode="0.00">
                  <c:v>54.82</c:v>
                </c:pt>
                <c:pt idx="4806" c:formatCode="0.00">
                  <c:v>76.32</c:v>
                </c:pt>
                <c:pt idx="4807" c:formatCode="0.00">
                  <c:v>76.32</c:v>
                </c:pt>
                <c:pt idx="4808" c:formatCode="0.00">
                  <c:v>76.32</c:v>
                </c:pt>
                <c:pt idx="4809" c:formatCode="0.00">
                  <c:v>76.32</c:v>
                </c:pt>
                <c:pt idx="4810" c:formatCode="0.00">
                  <c:v>76.32</c:v>
                </c:pt>
                <c:pt idx="4811" c:formatCode="0.00">
                  <c:v>76.32</c:v>
                </c:pt>
                <c:pt idx="4812" c:formatCode="0.00">
                  <c:v>76.32</c:v>
                </c:pt>
                <c:pt idx="4813" c:formatCode="0.00">
                  <c:v>76.32</c:v>
                </c:pt>
                <c:pt idx="4814" c:formatCode="0.00">
                  <c:v>76.32</c:v>
                </c:pt>
                <c:pt idx="4815" c:formatCode="0.00">
                  <c:v>76.32</c:v>
                </c:pt>
                <c:pt idx="4816" c:formatCode="0.00">
                  <c:v>76.32</c:v>
                </c:pt>
                <c:pt idx="4817" c:formatCode="0.00">
                  <c:v>76.32</c:v>
                </c:pt>
                <c:pt idx="4818" c:formatCode="0.00">
                  <c:v>76.32</c:v>
                </c:pt>
                <c:pt idx="4819" c:formatCode="0.00">
                  <c:v>76.32</c:v>
                </c:pt>
                <c:pt idx="4820" c:formatCode="0.00">
                  <c:v>76.32</c:v>
                </c:pt>
                <c:pt idx="4821" c:formatCode="0.00">
                  <c:v>76.32</c:v>
                </c:pt>
                <c:pt idx="4822" c:formatCode="0.00">
                  <c:v>76.32</c:v>
                </c:pt>
                <c:pt idx="4823" c:formatCode="0.00">
                  <c:v>76.32</c:v>
                </c:pt>
                <c:pt idx="4824" c:formatCode="0.00">
                  <c:v>76.32</c:v>
                </c:pt>
                <c:pt idx="4825" c:formatCode="0.00">
                  <c:v>76.32</c:v>
                </c:pt>
                <c:pt idx="4826" c:formatCode="0.00">
                  <c:v>76.32</c:v>
                </c:pt>
                <c:pt idx="4827" c:formatCode="0.00">
                  <c:v>76.32</c:v>
                </c:pt>
                <c:pt idx="4828" c:formatCode="0.00">
                  <c:v>76.32</c:v>
                </c:pt>
              </c:numCache>
            </c:numRef>
          </c:xVal>
          <c:yVal>
            <c:numRef>
              <c:f>FULL!$U$2:$U$4893</c:f>
              <c:numCache>
                <c:formatCode>General</c:formatCode>
                <c:ptCount val="4892"/>
                <c:pt idx="4064" c:formatCode="0.000">
                  <c:v>0.218793167408975</c:v>
                </c:pt>
                <c:pt idx="4065" c:formatCode="0.000">
                  <c:v>0.111294002675515</c:v>
                </c:pt>
                <c:pt idx="4066" c:formatCode="0.000">
                  <c:v>0.325138099925732</c:v>
                </c:pt>
                <c:pt idx="4067" c:formatCode="0.000">
                  <c:v>0.169489958469228</c:v>
                </c:pt>
                <c:pt idx="4068" c:formatCode="0.000">
                  <c:v>0.322159495877447</c:v>
                </c:pt>
                <c:pt idx="4069" c:formatCode="0.000">
                  <c:v>0.179326717895848</c:v>
                </c:pt>
                <c:pt idx="4070" c:formatCode="0.000">
                  <c:v>0.215899655650751</c:v>
                </c:pt>
                <c:pt idx="4071" c:formatCode="0.000">
                  <c:v>0.154636343431497</c:v>
                </c:pt>
                <c:pt idx="4072" c:formatCode="0.000">
                  <c:v>0.172644036098004</c:v>
                </c:pt>
                <c:pt idx="4073" c:formatCode="0.000">
                  <c:v>0.151164865704363</c:v>
                </c:pt>
                <c:pt idx="4074" c:formatCode="0.000">
                  <c:v>0.157256832511306</c:v>
                </c:pt>
                <c:pt idx="4075" c:formatCode="0.000">
                  <c:v>0.141323152139584</c:v>
                </c:pt>
                <c:pt idx="4076" c:formatCode="0.000">
                  <c:v>0.156234393536615</c:v>
                </c:pt>
                <c:pt idx="4077" c:formatCode="0.000">
                  <c:v>0.164875236473872</c:v>
                </c:pt>
                <c:pt idx="4078" c:formatCode="0.000">
                  <c:v>0.181333715436369</c:v>
                </c:pt>
                <c:pt idx="4079" c:formatCode="0.000">
                  <c:v>0.177080878922626</c:v>
                </c:pt>
                <c:pt idx="4080" c:formatCode="0.000">
                  <c:v>0.186705184872247</c:v>
                </c:pt>
                <c:pt idx="4081" c:formatCode="0.000">
                  <c:v>0.164406932354191</c:v>
                </c:pt>
                <c:pt idx="4082" c:formatCode="0.000">
                  <c:v>0.171274569646571</c:v>
                </c:pt>
                <c:pt idx="4083" c:formatCode="0.000">
                  <c:v>0.271037862570505</c:v>
                </c:pt>
                <c:pt idx="4084" c:formatCode="0.000">
                  <c:v>0.244162952816857</c:v>
                </c:pt>
                <c:pt idx="4085" c:formatCode="0.000">
                  <c:v>0.15599625200172</c:v>
                </c:pt>
                <c:pt idx="4087" c:formatCode="0.000">
                  <c:v>0.248452104239562</c:v>
                </c:pt>
                <c:pt idx="4088" c:formatCode="0.000">
                  <c:v>0.26597188727536</c:v>
                </c:pt>
                <c:pt idx="4089" c:formatCode="0.000">
                  <c:v>0.227224237527005</c:v>
                </c:pt>
                <c:pt idx="4092" c:formatCode="0.000">
                  <c:v>0.270560096326879</c:v>
                </c:pt>
                <c:pt idx="4093" c:formatCode="0.000">
                  <c:v>0.332793892815959</c:v>
                </c:pt>
                <c:pt idx="4094" c:formatCode="0.000">
                  <c:v>0.319631161609969</c:v>
                </c:pt>
                <c:pt idx="4096" c:formatCode="0.000">
                  <c:v>0.325481037085226</c:v>
                </c:pt>
                <c:pt idx="4097" c:formatCode="0.000">
                  <c:v>0.65</c:v>
                </c:pt>
                <c:pt idx="4098" c:formatCode="0.000">
                  <c:v>0.64</c:v>
                </c:pt>
                <c:pt idx="4099" c:formatCode="0.000">
                  <c:v>0.76</c:v>
                </c:pt>
                <c:pt idx="4100" c:formatCode="0.000">
                  <c:v>0.77</c:v>
                </c:pt>
                <c:pt idx="4101" c:formatCode="0.000">
                  <c:v>0.78</c:v>
                </c:pt>
                <c:pt idx="4102" c:formatCode="0.000">
                  <c:v>0.88</c:v>
                </c:pt>
                <c:pt idx="4103" c:formatCode="0.000">
                  <c:v>0.89</c:v>
                </c:pt>
                <c:pt idx="4104" c:formatCode="0.000">
                  <c:v>0.98</c:v>
                </c:pt>
                <c:pt idx="4105" c:formatCode="0.000">
                  <c:v>0.88</c:v>
                </c:pt>
                <c:pt idx="4106" c:formatCode="0.000">
                  <c:v>0.67</c:v>
                </c:pt>
                <c:pt idx="4107" c:formatCode="0.000">
                  <c:v>0.71</c:v>
                </c:pt>
                <c:pt idx="4108" c:formatCode="0.000">
                  <c:v>0.22</c:v>
                </c:pt>
                <c:pt idx="4109" c:formatCode="0.000">
                  <c:v>0.21</c:v>
                </c:pt>
                <c:pt idx="4110" c:formatCode="0.000">
                  <c:v>0.45</c:v>
                </c:pt>
                <c:pt idx="4111" c:formatCode="0.000">
                  <c:v>0.260588628334901</c:v>
                </c:pt>
                <c:pt idx="4112" c:formatCode="0.000">
                  <c:v>0.423222967059808</c:v>
                </c:pt>
                <c:pt idx="4113" c:formatCode="0.000">
                  <c:v>0.183635942491671</c:v>
                </c:pt>
                <c:pt idx="4116" c:formatCode="0.000">
                  <c:v>0.290595228799075</c:v>
                </c:pt>
                <c:pt idx="4117" c:formatCode="0.000">
                  <c:v>0.26905167975476</c:v>
                </c:pt>
                <c:pt idx="4118" c:formatCode="0.000">
                  <c:v>0.459901990290369</c:v>
                </c:pt>
                <c:pt idx="4121" c:formatCode="0.000">
                  <c:v>0.248127207638392</c:v>
                </c:pt>
                <c:pt idx="4122" c:formatCode="0.000">
                  <c:v>0.325534121227143</c:v>
                </c:pt>
                <c:pt idx="4123" c:formatCode="0.000">
                  <c:v>0.209760177733516</c:v>
                </c:pt>
                <c:pt idx="4126" c:formatCode="0.000">
                  <c:v>0.285551576810532</c:v>
                </c:pt>
                <c:pt idx="4127" c:formatCode="0.000">
                  <c:v>0.38769284713126</c:v>
                </c:pt>
                <c:pt idx="4128" c:formatCode="0.000">
                  <c:v>0.488579332153993</c:v>
                </c:pt>
                <c:pt idx="4129" c:formatCode="0.000">
                  <c:v>0.559691724154903</c:v>
                </c:pt>
                <c:pt idx="4130" c:formatCode="0.000">
                  <c:v>0.32877701450957</c:v>
                </c:pt>
                <c:pt idx="4131" c:formatCode="0.000">
                  <c:v>0.607482540298875</c:v>
                </c:pt>
                <c:pt idx="4132" c:formatCode="0.000">
                  <c:v>0.39</c:v>
                </c:pt>
                <c:pt idx="4133" c:formatCode="0.000">
                  <c:v>0.5</c:v>
                </c:pt>
                <c:pt idx="4134" c:formatCode="0.000">
                  <c:v>0.34</c:v>
                </c:pt>
                <c:pt idx="4135" c:formatCode="0.000">
                  <c:v>0.485030587252195</c:v>
                </c:pt>
                <c:pt idx="4136" c:formatCode="0.000">
                  <c:v>0.439189373919809</c:v>
                </c:pt>
                <c:pt idx="4137" c:formatCode="0.000">
                  <c:v>0.760101864300013</c:v>
                </c:pt>
                <c:pt idx="4138" c:formatCode="0.000">
                  <c:v>0.35817966443231</c:v>
                </c:pt>
                <c:pt idx="4139" c:formatCode="0.000">
                  <c:v>0.349943506721055</c:v>
                </c:pt>
                <c:pt idx="4140" c:formatCode="0.000">
                  <c:v>0.419086839046762</c:v>
                </c:pt>
                <c:pt idx="4166" c:formatCode="0.000">
                  <c:v>0.314075869182915</c:v>
                </c:pt>
                <c:pt idx="4167" c:formatCode="0.000">
                  <c:v>0.322126228231369</c:v>
                </c:pt>
                <c:pt idx="4168" c:formatCode="0.000">
                  <c:v>0.501835961612634</c:v>
                </c:pt>
                <c:pt idx="4169" c:formatCode="0.000">
                  <c:v>0.464339359803617</c:v>
                </c:pt>
                <c:pt idx="4170" c:formatCode="0.000">
                  <c:v>0.610956577859632</c:v>
                </c:pt>
                <c:pt idx="4171" c:formatCode="0.000">
                  <c:v>0.621144272771242</c:v>
                </c:pt>
                <c:pt idx="4209" c:formatCode="0.000">
                  <c:v>0.51</c:v>
                </c:pt>
                <c:pt idx="4231" c:formatCode="0.000">
                  <c:v>0.618671407012305</c:v>
                </c:pt>
                <c:pt idx="4232" c:formatCode="0.000">
                  <c:v>0.507670887044346</c:v>
                </c:pt>
                <c:pt idx="4233" c:formatCode="0.000">
                  <c:v>0.428191023958862</c:v>
                </c:pt>
                <c:pt idx="4234" c:formatCode="0.000">
                  <c:v>0.603685250538108</c:v>
                </c:pt>
                <c:pt idx="4235" c:formatCode="0.000">
                  <c:v>0.322460719580142</c:v>
                </c:pt>
                <c:pt idx="4236" c:formatCode="0.000">
                  <c:v>0.456820882116169</c:v>
                </c:pt>
                <c:pt idx="4237" c:formatCode="0.000">
                  <c:v>0.485324022845379</c:v>
                </c:pt>
                <c:pt idx="4238" c:formatCode="0.000">
                  <c:v>0.207823119408914</c:v>
                </c:pt>
                <c:pt idx="4239" c:formatCode="0.000">
                  <c:v>0.59303055890708</c:v>
                </c:pt>
                <c:pt idx="4240" c:formatCode="0.000">
                  <c:v>0.670709534490442</c:v>
                </c:pt>
                <c:pt idx="4241" c:formatCode="0.000">
                  <c:v>0.467215996965668</c:v>
                </c:pt>
                <c:pt idx="4242" c:formatCode="0.000">
                  <c:v>0.59561578664087</c:v>
                </c:pt>
                <c:pt idx="4243" c:formatCode="0.000">
                  <c:v>0.353432760572753</c:v>
                </c:pt>
                <c:pt idx="4244" c:formatCode="0.000">
                  <c:v>0.544878613680527</c:v>
                </c:pt>
                <c:pt idx="4245" c:formatCode="0.000">
                  <c:v>0.526305859202676</c:v>
                </c:pt>
                <c:pt idx="4246" c:formatCode="0.000">
                  <c:v>0.486601720748701</c:v>
                </c:pt>
                <c:pt idx="4247" c:formatCode="0.000">
                  <c:v>0.185080551529426</c:v>
                </c:pt>
                <c:pt idx="4248" c:formatCode="0.000">
                  <c:v>0.394033405280478</c:v>
                </c:pt>
                <c:pt idx="4249" c:formatCode="0.000">
                  <c:v>0.209885730303298</c:v>
                </c:pt>
                <c:pt idx="4250" c:formatCode="0.000">
                  <c:v>0.463380620984558</c:v>
                </c:pt>
                <c:pt idx="4251" c:formatCode="0.000">
                  <c:v>0.294295063959738</c:v>
                </c:pt>
                <c:pt idx="4252" c:formatCode="0.000">
                  <c:v>0.475212182409627</c:v>
                </c:pt>
                <c:pt idx="4253" c:formatCode="0.000">
                  <c:v>0.47012297488743</c:v>
                </c:pt>
                <c:pt idx="4254" c:formatCode="0.000">
                  <c:v>0.418583365586442</c:v>
                </c:pt>
                <c:pt idx="4286" c:formatCode="0.000">
                  <c:v>0.583206227750771</c:v>
                </c:pt>
                <c:pt idx="4287" c:formatCode="0.000">
                  <c:v>0.501729219972317</c:v>
                </c:pt>
                <c:pt idx="4288" c:formatCode="0.000">
                  <c:v>0.558471310744411</c:v>
                </c:pt>
                <c:pt idx="4289" c:formatCode="0.000">
                  <c:v>0.636143473774636</c:v>
                </c:pt>
                <c:pt idx="4290" c:formatCode="0.000">
                  <c:v>0.608732052816337</c:v>
                </c:pt>
                <c:pt idx="4291" c:formatCode="0.000">
                  <c:v>0.603698802668691</c:v>
                </c:pt>
                <c:pt idx="4292" c:formatCode="0.000">
                  <c:v>0.7165859991306</c:v>
                </c:pt>
                <c:pt idx="4293" c:formatCode="0.000">
                  <c:v>0.60687357506682</c:v>
                </c:pt>
                <c:pt idx="4294" c:formatCode="0.000">
                  <c:v>0.599148708158743</c:v>
                </c:pt>
                <c:pt idx="4295" c:formatCode="0.000">
                  <c:v>0.551078085096928</c:v>
                </c:pt>
                <c:pt idx="4296" c:formatCode="0.000">
                  <c:v>0.487718424963406</c:v>
                </c:pt>
                <c:pt idx="4297" c:formatCode="0.000">
                  <c:v>0.706203989554252</c:v>
                </c:pt>
                <c:pt idx="4298" c:formatCode="0.000">
                  <c:v>0.432517287378735</c:v>
                </c:pt>
                <c:pt idx="4299" c:formatCode="0.000">
                  <c:v>0.644523958150495</c:v>
                </c:pt>
                <c:pt idx="4300" c:formatCode="0.000">
                  <c:v>0.650844362121792</c:v>
                </c:pt>
                <c:pt idx="4415" c:formatCode="0.000">
                  <c:v>0.85304307382914</c:v>
                </c:pt>
                <c:pt idx="4416" c:formatCode="0.000">
                  <c:v>0.744343952301064</c:v>
                </c:pt>
                <c:pt idx="4417" c:formatCode="0.000">
                  <c:v>0.860989651772881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8"/>
        <c:crossBetween val="midCat"/>
        <c:majorUnit val="5"/>
      </c:valAx>
      <c:valAx>
        <c:axId val="85108525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Polydispersivity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0.2"/>
        <c:min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FULL!$Q$2:$Q$4893</c:f>
              <c:numCache>
                <c:formatCode>0.000</c:formatCode>
                <c:ptCount val="4892"/>
                <c:pt idx="0">
                  <c:v>0.954173264151242</c:v>
                </c:pt>
                <c:pt idx="1">
                  <c:v>0.98744445974958</c:v>
                </c:pt>
                <c:pt idx="2">
                  <c:v>0.957797416723317</c:v>
                </c:pt>
                <c:pt idx="3">
                  <c:v>0.845346970259692</c:v>
                </c:pt>
                <c:pt idx="4">
                  <c:v>0.937749764658732</c:v>
                </c:pt>
                <c:pt idx="5">
                  <c:v>0.94457193056496</c:v>
                </c:pt>
                <c:pt idx="6">
                  <c:v>0.930126671326865</c:v>
                </c:pt>
                <c:pt idx="7">
                  <c:v>0.955793595338173</c:v>
                </c:pt>
                <c:pt idx="8">
                  <c:v>0.914092194166786</c:v>
                </c:pt>
                <c:pt idx="9">
                  <c:v>0.949008910477943</c:v>
                </c:pt>
                <c:pt idx="10">
                  <c:v>0.973741526542829</c:v>
                </c:pt>
                <c:pt idx="11">
                  <c:v>0.916788019178765</c:v>
                </c:pt>
                <c:pt idx="12">
                  <c:v>0.959916347054086</c:v>
                </c:pt>
                <c:pt idx="13">
                  <c:v>0.947448409194186</c:v>
                </c:pt>
                <c:pt idx="14">
                  <c:v>0.958540704010491</c:v>
                </c:pt>
                <c:pt idx="15">
                  <c:v>0.947443123303918</c:v>
                </c:pt>
                <c:pt idx="16">
                  <c:v>0.958231953076869</c:v>
                </c:pt>
                <c:pt idx="17">
                  <c:v>0.951022810897626</c:v>
                </c:pt>
                <c:pt idx="18">
                  <c:v>0.929005126953125</c:v>
                </c:pt>
                <c:pt idx="19">
                  <c:v>0.95228199951152</c:v>
                </c:pt>
                <c:pt idx="20">
                  <c:v>0.881809686620189</c:v>
                </c:pt>
                <c:pt idx="21">
                  <c:v>0.92574756111351</c:v>
                </c:pt>
                <c:pt idx="22">
                  <c:v>0.956112783591726</c:v>
                </c:pt>
                <c:pt idx="23">
                  <c:v>0.930155696443011</c:v>
                </c:pt>
                <c:pt idx="24">
                  <c:v>0.941588638394919</c:v>
                </c:pt>
                <c:pt idx="25">
                  <c:v>0.942911971887879</c:v>
                </c:pt>
                <c:pt idx="26">
                  <c:v>0.949417060516957</c:v>
                </c:pt>
                <c:pt idx="27">
                  <c:v>0.937051207839132</c:v>
                </c:pt>
                <c:pt idx="28">
                  <c:v>0.95997133075182</c:v>
                </c:pt>
                <c:pt idx="29">
                  <c:v>0.819115907746895</c:v>
                </c:pt>
                <c:pt idx="30">
                  <c:v>0.898531186912635</c:v>
                </c:pt>
                <c:pt idx="31">
                  <c:v>0.918435114126105</c:v>
                </c:pt>
                <c:pt idx="32">
                  <c:v>0.930848519847141</c:v>
                </c:pt>
                <c:pt idx="33">
                  <c:v>0.92976833976834</c:v>
                </c:pt>
                <c:pt idx="34">
                  <c:v>0.945092403412174</c:v>
                </c:pt>
                <c:pt idx="35">
                  <c:v>0.952957194767442</c:v>
                </c:pt>
                <c:pt idx="36">
                  <c:v>0.893051894121303</c:v>
                </c:pt>
                <c:pt idx="37">
                  <c:v>0.949905907419657</c:v>
                </c:pt>
                <c:pt idx="38">
                  <c:v>0.956602284279137</c:v>
                </c:pt>
                <c:pt idx="39">
                  <c:v>0.945965087092367</c:v>
                </c:pt>
                <c:pt idx="40">
                  <c:v>0.964270258537937</c:v>
                </c:pt>
                <c:pt idx="41">
                  <c:v>0.945527000695132</c:v>
                </c:pt>
                <c:pt idx="42">
                  <c:v>0.962952477985591</c:v>
                </c:pt>
                <c:pt idx="43">
                  <c:v>0.900828359811776</c:v>
                </c:pt>
                <c:pt idx="44">
                  <c:v>0.891332695315367</c:v>
                </c:pt>
                <c:pt idx="45">
                  <c:v>0.922870528722795</c:v>
                </c:pt>
                <c:pt idx="46">
                  <c:v>0.917133428300095</c:v>
                </c:pt>
                <c:pt idx="47">
                  <c:v>0.954261430639845</c:v>
                </c:pt>
                <c:pt idx="48">
                  <c:v>0.935945204642896</c:v>
                </c:pt>
                <c:pt idx="49">
                  <c:v>0.963536433883838</c:v>
                </c:pt>
                <c:pt idx="50">
                  <c:v>0.942791729749096</c:v>
                </c:pt>
                <c:pt idx="51">
                  <c:v>0.938924991784423</c:v>
                </c:pt>
                <c:pt idx="52">
                  <c:v>0.895270793036751</c:v>
                </c:pt>
                <c:pt idx="53">
                  <c:v>0.981665632735995</c:v>
                </c:pt>
                <c:pt idx="54">
                  <c:v>0.943856523577923</c:v>
                </c:pt>
                <c:pt idx="55">
                  <c:v>0.884857664736697</c:v>
                </c:pt>
                <c:pt idx="56">
                  <c:v>0.928030241516589</c:v>
                </c:pt>
                <c:pt idx="57">
                  <c:v>0.948567987391945</c:v>
                </c:pt>
                <c:pt idx="58">
                  <c:v>0.945595590636135</c:v>
                </c:pt>
                <c:pt idx="59">
                  <c:v>0.870354420039934</c:v>
                </c:pt>
                <c:pt idx="60">
                  <c:v>0.92191612759313</c:v>
                </c:pt>
                <c:pt idx="61">
                  <c:v>0.927464045307091</c:v>
                </c:pt>
                <c:pt idx="62">
                  <c:v>0.961100790839554</c:v>
                </c:pt>
                <c:pt idx="63">
                  <c:v>0.921575504297233</c:v>
                </c:pt>
                <c:pt idx="64">
                  <c:v>0.883367198310392</c:v>
                </c:pt>
                <c:pt idx="65">
                  <c:v>0.853618494302057</c:v>
                </c:pt>
                <c:pt idx="66">
                  <c:v>0.969059028813044</c:v>
                </c:pt>
                <c:pt idx="67">
                  <c:v>0.93812767693249</c:v>
                </c:pt>
                <c:pt idx="68">
                  <c:v>0.937200379946651</c:v>
                </c:pt>
                <c:pt idx="69">
                  <c:v>0.927916132380778</c:v>
                </c:pt>
                <c:pt idx="70">
                  <c:v>0.966477590310132</c:v>
                </c:pt>
                <c:pt idx="71">
                  <c:v>0.905746140651801</c:v>
                </c:pt>
                <c:pt idx="72">
                  <c:v>0.876333564654176</c:v>
                </c:pt>
                <c:pt idx="73">
                  <c:v>0.934507156048015</c:v>
                </c:pt>
                <c:pt idx="74">
                  <c:v>0.933639298008878</c:v>
                </c:pt>
                <c:pt idx="75">
                  <c:v>0.90207324037832</c:v>
                </c:pt>
                <c:pt idx="76">
                  <c:v>0.795644390522409</c:v>
                </c:pt>
                <c:pt idx="77">
                  <c:v>0.947905987340459</c:v>
                </c:pt>
                <c:pt idx="78">
                  <c:v>0.96571439294698</c:v>
                </c:pt>
                <c:pt idx="79">
                  <c:v>0.964133379243854</c:v>
                </c:pt>
                <c:pt idx="80">
                  <c:v>0.898644700545172</c:v>
                </c:pt>
                <c:pt idx="81">
                  <c:v>0.910295618775549</c:v>
                </c:pt>
                <c:pt idx="82">
                  <c:v>0.973441929133858</c:v>
                </c:pt>
                <c:pt idx="83">
                  <c:v>0.91072523459349</c:v>
                </c:pt>
                <c:pt idx="84">
                  <c:v>0.969690942887855</c:v>
                </c:pt>
                <c:pt idx="85">
                  <c:v>0.959275864738358</c:v>
                </c:pt>
                <c:pt idx="86">
                  <c:v>0.934063300914593</c:v>
                </c:pt>
                <c:pt idx="87">
                  <c:v>0.913607683726056</c:v>
                </c:pt>
                <c:pt idx="88">
                  <c:v>0.961772080117997</c:v>
                </c:pt>
                <c:pt idx="89">
                  <c:v>0.967057017056627</c:v>
                </c:pt>
                <c:pt idx="90">
                  <c:v>0.964518504098776</c:v>
                </c:pt>
                <c:pt idx="91">
                  <c:v>0.940143012416955</c:v>
                </c:pt>
                <c:pt idx="92">
                  <c:v>0.969710753616178</c:v>
                </c:pt>
                <c:pt idx="93">
                  <c:v>0.961947051967421</c:v>
                </c:pt>
                <c:pt idx="94">
                  <c:v>0.971505330991087</c:v>
                </c:pt>
                <c:pt idx="95">
                  <c:v>0.97330776140445</c:v>
                </c:pt>
                <c:pt idx="96">
                  <c:v>0.971580880195489</c:v>
                </c:pt>
                <c:pt idx="97">
                  <c:v>0.970055818514747</c:v>
                </c:pt>
                <c:pt idx="98">
                  <c:v>0.966103004305093</c:v>
                </c:pt>
                <c:pt idx="99">
                  <c:v>0.964969843978949</c:v>
                </c:pt>
                <c:pt idx="100">
                  <c:v>0.970716721991999</c:v>
                </c:pt>
                <c:pt idx="101">
                  <c:v>0.958058463597427</c:v>
                </c:pt>
                <c:pt idx="102">
                  <c:v>0.964311671550697</c:v>
                </c:pt>
                <c:pt idx="103">
                  <c:v>0.965346399567481</c:v>
                </c:pt>
                <c:pt idx="104">
                  <c:v>0.96964151421755</c:v>
                </c:pt>
                <c:pt idx="105">
                  <c:v>0.9678482180972</c:v>
                </c:pt>
                <c:pt idx="106">
                  <c:v>0.971275073281543</c:v>
                </c:pt>
                <c:pt idx="107">
                  <c:v>0.969062308692591</c:v>
                </c:pt>
                <c:pt idx="108">
                  <c:v>0.965779317487503</c:v>
                </c:pt>
                <c:pt idx="109">
                  <c:v>0.962558963059986</c:v>
                </c:pt>
                <c:pt idx="110">
                  <c:v>0.968897145059116</c:v>
                </c:pt>
                <c:pt idx="111">
                  <c:v>0.970739985134922</c:v>
                </c:pt>
                <c:pt idx="112">
                  <c:v>0.962541968840587</c:v>
                </c:pt>
                <c:pt idx="113">
                  <c:v>0.971718091637294</c:v>
                </c:pt>
                <c:pt idx="114">
                  <c:v>0.968100759320595</c:v>
                </c:pt>
                <c:pt idx="115">
                  <c:v>0.971736510733833</c:v>
                </c:pt>
                <c:pt idx="116">
                  <c:v>0.969418210501424</c:v>
                </c:pt>
                <c:pt idx="117">
                  <c:v>0.966669819693961</c:v>
                </c:pt>
                <c:pt idx="118">
                  <c:v>0.975408729169922</c:v>
                </c:pt>
                <c:pt idx="119">
                  <c:v>0.967151053231743</c:v>
                </c:pt>
                <c:pt idx="120">
                  <c:v>0.969907194866788</c:v>
                </c:pt>
                <c:pt idx="121">
                  <c:v>0.970926977876194</c:v>
                </c:pt>
                <c:pt idx="122">
                  <c:v>0.969771355715952</c:v>
                </c:pt>
                <c:pt idx="123">
                  <c:v>0.972378834987293</c:v>
                </c:pt>
                <c:pt idx="124">
                  <c:v>0.968938415279247</c:v>
                </c:pt>
                <c:pt idx="125">
                  <c:v>0.971549392862824</c:v>
                </c:pt>
                <c:pt idx="126">
                  <c:v>0.973375346758774</c:v>
                </c:pt>
                <c:pt idx="127">
                  <c:v>0.969158671857807</c:v>
                </c:pt>
                <c:pt idx="128">
                  <c:v>0.961658892496605</c:v>
                </c:pt>
                <c:pt idx="129">
                  <c:v>0.970306780373103</c:v>
                </c:pt>
                <c:pt idx="130">
                  <c:v>0.974362059122473</c:v>
                </c:pt>
                <c:pt idx="131">
                  <c:v>0.963833949437976</c:v>
                </c:pt>
                <c:pt idx="132">
                  <c:v>0.972157959626208</c:v>
                </c:pt>
                <c:pt idx="133">
                  <c:v>0.963765663489344</c:v>
                </c:pt>
                <c:pt idx="134">
                  <c:v>0.966157510053131</c:v>
                </c:pt>
                <c:pt idx="135">
                  <c:v>0.964710806935867</c:v>
                </c:pt>
                <c:pt idx="136">
                  <c:v>0.966833136768473</c:v>
                </c:pt>
                <c:pt idx="137">
                  <c:v>0.970120301966148</c:v>
                </c:pt>
                <c:pt idx="138">
                  <c:v>0.73284017624418</c:v>
                </c:pt>
                <c:pt idx="139">
                  <c:v>0.960963748107242</c:v>
                </c:pt>
                <c:pt idx="140">
                  <c:v>0.956333853354134</c:v>
                </c:pt>
                <c:pt idx="141">
                  <c:v>0.958828250401284</c:v>
                </c:pt>
                <c:pt idx="142">
                  <c:v>0.964011487303506</c:v>
                </c:pt>
                <c:pt idx="143">
                  <c:v>0.938323024054983</c:v>
                </c:pt>
                <c:pt idx="144">
                  <c:v>0.94262103505843</c:v>
                </c:pt>
                <c:pt idx="145">
                  <c:v>0.951997140706628</c:v>
                </c:pt>
                <c:pt idx="146">
                  <c:v>0.932891213389121</c:v>
                </c:pt>
                <c:pt idx="147">
                  <c:v>0.955356595092025</c:v>
                </c:pt>
                <c:pt idx="148">
                  <c:v>0.957548918130265</c:v>
                </c:pt>
                <c:pt idx="149">
                  <c:v>0.947575757575758</c:v>
                </c:pt>
                <c:pt idx="150">
                  <c:v>0.932351524879615</c:v>
                </c:pt>
                <c:pt idx="151">
                  <c:v>0.94916205585667</c:v>
                </c:pt>
                <c:pt idx="152">
                  <c:v>0.97068669551138</c:v>
                </c:pt>
                <c:pt idx="153">
                  <c:v>0.913772775991426</c:v>
                </c:pt>
                <c:pt idx="154">
                  <c:v>0.918883534136546</c:v>
                </c:pt>
                <c:pt idx="155">
                  <c:v>0.963740149278765</c:v>
                </c:pt>
                <c:pt idx="156">
                  <c:v>0.959194179165848</c:v>
                </c:pt>
                <c:pt idx="157">
                  <c:v>0.94724486740952</c:v>
                </c:pt>
                <c:pt idx="158">
                  <c:v>0.940355172728015</c:v>
                </c:pt>
                <c:pt idx="159">
                  <c:v>0.94508165179921</c:v>
                </c:pt>
                <c:pt idx="160">
                  <c:v>0.941085140746726</c:v>
                </c:pt>
                <c:pt idx="161">
                  <c:v>0.940168653153714</c:v>
                </c:pt>
                <c:pt idx="162">
                  <c:v>0.946768911126669</c:v>
                </c:pt>
                <c:pt idx="163">
                  <c:v>0.941955312542185</c:v>
                </c:pt>
                <c:pt idx="164">
                  <c:v>0.947998844414816</c:v>
                </c:pt>
                <c:pt idx="165">
                  <c:v>0.934248287696451</c:v>
                </c:pt>
                <c:pt idx="166">
                  <c:v>0.942955855994968</c:v>
                </c:pt>
                <c:pt idx="167">
                  <c:v>1.06371997980585</c:v>
                </c:pt>
                <c:pt idx="168">
                  <c:v>0.951118195193722</c:v>
                </c:pt>
                <c:pt idx="169">
                  <c:v>0.948351409978308</c:v>
                </c:pt>
                <c:pt idx="170">
                  <c:v>0.951304761904762</c:v>
                </c:pt>
                <c:pt idx="171">
                  <c:v>0.933940092165899</c:v>
                </c:pt>
                <c:pt idx="172">
                  <c:v>0.950941176470588</c:v>
                </c:pt>
                <c:pt idx="173">
                  <c:v>0.959874727668845</c:v>
                </c:pt>
                <c:pt idx="174">
                  <c:v>0.970028188865398</c:v>
                </c:pt>
                <c:pt idx="175">
                  <c:v>0.938265840876608</c:v>
                </c:pt>
                <c:pt idx="176">
                  <c:v>0.959323483670295</c:v>
                </c:pt>
                <c:pt idx="177">
                  <c:v>0.93569558101473</c:v>
                </c:pt>
                <c:pt idx="178">
                  <c:v>0.949115606936416</c:v>
                </c:pt>
                <c:pt idx="179">
                  <c:v>0.95412641315519</c:v>
                </c:pt>
                <c:pt idx="180">
                  <c:v>0.907447573397244</c:v>
                </c:pt>
                <c:pt idx="181">
                  <c:v>0.919466421343146</c:v>
                </c:pt>
                <c:pt idx="182">
                  <c:v>0.935862068965517</c:v>
                </c:pt>
                <c:pt idx="183">
                  <c:v>0.946613924050633</c:v>
                </c:pt>
                <c:pt idx="184">
                  <c:v>0.952409992652461</c:v>
                </c:pt>
                <c:pt idx="185">
                  <c:v>0.908137254901961</c:v>
                </c:pt>
                <c:pt idx="186">
                  <c:v>0.874300518134715</c:v>
                </c:pt>
                <c:pt idx="187">
                  <c:v>0.945632411067194</c:v>
                </c:pt>
                <c:pt idx="188">
                  <c:v>0.955182239893969</c:v>
                </c:pt>
                <c:pt idx="189">
                  <c:v>0.968832854558996</c:v>
                </c:pt>
                <c:pt idx="190">
                  <c:v>0.938115059886118</c:v>
                </c:pt>
                <c:pt idx="191">
                  <c:v>0.967627580833658</c:v>
                </c:pt>
                <c:pt idx="192">
                  <c:v>0.956165868414419</c:v>
                </c:pt>
                <c:pt idx="193">
                  <c:v>0.958694227375851</c:v>
                </c:pt>
                <c:pt idx="194">
                  <c:v>0.946411809235428</c:v>
                </c:pt>
                <c:pt idx="195">
                  <c:v>0.966411827384124</c:v>
                </c:pt>
                <c:pt idx="196">
                  <c:v>0.972919400187441</c:v>
                </c:pt>
                <c:pt idx="197">
                  <c:v>0.962222872184849</c:v>
                </c:pt>
                <c:pt idx="198">
                  <c:v>0.966114008941878</c:v>
                </c:pt>
                <c:pt idx="199">
                  <c:v>0.945690338311491</c:v>
                </c:pt>
                <c:pt idx="200">
                  <c:v>0.949493927125506</c:v>
                </c:pt>
                <c:pt idx="201">
                  <c:v>0.930701093102149</c:v>
                </c:pt>
                <c:pt idx="202">
                  <c:v>0.96546996263294</c:v>
                </c:pt>
                <c:pt idx="203">
                  <c:v>0.982736842105263</c:v>
                </c:pt>
                <c:pt idx="204">
                  <c:v>0.94622641509434</c:v>
                </c:pt>
                <c:pt idx="205">
                  <c:v>0.944915373765867</c:v>
                </c:pt>
                <c:pt idx="206">
                  <c:v>0.96484090096532</c:v>
                </c:pt>
                <c:pt idx="207">
                  <c:v>0.966979613733905</c:v>
                </c:pt>
                <c:pt idx="208">
                  <c:v>0.951298501728775</c:v>
                </c:pt>
                <c:pt idx="209">
                  <c:v>0.939799178457325</c:v>
                </c:pt>
                <c:pt idx="210">
                  <c:v>0.94443848059455</c:v>
                </c:pt>
                <c:pt idx="211">
                  <c:v>0.92776843146957</c:v>
                </c:pt>
                <c:pt idx="212">
                  <c:v>0.951090128755365</c:v>
                </c:pt>
                <c:pt idx="213">
                  <c:v>0.967725699067909</c:v>
                </c:pt>
                <c:pt idx="214">
                  <c:v>0.96501179245283</c:v>
                </c:pt>
                <c:pt idx="215">
                  <c:v>0.948615542974781</c:v>
                </c:pt>
                <c:pt idx="216">
                  <c:v>0.963175783324482</c:v>
                </c:pt>
                <c:pt idx="217">
                  <c:v>0.953346534653465</c:v>
                </c:pt>
                <c:pt idx="218">
                  <c:v>0.936875471698113</c:v>
                </c:pt>
                <c:pt idx="219">
                  <c:v>0.954280303030303</c:v>
                </c:pt>
                <c:pt idx="220">
                  <c:v>0.945102159953298</c:v>
                </c:pt>
                <c:pt idx="221">
                  <c:v>0.952665995975855</c:v>
                </c:pt>
                <c:pt idx="222">
                  <c:v>0.952352179542512</c:v>
                </c:pt>
                <c:pt idx="223">
                  <c:v>0.955358831113021</c:v>
                </c:pt>
                <c:pt idx="224">
                  <c:v>0.575030602352165</c:v>
                </c:pt>
                <c:pt idx="225">
                  <c:v>0.70117781746516</c:v>
                </c:pt>
                <c:pt idx="226">
                  <c:v>0.769561022788593</c:v>
                </c:pt>
                <c:pt idx="227">
                  <c:v>0.704185242380891</c:v>
                </c:pt>
                <c:pt idx="228">
                  <c:v>0.792445642245063</c:v>
                </c:pt>
                <c:pt idx="229">
                  <c:v>0.627927000090244</c:v>
                </c:pt>
                <c:pt idx="230">
                  <c:v>0.722617876173934</c:v>
                </c:pt>
                <c:pt idx="231">
                  <c:v>0.8832277087368</c:v>
                </c:pt>
                <c:pt idx="232">
                  <c:v>0.701011395413527</c:v>
                </c:pt>
                <c:pt idx="233">
                  <c:v>0.699761124869994</c:v>
                </c:pt>
                <c:pt idx="234">
                  <c:v>0.860939101006819</c:v>
                </c:pt>
                <c:pt idx="235">
                  <c:v>0.880773680257333</c:v>
                </c:pt>
                <c:pt idx="236">
                  <c:v>0.922987035239955</c:v>
                </c:pt>
                <c:pt idx="237">
                  <c:v>0.862147999814391</c:v>
                </c:pt>
                <c:pt idx="238">
                  <c:v>0.848802780108552</c:v>
                </c:pt>
                <c:pt idx="239">
                  <c:v>0.950795035068608</c:v>
                </c:pt>
                <c:pt idx="240">
                  <c:v>0.881037364569211</c:v>
                </c:pt>
                <c:pt idx="241">
                  <c:v>0.602503540058983</c:v>
                </c:pt>
                <c:pt idx="242">
                  <c:v>0.936640262364856</c:v>
                </c:pt>
                <c:pt idx="243">
                  <c:v>0.753732264349503</c:v>
                </c:pt>
                <c:pt idx="244">
                  <c:v>0.847399875025277</c:v>
                </c:pt>
                <c:pt idx="245">
                  <c:v>0.941802331085464</c:v>
                </c:pt>
                <c:pt idx="246">
                  <c:v>0.784142167618568</c:v>
                </c:pt>
                <c:pt idx="247">
                  <c:v>0.884761116011704</c:v>
                </c:pt>
                <c:pt idx="248">
                  <c:v>0.931697652036137</c:v>
                </c:pt>
                <c:pt idx="249">
                  <c:v>0.894951142785749</c:v>
                </c:pt>
                <c:pt idx="250">
                  <c:v>0.869430430394135</c:v>
                </c:pt>
                <c:pt idx="251">
                  <c:v>0.922138808700954</c:v>
                </c:pt>
                <c:pt idx="252">
                  <c:v>0.954954825308269</c:v>
                </c:pt>
                <c:pt idx="253">
                  <c:v>0.914628716106123</c:v>
                </c:pt>
                <c:pt idx="254">
                  <c:v>0.949854431620852</c:v>
                </c:pt>
                <c:pt idx="255">
                  <c:v>0.932652221415745</c:v>
                </c:pt>
                <c:pt idx="256">
                  <c:v>0.923095033663359</c:v>
                </c:pt>
                <c:pt idx="257">
                  <c:v>0.89958658214063</c:v>
                </c:pt>
                <c:pt idx="258">
                  <c:v>0.878978431515603</c:v>
                </c:pt>
                <c:pt idx="259">
                  <c:v>0.950183223640474</c:v>
                </c:pt>
                <c:pt idx="260">
                  <c:v>0.875604122089301</c:v>
                </c:pt>
                <c:pt idx="261">
                  <c:v>0.959665900652439</c:v>
                </c:pt>
                <c:pt idx="262">
                  <c:v>0.947372008715201</c:v>
                </c:pt>
                <c:pt idx="263">
                  <c:v>0.854883019775883</c:v>
                </c:pt>
                <c:pt idx="264">
                  <c:v>0.787203698333689</c:v>
                </c:pt>
                <c:pt idx="265">
                  <c:v>0.768905092826502</c:v>
                </c:pt>
                <c:pt idx="266">
                  <c:v>0.907807223520943</c:v>
                </c:pt>
                <c:pt idx="267">
                  <c:v>0.90519559688512</c:v>
                </c:pt>
                <c:pt idx="268">
                  <c:v>0.847558325469325</c:v>
                </c:pt>
                <c:pt idx="269">
                  <c:v>0.671714604546131</c:v>
                </c:pt>
                <c:pt idx="270">
                  <c:v>0.861897690741686</c:v>
                </c:pt>
                <c:pt idx="271">
                  <c:v>0.959079740044189</c:v>
                </c:pt>
                <c:pt idx="272">
                  <c:v>0.897136434907004</c:v>
                </c:pt>
                <c:pt idx="273">
                  <c:v>0.653479067375981</c:v>
                </c:pt>
                <c:pt idx="274">
                  <c:v>0.965156673851301</c:v>
                </c:pt>
                <c:pt idx="275">
                  <c:v>0.611435318765167</c:v>
                </c:pt>
                <c:pt idx="276">
                  <c:v>0.935371506246074</c:v>
                </c:pt>
                <c:pt idx="277">
                  <c:v>0.902381274422766</c:v>
                </c:pt>
                <c:pt idx="278">
                  <c:v>0.798517335086344</c:v>
                </c:pt>
                <c:pt idx="279">
                  <c:v>0.971381020454878</c:v>
                </c:pt>
                <c:pt idx="280">
                  <c:v>0.920171086630254</c:v>
                </c:pt>
                <c:pt idx="281">
                  <c:v>0.945379530585214</c:v>
                </c:pt>
                <c:pt idx="282">
                  <c:v>0.891278760157525</c:v>
                </c:pt>
                <c:pt idx="283">
                  <c:v>0.891384840729985</c:v>
                </c:pt>
                <c:pt idx="284">
                  <c:v>0.940801956626983</c:v>
                </c:pt>
                <c:pt idx="285">
                  <c:v>0.879966972363017</c:v>
                </c:pt>
                <c:pt idx="286">
                  <c:v>0.882000038850716</c:v>
                </c:pt>
                <c:pt idx="287">
                  <c:v>0.923319677366821</c:v>
                </c:pt>
                <c:pt idx="288">
                  <c:v>0.954365892838497</c:v>
                </c:pt>
                <c:pt idx="289">
                  <c:v>0.717367953693627</c:v>
                </c:pt>
                <c:pt idx="290">
                  <c:v>0.950182307725509</c:v>
                </c:pt>
                <c:pt idx="291">
                  <c:v>0.894735794548734</c:v>
                </c:pt>
                <c:pt idx="292">
                  <c:v>0.945807271728721</c:v>
                </c:pt>
                <c:pt idx="293">
                  <c:v>0.951133068595261</c:v>
                </c:pt>
                <c:pt idx="294">
                  <c:v>0.918736284555211</c:v>
                </c:pt>
                <c:pt idx="295">
                  <c:v>0.940859488396789</c:v>
                </c:pt>
                <c:pt idx="296">
                  <c:v>0.96726027391142</c:v>
                </c:pt>
                <c:pt idx="297">
                  <c:v>0.9711819742153</c:v>
                </c:pt>
                <c:pt idx="298">
                  <c:v>0.90736452952424</c:v>
                </c:pt>
                <c:pt idx="299">
                  <c:v>0.926498490811564</c:v>
                </c:pt>
                <c:pt idx="300">
                  <c:v>0.888817665998562</c:v>
                </c:pt>
                <c:pt idx="301">
                  <c:v>0.909553628953797</c:v>
                </c:pt>
                <c:pt idx="302">
                  <c:v>0.890812240401902</c:v>
                </c:pt>
                <c:pt idx="303">
                  <c:v>0.859409430188557</c:v>
                </c:pt>
                <c:pt idx="304">
                  <c:v>0.972417419383401</c:v>
                </c:pt>
                <c:pt idx="305">
                  <c:v>0.897233691398054</c:v>
                </c:pt>
                <c:pt idx="306">
                  <c:v>0.936180304259975</c:v>
                </c:pt>
                <c:pt idx="307">
                  <c:v>0.891986374342322</c:v>
                </c:pt>
                <c:pt idx="308">
                  <c:v>0.952726624342242</c:v>
                </c:pt>
                <c:pt idx="309">
                  <c:v>0.837876805927435</c:v>
                </c:pt>
                <c:pt idx="310">
                  <c:v>0.957186195286725</c:v>
                </c:pt>
                <c:pt idx="311">
                  <c:v>0.86232273215085</c:v>
                </c:pt>
                <c:pt idx="312">
                  <c:v>0.836455054118018</c:v>
                </c:pt>
                <c:pt idx="313">
                  <c:v>0.882793042127198</c:v>
                </c:pt>
                <c:pt idx="314">
                  <c:v>0.912864575315338</c:v>
                </c:pt>
                <c:pt idx="315">
                  <c:v>0.965475714128532</c:v>
                </c:pt>
                <c:pt idx="316">
                  <c:v>0.762192581083419</c:v>
                </c:pt>
                <c:pt idx="317">
                  <c:v>0.682211985481919</c:v>
                </c:pt>
                <c:pt idx="318">
                  <c:v>0.872817079713679</c:v>
                </c:pt>
                <c:pt idx="319">
                  <c:v>0.74224253365211</c:v>
                </c:pt>
                <c:pt idx="320">
                  <c:v>0.85751924114344</c:v>
                </c:pt>
                <c:pt idx="321">
                  <c:v>0.722426192320721</c:v>
                </c:pt>
                <c:pt idx="322">
                  <c:v>0.891510903798871</c:v>
                </c:pt>
                <c:pt idx="323">
                  <c:v>0.827977936712907</c:v>
                </c:pt>
                <c:pt idx="324">
                  <c:v>0.850213276823887</c:v>
                </c:pt>
                <c:pt idx="325">
                  <c:v>0.947061094439327</c:v>
                </c:pt>
                <c:pt idx="326">
                  <c:v>0.704135525190661</c:v>
                </c:pt>
                <c:pt idx="327">
                  <c:v>0.804169222860232</c:v>
                </c:pt>
                <c:pt idx="328">
                  <c:v>0.964062478370305</c:v>
                </c:pt>
                <c:pt idx="329">
                  <c:v>0.834952938447669</c:v>
                </c:pt>
                <c:pt idx="330">
                  <c:v>0.992672952664589</c:v>
                </c:pt>
                <c:pt idx="331">
                  <c:v>0.800786609686416</c:v>
                </c:pt>
                <c:pt idx="332">
                  <c:v>0.628515522861116</c:v>
                </c:pt>
                <c:pt idx="333">
                  <c:v>0.996846352898756</c:v>
                </c:pt>
                <c:pt idx="334">
                  <c:v>0.93607814908213</c:v>
                </c:pt>
                <c:pt idx="335">
                  <c:v>0.777934435217255</c:v>
                </c:pt>
                <c:pt idx="336">
                  <c:v>0.949649193731338</c:v>
                </c:pt>
                <c:pt idx="337">
                  <c:v>0.975170829179456</c:v>
                </c:pt>
                <c:pt idx="338">
                  <c:v>0.967018071802353</c:v>
                </c:pt>
                <c:pt idx="339">
                  <c:v>0.98784877858843</c:v>
                </c:pt>
                <c:pt idx="340">
                  <c:v>0.965108569672892</c:v>
                </c:pt>
                <c:pt idx="341">
                  <c:v>0.964793610474212</c:v>
                </c:pt>
                <c:pt idx="342">
                  <c:v>0.968415863582314</c:v>
                </c:pt>
                <c:pt idx="343">
                  <c:v>0.963691558495813</c:v>
                </c:pt>
                <c:pt idx="344">
                  <c:v>0.971298689825481</c:v>
                </c:pt>
                <c:pt idx="345">
                  <c:v>0.953069281618873</c:v>
                </c:pt>
                <c:pt idx="346">
                  <c:v>0.933253117163962</c:v>
                </c:pt>
                <c:pt idx="347">
                  <c:v>0.967392561537576</c:v>
                </c:pt>
                <c:pt idx="348">
                  <c:v>0.918824621250184</c:v>
                </c:pt>
                <c:pt idx="349">
                  <c:v>0.961193122314959</c:v>
                </c:pt>
                <c:pt idx="350">
                  <c:v>0.88265770344653</c:v>
                </c:pt>
                <c:pt idx="351">
                  <c:v>0.976775178767919</c:v>
                </c:pt>
                <c:pt idx="352">
                  <c:v>0.944605227633855</c:v>
                </c:pt>
                <c:pt idx="353">
                  <c:v>0.931313593605858</c:v>
                </c:pt>
                <c:pt idx="354">
                  <c:v>0.879715047350095</c:v>
                </c:pt>
                <c:pt idx="355">
                  <c:v>0.839168509663075</c:v>
                </c:pt>
                <c:pt idx="356">
                  <c:v>0.734779282947231</c:v>
                </c:pt>
                <c:pt idx="357">
                  <c:v>0.923322999370252</c:v>
                </c:pt>
                <c:pt idx="358">
                  <c:v>0.920917586494019</c:v>
                </c:pt>
                <c:pt idx="359">
                  <c:v>0.944251981121274</c:v>
                </c:pt>
                <c:pt idx="360">
                  <c:v>0.929546115735061</c:v>
                </c:pt>
                <c:pt idx="361">
                  <c:v>0.93732152127219</c:v>
                </c:pt>
                <c:pt idx="362">
                  <c:v>0.656500926938781</c:v>
                </c:pt>
                <c:pt idx="363">
                  <c:v>0.917115618343578</c:v>
                </c:pt>
                <c:pt idx="364">
                  <c:v>0.690350605148902</c:v>
                </c:pt>
                <c:pt idx="365">
                  <c:v>0.719542475499306</c:v>
                </c:pt>
                <c:pt idx="366">
                  <c:v>0.929839980822329</c:v>
                </c:pt>
                <c:pt idx="367">
                  <c:v>0.744949019415737</c:v>
                </c:pt>
                <c:pt idx="368">
                  <c:v>0.709979220578585</c:v>
                </c:pt>
                <c:pt idx="369">
                  <c:v>0.614440749351641</c:v>
                </c:pt>
                <c:pt idx="370">
                  <c:v>0.904636647850801</c:v>
                </c:pt>
                <c:pt idx="371">
                  <c:v>0.94261559657191</c:v>
                </c:pt>
                <c:pt idx="372">
                  <c:v>0.98003863229624</c:v>
                </c:pt>
                <c:pt idx="373">
                  <c:v>0.982589155622094</c:v>
                </c:pt>
                <c:pt idx="374">
                  <c:v>0.95542329056459</c:v>
                </c:pt>
                <c:pt idx="375">
                  <c:v>0.95769011547254</c:v>
                </c:pt>
                <c:pt idx="376">
                  <c:v>0.975303266739624</c:v>
                </c:pt>
                <c:pt idx="377">
                  <c:v>0.965708467703237</c:v>
                </c:pt>
                <c:pt idx="378">
                  <c:v>0.929919939784028</c:v>
                </c:pt>
                <c:pt idx="379">
                  <c:v>0.961006866896163</c:v>
                </c:pt>
                <c:pt idx="380">
                  <c:v>0.942029533239647</c:v>
                </c:pt>
                <c:pt idx="381">
                  <c:v>0.940558375399589</c:v>
                </c:pt>
                <c:pt idx="382">
                  <c:v>0.705008567249257</c:v>
                </c:pt>
                <c:pt idx="383">
                  <c:v>0.954376863473889</c:v>
                </c:pt>
                <c:pt idx="384">
                  <c:v>0.904802538203367</c:v>
                </c:pt>
                <c:pt idx="385">
                  <c:v>0.904002084494429</c:v>
                </c:pt>
                <c:pt idx="386">
                  <c:v>0.820117481672407</c:v>
                </c:pt>
                <c:pt idx="387">
                  <c:v>0.852533571648318</c:v>
                </c:pt>
                <c:pt idx="388">
                  <c:v>0.952197943919717</c:v>
                </c:pt>
                <c:pt idx="389">
                  <c:v>0.773934886811247</c:v>
                </c:pt>
                <c:pt idx="390">
                  <c:v>0.825455532533114</c:v>
                </c:pt>
                <c:pt idx="391">
                  <c:v>0.945742044667007</c:v>
                </c:pt>
                <c:pt idx="392">
                  <c:v>0.949124036987999</c:v>
                </c:pt>
                <c:pt idx="393">
                  <c:v>0.696901385068683</c:v>
                </c:pt>
                <c:pt idx="394">
                  <c:v>0.776213820156691</c:v>
                </c:pt>
                <c:pt idx="395">
                  <c:v>0.874709897018353</c:v>
                </c:pt>
                <c:pt idx="396">
                  <c:v>0.744074098092724</c:v>
                </c:pt>
                <c:pt idx="397">
                  <c:v>0.837836644319962</c:v>
                </c:pt>
                <c:pt idx="398">
                  <c:v>0.710510722585844</c:v>
                </c:pt>
                <c:pt idx="399">
                  <c:v>0.51419757012918</c:v>
                </c:pt>
                <c:pt idx="400">
                  <c:v>0.840758861888445</c:v>
                </c:pt>
                <c:pt idx="401">
                  <c:v>0.868382480767862</c:v>
                </c:pt>
                <c:pt idx="402">
                  <c:v>0.651010339846072</c:v>
                </c:pt>
                <c:pt idx="403">
                  <c:v>0.85933598120707</c:v>
                </c:pt>
                <c:pt idx="404">
                  <c:v>0.934999406149254</c:v>
                </c:pt>
                <c:pt idx="405">
                  <c:v>0.895236997116559</c:v>
                </c:pt>
                <c:pt idx="406">
                  <c:v>0.821963561078793</c:v>
                </c:pt>
                <c:pt idx="407">
                  <c:v>0.797506816156625</c:v>
                </c:pt>
                <c:pt idx="408">
                  <c:v>0.898201045256483</c:v>
                </c:pt>
                <c:pt idx="409">
                  <c:v>0.887802517570229</c:v>
                </c:pt>
                <c:pt idx="410">
                  <c:v>0.636259558668809</c:v>
                </c:pt>
                <c:pt idx="411">
                  <c:v>0.688786931646331</c:v>
                </c:pt>
                <c:pt idx="412">
                  <c:v>0.576014018676231</c:v>
                </c:pt>
                <c:pt idx="413">
                  <c:v>0.385920095490776</c:v>
                </c:pt>
                <c:pt idx="414">
                  <c:v>0.738281879747187</c:v>
                </c:pt>
                <c:pt idx="415">
                  <c:v>0.851602171782134</c:v>
                </c:pt>
                <c:pt idx="416">
                  <c:v>0.794704952071063</c:v>
                </c:pt>
                <c:pt idx="417">
                  <c:v>0.875451493567447</c:v>
                </c:pt>
                <c:pt idx="418">
                  <c:v>0.875154835232761</c:v>
                </c:pt>
                <c:pt idx="419">
                  <c:v>0.730695367396561</c:v>
                </c:pt>
                <c:pt idx="420">
                  <c:v>0.760995451275516</c:v>
                </c:pt>
                <c:pt idx="421">
                  <c:v>0.324482853618348</c:v>
                </c:pt>
                <c:pt idx="422">
                  <c:v>0.706584293037</c:v>
                </c:pt>
                <c:pt idx="423">
                  <c:v>0.786587057513668</c:v>
                </c:pt>
                <c:pt idx="424">
                  <c:v>0.736723869574347</c:v>
                </c:pt>
                <c:pt idx="425">
                  <c:v>0.773932689866259</c:v>
                </c:pt>
                <c:pt idx="426">
                  <c:v>0.840597468570544</c:v>
                </c:pt>
                <c:pt idx="427">
                  <c:v>0.62393180706725</c:v>
                </c:pt>
                <c:pt idx="428">
                  <c:v>0.841404918287086</c:v>
                </c:pt>
                <c:pt idx="429">
                  <c:v>0.743790831247039</c:v>
                </c:pt>
                <c:pt idx="430">
                  <c:v>0.855042201896472</c:v>
                </c:pt>
                <c:pt idx="431">
                  <c:v>0.583291752192058</c:v>
                </c:pt>
                <c:pt idx="432">
                  <c:v>0.745443618514641</c:v>
                </c:pt>
                <c:pt idx="433">
                  <c:v>0.864111123997348</c:v>
                </c:pt>
                <c:pt idx="434">
                  <c:v>0.951273046532046</c:v>
                </c:pt>
                <c:pt idx="435">
                  <c:v>0.980060742110128</c:v>
                </c:pt>
                <c:pt idx="436">
                  <c:v>0.883145409283936</c:v>
                </c:pt>
                <c:pt idx="437">
                  <c:v>0.818030050083472</c:v>
                </c:pt>
                <c:pt idx="438">
                  <c:v>0.900173360300491</c:v>
                </c:pt>
                <c:pt idx="439">
                  <c:v>0.916666666666667</c:v>
                </c:pt>
                <c:pt idx="440">
                  <c:v>0.935708203235878</c:v>
                </c:pt>
                <c:pt idx="441">
                  <c:v>0.965031173759826</c:v>
                </c:pt>
                <c:pt idx="442">
                  <c:v>0.813393742035962</c:v>
                </c:pt>
                <c:pt idx="443">
                  <c:v>0.882887925003498</c:v>
                </c:pt>
                <c:pt idx="444">
                  <c:v>0.8774338142597</c:v>
                </c:pt>
                <c:pt idx="445">
                  <c:v>0.95910162207126</c:v>
                </c:pt>
                <c:pt idx="446">
                  <c:v>0.906727379553466</c:v>
                </c:pt>
                <c:pt idx="447">
                  <c:v>0.970021111893033</c:v>
                </c:pt>
                <c:pt idx="448">
                  <c:v>0.934527818941129</c:v>
                </c:pt>
                <c:pt idx="449">
                  <c:v>0.893969017897428</c:v>
                </c:pt>
                <c:pt idx="450">
                  <c:v>0.968038466977797</c:v>
                </c:pt>
                <c:pt idx="451">
                  <c:v>0.872579726651481</c:v>
                </c:pt>
                <c:pt idx="452">
                  <c:v>0.687628702677016</c:v>
                </c:pt>
                <c:pt idx="453">
                  <c:v>0.894343493552169</c:v>
                </c:pt>
                <c:pt idx="454">
                  <c:v>0.911189820280729</c:v>
                </c:pt>
                <c:pt idx="455">
                  <c:v>0.92100463027922</c:v>
                </c:pt>
                <c:pt idx="456">
                  <c:v>0.927511415525114</c:v>
                </c:pt>
                <c:pt idx="457">
                  <c:v>0.944772344013491</c:v>
                </c:pt>
                <c:pt idx="458">
                  <c:v>0.932090545938748</c:v>
                </c:pt>
                <c:pt idx="459">
                  <c:v>0.854230533415083</c:v>
                </c:pt>
                <c:pt idx="460">
                  <c:v>0.846418338108883</c:v>
                </c:pt>
                <c:pt idx="461">
                  <c:v>0.831389183457052</c:v>
                </c:pt>
                <c:pt idx="462">
                  <c:v>0.852619118082273</c:v>
                </c:pt>
                <c:pt idx="463">
                  <c:v>0.896253193301164</c:v>
                </c:pt>
                <c:pt idx="464">
                  <c:v>0.763716277659897</c:v>
                </c:pt>
                <c:pt idx="465">
                  <c:v>0.771945839038491</c:v>
                </c:pt>
                <c:pt idx="466">
                  <c:v>0.931497370606144</c:v>
                </c:pt>
                <c:pt idx="467">
                  <c:v>0.929607508532423</c:v>
                </c:pt>
                <c:pt idx="468">
                  <c:v>0.838456901748041</c:v>
                </c:pt>
                <c:pt idx="469">
                  <c:v>0.776500447894894</c:v>
                </c:pt>
                <c:pt idx="470">
                  <c:v>0.909142371921879</c:v>
                </c:pt>
                <c:pt idx="471">
                  <c:v>0.615968992248062</c:v>
                </c:pt>
                <c:pt idx="472">
                  <c:v>0.844958924570575</c:v>
                </c:pt>
                <c:pt idx="473">
                  <c:v>0.796472392638037</c:v>
                </c:pt>
                <c:pt idx="474">
                  <c:v>0.929670022371365</c:v>
                </c:pt>
                <c:pt idx="475">
                  <c:v>0.840804421246546</c:v>
                </c:pt>
                <c:pt idx="476">
                  <c:v>0.630168328158196</c:v>
                </c:pt>
                <c:pt idx="477">
                  <c:v>0.587603709126403</c:v>
                </c:pt>
                <c:pt idx="478">
                  <c:v>0.856178764247151</c:v>
                </c:pt>
                <c:pt idx="479">
                  <c:v>0.753627711031362</c:v>
                </c:pt>
                <c:pt idx="480">
                  <c:v>0.882169067681435</c:v>
                </c:pt>
                <c:pt idx="481">
                  <c:v>0.727030417058639</c:v>
                </c:pt>
                <c:pt idx="482">
                  <c:v>0.865311694221144</c:v>
                </c:pt>
                <c:pt idx="483">
                  <c:v>0.821095208462974</c:v>
                </c:pt>
                <c:pt idx="484">
                  <c:v>0.828183310941932</c:v>
                </c:pt>
                <c:pt idx="485">
                  <c:v>0.736362182050872</c:v>
                </c:pt>
                <c:pt idx="486">
                  <c:v>0.721233882813775</c:v>
                </c:pt>
                <c:pt idx="487">
                  <c:v>0.76018241861928</c:v>
                </c:pt>
                <c:pt idx="488">
                  <c:v>0.892969419834238</c:v>
                </c:pt>
                <c:pt idx="489">
                  <c:v>0.877918510605829</c:v>
                </c:pt>
                <c:pt idx="490">
                  <c:v>0.915584415584416</c:v>
                </c:pt>
                <c:pt idx="491">
                  <c:v>0.707551707551707</c:v>
                </c:pt>
                <c:pt idx="492">
                  <c:v>0.797581728616211</c:v>
                </c:pt>
                <c:pt idx="493">
                  <c:v>0.789114591409521</c:v>
                </c:pt>
                <c:pt idx="494">
                  <c:v>0.810416346597019</c:v>
                </c:pt>
                <c:pt idx="495">
                  <c:v>0.919505094614265</c:v>
                </c:pt>
                <c:pt idx="496">
                  <c:v>0.899804128371252</c:v>
                </c:pt>
                <c:pt idx="497">
                  <c:v>0.844733343182154</c:v>
                </c:pt>
                <c:pt idx="498">
                  <c:v>0.827137254901961</c:v>
                </c:pt>
                <c:pt idx="499">
                  <c:v>0.508360074311772</c:v>
                </c:pt>
                <c:pt idx="500">
                  <c:v>0.807726204465335</c:v>
                </c:pt>
                <c:pt idx="501">
                  <c:v>0.805198598130841</c:v>
                </c:pt>
                <c:pt idx="502">
                  <c:v>0.791678874890126</c:v>
                </c:pt>
                <c:pt idx="503">
                  <c:v>0.941573356302039</c:v>
                </c:pt>
                <c:pt idx="504">
                  <c:v>0.834871503620616</c:v>
                </c:pt>
                <c:pt idx="505">
                  <c:v>0.808846036118763</c:v>
                </c:pt>
                <c:pt idx="506">
                  <c:v>0.767125480153649</c:v>
                </c:pt>
                <c:pt idx="507">
                  <c:v>0.908982393315428</c:v>
                </c:pt>
                <c:pt idx="508">
                  <c:v>0.95909671921602</c:v>
                </c:pt>
                <c:pt idx="509">
                  <c:v>0.723889931207004</c:v>
                </c:pt>
                <c:pt idx="510">
                  <c:v>0.802869526229263</c:v>
                </c:pt>
                <c:pt idx="511">
                  <c:v>0.818312697955658</c:v>
                </c:pt>
                <c:pt idx="512">
                  <c:v>0.83295089490592</c:v>
                </c:pt>
                <c:pt idx="513">
                  <c:v>0.929044214985438</c:v>
                </c:pt>
                <c:pt idx="514">
                  <c:v>0.957789104810449</c:v>
                </c:pt>
                <c:pt idx="515">
                  <c:v>0.884704073789393</c:v>
                </c:pt>
                <c:pt idx="516">
                  <c:v>0.951015367727772</c:v>
                </c:pt>
                <c:pt idx="517">
                  <c:v>0.990965556182947</c:v>
                </c:pt>
                <c:pt idx="518">
                  <c:v>0.926728869374314</c:v>
                </c:pt>
                <c:pt idx="519">
                  <c:v>0.865400963445735</c:v>
                </c:pt>
                <c:pt idx="520">
                  <c:v>0.957255795256599</c:v>
                </c:pt>
                <c:pt idx="521">
                  <c:v>0.938706170154933</c:v>
                </c:pt>
                <c:pt idx="522">
                  <c:v>0.960146898803047</c:v>
                </c:pt>
                <c:pt idx="523">
                  <c:v>0.971646516983305</c:v>
                </c:pt>
                <c:pt idx="524">
                  <c:v>0.939933420176581</c:v>
                </c:pt>
                <c:pt idx="525">
                  <c:v>0.983626198083067</c:v>
                </c:pt>
                <c:pt idx="526">
                  <c:v>0.991648992576882</c:v>
                </c:pt>
                <c:pt idx="527">
                  <c:v>0.8790040565114</c:v>
                </c:pt>
                <c:pt idx="528">
                  <c:v>0.518422334036682</c:v>
                </c:pt>
                <c:pt idx="529">
                  <c:v>0.85190489830994</c:v>
                </c:pt>
                <c:pt idx="530">
                  <c:v>0.806470675136652</c:v>
                </c:pt>
                <c:pt idx="531">
                  <c:v>0.678224035142768</c:v>
                </c:pt>
                <c:pt idx="532">
                  <c:v>0.682988469436108</c:v>
                </c:pt>
                <c:pt idx="533">
                  <c:v>0.780293941211758</c:v>
                </c:pt>
                <c:pt idx="534">
                  <c:v>0.704227616138884</c:v>
                </c:pt>
                <c:pt idx="535">
                  <c:v>0.551137350234416</c:v>
                </c:pt>
                <c:pt idx="536">
                  <c:v>0.682360326428123</c:v>
                </c:pt>
                <c:pt idx="537">
                  <c:v>0.595783838045842</c:v>
                </c:pt>
                <c:pt idx="538">
                  <c:v>0.851976194109568</c:v>
                </c:pt>
                <c:pt idx="539">
                  <c:v>0.870583103097281</c:v>
                </c:pt>
                <c:pt idx="540">
                  <c:v>0.804618656943178</c:v>
                </c:pt>
                <c:pt idx="541">
                  <c:v>0.9997</c:v>
                </c:pt>
                <c:pt idx="542">
                  <c:v>0.9994</c:v>
                </c:pt>
                <c:pt idx="543">
                  <c:v>0.994614003590664</c:v>
                </c:pt>
                <c:pt idx="544">
                  <c:v>1</c:v>
                </c:pt>
                <c:pt idx="545">
                  <c:v>0.998087954110899</c:v>
                </c:pt>
                <c:pt idx="546">
                  <c:v>1.00170068027211</c:v>
                </c:pt>
                <c:pt idx="547">
                  <c:v>0.994773519163763</c:v>
                </c:pt>
                <c:pt idx="548">
                  <c:v>0.912621359223301</c:v>
                </c:pt>
                <c:pt idx="549">
                  <c:v>0.916666666666667</c:v>
                </c:pt>
                <c:pt idx="550">
                  <c:v>0.974264705882353</c:v>
                </c:pt>
                <c:pt idx="551">
                  <c:v>0.966804979253112</c:v>
                </c:pt>
                <c:pt idx="552">
                  <c:v>0.982480246596021</c:v>
                </c:pt>
                <c:pt idx="553">
                  <c:v>0.929378520602646</c:v>
                </c:pt>
                <c:pt idx="554">
                  <c:v>0.97704438531247</c:v>
                </c:pt>
                <c:pt idx="555">
                  <c:v>1.000697491009</c:v>
                </c:pt>
                <c:pt idx="556">
                  <c:v>0.99191482646489</c:v>
                </c:pt>
                <c:pt idx="557">
                  <c:v>0.99110894549357</c:v>
                </c:pt>
                <c:pt idx="558">
                  <c:v>0.996018250618595</c:v>
                </c:pt>
                <c:pt idx="559">
                  <c:v>0.99525031188462</c:v>
                </c:pt>
                <c:pt idx="560">
                  <c:v>0.993797332567827</c:v>
                </c:pt>
                <c:pt idx="561">
                  <c:v>0.994713755715303</c:v>
                </c:pt>
                <c:pt idx="562">
                  <c:v>0.992697167538253</c:v>
                </c:pt>
                <c:pt idx="563">
                  <c:v>1.01518526017412</c:v>
                </c:pt>
                <c:pt idx="564">
                  <c:v>1.01278665740097</c:v>
                </c:pt>
                <c:pt idx="565">
                  <c:v>1.02044293015332</c:v>
                </c:pt>
                <c:pt idx="566">
                  <c:v>1.01412520064205</c:v>
                </c:pt>
                <c:pt idx="567">
                  <c:v>1.00919254658385</c:v>
                </c:pt>
                <c:pt idx="568">
                  <c:v>1.0439061317184</c:v>
                </c:pt>
                <c:pt idx="569">
                  <c:v>0.9272</c:v>
                </c:pt>
                <c:pt idx="570">
                  <c:v>0.9867</c:v>
                </c:pt>
                <c:pt idx="571">
                  <c:v>0.9531</c:v>
                </c:pt>
                <c:pt idx="594">
                  <c:v>0.671732522796353</c:v>
                </c:pt>
                <c:pt idx="595">
                  <c:v>0.904580152671756</c:v>
                </c:pt>
                <c:pt idx="596">
                  <c:v>0.864300626304802</c:v>
                </c:pt>
                <c:pt idx="597">
                  <c:v>0.829931972789116</c:v>
                </c:pt>
                <c:pt idx="598">
                  <c:v>0.866412213740458</c:v>
                </c:pt>
                <c:pt idx="599">
                  <c:v>0.952205882352941</c:v>
                </c:pt>
                <c:pt idx="600">
                  <c:v>0.846153846153846</c:v>
                </c:pt>
                <c:pt idx="601">
                  <c:v>0.919917864476386</c:v>
                </c:pt>
                <c:pt idx="602">
                  <c:v>0.947712418300654</c:v>
                </c:pt>
                <c:pt idx="603">
                  <c:v>0.830687830687831</c:v>
                </c:pt>
                <c:pt idx="604">
                  <c:v>0.83960396039604</c:v>
                </c:pt>
                <c:pt idx="605">
                  <c:v>0.8565965583174</c:v>
                </c:pt>
                <c:pt idx="606">
                  <c:v>0.811715481171548</c:v>
                </c:pt>
                <c:pt idx="607">
                  <c:v>0.875605815831987</c:v>
                </c:pt>
                <c:pt idx="608">
                  <c:v>0.835384615384615</c:v>
                </c:pt>
                <c:pt idx="609">
                  <c:v>0.811494252873563</c:v>
                </c:pt>
                <c:pt idx="610">
                  <c:v>0.877388535031847</c:v>
                </c:pt>
                <c:pt idx="611">
                  <c:v>0.797900262467191</c:v>
                </c:pt>
                <c:pt idx="612">
                  <c:v>0.80893300248139</c:v>
                </c:pt>
                <c:pt idx="613">
                  <c:v>0.813186813186813</c:v>
                </c:pt>
                <c:pt idx="614">
                  <c:v>0.875</c:v>
                </c:pt>
                <c:pt idx="615">
                  <c:v>0.842857142857143</c:v>
                </c:pt>
                <c:pt idx="616">
                  <c:v>0.745490981963928</c:v>
                </c:pt>
                <c:pt idx="617">
                  <c:v>0.857142857142857</c:v>
                </c:pt>
                <c:pt idx="618">
                  <c:v>0.844863731656184</c:v>
                </c:pt>
                <c:pt idx="619">
                  <c:v>0.808252427184466</c:v>
                </c:pt>
                <c:pt idx="620">
                  <c:v>0.894977168949772</c:v>
                </c:pt>
                <c:pt idx="621">
                  <c:v>0.865079365079365</c:v>
                </c:pt>
                <c:pt idx="622">
                  <c:v>0.868</c:v>
                </c:pt>
                <c:pt idx="623">
                  <c:v>0.868852459016394</c:v>
                </c:pt>
                <c:pt idx="624">
                  <c:v>0.936507936507937</c:v>
                </c:pt>
                <c:pt idx="625">
                  <c:v>0.90530303030303</c:v>
                </c:pt>
                <c:pt idx="626">
                  <c:v>0.845360824742268</c:v>
                </c:pt>
                <c:pt idx="627">
                  <c:v>0.904448105436573</c:v>
                </c:pt>
                <c:pt idx="628">
                  <c:v>1.00423728813559</c:v>
                </c:pt>
                <c:pt idx="629">
                  <c:v>1.02941176470588</c:v>
                </c:pt>
                <c:pt idx="630">
                  <c:v>0.928571428571429</c:v>
                </c:pt>
                <c:pt idx="631">
                  <c:v>0.982758620689655</c:v>
                </c:pt>
                <c:pt idx="632">
                  <c:v>0.949778434268833</c:v>
                </c:pt>
                <c:pt idx="633">
                  <c:v>0.943632567849687</c:v>
                </c:pt>
                <c:pt idx="634">
                  <c:v>0.933823529411765</c:v>
                </c:pt>
                <c:pt idx="635">
                  <c:v>0.964941569282137</c:v>
                </c:pt>
                <c:pt idx="636">
                  <c:v>0.873873873873874</c:v>
                </c:pt>
                <c:pt idx="637">
                  <c:v>0.903954802259887</c:v>
                </c:pt>
                <c:pt idx="638">
                  <c:v>0.879464285714286</c:v>
                </c:pt>
                <c:pt idx="639">
                  <c:v>0.909090909090909</c:v>
                </c:pt>
                <c:pt idx="640">
                  <c:v>0.878437047756874</c:v>
                </c:pt>
                <c:pt idx="641">
                  <c:v>0.884927066450567</c:v>
                </c:pt>
                <c:pt idx="642">
                  <c:v>0.911492734478203</c:v>
                </c:pt>
                <c:pt idx="643">
                  <c:v>0.862944162436548</c:v>
                </c:pt>
                <c:pt idx="644">
                  <c:v>0.882857142857143</c:v>
                </c:pt>
                <c:pt idx="645">
                  <c:v>0.749579831932773</c:v>
                </c:pt>
                <c:pt idx="646">
                  <c:v>0.972461273666093</c:v>
                </c:pt>
                <c:pt idx="647">
                  <c:v>0.892906815020862</c:v>
                </c:pt>
                <c:pt idx="648">
                  <c:v>0.918793503480278</c:v>
                </c:pt>
                <c:pt idx="649">
                  <c:v>0.958152958152958</c:v>
                </c:pt>
                <c:pt idx="650">
                  <c:v>0.858126721763085</c:v>
                </c:pt>
                <c:pt idx="651">
                  <c:v>0.859939759036145</c:v>
                </c:pt>
                <c:pt idx="652">
                  <c:v>0.856515373352855</c:v>
                </c:pt>
                <c:pt idx="653">
                  <c:v>0.879945429740791</c:v>
                </c:pt>
                <c:pt idx="654">
                  <c:v>0.920236336779911</c:v>
                </c:pt>
                <c:pt idx="655">
                  <c:v>0.929770992366412</c:v>
                </c:pt>
                <c:pt idx="656">
                  <c:v>0.954022988505747</c:v>
                </c:pt>
                <c:pt idx="657">
                  <c:v>0.945386064030132</c:v>
                </c:pt>
                <c:pt idx="658">
                  <c:v>0.920212765957447</c:v>
                </c:pt>
                <c:pt idx="659">
                  <c:v>0.911022576361222</c:v>
                </c:pt>
                <c:pt idx="660">
                  <c:v>0.990338999960317</c:v>
                </c:pt>
                <c:pt idx="661">
                  <c:v>0.982070686077606</c:v>
                </c:pt>
                <c:pt idx="662">
                  <c:v>0.970181783477913</c:v>
                </c:pt>
                <c:pt idx="663">
                  <c:v>0.916344809996976</c:v>
                </c:pt>
                <c:pt idx="664">
                  <c:v>0.964364683866094</c:v>
                </c:pt>
                <c:pt idx="665">
                  <c:v>0.930371944383375</c:v>
                </c:pt>
                <c:pt idx="666">
                  <c:v>0.924375636430121</c:v>
                </c:pt>
                <c:pt idx="667">
                  <c:v>0.933301069270301</c:v>
                </c:pt>
                <c:pt idx="668">
                  <c:v>0.93182757631665</c:v>
                </c:pt>
                <c:pt idx="669">
                  <c:v>0.930138855243953</c:v>
                </c:pt>
                <c:pt idx="670">
                  <c:v>0.983001988059756</c:v>
                </c:pt>
                <c:pt idx="671">
                  <c:v>0.961845174457772</c:v>
                </c:pt>
                <c:pt idx="672">
                  <c:v>0.975789364967697</c:v>
                </c:pt>
                <c:pt idx="673">
                  <c:v>0.983536380881522</c:v>
                </c:pt>
                <c:pt idx="674">
                  <c:v>0.91880438844531</c:v>
                </c:pt>
                <c:pt idx="675">
                  <c:v>0.928489004430314</c:v>
                </c:pt>
                <c:pt idx="676">
                  <c:v>0.912352121278516</c:v>
                </c:pt>
                <c:pt idx="677">
                  <c:v>0.918410058085737</c:v>
                </c:pt>
                <c:pt idx="678">
                  <c:v>0.908543636568121</c:v>
                </c:pt>
                <c:pt idx="679">
                  <c:v>0.915933601877924</c:v>
                </c:pt>
                <c:pt idx="680">
                  <c:v>0.915472759237605</c:v>
                </c:pt>
                <c:pt idx="681">
                  <c:v>0.975769655678636</c:v>
                </c:pt>
                <c:pt idx="682">
                  <c:v>0.977252922028754</c:v>
                </c:pt>
                <c:pt idx="683">
                  <c:v>0.968913557620586</c:v>
                </c:pt>
                <c:pt idx="684">
                  <c:v>0.964016415433219</c:v>
                </c:pt>
                <c:pt idx="685">
                  <c:v>0.992888979043487</c:v>
                </c:pt>
                <c:pt idx="686">
                  <c:v>0.934321908502099</c:v>
                </c:pt>
                <c:pt idx="687">
                  <c:v>0.934485361426096</c:v>
                </c:pt>
                <c:pt idx="688">
                  <c:v>0.943347567384804</c:v>
                </c:pt>
                <c:pt idx="689">
                  <c:v>0.924459042525372</c:v>
                </c:pt>
                <c:pt idx="690">
                  <c:v>0.932991515504788</c:v>
                </c:pt>
                <c:pt idx="691">
                  <c:v>0.92253792512679</c:v>
                </c:pt>
                <c:pt idx="692">
                  <c:v>0.937036294699524</c:v>
                </c:pt>
                <c:pt idx="693">
                  <c:v>0.961980178663209</c:v>
                </c:pt>
                <c:pt idx="694">
                  <c:v>0.987898037590607</c:v>
                </c:pt>
                <c:pt idx="695">
                  <c:v>0.974168084266619</c:v>
                </c:pt>
                <c:pt idx="696">
                  <c:v>0.978031350709356</c:v>
                </c:pt>
                <c:pt idx="697">
                  <c:v>0.976633328142291</c:v>
                </c:pt>
                <c:pt idx="698">
                  <c:v>0.96491093785302</c:v>
                </c:pt>
                <c:pt idx="699">
                  <c:v>0.967799847532821</c:v>
                </c:pt>
                <c:pt idx="700">
                  <c:v>0.974207648806082</c:v>
                </c:pt>
                <c:pt idx="701">
                  <c:v>0.967721772927334</c:v>
                </c:pt>
                <c:pt idx="702">
                  <c:v>0.985430648439156</c:v>
                </c:pt>
                <c:pt idx="703">
                  <c:v>0.985810430170224</c:v>
                </c:pt>
                <c:pt idx="704">
                  <c:v>0.982943074289862</c:v>
                </c:pt>
                <c:pt idx="705">
                  <c:v>0.917406481214908</c:v>
                </c:pt>
                <c:pt idx="706">
                  <c:v>0.919507869328053</c:v>
                </c:pt>
                <c:pt idx="707">
                  <c:v>0.933996802922205</c:v>
                </c:pt>
                <c:pt idx="708">
                  <c:v>0.956746860787474</c:v>
                </c:pt>
                <c:pt idx="709">
                  <c:v>0.940054477229838</c:v>
                </c:pt>
                <c:pt idx="710">
                  <c:v>0.936253635990465</c:v>
                </c:pt>
                <c:pt idx="711">
                  <c:v>0.937697810840099</c:v>
                </c:pt>
                <c:pt idx="712">
                  <c:v>0.942343758996016</c:v>
                </c:pt>
                <c:pt idx="713">
                  <c:v>0.919971693874907</c:v>
                </c:pt>
                <c:pt idx="714">
                  <c:v>0.92162529999651</c:v>
                </c:pt>
                <c:pt idx="715">
                  <c:v>0.936332544801448</c:v>
                </c:pt>
                <c:pt idx="716">
                  <c:v>0.919381898881577</c:v>
                </c:pt>
                <c:pt idx="717">
                  <c:v>0.986050229010386</c:v>
                </c:pt>
                <c:pt idx="718">
                  <c:v>0.90433279103181</c:v>
                </c:pt>
                <c:pt idx="719">
                  <c:v>0.913016970401923</c:v>
                </c:pt>
                <c:pt idx="720">
                  <c:v>0.913662191615878</c:v>
                </c:pt>
                <c:pt idx="721">
                  <c:v>0.914337350900795</c:v>
                </c:pt>
                <c:pt idx="722">
                  <c:v>0.905141453404765</c:v>
                </c:pt>
                <c:pt idx="723">
                  <c:v>0.883143332547381</c:v>
                </c:pt>
                <c:pt idx="724">
                  <c:v>0.970361343593894</c:v>
                </c:pt>
                <c:pt idx="725">
                  <c:v>0.964256539128611</c:v>
                </c:pt>
                <c:pt idx="726">
                  <c:v>0.96035874439458</c:v>
                </c:pt>
                <c:pt idx="727">
                  <c:v>0.928705110290991</c:v>
                </c:pt>
                <c:pt idx="728">
                  <c:v>0.955423193710089</c:v>
                </c:pt>
                <c:pt idx="729">
                  <c:v>0.974654497088465</c:v>
                </c:pt>
                <c:pt idx="730">
                  <c:v>0.944180114984995</c:v>
                </c:pt>
                <c:pt idx="731">
                  <c:v>0.924687648665151</c:v>
                </c:pt>
                <c:pt idx="732">
                  <c:v>0.956127856189952</c:v>
                </c:pt>
                <c:pt idx="733">
                  <c:v>0.964335512015497</c:v>
                </c:pt>
                <c:pt idx="734">
                  <c:v>0.878908803619933</c:v>
                </c:pt>
                <c:pt idx="735">
                  <c:v>0.939826356811715</c:v>
                </c:pt>
                <c:pt idx="736">
                  <c:v>0.959934705282851</c:v>
                </c:pt>
                <c:pt idx="737">
                  <c:v>0.937814982735396</c:v>
                </c:pt>
                <c:pt idx="738">
                  <c:v>0.920879716640769</c:v>
                </c:pt>
                <c:pt idx="739">
                  <c:v>0.983915884297359</c:v>
                </c:pt>
                <c:pt idx="740">
                  <c:v>0.978433245619702</c:v>
                </c:pt>
                <c:pt idx="741">
                  <c:v>0.973288552869641</c:v>
                </c:pt>
                <c:pt idx="742">
                  <c:v>0.973566791299373</c:v>
                </c:pt>
                <c:pt idx="743">
                  <c:v>0.981734398089076</c:v>
                </c:pt>
                <c:pt idx="744">
                  <c:v>0.988767759464388</c:v>
                </c:pt>
                <c:pt idx="745">
                  <c:v>0.985729917302027</c:v>
                </c:pt>
                <c:pt idx="746">
                  <c:v>0.981020020957958</c:v>
                </c:pt>
                <c:pt idx="747">
                  <c:v>0.986412609343375</c:v>
                </c:pt>
                <c:pt idx="748">
                  <c:v>0.985021095059899</c:v>
                </c:pt>
                <c:pt idx="749">
                  <c:v>0.931087407172988</c:v>
                </c:pt>
                <c:pt idx="750">
                  <c:v>0.909004964625095</c:v>
                </c:pt>
                <c:pt idx="751">
                  <c:v>0.976998440346351</c:v>
                </c:pt>
                <c:pt idx="752">
                  <c:v>0.980430868294977</c:v>
                </c:pt>
                <c:pt idx="753">
                  <c:v>0.939854889279765</c:v>
                </c:pt>
                <c:pt idx="754">
                  <c:v>0.941566969352954</c:v>
                </c:pt>
                <c:pt idx="755">
                  <c:v>0.9304713329521</c:v>
                </c:pt>
                <c:pt idx="756">
                  <c:v>0.925157853625975</c:v>
                </c:pt>
                <c:pt idx="757">
                  <c:v>0.930323893481041</c:v>
                </c:pt>
                <c:pt idx="758">
                  <c:v>0.913024111450342</c:v>
                </c:pt>
                <c:pt idx="759">
                  <c:v>0.975442145368302</c:v>
                </c:pt>
                <c:pt idx="760">
                  <c:v>0.976646816021624</c:v>
                </c:pt>
                <c:pt idx="761">
                  <c:v>0.952395115975185</c:v>
                </c:pt>
                <c:pt idx="762">
                  <c:v>0.951522596436209</c:v>
                </c:pt>
                <c:pt idx="763">
                  <c:v>0.963329916857199</c:v>
                </c:pt>
                <c:pt idx="764">
                  <c:v>0.959058163105865</c:v>
                </c:pt>
                <c:pt idx="765">
                  <c:v>0.957014572449584</c:v>
                </c:pt>
                <c:pt idx="766">
                  <c:v>0.964188878373308</c:v>
                </c:pt>
                <c:pt idx="767">
                  <c:v>0.908597056777961</c:v>
                </c:pt>
                <c:pt idx="768">
                  <c:v>0.898499011249517</c:v>
                </c:pt>
                <c:pt idx="769">
                  <c:v>0.899872588457169</c:v>
                </c:pt>
                <c:pt idx="770">
                  <c:v>0.904688480026354</c:v>
                </c:pt>
                <c:pt idx="771">
                  <c:v>0.921681504869253</c:v>
                </c:pt>
                <c:pt idx="772">
                  <c:v>0.925910352662153</c:v>
                </c:pt>
                <c:pt idx="773">
                  <c:v>0.952331582564109</c:v>
                </c:pt>
                <c:pt idx="774">
                  <c:v>0.934040240894747</c:v>
                </c:pt>
                <c:pt idx="775">
                  <c:v>0.94256254832481</c:v>
                </c:pt>
                <c:pt idx="776">
                  <c:v>0.947807585021676</c:v>
                </c:pt>
                <c:pt idx="777">
                  <c:v>0.943997473372554</c:v>
                </c:pt>
                <c:pt idx="778">
                  <c:v>0.902514248728652</c:v>
                </c:pt>
                <c:pt idx="779">
                  <c:v>0.970946339730808</c:v>
                </c:pt>
                <c:pt idx="780">
                  <c:v>0.964713846101085</c:v>
                </c:pt>
                <c:pt idx="781">
                  <c:v>0.963668804741395</c:v>
                </c:pt>
                <c:pt idx="782">
                  <c:v>0.953529808775021</c:v>
                </c:pt>
                <c:pt idx="783">
                  <c:v>0.96138805046364</c:v>
                </c:pt>
                <c:pt idx="784">
                  <c:v>0.96312899988565</c:v>
                </c:pt>
                <c:pt idx="785">
                  <c:v>0.923479342528274</c:v>
                </c:pt>
                <c:pt idx="786">
                  <c:v>0.918941806986766</c:v>
                </c:pt>
                <c:pt idx="787">
                  <c:v>0.867958786730557</c:v>
                </c:pt>
                <c:pt idx="788">
                  <c:v>0.892685409366939</c:v>
                </c:pt>
                <c:pt idx="789">
                  <c:v>0.888979335198045</c:v>
                </c:pt>
                <c:pt idx="790">
                  <c:v>0.922263251147799</c:v>
                </c:pt>
                <c:pt idx="791">
                  <c:v>0.918936545078769</c:v>
                </c:pt>
                <c:pt idx="792">
                  <c:v>0.920046204692436</c:v>
                </c:pt>
                <c:pt idx="793">
                  <c:v>0.953640700070856</c:v>
                </c:pt>
                <c:pt idx="794">
                  <c:v>0.9458293392585</c:v>
                </c:pt>
                <c:pt idx="795">
                  <c:v>0.955727292948186</c:v>
                </c:pt>
                <c:pt idx="796">
                  <c:v>0.967624151174666</c:v>
                </c:pt>
                <c:pt idx="797">
                  <c:v>0.974671174747124</c:v>
                </c:pt>
                <c:pt idx="798">
                  <c:v>0.944782624739817</c:v>
                </c:pt>
                <c:pt idx="799">
                  <c:v>0.954937760644129</c:v>
                </c:pt>
                <c:pt idx="800">
                  <c:v>0.946016311582</c:v>
                </c:pt>
                <c:pt idx="801">
                  <c:v>0.943850073194822</c:v>
                </c:pt>
                <c:pt idx="802">
                  <c:v>0.937932431530727</c:v>
                </c:pt>
                <c:pt idx="803">
                  <c:v>0.940152669833621</c:v>
                </c:pt>
                <c:pt idx="804">
                  <c:v>0.908083406065169</c:v>
                </c:pt>
                <c:pt idx="805">
                  <c:v>0.917506551695514</c:v>
                </c:pt>
                <c:pt idx="806">
                  <c:v>0.90894513968979</c:v>
                </c:pt>
                <c:pt idx="807">
                  <c:v>0.94425403849882</c:v>
                </c:pt>
                <c:pt idx="808">
                  <c:v>0.99578081146978</c:v>
                </c:pt>
                <c:pt idx="809">
                  <c:v>0.989678380855226</c:v>
                </c:pt>
                <c:pt idx="810">
                  <c:v>0.984038762526634</c:v>
                </c:pt>
                <c:pt idx="811">
                  <c:v>0.995154049834608</c:v>
                </c:pt>
                <c:pt idx="812">
                  <c:v>0.979225287266394</c:v>
                </c:pt>
                <c:pt idx="813">
                  <c:v>0.903728900295967</c:v>
                </c:pt>
                <c:pt idx="814">
                  <c:v>0.92789596958162</c:v>
                </c:pt>
                <c:pt idx="815">
                  <c:v>0.92678027909538</c:v>
                </c:pt>
                <c:pt idx="816">
                  <c:v>0.896110851431377</c:v>
                </c:pt>
                <c:pt idx="817">
                  <c:v>0.915913295772161</c:v>
                </c:pt>
                <c:pt idx="818">
                  <c:v>0.929533182584112</c:v>
                </c:pt>
                <c:pt idx="819">
                  <c:v>0.871125360306477</c:v>
                </c:pt>
                <c:pt idx="820">
                  <c:v>0.877236915320118</c:v>
                </c:pt>
                <c:pt idx="821">
                  <c:v>0.911831644468168</c:v>
                </c:pt>
                <c:pt idx="822">
                  <c:v>0.862688872427766</c:v>
                </c:pt>
                <c:pt idx="823">
                  <c:v>0.933221828823644</c:v>
                </c:pt>
                <c:pt idx="824">
                  <c:v>0.924127353518599</c:v>
                </c:pt>
                <c:pt idx="825">
                  <c:v>0.957336595855742</c:v>
                </c:pt>
                <c:pt idx="826">
                  <c:v>0.939418902491161</c:v>
                </c:pt>
                <c:pt idx="827">
                  <c:v>0.92377913069711</c:v>
                </c:pt>
                <c:pt idx="828">
                  <c:v>0.999249548230308</c:v>
                </c:pt>
                <c:pt idx="829">
                  <c:v>0.986603008132302</c:v>
                </c:pt>
                <c:pt idx="830">
                  <c:v>0.981300612716653</c:v>
                </c:pt>
                <c:pt idx="831">
                  <c:v>0.982896642823521</c:v>
                </c:pt>
                <c:pt idx="832">
                  <c:v>0.976194641496545</c:v>
                </c:pt>
                <c:pt idx="833">
                  <c:v>0.976441570856163</c:v>
                </c:pt>
                <c:pt idx="834">
                  <c:v>0.969433214584094</c:v>
                </c:pt>
                <c:pt idx="835">
                  <c:v>0.940847577801472</c:v>
                </c:pt>
                <c:pt idx="836">
                  <c:v>0.943855042903785</c:v>
                </c:pt>
                <c:pt idx="837">
                  <c:v>0.95182199935396</c:v>
                </c:pt>
                <c:pt idx="838">
                  <c:v>0.931834911088985</c:v>
                </c:pt>
                <c:pt idx="839">
                  <c:v>0.952191827955949</c:v>
                </c:pt>
                <c:pt idx="840">
                  <c:v>0.917939634500455</c:v>
                </c:pt>
                <c:pt idx="841">
                  <c:v>0.925699821707168</c:v>
                </c:pt>
                <c:pt idx="842">
                  <c:v>0.906884355198453</c:v>
                </c:pt>
                <c:pt idx="843">
                  <c:v>0.935962702890887</c:v>
                </c:pt>
                <c:pt idx="844">
                  <c:v>0.919988971766202</c:v>
                </c:pt>
                <c:pt idx="845">
                  <c:v>0.971896937110267</c:v>
                </c:pt>
                <c:pt idx="846">
                  <c:v>0.974440944593954</c:v>
                </c:pt>
                <c:pt idx="847">
                  <c:v>0.943739660975143</c:v>
                </c:pt>
                <c:pt idx="848">
                  <c:v>0.942467650593299</c:v>
                </c:pt>
                <c:pt idx="849">
                  <c:v>0.93708428328128</c:v>
                </c:pt>
                <c:pt idx="850">
                  <c:v>0.943213239450698</c:v>
                </c:pt>
                <c:pt idx="851">
                  <c:v>0.933759171350518</c:v>
                </c:pt>
                <c:pt idx="852">
                  <c:v>0.964754662547258</c:v>
                </c:pt>
                <c:pt idx="853">
                  <c:v>0.974818734206199</c:v>
                </c:pt>
                <c:pt idx="854">
                  <c:v>0.955649997731482</c:v>
                </c:pt>
                <c:pt idx="855">
                  <c:v>0.978168244866901</c:v>
                </c:pt>
                <c:pt idx="856">
                  <c:v>0.980062695005968</c:v>
                </c:pt>
                <c:pt idx="857">
                  <c:v>0.978547652423408</c:v>
                </c:pt>
                <c:pt idx="858">
                  <c:v>0.968428552839501</c:v>
                </c:pt>
                <c:pt idx="859">
                  <c:v>0.923004808547613</c:v>
                </c:pt>
                <c:pt idx="860">
                  <c:v>0.910819669806736</c:v>
                </c:pt>
                <c:pt idx="861">
                  <c:v>0.922634009730409</c:v>
                </c:pt>
                <c:pt idx="862">
                  <c:v>0.913954313548836</c:v>
                </c:pt>
                <c:pt idx="863">
                  <c:v>0.926154124733959</c:v>
                </c:pt>
                <c:pt idx="864">
                  <c:v>0.931923882524774</c:v>
                </c:pt>
                <c:pt idx="865">
                  <c:v>0.894701571465022</c:v>
                </c:pt>
                <c:pt idx="866">
                  <c:v>0.979903555935248</c:v>
                </c:pt>
                <c:pt idx="867">
                  <c:v>0.947937098929211</c:v>
                </c:pt>
                <c:pt idx="868">
                  <c:v>0.948639368586033</c:v>
                </c:pt>
                <c:pt idx="869">
                  <c:v>0.946445792449772</c:v>
                </c:pt>
                <c:pt idx="870">
                  <c:v>0.95385507740192</c:v>
                </c:pt>
                <c:pt idx="871">
                  <c:v>0.968565719164455</c:v>
                </c:pt>
                <c:pt idx="872">
                  <c:v>0.949608852140985</c:v>
                </c:pt>
                <c:pt idx="873">
                  <c:v>0.958327740590766</c:v>
                </c:pt>
                <c:pt idx="874">
                  <c:v>0.952895000688564</c:v>
                </c:pt>
                <c:pt idx="875">
                  <c:v>0.945294981656553</c:v>
                </c:pt>
                <c:pt idx="876">
                  <c:v>0.97706773870983</c:v>
                </c:pt>
                <c:pt idx="877">
                  <c:v>0.966483973927991</c:v>
                </c:pt>
                <c:pt idx="878">
                  <c:v>0.962450796547888</c:v>
                </c:pt>
                <c:pt idx="879">
                  <c:v>0.981518132512684</c:v>
                </c:pt>
                <c:pt idx="880">
                  <c:v>0.976603505002146</c:v>
                </c:pt>
                <c:pt idx="881">
                  <c:v>0.976203822264031</c:v>
                </c:pt>
                <c:pt idx="882">
                  <c:v>0.97698327472713</c:v>
                </c:pt>
                <c:pt idx="883">
                  <c:v>0.976919783075692</c:v>
                </c:pt>
                <c:pt idx="884">
                  <c:v>0.959324215283056</c:v>
                </c:pt>
                <c:pt idx="885">
                  <c:v>0.961641575356799</c:v>
                </c:pt>
                <c:pt idx="886">
                  <c:v>0.952842353415725</c:v>
                </c:pt>
                <c:pt idx="887">
                  <c:v>0.951968636006548</c:v>
                </c:pt>
                <c:pt idx="888">
                  <c:v>0.950122788338813</c:v>
                </c:pt>
                <c:pt idx="889">
                  <c:v>0.931847197506366</c:v>
                </c:pt>
                <c:pt idx="890">
                  <c:v>0.949320157892215</c:v>
                </c:pt>
                <c:pt idx="891">
                  <c:v>0.938808476186059</c:v>
                </c:pt>
                <c:pt idx="892">
                  <c:v>0.944790360485178</c:v>
                </c:pt>
                <c:pt idx="893">
                  <c:v>0.951199759522122</c:v>
                </c:pt>
                <c:pt idx="894">
                  <c:v>0.950380585475271</c:v>
                </c:pt>
                <c:pt idx="895">
                  <c:v>0.937948630469101</c:v>
                </c:pt>
                <c:pt idx="896">
                  <c:v>1.06094919711588</c:v>
                </c:pt>
                <c:pt idx="897">
                  <c:v>1.08590757730847</c:v>
                </c:pt>
                <c:pt idx="898">
                  <c:v>1.06178900177317</c:v>
                </c:pt>
                <c:pt idx="899">
                  <c:v>1.03808691968054</c:v>
                </c:pt>
                <c:pt idx="900">
                  <c:v>1.07794792656805</c:v>
                </c:pt>
                <c:pt idx="901">
                  <c:v>1.05637971292715</c:v>
                </c:pt>
                <c:pt idx="902">
                  <c:v>1.07610869622519</c:v>
                </c:pt>
                <c:pt idx="903">
                  <c:v>1.02485030708667</c:v>
                </c:pt>
                <c:pt idx="904">
                  <c:v>1.00000346119641</c:v>
                </c:pt>
                <c:pt idx="905">
                  <c:v>1.02788850463624</c:v>
                </c:pt>
                <c:pt idx="906">
                  <c:v>1.005752469817</c:v>
                </c:pt>
                <c:pt idx="907">
                  <c:v>0.861527417641206</c:v>
                </c:pt>
                <c:pt idx="908">
                  <c:v>0.870349715349121</c:v>
                </c:pt>
                <c:pt idx="909">
                  <c:v>0.871733891652713</c:v>
                </c:pt>
                <c:pt idx="910">
                  <c:v>0.86481653244029</c:v>
                </c:pt>
                <c:pt idx="911">
                  <c:v>0.855492893908871</c:v>
                </c:pt>
                <c:pt idx="912">
                  <c:v>1.04848013407678</c:v>
                </c:pt>
                <c:pt idx="913">
                  <c:v>1.08000883028413</c:v>
                </c:pt>
                <c:pt idx="914">
                  <c:v>1.1438821974445</c:v>
                </c:pt>
                <c:pt idx="915">
                  <c:v>1.14919054468662</c:v>
                </c:pt>
                <c:pt idx="916">
                  <c:v>1.0790002306793</c:v>
                </c:pt>
                <c:pt idx="917">
                  <c:v>1.10246708660929</c:v>
                </c:pt>
                <c:pt idx="918">
                  <c:v>1.07211521341117</c:v>
                </c:pt>
                <c:pt idx="919">
                  <c:v>1.08451928037958</c:v>
                </c:pt>
                <c:pt idx="920">
                  <c:v>1.0523220621064</c:v>
                </c:pt>
                <c:pt idx="921">
                  <c:v>1.00773846565661</c:v>
                </c:pt>
                <c:pt idx="922">
                  <c:v>1.00767235033558</c:v>
                </c:pt>
                <c:pt idx="923">
                  <c:v>1.00000267194017</c:v>
                </c:pt>
                <c:pt idx="924">
                  <c:v>1.0133843064388</c:v>
                </c:pt>
                <c:pt idx="925">
                  <c:v>1.00534171051319</c:v>
                </c:pt>
                <c:pt idx="926">
                  <c:v>1.00095432072192</c:v>
                </c:pt>
                <c:pt idx="927">
                  <c:v>1.00648384915162</c:v>
                </c:pt>
                <c:pt idx="928">
                  <c:v>1.01445678486192</c:v>
                </c:pt>
                <c:pt idx="929">
                  <c:v>1.00841440616839</c:v>
                </c:pt>
                <c:pt idx="930">
                  <c:v>0.99953250881866</c:v>
                </c:pt>
                <c:pt idx="931">
                  <c:v>1.01065973390128</c:v>
                </c:pt>
                <c:pt idx="932">
                  <c:v>1.05920831227079</c:v>
                </c:pt>
                <c:pt idx="933">
                  <c:v>1.00817836617051</c:v>
                </c:pt>
                <c:pt idx="934">
                  <c:v>1.00954563320507</c:v>
                </c:pt>
                <c:pt idx="935">
                  <c:v>0.993647103611204</c:v>
                </c:pt>
                <c:pt idx="936">
                  <c:v>0.993002294080359</c:v>
                </c:pt>
                <c:pt idx="937">
                  <c:v>1.00744894965005</c:v>
                </c:pt>
                <c:pt idx="938">
                  <c:v>1.02650902571764</c:v>
                </c:pt>
                <c:pt idx="939">
                  <c:v>0.994773498034251</c:v>
                </c:pt>
                <c:pt idx="940">
                  <c:v>1.02968109546632</c:v>
                </c:pt>
                <c:pt idx="941">
                  <c:v>1.0275674252334</c:v>
                </c:pt>
                <c:pt idx="942">
                  <c:v>1.00060178900481</c:v>
                </c:pt>
                <c:pt idx="943">
                  <c:v>1.001448139382</c:v>
                </c:pt>
                <c:pt idx="944">
                  <c:v>0.999866632011529</c:v>
                </c:pt>
                <c:pt idx="945">
                  <c:v>0.937868948611921</c:v>
                </c:pt>
                <c:pt idx="946">
                  <c:v>0.919696361138106</c:v>
                </c:pt>
                <c:pt idx="947">
                  <c:v>0.928874793508597</c:v>
                </c:pt>
                <c:pt idx="948">
                  <c:v>0.944073351731671</c:v>
                </c:pt>
                <c:pt idx="949">
                  <c:v>0.948079872416227</c:v>
                </c:pt>
                <c:pt idx="950">
                  <c:v>0.914220747867756</c:v>
                </c:pt>
                <c:pt idx="951">
                  <c:v>0.914504436111989</c:v>
                </c:pt>
                <c:pt idx="952">
                  <c:v>0.966386554621849</c:v>
                </c:pt>
                <c:pt idx="953">
                  <c:v>0.965</c:v>
                </c:pt>
                <c:pt idx="954">
                  <c:v>0.96742671009772</c:v>
                </c:pt>
                <c:pt idx="955">
                  <c:v>0.963815789473684</c:v>
                </c:pt>
                <c:pt idx="956">
                  <c:v>0.983193277310924</c:v>
                </c:pt>
                <c:pt idx="957">
                  <c:v>0.981632653061224</c:v>
                </c:pt>
                <c:pt idx="958">
                  <c:v>0.963519313304721</c:v>
                </c:pt>
                <c:pt idx="959">
                  <c:v>0.978991596638655</c:v>
                </c:pt>
                <c:pt idx="960">
                  <c:v>0.90118143070818</c:v>
                </c:pt>
                <c:pt idx="961">
                  <c:v>0.901269130958559</c:v>
                </c:pt>
                <c:pt idx="962">
                  <c:v>0.88581712577097</c:v>
                </c:pt>
                <c:pt idx="963">
                  <c:v>0.916812148252428</c:v>
                </c:pt>
                <c:pt idx="964">
                  <c:v>0.917197518820406</c:v>
                </c:pt>
                <c:pt idx="965">
                  <c:v>0.916645371932009</c:v>
                </c:pt>
                <c:pt idx="966">
                  <c:v>0.914118497019322</c:v>
                </c:pt>
                <c:pt idx="967">
                  <c:v>0.918301882162928</c:v>
                </c:pt>
                <c:pt idx="968">
                  <c:v>0.918470029442227</c:v>
                </c:pt>
                <c:pt idx="969">
                  <c:v>0.921165633182228</c:v>
                </c:pt>
                <c:pt idx="970">
                  <c:v>0.912721886221747</c:v>
                </c:pt>
                <c:pt idx="971">
                  <c:v>0.915236936639988</c:v>
                </c:pt>
                <c:pt idx="972">
                  <c:v>0.917781998411273</c:v>
                </c:pt>
                <c:pt idx="973">
                  <c:v>0.915630288004045</c:v>
                </c:pt>
                <c:pt idx="974">
                  <c:v>0.916351276300794</c:v>
                </c:pt>
                <c:pt idx="975">
                  <c:v>0.912960658163495</c:v>
                </c:pt>
                <c:pt idx="976">
                  <c:v>0.91749646882924</c:v>
                </c:pt>
                <c:pt idx="977">
                  <c:v>0.914560864204691</c:v>
                </c:pt>
                <c:pt idx="978">
                  <c:v>0.915355312903585</c:v>
                </c:pt>
                <c:pt idx="979">
                  <c:v>0.914360589772705</c:v>
                </c:pt>
                <c:pt idx="980">
                  <c:v>0.917499904142808</c:v>
                </c:pt>
                <c:pt idx="981">
                  <c:v>0.915960731565355</c:v>
                </c:pt>
                <c:pt idx="982">
                  <c:v>0.914622742720698</c:v>
                </c:pt>
                <c:pt idx="983">
                  <c:v>0.918053761754091</c:v>
                </c:pt>
                <c:pt idx="984">
                  <c:v>0.919070638362975</c:v>
                </c:pt>
                <c:pt idx="985">
                  <c:v>0.91401268400291</c:v>
                </c:pt>
                <c:pt idx="986">
                  <c:v>0.915053027247419</c:v>
                </c:pt>
                <c:pt idx="987">
                  <c:v>0.922084447302387</c:v>
                </c:pt>
                <c:pt idx="988">
                  <c:v>0.93061519429311</c:v>
                </c:pt>
                <c:pt idx="989">
                  <c:v>0.923678841849773</c:v>
                </c:pt>
                <c:pt idx="990">
                  <c:v>0.928527382199994</c:v>
                </c:pt>
                <c:pt idx="991">
                  <c:v>0.928878385058405</c:v>
                </c:pt>
                <c:pt idx="992">
                  <c:v>0.9266227649061</c:v>
                </c:pt>
                <c:pt idx="993">
                  <c:v>0.921980187440294</c:v>
                </c:pt>
                <c:pt idx="994">
                  <c:v>0.925162562219595</c:v>
                </c:pt>
                <c:pt idx="995">
                  <c:v>0.921773163932694</c:v>
                </c:pt>
                <c:pt idx="996">
                  <c:v>0.923794738929244</c:v>
                </c:pt>
                <c:pt idx="997">
                  <c:v>0.927547871001164</c:v>
                </c:pt>
                <c:pt idx="998">
                  <c:v>0.925396027364057</c:v>
                </c:pt>
                <c:pt idx="999">
                  <c:v>0.915874882857094</c:v>
                </c:pt>
                <c:pt idx="1000">
                  <c:v>0.832572298325723</c:v>
                </c:pt>
                <c:pt idx="1001">
                  <c:v>0.78134110787172</c:v>
                </c:pt>
                <c:pt idx="1002">
                  <c:v>0.851632047477745</c:v>
                </c:pt>
                <c:pt idx="1003">
                  <c:v>0.861861861861862</c:v>
                </c:pt>
                <c:pt idx="1004">
                  <c:v>0.870481927710843</c:v>
                </c:pt>
                <c:pt idx="1005">
                  <c:v>0.857771260997067</c:v>
                </c:pt>
                <c:pt idx="1006">
                  <c:v>0.885222381635581</c:v>
                </c:pt>
                <c:pt idx="1007">
                  <c:v>0.935567010309278</c:v>
                </c:pt>
                <c:pt idx="1008">
                  <c:v>0.945945945945946</c:v>
                </c:pt>
                <c:pt idx="1009">
                  <c:v>0.923884514435696</c:v>
                </c:pt>
                <c:pt idx="1010">
                  <c:v>0.970994475138121</c:v>
                </c:pt>
                <c:pt idx="1011">
                  <c:v>0.95059880239521</c:v>
                </c:pt>
                <c:pt idx="1012">
                  <c:v>0.943683409436834</c:v>
                </c:pt>
                <c:pt idx="1013">
                  <c:v>0.946957878315133</c:v>
                </c:pt>
                <c:pt idx="1014">
                  <c:v>0.938176197836167</c:v>
                </c:pt>
                <c:pt idx="1015">
                  <c:v>0.937685459940653</c:v>
                </c:pt>
                <c:pt idx="1016">
                  <c:v>0.932452276064611</c:v>
                </c:pt>
                <c:pt idx="1017">
                  <c:v>0.934593023255814</c:v>
                </c:pt>
                <c:pt idx="1018">
                  <c:v>0.937940761636107</c:v>
                </c:pt>
                <c:pt idx="1019">
                  <c:v>0.968373493975903</c:v>
                </c:pt>
                <c:pt idx="1020">
                  <c:v>0.955766192733017</c:v>
                </c:pt>
                <c:pt idx="1021">
                  <c:v>0.957161981258367</c:v>
                </c:pt>
                <c:pt idx="1022">
                  <c:v>0.906432748538012</c:v>
                </c:pt>
                <c:pt idx="1023">
                  <c:v>0.965287049399199</c:v>
                </c:pt>
                <c:pt idx="1024">
                  <c:v>0.963820549927641</c:v>
                </c:pt>
                <c:pt idx="1025">
                  <c:v>0.947517730496454</c:v>
                </c:pt>
                <c:pt idx="1026">
                  <c:v>0.975397973950796</c:v>
                </c:pt>
                <c:pt idx="1027">
                  <c:v>0.930232558139535</c:v>
                </c:pt>
                <c:pt idx="1028">
                  <c:v>0.938566552901024</c:v>
                </c:pt>
                <c:pt idx="1029">
                  <c:v>0.92332268370607</c:v>
                </c:pt>
                <c:pt idx="1030">
                  <c:v>0.918433931484502</c:v>
                </c:pt>
                <c:pt idx="1031">
                  <c:v>0.967741935483871</c:v>
                </c:pt>
                <c:pt idx="1032">
                  <c:v>1</c:v>
                </c:pt>
                <c:pt idx="1033">
                  <c:v>1.04137931034483</c:v>
                </c:pt>
                <c:pt idx="1034">
                  <c:v>1.03317535545024</c:v>
                </c:pt>
                <c:pt idx="1035">
                  <c:v>1.01060070671378</c:v>
                </c:pt>
                <c:pt idx="1036">
                  <c:v>1.02033898305085</c:v>
                </c:pt>
                <c:pt idx="1037">
                  <c:v>1</c:v>
                </c:pt>
                <c:pt idx="1038">
                  <c:v>0.99562363238512</c:v>
                </c:pt>
                <c:pt idx="1039">
                  <c:v>0.761904761904762</c:v>
                </c:pt>
                <c:pt idx="1040">
                  <c:v>0.87536916715889</c:v>
                </c:pt>
                <c:pt idx="1041">
                  <c:v>0.863297872340426</c:v>
                </c:pt>
                <c:pt idx="1042">
                  <c:v>0.904035433070866</c:v>
                </c:pt>
                <c:pt idx="1043">
                  <c:v>0.827471798274718</c:v>
                </c:pt>
                <c:pt idx="1044">
                  <c:v>0.850057670126874</c:v>
                </c:pt>
                <c:pt idx="1045">
                  <c:v>0.928285077951002</c:v>
                </c:pt>
                <c:pt idx="1046">
                  <c:v>0.951273046532046</c:v>
                </c:pt>
                <c:pt idx="1047">
                  <c:v>1.00560224089636</c:v>
                </c:pt>
                <c:pt idx="1048">
                  <c:v>1.01400933955971</c:v>
                </c:pt>
                <c:pt idx="1049">
                  <c:v>0.997204751921733</c:v>
                </c:pt>
                <c:pt idx="1050">
                  <c:v>1.01195219123506</c:v>
                </c:pt>
                <c:pt idx="1051">
                  <c:v>1.00409276944065</c:v>
                </c:pt>
                <c:pt idx="1052">
                  <c:v>1.00955631399317</c:v>
                </c:pt>
                <c:pt idx="1053">
                  <c:v>0.999326599326599</c:v>
                </c:pt>
                <c:pt idx="1054">
                  <c:v>1.00451321727917</c:v>
                </c:pt>
                <c:pt idx="1055">
                  <c:v>1.00193548387097</c:v>
                </c:pt>
                <c:pt idx="1056">
                  <c:v>1.00067521944632</c:v>
                </c:pt>
                <c:pt idx="1057">
                  <c:v>1.00745804847732</c:v>
                </c:pt>
                <c:pt idx="1058">
                  <c:v>1</c:v>
                </c:pt>
                <c:pt idx="1059">
                  <c:v>1.00310752019888</c:v>
                </c:pt>
                <c:pt idx="1060">
                  <c:v>1.01929703652653</c:v>
                </c:pt>
                <c:pt idx="1061">
                  <c:v>0.995755003032141</c:v>
                </c:pt>
                <c:pt idx="1062">
                  <c:v>0.99157184997893</c:v>
                </c:pt>
                <c:pt idx="1063">
                  <c:v>0.997141690485913</c:v>
                </c:pt>
                <c:pt idx="1064">
                  <c:v>0.98287493513233</c:v>
                </c:pt>
                <c:pt idx="1065">
                  <c:v>0.987571701720841</c:v>
                </c:pt>
                <c:pt idx="1066">
                  <c:v>0.993587002992732</c:v>
                </c:pt>
                <c:pt idx="1067">
                  <c:v>0.997894736842105</c:v>
                </c:pt>
                <c:pt idx="1068">
                  <c:v>0.999377528789293</c:v>
                </c:pt>
                <c:pt idx="1069">
                  <c:v>0.993930197268589</c:v>
                </c:pt>
                <c:pt idx="1070">
                  <c:v>0.995684074233923</c:v>
                </c:pt>
                <c:pt idx="1071">
                  <c:v>0.999179318834633</c:v>
                </c:pt>
                <c:pt idx="1072">
                  <c:v>0.993029739776952</c:v>
                </c:pt>
                <c:pt idx="1073">
                  <c:v>1.00047058823529</c:v>
                </c:pt>
                <c:pt idx="1074">
                  <c:v>0.99023331524688</c:v>
                </c:pt>
                <c:pt idx="1075">
                  <c:v>0.995803744351194</c:v>
                </c:pt>
                <c:pt idx="1076">
                  <c:v>1.00469630557295</c:v>
                </c:pt>
                <c:pt idx="1077">
                  <c:v>0.990962254120149</c:v>
                </c:pt>
                <c:pt idx="1078">
                  <c:v>1.00036832412523</c:v>
                </c:pt>
                <c:pt idx="1079">
                  <c:v>0.989657049537289</c:v>
                </c:pt>
                <c:pt idx="1080">
                  <c:v>1.00444085587404</c:v>
                </c:pt>
                <c:pt idx="1081">
                  <c:v>0.998484274346343</c:v>
                </c:pt>
                <c:pt idx="1082">
                  <c:v>1.00354767184035</c:v>
                </c:pt>
                <c:pt idx="1083">
                  <c:v>1.00296610169492</c:v>
                </c:pt>
                <c:pt idx="1084">
                  <c:v>0.996671421778412</c:v>
                </c:pt>
                <c:pt idx="1085">
                  <c:v>1.00093023255814</c:v>
                </c:pt>
                <c:pt idx="1086">
                  <c:v>1.01461854728186</c:v>
                </c:pt>
                <c:pt idx="1087">
                  <c:v>0.998676081200353</c:v>
                </c:pt>
                <c:pt idx="1088">
                  <c:v>1.00278035217794</c:v>
                </c:pt>
                <c:pt idx="1089">
                  <c:v>1.00514740290126</c:v>
                </c:pt>
                <c:pt idx="1090">
                  <c:v>1.00239578342118</c:v>
                </c:pt>
                <c:pt idx="1091">
                  <c:v>0.996151996151996</c:v>
                </c:pt>
                <c:pt idx="1092">
                  <c:v>0.916077537058153</c:v>
                </c:pt>
                <c:pt idx="1093">
                  <c:v>0.917141500474834</c:v>
                </c:pt>
                <c:pt idx="1094">
                  <c:v>0.920623996329433</c:v>
                </c:pt>
                <c:pt idx="1095">
                  <c:v>0.926236378876781</c:v>
                </c:pt>
                <c:pt idx="1096">
                  <c:v>0.934173968796752</c:v>
                </c:pt>
                <c:pt idx="1097">
                  <c:v>0.948618139353834</c:v>
                </c:pt>
                <c:pt idx="1098">
                  <c:v>0.932516655920911</c:v>
                </c:pt>
                <c:pt idx="1099">
                  <c:v>0.948857032158078</c:v>
                </c:pt>
                <c:pt idx="1100">
                  <c:v>0.920827389443652</c:v>
                </c:pt>
                <c:pt idx="1101">
                  <c:v>0.925421530479896</c:v>
                </c:pt>
                <c:pt idx="1102">
                  <c:v>0.915841584158416</c:v>
                </c:pt>
                <c:pt idx="1103">
                  <c:v>0.96969696969697</c:v>
                </c:pt>
                <c:pt idx="1104">
                  <c:v>0.807017543859649</c:v>
                </c:pt>
                <c:pt idx="1105">
                  <c:v>0.853658536585366</c:v>
                </c:pt>
                <c:pt idx="1106">
                  <c:v>0.938053097345133</c:v>
                </c:pt>
                <c:pt idx="1107">
                  <c:v>0.904255319148936</c:v>
                </c:pt>
                <c:pt idx="1108">
                  <c:v>0.966942148760331</c:v>
                </c:pt>
                <c:pt idx="1109">
                  <c:v>1</c:v>
                </c:pt>
                <c:pt idx="1110">
                  <c:v>1</c:v>
                </c:pt>
                <c:pt idx="1111">
                  <c:v>0.88695652173913</c:v>
                </c:pt>
                <c:pt idx="1112">
                  <c:v>0.926829268292683</c:v>
                </c:pt>
                <c:pt idx="1113">
                  <c:v>0.885057471264368</c:v>
                </c:pt>
                <c:pt idx="1114">
                  <c:v>0.933333333333333</c:v>
                </c:pt>
                <c:pt idx="1115">
                  <c:v>0.991803278688525</c:v>
                </c:pt>
                <c:pt idx="1116">
                  <c:v>0.75609756097561</c:v>
                </c:pt>
                <c:pt idx="1117">
                  <c:v>0.686274509803922</c:v>
                </c:pt>
                <c:pt idx="1118">
                  <c:v>0.992592592592593</c:v>
                </c:pt>
                <c:pt idx="1119">
                  <c:v>0.995850622406639</c:v>
                </c:pt>
                <c:pt idx="1120">
                  <c:v>0.953947368421053</c:v>
                </c:pt>
                <c:pt idx="1121">
                  <c:v>0.926282051282051</c:v>
                </c:pt>
                <c:pt idx="1122">
                  <c:v>0.940677966101695</c:v>
                </c:pt>
                <c:pt idx="1123">
                  <c:v>0.919642857142857</c:v>
                </c:pt>
                <c:pt idx="1124">
                  <c:v>0.992481203007519</c:v>
                </c:pt>
                <c:pt idx="1125">
                  <c:v>0.955128205128205</c:v>
                </c:pt>
                <c:pt idx="1126">
                  <c:v>0.948051948051948</c:v>
                </c:pt>
                <c:pt idx="1127">
                  <c:v>0.980707395498392</c:v>
                </c:pt>
                <c:pt idx="1128">
                  <c:v>0.987692307692308</c:v>
                </c:pt>
                <c:pt idx="1129">
                  <c:v>1</c:v>
                </c:pt>
                <c:pt idx="1130">
                  <c:v>0.836633663366337</c:v>
                </c:pt>
                <c:pt idx="1131">
                  <c:v>0.872222222222222</c:v>
                </c:pt>
                <c:pt idx="1132">
                  <c:v>0.90625</c:v>
                </c:pt>
                <c:pt idx="1133">
                  <c:v>0.85972850678733</c:v>
                </c:pt>
                <c:pt idx="1134">
                  <c:v>1</c:v>
                </c:pt>
                <c:pt idx="1135">
                  <c:v>0.895705521472393</c:v>
                </c:pt>
                <c:pt idx="1136">
                  <c:v>1</c:v>
                </c:pt>
                <c:pt idx="1137">
                  <c:v>0.88865096359743</c:v>
                </c:pt>
                <c:pt idx="1138">
                  <c:v>1</c:v>
                </c:pt>
                <c:pt idx="1139">
                  <c:v>0.959677419354839</c:v>
                </c:pt>
                <c:pt idx="1140">
                  <c:v>0.989949748743719</c:v>
                </c:pt>
                <c:pt idx="1141">
                  <c:v>0.916058394160584</c:v>
                </c:pt>
                <c:pt idx="1142">
                  <c:v>0.931972789115646</c:v>
                </c:pt>
                <c:pt idx="1143">
                  <c:v>0.932515337423313</c:v>
                </c:pt>
                <c:pt idx="1144">
                  <c:v>0.99</c:v>
                </c:pt>
                <c:pt idx="1145">
                  <c:v>1</c:v>
                </c:pt>
                <c:pt idx="1146">
                  <c:v>0.978902953586498</c:v>
                </c:pt>
                <c:pt idx="1147">
                  <c:v>0.913649025069638</c:v>
                </c:pt>
                <c:pt idx="1148">
                  <c:v>0.953271028037383</c:v>
                </c:pt>
                <c:pt idx="1149">
                  <c:v>0.865196078431373</c:v>
                </c:pt>
                <c:pt idx="1150">
                  <c:v>0.956820412168793</c:v>
                </c:pt>
                <c:pt idx="1151">
                  <c:v>1.01291711517761</c:v>
                </c:pt>
                <c:pt idx="1152">
                  <c:v>1.01151832460733</c:v>
                </c:pt>
                <c:pt idx="1153">
                  <c:v>1.00595238095238</c:v>
                </c:pt>
                <c:pt idx="1154">
                  <c:v>0.980231945176595</c:v>
                </c:pt>
                <c:pt idx="1155">
                  <c:v>0.994824016563147</c:v>
                </c:pt>
                <c:pt idx="1156">
                  <c:v>0.993089832181639</c:v>
                </c:pt>
                <c:pt idx="1157">
                  <c:v>0.99669353172143</c:v>
                </c:pt>
                <c:pt idx="1158">
                  <c:v>0.997530356040337</c:v>
                </c:pt>
                <c:pt idx="1159">
                  <c:v>0.997321796456531</c:v>
                </c:pt>
                <c:pt idx="1160">
                  <c:v>0.996545022673289</c:v>
                </c:pt>
                <c:pt idx="1161">
                  <c:v>0.996869129618034</c:v>
                </c:pt>
                <c:pt idx="1162">
                  <c:v>0.997642520360051</c:v>
                </c:pt>
                <c:pt idx="1163">
                  <c:v>0.996259625962596</c:v>
                </c:pt>
                <c:pt idx="1164">
                  <c:v>0.99822852081488</c:v>
                </c:pt>
                <c:pt idx="1165">
                  <c:v>0.99803536345776</c:v>
                </c:pt>
                <c:pt idx="1166">
                  <c:v>0.973707274320771</c:v>
                </c:pt>
                <c:pt idx="1167">
                  <c:v>0.998900373872883</c:v>
                </c:pt>
                <c:pt idx="1168">
                  <c:v>0.997596153846154</c:v>
                </c:pt>
                <c:pt idx="1169">
                  <c:v>0.997589305281613</c:v>
                </c:pt>
                <c:pt idx="1170">
                  <c:v>1</c:v>
                </c:pt>
                <c:pt idx="1171">
                  <c:v>0.977331052181352</c:v>
                </c:pt>
                <c:pt idx="1172">
                  <c:v>0.990152001712695</c:v>
                </c:pt>
                <c:pt idx="1173">
                  <c:v>0.999779735682819</c:v>
                </c:pt>
                <c:pt idx="1174">
                  <c:v>0.999125874125874</c:v>
                </c:pt>
                <c:pt idx="1175">
                  <c:v>0.996063853050514</c:v>
                </c:pt>
                <c:pt idx="1176">
                  <c:v>0.995777777777778</c:v>
                </c:pt>
                <c:pt idx="1177">
                  <c:v>0.995036685369012</c:v>
                </c:pt>
                <c:pt idx="1178">
                  <c:v>0.995679412400087</c:v>
                </c:pt>
                <c:pt idx="1179">
                  <c:v>0.997641509433962</c:v>
                </c:pt>
                <c:pt idx="1180">
                  <c:v>0.995178197064989</c:v>
                </c:pt>
                <c:pt idx="1181">
                  <c:v>0.995109546165884</c:v>
                </c:pt>
                <c:pt idx="1182">
                  <c:v>0.996699064735008</c:v>
                </c:pt>
                <c:pt idx="1183">
                  <c:v>0.993209157935584</c:v>
                </c:pt>
                <c:pt idx="1184">
                  <c:v>0.996036464526357</c:v>
                </c:pt>
                <c:pt idx="1185">
                  <c:v>0.994379917572124</c:v>
                </c:pt>
                <c:pt idx="1186">
                  <c:v>0.992413294797688</c:v>
                </c:pt>
                <c:pt idx="1187">
                  <c:v>0.995242451967063</c:v>
                </c:pt>
                <c:pt idx="1188">
                  <c:v>0.991800590357494</c:v>
                </c:pt>
                <c:pt idx="1189">
                  <c:v>0.98594674556213</c:v>
                </c:pt>
                <c:pt idx="1190">
                  <c:v>0.985232800555942</c:v>
                </c:pt>
                <c:pt idx="1191">
                  <c:v>0.992601948754962</c:v>
                </c:pt>
                <c:pt idx="1192">
                  <c:v>0.994952436420113</c:v>
                </c:pt>
                <c:pt idx="1193">
                  <c:v>0.995325355272999</c:v>
                </c:pt>
                <c:pt idx="1194">
                  <c:v>0.990124359912217</c:v>
                </c:pt>
                <c:pt idx="1195">
                  <c:v>0.990694345025054</c:v>
                </c:pt>
                <c:pt idx="1196">
                  <c:v>0.993940443213296</c:v>
                </c:pt>
                <c:pt idx="1197">
                  <c:v>0.995192307692308</c:v>
                </c:pt>
                <c:pt idx="1198">
                  <c:v>1.01023391812866</c:v>
                </c:pt>
                <c:pt idx="1199">
                  <c:v>1.03111432706223</c:v>
                </c:pt>
                <c:pt idx="1200">
                  <c:v>1.0330639235856</c:v>
                </c:pt>
                <c:pt idx="1201">
                  <c:v>0.975800711743772</c:v>
                </c:pt>
                <c:pt idx="1202">
                  <c:v>0.980251346499102</c:v>
                </c:pt>
                <c:pt idx="1203">
                  <c:v>0.99644128113879</c:v>
                </c:pt>
                <c:pt idx="1204">
                  <c:v>0.998205204905773</c:v>
                </c:pt>
                <c:pt idx="1205">
                  <c:v>0.988996332110704</c:v>
                </c:pt>
                <c:pt idx="1206">
                  <c:v>1.01127922971114</c:v>
                </c:pt>
                <c:pt idx="1207">
                  <c:v>1</c:v>
                </c:pt>
                <c:pt idx="1208">
                  <c:v>0.990204310103555</c:v>
                </c:pt>
                <c:pt idx="1209">
                  <c:v>0.991733181299886</c:v>
                </c:pt>
                <c:pt idx="1210">
                  <c:v>0.990368271954674</c:v>
                </c:pt>
                <c:pt idx="1211">
                  <c:v>0.983102493074792</c:v>
                </c:pt>
                <c:pt idx="1212">
                  <c:v>0.987788922808548</c:v>
                </c:pt>
                <c:pt idx="1213">
                  <c:v>0.996894409937888</c:v>
                </c:pt>
                <c:pt idx="1214">
                  <c:v>1.00413672980623</c:v>
                </c:pt>
                <c:pt idx="1215">
                  <c:v>1.01777100787002</c:v>
                </c:pt>
                <c:pt idx="1216">
                  <c:v>0.990555677575225</c:v>
                </c:pt>
                <c:pt idx="1217">
                  <c:v>0.992086172785227</c:v>
                </c:pt>
                <c:pt idx="1218">
                  <c:v>0.988605898123324</c:v>
                </c:pt>
                <c:pt idx="1219">
                  <c:v>0.993938081835895</c:v>
                </c:pt>
                <c:pt idx="1220">
                  <c:v>1.00021786492375</c:v>
                </c:pt>
                <c:pt idx="1221">
                  <c:v>0.994274809160305</c:v>
                </c:pt>
                <c:pt idx="1222">
                  <c:v>0.939840637450199</c:v>
                </c:pt>
                <c:pt idx="1223">
                  <c:v>0.945456964214447</c:v>
                </c:pt>
                <c:pt idx="1224">
                  <c:v>0.97363107257394</c:v>
                </c:pt>
                <c:pt idx="1225">
                  <c:v>0.937692702980473</c:v>
                </c:pt>
                <c:pt idx="1226">
                  <c:v>0.926533742331288</c:v>
                </c:pt>
                <c:pt idx="1227">
                  <c:v>0.96387403446227</c:v>
                </c:pt>
                <c:pt idx="1228">
                  <c:v>0.924171252180915</c:v>
                </c:pt>
                <c:pt idx="1229">
                  <c:v>0.909661393646228</c:v>
                </c:pt>
                <c:pt idx="1230">
                  <c:v>0.896899458157736</c:v>
                </c:pt>
                <c:pt idx="1231">
                  <c:v>0.837090025644486</c:v>
                </c:pt>
                <c:pt idx="1232">
                  <c:v>0.981931563799168</c:v>
                </c:pt>
                <c:pt idx="1233">
                  <c:v>0.896561645806359</c:v>
                </c:pt>
                <c:pt idx="1234">
                  <c:v>0.931319464234825</c:v>
                </c:pt>
                <c:pt idx="1235">
                  <c:v>0.87008982437324</c:v>
                </c:pt>
                <c:pt idx="1236">
                  <c:v>0.850417002959376</c:v>
                </c:pt>
                <c:pt idx="1237">
                  <c:v>0.851299326275265</c:v>
                </c:pt>
                <c:pt idx="1238">
                  <c:v>0.914011127971674</c:v>
                </c:pt>
                <c:pt idx="1239">
                  <c:v>0.941878172588833</c:v>
                </c:pt>
                <c:pt idx="1240">
                  <c:v>0.906189865298268</c:v>
                </c:pt>
                <c:pt idx="1241">
                  <c:v>0.913836302895323</c:v>
                </c:pt>
                <c:pt idx="1242">
                  <c:v>0.934785444111126</c:v>
                </c:pt>
                <c:pt idx="1243">
                  <c:v>0.904396577161405</c:v>
                </c:pt>
                <c:pt idx="1244">
                  <c:v>0.785714285714286</c:v>
                </c:pt>
                <c:pt idx="1245">
                  <c:v>0.74468085106383</c:v>
                </c:pt>
                <c:pt idx="1246">
                  <c:v>0.807017543859649</c:v>
                </c:pt>
                <c:pt idx="1247">
                  <c:v>0.890625</c:v>
                </c:pt>
                <c:pt idx="1248">
                  <c:v>0.854545454545454</c:v>
                </c:pt>
                <c:pt idx="1249">
                  <c:v>0.887323943661972</c:v>
                </c:pt>
                <c:pt idx="1250">
                  <c:v>0.854838709677419</c:v>
                </c:pt>
                <c:pt idx="1251">
                  <c:v>0.887323943661972</c:v>
                </c:pt>
                <c:pt idx="1252">
                  <c:v>0.873239436619718</c:v>
                </c:pt>
                <c:pt idx="1253">
                  <c:v>0.918260869565217</c:v>
                </c:pt>
                <c:pt idx="1254">
                  <c:v>0.923211169284468</c:v>
                </c:pt>
                <c:pt idx="1255">
                  <c:v>0.871589085072231</c:v>
                </c:pt>
                <c:pt idx="1256">
                  <c:v>0.872592592592593</c:v>
                </c:pt>
                <c:pt idx="1257">
                  <c:v>0.953105196451204</c:v>
                </c:pt>
                <c:pt idx="1258">
                  <c:v>0.944055944055944</c:v>
                </c:pt>
                <c:pt idx="1259">
                  <c:v>0.875628140703518</c:v>
                </c:pt>
                <c:pt idx="1260">
                  <c:v>0.955739972337483</c:v>
                </c:pt>
                <c:pt idx="1261">
                  <c:v>0.862606232294618</c:v>
                </c:pt>
                <c:pt idx="1262">
                  <c:v>0.858839050131926</c:v>
                </c:pt>
                <c:pt idx="1263">
                  <c:v>0.834170854271357</c:v>
                </c:pt>
                <c:pt idx="1264">
                  <c:v>0.854548858105578</c:v>
                </c:pt>
                <c:pt idx="1265">
                  <c:v>0.90026507620941</c:v>
                </c:pt>
                <c:pt idx="1266">
                  <c:v>0.901087866108787</c:v>
                </c:pt>
                <c:pt idx="1267">
                  <c:v>0.891610738255034</c:v>
                </c:pt>
                <c:pt idx="1268">
                  <c:v>0.901331114808652</c:v>
                </c:pt>
                <c:pt idx="1269">
                  <c:v>0.903242320819113</c:v>
                </c:pt>
                <c:pt idx="1270">
                  <c:v>0.894501490559788</c:v>
                </c:pt>
                <c:pt idx="1271">
                  <c:v>0.891963987995999</c:v>
                </c:pt>
                <c:pt idx="1272">
                  <c:v>0.912745098039216</c:v>
                </c:pt>
                <c:pt idx="1273">
                  <c:v>0.892621982103664</c:v>
                </c:pt>
                <c:pt idx="1274">
                  <c:v>0.904609150768192</c:v>
                </c:pt>
                <c:pt idx="1275">
                  <c:v>0.896574770258981</c:v>
                </c:pt>
                <c:pt idx="1276">
                  <c:v>0.904381793478261</c:v>
                </c:pt>
                <c:pt idx="1277">
                  <c:v>0.894872234608129</c:v>
                </c:pt>
                <c:pt idx="1278">
                  <c:v>0.898267284268314</c:v>
                </c:pt>
                <c:pt idx="1279">
                  <c:v>0.900483413902317</c:v>
                </c:pt>
                <c:pt idx="1280">
                  <c:v>0.905660377358491</c:v>
                </c:pt>
                <c:pt idx="1281">
                  <c:v>0.915844734330258</c:v>
                </c:pt>
                <c:pt idx="1282">
                  <c:v>0.896014143362263</c:v>
                </c:pt>
                <c:pt idx="1283">
                  <c:v>0.896854920527562</c:v>
                </c:pt>
                <c:pt idx="1284">
                  <c:v>0.84837379752634</c:v>
                </c:pt>
                <c:pt idx="1285">
                  <c:v>0.864433104060351</c:v>
                </c:pt>
                <c:pt idx="1286">
                  <c:v>0.854437599817477</c:v>
                </c:pt>
                <c:pt idx="1287">
                  <c:v>0.848630136986301</c:v>
                </c:pt>
                <c:pt idx="1288">
                  <c:v>0.868444444444444</c:v>
                </c:pt>
                <c:pt idx="1289">
                  <c:v>0.864114618312066</c:v>
                </c:pt>
                <c:pt idx="1290">
                  <c:v>0.86801563577834</c:v>
                </c:pt>
                <c:pt idx="1291">
                  <c:v>0.841840402588066</c:v>
                </c:pt>
                <c:pt idx="1292">
                  <c:v>0.859696157283289</c:v>
                </c:pt>
                <c:pt idx="1293">
                  <c:v>0.859072909387375</c:v>
                </c:pt>
                <c:pt idx="1294">
                  <c:v>0.856876021480271</c:v>
                </c:pt>
                <c:pt idx="1295">
                  <c:v>0.845158308296741</c:v>
                </c:pt>
                <c:pt idx="1296">
                  <c:v>0.859713890170743</c:v>
                </c:pt>
                <c:pt idx="1297">
                  <c:v>0.864890135577373</c:v>
                </c:pt>
                <c:pt idx="1298">
                  <c:v>0.854426081050487</c:v>
                </c:pt>
                <c:pt idx="1299">
                  <c:v>0.848449522033108</c:v>
                </c:pt>
                <c:pt idx="1300">
                  <c:v>0.857045609257999</c:v>
                </c:pt>
                <c:pt idx="1301">
                  <c:v>0.85829307568438</c:v>
                </c:pt>
                <c:pt idx="1302">
                  <c:v>0.833179935572941</c:v>
                </c:pt>
                <c:pt idx="1303">
                  <c:v>0.832786116322702</c:v>
                </c:pt>
                <c:pt idx="1304">
                  <c:v>0.854090073529412</c:v>
                </c:pt>
                <c:pt idx="1305">
                  <c:v>0.85602934433746</c:v>
                </c:pt>
                <c:pt idx="1306">
                  <c:v>0.993069306930693</c:v>
                </c:pt>
                <c:pt idx="1307">
                  <c:v>0.985779666557699</c:v>
                </c:pt>
                <c:pt idx="1308">
                  <c:v>0.982674516400336</c:v>
                </c:pt>
                <c:pt idx="1309">
                  <c:v>0.77959927140255</c:v>
                </c:pt>
                <c:pt idx="1310">
                  <c:v>0.795948543545764</c:v>
                </c:pt>
                <c:pt idx="1311">
                  <c:v>0.789336201598033</c:v>
                </c:pt>
                <c:pt idx="1312">
                  <c:v>0.817056183253366</c:v>
                </c:pt>
                <c:pt idx="1313">
                  <c:v>0.808368331000155</c:v>
                </c:pt>
                <c:pt idx="1314">
                  <c:v>0.816496465043205</c:v>
                </c:pt>
                <c:pt idx="1315">
                  <c:v>0.816416040100251</c:v>
                </c:pt>
                <c:pt idx="1316">
                  <c:v>0.819119669876204</c:v>
                </c:pt>
                <c:pt idx="1317">
                  <c:v>0.886463620981387</c:v>
                </c:pt>
                <c:pt idx="1318">
                  <c:v>0.89034170153417</c:v>
                </c:pt>
                <c:pt idx="1319">
                  <c:v>0.879098360655738</c:v>
                </c:pt>
                <c:pt idx="1320">
                  <c:v>0.909090909090909</c:v>
                </c:pt>
                <c:pt idx="1321">
                  <c:v>0.903104925053533</c:v>
                </c:pt>
                <c:pt idx="1322">
                  <c:v>0.972607975538285</c:v>
                </c:pt>
                <c:pt idx="1323">
                  <c:v>0.958093242535359</c:v>
                </c:pt>
                <c:pt idx="1324">
                  <c:v>0.949446445244765</c:v>
                </c:pt>
                <c:pt idx="1325">
                  <c:v>0.969615488034418</c:v>
                </c:pt>
                <c:pt idx="1326">
                  <c:v>0.958417169684775</c:v>
                </c:pt>
                <c:pt idx="1327">
                  <c:v>0.980482204362801</c:v>
                </c:pt>
                <c:pt idx="1328">
                  <c:v>0.977817668931914</c:v>
                </c:pt>
                <c:pt idx="1329">
                  <c:v>0.970611702127659</c:v>
                </c:pt>
                <c:pt idx="1330">
                  <c:v>0.970234243561538</c:v>
                </c:pt>
                <c:pt idx="1331">
                  <c:v>0.960619585192964</c:v>
                </c:pt>
                <c:pt idx="1332">
                  <c:v>0.94261740424956</c:v>
                </c:pt>
                <c:pt idx="1333">
                  <c:v>0.934847835405058</c:v>
                </c:pt>
                <c:pt idx="1334">
                  <c:v>0.906393309954141</c:v>
                </c:pt>
                <c:pt idx="1335">
                  <c:v>0.922742110990207</c:v>
                </c:pt>
                <c:pt idx="1336">
                  <c:v>1</c:v>
                </c:pt>
                <c:pt idx="1337">
                  <c:v>0.966666666666667</c:v>
                </c:pt>
                <c:pt idx="1338">
                  <c:v>0.875</c:v>
                </c:pt>
                <c:pt idx="1339">
                  <c:v>0.9375</c:v>
                </c:pt>
                <c:pt idx="1340">
                  <c:v>0.673913043478261</c:v>
                </c:pt>
                <c:pt idx="1341">
                  <c:v>0.755555555555556</c:v>
                </c:pt>
                <c:pt idx="1342">
                  <c:v>0.740740740740741</c:v>
                </c:pt>
                <c:pt idx="1343">
                  <c:v>0.721311475409836</c:v>
                </c:pt>
                <c:pt idx="1344">
                  <c:v>0.793650793650794</c:v>
                </c:pt>
                <c:pt idx="1345">
                  <c:v>0.911516853932584</c:v>
                </c:pt>
                <c:pt idx="1346">
                  <c:v>0.859956236323851</c:v>
                </c:pt>
                <c:pt idx="1347">
                  <c:v>0.873762376237624</c:v>
                </c:pt>
                <c:pt idx="1348">
                  <c:v>0.8998778998779</c:v>
                </c:pt>
                <c:pt idx="1349">
                  <c:v>0.891454965357968</c:v>
                </c:pt>
                <c:pt idx="1350">
                  <c:v>0.842105263157895</c:v>
                </c:pt>
                <c:pt idx="1351">
                  <c:v>0.923192771084337</c:v>
                </c:pt>
                <c:pt idx="1352">
                  <c:v>0.813953488372093</c:v>
                </c:pt>
                <c:pt idx="1353">
                  <c:v>0.886440677966102</c:v>
                </c:pt>
                <c:pt idx="1354">
                  <c:v>0.816384180790961</c:v>
                </c:pt>
                <c:pt idx="1355">
                  <c:v>0.792717086834734</c:v>
                </c:pt>
                <c:pt idx="1356">
                  <c:v>0.683544303797468</c:v>
                </c:pt>
                <c:pt idx="1357">
                  <c:v>0.903225806451613</c:v>
                </c:pt>
                <c:pt idx="1358">
                  <c:v>0.836317135549872</c:v>
                </c:pt>
                <c:pt idx="1359">
                  <c:v>0.889830508474576</c:v>
                </c:pt>
                <c:pt idx="1360">
                  <c:v>0.887201735357917</c:v>
                </c:pt>
                <c:pt idx="1361">
                  <c:v>1.11083123425693</c:v>
                </c:pt>
                <c:pt idx="1362">
                  <c:v>0.872262773722628</c:v>
                </c:pt>
                <c:pt idx="1363">
                  <c:v>0.868312757201646</c:v>
                </c:pt>
                <c:pt idx="1364">
                  <c:v>0.863529411764706</c:v>
                </c:pt>
                <c:pt idx="1365">
                  <c:v>0.870544090056285</c:v>
                </c:pt>
                <c:pt idx="1366">
                  <c:v>1.05225653206651</c:v>
                </c:pt>
                <c:pt idx="1367">
                  <c:v>1.04648526077098</c:v>
                </c:pt>
                <c:pt idx="1368">
                  <c:v>1.01627906976744</c:v>
                </c:pt>
                <c:pt idx="1369">
                  <c:v>1.02926829268293</c:v>
                </c:pt>
                <c:pt idx="1370">
                  <c:v>1.05416666666667</c:v>
                </c:pt>
                <c:pt idx="1371">
                  <c:v>0.843397478433975</c:v>
                </c:pt>
                <c:pt idx="1372">
                  <c:v>0.83355795148248</c:v>
                </c:pt>
                <c:pt idx="1373">
                  <c:v>0.810791871058164</c:v>
                </c:pt>
                <c:pt idx="1374">
                  <c:v>0.801781737193764</c:v>
                </c:pt>
                <c:pt idx="1375">
                  <c:v>0.830995792426367</c:v>
                </c:pt>
                <c:pt idx="1376">
                  <c:v>0.808854532677442</c:v>
                </c:pt>
                <c:pt idx="1377">
                  <c:v>0.844370860927152</c:v>
                </c:pt>
                <c:pt idx="1378">
                  <c:v>0.828136330674402</c:v>
                </c:pt>
                <c:pt idx="1379">
                  <c:v>0.824489795918367</c:v>
                </c:pt>
                <c:pt idx="1380">
                  <c:v>0.856648199445983</c:v>
                </c:pt>
                <c:pt idx="1381">
                  <c:v>0.816464237516869</c:v>
                </c:pt>
                <c:pt idx="1382">
                  <c:v>0.822882999353588</c:v>
                </c:pt>
                <c:pt idx="1383">
                  <c:v>0.805270863836018</c:v>
                </c:pt>
                <c:pt idx="1384">
                  <c:v>0.817993079584775</c:v>
                </c:pt>
                <c:pt idx="1385">
                  <c:v>0.868810289389067</c:v>
                </c:pt>
                <c:pt idx="1386">
                  <c:v>0.873970867637745</c:v>
                </c:pt>
                <c:pt idx="1387">
                  <c:v>0.841046277665996</c:v>
                </c:pt>
                <c:pt idx="1388">
                  <c:v>0.844103930712858</c:v>
                </c:pt>
                <c:pt idx="1389">
                  <c:v>0.890671420083185</c:v>
                </c:pt>
                <c:pt idx="1390">
                  <c:v>0.860940695296524</c:v>
                </c:pt>
                <c:pt idx="1391">
                  <c:v>0.89625</c:v>
                </c:pt>
                <c:pt idx="1392">
                  <c:v>0.852362204724409</c:v>
                </c:pt>
                <c:pt idx="1393">
                  <c:v>0.870825456836799</c:v>
                </c:pt>
                <c:pt idx="1394">
                  <c:v>0.862987012987013</c:v>
                </c:pt>
                <c:pt idx="1395">
                  <c:v>0.87332908975175</c:v>
                </c:pt>
                <c:pt idx="1396">
                  <c:v>0.960700757575757</c:v>
                </c:pt>
                <c:pt idx="1397">
                  <c:v>0.88973162193699</c:v>
                </c:pt>
                <c:pt idx="1398">
                  <c:v>0.875376279349789</c:v>
                </c:pt>
                <c:pt idx="1399">
                  <c:v>0.857329842931937</c:v>
                </c:pt>
                <c:pt idx="1400">
                  <c:v>0.855838225701239</c:v>
                </c:pt>
                <c:pt idx="1401">
                  <c:v>0.86107634543179</c:v>
                </c:pt>
                <c:pt idx="1402">
                  <c:v>0.857900943396226</c:v>
                </c:pt>
                <c:pt idx="1403">
                  <c:v>0.888509670079636</c:v>
                </c:pt>
                <c:pt idx="1404">
                  <c:v>0.830612244897959</c:v>
                </c:pt>
                <c:pt idx="1405">
                  <c:v>0.813807531380753</c:v>
                </c:pt>
                <c:pt idx="1406">
                  <c:v>0.832694763729246</c:v>
                </c:pt>
                <c:pt idx="1407">
                  <c:v>0.841463414634146</c:v>
                </c:pt>
                <c:pt idx="1408">
                  <c:v>0.842035690680767</c:v>
                </c:pt>
                <c:pt idx="1409">
                  <c:v>0.828822733423545</c:v>
                </c:pt>
                <c:pt idx="1410">
                  <c:v>0.833937198067633</c:v>
                </c:pt>
                <c:pt idx="1411">
                  <c:v>0.838622552329507</c:v>
                </c:pt>
                <c:pt idx="1412">
                  <c:v>0.835792174470815</c:v>
                </c:pt>
                <c:pt idx="1413">
                  <c:v>0.849799732977303</c:v>
                </c:pt>
                <c:pt idx="1414">
                  <c:v>0.84765625</c:v>
                </c:pt>
                <c:pt idx="1415">
                  <c:v>0.81628532974428</c:v>
                </c:pt>
                <c:pt idx="1416">
                  <c:v>0.834278512917454</c:v>
                </c:pt>
                <c:pt idx="1417">
                  <c:v>0.847942754919499</c:v>
                </c:pt>
                <c:pt idx="1418">
                  <c:v>0.849112426035503</c:v>
                </c:pt>
                <c:pt idx="1419">
                  <c:v>0.825665859564165</c:v>
                </c:pt>
                <c:pt idx="1420">
                  <c:v>0.869712351945855</c:v>
                </c:pt>
                <c:pt idx="1421">
                  <c:v>0.857894736842105</c:v>
                </c:pt>
                <c:pt idx="1422">
                  <c:v>0.853013530135301</c:v>
                </c:pt>
                <c:pt idx="1423">
                  <c:v>0.850615114235501</c:v>
                </c:pt>
                <c:pt idx="1424">
                  <c:v>0.854397204426325</c:v>
                </c:pt>
                <c:pt idx="1425">
                  <c:v>0.849112426035503</c:v>
                </c:pt>
                <c:pt idx="1426">
                  <c:v>0.851829268292683</c:v>
                </c:pt>
                <c:pt idx="1427">
                  <c:v>0.861740166865316</c:v>
                </c:pt>
                <c:pt idx="1428">
                  <c:v>0.858485026423958</c:v>
                </c:pt>
                <c:pt idx="1429">
                  <c:v>0.839186691312384</c:v>
                </c:pt>
                <c:pt idx="1430">
                  <c:v>0.858866103739445</c:v>
                </c:pt>
                <c:pt idx="1431">
                  <c:v>0.849939975990396</c:v>
                </c:pt>
                <c:pt idx="1432">
                  <c:v>0.814367450731087</c:v>
                </c:pt>
                <c:pt idx="1433">
                  <c:v>0.854764638346728</c:v>
                </c:pt>
                <c:pt idx="1434">
                  <c:v>0.860781990521327</c:v>
                </c:pt>
                <c:pt idx="1435">
                  <c:v>0.936489267862394</c:v>
                </c:pt>
                <c:pt idx="1436">
                  <c:v>0.933874709976798</c:v>
                </c:pt>
                <c:pt idx="1437">
                  <c:v>0.938918464555898</c:v>
                </c:pt>
                <c:pt idx="1438">
                  <c:v>0.937840160412489</c:v>
                </c:pt>
                <c:pt idx="1439">
                  <c:v>0.975268817204301</c:v>
                </c:pt>
                <c:pt idx="1440">
                  <c:v>0.92621359223301</c:v>
                </c:pt>
                <c:pt idx="1441">
                  <c:v>0.954521276595745</c:v>
                </c:pt>
                <c:pt idx="1442">
                  <c:v>0.948943178698875</c:v>
                </c:pt>
                <c:pt idx="1443">
                  <c:v>0.940302613480055</c:v>
                </c:pt>
                <c:pt idx="1444">
                  <c:v>0.944607190412783</c:v>
                </c:pt>
                <c:pt idx="1445">
                  <c:v>0.937629323086018</c:v>
                </c:pt>
                <c:pt idx="1446">
                  <c:v>0.943127962085308</c:v>
                </c:pt>
                <c:pt idx="1447">
                  <c:v>0.94728476821192</c:v>
                </c:pt>
                <c:pt idx="1448">
                  <c:v>0.942275515895148</c:v>
                </c:pt>
                <c:pt idx="1449">
                  <c:v>0.946372239747634</c:v>
                </c:pt>
                <c:pt idx="1450">
                  <c:v>0.942215988779804</c:v>
                </c:pt>
                <c:pt idx="1451">
                  <c:v>0.932058823529412</c:v>
                </c:pt>
                <c:pt idx="1452">
                  <c:v>0.923563376409129</c:v>
                </c:pt>
                <c:pt idx="1453">
                  <c:v>0.95483682983683</c:v>
                </c:pt>
                <c:pt idx="1454">
                  <c:v>0.799018341513821</c:v>
                </c:pt>
                <c:pt idx="1455">
                  <c:v>0.962074303405573</c:v>
                </c:pt>
                <c:pt idx="1456">
                  <c:v>0.967866033039149</c:v>
                </c:pt>
                <c:pt idx="1457">
                  <c:v>0.958663148636763</c:v>
                </c:pt>
                <c:pt idx="1458">
                  <c:v>0.963583966465811</c:v>
                </c:pt>
                <c:pt idx="1459">
                  <c:v>0.968429158110883</c:v>
                </c:pt>
                <c:pt idx="1460">
                  <c:v>0.95688373476063</c:v>
                </c:pt>
                <c:pt idx="1461">
                  <c:v>0.963367108339828</c:v>
                </c:pt>
                <c:pt idx="1462">
                  <c:v>0.962880267931901</c:v>
                </c:pt>
                <c:pt idx="1463">
                  <c:v>0.969327073552426</c:v>
                </c:pt>
                <c:pt idx="1464">
                  <c:v>0.966463414634146</c:v>
                </c:pt>
                <c:pt idx="1465">
                  <c:v>0.956919557758292</c:v>
                </c:pt>
                <c:pt idx="1466">
                  <c:v>0.962094907407407</c:v>
                </c:pt>
                <c:pt idx="1467">
                  <c:v>0.95004742333228</c:v>
                </c:pt>
                <c:pt idx="1468">
                  <c:v>0.961009174311927</c:v>
                </c:pt>
                <c:pt idx="1469">
                  <c:v>0.975986751311068</c:v>
                </c:pt>
                <c:pt idx="1470">
                  <c:v>0.981461286804798</c:v>
                </c:pt>
                <c:pt idx="1471">
                  <c:v>0.952702702702703</c:v>
                </c:pt>
                <c:pt idx="1472">
                  <c:v>0.966472707121086</c:v>
                </c:pt>
                <c:pt idx="1473">
                  <c:v>0.949189189189189</c:v>
                </c:pt>
                <c:pt idx="1474">
                  <c:v>0.941221084565794</c:v>
                </c:pt>
                <c:pt idx="1475">
                  <c:v>0.966180758017493</c:v>
                </c:pt>
                <c:pt idx="1476">
                  <c:v>0.969745222929936</c:v>
                </c:pt>
                <c:pt idx="1477">
                  <c:v>0.95726011887914</c:v>
                </c:pt>
                <c:pt idx="1478">
                  <c:v>0.960803059273423</c:v>
                </c:pt>
                <c:pt idx="1479">
                  <c:v>0.968926553672316</c:v>
                </c:pt>
                <c:pt idx="1480">
                  <c:v>0.972685520908871</c:v>
                </c:pt>
                <c:pt idx="1481">
                  <c:v>0.973285384022605</c:v>
                </c:pt>
                <c:pt idx="1482">
                  <c:v>0.949229691876751</c:v>
                </c:pt>
                <c:pt idx="1483">
                  <c:v>0.965874125874126</c:v>
                </c:pt>
                <c:pt idx="1484">
                  <c:v>0.958601655933763</c:v>
                </c:pt>
                <c:pt idx="1485">
                  <c:v>0.958609794628752</c:v>
                </c:pt>
                <c:pt idx="1486">
                  <c:v>0.968817462221156</c:v>
                </c:pt>
                <c:pt idx="1487">
                  <c:v>0.955223880597015</c:v>
                </c:pt>
                <c:pt idx="1488">
                  <c:v>0.968227019160805</c:v>
                </c:pt>
                <c:pt idx="1489">
                  <c:v>0.977996154667806</c:v>
                </c:pt>
                <c:pt idx="1490">
                  <c:v>0.959818225304951</c:v>
                </c:pt>
                <c:pt idx="1491">
                  <c:v>0.958692421991085</c:v>
                </c:pt>
                <c:pt idx="1492">
                  <c:v>0.942894650475878</c:v>
                </c:pt>
                <c:pt idx="1493">
                  <c:v>0.96195652173913</c:v>
                </c:pt>
                <c:pt idx="1494">
                  <c:v>0.960102138525375</c:v>
                </c:pt>
                <c:pt idx="1495">
                  <c:v>0.957240948813983</c:v>
                </c:pt>
                <c:pt idx="1496">
                  <c:v>0.961042681180178</c:v>
                </c:pt>
                <c:pt idx="1497">
                  <c:v>0.957894736842105</c:v>
                </c:pt>
                <c:pt idx="1498">
                  <c:v>0.963645943097998</c:v>
                </c:pt>
                <c:pt idx="1499">
                  <c:v>0.962200145384056</c:v>
                </c:pt>
                <c:pt idx="1500">
                  <c:v>0.968567251461988</c:v>
                </c:pt>
                <c:pt idx="1501">
                  <c:v>0.952554744525547</c:v>
                </c:pt>
                <c:pt idx="1502">
                  <c:v>0.952817824377457</c:v>
                </c:pt>
                <c:pt idx="1503">
                  <c:v>0.954922894424674</c:v>
                </c:pt>
                <c:pt idx="1504">
                  <c:v>0.956521739130435</c:v>
                </c:pt>
                <c:pt idx="1505">
                  <c:v>0.922029702970297</c:v>
                </c:pt>
                <c:pt idx="1506">
                  <c:v>0.945674044265594</c:v>
                </c:pt>
                <c:pt idx="1507">
                  <c:v>0.939209726443769</c:v>
                </c:pt>
                <c:pt idx="1508">
                  <c:v>0.974715549936789</c:v>
                </c:pt>
                <c:pt idx="1509">
                  <c:v>0.927272727272727</c:v>
                </c:pt>
                <c:pt idx="1510">
                  <c:v>0.947467166979362</c:v>
                </c:pt>
                <c:pt idx="1511">
                  <c:v>0.964150943396227</c:v>
                </c:pt>
                <c:pt idx="1512">
                  <c:v>0.954765751211632</c:v>
                </c:pt>
                <c:pt idx="1513">
                  <c:v>0.955673758865248</c:v>
                </c:pt>
                <c:pt idx="1514">
                  <c:v>0.959223300970874</c:v>
                </c:pt>
                <c:pt idx="1515">
                  <c:v>0.946127946127946</c:v>
                </c:pt>
                <c:pt idx="1516">
                  <c:v>0.949838187702265</c:v>
                </c:pt>
                <c:pt idx="1517">
                  <c:v>0.963671128107074</c:v>
                </c:pt>
                <c:pt idx="1518">
                  <c:v>0.944151738672287</c:v>
                </c:pt>
                <c:pt idx="1519">
                  <c:v>0.92484076433121</c:v>
                </c:pt>
                <c:pt idx="1520">
                  <c:v>0.959349593495935</c:v>
                </c:pt>
                <c:pt idx="1521">
                  <c:v>1.02514506769826</c:v>
                </c:pt>
                <c:pt idx="1522">
                  <c:v>0.940054495912807</c:v>
                </c:pt>
                <c:pt idx="1523">
                  <c:v>0.941480206540448</c:v>
                </c:pt>
                <c:pt idx="1524">
                  <c:v>0.931791907514451</c:v>
                </c:pt>
                <c:pt idx="1525">
                  <c:v>0.929411764705882</c:v>
                </c:pt>
                <c:pt idx="1526">
                  <c:v>0.9568</c:v>
                </c:pt>
                <c:pt idx="1527">
                  <c:v>0.941927990708479</c:v>
                </c:pt>
                <c:pt idx="1528">
                  <c:v>0.935926773455378</c:v>
                </c:pt>
                <c:pt idx="1529">
                  <c:v>0.960880195599022</c:v>
                </c:pt>
                <c:pt idx="1530">
                  <c:v>0.969899665551839</c:v>
                </c:pt>
                <c:pt idx="1531">
                  <c:v>0.950911640953717</c:v>
                </c:pt>
                <c:pt idx="1532">
                  <c:v>0.991379310344828</c:v>
                </c:pt>
                <c:pt idx="1533">
                  <c:v>0.953287197231834</c:v>
                </c:pt>
                <c:pt idx="1534">
                  <c:v>0.992633517495396</c:v>
                </c:pt>
                <c:pt idx="1535">
                  <c:v>0.973898858075041</c:v>
                </c:pt>
                <c:pt idx="1536">
                  <c:v>0.940111420612813</c:v>
                </c:pt>
                <c:pt idx="1537">
                  <c:v>0.989399293286219</c:v>
                </c:pt>
                <c:pt idx="1538">
                  <c:v>0.983516483516484</c:v>
                </c:pt>
                <c:pt idx="1539">
                  <c:v>0.98858075040783</c:v>
                </c:pt>
                <c:pt idx="1540">
                  <c:v>0.910873440285205</c:v>
                </c:pt>
                <c:pt idx="1541">
                  <c:v>0.942748091603054</c:v>
                </c:pt>
                <c:pt idx="1542">
                  <c:v>0.931552587646077</c:v>
                </c:pt>
                <c:pt idx="1543">
                  <c:v>0.965006729475101</c:v>
                </c:pt>
                <c:pt idx="1544">
                  <c:v>0.960513796384396</c:v>
                </c:pt>
                <c:pt idx="1545">
                  <c:v>0.960146587265231</c:v>
                </c:pt>
                <c:pt idx="1546">
                  <c:v>0.962107208872458</c:v>
                </c:pt>
                <c:pt idx="1547">
                  <c:v>0.958504331965344</c:v>
                </c:pt>
                <c:pt idx="1548">
                  <c:v>0.945506692160612</c:v>
                </c:pt>
                <c:pt idx="1549">
                  <c:v>0.952825990209168</c:v>
                </c:pt>
                <c:pt idx="1550">
                  <c:v>0.96014828544949</c:v>
                </c:pt>
                <c:pt idx="1551">
                  <c:v>0.959095283926853</c:v>
                </c:pt>
                <c:pt idx="1552">
                  <c:v>0.949408983451537</c:v>
                </c:pt>
                <c:pt idx="1553">
                  <c:v>0.957706766917293</c:v>
                </c:pt>
                <c:pt idx="1554">
                  <c:v>0.960820045558087</c:v>
                </c:pt>
                <c:pt idx="1555">
                  <c:v>0.968152866242038</c:v>
                </c:pt>
                <c:pt idx="1556">
                  <c:v>0.958588235294118</c:v>
                </c:pt>
                <c:pt idx="1557">
                  <c:v>0.961611374407583</c:v>
                </c:pt>
                <c:pt idx="1558">
                  <c:v>0.952130205840115</c:v>
                </c:pt>
                <c:pt idx="1559">
                  <c:v>0.964285714285714</c:v>
                </c:pt>
                <c:pt idx="1560">
                  <c:v>0.963611239060341</c:v>
                </c:pt>
                <c:pt idx="1561">
                  <c:v>0.960747663551402</c:v>
                </c:pt>
                <c:pt idx="1562">
                  <c:v>0.968579234972678</c:v>
                </c:pt>
                <c:pt idx="1563">
                  <c:v>0.959543074726321</c:v>
                </c:pt>
                <c:pt idx="1564">
                  <c:v>0.961520630505331</c:v>
                </c:pt>
                <c:pt idx="1565">
                  <c:v>0.966848319709355</c:v>
                </c:pt>
                <c:pt idx="1566">
                  <c:v>0.971239981140971</c:v>
                </c:pt>
                <c:pt idx="1567">
                  <c:v>0.961032863849765</c:v>
                </c:pt>
                <c:pt idx="1568">
                  <c:v>0.963717693836978</c:v>
                </c:pt>
                <c:pt idx="1569">
                  <c:v>0.964505442498817</c:v>
                </c:pt>
                <c:pt idx="1570">
                  <c:v>0.957415565345081</c:v>
                </c:pt>
                <c:pt idx="1571">
                  <c:v>0.959753787878788</c:v>
                </c:pt>
                <c:pt idx="1572">
                  <c:v>0.966037735849057</c:v>
                </c:pt>
                <c:pt idx="1573">
                  <c:v>0.966603053435115</c:v>
                </c:pt>
                <c:pt idx="1574">
                  <c:v>0.955834495583449</c:v>
                </c:pt>
                <c:pt idx="1575">
                  <c:v>0.957836846929423</c:v>
                </c:pt>
                <c:pt idx="1576">
                  <c:v>0.957314148681055</c:v>
                </c:pt>
                <c:pt idx="1577">
                  <c:v>0.964233219010289</c:v>
                </c:pt>
                <c:pt idx="1578">
                  <c:v>0.94762757385855</c:v>
                </c:pt>
                <c:pt idx="1579">
                  <c:v>0.947148817802503</c:v>
                </c:pt>
                <c:pt idx="1580">
                  <c:v>0.952600092038656</c:v>
                </c:pt>
                <c:pt idx="1581">
                  <c:v>0.94956441999083</c:v>
                </c:pt>
                <c:pt idx="1582">
                  <c:v>0.958752997601918</c:v>
                </c:pt>
                <c:pt idx="1583">
                  <c:v>0.955609756097561</c:v>
                </c:pt>
                <c:pt idx="1584">
                  <c:v>0.958064516129032</c:v>
                </c:pt>
                <c:pt idx="1585">
                  <c:v>0.964727439303711</c:v>
                </c:pt>
                <c:pt idx="1586">
                  <c:v>0.96245247148289</c:v>
                </c:pt>
                <c:pt idx="1587">
                  <c:v>0.972572921201567</c:v>
                </c:pt>
                <c:pt idx="1588">
                  <c:v>0.960668633235005</c:v>
                </c:pt>
                <c:pt idx="1589">
                  <c:v>0.957446808510638</c:v>
                </c:pt>
                <c:pt idx="1590">
                  <c:v>0.947750362844702</c:v>
                </c:pt>
                <c:pt idx="1591">
                  <c:v>0.938461538461538</c:v>
                </c:pt>
                <c:pt idx="1592">
                  <c:v>0.927710843373494</c:v>
                </c:pt>
                <c:pt idx="1593">
                  <c:v>0.939393939393939</c:v>
                </c:pt>
                <c:pt idx="1594">
                  <c:v>0.990654205607477</c:v>
                </c:pt>
                <c:pt idx="1595">
                  <c:v>1.01597444089457</c:v>
                </c:pt>
                <c:pt idx="1596">
                  <c:v>0.939130434782609</c:v>
                </c:pt>
                <c:pt idx="1597">
                  <c:v>0.993939393939394</c:v>
                </c:pt>
                <c:pt idx="1598">
                  <c:v>0.963414634146342</c:v>
                </c:pt>
                <c:pt idx="1599">
                  <c:v>0.903614457831325</c:v>
                </c:pt>
                <c:pt idx="1600">
                  <c:v>0.934782608695652</c:v>
                </c:pt>
                <c:pt idx="1601">
                  <c:v>0.972222222222222</c:v>
                </c:pt>
                <c:pt idx="1602">
                  <c:v>0.970059880239521</c:v>
                </c:pt>
                <c:pt idx="1603">
                  <c:v>0.97841726618705</c:v>
                </c:pt>
                <c:pt idx="1604">
                  <c:v>0.904761904761905</c:v>
                </c:pt>
                <c:pt idx="1605">
                  <c:v>0.519613209268382</c:v>
                </c:pt>
                <c:pt idx="1606">
                  <c:v>0.594472543352601</c:v>
                </c:pt>
                <c:pt idx="1607">
                  <c:v>0.598981789700411</c:v>
                </c:pt>
                <c:pt idx="1608">
                  <c:v>0.670793148121491</c:v>
                </c:pt>
                <c:pt idx="1609">
                  <c:v>0.648794740686632</c:v>
                </c:pt>
                <c:pt idx="1610">
                  <c:v>0.403747355696585</c:v>
                </c:pt>
                <c:pt idx="1611">
                  <c:v>0.528744213827087</c:v>
                </c:pt>
                <c:pt idx="1612">
                  <c:v>0.637233890555794</c:v>
                </c:pt>
                <c:pt idx="1613">
                  <c:v>0.776962582538518</c:v>
                </c:pt>
                <c:pt idx="1614">
                  <c:v>0.694620486366986</c:v>
                </c:pt>
                <c:pt idx="1615">
                  <c:v>0.449226123065308</c:v>
                </c:pt>
                <c:pt idx="1616">
                  <c:v>0.542738012508686</c:v>
                </c:pt>
                <c:pt idx="1617">
                  <c:v>0.984289877106297</c:v>
                </c:pt>
                <c:pt idx="1618">
                  <c:v>0.663581488933602</c:v>
                </c:pt>
                <c:pt idx="1619">
                  <c:v>0.778515469393175</c:v>
                </c:pt>
                <c:pt idx="1620">
                  <c:v>0.623964660408614</c:v>
                </c:pt>
                <c:pt idx="1621">
                  <c:v>0.398470572169876</c:v>
                </c:pt>
                <c:pt idx="1622">
                  <c:v>0.956737034141256</c:v>
                </c:pt>
                <c:pt idx="1623">
                  <c:v>0.961967213114754</c:v>
                </c:pt>
                <c:pt idx="1624">
                  <c:v>0.681726502622025</c:v>
                </c:pt>
                <c:pt idx="1625">
                  <c:v>0.603986402966626</c:v>
                </c:pt>
                <c:pt idx="1626">
                  <c:v>0.225928853754941</c:v>
                </c:pt>
                <c:pt idx="1627">
                  <c:v>0.948916022925492</c:v>
                </c:pt>
                <c:pt idx="1628">
                  <c:v>0.932867132867133</c:v>
                </c:pt>
                <c:pt idx="1629">
                  <c:v>0.938313740361522</c:v>
                </c:pt>
                <c:pt idx="1630">
                  <c:v>0.979376257545272</c:v>
                </c:pt>
                <c:pt idx="1631">
                  <c:v>0.987492103600758</c:v>
                </c:pt>
                <c:pt idx="1632">
                  <c:v>0.952754939256351</c:v>
                </c:pt>
                <c:pt idx="1633">
                  <c:v>0.986174546352302</c:v>
                </c:pt>
                <c:pt idx="1634">
                  <c:v>0.841084795680452</c:v>
                </c:pt>
                <c:pt idx="1635">
                  <c:v>0.979049565661727</c:v>
                </c:pt>
                <c:pt idx="1636">
                  <c:v>0.945885286783042</c:v>
                </c:pt>
                <c:pt idx="1637">
                  <c:v>0.826753591693831</c:v>
                </c:pt>
                <c:pt idx="1638">
                  <c:v>0.973910962182863</c:v>
                </c:pt>
                <c:pt idx="1639">
                  <c:v>0.864221520524654</c:v>
                </c:pt>
                <c:pt idx="1640">
                  <c:v>0.800921994419507</c:v>
                </c:pt>
                <c:pt idx="1641">
                  <c:v>0.90132147709028</c:v>
                </c:pt>
                <c:pt idx="1642">
                  <c:v>0.79006968641115</c:v>
                </c:pt>
                <c:pt idx="1643">
                  <c:v>0.907496214033316</c:v>
                </c:pt>
                <c:pt idx="1644">
                  <c:v>0.990643850794042</c:v>
                </c:pt>
                <c:pt idx="1645">
                  <c:v>0.974459134615385</c:v>
                </c:pt>
                <c:pt idx="1646">
                  <c:v>0.983277078858546</c:v>
                </c:pt>
                <c:pt idx="1647">
                  <c:v>0.965506278811</c:v>
                </c:pt>
                <c:pt idx="1648">
                  <c:v>0.911355198019802</c:v>
                </c:pt>
                <c:pt idx="1649">
                  <c:v>0.894993498049415</c:v>
                </c:pt>
                <c:pt idx="1650">
                  <c:v>0.862068965517241</c:v>
                </c:pt>
                <c:pt idx="1651">
                  <c:v>0.938262943735092</c:v>
                </c:pt>
                <c:pt idx="1652">
                  <c:v>0.938254474816151</c:v>
                </c:pt>
                <c:pt idx="1653">
                  <c:v>0.93539281793947</c:v>
                </c:pt>
                <c:pt idx="1654">
                  <c:v>0.930318984205636</c:v>
                </c:pt>
                <c:pt idx="1655">
                  <c:v>0.841493368265924</c:v>
                </c:pt>
                <c:pt idx="1656">
                  <c:v>0.836677631578947</c:v>
                </c:pt>
                <c:pt idx="1657">
                  <c:v>0.839928640934155</c:v>
                </c:pt>
                <c:pt idx="1658">
                  <c:v>0.908392253304642</c:v>
                </c:pt>
                <c:pt idx="1659">
                  <c:v>0.938565504530794</c:v>
                </c:pt>
                <c:pt idx="1660">
                  <c:v>0.848899830743191</c:v>
                </c:pt>
                <c:pt idx="1661">
                  <c:v>0.848948060486522</c:v>
                </c:pt>
                <c:pt idx="1662">
                  <c:v>0.870389170896785</c:v>
                </c:pt>
                <c:pt idx="1663">
                  <c:v>0.957369062119367</c:v>
                </c:pt>
                <c:pt idx="1664">
                  <c:v>0.92046332046332</c:v>
                </c:pt>
                <c:pt idx="1665">
                  <c:v>0.938855092809234</c:v>
                </c:pt>
                <c:pt idx="1666">
                  <c:v>0.816187468838292</c:v>
                </c:pt>
                <c:pt idx="1667">
                  <c:v>0.847242557345046</c:v>
                </c:pt>
                <c:pt idx="1668">
                  <c:v>0.809119653852554</c:v>
                </c:pt>
                <c:pt idx="1669">
                  <c:v>0.898797595190381</c:v>
                </c:pt>
                <c:pt idx="1670">
                  <c:v>0.938634764250528</c:v>
                </c:pt>
                <c:pt idx="1671">
                  <c:v>0.90762989545951</c:v>
                </c:pt>
                <c:pt idx="1672">
                  <c:v>0.942629237613131</c:v>
                </c:pt>
                <c:pt idx="1673">
                  <c:v>0.839176584110647</c:v>
                </c:pt>
                <c:pt idx="1674">
                  <c:v>0.830784249918646</c:v>
                </c:pt>
                <c:pt idx="1675">
                  <c:v>0.927325581395349</c:v>
                </c:pt>
                <c:pt idx="1676">
                  <c:v>0.887572211524219</c:v>
                </c:pt>
                <c:pt idx="1677">
                  <c:v>0.842486886763345</c:v>
                </c:pt>
                <c:pt idx="1678">
                  <c:v>0.870023419203747</c:v>
                </c:pt>
                <c:pt idx="1679">
                  <c:v>0.826695508334394</c:v>
                </c:pt>
                <c:pt idx="1680">
                  <c:v>0.822687787429739</c:v>
                </c:pt>
                <c:pt idx="1681">
                  <c:v>0.818567026194145</c:v>
                </c:pt>
                <c:pt idx="1682">
                  <c:v>0.863890696161353</c:v>
                </c:pt>
                <c:pt idx="1683">
                  <c:v>0.848170971548446</c:v>
                </c:pt>
                <c:pt idx="1684">
                  <c:v>0.815959836173867</c:v>
                </c:pt>
                <c:pt idx="1685">
                  <c:v>0.835253608793537</c:v>
                </c:pt>
                <c:pt idx="1686">
                  <c:v>0.791828014421151</c:v>
                </c:pt>
                <c:pt idx="1687">
                  <c:v>0.78172520522137</c:v>
                </c:pt>
                <c:pt idx="1688">
                  <c:v>0.723728584918387</c:v>
                </c:pt>
                <c:pt idx="1689">
                  <c:v>0.834055811433216</c:v>
                </c:pt>
                <c:pt idx="1690">
                  <c:v>0.78642361583458</c:v>
                </c:pt>
                <c:pt idx="1691">
                  <c:v>0.772393139123333</c:v>
                </c:pt>
                <c:pt idx="1692">
                  <c:v>0.843911740670117</c:v>
                </c:pt>
                <c:pt idx="1693">
                  <c:v>0.783191897070901</c:v>
                </c:pt>
                <c:pt idx="1694">
                  <c:v>0.763843201754386</c:v>
                </c:pt>
                <c:pt idx="1695">
                  <c:v>0.760363586282881</c:v>
                </c:pt>
                <c:pt idx="1696">
                  <c:v>0.79875604699378</c:v>
                </c:pt>
                <c:pt idx="1697">
                  <c:v>0.895818863731074</c:v>
                </c:pt>
                <c:pt idx="1698">
                  <c:v>0.768428372739916</c:v>
                </c:pt>
                <c:pt idx="1699">
                  <c:v>0.796879392746697</c:v>
                </c:pt>
                <c:pt idx="1700">
                  <c:v>0.764938550642746</c:v>
                </c:pt>
                <c:pt idx="1701">
                  <c:v>0.703440432186523</c:v>
                </c:pt>
                <c:pt idx="1702">
                  <c:v>0.805081096598249</c:v>
                </c:pt>
                <c:pt idx="1703">
                  <c:v>0.753801593048516</c:v>
                </c:pt>
                <c:pt idx="1704">
                  <c:v>0.65139211136891</c:v>
                </c:pt>
                <c:pt idx="1705">
                  <c:v>0.785662458278915</c:v>
                </c:pt>
                <c:pt idx="1706">
                  <c:v>0.750693329440957</c:v>
                </c:pt>
                <c:pt idx="1707">
                  <c:v>0.824425245277493</c:v>
                </c:pt>
                <c:pt idx="1708">
                  <c:v>0.88157313300928</c:v>
                </c:pt>
                <c:pt idx="1709">
                  <c:v>0.832547169811321</c:v>
                </c:pt>
                <c:pt idx="1710">
                  <c:v>0.741848638947054</c:v>
                </c:pt>
                <c:pt idx="1711">
                  <c:v>0.747887748943874</c:v>
                </c:pt>
                <c:pt idx="1712">
                  <c:v>0.837049480757483</c:v>
                </c:pt>
                <c:pt idx="1713">
                  <c:v>0.78240171990172</c:v>
                </c:pt>
                <c:pt idx="1714">
                  <c:v>0.693337436528697</c:v>
                </c:pt>
                <c:pt idx="1715">
                  <c:v>0.716199568832769</c:v>
                </c:pt>
                <c:pt idx="1716">
                  <c:v>0.833488372093023</c:v>
                </c:pt>
                <c:pt idx="1717">
                  <c:v>0.751719824890557</c:v>
                </c:pt>
                <c:pt idx="1718">
                  <c:v>0.895632981239161</c:v>
                </c:pt>
                <c:pt idx="1719">
                  <c:v>0.662261146496815</c:v>
                </c:pt>
                <c:pt idx="1720">
                  <c:v>0.716137610104703</c:v>
                </c:pt>
                <c:pt idx="1721">
                  <c:v>0.789973351099267</c:v>
                </c:pt>
                <c:pt idx="1722">
                  <c:v>0.664045507779823</c:v>
                </c:pt>
                <c:pt idx="1723">
                  <c:v>0.831684886343918</c:v>
                </c:pt>
                <c:pt idx="1724">
                  <c:v>0.547302580140735</c:v>
                </c:pt>
                <c:pt idx="1725">
                  <c:v>0.767154337523181</c:v>
                </c:pt>
                <c:pt idx="1726">
                  <c:v>0.507838283828383</c:v>
                </c:pt>
                <c:pt idx="1727">
                  <c:v>0.812775793233873</c:v>
                </c:pt>
                <c:pt idx="1728">
                  <c:v>0.802689640680815</c:v>
                </c:pt>
                <c:pt idx="1729">
                  <c:v>0.841280041125819</c:v>
                </c:pt>
                <c:pt idx="1730">
                  <c:v>0.736779794790845</c:v>
                </c:pt>
                <c:pt idx="1731">
                  <c:v>0.75487900078064</c:v>
                </c:pt>
                <c:pt idx="1732">
                  <c:v>0.656177829099307</c:v>
                </c:pt>
                <c:pt idx="1733">
                  <c:v>0.81712962962963</c:v>
                </c:pt>
                <c:pt idx="1734">
                  <c:v>0.785846560846561</c:v>
                </c:pt>
                <c:pt idx="1735">
                  <c:v>0.80327868852459</c:v>
                </c:pt>
                <c:pt idx="1736">
                  <c:v>0.853326857697912</c:v>
                </c:pt>
                <c:pt idx="1737">
                  <c:v>0.724213606437454</c:v>
                </c:pt>
                <c:pt idx="1738">
                  <c:v>0.881777307590585</c:v>
                </c:pt>
                <c:pt idx="1739">
                  <c:v>0.866395112016293</c:v>
                </c:pt>
                <c:pt idx="1740">
                  <c:v>0.871321013004791</c:v>
                </c:pt>
                <c:pt idx="1741">
                  <c:v>0.859684497687107</c:v>
                </c:pt>
                <c:pt idx="1742">
                  <c:v>0.841845931979329</c:v>
                </c:pt>
                <c:pt idx="1743">
                  <c:v>0.95</c:v>
                </c:pt>
                <c:pt idx="1744">
                  <c:v>0.946666666666667</c:v>
                </c:pt>
                <c:pt idx="1745">
                  <c:v>0.962025316455696</c:v>
                </c:pt>
                <c:pt idx="1746">
                  <c:v>0.960526315789474</c:v>
                </c:pt>
                <c:pt idx="1747">
                  <c:v>0.948051948051948</c:v>
                </c:pt>
                <c:pt idx="1748">
                  <c:v>0.952380952380952</c:v>
                </c:pt>
                <c:pt idx="1749">
                  <c:v>0.933333333333333</c:v>
                </c:pt>
                <c:pt idx="1750">
                  <c:v>0.935326659641728</c:v>
                </c:pt>
                <c:pt idx="1751">
                  <c:v>0.929114255765199</c:v>
                </c:pt>
                <c:pt idx="1752">
                  <c:v>0.930778255768479</c:v>
                </c:pt>
                <c:pt idx="1753">
                  <c:v>0.888295794818383</c:v>
                </c:pt>
                <c:pt idx="1754">
                  <c:v>0.882743645420871</c:v>
                </c:pt>
                <c:pt idx="1755">
                  <c:v>0.894495412844037</c:v>
                </c:pt>
                <c:pt idx="1756">
                  <c:v>0.879944219066937</c:v>
                </c:pt>
                <c:pt idx="1757">
                  <c:v>0.896673833312255</c:v>
                </c:pt>
                <c:pt idx="1758">
                  <c:v>0.899458233589517</c:v>
                </c:pt>
                <c:pt idx="1759">
                  <c:v>0.887818909454727</c:v>
                </c:pt>
                <c:pt idx="1760">
                  <c:v>0.979821802935011</c:v>
                </c:pt>
                <c:pt idx="1761">
                  <c:v>0.965759666710064</c:v>
                </c:pt>
                <c:pt idx="1762">
                  <c:v>0.993119266055046</c:v>
                </c:pt>
                <c:pt idx="1763">
                  <c:v>0.943878849580046</c:v>
                </c:pt>
                <c:pt idx="1764">
                  <c:v>0.963302752293578</c:v>
                </c:pt>
                <c:pt idx="1765">
                  <c:v>0.946550652579242</c:v>
                </c:pt>
                <c:pt idx="1766">
                  <c:v>0.959009287925697</c:v>
                </c:pt>
                <c:pt idx="1767">
                  <c:v>0.991003204338181</c:v>
                </c:pt>
                <c:pt idx="1768">
                  <c:v>0.927587902630932</c:v>
                </c:pt>
                <c:pt idx="1769">
                  <c:v>0.93631648775781</c:v>
                </c:pt>
                <c:pt idx="1770">
                  <c:v>0.99377245508982</c:v>
                </c:pt>
                <c:pt idx="1771">
                  <c:v>0.992592592592593</c:v>
                </c:pt>
                <c:pt idx="1772">
                  <c:v>0.992745867522892</c:v>
                </c:pt>
                <c:pt idx="1773">
                  <c:v>0.958595325661407</c:v>
                </c:pt>
                <c:pt idx="1774">
                  <c:v>0.975085606328964</c:v>
                </c:pt>
                <c:pt idx="1775">
                  <c:v>0.98122886790253</c:v>
                </c:pt>
                <c:pt idx="1776">
                  <c:v>0.9710666976528</c:v>
                </c:pt>
                <c:pt idx="1777">
                  <c:v>0.967875647668394</c:v>
                </c:pt>
                <c:pt idx="1778">
                  <c:v>0.974896836313618</c:v>
                </c:pt>
                <c:pt idx="1779">
                  <c:v>0.978514078932489</c:v>
                </c:pt>
                <c:pt idx="1780">
                  <c:v>0.996078927396914</c:v>
                </c:pt>
                <c:pt idx="1781">
                  <c:v>0.99719387755102</c:v>
                </c:pt>
                <c:pt idx="1782">
                  <c:v>0.942085371276123</c:v>
                </c:pt>
                <c:pt idx="1783">
                  <c:v>0.929788915227452</c:v>
                </c:pt>
                <c:pt idx="1784">
                  <c:v>0.942649524874231</c:v>
                </c:pt>
                <c:pt idx="1785">
                  <c:v>0.941864350150351</c:v>
                </c:pt>
                <c:pt idx="1786">
                  <c:v>0.949102126253167</c:v>
                </c:pt>
                <c:pt idx="1787">
                  <c:v>0.946989020738605</c:v>
                </c:pt>
                <c:pt idx="1788">
                  <c:v>0.901339230863742</c:v>
                </c:pt>
                <c:pt idx="1789">
                  <c:v>0.916372059002804</c:v>
                </c:pt>
                <c:pt idx="1790">
                  <c:v>0.918489551509226</c:v>
                </c:pt>
                <c:pt idx="1791">
                  <c:v>0.895072759765126</c:v>
                </c:pt>
                <c:pt idx="1792">
                  <c:v>0.917504290267222</c:v>
                </c:pt>
                <c:pt idx="1793">
                  <c:v>0.94574745321014</c:v>
                </c:pt>
                <c:pt idx="1794">
                  <c:v>0.944299597060915</c:v>
                </c:pt>
                <c:pt idx="1795">
                  <c:v>0.941331417624521</c:v>
                </c:pt>
                <c:pt idx="1796">
                  <c:v>0.94657841862664</c:v>
                </c:pt>
                <c:pt idx="1797">
                  <c:v>1.02571041948579</c:v>
                </c:pt>
                <c:pt idx="1798">
                  <c:v>0.958904109589041</c:v>
                </c:pt>
                <c:pt idx="1799">
                  <c:v>1.00274725274725</c:v>
                </c:pt>
                <c:pt idx="1800">
                  <c:v>1.00277008310249</c:v>
                </c:pt>
                <c:pt idx="1801">
                  <c:v>1.02203856749311</c:v>
                </c:pt>
                <c:pt idx="1802">
                  <c:v>1.04452926208651</c:v>
                </c:pt>
                <c:pt idx="1803">
                  <c:v>1.01756587202008</c:v>
                </c:pt>
                <c:pt idx="1804">
                  <c:v>1.01511335012594</c:v>
                </c:pt>
                <c:pt idx="1805">
                  <c:v>0.975274725274725</c:v>
                </c:pt>
                <c:pt idx="1806">
                  <c:v>0.829499323410013</c:v>
                </c:pt>
                <c:pt idx="1807">
                  <c:v>0.978171896316508</c:v>
                </c:pt>
                <c:pt idx="1808">
                  <c:v>1.06896551724138</c:v>
                </c:pt>
                <c:pt idx="1809">
                  <c:v>1.02623906705539</c:v>
                </c:pt>
                <c:pt idx="1810">
                  <c:v>0.873287671232877</c:v>
                </c:pt>
                <c:pt idx="1811">
                  <c:v>1.01185770750988</c:v>
                </c:pt>
                <c:pt idx="1812">
                  <c:v>0.972170686456401</c:v>
                </c:pt>
                <c:pt idx="1813">
                  <c:v>1.04339622641509</c:v>
                </c:pt>
                <c:pt idx="1814">
                  <c:v>1.09259259259259</c:v>
                </c:pt>
                <c:pt idx="1815">
                  <c:v>0.955555555555556</c:v>
                </c:pt>
                <c:pt idx="1816">
                  <c:v>0.555555555555556</c:v>
                </c:pt>
                <c:pt idx="1817">
                  <c:v>0.630952380952381</c:v>
                </c:pt>
                <c:pt idx="1818">
                  <c:v>0.749946386446494</c:v>
                </c:pt>
                <c:pt idx="1819">
                  <c:v>0.775102880658436</c:v>
                </c:pt>
                <c:pt idx="1820">
                  <c:v>0.683658885183421</c:v>
                </c:pt>
                <c:pt idx="1821">
                  <c:v>0.651598676957001</c:v>
                </c:pt>
                <c:pt idx="1822">
                  <c:v>0.584058941728064</c:v>
                </c:pt>
                <c:pt idx="1823">
                  <c:v>0.650964998364409</c:v>
                </c:pt>
                <c:pt idx="1824">
                  <c:v>0.578173109818679</c:v>
                </c:pt>
                <c:pt idx="1825">
                  <c:v>0.802407407407407</c:v>
                </c:pt>
                <c:pt idx="1826">
                  <c:v>0.946428571428571</c:v>
                </c:pt>
                <c:pt idx="1827">
                  <c:v>0.963636363636364</c:v>
                </c:pt>
                <c:pt idx="1828">
                  <c:v>0.888888888888889</c:v>
                </c:pt>
                <c:pt idx="1829">
                  <c:v>0.857142857142857</c:v>
                </c:pt>
                <c:pt idx="1830">
                  <c:v>0.971014492753623</c:v>
                </c:pt>
                <c:pt idx="1831">
                  <c:v>0.971428571428571</c:v>
                </c:pt>
                <c:pt idx="1832">
                  <c:v>0.957746478873239</c:v>
                </c:pt>
                <c:pt idx="1833">
                  <c:v>0.909090909090909</c:v>
                </c:pt>
                <c:pt idx="1834">
                  <c:v>0.904761904761905</c:v>
                </c:pt>
                <c:pt idx="1835">
                  <c:v>0.948275862068966</c:v>
                </c:pt>
                <c:pt idx="1836">
                  <c:v>0.949152542372881</c:v>
                </c:pt>
                <c:pt idx="1837">
                  <c:v>0.948717948717949</c:v>
                </c:pt>
                <c:pt idx="1838">
                  <c:v>1</c:v>
                </c:pt>
                <c:pt idx="1839">
                  <c:v>0.967741935483871</c:v>
                </c:pt>
                <c:pt idx="1840">
                  <c:v>0.941176470588235</c:v>
                </c:pt>
                <c:pt idx="1841">
                  <c:v>0.947368421052632</c:v>
                </c:pt>
                <c:pt idx="1842">
                  <c:v>0.930232558139535</c:v>
                </c:pt>
                <c:pt idx="1843">
                  <c:v>0.906976744186046</c:v>
                </c:pt>
                <c:pt idx="1844">
                  <c:v>0.894736842105263</c:v>
                </c:pt>
                <c:pt idx="1845">
                  <c:v>0.957446808510638</c:v>
                </c:pt>
                <c:pt idx="1846">
                  <c:v>0.84</c:v>
                </c:pt>
                <c:pt idx="1847">
                  <c:v>0.808510638297872</c:v>
                </c:pt>
                <c:pt idx="1848">
                  <c:v>0.94</c:v>
                </c:pt>
                <c:pt idx="1849">
                  <c:v>0.838709677419355</c:v>
                </c:pt>
                <c:pt idx="1850">
                  <c:v>0.916666666666667</c:v>
                </c:pt>
                <c:pt idx="1851">
                  <c:v>0.90625</c:v>
                </c:pt>
                <c:pt idx="1852">
                  <c:v>0.923076923076923</c:v>
                </c:pt>
                <c:pt idx="1853">
                  <c:v>0.931034482758621</c:v>
                </c:pt>
                <c:pt idx="1854">
                  <c:v>0.99849454271735</c:v>
                </c:pt>
                <c:pt idx="1855">
                  <c:v>1.00341671751068</c:v>
                </c:pt>
                <c:pt idx="1856">
                  <c:v>0.998856126080325</c:v>
                </c:pt>
                <c:pt idx="1857">
                  <c:v>0.936553524804178</c:v>
                </c:pt>
                <c:pt idx="1858">
                  <c:v>0.981565717021786</c:v>
                </c:pt>
                <c:pt idx="1859">
                  <c:v>0.991966468739085</c:v>
                </c:pt>
                <c:pt idx="1860">
                  <c:v>0.909725188665812</c:v>
                </c:pt>
                <c:pt idx="1861">
                  <c:v>0.874283578370296</c:v>
                </c:pt>
                <c:pt idx="1862">
                  <c:v>1.00066207627119</c:v>
                </c:pt>
                <c:pt idx="1863">
                  <c:v>1.00990936555891</c:v>
                </c:pt>
                <c:pt idx="1864">
                  <c:v>0.997205836696678</c:v>
                </c:pt>
                <c:pt idx="1865">
                  <c:v>1.01381760757994</c:v>
                </c:pt>
                <c:pt idx="1866">
                  <c:v>0.980262303596935</c:v>
                </c:pt>
                <c:pt idx="1867">
                  <c:v>1.03634179306202</c:v>
                </c:pt>
                <c:pt idx="1868">
                  <c:v>1.02020202020202</c:v>
                </c:pt>
                <c:pt idx="1869">
                  <c:v>1.01146679407549</c:v>
                </c:pt>
                <c:pt idx="1870">
                  <c:v>1.04542525773196</c:v>
                </c:pt>
                <c:pt idx="1871">
                  <c:v>1.01851586048514</c:v>
                </c:pt>
                <c:pt idx="1872">
                  <c:v>1.00676498444054</c:v>
                </c:pt>
                <c:pt idx="1873">
                  <c:v>1.01638358635202</c:v>
                </c:pt>
                <c:pt idx="1874">
                  <c:v>1.00557428052891</c:v>
                </c:pt>
                <c:pt idx="1875">
                  <c:v>1.01458097395243</c:v>
                </c:pt>
                <c:pt idx="1876">
                  <c:v>1.01724375775969</c:v>
                </c:pt>
                <c:pt idx="1877">
                  <c:v>1.01377600220416</c:v>
                </c:pt>
                <c:pt idx="1878">
                  <c:v>1.01597529869781</c:v>
                </c:pt>
                <c:pt idx="1879">
                  <c:v>1.00868809730669</c:v>
                </c:pt>
                <c:pt idx="1880">
                  <c:v>1.01507464849978</c:v>
                </c:pt>
                <c:pt idx="1881">
                  <c:v>0.972615979381443</c:v>
                </c:pt>
                <c:pt idx="1882">
                  <c:v>1.00439095787933</c:v>
                </c:pt>
                <c:pt idx="1883">
                  <c:v>1.01099210822999</c:v>
                </c:pt>
                <c:pt idx="1884">
                  <c:v>0.983387566364104</c:v>
                </c:pt>
                <c:pt idx="1885">
                  <c:v>1.01494023904382</c:v>
                </c:pt>
                <c:pt idx="1886">
                  <c:v>0.969722936303913</c:v>
                </c:pt>
                <c:pt idx="1887">
                  <c:v>0.958246636149258</c:v>
                </c:pt>
                <c:pt idx="1888">
                  <c:v>0.959158751696065</c:v>
                </c:pt>
                <c:pt idx="1889">
                  <c:v>0.967911176183504</c:v>
                </c:pt>
                <c:pt idx="1890">
                  <c:v>0.95035765379113</c:v>
                </c:pt>
                <c:pt idx="1891">
                  <c:v>0.843585021485574</c:v>
                </c:pt>
                <c:pt idx="1892">
                  <c:v>0.958022922636103</c:v>
                </c:pt>
                <c:pt idx="1893">
                  <c:v>0.976575505350773</c:v>
                </c:pt>
                <c:pt idx="1894">
                  <c:v>0.981414433985035</c:v>
                </c:pt>
                <c:pt idx="1895">
                  <c:v>0.972222222222222</c:v>
                </c:pt>
                <c:pt idx="1896">
                  <c:v>0.975109058249936</c:v>
                </c:pt>
                <c:pt idx="1897">
                  <c:v>0.812100344318741</c:v>
                </c:pt>
                <c:pt idx="1898">
                  <c:v>0.944335297969876</c:v>
                </c:pt>
                <c:pt idx="1899">
                  <c:v>0.91131498470948</c:v>
                </c:pt>
                <c:pt idx="1900">
                  <c:v>0.81399609184172</c:v>
                </c:pt>
                <c:pt idx="1901">
                  <c:v>0.97385955920041</c:v>
                </c:pt>
                <c:pt idx="1902">
                  <c:v>0.946960424316605</c:v>
                </c:pt>
                <c:pt idx="1903">
                  <c:v>0.961170212765957</c:v>
                </c:pt>
                <c:pt idx="1904">
                  <c:v>0.959809165823334</c:v>
                </c:pt>
                <c:pt idx="1905">
                  <c:v>0.954859114433583</c:v>
                </c:pt>
                <c:pt idx="1906">
                  <c:v>0.921449315447379</c:v>
                </c:pt>
                <c:pt idx="1907">
                  <c:v>0.944014132354939</c:v>
                </c:pt>
                <c:pt idx="1908">
                  <c:v>0.787851982898423</c:v>
                </c:pt>
                <c:pt idx="1909">
                  <c:v>0.961684370257967</c:v>
                </c:pt>
                <c:pt idx="1910">
                  <c:v>0.966699314397649</c:v>
                </c:pt>
                <c:pt idx="1911">
                  <c:v>0.929577464788732</c:v>
                </c:pt>
                <c:pt idx="1912">
                  <c:v>0.96479044834308</c:v>
                </c:pt>
                <c:pt idx="1913">
                  <c:v>0.785187914517318</c:v>
                </c:pt>
                <c:pt idx="1914">
                  <c:v>1.0001998401279</c:v>
                </c:pt>
                <c:pt idx="1915">
                  <c:v>0.971199162157445</c:v>
                </c:pt>
                <c:pt idx="1916">
                  <c:v>0.986206896551724</c:v>
                </c:pt>
                <c:pt idx="1917">
                  <c:v>1.05769230769231</c:v>
                </c:pt>
                <c:pt idx="1918">
                  <c:v>0.964636209813875</c:v>
                </c:pt>
                <c:pt idx="1919">
                  <c:v>0.965361688416304</c:v>
                </c:pt>
                <c:pt idx="1920">
                  <c:v>0.962353299801859</c:v>
                </c:pt>
                <c:pt idx="1921">
                  <c:v>0.871222329162656</c:v>
                </c:pt>
                <c:pt idx="1922">
                  <c:v>0.956040377727125</c:v>
                </c:pt>
                <c:pt idx="1923">
                  <c:v>0.980303970223325</c:v>
                </c:pt>
                <c:pt idx="1924">
                  <c:v>0.978154187114136</c:v>
                </c:pt>
                <c:pt idx="1925">
                  <c:v>0.955980435749222</c:v>
                </c:pt>
                <c:pt idx="1926">
                  <c:v>0.974922947604371</c:v>
                </c:pt>
                <c:pt idx="1927">
                  <c:v>0.969883761887989</c:v>
                </c:pt>
                <c:pt idx="1928">
                  <c:v>0.960807140085371</c:v>
                </c:pt>
                <c:pt idx="1929">
                  <c:v>0.967428967428967</c:v>
                </c:pt>
                <c:pt idx="1930">
                  <c:v>0.945226648351648</c:v>
                </c:pt>
                <c:pt idx="1931">
                  <c:v>0.962832747363134</c:v>
                </c:pt>
                <c:pt idx="1932">
                  <c:v>0.942936288088643</c:v>
                </c:pt>
                <c:pt idx="1933">
                  <c:v>0.962461538461538</c:v>
                </c:pt>
                <c:pt idx="1934">
                  <c:v>0.971184151283206</c:v>
                </c:pt>
                <c:pt idx="1935">
                  <c:v>0.956286758861866</c:v>
                </c:pt>
                <c:pt idx="1936">
                  <c:v>0.968518767657742</c:v>
                </c:pt>
                <c:pt idx="1937">
                  <c:v>0.964601769911504</c:v>
                </c:pt>
                <c:pt idx="1938">
                  <c:v>0.97229085774797</c:v>
                </c:pt>
                <c:pt idx="1939">
                  <c:v>0.94755980861244</c:v>
                </c:pt>
                <c:pt idx="1940">
                  <c:v>0.971544715447155</c:v>
                </c:pt>
                <c:pt idx="1941">
                  <c:v>0.947446336047372</c:v>
                </c:pt>
                <c:pt idx="1942">
                  <c:v>0.976957318669809</c:v>
                </c:pt>
                <c:pt idx="1943">
                  <c:v>0.953238598810311</c:v>
                </c:pt>
                <c:pt idx="1944">
                  <c:v>0.966360325992717</c:v>
                </c:pt>
                <c:pt idx="1945">
                  <c:v>0.973621860685516</c:v>
                </c:pt>
                <c:pt idx="1946">
                  <c:v>0.935808684707363</c:v>
                </c:pt>
                <c:pt idx="1947">
                  <c:v>0.958141124209807</c:v>
                </c:pt>
                <c:pt idx="1948">
                  <c:v>0.950538040400227</c:v>
                </c:pt>
                <c:pt idx="1949">
                  <c:v>0.929801613254851</c:v>
                </c:pt>
                <c:pt idx="1950">
                  <c:v>0.988591348439233</c:v>
                </c:pt>
                <c:pt idx="1951">
                  <c:v>0.968334700574241</c:v>
                </c:pt>
                <c:pt idx="1952">
                  <c:v>0.983911072107649</c:v>
                </c:pt>
                <c:pt idx="1953">
                  <c:v>0.972771474878444</c:v>
                </c:pt>
                <c:pt idx="1954">
                  <c:v>0.969534921406579</c:v>
                </c:pt>
                <c:pt idx="1955">
                  <c:v>0.968931172885387</c:v>
                </c:pt>
                <c:pt idx="1956">
                  <c:v>0.975929978118162</c:v>
                </c:pt>
                <c:pt idx="1957">
                  <c:v>0.966382575757576</c:v>
                </c:pt>
                <c:pt idx="1958">
                  <c:v>0.950689025402623</c:v>
                </c:pt>
                <c:pt idx="1959">
                  <c:v>0.967841206339437</c:v>
                </c:pt>
                <c:pt idx="1960">
                  <c:v>0.968661971830986</c:v>
                </c:pt>
                <c:pt idx="1961">
                  <c:v>0.962752525252525</c:v>
                </c:pt>
                <c:pt idx="1962">
                  <c:v>0.972528258692231</c:v>
                </c:pt>
                <c:pt idx="1963">
                  <c:v>0.974407420130539</c:v>
                </c:pt>
                <c:pt idx="1964">
                  <c:v>0.946978335233751</c:v>
                </c:pt>
                <c:pt idx="1965">
                  <c:v>0.966133839068003</c:v>
                </c:pt>
                <c:pt idx="1966">
                  <c:v>0.956835637480799</c:v>
                </c:pt>
                <c:pt idx="1967">
                  <c:v>0.976227982242589</c:v>
                </c:pt>
                <c:pt idx="1968">
                  <c:v>0.967072297780959</c:v>
                </c:pt>
                <c:pt idx="1969">
                  <c:v>0.961865172600759</c:v>
                </c:pt>
                <c:pt idx="1970">
                  <c:v>0.963487829276426</c:v>
                </c:pt>
                <c:pt idx="1971">
                  <c:v>0.964912280701754</c:v>
                </c:pt>
                <c:pt idx="1972">
                  <c:v>0.953083505458837</c:v>
                </c:pt>
                <c:pt idx="1973">
                  <c:v>0.934891808346213</c:v>
                </c:pt>
                <c:pt idx="1974">
                  <c:v>0.968256880733945</c:v>
                </c:pt>
                <c:pt idx="1975">
                  <c:v>0.951654411764706</c:v>
                </c:pt>
                <c:pt idx="1976">
                  <c:v>0.964491362763915</c:v>
                </c:pt>
                <c:pt idx="1977">
                  <c:v>0.992151266500178</c:v>
                </c:pt>
                <c:pt idx="1978">
                  <c:v>0.960373342066481</c:v>
                </c:pt>
                <c:pt idx="1979">
                  <c:v>0.975907484741407</c:v>
                </c:pt>
                <c:pt idx="1980">
                  <c:v>0.928477862195441</c:v>
                </c:pt>
                <c:pt idx="1981">
                  <c:v>0.890739385065886</c:v>
                </c:pt>
                <c:pt idx="1982">
                  <c:v>0.924333151878062</c:v>
                </c:pt>
                <c:pt idx="1983">
                  <c:v>0.913093033195612</c:v>
                </c:pt>
                <c:pt idx="1984">
                  <c:v>0.944340425531915</c:v>
                </c:pt>
                <c:pt idx="1985">
                  <c:v>0.944724321298629</c:v>
                </c:pt>
                <c:pt idx="1986">
                  <c:v>0.968115942028986</c:v>
                </c:pt>
                <c:pt idx="1987">
                  <c:v>1.09849232069889</c:v>
                </c:pt>
                <c:pt idx="1988">
                  <c:v>0.93306394940267</c:v>
                </c:pt>
                <c:pt idx="1989">
                  <c:v>0.951011294982926</c:v>
                </c:pt>
                <c:pt idx="1990">
                  <c:v>0.927748856286481</c:v>
                </c:pt>
                <c:pt idx="1991">
                  <c:v>0.946396740514387</c:v>
                </c:pt>
                <c:pt idx="1992">
                  <c:v>0.941646882419093</c:v>
                </c:pt>
                <c:pt idx="1993">
                  <c:v>0.926016027475673</c:v>
                </c:pt>
                <c:pt idx="1994">
                  <c:v>0.931898436186313</c:v>
                </c:pt>
                <c:pt idx="1995">
                  <c:v>0.970852978997</c:v>
                </c:pt>
                <c:pt idx="1996">
                  <c:v>0.94442828047716</c:v>
                </c:pt>
                <c:pt idx="1997">
                  <c:v>0.941748903508772</c:v>
                </c:pt>
                <c:pt idx="1998">
                  <c:v>0.946679592825982</c:v>
                </c:pt>
                <c:pt idx="1999">
                  <c:v>0.898518815052042</c:v>
                </c:pt>
                <c:pt idx="2000">
                  <c:v>0.902019696210983</c:v>
                </c:pt>
                <c:pt idx="2001">
                  <c:v>0.9644128113879</c:v>
                </c:pt>
                <c:pt idx="2002">
                  <c:v>0.957946815089672</c:v>
                </c:pt>
                <c:pt idx="2003">
                  <c:v>0.963680981595092</c:v>
                </c:pt>
                <c:pt idx="2004">
                  <c:v>0.956529422159392</c:v>
                </c:pt>
                <c:pt idx="2005">
                  <c:v>0.921486154924641</c:v>
                </c:pt>
                <c:pt idx="2006">
                  <c:v>0.960599194360524</c:v>
                </c:pt>
                <c:pt idx="2007">
                  <c:v>0.884089907448215</c:v>
                </c:pt>
                <c:pt idx="2008">
                  <c:v>0.95567638820234</c:v>
                </c:pt>
                <c:pt idx="2009">
                  <c:v>0.939297688371272</c:v>
                </c:pt>
                <c:pt idx="2010">
                  <c:v>0.945317313616759</c:v>
                </c:pt>
                <c:pt idx="2011">
                  <c:v>0.914811407543698</c:v>
                </c:pt>
                <c:pt idx="2012">
                  <c:v>0.952530350566089</c:v>
                </c:pt>
                <c:pt idx="2013">
                  <c:v>0.971147364163408</c:v>
                </c:pt>
                <c:pt idx="2014">
                  <c:v>0.960678959579924</c:v>
                </c:pt>
                <c:pt idx="2015">
                  <c:v>0.924882629107981</c:v>
                </c:pt>
                <c:pt idx="2016">
                  <c:v>0.943534652168217</c:v>
                </c:pt>
                <c:pt idx="2017">
                  <c:v>0.882468382032272</c:v>
                </c:pt>
                <c:pt idx="2018">
                  <c:v>0.956958762886598</c:v>
                </c:pt>
                <c:pt idx="2019">
                  <c:v>0.955988455988456</c:v>
                </c:pt>
                <c:pt idx="2020">
                  <c:v>0.9363963655066</c:v>
                </c:pt>
                <c:pt idx="2021">
                  <c:v>0.89030803906837</c:v>
                </c:pt>
                <c:pt idx="2022">
                  <c:v>0.780375782881002</c:v>
                </c:pt>
                <c:pt idx="2023">
                  <c:v>0.897962737245342</c:v>
                </c:pt>
                <c:pt idx="2024">
                  <c:v>0.947493224932249</c:v>
                </c:pt>
                <c:pt idx="2025">
                  <c:v>0.947797399573064</c:v>
                </c:pt>
                <c:pt idx="2026">
                  <c:v>0.948840803709428</c:v>
                </c:pt>
                <c:pt idx="2027">
                  <c:v>0.928082191780822</c:v>
                </c:pt>
                <c:pt idx="2028">
                  <c:v>0.954980303882949</c:v>
                </c:pt>
                <c:pt idx="2029">
                  <c:v>0.923676012461059</c:v>
                </c:pt>
                <c:pt idx="2030">
                  <c:v>0.96335742360847</c:v>
                </c:pt>
                <c:pt idx="2031">
                  <c:v>0.967725668179526</c:v>
                </c:pt>
                <c:pt idx="2032">
                  <c:v>0.958659648221851</c:v>
                </c:pt>
                <c:pt idx="2033">
                  <c:v>0.939041830532714</c:v>
                </c:pt>
                <c:pt idx="2034">
                  <c:v>0.946564885496183</c:v>
                </c:pt>
                <c:pt idx="2035">
                  <c:v>0.951843491346877</c:v>
                </c:pt>
                <c:pt idx="2036">
                  <c:v>0.936019794980559</c:v>
                </c:pt>
                <c:pt idx="2037">
                  <c:v>0.949967928159076</c:v>
                </c:pt>
                <c:pt idx="2038">
                  <c:v>0.934308705193855</c:v>
                </c:pt>
                <c:pt idx="2039">
                  <c:v>0.970693705947817</c:v>
                </c:pt>
                <c:pt idx="2040">
                  <c:v>0.943133518979921</c:v>
                </c:pt>
                <c:pt idx="2041">
                  <c:v>0.974785678265255</c:v>
                </c:pt>
                <c:pt idx="2042">
                  <c:v>0.949908023206452</c:v>
                </c:pt>
                <c:pt idx="2043">
                  <c:v>0.944919411352488</c:v>
                </c:pt>
                <c:pt idx="2044">
                  <c:v>0.927739352020386</c:v>
                </c:pt>
                <c:pt idx="2045">
                  <c:v>0.857582597988919</c:v>
                </c:pt>
                <c:pt idx="2046">
                  <c:v>0.93160577740017</c:v>
                </c:pt>
                <c:pt idx="2047">
                  <c:v>0.946586546486396</c:v>
                </c:pt>
                <c:pt idx="2048">
                  <c:v>0.955587622254289</c:v>
                </c:pt>
                <c:pt idx="2049">
                  <c:v>0.952689166281399</c:v>
                </c:pt>
                <c:pt idx="2050">
                  <c:v>0.932318384908158</c:v>
                </c:pt>
                <c:pt idx="2051">
                  <c:v>0.954490209318029</c:v>
                </c:pt>
                <c:pt idx="2052">
                  <c:v>0.914584543869843</c:v>
                </c:pt>
                <c:pt idx="2053">
                  <c:v>0.847058823529412</c:v>
                </c:pt>
                <c:pt idx="2054">
                  <c:v>0.931732223903177</c:v>
                </c:pt>
                <c:pt idx="2055">
                  <c:v>0.925027085590466</c:v>
                </c:pt>
                <c:pt idx="2056">
                  <c:v>0.942343791901314</c:v>
                </c:pt>
                <c:pt idx="2057">
                  <c:v>0.900838497994896</c:v>
                </c:pt>
                <c:pt idx="2058">
                  <c:v>0.880494064805903</c:v>
                </c:pt>
                <c:pt idx="2059">
                  <c:v>0.913241178610404</c:v>
                </c:pt>
                <c:pt idx="2060">
                  <c:v>0.947906523855891</c:v>
                </c:pt>
                <c:pt idx="2061">
                  <c:v>0.929813053460151</c:v>
                </c:pt>
                <c:pt idx="2062">
                  <c:v>0.947111939228895</c:v>
                </c:pt>
                <c:pt idx="2063">
                  <c:v>0.90170605728596</c:v>
                </c:pt>
                <c:pt idx="2064">
                  <c:v>0.892284186401833</c:v>
                </c:pt>
                <c:pt idx="2065">
                  <c:v>0.959033031924709</c:v>
                </c:pt>
                <c:pt idx="2066">
                  <c:v>0.927211646136618</c:v>
                </c:pt>
                <c:pt idx="2067">
                  <c:v>0.948863636363636</c:v>
                </c:pt>
                <c:pt idx="2068">
                  <c:v>0.950621023932142</c:v>
                </c:pt>
                <c:pt idx="2069">
                  <c:v>0.933219906422799</c:v>
                </c:pt>
                <c:pt idx="2070">
                  <c:v>0.974581525108494</c:v>
                </c:pt>
                <c:pt idx="2071">
                  <c:v>0.958399537772642</c:v>
                </c:pt>
                <c:pt idx="2072">
                  <c:v>0.945839636913767</c:v>
                </c:pt>
                <c:pt idx="2073">
                  <c:v>0.959303391384051</c:v>
                </c:pt>
                <c:pt idx="2074">
                  <c:v>0.963840899959823</c:v>
                </c:pt>
                <c:pt idx="2075">
                  <c:v>0.608127721335268</c:v>
                </c:pt>
                <c:pt idx="2076">
                  <c:v>0.954379808341207</c:v>
                </c:pt>
                <c:pt idx="2077">
                  <c:v>0.955357142857143</c:v>
                </c:pt>
                <c:pt idx="2078">
                  <c:v>0.941594908274055</c:v>
                </c:pt>
                <c:pt idx="2079">
                  <c:v>0.953174245835209</c:v>
                </c:pt>
                <c:pt idx="2080">
                  <c:v>0.956284897180989</c:v>
                </c:pt>
                <c:pt idx="2081">
                  <c:v>0.948462294621542</c:v>
                </c:pt>
                <c:pt idx="2082">
                  <c:v>1.01910346132022</c:v>
                </c:pt>
                <c:pt idx="2083">
                  <c:v>1.02054515866558</c:v>
                </c:pt>
                <c:pt idx="2084">
                  <c:v>1.01266069341644</c:v>
                </c:pt>
                <c:pt idx="2085">
                  <c:v>1.01813426329555</c:v>
                </c:pt>
                <c:pt idx="2086">
                  <c:v>1.02956111715633</c:v>
                </c:pt>
                <c:pt idx="2087">
                  <c:v>1.01315789473684</c:v>
                </c:pt>
                <c:pt idx="2088">
                  <c:v>1.01458777249631</c:v>
                </c:pt>
                <c:pt idx="2089">
                  <c:v>1.02223128696716</c:v>
                </c:pt>
                <c:pt idx="2090">
                  <c:v>1.01042873696408</c:v>
                </c:pt>
                <c:pt idx="2091">
                  <c:v>1.02372583479789</c:v>
                </c:pt>
                <c:pt idx="2092">
                  <c:v>1.01020055325035</c:v>
                </c:pt>
                <c:pt idx="2093">
                  <c:v>1.01832091805919</c:v>
                </c:pt>
                <c:pt idx="2094">
                  <c:v>1.01679841897233</c:v>
                </c:pt>
                <c:pt idx="2095">
                  <c:v>1.02240845327018</c:v>
                </c:pt>
                <c:pt idx="2096">
                  <c:v>1.01539046171385</c:v>
                </c:pt>
                <c:pt idx="2097">
                  <c:v>1.00765773264525</c:v>
                </c:pt>
                <c:pt idx="2098">
                  <c:v>1.00907105661011</c:v>
                </c:pt>
                <c:pt idx="2099">
                  <c:v>1.00092867756315</c:v>
                </c:pt>
                <c:pt idx="2100">
                  <c:v>1.00146627565982</c:v>
                </c:pt>
                <c:pt idx="2101">
                  <c:v>1.01957494407159</c:v>
                </c:pt>
                <c:pt idx="2102">
                  <c:v>0.990941117262204</c:v>
                </c:pt>
                <c:pt idx="2103">
                  <c:v>1.00918611060077</c:v>
                </c:pt>
                <c:pt idx="2104">
                  <c:v>1.00147904683648</c:v>
                </c:pt>
                <c:pt idx="2105">
                  <c:v>1.00754840827043</c:v>
                </c:pt>
                <c:pt idx="2106">
                  <c:v>1.01443298969072</c:v>
                </c:pt>
                <c:pt idx="2107">
                  <c:v>1.01589973812196</c:v>
                </c:pt>
                <c:pt idx="2108">
                  <c:v>1.01525512887954</c:v>
                </c:pt>
                <c:pt idx="2109">
                  <c:v>1.00851516764236</c:v>
                </c:pt>
                <c:pt idx="2110">
                  <c:v>1.00199745778101</c:v>
                </c:pt>
                <c:pt idx="2111">
                  <c:v>1.01788685524126</c:v>
                </c:pt>
                <c:pt idx="2112">
                  <c:v>1.00807005494505</c:v>
                </c:pt>
                <c:pt idx="2113">
                  <c:v>1.00646627053478</c:v>
                </c:pt>
                <c:pt idx="2114">
                  <c:v>1.01611226611227</c:v>
                </c:pt>
                <c:pt idx="2115">
                  <c:v>1.02363936228697</c:v>
                </c:pt>
                <c:pt idx="2116">
                  <c:v>1.0145447300259</c:v>
                </c:pt>
                <c:pt idx="2117">
                  <c:v>1.01448683942053</c:v>
                </c:pt>
                <c:pt idx="2118">
                  <c:v>1.01333333333333</c:v>
                </c:pt>
                <c:pt idx="2119">
                  <c:v>1.01205057289609</c:v>
                </c:pt>
                <c:pt idx="2120">
                  <c:v>1.00211677544541</c:v>
                </c:pt>
                <c:pt idx="2121">
                  <c:v>1.01179764047191</c:v>
                </c:pt>
                <c:pt idx="2122">
                  <c:v>1.01221238938053</c:v>
                </c:pt>
                <c:pt idx="2123">
                  <c:v>1.01540464308961</c:v>
                </c:pt>
                <c:pt idx="2124">
                  <c:v>0.999658935879945</c:v>
                </c:pt>
                <c:pt idx="2125">
                  <c:v>1.01653971708379</c:v>
                </c:pt>
                <c:pt idx="2126">
                  <c:v>1.01080455334748</c:v>
                </c:pt>
                <c:pt idx="2127">
                  <c:v>1.00348229831689</c:v>
                </c:pt>
                <c:pt idx="2128">
                  <c:v>1.01063418406806</c:v>
                </c:pt>
                <c:pt idx="2129">
                  <c:v>1.01755358462676</c:v>
                </c:pt>
                <c:pt idx="2130">
                  <c:v>1.01427633738103</c:v>
                </c:pt>
                <c:pt idx="2131">
                  <c:v>1.02094426695066</c:v>
                </c:pt>
                <c:pt idx="2132">
                  <c:v>1.02064</c:v>
                </c:pt>
                <c:pt idx="2133">
                  <c:v>1.01447229085775</c:v>
                </c:pt>
                <c:pt idx="2134">
                  <c:v>1.01583113456464</c:v>
                </c:pt>
                <c:pt idx="2135">
                  <c:v>1.02039302929181</c:v>
                </c:pt>
                <c:pt idx="2136">
                  <c:v>1.02274995010976</c:v>
                </c:pt>
                <c:pt idx="2137">
                  <c:v>1.02266238401142</c:v>
                </c:pt>
                <c:pt idx="2138">
                  <c:v>1.01620715350224</c:v>
                </c:pt>
                <c:pt idx="2139">
                  <c:v>1.01570787433701</c:v>
                </c:pt>
                <c:pt idx="2140">
                  <c:v>1.01914042108926</c:v>
                </c:pt>
                <c:pt idx="2141">
                  <c:v>1.01371652514696</c:v>
                </c:pt>
                <c:pt idx="2142">
                  <c:v>1.03462630085147</c:v>
                </c:pt>
                <c:pt idx="2143">
                  <c:v>1.01056038153637</c:v>
                </c:pt>
                <c:pt idx="2144">
                  <c:v>1.01164248611857</c:v>
                </c:pt>
                <c:pt idx="2145">
                  <c:v>1.00779347296639</c:v>
                </c:pt>
                <c:pt idx="2146">
                  <c:v>1.01815541031227</c:v>
                </c:pt>
                <c:pt idx="2147">
                  <c:v>1.01507446422085</c:v>
                </c:pt>
                <c:pt idx="2148">
                  <c:v>1.02283105022831</c:v>
                </c:pt>
                <c:pt idx="2149">
                  <c:v>1.01490491690937</c:v>
                </c:pt>
                <c:pt idx="2150">
                  <c:v>1.01241194230124</c:v>
                </c:pt>
                <c:pt idx="2151">
                  <c:v>1.01142954622996</c:v>
                </c:pt>
                <c:pt idx="2152">
                  <c:v>1.01363636363636</c:v>
                </c:pt>
                <c:pt idx="2153">
                  <c:v>1.01481868898187</c:v>
                </c:pt>
                <c:pt idx="2154">
                  <c:v>1.02489199753137</c:v>
                </c:pt>
                <c:pt idx="2155">
                  <c:v>1.02075310226786</c:v>
                </c:pt>
                <c:pt idx="2156">
                  <c:v>1.01987767584098</c:v>
                </c:pt>
                <c:pt idx="2157">
                  <c:v>0.971053464093641</c:v>
                </c:pt>
                <c:pt idx="2158">
                  <c:v>0.95144804088586</c:v>
                </c:pt>
                <c:pt idx="2159">
                  <c:v>0.969712266532055</c:v>
                </c:pt>
                <c:pt idx="2160">
                  <c:v>0.964199322689889</c:v>
                </c:pt>
                <c:pt idx="2161">
                  <c:v>0.960235406394147</c:v>
                </c:pt>
                <c:pt idx="2162">
                  <c:v>0.952703975880912</c:v>
                </c:pt>
                <c:pt idx="2163">
                  <c:v>0.950693663292088</c:v>
                </c:pt>
                <c:pt idx="2164">
                  <c:v>0.959316660796055</c:v>
                </c:pt>
                <c:pt idx="2165">
                  <c:v>0.952111131420216</c:v>
                </c:pt>
                <c:pt idx="2166">
                  <c:v>0.95516532785354</c:v>
                </c:pt>
                <c:pt idx="2167">
                  <c:v>0.950744308231173</c:v>
                </c:pt>
                <c:pt idx="2168">
                  <c:v>0.948664872697164</c:v>
                </c:pt>
                <c:pt idx="2169">
                  <c:v>0.965369577359896</c:v>
                </c:pt>
                <c:pt idx="2170">
                  <c:v>0.947667087011349</c:v>
                </c:pt>
                <c:pt idx="2171">
                  <c:v>0.956638013371538</c:v>
                </c:pt>
                <c:pt idx="2172">
                  <c:v>0.958469055374593</c:v>
                </c:pt>
                <c:pt idx="2173">
                  <c:v>0.95151789759855</c:v>
                </c:pt>
                <c:pt idx="2174">
                  <c:v>0.953367875647668</c:v>
                </c:pt>
                <c:pt idx="2175">
                  <c:v>0.976311030741411</c:v>
                </c:pt>
                <c:pt idx="2176">
                  <c:v>0.971346188502433</c:v>
                </c:pt>
                <c:pt idx="2177">
                  <c:v>0.971818504076569</c:v>
                </c:pt>
                <c:pt idx="2178">
                  <c:v>0.969104783175135</c:v>
                </c:pt>
                <c:pt idx="2179">
                  <c:v>0.954564229657166</c:v>
                </c:pt>
                <c:pt idx="2180">
                  <c:v>0.929853566367501</c:v>
                </c:pt>
                <c:pt idx="2181">
                  <c:v>0.901456726649529</c:v>
                </c:pt>
                <c:pt idx="2182">
                  <c:v>0.971946332113609</c:v>
                </c:pt>
                <c:pt idx="2183">
                  <c:v>0.991216655823032</c:v>
                </c:pt>
                <c:pt idx="2184">
                  <c:v>0.964844468985827</c:v>
                </c:pt>
                <c:pt idx="2185">
                  <c:v>0.955723321771067</c:v>
                </c:pt>
                <c:pt idx="2186">
                  <c:v>0.970894371626831</c:v>
                </c:pt>
                <c:pt idx="2187">
                  <c:v>0.968489892984542</c:v>
                </c:pt>
                <c:pt idx="2188">
                  <c:v>0.971413257102019</c:v>
                </c:pt>
                <c:pt idx="2189">
                  <c:v>0.951708766716196</c:v>
                </c:pt>
                <c:pt idx="2190">
                  <c:v>0.979342158042519</c:v>
                </c:pt>
                <c:pt idx="2191">
                  <c:v>0.953180212014134</c:v>
                </c:pt>
                <c:pt idx="2192">
                  <c:v>0.958073322932917</c:v>
                </c:pt>
                <c:pt idx="2193">
                  <c:v>0.955673112002919</c:v>
                </c:pt>
                <c:pt idx="2194">
                  <c:v>0.987155090390105</c:v>
                </c:pt>
                <c:pt idx="2195">
                  <c:v>0.957045454545455</c:v>
                </c:pt>
                <c:pt idx="2196">
                  <c:v>0.931640161405174</c:v>
                </c:pt>
                <c:pt idx="2197">
                  <c:v>0.929779490473132</c:v>
                </c:pt>
                <c:pt idx="2198">
                  <c:v>0.954385277995301</c:v>
                </c:pt>
                <c:pt idx="2199">
                  <c:v>0.943224125093075</c:v>
                </c:pt>
                <c:pt idx="2200">
                  <c:v>0.959345391903531</c:v>
                </c:pt>
                <c:pt idx="2201">
                  <c:v>0.949860724233983</c:v>
                </c:pt>
                <c:pt idx="2202">
                  <c:v>0.951423068692489</c:v>
                </c:pt>
                <c:pt idx="2203">
                  <c:v>0.962689133425034</c:v>
                </c:pt>
                <c:pt idx="2204">
                  <c:v>0.970200376776845</c:v>
                </c:pt>
                <c:pt idx="2205">
                  <c:v>0.973352254809208</c:v>
                </c:pt>
                <c:pt idx="2206">
                  <c:v>0.946057236977558</c:v>
                </c:pt>
                <c:pt idx="2207">
                  <c:v>0.98942731277533</c:v>
                </c:pt>
                <c:pt idx="2208">
                  <c:v>0.95999203821656</c:v>
                </c:pt>
                <c:pt idx="2209">
                  <c:v>0.969184890656064</c:v>
                </c:pt>
                <c:pt idx="2210">
                  <c:v>0.956546382013981</c:v>
                </c:pt>
                <c:pt idx="2211">
                  <c:v>0.9578645939865</c:v>
                </c:pt>
                <c:pt idx="2212">
                  <c:v>0.962672220442166</c:v>
                </c:pt>
                <c:pt idx="2213">
                  <c:v>0.973680341126305</c:v>
                </c:pt>
                <c:pt idx="2214">
                  <c:v>0.971133659902029</c:v>
                </c:pt>
                <c:pt idx="2215">
                  <c:v>0.97436327077748</c:v>
                </c:pt>
                <c:pt idx="2216">
                  <c:v>0.969379992392545</c:v>
                </c:pt>
                <c:pt idx="2217">
                  <c:v>0.940850686752326</c:v>
                </c:pt>
                <c:pt idx="2218">
                  <c:v>0.961384588624109</c:v>
                </c:pt>
                <c:pt idx="2219">
                  <c:v>0.941065038939171</c:v>
                </c:pt>
                <c:pt idx="2220">
                  <c:v>0.973308504034761</c:v>
                </c:pt>
                <c:pt idx="2221">
                  <c:v>0.953327085285848</c:v>
                </c:pt>
                <c:pt idx="2222">
                  <c:v>0.964396003633061</c:v>
                </c:pt>
                <c:pt idx="2223">
                  <c:v>0.952831940575673</c:v>
                </c:pt>
                <c:pt idx="2224">
                  <c:v>0.839917695473251</c:v>
                </c:pt>
                <c:pt idx="2225">
                  <c:v>0.930098486668268</c:v>
                </c:pt>
                <c:pt idx="2226">
                  <c:v>0.941913439635535</c:v>
                </c:pt>
                <c:pt idx="2227">
                  <c:v>0.951282051282051</c:v>
                </c:pt>
                <c:pt idx="2228">
                  <c:v>0.966719180779835</c:v>
                </c:pt>
                <c:pt idx="2229">
                  <c:v>0.976434943612187</c:v>
                </c:pt>
                <c:pt idx="2230">
                  <c:v>0.95534463980084</c:v>
                </c:pt>
                <c:pt idx="2231">
                  <c:v>0.925559701492537</c:v>
                </c:pt>
                <c:pt idx="2232">
                  <c:v>0.93644544431946</c:v>
                </c:pt>
                <c:pt idx="2233">
                  <c:v>0.966767753348496</c:v>
                </c:pt>
                <c:pt idx="2234">
                  <c:v>0.949256198347107</c:v>
                </c:pt>
                <c:pt idx="2235">
                  <c:v>0.92557111274871</c:v>
                </c:pt>
                <c:pt idx="2236">
                  <c:v>0.959021406727829</c:v>
                </c:pt>
                <c:pt idx="2237">
                  <c:v>0.989986939486286</c:v>
                </c:pt>
                <c:pt idx="2238">
                  <c:v>0.945466279444982</c:v>
                </c:pt>
                <c:pt idx="2239">
                  <c:v>0.947885593963853</c:v>
                </c:pt>
                <c:pt idx="2240">
                  <c:v>0.952207627789207</c:v>
                </c:pt>
                <c:pt idx="2241">
                  <c:v>0.94744169857292</c:v>
                </c:pt>
                <c:pt idx="2242">
                  <c:v>0.954575818303273</c:v>
                </c:pt>
                <c:pt idx="2243">
                  <c:v>0.950190874386475</c:v>
                </c:pt>
                <c:pt idx="2244">
                  <c:v>1.12737573099415</c:v>
                </c:pt>
                <c:pt idx="2245">
                  <c:v>0.879180151024811</c:v>
                </c:pt>
                <c:pt idx="2246">
                  <c:v>0.961319073083779</c:v>
                </c:pt>
                <c:pt idx="2247">
                  <c:v>0.967167592290101</c:v>
                </c:pt>
                <c:pt idx="2248">
                  <c:v>0.965944784261861</c:v>
                </c:pt>
                <c:pt idx="2249">
                  <c:v>0.977662990367165</c:v>
                </c:pt>
                <c:pt idx="2250">
                  <c:v>1.00246305418719</c:v>
                </c:pt>
                <c:pt idx="2251">
                  <c:v>0.962517261787335</c:v>
                </c:pt>
                <c:pt idx="2252">
                  <c:v>0.985011709601874</c:v>
                </c:pt>
                <c:pt idx="2253">
                  <c:v>0.969016536118364</c:v>
                </c:pt>
                <c:pt idx="2254">
                  <c:v>0.951944167497508</c:v>
                </c:pt>
                <c:pt idx="2255">
                  <c:v>0.972026903087741</c:v>
                </c:pt>
                <c:pt idx="2256">
                  <c:v>0.969711310932324</c:v>
                </c:pt>
                <c:pt idx="2257">
                  <c:v>0.966301600673968</c:v>
                </c:pt>
                <c:pt idx="2258">
                  <c:v>0.952506100994931</c:v>
                </c:pt>
                <c:pt idx="2259">
                  <c:v>0.978980557015239</c:v>
                </c:pt>
                <c:pt idx="2260">
                  <c:v>0.967086834733894</c:v>
                </c:pt>
                <c:pt idx="2261">
                  <c:v>0.965328109696376</c:v>
                </c:pt>
                <c:pt idx="2262">
                  <c:v>0.973169465120305</c:v>
                </c:pt>
                <c:pt idx="2263">
                  <c:v>0.956192080876158</c:v>
                </c:pt>
                <c:pt idx="2264">
                  <c:v>0.96924571058595</c:v>
                </c:pt>
                <c:pt idx="2265">
                  <c:v>0.969530685920578</c:v>
                </c:pt>
                <c:pt idx="2266">
                  <c:v>0.967828418230563</c:v>
                </c:pt>
                <c:pt idx="2267">
                  <c:v>0.966482319423496</c:v>
                </c:pt>
                <c:pt idx="2268">
                  <c:v>0.9679037111334</c:v>
                </c:pt>
                <c:pt idx="2269">
                  <c:v>0.972235596212486</c:v>
                </c:pt>
                <c:pt idx="2270">
                  <c:v>0.964657980456026</c:v>
                </c:pt>
                <c:pt idx="2271">
                  <c:v>0.952719406674907</c:v>
                </c:pt>
                <c:pt idx="2272">
                  <c:v>0.957967076873901</c:v>
                </c:pt>
                <c:pt idx="2273">
                  <c:v>0.959674848581447</c:v>
                </c:pt>
                <c:pt idx="2274">
                  <c:v>0.97027250206441</c:v>
                </c:pt>
                <c:pt idx="2275">
                  <c:v>0.954002653693056</c:v>
                </c:pt>
                <c:pt idx="2276">
                  <c:v>0.962330267192291</c:v>
                </c:pt>
                <c:pt idx="2277">
                  <c:v>0.960296001138466</c:v>
                </c:pt>
                <c:pt idx="2278">
                  <c:v>0.962747049623205</c:v>
                </c:pt>
                <c:pt idx="2279">
                  <c:v>0.966187781163837</c:v>
                </c:pt>
                <c:pt idx="2280">
                  <c:v>0.963105963105963</c:v>
                </c:pt>
                <c:pt idx="2281">
                  <c:v>0.96860008722198</c:v>
                </c:pt>
                <c:pt idx="2282">
                  <c:v>0.959581684567552</c:v>
                </c:pt>
                <c:pt idx="2283">
                  <c:v>0.962380411869629</c:v>
                </c:pt>
                <c:pt idx="2284">
                  <c:v>0.947975882859604</c:v>
                </c:pt>
                <c:pt idx="2285">
                  <c:v>0.96328029375765</c:v>
                </c:pt>
                <c:pt idx="2286">
                  <c:v>0.972272953677569</c:v>
                </c:pt>
                <c:pt idx="2287">
                  <c:v>0.946041888533901</c:v>
                </c:pt>
                <c:pt idx="2288">
                  <c:v>0.945377301234068</c:v>
                </c:pt>
                <c:pt idx="2289">
                  <c:v>0.97087232115907</c:v>
                </c:pt>
                <c:pt idx="2290">
                  <c:v>0.946041748719968</c:v>
                </c:pt>
                <c:pt idx="2291">
                  <c:v>0.964721066972609</c:v>
                </c:pt>
                <c:pt idx="2292">
                  <c:v>0.96197841147092</c:v>
                </c:pt>
                <c:pt idx="2293">
                  <c:v>0.966864910790144</c:v>
                </c:pt>
                <c:pt idx="2294">
                  <c:v>0.968904702970297</c:v>
                </c:pt>
                <c:pt idx="2295">
                  <c:v>0.944041208147975</c:v>
                </c:pt>
                <c:pt idx="2296">
                  <c:v>0.964708561020036</c:v>
                </c:pt>
                <c:pt idx="2297">
                  <c:v>0.966714674347896</c:v>
                </c:pt>
                <c:pt idx="2298">
                  <c:v>0.971865531669312</c:v>
                </c:pt>
                <c:pt idx="2299">
                  <c:v>0.976680581545991</c:v>
                </c:pt>
                <c:pt idx="2300">
                  <c:v>0.978749241044323</c:v>
                </c:pt>
                <c:pt idx="2301">
                  <c:v>0.95443528841493</c:v>
                </c:pt>
                <c:pt idx="2302">
                  <c:v>0.983351678591084</c:v>
                </c:pt>
                <c:pt idx="2303">
                  <c:v>0.966874443455031</c:v>
                </c:pt>
                <c:pt idx="2304">
                  <c:v>0.967881112176414</c:v>
                </c:pt>
                <c:pt idx="2305">
                  <c:v>0.961851916074215</c:v>
                </c:pt>
                <c:pt idx="2306">
                  <c:v>0.93387314439946</c:v>
                </c:pt>
                <c:pt idx="2307">
                  <c:v>0.915027208036835</c:v>
                </c:pt>
                <c:pt idx="2308">
                  <c:v>0.935263441827009</c:v>
                </c:pt>
                <c:pt idx="2309">
                  <c:v>0.977310643977311</c:v>
                </c:pt>
                <c:pt idx="2310">
                  <c:v>0.978792293993848</c:v>
                </c:pt>
                <c:pt idx="2311">
                  <c:v>0.986033117350612</c:v>
                </c:pt>
                <c:pt idx="2312">
                  <c:v>0.974863912904259</c:v>
                </c:pt>
                <c:pt idx="2313">
                  <c:v>0.957167663515339</c:v>
                </c:pt>
                <c:pt idx="2314">
                  <c:v>0.958436306447989</c:v>
                </c:pt>
                <c:pt idx="2315">
                  <c:v>0.973417332513829</c:v>
                </c:pt>
                <c:pt idx="2316">
                  <c:v>0.979780473714616</c:v>
                </c:pt>
                <c:pt idx="2317">
                  <c:v>0.989089255947871</c:v>
                </c:pt>
                <c:pt idx="2318">
                  <c:v>0.965565460583814</c:v>
                </c:pt>
                <c:pt idx="2319">
                  <c:v>0.964243614931238</c:v>
                </c:pt>
                <c:pt idx="2320">
                  <c:v>0.97516339869281</c:v>
                </c:pt>
                <c:pt idx="2321">
                  <c:v>0.977148883810863</c:v>
                </c:pt>
                <c:pt idx="2322">
                  <c:v>0.986674476497291</c:v>
                </c:pt>
                <c:pt idx="2323">
                  <c:v>0.978452145807147</c:v>
                </c:pt>
                <c:pt idx="2324">
                  <c:v>0.972408026755853</c:v>
                </c:pt>
                <c:pt idx="2325">
                  <c:v>0.9573885848319</c:v>
                </c:pt>
                <c:pt idx="2326">
                  <c:v>0.981038878266412</c:v>
                </c:pt>
                <c:pt idx="2327">
                  <c:v>0.938577586206897</c:v>
                </c:pt>
                <c:pt idx="2328">
                  <c:v>0.850735294117647</c:v>
                </c:pt>
                <c:pt idx="2329">
                  <c:v>0.799739073711676</c:v>
                </c:pt>
                <c:pt idx="2330">
                  <c:v>0.953532300717794</c:v>
                </c:pt>
                <c:pt idx="2331">
                  <c:v>0.840336134453781</c:v>
                </c:pt>
                <c:pt idx="2332">
                  <c:v>0.894806924101198</c:v>
                </c:pt>
                <c:pt idx="2333">
                  <c:v>0.909620098039216</c:v>
                </c:pt>
                <c:pt idx="2334">
                  <c:v>0.94179651695692</c:v>
                </c:pt>
                <c:pt idx="2335">
                  <c:v>0.814838300570704</c:v>
                </c:pt>
                <c:pt idx="2336">
                  <c:v>0.913144180660104</c:v>
                </c:pt>
                <c:pt idx="2337">
                  <c:v>0.885958660014255</c:v>
                </c:pt>
                <c:pt idx="2338">
                  <c:v>0.94385150812065</c:v>
                </c:pt>
                <c:pt idx="2339">
                  <c:v>0.911057692307692</c:v>
                </c:pt>
                <c:pt idx="2340">
                  <c:v>0.901915264074289</c:v>
                </c:pt>
                <c:pt idx="2341">
                  <c:v>0.947753396029258</c:v>
                </c:pt>
                <c:pt idx="2342">
                  <c:v>0.806336228921819</c:v>
                </c:pt>
                <c:pt idx="2343">
                  <c:v>0.921650717703349</c:v>
                </c:pt>
                <c:pt idx="2344">
                  <c:v>1.00679040289724</c:v>
                </c:pt>
                <c:pt idx="2345">
                  <c:v>0.9755859375</c:v>
                </c:pt>
                <c:pt idx="2346">
                  <c:v>0.98174778761062</c:v>
                </c:pt>
                <c:pt idx="2347">
                  <c:v>0.960690887432996</c:v>
                </c:pt>
                <c:pt idx="2348">
                  <c:v>0.954864154250657</c:v>
                </c:pt>
                <c:pt idx="2349">
                  <c:v>0.969898185037627</c:v>
                </c:pt>
                <c:pt idx="2350">
                  <c:v>0.973763440860215</c:v>
                </c:pt>
                <c:pt idx="2351">
                  <c:v>0.966887417218543</c:v>
                </c:pt>
                <c:pt idx="2352">
                  <c:v>0.979791794243723</c:v>
                </c:pt>
                <c:pt idx="2353">
                  <c:v>0.969491525423729</c:v>
                </c:pt>
                <c:pt idx="2354">
                  <c:v>0.939870863599677</c:v>
                </c:pt>
                <c:pt idx="2355">
                  <c:v>0.946347377993331</c:v>
                </c:pt>
                <c:pt idx="2356">
                  <c:v>0.968010236724248</c:v>
                </c:pt>
                <c:pt idx="2357">
                  <c:v>0.947073791348601</c:v>
                </c:pt>
                <c:pt idx="2358">
                  <c:v>0.98046875</c:v>
                </c:pt>
                <c:pt idx="2359">
                  <c:v>0.895083932853717</c:v>
                </c:pt>
                <c:pt idx="2360">
                  <c:v>0.97376267143709</c:v>
                </c:pt>
                <c:pt idx="2361">
                  <c:v>0.856785633098431</c:v>
                </c:pt>
                <c:pt idx="2362">
                  <c:v>1.03450164293538</c:v>
                </c:pt>
                <c:pt idx="2363">
                  <c:v>0.986075296544611</c:v>
                </c:pt>
                <c:pt idx="2364">
                  <c:v>0.959674566678458</c:v>
                </c:pt>
                <c:pt idx="2365">
                  <c:v>0.95529359430605</c:v>
                </c:pt>
                <c:pt idx="2366">
                  <c:v>0.961224489795918</c:v>
                </c:pt>
                <c:pt idx="2367">
                  <c:v>0.910785619174434</c:v>
                </c:pt>
                <c:pt idx="2368">
                  <c:v>0.939642324888227</c:v>
                </c:pt>
                <c:pt idx="2369">
                  <c:v>0.987012987012987</c:v>
                </c:pt>
                <c:pt idx="2370">
                  <c:v>0.906595140422846</c:v>
                </c:pt>
                <c:pt idx="2371">
                  <c:v>0.898560898560899</c:v>
                </c:pt>
                <c:pt idx="2372">
                  <c:v>0.98757120662869</c:v>
                </c:pt>
                <c:pt idx="2373">
                  <c:v>0.903837861147046</c:v>
                </c:pt>
                <c:pt idx="2374">
                  <c:v>0.971230158730159</c:v>
                </c:pt>
                <c:pt idx="2375">
                  <c:v>0.950614124872057</c:v>
                </c:pt>
                <c:pt idx="2376">
                  <c:v>0.955875522526707</c:v>
                </c:pt>
                <c:pt idx="2377">
                  <c:v>0.970850963798778</c:v>
                </c:pt>
                <c:pt idx="2378">
                  <c:v>0.948698017877963</c:v>
                </c:pt>
                <c:pt idx="2379">
                  <c:v>0.997764863656683</c:v>
                </c:pt>
                <c:pt idx="2380">
                  <c:v>0.957064113722077</c:v>
                </c:pt>
                <c:pt idx="2381">
                  <c:v>0.951955651370496</c:v>
                </c:pt>
                <c:pt idx="2382">
                  <c:v>0.963664596273292</c:v>
                </c:pt>
                <c:pt idx="2383">
                  <c:v>0.999563890100305</c:v>
                </c:pt>
                <c:pt idx="2384">
                  <c:v>0.899955927721463</c:v>
                </c:pt>
                <c:pt idx="2385">
                  <c:v>0.897268180069257</c:v>
                </c:pt>
                <c:pt idx="2386">
                  <c:v>0.96983105390185</c:v>
                </c:pt>
                <c:pt idx="2387">
                  <c:v>0.955426788500111</c:v>
                </c:pt>
                <c:pt idx="2388">
                  <c:v>0.911529083942877</c:v>
                </c:pt>
                <c:pt idx="2389">
                  <c:v>0.948291366906475</c:v>
                </c:pt>
                <c:pt idx="2390">
                  <c:v>0.963023829087921</c:v>
                </c:pt>
                <c:pt idx="2391">
                  <c:v>0.856260296540362</c:v>
                </c:pt>
                <c:pt idx="2392">
                  <c:v>0.933820968303727</c:v>
                </c:pt>
                <c:pt idx="2393">
                  <c:v>1.00954198473282</c:v>
                </c:pt>
                <c:pt idx="2394">
                  <c:v>0.941549093003167</c:v>
                </c:pt>
                <c:pt idx="2395">
                  <c:v>0.955465587044534</c:v>
                </c:pt>
                <c:pt idx="2396">
                  <c:v>0.901531071750225</c:v>
                </c:pt>
                <c:pt idx="2397">
                  <c:v>0.962054208273894</c:v>
                </c:pt>
                <c:pt idx="2398">
                  <c:v>1.01960784313725</c:v>
                </c:pt>
                <c:pt idx="2399">
                  <c:v>0.933587786259542</c:v>
                </c:pt>
                <c:pt idx="2400">
                  <c:v>0.971825063078217</c:v>
                </c:pt>
                <c:pt idx="2401">
                  <c:v>0.976221928665786</c:v>
                </c:pt>
                <c:pt idx="2402">
                  <c:v>0.906099518459069</c:v>
                </c:pt>
                <c:pt idx="2403">
                  <c:v>0.97878849683867</c:v>
                </c:pt>
                <c:pt idx="2404">
                  <c:v>0.983245861929754</c:v>
                </c:pt>
                <c:pt idx="2405">
                  <c:v>0.985657941914665</c:v>
                </c:pt>
                <c:pt idx="2406">
                  <c:v>0.979703186381493</c:v>
                </c:pt>
                <c:pt idx="2407">
                  <c:v>0.981920518505884</c:v>
                </c:pt>
                <c:pt idx="2408">
                  <c:v>0.978627911946997</c:v>
                </c:pt>
                <c:pt idx="2409">
                  <c:v>0.98092392553436</c:v>
                </c:pt>
                <c:pt idx="2410">
                  <c:v>0.974121492781258</c:v>
                </c:pt>
                <c:pt idx="2411">
                  <c:v>0.984643179765131</c:v>
                </c:pt>
                <c:pt idx="2412">
                  <c:v>1.06014845149731</c:v>
                </c:pt>
                <c:pt idx="2413">
                  <c:v>0.988013698630137</c:v>
                </c:pt>
                <c:pt idx="2414">
                  <c:v>0.978989898989899</c:v>
                </c:pt>
                <c:pt idx="2415">
                  <c:v>0.990367775831874</c:v>
                </c:pt>
                <c:pt idx="2416">
                  <c:v>0.985648574057038</c:v>
                </c:pt>
                <c:pt idx="2417">
                  <c:v>0.975238481834788</c:v>
                </c:pt>
                <c:pt idx="2418">
                  <c:v>0.985148514851485</c:v>
                </c:pt>
                <c:pt idx="2419">
                  <c:v>0.974358974358974</c:v>
                </c:pt>
                <c:pt idx="2420">
                  <c:v>0.9754950009802</c:v>
                </c:pt>
                <c:pt idx="2421">
                  <c:v>0.960658482142857</c:v>
                </c:pt>
                <c:pt idx="2422">
                  <c:v>0.981234456251413</c:v>
                </c:pt>
                <c:pt idx="2423">
                  <c:v>0.982359858878871</c:v>
                </c:pt>
                <c:pt idx="2424">
                  <c:v>0.987832699619772</c:v>
                </c:pt>
                <c:pt idx="2425">
                  <c:v>0.984049079754601</c:v>
                </c:pt>
                <c:pt idx="2426">
                  <c:v>0.991491578399028</c:v>
                </c:pt>
                <c:pt idx="2427">
                  <c:v>0.97255297679112</c:v>
                </c:pt>
                <c:pt idx="2428">
                  <c:v>0.984984984984985</c:v>
                </c:pt>
                <c:pt idx="2429">
                  <c:v>0.980820357007216</c:v>
                </c:pt>
                <c:pt idx="2430">
                  <c:v>0.978592013174146</c:v>
                </c:pt>
                <c:pt idx="2431">
                  <c:v>0.976649285876218</c:v>
                </c:pt>
                <c:pt idx="2432">
                  <c:v>0.972490347490347</c:v>
                </c:pt>
                <c:pt idx="2433">
                  <c:v>0.960353535353535</c:v>
                </c:pt>
                <c:pt idx="2434">
                  <c:v>0.99293893129771</c:v>
                </c:pt>
                <c:pt idx="2435">
                  <c:v>1.00059512001587</c:v>
                </c:pt>
                <c:pt idx="2436">
                  <c:v>1.00249376558603</c:v>
                </c:pt>
                <c:pt idx="2437">
                  <c:v>1.00566156426924</c:v>
                </c:pt>
                <c:pt idx="2438">
                  <c:v>0.990577434162841</c:v>
                </c:pt>
                <c:pt idx="2439">
                  <c:v>1.00268624641834</c:v>
                </c:pt>
                <c:pt idx="2440">
                  <c:v>0.99727651393784</c:v>
                </c:pt>
                <c:pt idx="2441">
                  <c:v>0.998809321313148</c:v>
                </c:pt>
                <c:pt idx="2442">
                  <c:v>1.01112288135593</c:v>
                </c:pt>
                <c:pt idx="2443">
                  <c:v>1.00130420606456</c:v>
                </c:pt>
                <c:pt idx="2444">
                  <c:v>0.999293411058117</c:v>
                </c:pt>
                <c:pt idx="2445">
                  <c:v>1.00737058621872</c:v>
                </c:pt>
                <c:pt idx="2446">
                  <c:v>0.998410174880763</c:v>
                </c:pt>
                <c:pt idx="2447">
                  <c:v>1.00296012537002</c:v>
                </c:pt>
                <c:pt idx="2448">
                  <c:v>1.01539763113367</c:v>
                </c:pt>
                <c:pt idx="2449">
                  <c:v>0.954517262766177</c:v>
                </c:pt>
                <c:pt idx="2450">
                  <c:v>0.965442295153228</c:v>
                </c:pt>
                <c:pt idx="2451">
                  <c:v>0.931398416886544</c:v>
                </c:pt>
                <c:pt idx="2452">
                  <c:v>0.981257142857143</c:v>
                </c:pt>
                <c:pt idx="2453">
                  <c:v>0.953902888752305</c:v>
                </c:pt>
                <c:pt idx="2454">
                  <c:v>0.936945139995447</c:v>
                </c:pt>
                <c:pt idx="2455">
                  <c:v>0.930846484935438</c:v>
                </c:pt>
                <c:pt idx="2456">
                  <c:v>0.907913003239241</c:v>
                </c:pt>
                <c:pt idx="2457">
                  <c:v>0.765033407572383</c:v>
                </c:pt>
                <c:pt idx="2458">
                  <c:v>0.843988881167477</c:v>
                </c:pt>
                <c:pt idx="2459">
                  <c:v>0.997055359246172</c:v>
                </c:pt>
                <c:pt idx="2460">
                  <c:v>0.956064356435644</c:v>
                </c:pt>
                <c:pt idx="2461">
                  <c:v>0.96303454940807</c:v>
                </c:pt>
                <c:pt idx="2462">
                  <c:v>0.99487284659557</c:v>
                </c:pt>
                <c:pt idx="2463">
                  <c:v>0.895372928176796</c:v>
                </c:pt>
                <c:pt idx="2464">
                  <c:v>0.5187265917603</c:v>
                </c:pt>
                <c:pt idx="2465">
                  <c:v>0.953901777643869</c:v>
                </c:pt>
                <c:pt idx="2466">
                  <c:v>0.935824932382592</c:v>
                </c:pt>
                <c:pt idx="2467">
                  <c:v>0.963059313215401</c:v>
                </c:pt>
                <c:pt idx="2468">
                  <c:v>0.921960657852306</c:v>
                </c:pt>
                <c:pt idx="2469">
                  <c:v>0.957437752713343</c:v>
                </c:pt>
                <c:pt idx="2470">
                  <c:v>0.938923395445135</c:v>
                </c:pt>
                <c:pt idx="2471">
                  <c:v>0.952691121014741</c:v>
                </c:pt>
                <c:pt idx="2472">
                  <c:v>0.95042687964748</c:v>
                </c:pt>
                <c:pt idx="2473">
                  <c:v>0.88703261734288</c:v>
                </c:pt>
                <c:pt idx="2474">
                  <c:v>0.938219002982531</c:v>
                </c:pt>
                <c:pt idx="2475">
                  <c:v>0.88220675944334</c:v>
                </c:pt>
                <c:pt idx="2476">
                  <c:v>0.901983663943991</c:v>
                </c:pt>
                <c:pt idx="2477">
                  <c:v>0.970517928286853</c:v>
                </c:pt>
                <c:pt idx="2478">
                  <c:v>0.946069994262765</c:v>
                </c:pt>
                <c:pt idx="2479">
                  <c:v>0.893363402061856</c:v>
                </c:pt>
                <c:pt idx="2480">
                  <c:v>0.959130434782609</c:v>
                </c:pt>
                <c:pt idx="2481">
                  <c:v>0.957572003716321</c:v>
                </c:pt>
                <c:pt idx="2482">
                  <c:v>0.794621026894866</c:v>
                </c:pt>
                <c:pt idx="2483">
                  <c:v>0.907859078590786</c:v>
                </c:pt>
                <c:pt idx="2484">
                  <c:v>0.934256055363322</c:v>
                </c:pt>
                <c:pt idx="2485">
                  <c:v>0.96995055154051</c:v>
                </c:pt>
                <c:pt idx="2486">
                  <c:v>0.942903096099718</c:v>
                </c:pt>
                <c:pt idx="2487">
                  <c:v>0.935887096774194</c:v>
                </c:pt>
                <c:pt idx="2488">
                  <c:v>0.921383647798742</c:v>
                </c:pt>
                <c:pt idx="2489">
                  <c:v>0.880546075085324</c:v>
                </c:pt>
                <c:pt idx="2490">
                  <c:v>0.88833746898263</c:v>
                </c:pt>
                <c:pt idx="2491">
                  <c:v>0.903470715835141</c:v>
                </c:pt>
                <c:pt idx="2492">
                  <c:v>0.96444597859855</c:v>
                </c:pt>
                <c:pt idx="2493">
                  <c:v>0.977425044091711</c:v>
                </c:pt>
                <c:pt idx="2494">
                  <c:v>0.979153702551338</c:v>
                </c:pt>
                <c:pt idx="2495">
                  <c:v>0.951569159240604</c:v>
                </c:pt>
                <c:pt idx="2496">
                  <c:v>0.98010752688172</c:v>
                </c:pt>
                <c:pt idx="2497">
                  <c:v>1.00999444752915</c:v>
                </c:pt>
                <c:pt idx="2498">
                  <c:v>0.930722891566265</c:v>
                </c:pt>
                <c:pt idx="2499">
                  <c:v>0.922733077905492</c:v>
                </c:pt>
                <c:pt idx="2500">
                  <c:v>0.977134146341463</c:v>
                </c:pt>
                <c:pt idx="2501">
                  <c:v>0.965924491771539</c:v>
                </c:pt>
                <c:pt idx="2502">
                  <c:v>0.945470345426896</c:v>
                </c:pt>
                <c:pt idx="2503">
                  <c:v>0.950272628135224</c:v>
                </c:pt>
                <c:pt idx="2504">
                  <c:v>0.946411483253589</c:v>
                </c:pt>
                <c:pt idx="2505">
                  <c:v>0.870385906040268</c:v>
                </c:pt>
                <c:pt idx="2506">
                  <c:v>0.983223924142961</c:v>
                </c:pt>
                <c:pt idx="2507">
                  <c:v>0.948082319925164</c:v>
                </c:pt>
                <c:pt idx="2508">
                  <c:v>0.964004964832437</c:v>
                </c:pt>
                <c:pt idx="2509">
                  <c:v>0.958225388601036</c:v>
                </c:pt>
                <c:pt idx="2510">
                  <c:v>0.990749030140257</c:v>
                </c:pt>
                <c:pt idx="2511">
                  <c:v>0.41304347826087</c:v>
                </c:pt>
                <c:pt idx="2512">
                  <c:v>0.162790697674419</c:v>
                </c:pt>
                <c:pt idx="2513">
                  <c:v>0.58974358974359</c:v>
                </c:pt>
                <c:pt idx="2514">
                  <c:v>0.0909090909090909</c:v>
                </c:pt>
                <c:pt idx="2515">
                  <c:v>0.164179104477612</c:v>
                </c:pt>
                <c:pt idx="2516">
                  <c:v>0.9375</c:v>
                </c:pt>
                <c:pt idx="2517">
                  <c:v>0.976744186046512</c:v>
                </c:pt>
                <c:pt idx="2518">
                  <c:v>0.932584269662921</c:v>
                </c:pt>
                <c:pt idx="2519">
                  <c:v>1.33734939759036</c:v>
                </c:pt>
                <c:pt idx="2520">
                  <c:v>1.09411764705882</c:v>
                </c:pt>
                <c:pt idx="2521">
                  <c:v>0.964705882352941</c:v>
                </c:pt>
                <c:pt idx="2522">
                  <c:v>0.987341772151899</c:v>
                </c:pt>
                <c:pt idx="2523">
                  <c:v>1.13253012048193</c:v>
                </c:pt>
                <c:pt idx="2524">
                  <c:v>0.902173913043478</c:v>
                </c:pt>
                <c:pt idx="2525">
                  <c:v>1.51764705882353</c:v>
                </c:pt>
                <c:pt idx="2526">
                  <c:v>1.01111111111111</c:v>
                </c:pt>
                <c:pt idx="2527">
                  <c:v>0.287</c:v>
                </c:pt>
                <c:pt idx="2528">
                  <c:v>0.025</c:v>
                </c:pt>
                <c:pt idx="2529">
                  <c:v>0.14</c:v>
                </c:pt>
                <c:pt idx="2530">
                  <c:v>0.6</c:v>
                </c:pt>
                <c:pt idx="2531">
                  <c:v>0.83</c:v>
                </c:pt>
                <c:pt idx="2532">
                  <c:v>0.01</c:v>
                </c:pt>
                <c:pt idx="2533">
                  <c:v>0.01</c:v>
                </c:pt>
                <c:pt idx="2534">
                  <c:v>0.03</c:v>
                </c:pt>
                <c:pt idx="2535">
                  <c:v>0.36</c:v>
                </c:pt>
                <c:pt idx="2536">
                  <c:v>0.5</c:v>
                </c:pt>
                <c:pt idx="2537">
                  <c:v>0</c:v>
                </c:pt>
                <c:pt idx="2538">
                  <c:v>0.03</c:v>
                </c:pt>
                <c:pt idx="2539">
                  <c:v>0.02</c:v>
                </c:pt>
                <c:pt idx="2540">
                  <c:v>0.6</c:v>
                </c:pt>
                <c:pt idx="2541">
                  <c:v>0.79</c:v>
                </c:pt>
                <c:pt idx="2542">
                  <c:v>0.94</c:v>
                </c:pt>
                <c:pt idx="2543">
                  <c:v>0.98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0.976190476190476</c:v>
                </c:pt>
                <c:pt idx="2548">
                  <c:v>0.975609756097561</c:v>
                </c:pt>
                <c:pt idx="2549">
                  <c:v>0.5625</c:v>
                </c:pt>
                <c:pt idx="2550">
                  <c:v>0.25</c:v>
                </c:pt>
                <c:pt idx="2551">
                  <c:v>0.976744186046512</c:v>
                </c:pt>
                <c:pt idx="2552">
                  <c:v>0.947368421052632</c:v>
                </c:pt>
                <c:pt idx="2553">
                  <c:v>0.928571428571428</c:v>
                </c:pt>
                <c:pt idx="2554">
                  <c:v>0.736842105263158</c:v>
                </c:pt>
                <c:pt idx="2555">
                  <c:v>0.363636363636364</c:v>
                </c:pt>
                <c:pt idx="2556">
                  <c:v>0.333333333333333</c:v>
                </c:pt>
                <c:pt idx="2557">
                  <c:v>0.975609756097561</c:v>
                </c:pt>
                <c:pt idx="2558">
                  <c:v>0.973684210526316</c:v>
                </c:pt>
                <c:pt idx="2559">
                  <c:v>0.935483870967742</c:v>
                </c:pt>
                <c:pt idx="2560">
                  <c:v>0.896551724137931</c:v>
                </c:pt>
                <c:pt idx="2561">
                  <c:v>0.615384615384615</c:v>
                </c:pt>
                <c:pt idx="2562">
                  <c:v>0.571428571428571</c:v>
                </c:pt>
                <c:pt idx="2563">
                  <c:v>0.571428571428571</c:v>
                </c:pt>
                <c:pt idx="2564">
                  <c:v>0.96551724137931</c:v>
                </c:pt>
                <c:pt idx="2565">
                  <c:v>0.823529411764706</c:v>
                </c:pt>
                <c:pt idx="2566">
                  <c:v>0.703703703703704</c:v>
                </c:pt>
                <c:pt idx="2567">
                  <c:v>0.8125</c:v>
                </c:pt>
                <c:pt idx="2568">
                  <c:v>0.891891891891892</c:v>
                </c:pt>
                <c:pt idx="2569">
                  <c:v>0.88235294117647</c:v>
                </c:pt>
                <c:pt idx="2570">
                  <c:v>0.888888888888889</c:v>
                </c:pt>
                <c:pt idx="2571">
                  <c:v>0.866666666666667</c:v>
                </c:pt>
                <c:pt idx="2572">
                  <c:v>0.852941176470588</c:v>
                </c:pt>
                <c:pt idx="2573">
                  <c:v>0.878787878787879</c:v>
                </c:pt>
                <c:pt idx="2574">
                  <c:v>0.68</c:v>
                </c:pt>
                <c:pt idx="2575">
                  <c:v>0.857142857142857</c:v>
                </c:pt>
                <c:pt idx="2576">
                  <c:v>0.666666666666667</c:v>
                </c:pt>
                <c:pt idx="2577">
                  <c:v>0.866666666666667</c:v>
                </c:pt>
                <c:pt idx="2578">
                  <c:v>0.5</c:v>
                </c:pt>
                <c:pt idx="2579">
                  <c:v>0.923076923076923</c:v>
                </c:pt>
                <c:pt idx="2580">
                  <c:v>0.92</c:v>
                </c:pt>
                <c:pt idx="2581">
                  <c:v>0.88</c:v>
                </c:pt>
                <c:pt idx="2582">
                  <c:v>0.904761904761905</c:v>
                </c:pt>
                <c:pt idx="2583">
                  <c:v>0.571428571428571</c:v>
                </c:pt>
                <c:pt idx="2584">
                  <c:v>0.666666666666667</c:v>
                </c:pt>
                <c:pt idx="2585">
                  <c:v>0.166666666666667</c:v>
                </c:pt>
                <c:pt idx="2586">
                  <c:v>0</c:v>
                </c:pt>
                <c:pt idx="2587">
                  <c:v>0.2</c:v>
                </c:pt>
                <c:pt idx="2588">
                  <c:v>0.2</c:v>
                </c:pt>
                <c:pt idx="2589">
                  <c:v>0.967741935483871</c:v>
                </c:pt>
                <c:pt idx="2590">
                  <c:v>0.92</c:v>
                </c:pt>
                <c:pt idx="2591">
                  <c:v>0.888888888888889</c:v>
                </c:pt>
                <c:pt idx="2592">
                  <c:v>0.769230769230769</c:v>
                </c:pt>
                <c:pt idx="2593">
                  <c:v>0.444444444444444</c:v>
                </c:pt>
                <c:pt idx="2594">
                  <c:v>0.768292682926829</c:v>
                </c:pt>
                <c:pt idx="2595">
                  <c:v>0.768292682926829</c:v>
                </c:pt>
                <c:pt idx="2596">
                  <c:v>0.771084337349398</c:v>
                </c:pt>
                <c:pt idx="2597">
                  <c:v>0.771084337349398</c:v>
                </c:pt>
                <c:pt idx="2598">
                  <c:v>0.783132530120482</c:v>
                </c:pt>
                <c:pt idx="2599">
                  <c:v>0.759036144578313</c:v>
                </c:pt>
                <c:pt idx="2600">
                  <c:v>0.817073170731707</c:v>
                </c:pt>
                <c:pt idx="2601">
                  <c:v>0.734939759036145</c:v>
                </c:pt>
                <c:pt idx="2602">
                  <c:v>0.785714285714286</c:v>
                </c:pt>
                <c:pt idx="2603">
                  <c:v>0.827160493827161</c:v>
                </c:pt>
                <c:pt idx="2604">
                  <c:v>0.771084337349398</c:v>
                </c:pt>
                <c:pt idx="2605">
                  <c:v>0.746987951807229</c:v>
                </c:pt>
                <c:pt idx="2606">
                  <c:v>0.74390243902439</c:v>
                </c:pt>
                <c:pt idx="2607">
                  <c:v>0.80952380952381</c:v>
                </c:pt>
                <c:pt idx="2608">
                  <c:v>0.761904761904762</c:v>
                </c:pt>
                <c:pt idx="2609">
                  <c:v>0.746987951807229</c:v>
                </c:pt>
                <c:pt idx="2610">
                  <c:v>0.698795180722892</c:v>
                </c:pt>
                <c:pt idx="2611">
                  <c:v>0.963414634146342</c:v>
                </c:pt>
                <c:pt idx="2612">
                  <c:v>0.896103896103896</c:v>
                </c:pt>
                <c:pt idx="2613">
                  <c:v>0.909090909090909</c:v>
                </c:pt>
                <c:pt idx="2614">
                  <c:v>0.922077922077922</c:v>
                </c:pt>
                <c:pt idx="2615">
                  <c:v>0.91025641025641</c:v>
                </c:pt>
                <c:pt idx="2616">
                  <c:v>0.893333333333333</c:v>
                </c:pt>
                <c:pt idx="2617">
                  <c:v>0.96969696969697</c:v>
                </c:pt>
                <c:pt idx="2618">
                  <c:v>0.861538461538462</c:v>
                </c:pt>
                <c:pt idx="2619">
                  <c:v>0.911764705882353</c:v>
                </c:pt>
                <c:pt idx="2620">
                  <c:v>0.904761904761905</c:v>
                </c:pt>
                <c:pt idx="2621">
                  <c:v>0.985074626865672</c:v>
                </c:pt>
                <c:pt idx="2622">
                  <c:v>0.850746268656716</c:v>
                </c:pt>
                <c:pt idx="2623">
                  <c:v>0.950819672131147</c:v>
                </c:pt>
                <c:pt idx="2624">
                  <c:v>0.878048780487805</c:v>
                </c:pt>
                <c:pt idx="2625">
                  <c:v>0.902439024390244</c:v>
                </c:pt>
                <c:pt idx="2626">
                  <c:v>0.891891891891892</c:v>
                </c:pt>
                <c:pt idx="2627">
                  <c:v>0.88</c:v>
                </c:pt>
                <c:pt idx="2628">
                  <c:v>0.863013698630137</c:v>
                </c:pt>
                <c:pt idx="2629">
                  <c:v>0.845070422535211</c:v>
                </c:pt>
                <c:pt idx="2630">
                  <c:v>0.819444444444444</c:v>
                </c:pt>
                <c:pt idx="2631">
                  <c:v>0.875</c:v>
                </c:pt>
                <c:pt idx="2632">
                  <c:v>0.863013698630137</c:v>
                </c:pt>
                <c:pt idx="2633">
                  <c:v>0.861111111111111</c:v>
                </c:pt>
                <c:pt idx="2634">
                  <c:v>0.821917808219178</c:v>
                </c:pt>
                <c:pt idx="2635">
                  <c:v>0.788732394366197</c:v>
                </c:pt>
                <c:pt idx="2636">
                  <c:v>0.852459016393443</c:v>
                </c:pt>
                <c:pt idx="2637">
                  <c:v>0.847826086956522</c:v>
                </c:pt>
                <c:pt idx="2638">
                  <c:v>0.808510638297872</c:v>
                </c:pt>
                <c:pt idx="2639">
                  <c:v>0.926829268292683</c:v>
                </c:pt>
                <c:pt idx="2640">
                  <c:v>0.9</c:v>
                </c:pt>
                <c:pt idx="2641">
                  <c:v>0.833333333333333</c:v>
                </c:pt>
                <c:pt idx="2642">
                  <c:v>0.972222222222222</c:v>
                </c:pt>
                <c:pt idx="2643">
                  <c:v>0.703703703703704</c:v>
                </c:pt>
                <c:pt idx="2644">
                  <c:v>0.901639344262295</c:v>
                </c:pt>
                <c:pt idx="2645">
                  <c:v>1.09297052154195</c:v>
                </c:pt>
                <c:pt idx="2646">
                  <c:v>1.04085801838611</c:v>
                </c:pt>
                <c:pt idx="2647">
                  <c:v>1.04114490161002</c:v>
                </c:pt>
                <c:pt idx="2648">
                  <c:v>0.956891661939875</c:v>
                </c:pt>
                <c:pt idx="2649">
                  <c:v>0.98974358974359</c:v>
                </c:pt>
                <c:pt idx="2650">
                  <c:v>1.04512933406714</c:v>
                </c:pt>
                <c:pt idx="2651">
                  <c:v>0.93671875</c:v>
                </c:pt>
                <c:pt idx="2652">
                  <c:v>0.907563025210084</c:v>
                </c:pt>
                <c:pt idx="2653">
                  <c:v>0.860008916629514</c:v>
                </c:pt>
                <c:pt idx="2654">
                  <c:v>1.00865332612223</c:v>
                </c:pt>
                <c:pt idx="2655">
                  <c:v>0.949557522123894</c:v>
                </c:pt>
                <c:pt idx="2656">
                  <c:v>1.02119129438717</c:v>
                </c:pt>
                <c:pt idx="2657">
                  <c:v>1.0110775427996</c:v>
                </c:pt>
                <c:pt idx="2658">
                  <c:v>0.969589457678662</c:v>
                </c:pt>
                <c:pt idx="2659">
                  <c:v>1.02031850631521</c:v>
                </c:pt>
                <c:pt idx="2660">
                  <c:v>0.937674418604651</c:v>
                </c:pt>
                <c:pt idx="2661">
                  <c:v>0.953532479848269</c:v>
                </c:pt>
                <c:pt idx="2662">
                  <c:v>0.742681047765794</c:v>
                </c:pt>
                <c:pt idx="2663">
                  <c:v>0.839788732394366</c:v>
                </c:pt>
                <c:pt idx="2664">
                  <c:v>0.851900393184797</c:v>
                </c:pt>
                <c:pt idx="2665">
                  <c:v>0.924849699398798</c:v>
                </c:pt>
                <c:pt idx="2666">
                  <c:v>1.03719008264463</c:v>
                </c:pt>
                <c:pt idx="2667">
                  <c:v>1.1376404494382</c:v>
                </c:pt>
                <c:pt idx="2668">
                  <c:v>0.726256983240223</c:v>
                </c:pt>
                <c:pt idx="2669">
                  <c:v>0.940513462742642</c:v>
                </c:pt>
                <c:pt idx="2670">
                  <c:v>0.713207547169811</c:v>
                </c:pt>
                <c:pt idx="2671">
                  <c:v>0.785542168674699</c:v>
                </c:pt>
                <c:pt idx="2672">
                  <c:v>0.733882030178326</c:v>
                </c:pt>
                <c:pt idx="2673">
                  <c:v>0.950549450549451</c:v>
                </c:pt>
                <c:pt idx="2674">
                  <c:v>0.947981366459627</c:v>
                </c:pt>
                <c:pt idx="2675">
                  <c:v>1.01639344262295</c:v>
                </c:pt>
                <c:pt idx="2676">
                  <c:v>0.949748743718593</c:v>
                </c:pt>
                <c:pt idx="2677">
                  <c:v>0.903350515463917</c:v>
                </c:pt>
                <c:pt idx="2678">
                  <c:v>0.997177798682973</c:v>
                </c:pt>
                <c:pt idx="2679">
                  <c:v>0.946543778801843</c:v>
                </c:pt>
                <c:pt idx="2680">
                  <c:v>0.879310344827586</c:v>
                </c:pt>
                <c:pt idx="2681">
                  <c:v>1.06500328299409</c:v>
                </c:pt>
                <c:pt idx="2682">
                  <c:v>1.02473050095117</c:v>
                </c:pt>
                <c:pt idx="2683">
                  <c:v>1.00869565217391</c:v>
                </c:pt>
                <c:pt idx="2684">
                  <c:v>1.10823071937784</c:v>
                </c:pt>
                <c:pt idx="2685">
                  <c:v>0.988929889298893</c:v>
                </c:pt>
                <c:pt idx="2686">
                  <c:v>1.00364741641337</c:v>
                </c:pt>
                <c:pt idx="2687">
                  <c:v>0.95049504950495</c:v>
                </c:pt>
                <c:pt idx="2688">
                  <c:v>1.14004149377593</c:v>
                </c:pt>
                <c:pt idx="2689">
                  <c:v>0.931409907457812</c:v>
                </c:pt>
                <c:pt idx="2690">
                  <c:v>1.072984108299</c:v>
                </c:pt>
                <c:pt idx="2691">
                  <c:v>0.92</c:v>
                </c:pt>
                <c:pt idx="2692">
                  <c:v>0.659541984732824</c:v>
                </c:pt>
                <c:pt idx="2693">
                  <c:v>0.962085308056872</c:v>
                </c:pt>
                <c:pt idx="2694">
                  <c:v>0.917997870074547</c:v>
                </c:pt>
                <c:pt idx="2695">
                  <c:v>0.938084112149533</c:v>
                </c:pt>
                <c:pt idx="2696">
                  <c:v>1.06616915422886</c:v>
                </c:pt>
                <c:pt idx="2697">
                  <c:v>0.977805960684845</c:v>
                </c:pt>
                <c:pt idx="2698">
                  <c:v>1.02105896510229</c:v>
                </c:pt>
                <c:pt idx="2699">
                  <c:v>0.979762205919555</c:v>
                </c:pt>
                <c:pt idx="2700">
                  <c:v>0.845182895414735</c:v>
                </c:pt>
                <c:pt idx="2701">
                  <c:v>0.820570012391574</c:v>
                </c:pt>
                <c:pt idx="2702">
                  <c:v>0.818738355070535</c:v>
                </c:pt>
                <c:pt idx="2703">
                  <c:v>0.839847715736041</c:v>
                </c:pt>
                <c:pt idx="2704">
                  <c:v>0.823769297990096</c:v>
                </c:pt>
                <c:pt idx="2705">
                  <c:v>0.861245465538089</c:v>
                </c:pt>
                <c:pt idx="2706">
                  <c:v>0.877358490566038</c:v>
                </c:pt>
                <c:pt idx="2707">
                  <c:v>0.848174778761062</c:v>
                </c:pt>
                <c:pt idx="2708">
                  <c:v>0.843555555555556</c:v>
                </c:pt>
                <c:pt idx="2709">
                  <c:v>0.835276967930029</c:v>
                </c:pt>
                <c:pt idx="2710">
                  <c:v>0.848225214198286</c:v>
                </c:pt>
                <c:pt idx="2711">
                  <c:v>0.837452869710934</c:v>
                </c:pt>
                <c:pt idx="2712">
                  <c:v>0.9957805907173</c:v>
                </c:pt>
                <c:pt idx="2713">
                  <c:v>0.90248447204969</c:v>
                </c:pt>
                <c:pt idx="2714">
                  <c:v>0.878670360110803</c:v>
                </c:pt>
                <c:pt idx="2715">
                  <c:v>0.904169259489732</c:v>
                </c:pt>
                <c:pt idx="2716">
                  <c:v>0.902137767220903</c:v>
                </c:pt>
                <c:pt idx="2717">
                  <c:v>0.788116075541225</c:v>
                </c:pt>
                <c:pt idx="2718">
                  <c:v>0.780904522613065</c:v>
                </c:pt>
                <c:pt idx="2719">
                  <c:v>0.796514607893388</c:v>
                </c:pt>
                <c:pt idx="2720">
                  <c:v>0.97720256471147</c:v>
                </c:pt>
                <c:pt idx="2721">
                  <c:v>0.980508676016163</c:v>
                </c:pt>
                <c:pt idx="2722">
                  <c:v>0.993712273641851</c:v>
                </c:pt>
                <c:pt idx="2723">
                  <c:v>0.988880063542494</c:v>
                </c:pt>
                <c:pt idx="2724">
                  <c:v>0.998622273249139</c:v>
                </c:pt>
                <c:pt idx="2725">
                  <c:v>0.938344098649442</c:v>
                </c:pt>
                <c:pt idx="2726">
                  <c:v>0.909243134628265</c:v>
                </c:pt>
                <c:pt idx="2727">
                  <c:v>0.889577464788733</c:v>
                </c:pt>
                <c:pt idx="2728">
                  <c:v>0.90301724137931</c:v>
                </c:pt>
                <c:pt idx="2729">
                  <c:v>0.925497180172158</c:v>
                </c:pt>
                <c:pt idx="2730">
                  <c:v>0.948757763975155</c:v>
                </c:pt>
                <c:pt idx="2731">
                  <c:v>1.00262467191601</c:v>
                </c:pt>
                <c:pt idx="2732">
                  <c:v>0.974168435951875</c:v>
                </c:pt>
                <c:pt idx="2733">
                  <c:v>0.981169085916045</c:v>
                </c:pt>
                <c:pt idx="2734">
                  <c:v>1.03334705640181</c:v>
                </c:pt>
                <c:pt idx="2735">
                  <c:v>0.939117647058823</c:v>
                </c:pt>
                <c:pt idx="2736">
                  <c:v>0.944986690328305</c:v>
                </c:pt>
                <c:pt idx="2737">
                  <c:v>0.907354618015964</c:v>
                </c:pt>
                <c:pt idx="2738">
                  <c:v>0.925075198249932</c:v>
                </c:pt>
                <c:pt idx="2739">
                  <c:v>0.964130620170294</c:v>
                </c:pt>
                <c:pt idx="2740">
                  <c:v>0.972239919905343</c:v>
                </c:pt>
                <c:pt idx="2741">
                  <c:v>0.971285892634207</c:v>
                </c:pt>
                <c:pt idx="2742">
                  <c:v>0.967680875826523</c:v>
                </c:pt>
                <c:pt idx="2743">
                  <c:v>0.97667040415881</c:v>
                </c:pt>
                <c:pt idx="2744">
                  <c:v>0.968053585899514</c:v>
                </c:pt>
                <c:pt idx="2745">
                  <c:v>0.979677487852709</c:v>
                </c:pt>
                <c:pt idx="2746">
                  <c:v>0.971445120899164</c:v>
                </c:pt>
                <c:pt idx="2747">
                  <c:v>0.827586207</c:v>
                </c:pt>
                <c:pt idx="2748">
                  <c:v>0.852272727</c:v>
                </c:pt>
                <c:pt idx="2749">
                  <c:v>0.87628866</c:v>
                </c:pt>
                <c:pt idx="2750">
                  <c:v>0.878787879</c:v>
                </c:pt>
                <c:pt idx="2751">
                  <c:v>0.796747967</c:v>
                </c:pt>
                <c:pt idx="2752">
                  <c:v>0.899082569</c:v>
                </c:pt>
                <c:pt idx="2753">
                  <c:v>0.928571429</c:v>
                </c:pt>
                <c:pt idx="2754">
                  <c:v>0.917355372</c:v>
                </c:pt>
                <c:pt idx="2755">
                  <c:v>0.92</c:v>
                </c:pt>
                <c:pt idx="2756">
                  <c:v>0.93495935</c:v>
                </c:pt>
                <c:pt idx="2757">
                  <c:v>0.937984496</c:v>
                </c:pt>
                <c:pt idx="2758">
                  <c:v>0.932330827</c:v>
                </c:pt>
                <c:pt idx="2759">
                  <c:v>0.961538462</c:v>
                </c:pt>
                <c:pt idx="2760">
                  <c:v>0.948905109</c:v>
                </c:pt>
                <c:pt idx="2761">
                  <c:v>0.955882353</c:v>
                </c:pt>
                <c:pt idx="2762">
                  <c:v>0.956521739</c:v>
                </c:pt>
                <c:pt idx="2763">
                  <c:v>0.959459459</c:v>
                </c:pt>
                <c:pt idx="2764">
                  <c:v>0.901840491</c:v>
                </c:pt>
                <c:pt idx="2765">
                  <c:v>0.95483871</c:v>
                </c:pt>
                <c:pt idx="2766">
                  <c:v>0.931677019</c:v>
                </c:pt>
                <c:pt idx="2767">
                  <c:v>0.901639344</c:v>
                </c:pt>
                <c:pt idx="2768">
                  <c:v>0.952095808</c:v>
                </c:pt>
                <c:pt idx="2769">
                  <c:v>0.895027624</c:v>
                </c:pt>
                <c:pt idx="2770">
                  <c:v>0.917582418</c:v>
                </c:pt>
                <c:pt idx="2771">
                  <c:v>0.92972973</c:v>
                </c:pt>
                <c:pt idx="2772">
                  <c:v>0.908629442</c:v>
                </c:pt>
                <c:pt idx="2773">
                  <c:v>0.978609626</c:v>
                </c:pt>
                <c:pt idx="2774">
                  <c:v>0.910447761</c:v>
                </c:pt>
                <c:pt idx="2775">
                  <c:v>0.88372093</c:v>
                </c:pt>
                <c:pt idx="2776">
                  <c:v>0.933014354</c:v>
                </c:pt>
                <c:pt idx="2777">
                  <c:v>0.995260664</c:v>
                </c:pt>
                <c:pt idx="2778">
                  <c:v>0.918803419</c:v>
                </c:pt>
                <c:pt idx="2779">
                  <c:v>0.947154472</c:v>
                </c:pt>
                <c:pt idx="2780">
                  <c:v>0.942084942</c:v>
                </c:pt>
                <c:pt idx="2781">
                  <c:v>0.739535593</c:v>
                </c:pt>
                <c:pt idx="2782">
                  <c:v>0.863742864</c:v>
                </c:pt>
                <c:pt idx="2783">
                  <c:v>0.853775671</c:v>
                </c:pt>
                <c:pt idx="2784">
                  <c:v>0.918048521</c:v>
                </c:pt>
                <c:pt idx="2785">
                  <c:v>0.916116202</c:v>
                </c:pt>
                <c:pt idx="2786">
                  <c:v>0.866877426</c:v>
                </c:pt>
                <c:pt idx="2787">
                  <c:v>0.735130082</c:v>
                </c:pt>
                <c:pt idx="2788">
                  <c:v>0.770696723</c:v>
                </c:pt>
                <c:pt idx="2789">
                  <c:v>0.943521995</c:v>
                </c:pt>
                <c:pt idx="2790">
                  <c:v>0.918990448</c:v>
                </c:pt>
                <c:pt idx="2791">
                  <c:v>0.937408035</c:v>
                </c:pt>
                <c:pt idx="2792">
                  <c:v>0.951452159</c:v>
                </c:pt>
                <c:pt idx="2793">
                  <c:v>0.987796933</c:v>
                </c:pt>
                <c:pt idx="2794">
                  <c:v>0.916813939</c:v>
                </c:pt>
                <c:pt idx="2795">
                  <c:v>0.974852343</c:v>
                </c:pt>
                <c:pt idx="2796">
                  <c:v>0.979539573</c:v>
                </c:pt>
                <c:pt idx="2797">
                  <c:v>0.760261532</c:v>
                </c:pt>
                <c:pt idx="2798">
                  <c:v>0.848024325</c:v>
                </c:pt>
                <c:pt idx="2799">
                  <c:v>0.948630061</c:v>
                </c:pt>
                <c:pt idx="2800">
                  <c:v>0.939797239</c:v>
                </c:pt>
                <c:pt idx="2801">
                  <c:v>1.011559672</c:v>
                </c:pt>
                <c:pt idx="2802">
                  <c:v>0.971401566</c:v>
                </c:pt>
                <c:pt idx="2803">
                  <c:v>0.962271779</c:v>
                </c:pt>
                <c:pt idx="2804">
                  <c:v>0.896882637</c:v>
                </c:pt>
                <c:pt idx="2805">
                  <c:v>0.926731341</c:v>
                </c:pt>
                <c:pt idx="2806">
                  <c:v>0.919228099</c:v>
                </c:pt>
                <c:pt idx="2807">
                  <c:v>0.94867746</c:v>
                </c:pt>
                <c:pt idx="2808">
                  <c:v>0.903005401</c:v>
                </c:pt>
                <c:pt idx="2809">
                  <c:v>0.947092369</c:v>
                </c:pt>
                <c:pt idx="2810">
                  <c:v>0.882368041</c:v>
                </c:pt>
                <c:pt idx="2811">
                  <c:v>0.942162668</c:v>
                </c:pt>
                <c:pt idx="2812">
                  <c:v>0.862975413</c:v>
                </c:pt>
                <c:pt idx="2813">
                  <c:v>0.828301875</c:v>
                </c:pt>
                <c:pt idx="2814">
                  <c:v>0.915264505</c:v>
                </c:pt>
                <c:pt idx="2815">
                  <c:v>0.964501661</c:v>
                </c:pt>
                <c:pt idx="2816">
                  <c:v>0.925946838</c:v>
                </c:pt>
                <c:pt idx="2817">
                  <c:v>0.956227807</c:v>
                </c:pt>
                <c:pt idx="2818">
                  <c:v>0.921911849</c:v>
                </c:pt>
                <c:pt idx="2819">
                  <c:v>0.888211797</c:v>
                </c:pt>
                <c:pt idx="2820">
                  <c:v>0.915317509</c:v>
                </c:pt>
                <c:pt idx="2821">
                  <c:v>0.91912944</c:v>
                </c:pt>
                <c:pt idx="2822">
                  <c:v>0.919370085</c:v>
                </c:pt>
                <c:pt idx="2823">
                  <c:v>0.982263895164935</c:v>
                </c:pt>
                <c:pt idx="2824">
                  <c:v>0.989882143651323</c:v>
                </c:pt>
                <c:pt idx="2825">
                  <c:v>0.985892023994668</c:v>
                </c:pt>
                <c:pt idx="2826">
                  <c:v>0.476421725239617</c:v>
                </c:pt>
                <c:pt idx="2827">
                  <c:v>1.18102600140548</c:v>
                </c:pt>
                <c:pt idx="2828">
                  <c:v>0.963856854119605</c:v>
                </c:pt>
                <c:pt idx="2829">
                  <c:v>0.974068835454974</c:v>
                </c:pt>
                <c:pt idx="2830">
                  <c:v>0.98175355450237</c:v>
                </c:pt>
                <c:pt idx="2831">
                  <c:v>0.982000935016363</c:v>
                </c:pt>
                <c:pt idx="2832">
                  <c:v>0.986630383341221</c:v>
                </c:pt>
                <c:pt idx="2833">
                  <c:v>0.965973307683059</c:v>
                </c:pt>
                <c:pt idx="2834">
                  <c:v>0.977686435701703</c:v>
                </c:pt>
                <c:pt idx="2835">
                  <c:v>0.973091512565197</c:v>
                </c:pt>
                <c:pt idx="2836">
                  <c:v>0.978975183823529</c:v>
                </c:pt>
                <c:pt idx="2837">
                  <c:v>0.979521793845098</c:v>
                </c:pt>
                <c:pt idx="2838">
                  <c:v>0.974539481403262</c:v>
                </c:pt>
                <c:pt idx="2839">
                  <c:v>0.978660343805572</c:v>
                </c:pt>
                <c:pt idx="2840">
                  <c:v>0.988557558945908</c:v>
                </c:pt>
                <c:pt idx="2841">
                  <c:v>0.97780401416765</c:v>
                </c:pt>
                <c:pt idx="2842">
                  <c:v>0.937234179662328</c:v>
                </c:pt>
                <c:pt idx="2843">
                  <c:v>0.958646121427631</c:v>
                </c:pt>
                <c:pt idx="2844">
                  <c:v>0.970937757383222</c:v>
                </c:pt>
                <c:pt idx="2845">
                  <c:v>0.9785488219435</c:v>
                </c:pt>
                <c:pt idx="2846">
                  <c:v>0.97271872060207</c:v>
                </c:pt>
                <c:pt idx="2847">
                  <c:v>0.980593874210895</c:v>
                </c:pt>
                <c:pt idx="2848">
                  <c:v>0.982782369146005</c:v>
                </c:pt>
                <c:pt idx="2849">
                  <c:v>0.966103724997006</c:v>
                </c:pt>
                <c:pt idx="2850">
                  <c:v>0.977190314656685</c:v>
                </c:pt>
                <c:pt idx="2851">
                  <c:v>0.989195272931908</c:v>
                </c:pt>
                <c:pt idx="2852">
                  <c:v>0.993657505285412</c:v>
                </c:pt>
                <c:pt idx="2853">
                  <c:v>0.990959029526208</c:v>
                </c:pt>
                <c:pt idx="2854">
                  <c:v>1.00369003690037</c:v>
                </c:pt>
                <c:pt idx="2855">
                  <c:v>0.994796380090498</c:v>
                </c:pt>
                <c:pt idx="2856">
                  <c:v>0.94471259324265</c:v>
                </c:pt>
                <c:pt idx="2857">
                  <c:v>0.994677312042581</c:v>
                </c:pt>
                <c:pt idx="2858">
                  <c:v>0.994231195917462</c:v>
                </c:pt>
                <c:pt idx="2859">
                  <c:v>0.996215072915507</c:v>
                </c:pt>
                <c:pt idx="2860">
                  <c:v>0.966240227434257</c:v>
                </c:pt>
                <c:pt idx="2861">
                  <c:v>0.948796331677493</c:v>
                </c:pt>
                <c:pt idx="2862">
                  <c:v>0.960608989850169</c:v>
                </c:pt>
                <c:pt idx="2863">
                  <c:v>0.972373682297346</c:v>
                </c:pt>
                <c:pt idx="2864">
                  <c:v>0.98110566829951</c:v>
                </c:pt>
                <c:pt idx="2865">
                  <c:v>0.978963450464214</c:v>
                </c:pt>
                <c:pt idx="2866">
                  <c:v>0.958751253761284</c:v>
                </c:pt>
                <c:pt idx="2867">
                  <c:v>0.971131210506753</c:v>
                </c:pt>
                <c:pt idx="2868">
                  <c:v>0.986590257879656</c:v>
                </c:pt>
                <c:pt idx="2869">
                  <c:v>1.02505720823799</c:v>
                </c:pt>
                <c:pt idx="2870">
                  <c:v>0.955615497793036</c:v>
                </c:pt>
                <c:pt idx="2871">
                  <c:v>0.94283212409307</c:v>
                </c:pt>
                <c:pt idx="2872">
                  <c:v>0.9516842881731</c:v>
                </c:pt>
                <c:pt idx="2873">
                  <c:v>0.970212252773758</c:v>
                </c:pt>
                <c:pt idx="2874">
                  <c:v>0.975239900485724</c:v>
                </c:pt>
                <c:pt idx="2875">
                  <c:v>0.965791375572151</c:v>
                </c:pt>
                <c:pt idx="2876">
                  <c:v>0.946372635008144</c:v>
                </c:pt>
                <c:pt idx="2877">
                  <c:v>1.00444444444444</c:v>
                </c:pt>
                <c:pt idx="2878">
                  <c:v>0.982891061452514</c:v>
                </c:pt>
                <c:pt idx="2879">
                  <c:v>0.966481794068001</c:v>
                </c:pt>
                <c:pt idx="2880">
                  <c:v>0.965638766519824</c:v>
                </c:pt>
                <c:pt idx="2881">
                  <c:v>0.970123668421697</c:v>
                </c:pt>
                <c:pt idx="2882">
                  <c:v>0.960639606396064</c:v>
                </c:pt>
                <c:pt idx="2883">
                  <c:v>0.954562476594682</c:v>
                </c:pt>
                <c:pt idx="2884">
                  <c:v>0.963591936469151</c:v>
                </c:pt>
                <c:pt idx="2885">
                  <c:v>0.963312883435583</c:v>
                </c:pt>
                <c:pt idx="2886">
                  <c:v>0.977331209410611</c:v>
                </c:pt>
                <c:pt idx="2887">
                  <c:v>0.966987098406274</c:v>
                </c:pt>
                <c:pt idx="2888">
                  <c:v>1.00895026211482</c:v>
                </c:pt>
                <c:pt idx="2889">
                  <c:v>1.01170464450255</c:v>
                </c:pt>
                <c:pt idx="2890">
                  <c:v>0.996438565250572</c:v>
                </c:pt>
                <c:pt idx="2891">
                  <c:v>0.977807486631016</c:v>
                </c:pt>
                <c:pt idx="2892">
                  <c:v>0.995722732419172</c:v>
                </c:pt>
                <c:pt idx="2893">
                  <c:v>0.984076006958384</c:v>
                </c:pt>
                <c:pt idx="2894">
                  <c:v>1.00124146492862</c:v>
                </c:pt>
                <c:pt idx="2895">
                  <c:v>1.00050257570046</c:v>
                </c:pt>
                <c:pt idx="2896">
                  <c:v>0.590968801313629</c:v>
                </c:pt>
                <c:pt idx="2897">
                  <c:v>0.999749781058426</c:v>
                </c:pt>
                <c:pt idx="2898">
                  <c:v>1.00114649681529</c:v>
                </c:pt>
                <c:pt idx="2899">
                  <c:v>0.983395546402368</c:v>
                </c:pt>
                <c:pt idx="2900">
                  <c:v>0.99444724886421</c:v>
                </c:pt>
                <c:pt idx="2901">
                  <c:v>0.988441508954655</c:v>
                </c:pt>
                <c:pt idx="2902">
                  <c:v>0.978076471355866</c:v>
                </c:pt>
                <c:pt idx="2903">
                  <c:v>0.993020067306494</c:v>
                </c:pt>
                <c:pt idx="2904">
                  <c:v>0.994892874937718</c:v>
                </c:pt>
                <c:pt idx="2905">
                  <c:v>0.994871153365024</c:v>
                </c:pt>
                <c:pt idx="2906">
                  <c:v>0.990135792979759</c:v>
                </c:pt>
                <c:pt idx="2907">
                  <c:v>1.01397253673814</c:v>
                </c:pt>
                <c:pt idx="2908">
                  <c:v>1.02591792656587</c:v>
                </c:pt>
                <c:pt idx="2909">
                  <c:v>1.00480269989616</c:v>
                </c:pt>
                <c:pt idx="2910">
                  <c:v>1.00829552819183</c:v>
                </c:pt>
                <c:pt idx="2911">
                  <c:v>1.00775293965629</c:v>
                </c:pt>
                <c:pt idx="2912">
                  <c:v>1.01659181636727</c:v>
                </c:pt>
                <c:pt idx="2913">
                  <c:v>1.00372272143774</c:v>
                </c:pt>
                <c:pt idx="2914">
                  <c:v>1.00508209538702</c:v>
                </c:pt>
                <c:pt idx="2915">
                  <c:v>1.00493912244429</c:v>
                </c:pt>
                <c:pt idx="2916">
                  <c:v>1.01070935052971</c:v>
                </c:pt>
                <c:pt idx="2917">
                  <c:v>1.00116482236459</c:v>
                </c:pt>
                <c:pt idx="2918">
                  <c:v>1.03802024746907</c:v>
                </c:pt>
                <c:pt idx="2919">
                  <c:v>1.02858719646799</c:v>
                </c:pt>
                <c:pt idx="2920">
                  <c:v>1.03302999662959</c:v>
                </c:pt>
                <c:pt idx="2921">
                  <c:v>0.996251610636055</c:v>
                </c:pt>
                <c:pt idx="2922">
                  <c:v>1.00701090585355</c:v>
                </c:pt>
                <c:pt idx="2923">
                  <c:v>1.02726231386025</c:v>
                </c:pt>
                <c:pt idx="2924">
                  <c:v>0.816982456140351</c:v>
                </c:pt>
                <c:pt idx="2925">
                  <c:v>0.839521554946424</c:v>
                </c:pt>
                <c:pt idx="2926">
                  <c:v>1.00550143266476</c:v>
                </c:pt>
                <c:pt idx="2927">
                  <c:v>0.549896215870988</c:v>
                </c:pt>
                <c:pt idx="2928">
                  <c:v>0.894903250284558</c:v>
                </c:pt>
                <c:pt idx="2929">
                  <c:v>0.948785765809089</c:v>
                </c:pt>
                <c:pt idx="2930">
                  <c:v>1.03971397139714</c:v>
                </c:pt>
                <c:pt idx="2931">
                  <c:v>1.02642159678346</c:v>
                </c:pt>
                <c:pt idx="2932">
                  <c:v>1.01954616940013</c:v>
                </c:pt>
                <c:pt idx="2933">
                  <c:v>1.02654662973223</c:v>
                </c:pt>
                <c:pt idx="2934">
                  <c:v>1.01563593932322</c:v>
                </c:pt>
                <c:pt idx="2935">
                  <c:v>0.998283949204897</c:v>
                </c:pt>
                <c:pt idx="2936">
                  <c:v>0.97799397729905</c:v>
                </c:pt>
                <c:pt idx="2937">
                  <c:v>0.908232291001914</c:v>
                </c:pt>
                <c:pt idx="2938">
                  <c:v>0.989974006683995</c:v>
                </c:pt>
                <c:pt idx="2939">
                  <c:v>0.495778364116095</c:v>
                </c:pt>
                <c:pt idx="2940">
                  <c:v>0.431567462722754</c:v>
                </c:pt>
                <c:pt idx="2941">
                  <c:v>0.345656417764763</c:v>
                </c:pt>
                <c:pt idx="2942">
                  <c:v>0.340732956784448</c:v>
                </c:pt>
                <c:pt idx="2943">
                  <c:v>0.928641786144249</c:v>
                </c:pt>
                <c:pt idx="2944">
                  <c:v>0.91640257895312</c:v>
                </c:pt>
                <c:pt idx="2945">
                  <c:v>0.928821725799387</c:v>
                </c:pt>
                <c:pt idx="2946">
                  <c:v>0.847890535917902</c:v>
                </c:pt>
                <c:pt idx="2947">
                  <c:v>0.81366032546413</c:v>
                </c:pt>
                <c:pt idx="2948">
                  <c:v>0.926886241532352</c:v>
                </c:pt>
                <c:pt idx="2949">
                  <c:v>0.892578352557381</c:v>
                </c:pt>
                <c:pt idx="2950">
                  <c:v>0.915992812219227</c:v>
                </c:pt>
                <c:pt idx="2951">
                  <c:v>0.911566156615662</c:v>
                </c:pt>
                <c:pt idx="2952">
                  <c:v>0.946456692913386</c:v>
                </c:pt>
                <c:pt idx="2953">
                  <c:v>0.419157785287237</c:v>
                </c:pt>
                <c:pt idx="2954">
                  <c:v>0.917510690974567</c:v>
                </c:pt>
                <c:pt idx="2955">
                  <c:v>0.926453948857208</c:v>
                </c:pt>
                <c:pt idx="2956">
                  <c:v>0.945248513407382</c:v>
                </c:pt>
                <c:pt idx="2957">
                  <c:v>0.940082876021951</c:v>
                </c:pt>
                <c:pt idx="2958">
                  <c:v>0.94554786877929</c:v>
                </c:pt>
                <c:pt idx="2959">
                  <c:v>0.915745068977312</c:v>
                </c:pt>
                <c:pt idx="2960">
                  <c:v>0.94775528666742</c:v>
                </c:pt>
                <c:pt idx="2961">
                  <c:v>0.766070794364863</c:v>
                </c:pt>
                <c:pt idx="2962">
                  <c:v>0.905910326086957</c:v>
                </c:pt>
                <c:pt idx="2963">
                  <c:v>0.676533523537803</c:v>
                </c:pt>
                <c:pt idx="2964">
                  <c:v>0.954610712313639</c:v>
                </c:pt>
                <c:pt idx="2965">
                  <c:v>0.92856338028169</c:v>
                </c:pt>
                <c:pt idx="2966">
                  <c:v>0.966262108896559</c:v>
                </c:pt>
                <c:pt idx="2967">
                  <c:v>0.476441168728613</c:v>
                </c:pt>
                <c:pt idx="2968">
                  <c:v>0.705464289875335</c:v>
                </c:pt>
                <c:pt idx="2969">
                  <c:v>0.936272321428572</c:v>
                </c:pt>
                <c:pt idx="2970">
                  <c:v>0.502643350955673</c:v>
                </c:pt>
                <c:pt idx="2971">
                  <c:v>0.949060773480663</c:v>
                </c:pt>
                <c:pt idx="2972">
                  <c:v>0.537295031438787</c:v>
                </c:pt>
                <c:pt idx="2973">
                  <c:v>0.564468864468864</c:v>
                </c:pt>
                <c:pt idx="2974">
                  <c:v>0.982799061767005</c:v>
                </c:pt>
                <c:pt idx="2975">
                  <c:v>0.905361682458978</c:v>
                </c:pt>
                <c:pt idx="2976">
                  <c:v>1.01093435014538</c:v>
                </c:pt>
                <c:pt idx="2977">
                  <c:v>1.01192941546553</c:v>
                </c:pt>
                <c:pt idx="2978">
                  <c:v>1.01381661469418</c:v>
                </c:pt>
                <c:pt idx="2979">
                  <c:v>0.663920876599834</c:v>
                </c:pt>
                <c:pt idx="2980">
                  <c:v>0.623542208762057</c:v>
                </c:pt>
                <c:pt idx="2981">
                  <c:v>0.680924937240016</c:v>
                </c:pt>
                <c:pt idx="2982">
                  <c:v>1.0346423988099</c:v>
                </c:pt>
                <c:pt idx="2983">
                  <c:v>1.02779254814797</c:v>
                </c:pt>
                <c:pt idx="2984">
                  <c:v>1.02341853516602</c:v>
                </c:pt>
                <c:pt idx="2985">
                  <c:v>0.834740446244038</c:v>
                </c:pt>
                <c:pt idx="2986">
                  <c:v>0.815751621811516</c:v>
                </c:pt>
                <c:pt idx="2987">
                  <c:v>0.8111559215795</c:v>
                </c:pt>
                <c:pt idx="2988">
                  <c:v>0.816165744138079</c:v>
                </c:pt>
                <c:pt idx="2989">
                  <c:v>1.07560172068274</c:v>
                </c:pt>
                <c:pt idx="2990">
                  <c:v>1.09059493169157</c:v>
                </c:pt>
                <c:pt idx="2991">
                  <c:v>1.04988375709569</c:v>
                </c:pt>
                <c:pt idx="2992">
                  <c:v>1.06914371519578</c:v>
                </c:pt>
                <c:pt idx="2993">
                  <c:v>0.929344505372938</c:v>
                </c:pt>
                <c:pt idx="2994">
                  <c:v>0.996859806770648</c:v>
                </c:pt>
                <c:pt idx="2995">
                  <c:v>0.930647583804334</c:v>
                </c:pt>
                <c:pt idx="2996">
                  <c:v>0.820236704483546</c:v>
                </c:pt>
                <c:pt idx="2997">
                  <c:v>0.911181633738701</c:v>
                </c:pt>
                <c:pt idx="2998">
                  <c:v>0.940777268036188</c:v>
                </c:pt>
                <c:pt idx="2999">
                  <c:v>0.944893786713072</c:v>
                </c:pt>
                <c:pt idx="3000">
                  <c:v>0.943494251860557</c:v>
                </c:pt>
                <c:pt idx="3001">
                  <c:v>1.03981627068947</c:v>
                </c:pt>
                <c:pt idx="3002">
                  <c:v>0.810902328499339</c:v>
                </c:pt>
                <c:pt idx="3003">
                  <c:v>1.13235377898733</c:v>
                </c:pt>
                <c:pt idx="3004">
                  <c:v>1.16517433022197</c:v>
                </c:pt>
                <c:pt idx="3005">
                  <c:v>0.762782097434638</c:v>
                </c:pt>
                <c:pt idx="3006">
                  <c:v>0.872319452731001</c:v>
                </c:pt>
                <c:pt idx="3007">
                  <c:v>1.02768765767062</c:v>
                </c:pt>
                <c:pt idx="3008">
                  <c:v>1.03076323716601</c:v>
                </c:pt>
                <c:pt idx="3009">
                  <c:v>1.04082234526473</c:v>
                </c:pt>
                <c:pt idx="3010">
                  <c:v>1.13954805869274</c:v>
                </c:pt>
                <c:pt idx="3011">
                  <c:v>1.13375154471279</c:v>
                </c:pt>
                <c:pt idx="3012">
                  <c:v>1.09522996298191</c:v>
                </c:pt>
                <c:pt idx="3013">
                  <c:v>1.09741404709938</c:v>
                </c:pt>
                <c:pt idx="3014">
                  <c:v>1.15540697980828</c:v>
                </c:pt>
                <c:pt idx="3015">
                  <c:v>0.483333456575841</c:v>
                </c:pt>
                <c:pt idx="3016">
                  <c:v>0.562725204025352</c:v>
                </c:pt>
                <c:pt idx="3017">
                  <c:v>0.512039973581804</c:v>
                </c:pt>
                <c:pt idx="3018">
                  <c:v>0.651603697058608</c:v>
                </c:pt>
                <c:pt idx="3019">
                  <c:v>0.898230576809888</c:v>
                </c:pt>
                <c:pt idx="3020">
                  <c:v>0.822797990542221</c:v>
                </c:pt>
                <c:pt idx="3021">
                  <c:v>0.852153269934977</c:v>
                </c:pt>
                <c:pt idx="3022">
                  <c:v>0.828450191957969</c:v>
                </c:pt>
                <c:pt idx="3023">
                  <c:v>0.86845466155811</c:v>
                </c:pt>
                <c:pt idx="3024">
                  <c:v>0.908392691127437</c:v>
                </c:pt>
                <c:pt idx="3025">
                  <c:v>0.890488622937074</c:v>
                </c:pt>
                <c:pt idx="3026">
                  <c:v>0.896577682979932</c:v>
                </c:pt>
                <c:pt idx="3027">
                  <c:v>0.831438082995483</c:v>
                </c:pt>
                <c:pt idx="3028">
                  <c:v>0.44740792056345</c:v>
                </c:pt>
                <c:pt idx="3029">
                  <c:v>0.81282051282051</c:v>
                </c:pt>
                <c:pt idx="3030">
                  <c:v>0.733555224664974</c:v>
                </c:pt>
                <c:pt idx="3031">
                  <c:v>0.796239142193516</c:v>
                </c:pt>
                <c:pt idx="3032">
                  <c:v>0.746268656716418</c:v>
                </c:pt>
                <c:pt idx="3033">
                  <c:v>0.801639175523014</c:v>
                </c:pt>
                <c:pt idx="3034">
                  <c:v>0.679841715363733</c:v>
                </c:pt>
                <c:pt idx="3035">
                  <c:v>0.719424460431655</c:v>
                </c:pt>
                <c:pt idx="3036">
                  <c:v>0.935856415187397</c:v>
                </c:pt>
                <c:pt idx="3037">
                  <c:v>0.704299196085285</c:v>
                </c:pt>
                <c:pt idx="3038">
                  <c:v>0.76198231735691</c:v>
                </c:pt>
                <c:pt idx="3039">
                  <c:v>0.784979337100445</c:v>
                </c:pt>
                <c:pt idx="3040">
                  <c:v>0.60528347672623</c:v>
                </c:pt>
                <c:pt idx="3041">
                  <c:v>0.794361525704809</c:v>
                </c:pt>
                <c:pt idx="3042">
                  <c:v>0.748726233378898</c:v>
                </c:pt>
                <c:pt idx="3043">
                  <c:v>0.706349206349207</c:v>
                </c:pt>
                <c:pt idx="3044">
                  <c:v>0.765019044321322</c:v>
                </c:pt>
                <c:pt idx="3045">
                  <c:v>0.767271371769384</c:v>
                </c:pt>
                <c:pt idx="3046">
                  <c:v>0.933829515059892</c:v>
                </c:pt>
                <c:pt idx="3047">
                  <c:v>0.801164754732915</c:v>
                </c:pt>
                <c:pt idx="3048">
                  <c:v>0.864877221724802</c:v>
                </c:pt>
                <c:pt idx="3049">
                  <c:v>0.842206719295025</c:v>
                </c:pt>
                <c:pt idx="3050">
                  <c:v>0.775992597577383</c:v>
                </c:pt>
                <c:pt idx="3051">
                  <c:v>0.824335548172757</c:v>
                </c:pt>
                <c:pt idx="3052">
                  <c:v>0.859417628541447</c:v>
                </c:pt>
                <c:pt idx="3053">
                  <c:v>0.80815333835196</c:v>
                </c:pt>
                <c:pt idx="3054">
                  <c:v>0.765125358247017</c:v>
                </c:pt>
                <c:pt idx="3055">
                  <c:v>0.868953074042757</c:v>
                </c:pt>
                <c:pt idx="3056">
                  <c:v>0.846556518894158</c:v>
                </c:pt>
                <c:pt idx="3057">
                  <c:v>0.750157927984839</c:v>
                </c:pt>
                <c:pt idx="3058">
                  <c:v>0.866223220260168</c:v>
                </c:pt>
                <c:pt idx="3059">
                  <c:v>0.842325713474366</c:v>
                </c:pt>
                <c:pt idx="3060">
                  <c:v>0.861924544744276</c:v>
                </c:pt>
                <c:pt idx="3061">
                  <c:v>0.758953188031458</c:v>
                </c:pt>
                <c:pt idx="3062">
                  <c:v>0.0379842998227301</c:v>
                </c:pt>
                <c:pt idx="3063">
                  <c:v>0.923576977960991</c:v>
                </c:pt>
                <c:pt idx="3064">
                  <c:v>0.795918367346939</c:v>
                </c:pt>
                <c:pt idx="3065">
                  <c:v>0.792083368350281</c:v>
                </c:pt>
                <c:pt idx="3066">
                  <c:v>0.675589343895739</c:v>
                </c:pt>
                <c:pt idx="3067">
                  <c:v>0.237152090065678</c:v>
                </c:pt>
                <c:pt idx="3068">
                  <c:v>1.34244770219074</c:v>
                </c:pt>
                <c:pt idx="3069">
                  <c:v>0.688964786244264</c:v>
                </c:pt>
                <c:pt idx="3070">
                  <c:v>0.458567609917965</c:v>
                </c:pt>
                <c:pt idx="3071">
                  <c:v>0.847946977935</c:v>
                </c:pt>
                <c:pt idx="3072">
                  <c:v>0.742191057280753</c:v>
                </c:pt>
                <c:pt idx="3073">
                  <c:v>0.516165360611893</c:v>
                </c:pt>
                <c:pt idx="3074">
                  <c:v>0.786744815148781</c:v>
                </c:pt>
                <c:pt idx="3075">
                  <c:v>0.528724022893525</c:v>
                </c:pt>
                <c:pt idx="3076">
                  <c:v>0.327729562420343</c:v>
                </c:pt>
                <c:pt idx="3077">
                  <c:v>0.283658907474557</c:v>
                </c:pt>
                <c:pt idx="3078">
                  <c:v>0.925658085044836</c:v>
                </c:pt>
                <c:pt idx="3079">
                  <c:v>0.338922582946843</c:v>
                </c:pt>
                <c:pt idx="3080">
                  <c:v>0.791331740169457</c:v>
                </c:pt>
                <c:pt idx="3081">
                  <c:v>0.89193046185781</c:v>
                </c:pt>
                <c:pt idx="3082">
                  <c:v>0.914181621913372</c:v>
                </c:pt>
                <c:pt idx="3083">
                  <c:v>0.686445766690318</c:v>
                </c:pt>
                <c:pt idx="3084">
                  <c:v>0.763495377274083</c:v>
                </c:pt>
                <c:pt idx="3085">
                  <c:v>0.822565922920889</c:v>
                </c:pt>
                <c:pt idx="3086">
                  <c:v>0.779757134931891</c:v>
                </c:pt>
                <c:pt idx="3087">
                  <c:v>1.12277705214508</c:v>
                </c:pt>
                <c:pt idx="3088">
                  <c:v>0.88960276765305</c:v>
                </c:pt>
                <c:pt idx="3089">
                  <c:v>0.976973320048689</c:v>
                </c:pt>
                <c:pt idx="3090">
                  <c:v>0.792199917432137</c:v>
                </c:pt>
                <c:pt idx="3091">
                  <c:v>0.796416080628779</c:v>
                </c:pt>
                <c:pt idx="3092">
                  <c:v>0.864770213811752</c:v>
                </c:pt>
                <c:pt idx="3093">
                  <c:v>1.02905950579929</c:v>
                </c:pt>
                <c:pt idx="3094">
                  <c:v>0.922743428504473</c:v>
                </c:pt>
                <c:pt idx="3095">
                  <c:v>0.504130618617056</c:v>
                </c:pt>
                <c:pt idx="3096">
                  <c:v>1.23876765083439</c:v>
                </c:pt>
                <c:pt idx="3097">
                  <c:v>0.836813258514942</c:v>
                </c:pt>
                <c:pt idx="3098">
                  <c:v>0.834127740705434</c:v>
                </c:pt>
                <c:pt idx="3099">
                  <c:v>0.77026816743607</c:v>
                </c:pt>
                <c:pt idx="3100">
                  <c:v>0.310639399430494</c:v>
                </c:pt>
                <c:pt idx="3101">
                  <c:v>0.436225116736298</c:v>
                </c:pt>
                <c:pt idx="3102">
                  <c:v>0.792316150313693</c:v>
                </c:pt>
                <c:pt idx="3103">
                  <c:v>0.693408887563376</c:v>
                </c:pt>
                <c:pt idx="3104">
                  <c:v>0.621693121693125</c:v>
                </c:pt>
                <c:pt idx="3105">
                  <c:v>0.848168047860259</c:v>
                </c:pt>
                <c:pt idx="3106">
                  <c:v>0.285091070974641</c:v>
                </c:pt>
                <c:pt idx="3107">
                  <c:v>0.389357704107316</c:v>
                </c:pt>
                <c:pt idx="3108">
                  <c:v>0.826421030450882</c:v>
                </c:pt>
                <c:pt idx="3109">
                  <c:v>0.550339579726901</c:v>
                </c:pt>
                <c:pt idx="3110">
                  <c:v>0.26940813908653</c:v>
                </c:pt>
                <c:pt idx="3111">
                  <c:v>0.367391926349833</c:v>
                </c:pt>
                <c:pt idx="3112">
                  <c:v>0.22414563162994</c:v>
                </c:pt>
                <c:pt idx="3113">
                  <c:v>0.244614369226919</c:v>
                </c:pt>
                <c:pt idx="3114">
                  <c:v>0.454604448395332</c:v>
                </c:pt>
                <c:pt idx="3115">
                  <c:v>0.443747145340179</c:v>
                </c:pt>
                <c:pt idx="3116">
                  <c:v>0.561522131160523</c:v>
                </c:pt>
                <c:pt idx="3117">
                  <c:v>0.478231035492509</c:v>
                </c:pt>
                <c:pt idx="3118">
                  <c:v>0.517676924013969</c:v>
                </c:pt>
                <c:pt idx="3119">
                  <c:v>0.934379257149449</c:v>
                </c:pt>
                <c:pt idx="3120">
                  <c:v>0.992290184698782</c:v>
                </c:pt>
                <c:pt idx="3121">
                  <c:v>1.02272982761939</c:v>
                </c:pt>
                <c:pt idx="3122">
                  <c:v>1.02010821795141</c:v>
                </c:pt>
                <c:pt idx="3123">
                  <c:v>0.971724792049282</c:v>
                </c:pt>
                <c:pt idx="3124">
                  <c:v>0.475656044916377</c:v>
                </c:pt>
                <c:pt idx="3125">
                  <c:v>0.956140976845042</c:v>
                </c:pt>
                <c:pt idx="3126">
                  <c:v>0.780010819985314</c:v>
                </c:pt>
                <c:pt idx="3127">
                  <c:v>1.01398686608291</c:v>
                </c:pt>
                <c:pt idx="3128">
                  <c:v>0.903462774113192</c:v>
                </c:pt>
                <c:pt idx="3129">
                  <c:v>0</c:v>
                </c:pt>
                <c:pt idx="3130">
                  <c:v>0.0731707317073171</c:v>
                </c:pt>
                <c:pt idx="3131">
                  <c:v>0</c:v>
                </c:pt>
                <c:pt idx="3132">
                  <c:v>0.0115830115830116</c:v>
                </c:pt>
                <c:pt idx="3133">
                  <c:v>0.0125786163522013</c:v>
                </c:pt>
                <c:pt idx="3134">
                  <c:v>0.027190332326284</c:v>
                </c:pt>
                <c:pt idx="3135">
                  <c:v>0.379377431906615</c:v>
                </c:pt>
                <c:pt idx="3136">
                  <c:v>0.362244897959184</c:v>
                </c:pt>
                <c:pt idx="3137">
                  <c:v>0.58664546899841</c:v>
                </c:pt>
                <c:pt idx="3138">
                  <c:v>0.405891980360065</c:v>
                </c:pt>
                <c:pt idx="3139">
                  <c:v>0.545454545454545</c:v>
                </c:pt>
                <c:pt idx="3140">
                  <c:v>0.759510869565217</c:v>
                </c:pt>
                <c:pt idx="3141">
                  <c:v>0.197278911564626</c:v>
                </c:pt>
                <c:pt idx="3142">
                  <c:v>0.190930787589499</c:v>
                </c:pt>
                <c:pt idx="3143">
                  <c:v>0.246835443037975</c:v>
                </c:pt>
                <c:pt idx="3144">
                  <c:v>0.156657963446475</c:v>
                </c:pt>
                <c:pt idx="3145">
                  <c:v>0.0962732919254658</c:v>
                </c:pt>
                <c:pt idx="3146">
                  <c:v>0.0238095238095238</c:v>
                </c:pt>
                <c:pt idx="3147">
                  <c:v>0.0283687943262411</c:v>
                </c:pt>
                <c:pt idx="3148">
                  <c:v>0.0308370044052863</c:v>
                </c:pt>
                <c:pt idx="3149">
                  <c:v>0.00558659217877095</c:v>
                </c:pt>
                <c:pt idx="3150">
                  <c:v>0.0909090909090909</c:v>
                </c:pt>
                <c:pt idx="3151">
                  <c:v>0.171492204899777</c:v>
                </c:pt>
                <c:pt idx="3152">
                  <c:v>0.389452332657201</c:v>
                </c:pt>
                <c:pt idx="3153">
                  <c:v>0.2375249500998</c:v>
                </c:pt>
                <c:pt idx="3154">
                  <c:v>0.8182</c:v>
                </c:pt>
                <c:pt idx="3155">
                  <c:v>0.9666</c:v>
                </c:pt>
                <c:pt idx="3156">
                  <c:v>0.8482</c:v>
                </c:pt>
                <c:pt idx="3157">
                  <c:v>0.8603</c:v>
                </c:pt>
                <c:pt idx="3158">
                  <c:v>0.9734</c:v>
                </c:pt>
                <c:pt idx="3159">
                  <c:v>0.9493</c:v>
                </c:pt>
                <c:pt idx="3160">
                  <c:v>0.9538</c:v>
                </c:pt>
                <c:pt idx="3161">
                  <c:v>0.6459</c:v>
                </c:pt>
                <c:pt idx="3162">
                  <c:v>0.5952</c:v>
                </c:pt>
                <c:pt idx="3163">
                  <c:v>0.9442</c:v>
                </c:pt>
                <c:pt idx="3164">
                  <c:v>0.941</c:v>
                </c:pt>
                <c:pt idx="3165">
                  <c:v>0.9716</c:v>
                </c:pt>
                <c:pt idx="3166">
                  <c:v>0.9742</c:v>
                </c:pt>
                <c:pt idx="3167">
                  <c:v>0.9814</c:v>
                </c:pt>
                <c:pt idx="3168">
                  <c:v>0.9538</c:v>
                </c:pt>
                <c:pt idx="3169">
                  <c:v>0.9027</c:v>
                </c:pt>
                <c:pt idx="3170">
                  <c:v>0.9799</c:v>
                </c:pt>
                <c:pt idx="3171">
                  <c:v>0.8417</c:v>
                </c:pt>
                <c:pt idx="3172">
                  <c:v>0.9443</c:v>
                </c:pt>
                <c:pt idx="3173">
                  <c:v>0.7929</c:v>
                </c:pt>
                <c:pt idx="3174">
                  <c:v>0.9115</c:v>
                </c:pt>
                <c:pt idx="3175">
                  <c:v>0.8011</c:v>
                </c:pt>
                <c:pt idx="3176">
                  <c:v>0.9484</c:v>
                </c:pt>
                <c:pt idx="3177">
                  <c:v>0.753</c:v>
                </c:pt>
                <c:pt idx="3178">
                  <c:v>0.9127</c:v>
                </c:pt>
                <c:pt idx="3179">
                  <c:v>0.9433</c:v>
                </c:pt>
                <c:pt idx="3180">
                  <c:v>0.7846</c:v>
                </c:pt>
                <c:pt idx="3181">
                  <c:v>0.7133</c:v>
                </c:pt>
                <c:pt idx="3182">
                  <c:v>0.7084</c:v>
                </c:pt>
                <c:pt idx="3183">
                  <c:v>0.7114</c:v>
                </c:pt>
                <c:pt idx="3184">
                  <c:v>0.7271</c:v>
                </c:pt>
                <c:pt idx="3185">
                  <c:v>0.9313</c:v>
                </c:pt>
                <c:pt idx="3186">
                  <c:v>0.9127</c:v>
                </c:pt>
                <c:pt idx="3187">
                  <c:v>0.9189</c:v>
                </c:pt>
                <c:pt idx="3188">
                  <c:v>0.9162</c:v>
                </c:pt>
                <c:pt idx="3189">
                  <c:v>0.9035</c:v>
                </c:pt>
                <c:pt idx="3190">
                  <c:v>0.9019</c:v>
                </c:pt>
                <c:pt idx="3191">
                  <c:v>0.9043</c:v>
                </c:pt>
                <c:pt idx="3192">
                  <c:v>0.8109</c:v>
                </c:pt>
                <c:pt idx="3193">
                  <c:v>0.8942</c:v>
                </c:pt>
                <c:pt idx="3194">
                  <c:v>0.8096</c:v>
                </c:pt>
                <c:pt idx="3195">
                  <c:v>0.9336</c:v>
                </c:pt>
                <c:pt idx="3196">
                  <c:v>0.9188</c:v>
                </c:pt>
                <c:pt idx="3197">
                  <c:v>0.8433</c:v>
                </c:pt>
                <c:pt idx="3198">
                  <c:v>0.9066</c:v>
                </c:pt>
                <c:pt idx="3199">
                  <c:v>0.8506</c:v>
                </c:pt>
                <c:pt idx="3200">
                  <c:v>0.9061</c:v>
                </c:pt>
                <c:pt idx="3201">
                  <c:v>0.8806</c:v>
                </c:pt>
                <c:pt idx="3202">
                  <c:v>0.8805</c:v>
                </c:pt>
                <c:pt idx="3214">
                  <c:v>0.988338192419825</c:v>
                </c:pt>
                <c:pt idx="3218">
                  <c:v>0.889664804469274</c:v>
                </c:pt>
                <c:pt idx="3222">
                  <c:v>0.986111111111111</c:v>
                </c:pt>
                <c:pt idx="3230">
                  <c:v>0.982978723404255</c:v>
                </c:pt>
                <c:pt idx="3316">
                  <c:v>0.86068263491823</c:v>
                </c:pt>
                <c:pt idx="3317">
                  <c:v>0.918172947065524</c:v>
                </c:pt>
                <c:pt idx="3318">
                  <c:v>0.865117401408753</c:v>
                </c:pt>
                <c:pt idx="3319">
                  <c:v>0.924586517755407</c:v>
                </c:pt>
                <c:pt idx="3320">
                  <c:v>0.916940352207592</c:v>
                </c:pt>
                <c:pt idx="3321">
                  <c:v>0.920506616099687</c:v>
                </c:pt>
                <c:pt idx="3322">
                  <c:v>0.817286996743673</c:v>
                </c:pt>
                <c:pt idx="3323">
                  <c:v>0.922475370356856</c:v>
                </c:pt>
                <c:pt idx="3324">
                  <c:v>0.923098046799459</c:v>
                </c:pt>
                <c:pt idx="3325">
                  <c:v>0.835695718738953</c:v>
                </c:pt>
                <c:pt idx="3326">
                  <c:v>0.875936715280986</c:v>
                </c:pt>
                <c:pt idx="3327">
                  <c:v>0.892260648601627</c:v>
                </c:pt>
                <c:pt idx="3328">
                  <c:v>0.88611121081856</c:v>
                </c:pt>
                <c:pt idx="3329">
                  <c:v>0.933151311457453</c:v>
                </c:pt>
                <c:pt idx="3330">
                  <c:v>0.906824016850452</c:v>
                </c:pt>
                <c:pt idx="3331">
                  <c:v>0.929872850537471</c:v>
                </c:pt>
                <c:pt idx="3332">
                  <c:v>0.776051991889967</c:v>
                </c:pt>
                <c:pt idx="3333">
                  <c:v>0.888772310815456</c:v>
                </c:pt>
                <c:pt idx="3334">
                  <c:v>0.84883626003793</c:v>
                </c:pt>
                <c:pt idx="3335">
                  <c:v>0.921377176850962</c:v>
                </c:pt>
                <c:pt idx="3336">
                  <c:v>0.791511947049793</c:v>
                </c:pt>
                <c:pt idx="3337">
                  <c:v>0.860071900768054</c:v>
                </c:pt>
                <c:pt idx="3338">
                  <c:v>0.776417915484822</c:v>
                </c:pt>
                <c:pt idx="3339">
                  <c:v>0.869244519966015</c:v>
                </c:pt>
                <c:pt idx="3340">
                  <c:v>0.595892555053884</c:v>
                </c:pt>
                <c:pt idx="3341">
                  <c:v>0.89342181452064</c:v>
                </c:pt>
                <c:pt idx="3342">
                  <c:v>0.846760551773558</c:v>
                </c:pt>
                <c:pt idx="3343">
                  <c:v>0.572530637358082</c:v>
                </c:pt>
                <c:pt idx="3348">
                  <c:v>0.848630700018829</c:v>
                </c:pt>
                <c:pt idx="3349">
                  <c:v>0.979901615684446</c:v>
                </c:pt>
                <c:pt idx="3350">
                  <c:v>0.94269892336948</c:v>
                </c:pt>
                <c:pt idx="3351">
                  <c:v>0.954973400841854</c:v>
                </c:pt>
                <c:pt idx="3352">
                  <c:v>0.94308112235103</c:v>
                </c:pt>
                <c:pt idx="3353">
                  <c:v>0.886883203580142</c:v>
                </c:pt>
                <c:pt idx="3354">
                  <c:v>0.657714350075413</c:v>
                </c:pt>
                <c:pt idx="3355">
                  <c:v>0.690762027603961</c:v>
                </c:pt>
                <c:pt idx="3356">
                  <c:v>0.75992606783007</c:v>
                </c:pt>
                <c:pt idx="3357">
                  <c:v>0.62965685866418</c:v>
                </c:pt>
                <c:pt idx="3358">
                  <c:v>0.595760078662734</c:v>
                </c:pt>
                <c:pt idx="3359">
                  <c:v>0.887556081672315</c:v>
                </c:pt>
                <c:pt idx="3360">
                  <c:v>0.65311327831958</c:v>
                </c:pt>
                <c:pt idx="3361">
                  <c:v>0.788460719456673</c:v>
                </c:pt>
                <c:pt idx="3362">
                  <c:v>0.607067320064421</c:v>
                </c:pt>
                <c:pt idx="3363">
                  <c:v>0.636574038054968</c:v>
                </c:pt>
                <c:pt idx="3364">
                  <c:v>0.878229006902676</c:v>
                </c:pt>
                <c:pt idx="3365">
                  <c:v>0.816377640162519</c:v>
                </c:pt>
                <c:pt idx="3366">
                  <c:v>0.975653797033978</c:v>
                </c:pt>
                <c:pt idx="3367">
                  <c:v>0.997600342913614</c:v>
                </c:pt>
                <c:pt idx="3368">
                  <c:v>0.976407003282589</c:v>
                </c:pt>
                <c:pt idx="3369">
                  <c:v>0.924528181035387</c:v>
                </c:pt>
                <c:pt idx="3370">
                  <c:v>0.921168481826532</c:v>
                </c:pt>
                <c:pt idx="3371">
                  <c:v>0.960533897377922</c:v>
                </c:pt>
                <c:pt idx="3372">
                  <c:v>0.976593438917285</c:v>
                </c:pt>
                <c:pt idx="3373">
                  <c:v>0.929225698888787</c:v>
                </c:pt>
                <c:pt idx="3374">
                  <c:v>0.938118392597114</c:v>
                </c:pt>
                <c:pt idx="3375">
                  <c:v>0.827351567772842</c:v>
                </c:pt>
                <c:pt idx="3376">
                  <c:v>0.928034151291623</c:v>
                </c:pt>
                <c:pt idx="3377">
                  <c:v>0.955017195946036</c:v>
                </c:pt>
                <c:pt idx="3378">
                  <c:v>0.96327976958983</c:v>
                </c:pt>
                <c:pt idx="3379">
                  <c:v>0.957805936142437</c:v>
                </c:pt>
                <c:pt idx="3380">
                  <c:v>0.941503612255837</c:v>
                </c:pt>
                <c:pt idx="3381">
                  <c:v>0.961614311928241</c:v>
                </c:pt>
                <c:pt idx="3382">
                  <c:v>0.883370194027797</c:v>
                </c:pt>
                <c:pt idx="3383">
                  <c:v>0.966513948547773</c:v>
                </c:pt>
                <c:pt idx="3384">
                  <c:v>0.917657669939224</c:v>
                </c:pt>
                <c:pt idx="3385">
                  <c:v>0.85984497525211</c:v>
                </c:pt>
                <c:pt idx="3386">
                  <c:v>0.914182803659985</c:v>
                </c:pt>
                <c:pt idx="3387">
                  <c:v>0.937000523718181</c:v>
                </c:pt>
                <c:pt idx="3388">
                  <c:v>0.905659790829811</c:v>
                </c:pt>
                <c:pt idx="3389">
                  <c:v>0.931233604628536</c:v>
                </c:pt>
                <c:pt idx="3390">
                  <c:v>0.861309659556935</c:v>
                </c:pt>
                <c:pt idx="3391">
                  <c:v>0.884916371523632</c:v>
                </c:pt>
                <c:pt idx="3392">
                  <c:v>0.895957737226986</c:v>
                </c:pt>
                <c:pt idx="3393">
                  <c:v>0.841471281866721</c:v>
                </c:pt>
                <c:pt idx="3394">
                  <c:v>0.813144826477622</c:v>
                </c:pt>
                <c:pt idx="3395">
                  <c:v>0.732604316089425</c:v>
                </c:pt>
                <c:pt idx="3396">
                  <c:v>0.863605185568722</c:v>
                </c:pt>
                <c:pt idx="3397">
                  <c:v>0.673320207702881</c:v>
                </c:pt>
                <c:pt idx="3398">
                  <c:v>0.956361185415388</c:v>
                </c:pt>
                <c:pt idx="3399">
                  <c:v>0.837468758932799</c:v>
                </c:pt>
                <c:pt idx="3400">
                  <c:v>0.733833081434027</c:v>
                </c:pt>
                <c:pt idx="3401">
                  <c:v>0.868541470951792</c:v>
                </c:pt>
                <c:pt idx="3402">
                  <c:v>0.938664158335376</c:v>
                </c:pt>
                <c:pt idx="3409">
                  <c:v>0.910771385820254</c:v>
                </c:pt>
                <c:pt idx="3410">
                  <c:v>0.846141410808916</c:v>
                </c:pt>
                <c:pt idx="3411">
                  <c:v>0.985478173818926</c:v>
                </c:pt>
                <c:pt idx="3412">
                  <c:v>0.915257761732852</c:v>
                </c:pt>
                <c:pt idx="3413">
                  <c:v>0.795550437845094</c:v>
                </c:pt>
                <c:pt idx="3414">
                  <c:v>0.889438629876308</c:v>
                </c:pt>
                <c:pt idx="3415">
                  <c:v>0.864239939127494</c:v>
                </c:pt>
                <c:pt idx="3416">
                  <c:v>0.880011630080372</c:v>
                </c:pt>
                <c:pt idx="3417">
                  <c:v>0.674935210366342</c:v>
                </c:pt>
                <c:pt idx="3418">
                  <c:v>0.863648772628611</c:v>
                </c:pt>
                <c:pt idx="3419">
                  <c:v>0.812971856015208</c:v>
                </c:pt>
                <c:pt idx="3420">
                  <c:v>0.890407601640791</c:v>
                </c:pt>
                <c:pt idx="3421">
                  <c:v>0.937814657923751</c:v>
                </c:pt>
                <c:pt idx="3422">
                  <c:v>0.893802850930177</c:v>
                </c:pt>
                <c:pt idx="3423">
                  <c:v>0.806845047642488</c:v>
                </c:pt>
                <c:pt idx="3424">
                  <c:v>0.865768830692039</c:v>
                </c:pt>
                <c:pt idx="3425">
                  <c:v>0.827436134732578</c:v>
                </c:pt>
                <c:pt idx="3426">
                  <c:v>0.739107714128122</c:v>
                </c:pt>
                <c:pt idx="3427">
                  <c:v>0.781741356123379</c:v>
                </c:pt>
                <c:pt idx="3428">
                  <c:v>0.78263884025492</c:v>
                </c:pt>
                <c:pt idx="3429">
                  <c:v>0.866559231103838</c:v>
                </c:pt>
                <c:pt idx="3430">
                  <c:v>0.786094720854237</c:v>
                </c:pt>
                <c:pt idx="3431">
                  <c:v>0.86092987070722</c:v>
                </c:pt>
                <c:pt idx="3432">
                  <c:v>0.883817310592099</c:v>
                </c:pt>
                <c:pt idx="3433">
                  <c:v>0.805025125628141</c:v>
                </c:pt>
                <c:pt idx="3434">
                  <c:v>0.891206044754432</c:v>
                </c:pt>
                <c:pt idx="3435">
                  <c:v>0.946718843045513</c:v>
                </c:pt>
                <c:pt idx="3436">
                  <c:v>0.877751586582049</c:v>
                </c:pt>
                <c:pt idx="3437">
                  <c:v>0.863107016300496</c:v>
                </c:pt>
                <c:pt idx="3438">
                  <c:v>0.783804508110385</c:v>
                </c:pt>
                <c:pt idx="3439">
                  <c:v>0.969717750826902</c:v>
                </c:pt>
                <c:pt idx="3440">
                  <c:v>0.901806138509969</c:v>
                </c:pt>
                <c:pt idx="3441">
                  <c:v>0.95157759589151</c:v>
                </c:pt>
                <c:pt idx="3442">
                  <c:v>0.952454925212236</c:v>
                </c:pt>
                <c:pt idx="3443">
                  <c:v>0.957903406718465</c:v>
                </c:pt>
                <c:pt idx="3444">
                  <c:v>0.952773893620499</c:v>
                </c:pt>
                <c:pt idx="3445">
                  <c:v>0.904523744968403</c:v>
                </c:pt>
                <c:pt idx="3446">
                  <c:v>0.927671249217189</c:v>
                </c:pt>
                <c:pt idx="3447">
                  <c:v>0.913581379492027</c:v>
                </c:pt>
                <c:pt idx="3448">
                  <c:v>0.926373951652689</c:v>
                </c:pt>
                <c:pt idx="3449">
                  <c:v>0.978590864428371</c:v>
                </c:pt>
                <c:pt idx="3450">
                  <c:v>0.977142857142857</c:v>
                </c:pt>
                <c:pt idx="3451">
                  <c:v>0.969220391124262</c:v>
                </c:pt>
                <c:pt idx="3452">
                  <c:v>0.865089063588417</c:v>
                </c:pt>
                <c:pt idx="3453">
                  <c:v>0.954407840958692</c:v>
                </c:pt>
                <c:pt idx="3454">
                  <c:v>0.949197226577021</c:v>
                </c:pt>
                <c:pt idx="3455">
                  <c:v>0.990036646042923</c:v>
                </c:pt>
                <c:pt idx="3456">
                  <c:v>0.922923366612932</c:v>
                </c:pt>
                <c:pt idx="3457">
                  <c:v>0.972174085176178</c:v>
                </c:pt>
                <c:pt idx="3458">
                  <c:v>0.955484722148926</c:v>
                </c:pt>
                <c:pt idx="3459">
                  <c:v>0.965333361485149</c:v>
                </c:pt>
                <c:pt idx="3460">
                  <c:v>0.954182551903574</c:v>
                </c:pt>
                <c:pt idx="3461">
                  <c:v>0.966606808767902</c:v>
                </c:pt>
                <c:pt idx="3462">
                  <c:v>0.620955325030467</c:v>
                </c:pt>
                <c:pt idx="3463">
                  <c:v>0.949829906818518</c:v>
                </c:pt>
                <c:pt idx="3464">
                  <c:v>0.946383804097466</c:v>
                </c:pt>
                <c:pt idx="3465">
                  <c:v>0.909661281917665</c:v>
                </c:pt>
                <c:pt idx="3466">
                  <c:v>0.964418950179609</c:v>
                </c:pt>
                <c:pt idx="3467">
                  <c:v>0.955741048564626</c:v>
                </c:pt>
                <c:pt idx="3468">
                  <c:v>0.983640160374206</c:v>
                </c:pt>
                <c:pt idx="3469">
                  <c:v>0.955804774535809</c:v>
                </c:pt>
                <c:pt idx="3470">
                  <c:v>0.956316333353596</c:v>
                </c:pt>
                <c:pt idx="3471">
                  <c:v>0.942074852265266</c:v>
                </c:pt>
                <c:pt idx="3472">
                  <c:v>0.981777955320652</c:v>
                </c:pt>
                <c:pt idx="3473">
                  <c:v>0.962475100229456</c:v>
                </c:pt>
                <c:pt idx="3474">
                  <c:v>0.904256989060601</c:v>
                </c:pt>
                <c:pt idx="3475">
                  <c:v>0.974116234069527</c:v>
                </c:pt>
                <c:pt idx="3476">
                  <c:v>0.915061677631579</c:v>
                </c:pt>
                <c:pt idx="3477">
                  <c:v>0.946939022179247</c:v>
                </c:pt>
                <c:pt idx="3478">
                  <c:v>0.906840932361621</c:v>
                </c:pt>
                <c:pt idx="3479">
                  <c:v>0.939293310463122</c:v>
                </c:pt>
                <c:pt idx="3480">
                  <c:v>0.914641370133494</c:v>
                </c:pt>
                <c:pt idx="3481">
                  <c:v>0.958879789536216</c:v>
                </c:pt>
                <c:pt idx="3482">
                  <c:v>0.95096213324417</c:v>
                </c:pt>
                <c:pt idx="3483">
                  <c:v>0.964179330485101</c:v>
                </c:pt>
                <c:pt idx="3484">
                  <c:v>0.94725240061233</c:v>
                </c:pt>
                <c:pt idx="3485">
                  <c:v>0.869933864676955</c:v>
                </c:pt>
                <c:pt idx="3486">
                  <c:v>0.931895562421485</c:v>
                </c:pt>
                <c:pt idx="3487">
                  <c:v>0.854831460674157</c:v>
                </c:pt>
                <c:pt idx="3488">
                  <c:v>0.897210836748975</c:v>
                </c:pt>
                <c:pt idx="3489">
                  <c:v>0.898936777878748</c:v>
                </c:pt>
                <c:pt idx="3490">
                  <c:v>0.894545839583517</c:v>
                </c:pt>
                <c:pt idx="3491">
                  <c:v>0.924917534561358</c:v>
                </c:pt>
                <c:pt idx="3492">
                  <c:v>0.910944293478261</c:v>
                </c:pt>
                <c:pt idx="3493">
                  <c:v>0.844350094449941</c:v>
                </c:pt>
                <c:pt idx="3494">
                  <c:v>0.835279161656073</c:v>
                </c:pt>
                <c:pt idx="3495">
                  <c:v>0.932082224909311</c:v>
                </c:pt>
                <c:pt idx="3496">
                  <c:v>0.827152034261242</c:v>
                </c:pt>
                <c:pt idx="3497">
                  <c:v>0.843853672158615</c:v>
                </c:pt>
                <c:pt idx="3498">
                  <c:v>0.840572519083969</c:v>
                </c:pt>
                <c:pt idx="3499">
                  <c:v>1</c:v>
                </c:pt>
                <c:pt idx="3500">
                  <c:v>0.949836199168772</c:v>
                </c:pt>
                <c:pt idx="3501">
                  <c:v>0.980079932688263</c:v>
                </c:pt>
                <c:pt idx="3502">
                  <c:v>0.95387805181642</c:v>
                </c:pt>
                <c:pt idx="3503">
                  <c:v>0.935712642900629</c:v>
                </c:pt>
                <c:pt idx="3504">
                  <c:v>0.966851015801354</c:v>
                </c:pt>
                <c:pt idx="3505">
                  <c:v>0.932837585563161</c:v>
                </c:pt>
                <c:pt idx="3506">
                  <c:v>0.942208436724566</c:v>
                </c:pt>
                <c:pt idx="3507">
                  <c:v>0.949875806215951</c:v>
                </c:pt>
                <c:pt idx="3508">
                  <c:v>0.970123202039206</c:v>
                </c:pt>
                <c:pt idx="3509">
                  <c:v>0.910051048456766</c:v>
                </c:pt>
                <c:pt idx="3510">
                  <c:v>0.861261852288453</c:v>
                </c:pt>
                <c:pt idx="3511">
                  <c:v>0.960873510495089</c:v>
                </c:pt>
                <c:pt idx="3512">
                  <c:v>0.928739495798319</c:v>
                </c:pt>
                <c:pt idx="3513">
                  <c:v>0.898452024350179</c:v>
                </c:pt>
                <c:pt idx="3514">
                  <c:v>1</c:v>
                </c:pt>
                <c:pt idx="3515">
                  <c:v>0.873284836606234</c:v>
                </c:pt>
                <c:pt idx="3517">
                  <c:v>0.79235623885161</c:v>
                </c:pt>
                <c:pt idx="3518">
                  <c:v>0.857521187173545</c:v>
                </c:pt>
                <c:pt idx="3519">
                  <c:v>0.960655717016967</c:v>
                </c:pt>
                <c:pt idx="3520">
                  <c:v>0.922095751224996</c:v>
                </c:pt>
                <c:pt idx="3521">
                  <c:v>0.947621150135083</c:v>
                </c:pt>
                <c:pt idx="3522">
                  <c:v>0.925242497511022</c:v>
                </c:pt>
                <c:pt idx="3523">
                  <c:v>0.953796159527326</c:v>
                </c:pt>
                <c:pt idx="3524">
                  <c:v>0.95060212246751</c:v>
                </c:pt>
                <c:pt idx="3525">
                  <c:v>0.900215396888712</c:v>
                </c:pt>
                <c:pt idx="3526">
                  <c:v>0.880623110904441</c:v>
                </c:pt>
                <c:pt idx="3527">
                  <c:v>0.902442013129103</c:v>
                </c:pt>
                <c:pt idx="3528">
                  <c:v>0.841058359917433</c:v>
                </c:pt>
                <c:pt idx="3529">
                  <c:v>0.862761855132882</c:v>
                </c:pt>
                <c:pt idx="3530">
                  <c:v>0.9077237509331</c:v>
                </c:pt>
                <c:pt idx="3531">
                  <c:v>0.914344960899745</c:v>
                </c:pt>
                <c:pt idx="3532">
                  <c:v>0.894685219752248</c:v>
                </c:pt>
                <c:pt idx="3533">
                  <c:v>0.964841228526809</c:v>
                </c:pt>
                <c:pt idx="3534">
                  <c:v>0.905254824344384</c:v>
                </c:pt>
                <c:pt idx="3535">
                  <c:v>0.810766609880749</c:v>
                </c:pt>
                <c:pt idx="3536">
                  <c:v>0.865253164556962</c:v>
                </c:pt>
                <c:pt idx="3537">
                  <c:v>0.95</c:v>
                </c:pt>
                <c:pt idx="3538">
                  <c:v>0.938304835312405</c:v>
                </c:pt>
                <c:pt idx="3539">
                  <c:v>0.943583313024791</c:v>
                </c:pt>
                <c:pt idx="3540">
                  <c:v>0.934663138799986</c:v>
                </c:pt>
                <c:pt idx="3541">
                  <c:v>0.930801246224463</c:v>
                </c:pt>
                <c:pt idx="3542">
                  <c:v>0.929041628461398</c:v>
                </c:pt>
                <c:pt idx="3543">
                  <c:v>0.878484668055969</c:v>
                </c:pt>
                <c:pt idx="3544">
                  <c:v>0.902307592021207</c:v>
                </c:pt>
                <c:pt idx="3545">
                  <c:v>0.934625848969145</c:v>
                </c:pt>
                <c:pt idx="3546">
                  <c:v>0.895652430044183</c:v>
                </c:pt>
                <c:pt idx="3547">
                  <c:v>0.907962050809211</c:v>
                </c:pt>
                <c:pt idx="3548">
                  <c:v>0.934210894491925</c:v>
                </c:pt>
                <c:pt idx="3549">
                  <c:v>0.925620266388091</c:v>
                </c:pt>
                <c:pt idx="3550">
                  <c:v>0.945439117522274</c:v>
                </c:pt>
                <c:pt idx="3551">
                  <c:v>0.891532184950136</c:v>
                </c:pt>
                <c:pt idx="3552">
                  <c:v>0.908889268626111</c:v>
                </c:pt>
                <c:pt idx="3553">
                  <c:v>0.852059091738099</c:v>
                </c:pt>
                <c:pt idx="3554">
                  <c:v>0.955313544615947</c:v>
                </c:pt>
                <c:pt idx="3555">
                  <c:v>0.922521194658392</c:v>
                </c:pt>
                <c:pt idx="3556">
                  <c:v>0.957572347266881</c:v>
                </c:pt>
                <c:pt idx="3557">
                  <c:v>0.879517800811176</c:v>
                </c:pt>
                <c:pt idx="3558">
                  <c:v>0.98385415593779</c:v>
                </c:pt>
                <c:pt idx="3559">
                  <c:v>0.934150787075394</c:v>
                </c:pt>
                <c:pt idx="3560">
                  <c:v>0.973437619904962</c:v>
                </c:pt>
                <c:pt idx="3561">
                  <c:v>0.856718486696888</c:v>
                </c:pt>
                <c:pt idx="3562">
                  <c:v>0.955248181741381</c:v>
                </c:pt>
                <c:pt idx="3563">
                  <c:v>0.63680394837763</c:v>
                </c:pt>
                <c:pt idx="3564">
                  <c:v>0.610649622799665</c:v>
                </c:pt>
                <c:pt idx="3565">
                  <c:v>0.632785618778785</c:v>
                </c:pt>
                <c:pt idx="3566">
                  <c:v>0.648066568771414</c:v>
                </c:pt>
                <c:pt idx="3568">
                  <c:v>0.977260934450695</c:v>
                </c:pt>
                <c:pt idx="3569">
                  <c:v>0.923208355914667</c:v>
                </c:pt>
                <c:pt idx="3570">
                  <c:v>0.956463008220395</c:v>
                </c:pt>
                <c:pt idx="3571">
                  <c:v>0.914235849056604</c:v>
                </c:pt>
                <c:pt idx="3572">
                  <c:v>0.901246435845214</c:v>
                </c:pt>
                <c:pt idx="3573">
                  <c:v>0.94610336693116</c:v>
                </c:pt>
                <c:pt idx="3574">
                  <c:v>0.941646920591403</c:v>
                </c:pt>
                <c:pt idx="3575">
                  <c:v>0.974570314380627</c:v>
                </c:pt>
                <c:pt idx="3576">
                  <c:v>0.933279861459235</c:v>
                </c:pt>
                <c:pt idx="3577">
                  <c:v>0.930299836452844</c:v>
                </c:pt>
                <c:pt idx="3578">
                  <c:v>0.946545972915182</c:v>
                </c:pt>
                <c:pt idx="3579">
                  <c:v>0.917130446228774</c:v>
                </c:pt>
                <c:pt idx="3580">
                  <c:v>0.893289343451006</c:v>
                </c:pt>
                <c:pt idx="3581">
                  <c:v>0.815252918287938</c:v>
                </c:pt>
                <c:pt idx="3582">
                  <c:v>0.982134886935914</c:v>
                </c:pt>
                <c:pt idx="3583">
                  <c:v>0.820574294670846</c:v>
                </c:pt>
                <c:pt idx="3584">
                  <c:v>0.96585690515807</c:v>
                </c:pt>
                <c:pt idx="3585">
                  <c:v>0.968481788676524</c:v>
                </c:pt>
                <c:pt idx="3586">
                  <c:v>0.914368474233749</c:v>
                </c:pt>
                <c:pt idx="3587">
                  <c:v>0.955120257872551</c:v>
                </c:pt>
                <c:pt idx="3588">
                  <c:v>0.89037676842889</c:v>
                </c:pt>
                <c:pt idx="3589">
                  <c:v>0.845805387575591</c:v>
                </c:pt>
                <c:pt idx="3590">
                  <c:v>0.820038344423142</c:v>
                </c:pt>
                <c:pt idx="3591">
                  <c:v>0.908453038674033</c:v>
                </c:pt>
                <c:pt idx="3593">
                  <c:v>0.977794710235182</c:v>
                </c:pt>
                <c:pt idx="3594">
                  <c:v>0.939590296495957</c:v>
                </c:pt>
                <c:pt idx="3595">
                  <c:v>0.986990881458967</c:v>
                </c:pt>
                <c:pt idx="3596">
                  <c:v>0.836084198915342</c:v>
                </c:pt>
                <c:pt idx="3597">
                  <c:v>0.770201126307321</c:v>
                </c:pt>
                <c:pt idx="3598">
                  <c:v>0.829623639191291</c:v>
                </c:pt>
                <c:pt idx="3599">
                  <c:v>0.739443911792905</c:v>
                </c:pt>
                <c:pt idx="3600">
                  <c:v>1.01605057642246</c:v>
                </c:pt>
                <c:pt idx="3601">
                  <c:v>0.884439486893474</c:v>
                </c:pt>
                <c:pt idx="3602">
                  <c:v>0.954484074003433</c:v>
                </c:pt>
                <c:pt idx="3603">
                  <c:v>0.967419605406245</c:v>
                </c:pt>
                <c:pt idx="3604">
                  <c:v>0.828563535911602</c:v>
                </c:pt>
                <c:pt idx="3605">
                  <c:v>0.970403015366773</c:v>
                </c:pt>
                <c:pt idx="3606">
                  <c:v>0.861761658031088</c:v>
                </c:pt>
                <c:pt idx="3607">
                  <c:v>0.807546956644541</c:v>
                </c:pt>
                <c:pt idx="3608">
                  <c:v>0.9203426124197</c:v>
                </c:pt>
                <c:pt idx="3609">
                  <c:v>0.863908990361827</c:v>
                </c:pt>
                <c:pt idx="3610">
                  <c:v>0.899152184505441</c:v>
                </c:pt>
                <c:pt idx="3615">
                  <c:v>0.679503098153082</c:v>
                </c:pt>
                <c:pt idx="3616">
                  <c:v>0.698851997463538</c:v>
                </c:pt>
                <c:pt idx="3617">
                  <c:v>0.622850893182647</c:v>
                </c:pt>
                <c:pt idx="3618">
                  <c:v>0.734091459721381</c:v>
                </c:pt>
                <c:pt idx="3619">
                  <c:v>0.767880022684786</c:v>
                </c:pt>
                <c:pt idx="3620">
                  <c:v>0.723448642895157</c:v>
                </c:pt>
                <c:pt idx="3621">
                  <c:v>0.786785848701543</c:v>
                </c:pt>
                <c:pt idx="3622">
                  <c:v>0.732228373268713</c:v>
                </c:pt>
                <c:pt idx="3623">
                  <c:v>0.741454306496567</c:v>
                </c:pt>
                <c:pt idx="3624">
                  <c:v>0.706576466201459</c:v>
                </c:pt>
                <c:pt idx="3625">
                  <c:v>0.659126286718554</c:v>
                </c:pt>
                <c:pt idx="3626">
                  <c:v>0.718812896922325</c:v>
                </c:pt>
                <c:pt idx="3627">
                  <c:v>0.649444220932237</c:v>
                </c:pt>
                <c:pt idx="3628">
                  <c:v>0.672911122937733</c:v>
                </c:pt>
                <c:pt idx="3629">
                  <c:v>0.696673491509093</c:v>
                </c:pt>
                <c:pt idx="3630">
                  <c:v>0.6644474393531</c:v>
                </c:pt>
                <c:pt idx="3631">
                  <c:v>0.682992552471226</c:v>
                </c:pt>
                <c:pt idx="3632">
                  <c:v>0.672294746418012</c:v>
                </c:pt>
                <c:pt idx="3633">
                  <c:v>0.639702048417132</c:v>
                </c:pt>
                <c:pt idx="3634">
                  <c:v>0.715453397322556</c:v>
                </c:pt>
                <c:pt idx="3635">
                  <c:v>0.845737824392408</c:v>
                </c:pt>
                <c:pt idx="3636">
                  <c:v>0.753637854565679</c:v>
                </c:pt>
                <c:pt idx="3637">
                  <c:v>0.687780600995359</c:v>
                </c:pt>
                <c:pt idx="3638">
                  <c:v>0.701378334468844</c:v>
                </c:pt>
                <c:pt idx="3639">
                  <c:v>0.907695101757385</c:v>
                </c:pt>
                <c:pt idx="3640">
                  <c:v>0.960273961230335</c:v>
                </c:pt>
                <c:pt idx="3641">
                  <c:v>0.924541831135073</c:v>
                </c:pt>
                <c:pt idx="3643">
                  <c:v>0.97924223208624</c:v>
                </c:pt>
                <c:pt idx="3644">
                  <c:v>0.865881016612239</c:v>
                </c:pt>
                <c:pt idx="3645">
                  <c:v>0.755592572632404</c:v>
                </c:pt>
                <c:pt idx="3646">
                  <c:v>0.914884437596302</c:v>
                </c:pt>
                <c:pt idx="3647">
                  <c:v>0.851324228939696</c:v>
                </c:pt>
                <c:pt idx="3648">
                  <c:v>0.591953796309339</c:v>
                </c:pt>
                <c:pt idx="3649">
                  <c:v>0.892267662780962</c:v>
                </c:pt>
                <c:pt idx="3650">
                  <c:v>0.704271274861428</c:v>
                </c:pt>
                <c:pt idx="3651">
                  <c:v>0.998570950802359</c:v>
                </c:pt>
                <c:pt idx="3652">
                  <c:v>0.993066132264529</c:v>
                </c:pt>
                <c:pt idx="3653">
                  <c:v>0.962329383989857</c:v>
                </c:pt>
                <c:pt idx="3654">
                  <c:v>0.985699329598678</c:v>
                </c:pt>
                <c:pt idx="3655">
                  <c:v>0.875391044776119</c:v>
                </c:pt>
                <c:pt idx="3656">
                  <c:v>0.970437618918184</c:v>
                </c:pt>
                <c:pt idx="3657">
                  <c:v>0.895877300613497</c:v>
                </c:pt>
                <c:pt idx="3658">
                  <c:v>0.893758897818599</c:v>
                </c:pt>
                <c:pt idx="3659">
                  <c:v>0.738293229711553</c:v>
                </c:pt>
                <c:pt idx="3660">
                  <c:v>0.918768740947584</c:v>
                </c:pt>
                <c:pt idx="3661">
                  <c:v>0.887147368421053</c:v>
                </c:pt>
                <c:pt idx="3662">
                  <c:v>0.985167054996494</c:v>
                </c:pt>
                <c:pt idx="3663">
                  <c:v>0.981344563709256</c:v>
                </c:pt>
                <c:pt idx="3664">
                  <c:v>0.979810256296456</c:v>
                </c:pt>
                <c:pt idx="3665">
                  <c:v>0.889897338162823</c:v>
                </c:pt>
                <c:pt idx="3666">
                  <c:v>0.725017104278051</c:v>
                </c:pt>
                <c:pt idx="3667">
                  <c:v>0.916038063192964</c:v>
                </c:pt>
                <c:pt idx="3668">
                  <c:v>0.739664809439435</c:v>
                </c:pt>
                <c:pt idx="3669">
                  <c:v>0.748144553941104</c:v>
                </c:pt>
                <c:pt idx="3670">
                  <c:v>0.812627938254959</c:v>
                </c:pt>
                <c:pt idx="3671">
                  <c:v>0.909609633171644</c:v>
                </c:pt>
                <c:pt idx="3672">
                  <c:v>0.900052328760696</c:v>
                </c:pt>
                <c:pt idx="3673">
                  <c:v>0.781559441215564</c:v>
                </c:pt>
                <c:pt idx="3674">
                  <c:v>0.968233970871693</c:v>
                </c:pt>
                <c:pt idx="3675">
                  <c:v>0.974031567583006</c:v>
                </c:pt>
                <c:pt idx="3676">
                  <c:v>0.980063170403674</c:v>
                </c:pt>
                <c:pt idx="3677">
                  <c:v>0.970071392701747</c:v>
                </c:pt>
                <c:pt idx="3678">
                  <c:v>0.9669185925597</c:v>
                </c:pt>
                <c:pt idx="3679">
                  <c:v>0.965214383166111</c:v>
                </c:pt>
                <c:pt idx="3680">
                  <c:v>0.973899735456422</c:v>
                </c:pt>
                <c:pt idx="3681">
                  <c:v>0.975841876093033</c:v>
                </c:pt>
                <c:pt idx="3682">
                  <c:v>0.977182723149907</c:v>
                </c:pt>
                <c:pt idx="3683">
                  <c:v>0.976014513756081</c:v>
                </c:pt>
                <c:pt idx="3684">
                  <c:v>0.972642880812762</c:v>
                </c:pt>
                <c:pt idx="3685">
                  <c:v>0.973101517016606</c:v>
                </c:pt>
                <c:pt idx="3686">
                  <c:v>0.975508755341153</c:v>
                </c:pt>
                <c:pt idx="3687">
                  <c:v>0.980159239659172</c:v>
                </c:pt>
                <c:pt idx="3688">
                  <c:v>0.985041882728361</c:v>
                </c:pt>
                <c:pt idx="3689">
                  <c:v>0.987374777000137</c:v>
                </c:pt>
                <c:pt idx="3690">
                  <c:v>0.979966611018364</c:v>
                </c:pt>
                <c:pt idx="3691">
                  <c:v>0.986071541627097</c:v>
                </c:pt>
                <c:pt idx="3692">
                  <c:v>0.990891186607583</c:v>
                </c:pt>
                <c:pt idx="3693">
                  <c:v>0.95794053662074</c:v>
                </c:pt>
                <c:pt idx="3694">
                  <c:v>0.936768639806388</c:v>
                </c:pt>
                <c:pt idx="3695">
                  <c:v>0.878499453710457</c:v>
                </c:pt>
                <c:pt idx="3696">
                  <c:v>0.94032525920574</c:v>
                </c:pt>
                <c:pt idx="3697">
                  <c:v>0.920521325363197</c:v>
                </c:pt>
                <c:pt idx="3698">
                  <c:v>0.916635260177564</c:v>
                </c:pt>
                <c:pt idx="3699">
                  <c:v>0.969418210501424</c:v>
                </c:pt>
                <c:pt idx="3700">
                  <c:v>0.935483870967742</c:v>
                </c:pt>
                <c:pt idx="3701">
                  <c:v>1</c:v>
                </c:pt>
                <c:pt idx="3702">
                  <c:v>1.00469128382287</c:v>
                </c:pt>
                <c:pt idx="3703">
                  <c:v>1</c:v>
                </c:pt>
                <c:pt idx="3704">
                  <c:v>0.979552105020695</c:v>
                </c:pt>
                <c:pt idx="3705">
                  <c:v>0.99099881761532</c:v>
                </c:pt>
                <c:pt idx="3706">
                  <c:v>0.959519717480871</c:v>
                </c:pt>
                <c:pt idx="3707">
                  <c:v>0.984488207846399</c:v>
                </c:pt>
                <c:pt idx="3708">
                  <c:v>1.00142645664576</c:v>
                </c:pt>
                <c:pt idx="3709">
                  <c:v>0.963314121379933</c:v>
                </c:pt>
                <c:pt idx="3710">
                  <c:v>0.997056526786028</c:v>
                </c:pt>
                <c:pt idx="3711">
                  <c:v>0.986983107777221</c:v>
                </c:pt>
                <c:pt idx="3712">
                  <c:v>0.980136071579599</c:v>
                </c:pt>
                <c:pt idx="3713">
                  <c:v>1</c:v>
                </c:pt>
                <c:pt idx="3714">
                  <c:v>0.991846252936065</c:v>
                </c:pt>
                <c:pt idx="3715">
                  <c:v>1</c:v>
                </c:pt>
                <c:pt idx="3716">
                  <c:v>1</c:v>
                </c:pt>
                <c:pt idx="3717">
                  <c:v>0.965225867113756</c:v>
                </c:pt>
                <c:pt idx="3718">
                  <c:v>0.967193700180336</c:v>
                </c:pt>
                <c:pt idx="3719">
                  <c:v>1</c:v>
                </c:pt>
                <c:pt idx="3720">
                  <c:v>0.995159019710514</c:v>
                </c:pt>
                <c:pt idx="3721">
                  <c:v>0.962446046947843</c:v>
                </c:pt>
                <c:pt idx="3722">
                  <c:v>1.00338781163985</c:v>
                </c:pt>
                <c:pt idx="3723">
                  <c:v>1.00005932317649</c:v>
                </c:pt>
                <c:pt idx="3724">
                  <c:v>0.987741592555276</c:v>
                </c:pt>
                <c:pt idx="3725">
                  <c:v>0.995096555323591</c:v>
                </c:pt>
                <c:pt idx="3726">
                  <c:v>0.992237172177879</c:v>
                </c:pt>
                <c:pt idx="3727">
                  <c:v>0.938754997144489</c:v>
                </c:pt>
                <c:pt idx="3728">
                  <c:v>1</c:v>
                </c:pt>
                <c:pt idx="3729">
                  <c:v>0.986442691795555</c:v>
                </c:pt>
                <c:pt idx="3730">
                  <c:v>0.977879948914432</c:v>
                </c:pt>
                <c:pt idx="3731">
                  <c:v>0.96418076846506</c:v>
                </c:pt>
                <c:pt idx="3732">
                  <c:v>0.976954697083827</c:v>
                </c:pt>
                <c:pt idx="3733">
                  <c:v>0.98838986209467</c:v>
                </c:pt>
                <c:pt idx="3734">
                  <c:v>1.00170882246158</c:v>
                </c:pt>
                <c:pt idx="3735">
                  <c:v>1.00153521126761</c:v>
                </c:pt>
                <c:pt idx="3736">
                  <c:v>1.00160554740632</c:v>
                </c:pt>
                <c:pt idx="3737">
                  <c:v>1.00311281983296</c:v>
                </c:pt>
                <c:pt idx="3738">
                  <c:v>1</c:v>
                </c:pt>
                <c:pt idx="3739">
                  <c:v>1</c:v>
                </c:pt>
                <c:pt idx="3740">
                  <c:v>0.893951769933596</c:v>
                </c:pt>
                <c:pt idx="3741">
                  <c:v>0.974410201912859</c:v>
                </c:pt>
                <c:pt idx="3742">
                  <c:v>0.943234852278418</c:v>
                </c:pt>
                <c:pt idx="3743">
                  <c:v>0.948650693568727</c:v>
                </c:pt>
                <c:pt idx="3744">
                  <c:v>0.998843930635838</c:v>
                </c:pt>
                <c:pt idx="3745">
                  <c:v>0.956781818181818</c:v>
                </c:pt>
                <c:pt idx="3746">
                  <c:v>0.937822597242231</c:v>
                </c:pt>
                <c:pt idx="3747">
                  <c:v>0.865737011475642</c:v>
                </c:pt>
                <c:pt idx="3748">
                  <c:v>0.998588981746727</c:v>
                </c:pt>
                <c:pt idx="3749">
                  <c:v>1.00003729786764</c:v>
                </c:pt>
                <c:pt idx="3750">
                  <c:v>0.949549112556499</c:v>
                </c:pt>
                <c:pt idx="3751">
                  <c:v>0.985087336244541</c:v>
                </c:pt>
                <c:pt idx="3752">
                  <c:v>0.873946165566277</c:v>
                </c:pt>
                <c:pt idx="3753">
                  <c:v>0.864358655043587</c:v>
                </c:pt>
                <c:pt idx="3754">
                  <c:v>0.959426235829413</c:v>
                </c:pt>
                <c:pt idx="3755">
                  <c:v>0.973425025159342</c:v>
                </c:pt>
                <c:pt idx="3756">
                  <c:v>0.907918851151128</c:v>
                </c:pt>
                <c:pt idx="3757">
                  <c:v>0.945549059481444</c:v>
                </c:pt>
                <c:pt idx="3758">
                  <c:v>0.949323803720267</c:v>
                </c:pt>
                <c:pt idx="3759">
                  <c:v>1.00183760296913</c:v>
                </c:pt>
                <c:pt idx="3760">
                  <c:v>0.958214604455728</c:v>
                </c:pt>
                <c:pt idx="3761">
                  <c:v>0.968327637143023</c:v>
                </c:pt>
                <c:pt idx="3762">
                  <c:v>0.964152569627581</c:v>
                </c:pt>
                <c:pt idx="3763">
                  <c:v>0.955501796962554</c:v>
                </c:pt>
                <c:pt idx="3764">
                  <c:v>0.911804691239828</c:v>
                </c:pt>
                <c:pt idx="3765">
                  <c:v>0.943079658605975</c:v>
                </c:pt>
                <c:pt idx="3766">
                  <c:v>0.989929510051345</c:v>
                </c:pt>
                <c:pt idx="3767">
                  <c:v>0.879686386315039</c:v>
                </c:pt>
                <c:pt idx="3768">
                  <c:v>0.944152448482163</c:v>
                </c:pt>
                <c:pt idx="3769">
                  <c:v>0.954516285853184</c:v>
                </c:pt>
                <c:pt idx="3770">
                  <c:v>0.998677685950413</c:v>
                </c:pt>
                <c:pt idx="3771">
                  <c:v>1.00248213891139</c:v>
                </c:pt>
                <c:pt idx="3772">
                  <c:v>0.963653518797724</c:v>
                </c:pt>
                <c:pt idx="3773">
                  <c:v>1.00096394358061</c:v>
                </c:pt>
                <c:pt idx="3774">
                  <c:v>0.984953422681652</c:v>
                </c:pt>
                <c:pt idx="3775">
                  <c:v>1</c:v>
                </c:pt>
                <c:pt idx="3776">
                  <c:v>0.939967525877816</c:v>
                </c:pt>
                <c:pt idx="3777">
                  <c:v>0.9999709513435</c:v>
                </c:pt>
                <c:pt idx="3778">
                  <c:v>1</c:v>
                </c:pt>
                <c:pt idx="3779">
                  <c:v>0.994847850300735</c:v>
                </c:pt>
                <c:pt idx="3780">
                  <c:v>0.971874123520503</c:v>
                </c:pt>
                <c:pt idx="3781">
                  <c:v>0.943822828816069</c:v>
                </c:pt>
                <c:pt idx="3782">
                  <c:v>0.977709135200974</c:v>
                </c:pt>
                <c:pt idx="3783">
                  <c:v>0.961302203222624</c:v>
                </c:pt>
                <c:pt idx="3784">
                  <c:v>0.959727321652813</c:v>
                </c:pt>
                <c:pt idx="3785">
                  <c:v>0.969049180327869</c:v>
                </c:pt>
                <c:pt idx="3786">
                  <c:v>0.978455883961583</c:v>
                </c:pt>
                <c:pt idx="3787">
                  <c:v>0.97722483781279</c:v>
                </c:pt>
                <c:pt idx="3788">
                  <c:v>0.921754700089525</c:v>
                </c:pt>
                <c:pt idx="3789">
                  <c:v>0.981429461356368</c:v>
                </c:pt>
                <c:pt idx="3790">
                  <c:v>0.97096183379785</c:v>
                </c:pt>
                <c:pt idx="3791">
                  <c:v>0.9640625</c:v>
                </c:pt>
                <c:pt idx="3792">
                  <c:v>0.977431162407254</c:v>
                </c:pt>
                <c:pt idx="3793">
                  <c:v>0.976762300402441</c:v>
                </c:pt>
                <c:pt idx="3794">
                  <c:v>0.991500946542865</c:v>
                </c:pt>
                <c:pt idx="3795">
                  <c:v>0.984099745274165</c:v>
                </c:pt>
                <c:pt idx="3796">
                  <c:v>0.980474262579526</c:v>
                </c:pt>
                <c:pt idx="3797">
                  <c:v>0.946862652869238</c:v>
                </c:pt>
                <c:pt idx="3798">
                  <c:v>0.900630731380004</c:v>
                </c:pt>
                <c:pt idx="3799">
                  <c:v>0.955074626865672</c:v>
                </c:pt>
                <c:pt idx="3800">
                  <c:v>0.873468151833027</c:v>
                </c:pt>
                <c:pt idx="3801">
                  <c:v>0.949559416261293</c:v>
                </c:pt>
                <c:pt idx="3802">
                  <c:v>0.839490861618799</c:v>
                </c:pt>
                <c:pt idx="3803">
                  <c:v>0.895294117647059</c:v>
                </c:pt>
                <c:pt idx="3804">
                  <c:v>0.904321696862572</c:v>
                </c:pt>
                <c:pt idx="3805">
                  <c:v>0.905946714031972</c:v>
                </c:pt>
                <c:pt idx="3806">
                  <c:v>0.927407407407407</c:v>
                </c:pt>
                <c:pt idx="3807">
                  <c:v>0.977697234807061</c:v>
                </c:pt>
                <c:pt idx="3808">
                  <c:v>0.971764063353359</c:v>
                </c:pt>
                <c:pt idx="3809">
                  <c:v>0.937605912630329</c:v>
                </c:pt>
                <c:pt idx="3810">
                  <c:v>0.99027027027027</c:v>
                </c:pt>
                <c:pt idx="3811">
                  <c:v>0.855700416088766</c:v>
                </c:pt>
                <c:pt idx="3812">
                  <c:v>0.947799331103679</c:v>
                </c:pt>
                <c:pt idx="3813">
                  <c:v>0.93214422871773</c:v>
                </c:pt>
                <c:pt idx="3820">
                  <c:v>0.915213284898806</c:v>
                </c:pt>
                <c:pt idx="3821">
                  <c:v>0.95657662791232</c:v>
                </c:pt>
                <c:pt idx="3822">
                  <c:v>0.998230049773013</c:v>
                </c:pt>
                <c:pt idx="3823">
                  <c:v>1.0050067254521</c:v>
                </c:pt>
                <c:pt idx="3824">
                  <c:v>0.995723637612414</c:v>
                </c:pt>
                <c:pt idx="3825">
                  <c:v>0.995909345271404</c:v>
                </c:pt>
                <c:pt idx="3826">
                  <c:v>0.993885870285457</c:v>
                </c:pt>
                <c:pt idx="3827">
                  <c:v>0.986896358717622</c:v>
                </c:pt>
                <c:pt idx="3828">
                  <c:v>0.990325058762828</c:v>
                </c:pt>
                <c:pt idx="3829">
                  <c:v>1.00741460421354</c:v>
                </c:pt>
                <c:pt idx="3830">
                  <c:v>1.00417683305074</c:v>
                </c:pt>
                <c:pt idx="3831">
                  <c:v>0.998714401952807</c:v>
                </c:pt>
                <c:pt idx="3832">
                  <c:v>1.00783297683246</c:v>
                </c:pt>
                <c:pt idx="3833">
                  <c:v>0.999094695309075</c:v>
                </c:pt>
                <c:pt idx="3834">
                  <c:v>0.999402728336957</c:v>
                </c:pt>
                <c:pt idx="3835">
                  <c:v>1.00996486940583</c:v>
                </c:pt>
                <c:pt idx="3836">
                  <c:v>1.01061628144351</c:v>
                </c:pt>
                <c:pt idx="3837">
                  <c:v>1.00476846354785</c:v>
                </c:pt>
                <c:pt idx="3838">
                  <c:v>0.879431837865928</c:v>
                </c:pt>
                <c:pt idx="3839">
                  <c:v>0.987424553179022</c:v>
                </c:pt>
                <c:pt idx="3840">
                  <c:v>0.811287758346582</c:v>
                </c:pt>
                <c:pt idx="3841">
                  <c:v>0.969104579630896</c:v>
                </c:pt>
                <c:pt idx="3842">
                  <c:v>0.998449473448353</c:v>
                </c:pt>
                <c:pt idx="3843">
                  <c:v>1.0197298013245</c:v>
                </c:pt>
                <c:pt idx="3845">
                  <c:v>0.981092402464066</c:v>
                </c:pt>
                <c:pt idx="3846">
                  <c:v>0.971650485436893</c:v>
                </c:pt>
                <c:pt idx="3848">
                  <c:v>1.01266584766585</c:v>
                </c:pt>
                <c:pt idx="3849">
                  <c:v>0.998755790866975</c:v>
                </c:pt>
                <c:pt idx="3850">
                  <c:v>1.01603433476395</c:v>
                </c:pt>
                <c:pt idx="3851">
                  <c:v>0.997659516861707</c:v>
                </c:pt>
                <c:pt idx="3852">
                  <c:v>0.998136143699874</c:v>
                </c:pt>
                <c:pt idx="3853">
                  <c:v>1</c:v>
                </c:pt>
                <c:pt idx="3854">
                  <c:v>0.972727953566748</c:v>
                </c:pt>
                <c:pt idx="3856">
                  <c:v>0.976298783621724</c:v>
                </c:pt>
                <c:pt idx="3857">
                  <c:v>0.976669304366592</c:v>
                </c:pt>
                <c:pt idx="3860">
                  <c:v>1</c:v>
                </c:pt>
                <c:pt idx="3861">
                  <c:v>0.9256</c:v>
                </c:pt>
                <c:pt idx="3862">
                  <c:v>0.6</c:v>
                </c:pt>
                <c:pt idx="3863">
                  <c:v>0.7</c:v>
                </c:pt>
                <c:pt idx="3864">
                  <c:v>0.714285714285714</c:v>
                </c:pt>
                <c:pt idx="3865">
                  <c:v>0.833333333333333</c:v>
                </c:pt>
                <c:pt idx="3866">
                  <c:v>0.666666666666667</c:v>
                </c:pt>
                <c:pt idx="3867">
                  <c:v>0.7</c:v>
                </c:pt>
                <c:pt idx="3868">
                  <c:v>0.807692307692308</c:v>
                </c:pt>
                <c:pt idx="3869">
                  <c:v>0.7</c:v>
                </c:pt>
                <c:pt idx="3870">
                  <c:v>0.957142857142857</c:v>
                </c:pt>
                <c:pt idx="3871">
                  <c:v>0.854545454545454</c:v>
                </c:pt>
                <c:pt idx="3872">
                  <c:v>0.743589743589744</c:v>
                </c:pt>
                <c:pt idx="3873">
                  <c:v>0.925925925925926</c:v>
                </c:pt>
                <c:pt idx="3874">
                  <c:v>0.666666666666667</c:v>
                </c:pt>
                <c:pt idx="3875">
                  <c:v>0.52</c:v>
                </c:pt>
                <c:pt idx="3876">
                  <c:v>0.35</c:v>
                </c:pt>
                <c:pt idx="3877">
                  <c:v>0.7</c:v>
                </c:pt>
                <c:pt idx="3878">
                  <c:v>0.514285714285714</c:v>
                </c:pt>
                <c:pt idx="3879">
                  <c:v>0.590909090909091</c:v>
                </c:pt>
                <c:pt idx="3880">
                  <c:v>0.896551724137931</c:v>
                </c:pt>
                <c:pt idx="3881">
                  <c:v>1</c:v>
                </c:pt>
                <c:pt idx="3882">
                  <c:v>0.81929347826087</c:v>
                </c:pt>
                <c:pt idx="3883">
                  <c:v>0.845360824742268</c:v>
                </c:pt>
                <c:pt idx="3884">
                  <c:v>0.845070422535211</c:v>
                </c:pt>
                <c:pt idx="3885">
                  <c:v>0.840881763527054</c:v>
                </c:pt>
                <c:pt idx="3886">
                  <c:v>0.78207810320781</c:v>
                </c:pt>
                <c:pt idx="3887">
                  <c:v>0.626125183169353</c:v>
                </c:pt>
                <c:pt idx="3921">
                  <c:v>0.981356476862256</c:v>
                </c:pt>
                <c:pt idx="3922">
                  <c:v>0.915728484800799</c:v>
                </c:pt>
                <c:pt idx="3923">
                  <c:v>0.977733063512473</c:v>
                </c:pt>
                <c:pt idx="3924">
                  <c:v>0.979404539516315</c:v>
                </c:pt>
                <c:pt idx="3925">
                  <c:v>0.98536525633444</c:v>
                </c:pt>
                <c:pt idx="3926">
                  <c:v>0.988264796061265</c:v>
                </c:pt>
                <c:pt idx="3927">
                  <c:v>0.985385841869223</c:v>
                </c:pt>
                <c:pt idx="3928">
                  <c:v>0.980890127506589</c:v>
                </c:pt>
                <c:pt idx="3929">
                  <c:v>0.969380382264963</c:v>
                </c:pt>
                <c:pt idx="3930">
                  <c:v>0.97674938048309</c:v>
                </c:pt>
                <c:pt idx="3931">
                  <c:v>0.948027187409563</c:v>
                </c:pt>
                <c:pt idx="3932">
                  <c:v>0.927399530554355</c:v>
                </c:pt>
                <c:pt idx="3933">
                  <c:v>0.94051190172401</c:v>
                </c:pt>
                <c:pt idx="3934">
                  <c:v>0.964727515431371</c:v>
                </c:pt>
                <c:pt idx="3935">
                  <c:v>0.93482917788859</c:v>
                </c:pt>
                <c:pt idx="3936">
                  <c:v>0.97958162381934</c:v>
                </c:pt>
                <c:pt idx="3937">
                  <c:v>0.987399868604338</c:v>
                </c:pt>
                <c:pt idx="3938">
                  <c:v>0.995008559674549</c:v>
                </c:pt>
                <c:pt idx="3939">
                  <c:v>0.985669883861842</c:v>
                </c:pt>
                <c:pt idx="3940">
                  <c:v>0.99430195020108</c:v>
                </c:pt>
                <c:pt idx="3985">
                  <c:v>0.94327731092437</c:v>
                </c:pt>
                <c:pt idx="3986">
                  <c:v>1</c:v>
                </c:pt>
                <c:pt idx="3987">
                  <c:v>0.976993865030675</c:v>
                </c:pt>
                <c:pt idx="3988">
                  <c:v>0.971471471471471</c:v>
                </c:pt>
                <c:pt idx="3989">
                  <c:v>0.934472934472935</c:v>
                </c:pt>
                <c:pt idx="3990">
                  <c:v>0.948993288590604</c:v>
                </c:pt>
                <c:pt idx="3991">
                  <c:v>0.954545454545455</c:v>
                </c:pt>
                <c:pt idx="3992">
                  <c:v>0.917142857142857</c:v>
                </c:pt>
                <c:pt idx="3993">
                  <c:v>1</c:v>
                </c:pt>
                <c:pt idx="3994">
                  <c:v>0.972661870503597</c:v>
                </c:pt>
                <c:pt idx="3995">
                  <c:v>0.951907131011609</c:v>
                </c:pt>
                <c:pt idx="3996">
                  <c:v>0.947619047619048</c:v>
                </c:pt>
                <c:pt idx="3997">
                  <c:v>0.925155925155925</c:v>
                </c:pt>
                <c:pt idx="3998">
                  <c:v>0.954621848739496</c:v>
                </c:pt>
                <c:pt idx="3999">
                  <c:v>1</c:v>
                </c:pt>
                <c:pt idx="4000">
                  <c:v>0.986040609137056</c:v>
                </c:pt>
                <c:pt idx="4001">
                  <c:v>0.940944881889764</c:v>
                </c:pt>
                <c:pt idx="4002">
                  <c:v>0.916239316239316</c:v>
                </c:pt>
                <c:pt idx="4003">
                  <c:v>1</c:v>
                </c:pt>
                <c:pt idx="4004">
                  <c:v>0.951388888888889</c:v>
                </c:pt>
                <c:pt idx="4005">
                  <c:v>0.975481611208406</c:v>
                </c:pt>
                <c:pt idx="4006">
                  <c:v>1</c:v>
                </c:pt>
                <c:pt idx="4007">
                  <c:v>1</c:v>
                </c:pt>
                <c:pt idx="4008">
                  <c:v>0.974934036939314</c:v>
                </c:pt>
                <c:pt idx="4009">
                  <c:v>0.930680359435173</c:v>
                </c:pt>
                <c:pt idx="4010">
                  <c:v>1</c:v>
                </c:pt>
                <c:pt idx="4011">
                  <c:v>0.892670157068063</c:v>
                </c:pt>
                <c:pt idx="4012">
                  <c:v>0.980662983425414</c:v>
                </c:pt>
                <c:pt idx="4013">
                  <c:v>0.977099236641221</c:v>
                </c:pt>
                <c:pt idx="4018">
                  <c:v>0.0659340659340659</c:v>
                </c:pt>
                <c:pt idx="4019">
                  <c:v>0.0769230769230769</c:v>
                </c:pt>
                <c:pt idx="4020">
                  <c:v>0.0769230769230769</c:v>
                </c:pt>
                <c:pt idx="4021">
                  <c:v>0.0869565217391304</c:v>
                </c:pt>
                <c:pt idx="4022">
                  <c:v>0.0555555555555556</c:v>
                </c:pt>
                <c:pt idx="4023">
                  <c:v>0.0777777777777778</c:v>
                </c:pt>
                <c:pt idx="4024">
                  <c:v>0.0769230769230769</c:v>
                </c:pt>
                <c:pt idx="4025">
                  <c:v>0.0888888888888889</c:v>
                </c:pt>
                <c:pt idx="4026">
                  <c:v>0.0561797752808989</c:v>
                </c:pt>
                <c:pt idx="4027">
                  <c:v>0.0454545454545455</c:v>
                </c:pt>
                <c:pt idx="4028">
                  <c:v>0.0340909090909091</c:v>
                </c:pt>
                <c:pt idx="4029">
                  <c:v>0.0777777777777778</c:v>
                </c:pt>
                <c:pt idx="4030">
                  <c:v>0.0568181818181818</c:v>
                </c:pt>
                <c:pt idx="4031">
                  <c:v>0.0681818181818182</c:v>
                </c:pt>
                <c:pt idx="4032">
                  <c:v>0.0919540229885057</c:v>
                </c:pt>
                <c:pt idx="4033">
                  <c:v>0.0681818181818182</c:v>
                </c:pt>
                <c:pt idx="4034">
                  <c:v>0.104651162790698</c:v>
                </c:pt>
                <c:pt idx="4035">
                  <c:v>0.0777777777777778</c:v>
                </c:pt>
                <c:pt idx="4036">
                  <c:v>0.0978260869565217</c:v>
                </c:pt>
                <c:pt idx="4037">
                  <c:v>0.0795454545454545</c:v>
                </c:pt>
                <c:pt idx="4038">
                  <c:v>0.0888888888888889</c:v>
                </c:pt>
                <c:pt idx="4039">
                  <c:v>0.111111111111111</c:v>
                </c:pt>
                <c:pt idx="4040">
                  <c:v>0.0909090909090909</c:v>
                </c:pt>
                <c:pt idx="4041">
                  <c:v>0.113636363636364</c:v>
                </c:pt>
                <c:pt idx="4042">
                  <c:v>0.136363636363636</c:v>
                </c:pt>
                <c:pt idx="4043">
                  <c:v>0.129411764705882</c:v>
                </c:pt>
                <c:pt idx="4044">
                  <c:v>0.117647058823529</c:v>
                </c:pt>
                <c:pt idx="4045">
                  <c:v>0.246913580246914</c:v>
                </c:pt>
                <c:pt idx="4046">
                  <c:v>0.182926829268293</c:v>
                </c:pt>
                <c:pt idx="4047">
                  <c:v>0.135802469135802</c:v>
                </c:pt>
                <c:pt idx="4048">
                  <c:v>0.19047619047619</c:v>
                </c:pt>
                <c:pt idx="4049">
                  <c:v>0.234567901234568</c:v>
                </c:pt>
                <c:pt idx="4050">
                  <c:v>0.209876543209877</c:v>
                </c:pt>
                <c:pt idx="4051">
                  <c:v>0.168674698795181</c:v>
                </c:pt>
                <c:pt idx="4052">
                  <c:v>0.120481927710843</c:v>
                </c:pt>
                <c:pt idx="4053">
                  <c:v>0.142857142857143</c:v>
                </c:pt>
                <c:pt idx="4054">
                  <c:v>0.120481927710843</c:v>
                </c:pt>
                <c:pt idx="4055">
                  <c:v>0.0952380952380952</c:v>
                </c:pt>
                <c:pt idx="4056">
                  <c:v>0.0975609756097561</c:v>
                </c:pt>
                <c:pt idx="4057">
                  <c:v>0.0481927710843374</c:v>
                </c:pt>
                <c:pt idx="4058">
                  <c:v>0.0476190476190476</c:v>
                </c:pt>
                <c:pt idx="4059">
                  <c:v>0.116279069767442</c:v>
                </c:pt>
                <c:pt idx="4060">
                  <c:v>0.203672206795364</c:v>
                </c:pt>
                <c:pt idx="4061">
                  <c:v>0.330719227537863</c:v>
                </c:pt>
                <c:pt idx="4062">
                  <c:v>0.1336166065973</c:v>
                </c:pt>
                <c:pt idx="4063">
                  <c:v>0.179619981140103</c:v>
                </c:pt>
                <c:pt idx="4829">
                  <c:v>0.86</c:v>
                </c:pt>
                <c:pt idx="4830">
                  <c:v>0.19</c:v>
                </c:pt>
                <c:pt idx="4831">
                  <c:v>0.49</c:v>
                </c:pt>
                <c:pt idx="4832">
                  <c:v>0.54</c:v>
                </c:pt>
                <c:pt idx="4833">
                  <c:v>0.74</c:v>
                </c:pt>
                <c:pt idx="4834">
                  <c:v>0.89</c:v>
                </c:pt>
                <c:pt idx="4835">
                  <c:v>0.89</c:v>
                </c:pt>
                <c:pt idx="4836">
                  <c:v>0.82</c:v>
                </c:pt>
                <c:pt idx="4837">
                  <c:v>0.49</c:v>
                </c:pt>
                <c:pt idx="4838">
                  <c:v>0.26</c:v>
                </c:pt>
                <c:pt idx="4839">
                  <c:v>0.65</c:v>
                </c:pt>
                <c:pt idx="4840">
                  <c:v>0.83</c:v>
                </c:pt>
                <c:pt idx="4841">
                  <c:v>0.89</c:v>
                </c:pt>
                <c:pt idx="4842">
                  <c:v>0.94</c:v>
                </c:pt>
                <c:pt idx="4843">
                  <c:v>0.55</c:v>
                </c:pt>
                <c:pt idx="4844">
                  <c:v>0.24</c:v>
                </c:pt>
                <c:pt idx="4845">
                  <c:v>0.2</c:v>
                </c:pt>
                <c:pt idx="4846">
                  <c:v>0.62</c:v>
                </c:pt>
                <c:pt idx="4847">
                  <c:v>0.66</c:v>
                </c:pt>
                <c:pt idx="4848">
                  <c:v>0.74</c:v>
                </c:pt>
                <c:pt idx="4849">
                  <c:v>0.82</c:v>
                </c:pt>
                <c:pt idx="4850">
                  <c:v>0.87</c:v>
                </c:pt>
                <c:pt idx="4851">
                  <c:v>0.86</c:v>
                </c:pt>
                <c:pt idx="4852">
                  <c:v>0.74</c:v>
                </c:pt>
                <c:pt idx="4853">
                  <c:v>0.47</c:v>
                </c:pt>
                <c:pt idx="4854">
                  <c:v>0.22</c:v>
                </c:pt>
                <c:pt idx="4855">
                  <c:v>0.42</c:v>
                </c:pt>
                <c:pt idx="4856">
                  <c:v>0.41</c:v>
                </c:pt>
                <c:pt idx="4857">
                  <c:v>0.77</c:v>
                </c:pt>
                <c:pt idx="4858">
                  <c:v>0.89</c:v>
                </c:pt>
                <c:pt idx="4859">
                  <c:v>0.88</c:v>
                </c:pt>
                <c:pt idx="4860">
                  <c:v>0.8</c:v>
                </c:pt>
                <c:pt idx="4861">
                  <c:v>0.72</c:v>
                </c:pt>
                <c:pt idx="4862">
                  <c:v>0.66</c:v>
                </c:pt>
                <c:pt idx="4863">
                  <c:v>0.55</c:v>
                </c:pt>
                <c:pt idx="4864">
                  <c:v>0.38</c:v>
                </c:pt>
                <c:pt idx="4865">
                  <c:v>0.39</c:v>
                </c:pt>
                <c:pt idx="4866">
                  <c:v>0.33</c:v>
                </c:pt>
                <c:pt idx="4867">
                  <c:v>0.86</c:v>
                </c:pt>
                <c:pt idx="4868">
                  <c:v>0.83</c:v>
                </c:pt>
                <c:pt idx="4869">
                  <c:v>0.86</c:v>
                </c:pt>
                <c:pt idx="4870">
                  <c:v>0.84</c:v>
                </c:pt>
                <c:pt idx="4871">
                  <c:v>0.82</c:v>
                </c:pt>
                <c:pt idx="4872">
                  <c:v>0.54</c:v>
                </c:pt>
                <c:pt idx="4873">
                  <c:v>0.54</c:v>
                </c:pt>
                <c:pt idx="4874">
                  <c:v>0.58</c:v>
                </c:pt>
                <c:pt idx="4875">
                  <c:v>0.59</c:v>
                </c:pt>
                <c:pt idx="4876">
                  <c:v>0.56</c:v>
                </c:pt>
                <c:pt idx="4877">
                  <c:v>0.37</c:v>
                </c:pt>
                <c:pt idx="4878">
                  <c:v>0.23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0.99</c:v>
                </c:pt>
                <c:pt idx="4883">
                  <c:v>0.91</c:v>
                </c:pt>
                <c:pt idx="4884">
                  <c:v>0.69</c:v>
                </c:pt>
                <c:pt idx="4885">
                  <c:v>0.28</c:v>
                </c:pt>
                <c:pt idx="4886">
                  <c:v>1</c:v>
                </c:pt>
                <c:pt idx="4887">
                  <c:v>0.99</c:v>
                </c:pt>
                <c:pt idx="4888">
                  <c:v>0.95</c:v>
                </c:pt>
                <c:pt idx="4889">
                  <c:v>0.89</c:v>
                </c:pt>
                <c:pt idx="4890">
                  <c:v>0.75</c:v>
                </c:pt>
                <c:pt idx="4891">
                  <c:v>0.42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 val="autoZero"/>
        <c:crossBetween val="midCat"/>
      </c:valAx>
      <c:valAx>
        <c:axId val="85108525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Connectivity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FULL!$Q$2:$Q$4893</c:f>
              <c:numCache>
                <c:formatCode>0.000</c:formatCode>
                <c:ptCount val="4892"/>
                <c:pt idx="0">
                  <c:v>0.954173264151242</c:v>
                </c:pt>
                <c:pt idx="1">
                  <c:v>0.98744445974958</c:v>
                </c:pt>
                <c:pt idx="2">
                  <c:v>0.957797416723317</c:v>
                </c:pt>
                <c:pt idx="3">
                  <c:v>0.845346970259692</c:v>
                </c:pt>
                <c:pt idx="4">
                  <c:v>0.937749764658732</c:v>
                </c:pt>
                <c:pt idx="5">
                  <c:v>0.94457193056496</c:v>
                </c:pt>
                <c:pt idx="6">
                  <c:v>0.930126671326865</c:v>
                </c:pt>
                <c:pt idx="7">
                  <c:v>0.955793595338173</c:v>
                </c:pt>
                <c:pt idx="8">
                  <c:v>0.914092194166786</c:v>
                </c:pt>
                <c:pt idx="9">
                  <c:v>0.949008910477943</c:v>
                </c:pt>
                <c:pt idx="10">
                  <c:v>0.973741526542829</c:v>
                </c:pt>
                <c:pt idx="11">
                  <c:v>0.916788019178765</c:v>
                </c:pt>
                <c:pt idx="12">
                  <c:v>0.959916347054086</c:v>
                </c:pt>
                <c:pt idx="13">
                  <c:v>0.947448409194186</c:v>
                </c:pt>
                <c:pt idx="14">
                  <c:v>0.958540704010491</c:v>
                </c:pt>
                <c:pt idx="15">
                  <c:v>0.947443123303918</c:v>
                </c:pt>
                <c:pt idx="16">
                  <c:v>0.958231953076869</c:v>
                </c:pt>
                <c:pt idx="17">
                  <c:v>0.951022810897626</c:v>
                </c:pt>
                <c:pt idx="18">
                  <c:v>0.929005126953125</c:v>
                </c:pt>
                <c:pt idx="19">
                  <c:v>0.95228199951152</c:v>
                </c:pt>
                <c:pt idx="20">
                  <c:v>0.881809686620189</c:v>
                </c:pt>
                <c:pt idx="21">
                  <c:v>0.92574756111351</c:v>
                </c:pt>
                <c:pt idx="22">
                  <c:v>0.956112783591726</c:v>
                </c:pt>
                <c:pt idx="23">
                  <c:v>0.930155696443011</c:v>
                </c:pt>
                <c:pt idx="24">
                  <c:v>0.941588638394919</c:v>
                </c:pt>
                <c:pt idx="25">
                  <c:v>0.942911971887879</c:v>
                </c:pt>
                <c:pt idx="26">
                  <c:v>0.949417060516957</c:v>
                </c:pt>
                <c:pt idx="27">
                  <c:v>0.937051207839132</c:v>
                </c:pt>
                <c:pt idx="28">
                  <c:v>0.95997133075182</c:v>
                </c:pt>
                <c:pt idx="29">
                  <c:v>0.819115907746895</c:v>
                </c:pt>
                <c:pt idx="30">
                  <c:v>0.898531186912635</c:v>
                </c:pt>
                <c:pt idx="31">
                  <c:v>0.918435114126105</c:v>
                </c:pt>
                <c:pt idx="32">
                  <c:v>0.930848519847141</c:v>
                </c:pt>
                <c:pt idx="33">
                  <c:v>0.92976833976834</c:v>
                </c:pt>
                <c:pt idx="34">
                  <c:v>0.945092403412174</c:v>
                </c:pt>
                <c:pt idx="35">
                  <c:v>0.952957194767442</c:v>
                </c:pt>
                <c:pt idx="36">
                  <c:v>0.893051894121303</c:v>
                </c:pt>
                <c:pt idx="37">
                  <c:v>0.949905907419657</c:v>
                </c:pt>
                <c:pt idx="38">
                  <c:v>0.956602284279137</c:v>
                </c:pt>
                <c:pt idx="39">
                  <c:v>0.945965087092367</c:v>
                </c:pt>
                <c:pt idx="40">
                  <c:v>0.964270258537937</c:v>
                </c:pt>
                <c:pt idx="41">
                  <c:v>0.945527000695132</c:v>
                </c:pt>
                <c:pt idx="42">
                  <c:v>0.962952477985591</c:v>
                </c:pt>
                <c:pt idx="43">
                  <c:v>0.900828359811776</c:v>
                </c:pt>
                <c:pt idx="44">
                  <c:v>0.891332695315367</c:v>
                </c:pt>
                <c:pt idx="45">
                  <c:v>0.922870528722795</c:v>
                </c:pt>
                <c:pt idx="46">
                  <c:v>0.917133428300095</c:v>
                </c:pt>
                <c:pt idx="47">
                  <c:v>0.954261430639845</c:v>
                </c:pt>
                <c:pt idx="48">
                  <c:v>0.935945204642896</c:v>
                </c:pt>
                <c:pt idx="49">
                  <c:v>0.963536433883838</c:v>
                </c:pt>
                <c:pt idx="50">
                  <c:v>0.942791729749096</c:v>
                </c:pt>
                <c:pt idx="51">
                  <c:v>0.938924991784423</c:v>
                </c:pt>
                <c:pt idx="52">
                  <c:v>0.895270793036751</c:v>
                </c:pt>
                <c:pt idx="53">
                  <c:v>0.981665632735995</c:v>
                </c:pt>
                <c:pt idx="54">
                  <c:v>0.943856523577923</c:v>
                </c:pt>
                <c:pt idx="55">
                  <c:v>0.884857664736697</c:v>
                </c:pt>
                <c:pt idx="56">
                  <c:v>0.928030241516589</c:v>
                </c:pt>
                <c:pt idx="57">
                  <c:v>0.948567987391945</c:v>
                </c:pt>
                <c:pt idx="58">
                  <c:v>0.945595590636135</c:v>
                </c:pt>
                <c:pt idx="59">
                  <c:v>0.870354420039934</c:v>
                </c:pt>
                <c:pt idx="60">
                  <c:v>0.92191612759313</c:v>
                </c:pt>
                <c:pt idx="61">
                  <c:v>0.927464045307091</c:v>
                </c:pt>
                <c:pt idx="62">
                  <c:v>0.961100790839554</c:v>
                </c:pt>
                <c:pt idx="63">
                  <c:v>0.921575504297233</c:v>
                </c:pt>
                <c:pt idx="64">
                  <c:v>0.883367198310392</c:v>
                </c:pt>
                <c:pt idx="65">
                  <c:v>0.853618494302057</c:v>
                </c:pt>
                <c:pt idx="66">
                  <c:v>0.969059028813044</c:v>
                </c:pt>
                <c:pt idx="67">
                  <c:v>0.93812767693249</c:v>
                </c:pt>
                <c:pt idx="68">
                  <c:v>0.937200379946651</c:v>
                </c:pt>
                <c:pt idx="69">
                  <c:v>0.927916132380778</c:v>
                </c:pt>
                <c:pt idx="70">
                  <c:v>0.966477590310132</c:v>
                </c:pt>
                <c:pt idx="71">
                  <c:v>0.905746140651801</c:v>
                </c:pt>
                <c:pt idx="72">
                  <c:v>0.876333564654176</c:v>
                </c:pt>
                <c:pt idx="73">
                  <c:v>0.934507156048015</c:v>
                </c:pt>
                <c:pt idx="74">
                  <c:v>0.933639298008878</c:v>
                </c:pt>
                <c:pt idx="75">
                  <c:v>0.90207324037832</c:v>
                </c:pt>
                <c:pt idx="76">
                  <c:v>0.795644390522409</c:v>
                </c:pt>
                <c:pt idx="77">
                  <c:v>0.947905987340459</c:v>
                </c:pt>
                <c:pt idx="78">
                  <c:v>0.96571439294698</c:v>
                </c:pt>
                <c:pt idx="79">
                  <c:v>0.964133379243854</c:v>
                </c:pt>
                <c:pt idx="80">
                  <c:v>0.898644700545172</c:v>
                </c:pt>
                <c:pt idx="81">
                  <c:v>0.910295618775549</c:v>
                </c:pt>
                <c:pt idx="82">
                  <c:v>0.973441929133858</c:v>
                </c:pt>
                <c:pt idx="83">
                  <c:v>0.91072523459349</c:v>
                </c:pt>
                <c:pt idx="84">
                  <c:v>0.969690942887855</c:v>
                </c:pt>
                <c:pt idx="85">
                  <c:v>0.959275864738358</c:v>
                </c:pt>
                <c:pt idx="86">
                  <c:v>0.934063300914593</c:v>
                </c:pt>
                <c:pt idx="87">
                  <c:v>0.913607683726056</c:v>
                </c:pt>
                <c:pt idx="88">
                  <c:v>0.961772080117997</c:v>
                </c:pt>
                <c:pt idx="89">
                  <c:v>0.967057017056627</c:v>
                </c:pt>
                <c:pt idx="90">
                  <c:v>0.964518504098776</c:v>
                </c:pt>
                <c:pt idx="91">
                  <c:v>0.940143012416955</c:v>
                </c:pt>
                <c:pt idx="92">
                  <c:v>0.969710753616178</c:v>
                </c:pt>
                <c:pt idx="93">
                  <c:v>0.961947051967421</c:v>
                </c:pt>
                <c:pt idx="94">
                  <c:v>0.971505330991087</c:v>
                </c:pt>
                <c:pt idx="95">
                  <c:v>0.97330776140445</c:v>
                </c:pt>
                <c:pt idx="96">
                  <c:v>0.971580880195489</c:v>
                </c:pt>
                <c:pt idx="97">
                  <c:v>0.970055818514747</c:v>
                </c:pt>
                <c:pt idx="98">
                  <c:v>0.966103004305093</c:v>
                </c:pt>
                <c:pt idx="99">
                  <c:v>0.964969843978949</c:v>
                </c:pt>
                <c:pt idx="100">
                  <c:v>0.970716721991999</c:v>
                </c:pt>
                <c:pt idx="101">
                  <c:v>0.958058463597427</c:v>
                </c:pt>
                <c:pt idx="102">
                  <c:v>0.964311671550697</c:v>
                </c:pt>
                <c:pt idx="103">
                  <c:v>0.965346399567481</c:v>
                </c:pt>
                <c:pt idx="104">
                  <c:v>0.96964151421755</c:v>
                </c:pt>
                <c:pt idx="105">
                  <c:v>0.9678482180972</c:v>
                </c:pt>
                <c:pt idx="106">
                  <c:v>0.971275073281543</c:v>
                </c:pt>
                <c:pt idx="107">
                  <c:v>0.969062308692591</c:v>
                </c:pt>
                <c:pt idx="108">
                  <c:v>0.965779317487503</c:v>
                </c:pt>
                <c:pt idx="109">
                  <c:v>0.962558963059986</c:v>
                </c:pt>
                <c:pt idx="110">
                  <c:v>0.968897145059116</c:v>
                </c:pt>
                <c:pt idx="111">
                  <c:v>0.970739985134922</c:v>
                </c:pt>
                <c:pt idx="112">
                  <c:v>0.962541968840587</c:v>
                </c:pt>
                <c:pt idx="113">
                  <c:v>0.971718091637294</c:v>
                </c:pt>
                <c:pt idx="114">
                  <c:v>0.968100759320595</c:v>
                </c:pt>
                <c:pt idx="115">
                  <c:v>0.971736510733833</c:v>
                </c:pt>
                <c:pt idx="116">
                  <c:v>0.969418210501424</c:v>
                </c:pt>
                <c:pt idx="117">
                  <c:v>0.966669819693961</c:v>
                </c:pt>
                <c:pt idx="118">
                  <c:v>0.975408729169922</c:v>
                </c:pt>
                <c:pt idx="119">
                  <c:v>0.967151053231743</c:v>
                </c:pt>
                <c:pt idx="120">
                  <c:v>0.969907194866788</c:v>
                </c:pt>
                <c:pt idx="121">
                  <c:v>0.970926977876194</c:v>
                </c:pt>
                <c:pt idx="122">
                  <c:v>0.969771355715952</c:v>
                </c:pt>
                <c:pt idx="123">
                  <c:v>0.972378834987293</c:v>
                </c:pt>
                <c:pt idx="124">
                  <c:v>0.968938415279247</c:v>
                </c:pt>
                <c:pt idx="125">
                  <c:v>0.971549392862824</c:v>
                </c:pt>
                <c:pt idx="126">
                  <c:v>0.973375346758774</c:v>
                </c:pt>
                <c:pt idx="127">
                  <c:v>0.969158671857807</c:v>
                </c:pt>
                <c:pt idx="128">
                  <c:v>0.961658892496605</c:v>
                </c:pt>
                <c:pt idx="129">
                  <c:v>0.970306780373103</c:v>
                </c:pt>
                <c:pt idx="130">
                  <c:v>0.974362059122473</c:v>
                </c:pt>
                <c:pt idx="131">
                  <c:v>0.963833949437976</c:v>
                </c:pt>
                <c:pt idx="132">
                  <c:v>0.972157959626208</c:v>
                </c:pt>
                <c:pt idx="133">
                  <c:v>0.963765663489344</c:v>
                </c:pt>
                <c:pt idx="134">
                  <c:v>0.966157510053131</c:v>
                </c:pt>
                <c:pt idx="135">
                  <c:v>0.964710806935867</c:v>
                </c:pt>
                <c:pt idx="136">
                  <c:v>0.966833136768473</c:v>
                </c:pt>
                <c:pt idx="137">
                  <c:v>0.970120301966148</c:v>
                </c:pt>
                <c:pt idx="138">
                  <c:v>0.73284017624418</c:v>
                </c:pt>
                <c:pt idx="139">
                  <c:v>0.960963748107242</c:v>
                </c:pt>
                <c:pt idx="140">
                  <c:v>0.956333853354134</c:v>
                </c:pt>
                <c:pt idx="141">
                  <c:v>0.958828250401284</c:v>
                </c:pt>
                <c:pt idx="142">
                  <c:v>0.964011487303506</c:v>
                </c:pt>
                <c:pt idx="143">
                  <c:v>0.938323024054983</c:v>
                </c:pt>
                <c:pt idx="144">
                  <c:v>0.94262103505843</c:v>
                </c:pt>
                <c:pt idx="145">
                  <c:v>0.951997140706628</c:v>
                </c:pt>
                <c:pt idx="146">
                  <c:v>0.932891213389121</c:v>
                </c:pt>
                <c:pt idx="147">
                  <c:v>0.955356595092025</c:v>
                </c:pt>
                <c:pt idx="148">
                  <c:v>0.957548918130265</c:v>
                </c:pt>
                <c:pt idx="149">
                  <c:v>0.947575757575758</c:v>
                </c:pt>
                <c:pt idx="150">
                  <c:v>0.932351524879615</c:v>
                </c:pt>
                <c:pt idx="151">
                  <c:v>0.94916205585667</c:v>
                </c:pt>
                <c:pt idx="152">
                  <c:v>0.97068669551138</c:v>
                </c:pt>
                <c:pt idx="153">
                  <c:v>0.913772775991426</c:v>
                </c:pt>
                <c:pt idx="154">
                  <c:v>0.918883534136546</c:v>
                </c:pt>
                <c:pt idx="155">
                  <c:v>0.963740149278765</c:v>
                </c:pt>
                <c:pt idx="156">
                  <c:v>0.959194179165848</c:v>
                </c:pt>
                <c:pt idx="157">
                  <c:v>0.94724486740952</c:v>
                </c:pt>
                <c:pt idx="158">
                  <c:v>0.940355172728015</c:v>
                </c:pt>
                <c:pt idx="159">
                  <c:v>0.94508165179921</c:v>
                </c:pt>
                <c:pt idx="160">
                  <c:v>0.941085140746726</c:v>
                </c:pt>
                <c:pt idx="161">
                  <c:v>0.940168653153714</c:v>
                </c:pt>
                <c:pt idx="162">
                  <c:v>0.946768911126669</c:v>
                </c:pt>
                <c:pt idx="163">
                  <c:v>0.941955312542185</c:v>
                </c:pt>
                <c:pt idx="164">
                  <c:v>0.947998844414816</c:v>
                </c:pt>
                <c:pt idx="165">
                  <c:v>0.934248287696451</c:v>
                </c:pt>
                <c:pt idx="166">
                  <c:v>0.942955855994968</c:v>
                </c:pt>
                <c:pt idx="167">
                  <c:v>1.06371997980585</c:v>
                </c:pt>
                <c:pt idx="168">
                  <c:v>0.951118195193722</c:v>
                </c:pt>
                <c:pt idx="169">
                  <c:v>0.948351409978308</c:v>
                </c:pt>
                <c:pt idx="170">
                  <c:v>0.951304761904762</c:v>
                </c:pt>
                <c:pt idx="171">
                  <c:v>0.933940092165899</c:v>
                </c:pt>
                <c:pt idx="172">
                  <c:v>0.950941176470588</c:v>
                </c:pt>
                <c:pt idx="173">
                  <c:v>0.959874727668845</c:v>
                </c:pt>
                <c:pt idx="174">
                  <c:v>0.970028188865398</c:v>
                </c:pt>
                <c:pt idx="175">
                  <c:v>0.938265840876608</c:v>
                </c:pt>
                <c:pt idx="176">
                  <c:v>0.959323483670295</c:v>
                </c:pt>
                <c:pt idx="177">
                  <c:v>0.93569558101473</c:v>
                </c:pt>
                <c:pt idx="178">
                  <c:v>0.949115606936416</c:v>
                </c:pt>
                <c:pt idx="179">
                  <c:v>0.95412641315519</c:v>
                </c:pt>
                <c:pt idx="180">
                  <c:v>0.907447573397244</c:v>
                </c:pt>
                <c:pt idx="181">
                  <c:v>0.919466421343146</c:v>
                </c:pt>
                <c:pt idx="182">
                  <c:v>0.935862068965517</c:v>
                </c:pt>
                <c:pt idx="183">
                  <c:v>0.946613924050633</c:v>
                </c:pt>
                <c:pt idx="184">
                  <c:v>0.952409992652461</c:v>
                </c:pt>
                <c:pt idx="185">
                  <c:v>0.908137254901961</c:v>
                </c:pt>
                <c:pt idx="186">
                  <c:v>0.874300518134715</c:v>
                </c:pt>
                <c:pt idx="187">
                  <c:v>0.945632411067194</c:v>
                </c:pt>
                <c:pt idx="188">
                  <c:v>0.955182239893969</c:v>
                </c:pt>
                <c:pt idx="189">
                  <c:v>0.968832854558996</c:v>
                </c:pt>
                <c:pt idx="190">
                  <c:v>0.938115059886118</c:v>
                </c:pt>
                <c:pt idx="191">
                  <c:v>0.967627580833658</c:v>
                </c:pt>
                <c:pt idx="192">
                  <c:v>0.956165868414419</c:v>
                </c:pt>
                <c:pt idx="193">
                  <c:v>0.958694227375851</c:v>
                </c:pt>
                <c:pt idx="194">
                  <c:v>0.946411809235428</c:v>
                </c:pt>
                <c:pt idx="195">
                  <c:v>0.966411827384124</c:v>
                </c:pt>
                <c:pt idx="196">
                  <c:v>0.972919400187441</c:v>
                </c:pt>
                <c:pt idx="197">
                  <c:v>0.962222872184849</c:v>
                </c:pt>
                <c:pt idx="198">
                  <c:v>0.966114008941878</c:v>
                </c:pt>
                <c:pt idx="199">
                  <c:v>0.945690338311491</c:v>
                </c:pt>
                <c:pt idx="200">
                  <c:v>0.949493927125506</c:v>
                </c:pt>
                <c:pt idx="201">
                  <c:v>0.930701093102149</c:v>
                </c:pt>
                <c:pt idx="202">
                  <c:v>0.96546996263294</c:v>
                </c:pt>
                <c:pt idx="203">
                  <c:v>0.982736842105263</c:v>
                </c:pt>
                <c:pt idx="204">
                  <c:v>0.94622641509434</c:v>
                </c:pt>
                <c:pt idx="205">
                  <c:v>0.944915373765867</c:v>
                </c:pt>
                <c:pt idx="206">
                  <c:v>0.96484090096532</c:v>
                </c:pt>
                <c:pt idx="207">
                  <c:v>0.966979613733905</c:v>
                </c:pt>
                <c:pt idx="208">
                  <c:v>0.951298501728775</c:v>
                </c:pt>
                <c:pt idx="209">
                  <c:v>0.939799178457325</c:v>
                </c:pt>
                <c:pt idx="210">
                  <c:v>0.94443848059455</c:v>
                </c:pt>
                <c:pt idx="211">
                  <c:v>0.92776843146957</c:v>
                </c:pt>
                <c:pt idx="212">
                  <c:v>0.951090128755365</c:v>
                </c:pt>
                <c:pt idx="213">
                  <c:v>0.967725699067909</c:v>
                </c:pt>
                <c:pt idx="214">
                  <c:v>0.96501179245283</c:v>
                </c:pt>
                <c:pt idx="215">
                  <c:v>0.948615542974781</c:v>
                </c:pt>
                <c:pt idx="216">
                  <c:v>0.963175783324482</c:v>
                </c:pt>
                <c:pt idx="217">
                  <c:v>0.953346534653465</c:v>
                </c:pt>
                <c:pt idx="218">
                  <c:v>0.936875471698113</c:v>
                </c:pt>
                <c:pt idx="219">
                  <c:v>0.954280303030303</c:v>
                </c:pt>
                <c:pt idx="220">
                  <c:v>0.945102159953298</c:v>
                </c:pt>
                <c:pt idx="221">
                  <c:v>0.952665995975855</c:v>
                </c:pt>
                <c:pt idx="222">
                  <c:v>0.952352179542512</c:v>
                </c:pt>
                <c:pt idx="223">
                  <c:v>0.955358831113021</c:v>
                </c:pt>
                <c:pt idx="224">
                  <c:v>0.575030602352165</c:v>
                </c:pt>
                <c:pt idx="225">
                  <c:v>0.70117781746516</c:v>
                </c:pt>
                <c:pt idx="226">
                  <c:v>0.769561022788593</c:v>
                </c:pt>
                <c:pt idx="227">
                  <c:v>0.704185242380891</c:v>
                </c:pt>
                <c:pt idx="228">
                  <c:v>0.792445642245063</c:v>
                </c:pt>
                <c:pt idx="229">
                  <c:v>0.627927000090244</c:v>
                </c:pt>
                <c:pt idx="230">
                  <c:v>0.722617876173934</c:v>
                </c:pt>
                <c:pt idx="231">
                  <c:v>0.8832277087368</c:v>
                </c:pt>
                <c:pt idx="232">
                  <c:v>0.701011395413527</c:v>
                </c:pt>
                <c:pt idx="233">
                  <c:v>0.699761124869994</c:v>
                </c:pt>
                <c:pt idx="234">
                  <c:v>0.860939101006819</c:v>
                </c:pt>
                <c:pt idx="235">
                  <c:v>0.880773680257333</c:v>
                </c:pt>
                <c:pt idx="236">
                  <c:v>0.922987035239955</c:v>
                </c:pt>
                <c:pt idx="237">
                  <c:v>0.862147999814391</c:v>
                </c:pt>
                <c:pt idx="238">
                  <c:v>0.848802780108552</c:v>
                </c:pt>
                <c:pt idx="239">
                  <c:v>0.950795035068608</c:v>
                </c:pt>
                <c:pt idx="240">
                  <c:v>0.881037364569211</c:v>
                </c:pt>
                <c:pt idx="241">
                  <c:v>0.602503540058983</c:v>
                </c:pt>
                <c:pt idx="242">
                  <c:v>0.936640262364856</c:v>
                </c:pt>
                <c:pt idx="243">
                  <c:v>0.753732264349503</c:v>
                </c:pt>
                <c:pt idx="244">
                  <c:v>0.847399875025277</c:v>
                </c:pt>
                <c:pt idx="245">
                  <c:v>0.941802331085464</c:v>
                </c:pt>
                <c:pt idx="246">
                  <c:v>0.784142167618568</c:v>
                </c:pt>
                <c:pt idx="247">
                  <c:v>0.884761116011704</c:v>
                </c:pt>
                <c:pt idx="248">
                  <c:v>0.931697652036137</c:v>
                </c:pt>
                <c:pt idx="249">
                  <c:v>0.894951142785749</c:v>
                </c:pt>
                <c:pt idx="250">
                  <c:v>0.869430430394135</c:v>
                </c:pt>
                <c:pt idx="251">
                  <c:v>0.922138808700954</c:v>
                </c:pt>
                <c:pt idx="252">
                  <c:v>0.954954825308269</c:v>
                </c:pt>
                <c:pt idx="253">
                  <c:v>0.914628716106123</c:v>
                </c:pt>
                <c:pt idx="254">
                  <c:v>0.949854431620852</c:v>
                </c:pt>
                <c:pt idx="255">
                  <c:v>0.932652221415745</c:v>
                </c:pt>
                <c:pt idx="256">
                  <c:v>0.923095033663359</c:v>
                </c:pt>
                <c:pt idx="257">
                  <c:v>0.89958658214063</c:v>
                </c:pt>
                <c:pt idx="258">
                  <c:v>0.878978431515603</c:v>
                </c:pt>
                <c:pt idx="259">
                  <c:v>0.950183223640474</c:v>
                </c:pt>
                <c:pt idx="260">
                  <c:v>0.875604122089301</c:v>
                </c:pt>
                <c:pt idx="261">
                  <c:v>0.959665900652439</c:v>
                </c:pt>
                <c:pt idx="262">
                  <c:v>0.947372008715201</c:v>
                </c:pt>
                <c:pt idx="263">
                  <c:v>0.854883019775883</c:v>
                </c:pt>
                <c:pt idx="264">
                  <c:v>0.787203698333689</c:v>
                </c:pt>
                <c:pt idx="265">
                  <c:v>0.768905092826502</c:v>
                </c:pt>
                <c:pt idx="266">
                  <c:v>0.907807223520943</c:v>
                </c:pt>
                <c:pt idx="267">
                  <c:v>0.90519559688512</c:v>
                </c:pt>
                <c:pt idx="268">
                  <c:v>0.847558325469325</c:v>
                </c:pt>
                <c:pt idx="269">
                  <c:v>0.671714604546131</c:v>
                </c:pt>
                <c:pt idx="270">
                  <c:v>0.861897690741686</c:v>
                </c:pt>
                <c:pt idx="271">
                  <c:v>0.959079740044189</c:v>
                </c:pt>
                <c:pt idx="272">
                  <c:v>0.897136434907004</c:v>
                </c:pt>
                <c:pt idx="273">
                  <c:v>0.653479067375981</c:v>
                </c:pt>
                <c:pt idx="274">
                  <c:v>0.965156673851301</c:v>
                </c:pt>
                <c:pt idx="275">
                  <c:v>0.611435318765167</c:v>
                </c:pt>
                <c:pt idx="276">
                  <c:v>0.935371506246074</c:v>
                </c:pt>
                <c:pt idx="277">
                  <c:v>0.902381274422766</c:v>
                </c:pt>
                <c:pt idx="278">
                  <c:v>0.798517335086344</c:v>
                </c:pt>
                <c:pt idx="279">
                  <c:v>0.971381020454878</c:v>
                </c:pt>
                <c:pt idx="280">
                  <c:v>0.920171086630254</c:v>
                </c:pt>
                <c:pt idx="281">
                  <c:v>0.945379530585214</c:v>
                </c:pt>
                <c:pt idx="282">
                  <c:v>0.891278760157525</c:v>
                </c:pt>
                <c:pt idx="283">
                  <c:v>0.891384840729985</c:v>
                </c:pt>
                <c:pt idx="284">
                  <c:v>0.940801956626983</c:v>
                </c:pt>
                <c:pt idx="285">
                  <c:v>0.879966972363017</c:v>
                </c:pt>
                <c:pt idx="286">
                  <c:v>0.882000038850716</c:v>
                </c:pt>
                <c:pt idx="287">
                  <c:v>0.923319677366821</c:v>
                </c:pt>
                <c:pt idx="288">
                  <c:v>0.954365892838497</c:v>
                </c:pt>
                <c:pt idx="289">
                  <c:v>0.717367953693627</c:v>
                </c:pt>
                <c:pt idx="290">
                  <c:v>0.950182307725509</c:v>
                </c:pt>
                <c:pt idx="291">
                  <c:v>0.894735794548734</c:v>
                </c:pt>
                <c:pt idx="292">
                  <c:v>0.945807271728721</c:v>
                </c:pt>
                <c:pt idx="293">
                  <c:v>0.951133068595261</c:v>
                </c:pt>
                <c:pt idx="294">
                  <c:v>0.918736284555211</c:v>
                </c:pt>
                <c:pt idx="295">
                  <c:v>0.940859488396789</c:v>
                </c:pt>
                <c:pt idx="296">
                  <c:v>0.96726027391142</c:v>
                </c:pt>
                <c:pt idx="297">
                  <c:v>0.9711819742153</c:v>
                </c:pt>
                <c:pt idx="298">
                  <c:v>0.90736452952424</c:v>
                </c:pt>
                <c:pt idx="299">
                  <c:v>0.926498490811564</c:v>
                </c:pt>
                <c:pt idx="300">
                  <c:v>0.888817665998562</c:v>
                </c:pt>
                <c:pt idx="301">
                  <c:v>0.909553628953797</c:v>
                </c:pt>
                <c:pt idx="302">
                  <c:v>0.890812240401902</c:v>
                </c:pt>
                <c:pt idx="303">
                  <c:v>0.859409430188557</c:v>
                </c:pt>
                <c:pt idx="304">
                  <c:v>0.972417419383401</c:v>
                </c:pt>
                <c:pt idx="305">
                  <c:v>0.897233691398054</c:v>
                </c:pt>
                <c:pt idx="306">
                  <c:v>0.936180304259975</c:v>
                </c:pt>
                <c:pt idx="307">
                  <c:v>0.891986374342322</c:v>
                </c:pt>
                <c:pt idx="308">
                  <c:v>0.952726624342242</c:v>
                </c:pt>
                <c:pt idx="309">
                  <c:v>0.837876805927435</c:v>
                </c:pt>
                <c:pt idx="310">
                  <c:v>0.957186195286725</c:v>
                </c:pt>
                <c:pt idx="311">
                  <c:v>0.86232273215085</c:v>
                </c:pt>
                <c:pt idx="312">
                  <c:v>0.836455054118018</c:v>
                </c:pt>
                <c:pt idx="313">
                  <c:v>0.882793042127198</c:v>
                </c:pt>
                <c:pt idx="314">
                  <c:v>0.912864575315338</c:v>
                </c:pt>
                <c:pt idx="315">
                  <c:v>0.965475714128532</c:v>
                </c:pt>
                <c:pt idx="316">
                  <c:v>0.762192581083419</c:v>
                </c:pt>
                <c:pt idx="317">
                  <c:v>0.682211985481919</c:v>
                </c:pt>
                <c:pt idx="318">
                  <c:v>0.872817079713679</c:v>
                </c:pt>
                <c:pt idx="319">
                  <c:v>0.74224253365211</c:v>
                </c:pt>
                <c:pt idx="320">
                  <c:v>0.85751924114344</c:v>
                </c:pt>
                <c:pt idx="321">
                  <c:v>0.722426192320721</c:v>
                </c:pt>
                <c:pt idx="322">
                  <c:v>0.891510903798871</c:v>
                </c:pt>
                <c:pt idx="323">
                  <c:v>0.827977936712907</c:v>
                </c:pt>
                <c:pt idx="324">
                  <c:v>0.850213276823887</c:v>
                </c:pt>
                <c:pt idx="325">
                  <c:v>0.947061094439327</c:v>
                </c:pt>
                <c:pt idx="326">
                  <c:v>0.704135525190661</c:v>
                </c:pt>
                <c:pt idx="327">
                  <c:v>0.804169222860232</c:v>
                </c:pt>
                <c:pt idx="328">
                  <c:v>0.964062478370305</c:v>
                </c:pt>
                <c:pt idx="329">
                  <c:v>0.834952938447669</c:v>
                </c:pt>
                <c:pt idx="330">
                  <c:v>0.992672952664589</c:v>
                </c:pt>
                <c:pt idx="331">
                  <c:v>0.800786609686416</c:v>
                </c:pt>
                <c:pt idx="332">
                  <c:v>0.628515522861116</c:v>
                </c:pt>
                <c:pt idx="333">
                  <c:v>0.996846352898756</c:v>
                </c:pt>
                <c:pt idx="334">
                  <c:v>0.93607814908213</c:v>
                </c:pt>
                <c:pt idx="335">
                  <c:v>0.777934435217255</c:v>
                </c:pt>
                <c:pt idx="336">
                  <c:v>0.949649193731338</c:v>
                </c:pt>
                <c:pt idx="337">
                  <c:v>0.975170829179456</c:v>
                </c:pt>
                <c:pt idx="338">
                  <c:v>0.967018071802353</c:v>
                </c:pt>
                <c:pt idx="339">
                  <c:v>0.98784877858843</c:v>
                </c:pt>
                <c:pt idx="340">
                  <c:v>0.965108569672892</c:v>
                </c:pt>
                <c:pt idx="341">
                  <c:v>0.964793610474212</c:v>
                </c:pt>
                <c:pt idx="342">
                  <c:v>0.968415863582314</c:v>
                </c:pt>
                <c:pt idx="343">
                  <c:v>0.963691558495813</c:v>
                </c:pt>
                <c:pt idx="344">
                  <c:v>0.971298689825481</c:v>
                </c:pt>
                <c:pt idx="345">
                  <c:v>0.953069281618873</c:v>
                </c:pt>
                <c:pt idx="346">
                  <c:v>0.933253117163962</c:v>
                </c:pt>
                <c:pt idx="347">
                  <c:v>0.967392561537576</c:v>
                </c:pt>
                <c:pt idx="348">
                  <c:v>0.918824621250184</c:v>
                </c:pt>
                <c:pt idx="349">
                  <c:v>0.961193122314959</c:v>
                </c:pt>
                <c:pt idx="350">
                  <c:v>0.88265770344653</c:v>
                </c:pt>
                <c:pt idx="351">
                  <c:v>0.976775178767919</c:v>
                </c:pt>
                <c:pt idx="352">
                  <c:v>0.944605227633855</c:v>
                </c:pt>
                <c:pt idx="353">
                  <c:v>0.931313593605858</c:v>
                </c:pt>
                <c:pt idx="354">
                  <c:v>0.879715047350095</c:v>
                </c:pt>
                <c:pt idx="355">
                  <c:v>0.839168509663075</c:v>
                </c:pt>
                <c:pt idx="356">
                  <c:v>0.734779282947231</c:v>
                </c:pt>
                <c:pt idx="357">
                  <c:v>0.923322999370252</c:v>
                </c:pt>
                <c:pt idx="358">
                  <c:v>0.920917586494019</c:v>
                </c:pt>
                <c:pt idx="359">
                  <c:v>0.944251981121274</c:v>
                </c:pt>
                <c:pt idx="360">
                  <c:v>0.929546115735061</c:v>
                </c:pt>
                <c:pt idx="361">
                  <c:v>0.93732152127219</c:v>
                </c:pt>
                <c:pt idx="362">
                  <c:v>0.656500926938781</c:v>
                </c:pt>
                <c:pt idx="363">
                  <c:v>0.917115618343578</c:v>
                </c:pt>
                <c:pt idx="364">
                  <c:v>0.690350605148902</c:v>
                </c:pt>
                <c:pt idx="365">
                  <c:v>0.719542475499306</c:v>
                </c:pt>
                <c:pt idx="366">
                  <c:v>0.929839980822329</c:v>
                </c:pt>
                <c:pt idx="367">
                  <c:v>0.744949019415737</c:v>
                </c:pt>
                <c:pt idx="368">
                  <c:v>0.709979220578585</c:v>
                </c:pt>
                <c:pt idx="369">
                  <c:v>0.614440749351641</c:v>
                </c:pt>
                <c:pt idx="370">
                  <c:v>0.904636647850801</c:v>
                </c:pt>
                <c:pt idx="371">
                  <c:v>0.94261559657191</c:v>
                </c:pt>
                <c:pt idx="372">
                  <c:v>0.98003863229624</c:v>
                </c:pt>
                <c:pt idx="373">
                  <c:v>0.982589155622094</c:v>
                </c:pt>
                <c:pt idx="374">
                  <c:v>0.95542329056459</c:v>
                </c:pt>
                <c:pt idx="375">
                  <c:v>0.95769011547254</c:v>
                </c:pt>
                <c:pt idx="376">
                  <c:v>0.975303266739624</c:v>
                </c:pt>
                <c:pt idx="377">
                  <c:v>0.965708467703237</c:v>
                </c:pt>
                <c:pt idx="378">
                  <c:v>0.929919939784028</c:v>
                </c:pt>
                <c:pt idx="379">
                  <c:v>0.961006866896163</c:v>
                </c:pt>
                <c:pt idx="380">
                  <c:v>0.942029533239647</c:v>
                </c:pt>
                <c:pt idx="381">
                  <c:v>0.940558375399589</c:v>
                </c:pt>
                <c:pt idx="382">
                  <c:v>0.705008567249257</c:v>
                </c:pt>
                <c:pt idx="383">
                  <c:v>0.954376863473889</c:v>
                </c:pt>
                <c:pt idx="384">
                  <c:v>0.904802538203367</c:v>
                </c:pt>
                <c:pt idx="385">
                  <c:v>0.904002084494429</c:v>
                </c:pt>
                <c:pt idx="386">
                  <c:v>0.820117481672407</c:v>
                </c:pt>
                <c:pt idx="387">
                  <c:v>0.852533571648318</c:v>
                </c:pt>
                <c:pt idx="388">
                  <c:v>0.952197943919717</c:v>
                </c:pt>
                <c:pt idx="389">
                  <c:v>0.773934886811247</c:v>
                </c:pt>
                <c:pt idx="390">
                  <c:v>0.825455532533114</c:v>
                </c:pt>
                <c:pt idx="391">
                  <c:v>0.945742044667007</c:v>
                </c:pt>
                <c:pt idx="392">
                  <c:v>0.949124036987999</c:v>
                </c:pt>
                <c:pt idx="393">
                  <c:v>0.696901385068683</c:v>
                </c:pt>
                <c:pt idx="394">
                  <c:v>0.776213820156691</c:v>
                </c:pt>
                <c:pt idx="395">
                  <c:v>0.874709897018353</c:v>
                </c:pt>
                <c:pt idx="396">
                  <c:v>0.744074098092724</c:v>
                </c:pt>
                <c:pt idx="397">
                  <c:v>0.837836644319962</c:v>
                </c:pt>
                <c:pt idx="398">
                  <c:v>0.710510722585844</c:v>
                </c:pt>
                <c:pt idx="399">
                  <c:v>0.51419757012918</c:v>
                </c:pt>
                <c:pt idx="400">
                  <c:v>0.840758861888445</c:v>
                </c:pt>
                <c:pt idx="401">
                  <c:v>0.868382480767862</c:v>
                </c:pt>
                <c:pt idx="402">
                  <c:v>0.651010339846072</c:v>
                </c:pt>
                <c:pt idx="403">
                  <c:v>0.85933598120707</c:v>
                </c:pt>
                <c:pt idx="404">
                  <c:v>0.934999406149254</c:v>
                </c:pt>
                <c:pt idx="405">
                  <c:v>0.895236997116559</c:v>
                </c:pt>
                <c:pt idx="406">
                  <c:v>0.821963561078793</c:v>
                </c:pt>
                <c:pt idx="407">
                  <c:v>0.797506816156625</c:v>
                </c:pt>
                <c:pt idx="408">
                  <c:v>0.898201045256483</c:v>
                </c:pt>
                <c:pt idx="409">
                  <c:v>0.887802517570229</c:v>
                </c:pt>
                <c:pt idx="410">
                  <c:v>0.636259558668809</c:v>
                </c:pt>
                <c:pt idx="411">
                  <c:v>0.688786931646331</c:v>
                </c:pt>
                <c:pt idx="412">
                  <c:v>0.576014018676231</c:v>
                </c:pt>
                <c:pt idx="413">
                  <c:v>0.385920095490776</c:v>
                </c:pt>
                <c:pt idx="414">
                  <c:v>0.738281879747187</c:v>
                </c:pt>
                <c:pt idx="415">
                  <c:v>0.851602171782134</c:v>
                </c:pt>
                <c:pt idx="416">
                  <c:v>0.794704952071063</c:v>
                </c:pt>
                <c:pt idx="417">
                  <c:v>0.875451493567447</c:v>
                </c:pt>
                <c:pt idx="418">
                  <c:v>0.875154835232761</c:v>
                </c:pt>
                <c:pt idx="419">
                  <c:v>0.730695367396561</c:v>
                </c:pt>
                <c:pt idx="420">
                  <c:v>0.760995451275516</c:v>
                </c:pt>
                <c:pt idx="421">
                  <c:v>0.324482853618348</c:v>
                </c:pt>
                <c:pt idx="422">
                  <c:v>0.706584293037</c:v>
                </c:pt>
                <c:pt idx="423">
                  <c:v>0.786587057513668</c:v>
                </c:pt>
                <c:pt idx="424">
                  <c:v>0.736723869574347</c:v>
                </c:pt>
                <c:pt idx="425">
                  <c:v>0.773932689866259</c:v>
                </c:pt>
                <c:pt idx="426">
                  <c:v>0.840597468570544</c:v>
                </c:pt>
                <c:pt idx="427">
                  <c:v>0.62393180706725</c:v>
                </c:pt>
                <c:pt idx="428">
                  <c:v>0.841404918287086</c:v>
                </c:pt>
                <c:pt idx="429">
                  <c:v>0.743790831247039</c:v>
                </c:pt>
                <c:pt idx="430">
                  <c:v>0.855042201896472</c:v>
                </c:pt>
                <c:pt idx="431">
                  <c:v>0.583291752192058</c:v>
                </c:pt>
                <c:pt idx="432">
                  <c:v>0.745443618514641</c:v>
                </c:pt>
                <c:pt idx="433">
                  <c:v>0.864111123997348</c:v>
                </c:pt>
                <c:pt idx="434">
                  <c:v>0.951273046532046</c:v>
                </c:pt>
                <c:pt idx="435">
                  <c:v>0.980060742110128</c:v>
                </c:pt>
                <c:pt idx="436">
                  <c:v>0.883145409283936</c:v>
                </c:pt>
                <c:pt idx="437">
                  <c:v>0.818030050083472</c:v>
                </c:pt>
                <c:pt idx="438">
                  <c:v>0.900173360300491</c:v>
                </c:pt>
                <c:pt idx="439">
                  <c:v>0.916666666666667</c:v>
                </c:pt>
                <c:pt idx="440">
                  <c:v>0.935708203235878</c:v>
                </c:pt>
                <c:pt idx="441">
                  <c:v>0.965031173759826</c:v>
                </c:pt>
                <c:pt idx="442">
                  <c:v>0.813393742035962</c:v>
                </c:pt>
                <c:pt idx="443">
                  <c:v>0.882887925003498</c:v>
                </c:pt>
                <c:pt idx="444">
                  <c:v>0.8774338142597</c:v>
                </c:pt>
                <c:pt idx="445">
                  <c:v>0.95910162207126</c:v>
                </c:pt>
                <c:pt idx="446">
                  <c:v>0.906727379553466</c:v>
                </c:pt>
                <c:pt idx="447">
                  <c:v>0.970021111893033</c:v>
                </c:pt>
                <c:pt idx="448">
                  <c:v>0.934527818941129</c:v>
                </c:pt>
                <c:pt idx="449">
                  <c:v>0.893969017897428</c:v>
                </c:pt>
                <c:pt idx="450">
                  <c:v>0.968038466977797</c:v>
                </c:pt>
                <c:pt idx="451">
                  <c:v>0.872579726651481</c:v>
                </c:pt>
                <c:pt idx="452">
                  <c:v>0.687628702677016</c:v>
                </c:pt>
                <c:pt idx="453">
                  <c:v>0.894343493552169</c:v>
                </c:pt>
                <c:pt idx="454">
                  <c:v>0.911189820280729</c:v>
                </c:pt>
                <c:pt idx="455">
                  <c:v>0.92100463027922</c:v>
                </c:pt>
                <c:pt idx="456">
                  <c:v>0.927511415525114</c:v>
                </c:pt>
                <c:pt idx="457">
                  <c:v>0.944772344013491</c:v>
                </c:pt>
                <c:pt idx="458">
                  <c:v>0.932090545938748</c:v>
                </c:pt>
                <c:pt idx="459">
                  <c:v>0.854230533415083</c:v>
                </c:pt>
                <c:pt idx="460">
                  <c:v>0.846418338108883</c:v>
                </c:pt>
                <c:pt idx="461">
                  <c:v>0.831389183457052</c:v>
                </c:pt>
                <c:pt idx="462">
                  <c:v>0.852619118082273</c:v>
                </c:pt>
                <c:pt idx="463">
                  <c:v>0.896253193301164</c:v>
                </c:pt>
                <c:pt idx="464">
                  <c:v>0.763716277659897</c:v>
                </c:pt>
                <c:pt idx="465">
                  <c:v>0.771945839038491</c:v>
                </c:pt>
                <c:pt idx="466">
                  <c:v>0.931497370606144</c:v>
                </c:pt>
                <c:pt idx="467">
                  <c:v>0.929607508532423</c:v>
                </c:pt>
                <c:pt idx="468">
                  <c:v>0.838456901748041</c:v>
                </c:pt>
                <c:pt idx="469">
                  <c:v>0.776500447894894</c:v>
                </c:pt>
                <c:pt idx="470">
                  <c:v>0.909142371921879</c:v>
                </c:pt>
                <c:pt idx="471">
                  <c:v>0.615968992248062</c:v>
                </c:pt>
                <c:pt idx="472">
                  <c:v>0.844958924570575</c:v>
                </c:pt>
                <c:pt idx="473">
                  <c:v>0.796472392638037</c:v>
                </c:pt>
                <c:pt idx="474">
                  <c:v>0.929670022371365</c:v>
                </c:pt>
                <c:pt idx="475">
                  <c:v>0.840804421246546</c:v>
                </c:pt>
                <c:pt idx="476">
                  <c:v>0.630168328158196</c:v>
                </c:pt>
                <c:pt idx="477">
                  <c:v>0.587603709126403</c:v>
                </c:pt>
                <c:pt idx="478">
                  <c:v>0.856178764247151</c:v>
                </c:pt>
                <c:pt idx="479">
                  <c:v>0.753627711031362</c:v>
                </c:pt>
                <c:pt idx="480">
                  <c:v>0.882169067681435</c:v>
                </c:pt>
                <c:pt idx="481">
                  <c:v>0.727030417058639</c:v>
                </c:pt>
                <c:pt idx="482">
                  <c:v>0.865311694221144</c:v>
                </c:pt>
                <c:pt idx="483">
                  <c:v>0.821095208462974</c:v>
                </c:pt>
                <c:pt idx="484">
                  <c:v>0.828183310941932</c:v>
                </c:pt>
                <c:pt idx="485">
                  <c:v>0.736362182050872</c:v>
                </c:pt>
                <c:pt idx="486">
                  <c:v>0.721233882813775</c:v>
                </c:pt>
                <c:pt idx="487">
                  <c:v>0.76018241861928</c:v>
                </c:pt>
                <c:pt idx="488">
                  <c:v>0.892969419834238</c:v>
                </c:pt>
                <c:pt idx="489">
                  <c:v>0.877918510605829</c:v>
                </c:pt>
                <c:pt idx="490">
                  <c:v>0.915584415584416</c:v>
                </c:pt>
                <c:pt idx="491">
                  <c:v>0.707551707551707</c:v>
                </c:pt>
                <c:pt idx="492">
                  <c:v>0.797581728616211</c:v>
                </c:pt>
                <c:pt idx="493">
                  <c:v>0.789114591409521</c:v>
                </c:pt>
                <c:pt idx="494">
                  <c:v>0.810416346597019</c:v>
                </c:pt>
                <c:pt idx="495">
                  <c:v>0.919505094614265</c:v>
                </c:pt>
                <c:pt idx="496">
                  <c:v>0.899804128371252</c:v>
                </c:pt>
                <c:pt idx="497">
                  <c:v>0.844733343182154</c:v>
                </c:pt>
                <c:pt idx="498">
                  <c:v>0.827137254901961</c:v>
                </c:pt>
                <c:pt idx="499">
                  <c:v>0.508360074311772</c:v>
                </c:pt>
                <c:pt idx="500">
                  <c:v>0.807726204465335</c:v>
                </c:pt>
                <c:pt idx="501">
                  <c:v>0.805198598130841</c:v>
                </c:pt>
                <c:pt idx="502">
                  <c:v>0.791678874890126</c:v>
                </c:pt>
                <c:pt idx="503">
                  <c:v>0.941573356302039</c:v>
                </c:pt>
                <c:pt idx="504">
                  <c:v>0.834871503620616</c:v>
                </c:pt>
                <c:pt idx="505">
                  <c:v>0.808846036118763</c:v>
                </c:pt>
                <c:pt idx="506">
                  <c:v>0.767125480153649</c:v>
                </c:pt>
                <c:pt idx="507">
                  <c:v>0.908982393315428</c:v>
                </c:pt>
                <c:pt idx="508">
                  <c:v>0.95909671921602</c:v>
                </c:pt>
                <c:pt idx="509">
                  <c:v>0.723889931207004</c:v>
                </c:pt>
                <c:pt idx="510">
                  <c:v>0.802869526229263</c:v>
                </c:pt>
                <c:pt idx="511">
                  <c:v>0.818312697955658</c:v>
                </c:pt>
                <c:pt idx="512">
                  <c:v>0.83295089490592</c:v>
                </c:pt>
                <c:pt idx="513">
                  <c:v>0.929044214985438</c:v>
                </c:pt>
                <c:pt idx="514">
                  <c:v>0.957789104810449</c:v>
                </c:pt>
                <c:pt idx="515">
                  <c:v>0.884704073789393</c:v>
                </c:pt>
                <c:pt idx="516">
                  <c:v>0.951015367727772</c:v>
                </c:pt>
                <c:pt idx="517">
                  <c:v>0.990965556182947</c:v>
                </c:pt>
                <c:pt idx="518">
                  <c:v>0.926728869374314</c:v>
                </c:pt>
                <c:pt idx="519">
                  <c:v>0.865400963445735</c:v>
                </c:pt>
                <c:pt idx="520">
                  <c:v>0.957255795256599</c:v>
                </c:pt>
                <c:pt idx="521">
                  <c:v>0.938706170154933</c:v>
                </c:pt>
                <c:pt idx="522">
                  <c:v>0.960146898803047</c:v>
                </c:pt>
                <c:pt idx="523">
                  <c:v>0.971646516983305</c:v>
                </c:pt>
                <c:pt idx="524">
                  <c:v>0.939933420176581</c:v>
                </c:pt>
                <c:pt idx="525">
                  <c:v>0.983626198083067</c:v>
                </c:pt>
                <c:pt idx="526">
                  <c:v>0.991648992576882</c:v>
                </c:pt>
                <c:pt idx="527">
                  <c:v>0.8790040565114</c:v>
                </c:pt>
                <c:pt idx="528">
                  <c:v>0.518422334036682</c:v>
                </c:pt>
                <c:pt idx="529">
                  <c:v>0.85190489830994</c:v>
                </c:pt>
                <c:pt idx="530">
                  <c:v>0.806470675136652</c:v>
                </c:pt>
                <c:pt idx="531">
                  <c:v>0.678224035142768</c:v>
                </c:pt>
                <c:pt idx="532">
                  <c:v>0.682988469436108</c:v>
                </c:pt>
                <c:pt idx="533">
                  <c:v>0.780293941211758</c:v>
                </c:pt>
                <c:pt idx="534">
                  <c:v>0.704227616138884</c:v>
                </c:pt>
                <c:pt idx="535">
                  <c:v>0.551137350234416</c:v>
                </c:pt>
                <c:pt idx="536">
                  <c:v>0.682360326428123</c:v>
                </c:pt>
                <c:pt idx="537">
                  <c:v>0.595783838045842</c:v>
                </c:pt>
                <c:pt idx="538">
                  <c:v>0.851976194109568</c:v>
                </c:pt>
                <c:pt idx="539">
                  <c:v>0.870583103097281</c:v>
                </c:pt>
                <c:pt idx="540">
                  <c:v>0.804618656943178</c:v>
                </c:pt>
                <c:pt idx="541">
                  <c:v>0.9997</c:v>
                </c:pt>
                <c:pt idx="542">
                  <c:v>0.9994</c:v>
                </c:pt>
                <c:pt idx="543">
                  <c:v>0.994614003590664</c:v>
                </c:pt>
                <c:pt idx="544">
                  <c:v>1</c:v>
                </c:pt>
                <c:pt idx="545">
                  <c:v>0.998087954110899</c:v>
                </c:pt>
                <c:pt idx="546">
                  <c:v>1.00170068027211</c:v>
                </c:pt>
                <c:pt idx="547">
                  <c:v>0.994773519163763</c:v>
                </c:pt>
                <c:pt idx="548">
                  <c:v>0.912621359223301</c:v>
                </c:pt>
                <c:pt idx="549">
                  <c:v>0.916666666666667</c:v>
                </c:pt>
                <c:pt idx="550">
                  <c:v>0.974264705882353</c:v>
                </c:pt>
                <c:pt idx="551">
                  <c:v>0.966804979253112</c:v>
                </c:pt>
                <c:pt idx="552">
                  <c:v>0.982480246596021</c:v>
                </c:pt>
                <c:pt idx="553">
                  <c:v>0.929378520602646</c:v>
                </c:pt>
                <c:pt idx="554">
                  <c:v>0.97704438531247</c:v>
                </c:pt>
                <c:pt idx="555">
                  <c:v>1.000697491009</c:v>
                </c:pt>
                <c:pt idx="556">
                  <c:v>0.99191482646489</c:v>
                </c:pt>
                <c:pt idx="557">
                  <c:v>0.99110894549357</c:v>
                </c:pt>
                <c:pt idx="558">
                  <c:v>0.996018250618595</c:v>
                </c:pt>
                <c:pt idx="559">
                  <c:v>0.99525031188462</c:v>
                </c:pt>
                <c:pt idx="560">
                  <c:v>0.993797332567827</c:v>
                </c:pt>
                <c:pt idx="561">
                  <c:v>0.994713755715303</c:v>
                </c:pt>
                <c:pt idx="562">
                  <c:v>0.992697167538253</c:v>
                </c:pt>
                <c:pt idx="563">
                  <c:v>1.01518526017412</c:v>
                </c:pt>
                <c:pt idx="564">
                  <c:v>1.01278665740097</c:v>
                </c:pt>
                <c:pt idx="565">
                  <c:v>1.02044293015332</c:v>
                </c:pt>
                <c:pt idx="566">
                  <c:v>1.01412520064205</c:v>
                </c:pt>
                <c:pt idx="567">
                  <c:v>1.00919254658385</c:v>
                </c:pt>
                <c:pt idx="568">
                  <c:v>1.0439061317184</c:v>
                </c:pt>
                <c:pt idx="569">
                  <c:v>0.9272</c:v>
                </c:pt>
                <c:pt idx="570">
                  <c:v>0.9867</c:v>
                </c:pt>
                <c:pt idx="571">
                  <c:v>0.9531</c:v>
                </c:pt>
                <c:pt idx="594">
                  <c:v>0.671732522796353</c:v>
                </c:pt>
                <c:pt idx="595">
                  <c:v>0.904580152671756</c:v>
                </c:pt>
                <c:pt idx="596">
                  <c:v>0.864300626304802</c:v>
                </c:pt>
                <c:pt idx="597">
                  <c:v>0.829931972789116</c:v>
                </c:pt>
                <c:pt idx="598">
                  <c:v>0.866412213740458</c:v>
                </c:pt>
                <c:pt idx="599">
                  <c:v>0.952205882352941</c:v>
                </c:pt>
                <c:pt idx="600">
                  <c:v>0.846153846153846</c:v>
                </c:pt>
                <c:pt idx="601">
                  <c:v>0.919917864476386</c:v>
                </c:pt>
                <c:pt idx="602">
                  <c:v>0.947712418300654</c:v>
                </c:pt>
                <c:pt idx="603">
                  <c:v>0.830687830687831</c:v>
                </c:pt>
                <c:pt idx="604">
                  <c:v>0.83960396039604</c:v>
                </c:pt>
                <c:pt idx="605">
                  <c:v>0.8565965583174</c:v>
                </c:pt>
                <c:pt idx="606">
                  <c:v>0.811715481171548</c:v>
                </c:pt>
                <c:pt idx="607">
                  <c:v>0.875605815831987</c:v>
                </c:pt>
                <c:pt idx="608">
                  <c:v>0.835384615384615</c:v>
                </c:pt>
                <c:pt idx="609">
                  <c:v>0.811494252873563</c:v>
                </c:pt>
                <c:pt idx="610">
                  <c:v>0.877388535031847</c:v>
                </c:pt>
                <c:pt idx="611">
                  <c:v>0.797900262467191</c:v>
                </c:pt>
                <c:pt idx="612">
                  <c:v>0.80893300248139</c:v>
                </c:pt>
                <c:pt idx="613">
                  <c:v>0.813186813186813</c:v>
                </c:pt>
                <c:pt idx="614">
                  <c:v>0.875</c:v>
                </c:pt>
                <c:pt idx="615">
                  <c:v>0.842857142857143</c:v>
                </c:pt>
                <c:pt idx="616">
                  <c:v>0.745490981963928</c:v>
                </c:pt>
                <c:pt idx="617">
                  <c:v>0.857142857142857</c:v>
                </c:pt>
                <c:pt idx="618">
                  <c:v>0.844863731656184</c:v>
                </c:pt>
                <c:pt idx="619">
                  <c:v>0.808252427184466</c:v>
                </c:pt>
                <c:pt idx="620">
                  <c:v>0.894977168949772</c:v>
                </c:pt>
                <c:pt idx="621">
                  <c:v>0.865079365079365</c:v>
                </c:pt>
                <c:pt idx="622">
                  <c:v>0.868</c:v>
                </c:pt>
                <c:pt idx="623">
                  <c:v>0.868852459016394</c:v>
                </c:pt>
                <c:pt idx="624">
                  <c:v>0.936507936507937</c:v>
                </c:pt>
                <c:pt idx="625">
                  <c:v>0.90530303030303</c:v>
                </c:pt>
                <c:pt idx="626">
                  <c:v>0.845360824742268</c:v>
                </c:pt>
                <c:pt idx="627">
                  <c:v>0.904448105436573</c:v>
                </c:pt>
                <c:pt idx="628">
                  <c:v>1.00423728813559</c:v>
                </c:pt>
                <c:pt idx="629">
                  <c:v>1.02941176470588</c:v>
                </c:pt>
                <c:pt idx="630">
                  <c:v>0.928571428571429</c:v>
                </c:pt>
                <c:pt idx="631">
                  <c:v>0.982758620689655</c:v>
                </c:pt>
                <c:pt idx="632">
                  <c:v>0.949778434268833</c:v>
                </c:pt>
                <c:pt idx="633">
                  <c:v>0.943632567849687</c:v>
                </c:pt>
                <c:pt idx="634">
                  <c:v>0.933823529411765</c:v>
                </c:pt>
                <c:pt idx="635">
                  <c:v>0.964941569282137</c:v>
                </c:pt>
                <c:pt idx="636">
                  <c:v>0.873873873873874</c:v>
                </c:pt>
                <c:pt idx="637">
                  <c:v>0.903954802259887</c:v>
                </c:pt>
                <c:pt idx="638">
                  <c:v>0.879464285714286</c:v>
                </c:pt>
                <c:pt idx="639">
                  <c:v>0.909090909090909</c:v>
                </c:pt>
                <c:pt idx="640">
                  <c:v>0.878437047756874</c:v>
                </c:pt>
                <c:pt idx="641">
                  <c:v>0.884927066450567</c:v>
                </c:pt>
                <c:pt idx="642">
                  <c:v>0.911492734478203</c:v>
                </c:pt>
                <c:pt idx="643">
                  <c:v>0.862944162436548</c:v>
                </c:pt>
                <c:pt idx="644">
                  <c:v>0.882857142857143</c:v>
                </c:pt>
                <c:pt idx="645">
                  <c:v>0.749579831932773</c:v>
                </c:pt>
                <c:pt idx="646">
                  <c:v>0.972461273666093</c:v>
                </c:pt>
                <c:pt idx="647">
                  <c:v>0.892906815020862</c:v>
                </c:pt>
                <c:pt idx="648">
                  <c:v>0.918793503480278</c:v>
                </c:pt>
                <c:pt idx="649">
                  <c:v>0.958152958152958</c:v>
                </c:pt>
                <c:pt idx="650">
                  <c:v>0.858126721763085</c:v>
                </c:pt>
                <c:pt idx="651">
                  <c:v>0.859939759036145</c:v>
                </c:pt>
                <c:pt idx="652">
                  <c:v>0.856515373352855</c:v>
                </c:pt>
                <c:pt idx="653">
                  <c:v>0.879945429740791</c:v>
                </c:pt>
                <c:pt idx="654">
                  <c:v>0.920236336779911</c:v>
                </c:pt>
                <c:pt idx="655">
                  <c:v>0.929770992366412</c:v>
                </c:pt>
                <c:pt idx="656">
                  <c:v>0.954022988505747</c:v>
                </c:pt>
                <c:pt idx="657">
                  <c:v>0.945386064030132</c:v>
                </c:pt>
                <c:pt idx="658">
                  <c:v>0.920212765957447</c:v>
                </c:pt>
                <c:pt idx="659">
                  <c:v>0.911022576361222</c:v>
                </c:pt>
                <c:pt idx="660">
                  <c:v>0.990338999960317</c:v>
                </c:pt>
                <c:pt idx="661">
                  <c:v>0.982070686077606</c:v>
                </c:pt>
                <c:pt idx="662">
                  <c:v>0.970181783477913</c:v>
                </c:pt>
                <c:pt idx="663">
                  <c:v>0.916344809996976</c:v>
                </c:pt>
                <c:pt idx="664">
                  <c:v>0.964364683866094</c:v>
                </c:pt>
                <c:pt idx="665">
                  <c:v>0.930371944383375</c:v>
                </c:pt>
                <c:pt idx="666">
                  <c:v>0.924375636430121</c:v>
                </c:pt>
                <c:pt idx="667">
                  <c:v>0.933301069270301</c:v>
                </c:pt>
                <c:pt idx="668">
                  <c:v>0.93182757631665</c:v>
                </c:pt>
                <c:pt idx="669">
                  <c:v>0.930138855243953</c:v>
                </c:pt>
                <c:pt idx="670">
                  <c:v>0.983001988059756</c:v>
                </c:pt>
                <c:pt idx="671">
                  <c:v>0.961845174457772</c:v>
                </c:pt>
                <c:pt idx="672">
                  <c:v>0.975789364967697</c:v>
                </c:pt>
                <c:pt idx="673">
                  <c:v>0.983536380881522</c:v>
                </c:pt>
                <c:pt idx="674">
                  <c:v>0.91880438844531</c:v>
                </c:pt>
                <c:pt idx="675">
                  <c:v>0.928489004430314</c:v>
                </c:pt>
                <c:pt idx="676">
                  <c:v>0.912352121278516</c:v>
                </c:pt>
                <c:pt idx="677">
                  <c:v>0.918410058085737</c:v>
                </c:pt>
                <c:pt idx="678">
                  <c:v>0.908543636568121</c:v>
                </c:pt>
                <c:pt idx="679">
                  <c:v>0.915933601877924</c:v>
                </c:pt>
                <c:pt idx="680">
                  <c:v>0.915472759237605</c:v>
                </c:pt>
                <c:pt idx="681">
                  <c:v>0.975769655678636</c:v>
                </c:pt>
                <c:pt idx="682">
                  <c:v>0.977252922028754</c:v>
                </c:pt>
                <c:pt idx="683">
                  <c:v>0.968913557620586</c:v>
                </c:pt>
                <c:pt idx="684">
                  <c:v>0.964016415433219</c:v>
                </c:pt>
                <c:pt idx="685">
                  <c:v>0.992888979043487</c:v>
                </c:pt>
                <c:pt idx="686">
                  <c:v>0.934321908502099</c:v>
                </c:pt>
                <c:pt idx="687">
                  <c:v>0.934485361426096</c:v>
                </c:pt>
                <c:pt idx="688">
                  <c:v>0.943347567384804</c:v>
                </c:pt>
                <c:pt idx="689">
                  <c:v>0.924459042525372</c:v>
                </c:pt>
                <c:pt idx="690">
                  <c:v>0.932991515504788</c:v>
                </c:pt>
                <c:pt idx="691">
                  <c:v>0.92253792512679</c:v>
                </c:pt>
                <c:pt idx="692">
                  <c:v>0.937036294699524</c:v>
                </c:pt>
                <c:pt idx="693">
                  <c:v>0.961980178663209</c:v>
                </c:pt>
                <c:pt idx="694">
                  <c:v>0.987898037590607</c:v>
                </c:pt>
                <c:pt idx="695">
                  <c:v>0.974168084266619</c:v>
                </c:pt>
                <c:pt idx="696">
                  <c:v>0.978031350709356</c:v>
                </c:pt>
                <c:pt idx="697">
                  <c:v>0.976633328142291</c:v>
                </c:pt>
                <c:pt idx="698">
                  <c:v>0.96491093785302</c:v>
                </c:pt>
                <c:pt idx="699">
                  <c:v>0.967799847532821</c:v>
                </c:pt>
                <c:pt idx="700">
                  <c:v>0.974207648806082</c:v>
                </c:pt>
                <c:pt idx="701">
                  <c:v>0.967721772927334</c:v>
                </c:pt>
                <c:pt idx="702">
                  <c:v>0.985430648439156</c:v>
                </c:pt>
                <c:pt idx="703">
                  <c:v>0.985810430170224</c:v>
                </c:pt>
                <c:pt idx="704">
                  <c:v>0.982943074289862</c:v>
                </c:pt>
                <c:pt idx="705">
                  <c:v>0.917406481214908</c:v>
                </c:pt>
                <c:pt idx="706">
                  <c:v>0.919507869328053</c:v>
                </c:pt>
                <c:pt idx="707">
                  <c:v>0.933996802922205</c:v>
                </c:pt>
                <c:pt idx="708">
                  <c:v>0.956746860787474</c:v>
                </c:pt>
                <c:pt idx="709">
                  <c:v>0.940054477229838</c:v>
                </c:pt>
                <c:pt idx="710">
                  <c:v>0.936253635990465</c:v>
                </c:pt>
                <c:pt idx="711">
                  <c:v>0.937697810840099</c:v>
                </c:pt>
                <c:pt idx="712">
                  <c:v>0.942343758996016</c:v>
                </c:pt>
                <c:pt idx="713">
                  <c:v>0.919971693874907</c:v>
                </c:pt>
                <c:pt idx="714">
                  <c:v>0.92162529999651</c:v>
                </c:pt>
                <c:pt idx="715">
                  <c:v>0.936332544801448</c:v>
                </c:pt>
                <c:pt idx="716">
                  <c:v>0.919381898881577</c:v>
                </c:pt>
                <c:pt idx="717">
                  <c:v>0.986050229010386</c:v>
                </c:pt>
                <c:pt idx="718">
                  <c:v>0.90433279103181</c:v>
                </c:pt>
                <c:pt idx="719">
                  <c:v>0.913016970401923</c:v>
                </c:pt>
                <c:pt idx="720">
                  <c:v>0.913662191615878</c:v>
                </c:pt>
                <c:pt idx="721">
                  <c:v>0.914337350900795</c:v>
                </c:pt>
                <c:pt idx="722">
                  <c:v>0.905141453404765</c:v>
                </c:pt>
                <c:pt idx="723">
                  <c:v>0.883143332547381</c:v>
                </c:pt>
                <c:pt idx="724">
                  <c:v>0.970361343593894</c:v>
                </c:pt>
                <c:pt idx="725">
                  <c:v>0.964256539128611</c:v>
                </c:pt>
                <c:pt idx="726">
                  <c:v>0.96035874439458</c:v>
                </c:pt>
                <c:pt idx="727">
                  <c:v>0.928705110290991</c:v>
                </c:pt>
                <c:pt idx="728">
                  <c:v>0.955423193710089</c:v>
                </c:pt>
                <c:pt idx="729">
                  <c:v>0.974654497088465</c:v>
                </c:pt>
                <c:pt idx="730">
                  <c:v>0.944180114984995</c:v>
                </c:pt>
                <c:pt idx="731">
                  <c:v>0.924687648665151</c:v>
                </c:pt>
                <c:pt idx="732">
                  <c:v>0.956127856189952</c:v>
                </c:pt>
                <c:pt idx="733">
                  <c:v>0.964335512015497</c:v>
                </c:pt>
                <c:pt idx="734">
                  <c:v>0.878908803619933</c:v>
                </c:pt>
                <c:pt idx="735">
                  <c:v>0.939826356811715</c:v>
                </c:pt>
                <c:pt idx="736">
                  <c:v>0.959934705282851</c:v>
                </c:pt>
                <c:pt idx="737">
                  <c:v>0.937814982735396</c:v>
                </c:pt>
                <c:pt idx="738">
                  <c:v>0.920879716640769</c:v>
                </c:pt>
                <c:pt idx="739">
                  <c:v>0.983915884297359</c:v>
                </c:pt>
                <c:pt idx="740">
                  <c:v>0.978433245619702</c:v>
                </c:pt>
                <c:pt idx="741">
                  <c:v>0.973288552869641</c:v>
                </c:pt>
                <c:pt idx="742">
                  <c:v>0.973566791299373</c:v>
                </c:pt>
                <c:pt idx="743">
                  <c:v>0.981734398089076</c:v>
                </c:pt>
                <c:pt idx="744">
                  <c:v>0.988767759464388</c:v>
                </c:pt>
                <c:pt idx="745">
                  <c:v>0.985729917302027</c:v>
                </c:pt>
                <c:pt idx="746">
                  <c:v>0.981020020957958</c:v>
                </c:pt>
                <c:pt idx="747">
                  <c:v>0.986412609343375</c:v>
                </c:pt>
                <c:pt idx="748">
                  <c:v>0.985021095059899</c:v>
                </c:pt>
                <c:pt idx="749">
                  <c:v>0.931087407172988</c:v>
                </c:pt>
                <c:pt idx="750">
                  <c:v>0.909004964625095</c:v>
                </c:pt>
                <c:pt idx="751">
                  <c:v>0.976998440346351</c:v>
                </c:pt>
                <c:pt idx="752">
                  <c:v>0.980430868294977</c:v>
                </c:pt>
                <c:pt idx="753">
                  <c:v>0.939854889279765</c:v>
                </c:pt>
                <c:pt idx="754">
                  <c:v>0.941566969352954</c:v>
                </c:pt>
                <c:pt idx="755">
                  <c:v>0.9304713329521</c:v>
                </c:pt>
                <c:pt idx="756">
                  <c:v>0.925157853625975</c:v>
                </c:pt>
                <c:pt idx="757">
                  <c:v>0.930323893481041</c:v>
                </c:pt>
                <c:pt idx="758">
                  <c:v>0.913024111450342</c:v>
                </c:pt>
                <c:pt idx="759">
                  <c:v>0.975442145368302</c:v>
                </c:pt>
                <c:pt idx="760">
                  <c:v>0.976646816021624</c:v>
                </c:pt>
                <c:pt idx="761">
                  <c:v>0.952395115975185</c:v>
                </c:pt>
                <c:pt idx="762">
                  <c:v>0.951522596436209</c:v>
                </c:pt>
                <c:pt idx="763">
                  <c:v>0.963329916857199</c:v>
                </c:pt>
                <c:pt idx="764">
                  <c:v>0.959058163105865</c:v>
                </c:pt>
                <c:pt idx="765">
                  <c:v>0.957014572449584</c:v>
                </c:pt>
                <c:pt idx="766">
                  <c:v>0.964188878373308</c:v>
                </c:pt>
                <c:pt idx="767">
                  <c:v>0.908597056777961</c:v>
                </c:pt>
                <c:pt idx="768">
                  <c:v>0.898499011249517</c:v>
                </c:pt>
                <c:pt idx="769">
                  <c:v>0.899872588457169</c:v>
                </c:pt>
                <c:pt idx="770">
                  <c:v>0.904688480026354</c:v>
                </c:pt>
                <c:pt idx="771">
                  <c:v>0.921681504869253</c:v>
                </c:pt>
                <c:pt idx="772">
                  <c:v>0.925910352662153</c:v>
                </c:pt>
                <c:pt idx="773">
                  <c:v>0.952331582564109</c:v>
                </c:pt>
                <c:pt idx="774">
                  <c:v>0.934040240894747</c:v>
                </c:pt>
                <c:pt idx="775">
                  <c:v>0.94256254832481</c:v>
                </c:pt>
                <c:pt idx="776">
                  <c:v>0.947807585021676</c:v>
                </c:pt>
                <c:pt idx="777">
                  <c:v>0.943997473372554</c:v>
                </c:pt>
                <c:pt idx="778">
                  <c:v>0.902514248728652</c:v>
                </c:pt>
                <c:pt idx="779">
                  <c:v>0.970946339730808</c:v>
                </c:pt>
                <c:pt idx="780">
                  <c:v>0.964713846101085</c:v>
                </c:pt>
                <c:pt idx="781">
                  <c:v>0.963668804741395</c:v>
                </c:pt>
                <c:pt idx="782">
                  <c:v>0.953529808775021</c:v>
                </c:pt>
                <c:pt idx="783">
                  <c:v>0.96138805046364</c:v>
                </c:pt>
                <c:pt idx="784">
                  <c:v>0.96312899988565</c:v>
                </c:pt>
                <c:pt idx="785">
                  <c:v>0.923479342528274</c:v>
                </c:pt>
                <c:pt idx="786">
                  <c:v>0.918941806986766</c:v>
                </c:pt>
                <c:pt idx="787">
                  <c:v>0.867958786730557</c:v>
                </c:pt>
                <c:pt idx="788">
                  <c:v>0.892685409366939</c:v>
                </c:pt>
                <c:pt idx="789">
                  <c:v>0.888979335198045</c:v>
                </c:pt>
                <c:pt idx="790">
                  <c:v>0.922263251147799</c:v>
                </c:pt>
                <c:pt idx="791">
                  <c:v>0.918936545078769</c:v>
                </c:pt>
                <c:pt idx="792">
                  <c:v>0.920046204692436</c:v>
                </c:pt>
                <c:pt idx="793">
                  <c:v>0.953640700070856</c:v>
                </c:pt>
                <c:pt idx="794">
                  <c:v>0.9458293392585</c:v>
                </c:pt>
                <c:pt idx="795">
                  <c:v>0.955727292948186</c:v>
                </c:pt>
                <c:pt idx="796">
                  <c:v>0.967624151174666</c:v>
                </c:pt>
                <c:pt idx="797">
                  <c:v>0.974671174747124</c:v>
                </c:pt>
                <c:pt idx="798">
                  <c:v>0.944782624739817</c:v>
                </c:pt>
                <c:pt idx="799">
                  <c:v>0.954937760644129</c:v>
                </c:pt>
                <c:pt idx="800">
                  <c:v>0.946016311582</c:v>
                </c:pt>
                <c:pt idx="801">
                  <c:v>0.943850073194822</c:v>
                </c:pt>
                <c:pt idx="802">
                  <c:v>0.937932431530727</c:v>
                </c:pt>
                <c:pt idx="803">
                  <c:v>0.940152669833621</c:v>
                </c:pt>
                <c:pt idx="804">
                  <c:v>0.908083406065169</c:v>
                </c:pt>
                <c:pt idx="805">
                  <c:v>0.917506551695514</c:v>
                </c:pt>
                <c:pt idx="806">
                  <c:v>0.90894513968979</c:v>
                </c:pt>
                <c:pt idx="807">
                  <c:v>0.94425403849882</c:v>
                </c:pt>
                <c:pt idx="808">
                  <c:v>0.99578081146978</c:v>
                </c:pt>
                <c:pt idx="809">
                  <c:v>0.989678380855226</c:v>
                </c:pt>
                <c:pt idx="810">
                  <c:v>0.984038762526634</c:v>
                </c:pt>
                <c:pt idx="811">
                  <c:v>0.995154049834608</c:v>
                </c:pt>
                <c:pt idx="812">
                  <c:v>0.979225287266394</c:v>
                </c:pt>
                <c:pt idx="813">
                  <c:v>0.903728900295967</c:v>
                </c:pt>
                <c:pt idx="814">
                  <c:v>0.92789596958162</c:v>
                </c:pt>
                <c:pt idx="815">
                  <c:v>0.92678027909538</c:v>
                </c:pt>
                <c:pt idx="816">
                  <c:v>0.896110851431377</c:v>
                </c:pt>
                <c:pt idx="817">
                  <c:v>0.915913295772161</c:v>
                </c:pt>
                <c:pt idx="818">
                  <c:v>0.929533182584112</c:v>
                </c:pt>
                <c:pt idx="819">
                  <c:v>0.871125360306477</c:v>
                </c:pt>
                <c:pt idx="820">
                  <c:v>0.877236915320118</c:v>
                </c:pt>
                <c:pt idx="821">
                  <c:v>0.911831644468168</c:v>
                </c:pt>
                <c:pt idx="822">
                  <c:v>0.862688872427766</c:v>
                </c:pt>
                <c:pt idx="823">
                  <c:v>0.933221828823644</c:v>
                </c:pt>
                <c:pt idx="824">
                  <c:v>0.924127353518599</c:v>
                </c:pt>
                <c:pt idx="825">
                  <c:v>0.957336595855742</c:v>
                </c:pt>
                <c:pt idx="826">
                  <c:v>0.939418902491161</c:v>
                </c:pt>
                <c:pt idx="827">
                  <c:v>0.92377913069711</c:v>
                </c:pt>
                <c:pt idx="828">
                  <c:v>0.999249548230308</c:v>
                </c:pt>
                <c:pt idx="829">
                  <c:v>0.986603008132302</c:v>
                </c:pt>
                <c:pt idx="830">
                  <c:v>0.981300612716653</c:v>
                </c:pt>
                <c:pt idx="831">
                  <c:v>0.982896642823521</c:v>
                </c:pt>
                <c:pt idx="832">
                  <c:v>0.976194641496545</c:v>
                </c:pt>
                <c:pt idx="833">
                  <c:v>0.976441570856163</c:v>
                </c:pt>
                <c:pt idx="834">
                  <c:v>0.969433214584094</c:v>
                </c:pt>
                <c:pt idx="835">
                  <c:v>0.940847577801472</c:v>
                </c:pt>
                <c:pt idx="836">
                  <c:v>0.943855042903785</c:v>
                </c:pt>
                <c:pt idx="837">
                  <c:v>0.95182199935396</c:v>
                </c:pt>
                <c:pt idx="838">
                  <c:v>0.931834911088985</c:v>
                </c:pt>
                <c:pt idx="839">
                  <c:v>0.952191827955949</c:v>
                </c:pt>
                <c:pt idx="840">
                  <c:v>0.917939634500455</c:v>
                </c:pt>
                <c:pt idx="841">
                  <c:v>0.925699821707168</c:v>
                </c:pt>
                <c:pt idx="842">
                  <c:v>0.906884355198453</c:v>
                </c:pt>
                <c:pt idx="843">
                  <c:v>0.935962702890887</c:v>
                </c:pt>
                <c:pt idx="844">
                  <c:v>0.919988971766202</c:v>
                </c:pt>
                <c:pt idx="845">
                  <c:v>0.971896937110267</c:v>
                </c:pt>
                <c:pt idx="846">
                  <c:v>0.974440944593954</c:v>
                </c:pt>
                <c:pt idx="847">
                  <c:v>0.943739660975143</c:v>
                </c:pt>
                <c:pt idx="848">
                  <c:v>0.942467650593299</c:v>
                </c:pt>
                <c:pt idx="849">
                  <c:v>0.93708428328128</c:v>
                </c:pt>
                <c:pt idx="850">
                  <c:v>0.943213239450698</c:v>
                </c:pt>
                <c:pt idx="851">
                  <c:v>0.933759171350518</c:v>
                </c:pt>
                <c:pt idx="852">
                  <c:v>0.964754662547258</c:v>
                </c:pt>
                <c:pt idx="853">
                  <c:v>0.974818734206199</c:v>
                </c:pt>
                <c:pt idx="854">
                  <c:v>0.955649997731482</c:v>
                </c:pt>
                <c:pt idx="855">
                  <c:v>0.978168244866901</c:v>
                </c:pt>
                <c:pt idx="856">
                  <c:v>0.980062695005968</c:v>
                </c:pt>
                <c:pt idx="857">
                  <c:v>0.978547652423408</c:v>
                </c:pt>
                <c:pt idx="858">
                  <c:v>0.968428552839501</c:v>
                </c:pt>
                <c:pt idx="859">
                  <c:v>0.923004808547613</c:v>
                </c:pt>
                <c:pt idx="860">
                  <c:v>0.910819669806736</c:v>
                </c:pt>
                <c:pt idx="861">
                  <c:v>0.922634009730409</c:v>
                </c:pt>
                <c:pt idx="862">
                  <c:v>0.913954313548836</c:v>
                </c:pt>
                <c:pt idx="863">
                  <c:v>0.926154124733959</c:v>
                </c:pt>
                <c:pt idx="864">
                  <c:v>0.931923882524774</c:v>
                </c:pt>
                <c:pt idx="865">
                  <c:v>0.894701571465022</c:v>
                </c:pt>
                <c:pt idx="866">
                  <c:v>0.979903555935248</c:v>
                </c:pt>
                <c:pt idx="867">
                  <c:v>0.947937098929211</c:v>
                </c:pt>
                <c:pt idx="868">
                  <c:v>0.948639368586033</c:v>
                </c:pt>
                <c:pt idx="869">
                  <c:v>0.946445792449772</c:v>
                </c:pt>
                <c:pt idx="870">
                  <c:v>0.95385507740192</c:v>
                </c:pt>
                <c:pt idx="871">
                  <c:v>0.968565719164455</c:v>
                </c:pt>
                <c:pt idx="872">
                  <c:v>0.949608852140985</c:v>
                </c:pt>
                <c:pt idx="873">
                  <c:v>0.958327740590766</c:v>
                </c:pt>
                <c:pt idx="874">
                  <c:v>0.952895000688564</c:v>
                </c:pt>
                <c:pt idx="875">
                  <c:v>0.945294981656553</c:v>
                </c:pt>
                <c:pt idx="876">
                  <c:v>0.97706773870983</c:v>
                </c:pt>
                <c:pt idx="877">
                  <c:v>0.966483973927991</c:v>
                </c:pt>
                <c:pt idx="878">
                  <c:v>0.962450796547888</c:v>
                </c:pt>
                <c:pt idx="879">
                  <c:v>0.981518132512684</c:v>
                </c:pt>
                <c:pt idx="880">
                  <c:v>0.976603505002146</c:v>
                </c:pt>
                <c:pt idx="881">
                  <c:v>0.976203822264031</c:v>
                </c:pt>
                <c:pt idx="882">
                  <c:v>0.97698327472713</c:v>
                </c:pt>
                <c:pt idx="883">
                  <c:v>0.976919783075692</c:v>
                </c:pt>
                <c:pt idx="884">
                  <c:v>0.959324215283056</c:v>
                </c:pt>
                <c:pt idx="885">
                  <c:v>0.961641575356799</c:v>
                </c:pt>
                <c:pt idx="886">
                  <c:v>0.952842353415725</c:v>
                </c:pt>
                <c:pt idx="887">
                  <c:v>0.951968636006548</c:v>
                </c:pt>
                <c:pt idx="888">
                  <c:v>0.950122788338813</c:v>
                </c:pt>
                <c:pt idx="889">
                  <c:v>0.931847197506366</c:v>
                </c:pt>
                <c:pt idx="890">
                  <c:v>0.949320157892215</c:v>
                </c:pt>
                <c:pt idx="891">
                  <c:v>0.938808476186059</c:v>
                </c:pt>
                <c:pt idx="892">
                  <c:v>0.944790360485178</c:v>
                </c:pt>
                <c:pt idx="893">
                  <c:v>0.951199759522122</c:v>
                </c:pt>
                <c:pt idx="894">
                  <c:v>0.950380585475271</c:v>
                </c:pt>
                <c:pt idx="895">
                  <c:v>0.937948630469101</c:v>
                </c:pt>
                <c:pt idx="896">
                  <c:v>1.06094919711588</c:v>
                </c:pt>
                <c:pt idx="897">
                  <c:v>1.08590757730847</c:v>
                </c:pt>
                <c:pt idx="898">
                  <c:v>1.06178900177317</c:v>
                </c:pt>
                <c:pt idx="899">
                  <c:v>1.03808691968054</c:v>
                </c:pt>
                <c:pt idx="900">
                  <c:v>1.07794792656805</c:v>
                </c:pt>
                <c:pt idx="901">
                  <c:v>1.05637971292715</c:v>
                </c:pt>
                <c:pt idx="902">
                  <c:v>1.07610869622519</c:v>
                </c:pt>
                <c:pt idx="903">
                  <c:v>1.02485030708667</c:v>
                </c:pt>
                <c:pt idx="904">
                  <c:v>1.00000346119641</c:v>
                </c:pt>
                <c:pt idx="905">
                  <c:v>1.02788850463624</c:v>
                </c:pt>
                <c:pt idx="906">
                  <c:v>1.005752469817</c:v>
                </c:pt>
                <c:pt idx="907">
                  <c:v>0.861527417641206</c:v>
                </c:pt>
                <c:pt idx="908">
                  <c:v>0.870349715349121</c:v>
                </c:pt>
                <c:pt idx="909">
                  <c:v>0.871733891652713</c:v>
                </c:pt>
                <c:pt idx="910">
                  <c:v>0.86481653244029</c:v>
                </c:pt>
                <c:pt idx="911">
                  <c:v>0.855492893908871</c:v>
                </c:pt>
                <c:pt idx="912">
                  <c:v>1.04848013407678</c:v>
                </c:pt>
                <c:pt idx="913">
                  <c:v>1.08000883028413</c:v>
                </c:pt>
                <c:pt idx="914">
                  <c:v>1.1438821974445</c:v>
                </c:pt>
                <c:pt idx="915">
                  <c:v>1.14919054468662</c:v>
                </c:pt>
                <c:pt idx="916">
                  <c:v>1.0790002306793</c:v>
                </c:pt>
                <c:pt idx="917">
                  <c:v>1.10246708660929</c:v>
                </c:pt>
                <c:pt idx="918">
                  <c:v>1.07211521341117</c:v>
                </c:pt>
                <c:pt idx="919">
                  <c:v>1.08451928037958</c:v>
                </c:pt>
                <c:pt idx="920">
                  <c:v>1.0523220621064</c:v>
                </c:pt>
                <c:pt idx="921">
                  <c:v>1.00773846565661</c:v>
                </c:pt>
                <c:pt idx="922">
                  <c:v>1.00767235033558</c:v>
                </c:pt>
                <c:pt idx="923">
                  <c:v>1.00000267194017</c:v>
                </c:pt>
                <c:pt idx="924">
                  <c:v>1.0133843064388</c:v>
                </c:pt>
                <c:pt idx="925">
                  <c:v>1.00534171051319</c:v>
                </c:pt>
                <c:pt idx="926">
                  <c:v>1.00095432072192</c:v>
                </c:pt>
                <c:pt idx="927">
                  <c:v>1.00648384915162</c:v>
                </c:pt>
                <c:pt idx="928">
                  <c:v>1.01445678486192</c:v>
                </c:pt>
                <c:pt idx="929">
                  <c:v>1.00841440616839</c:v>
                </c:pt>
                <c:pt idx="930">
                  <c:v>0.99953250881866</c:v>
                </c:pt>
                <c:pt idx="931">
                  <c:v>1.01065973390128</c:v>
                </c:pt>
                <c:pt idx="932">
                  <c:v>1.05920831227079</c:v>
                </c:pt>
                <c:pt idx="933">
                  <c:v>1.00817836617051</c:v>
                </c:pt>
                <c:pt idx="934">
                  <c:v>1.00954563320507</c:v>
                </c:pt>
                <c:pt idx="935">
                  <c:v>0.993647103611204</c:v>
                </c:pt>
                <c:pt idx="936">
                  <c:v>0.993002294080359</c:v>
                </c:pt>
                <c:pt idx="937">
                  <c:v>1.00744894965005</c:v>
                </c:pt>
                <c:pt idx="938">
                  <c:v>1.02650902571764</c:v>
                </c:pt>
                <c:pt idx="939">
                  <c:v>0.994773498034251</c:v>
                </c:pt>
                <c:pt idx="940">
                  <c:v>1.02968109546632</c:v>
                </c:pt>
                <c:pt idx="941">
                  <c:v>1.0275674252334</c:v>
                </c:pt>
                <c:pt idx="942">
                  <c:v>1.00060178900481</c:v>
                </c:pt>
                <c:pt idx="943">
                  <c:v>1.001448139382</c:v>
                </c:pt>
                <c:pt idx="944">
                  <c:v>0.999866632011529</c:v>
                </c:pt>
                <c:pt idx="945">
                  <c:v>0.937868948611921</c:v>
                </c:pt>
                <c:pt idx="946">
                  <c:v>0.919696361138106</c:v>
                </c:pt>
                <c:pt idx="947">
                  <c:v>0.928874793508597</c:v>
                </c:pt>
                <c:pt idx="948">
                  <c:v>0.944073351731671</c:v>
                </c:pt>
                <c:pt idx="949">
                  <c:v>0.948079872416227</c:v>
                </c:pt>
                <c:pt idx="950">
                  <c:v>0.914220747867756</c:v>
                </c:pt>
                <c:pt idx="951">
                  <c:v>0.914504436111989</c:v>
                </c:pt>
                <c:pt idx="952">
                  <c:v>0.966386554621849</c:v>
                </c:pt>
                <c:pt idx="953">
                  <c:v>0.965</c:v>
                </c:pt>
                <c:pt idx="954">
                  <c:v>0.96742671009772</c:v>
                </c:pt>
                <c:pt idx="955">
                  <c:v>0.963815789473684</c:v>
                </c:pt>
                <c:pt idx="956">
                  <c:v>0.983193277310924</c:v>
                </c:pt>
                <c:pt idx="957">
                  <c:v>0.981632653061224</c:v>
                </c:pt>
                <c:pt idx="958">
                  <c:v>0.963519313304721</c:v>
                </c:pt>
                <c:pt idx="959">
                  <c:v>0.978991596638655</c:v>
                </c:pt>
                <c:pt idx="960">
                  <c:v>0.90118143070818</c:v>
                </c:pt>
                <c:pt idx="961">
                  <c:v>0.901269130958559</c:v>
                </c:pt>
                <c:pt idx="962">
                  <c:v>0.88581712577097</c:v>
                </c:pt>
                <c:pt idx="963">
                  <c:v>0.916812148252428</c:v>
                </c:pt>
                <c:pt idx="964">
                  <c:v>0.917197518820406</c:v>
                </c:pt>
                <c:pt idx="965">
                  <c:v>0.916645371932009</c:v>
                </c:pt>
                <c:pt idx="966">
                  <c:v>0.914118497019322</c:v>
                </c:pt>
                <c:pt idx="967">
                  <c:v>0.918301882162928</c:v>
                </c:pt>
                <c:pt idx="968">
                  <c:v>0.918470029442227</c:v>
                </c:pt>
                <c:pt idx="969">
                  <c:v>0.921165633182228</c:v>
                </c:pt>
                <c:pt idx="970">
                  <c:v>0.912721886221747</c:v>
                </c:pt>
                <c:pt idx="971">
                  <c:v>0.915236936639988</c:v>
                </c:pt>
                <c:pt idx="972">
                  <c:v>0.917781998411273</c:v>
                </c:pt>
                <c:pt idx="973">
                  <c:v>0.915630288004045</c:v>
                </c:pt>
                <c:pt idx="974">
                  <c:v>0.916351276300794</c:v>
                </c:pt>
                <c:pt idx="975">
                  <c:v>0.912960658163495</c:v>
                </c:pt>
                <c:pt idx="976">
                  <c:v>0.91749646882924</c:v>
                </c:pt>
                <c:pt idx="977">
                  <c:v>0.914560864204691</c:v>
                </c:pt>
                <c:pt idx="978">
                  <c:v>0.915355312903585</c:v>
                </c:pt>
                <c:pt idx="979">
                  <c:v>0.914360589772705</c:v>
                </c:pt>
                <c:pt idx="980">
                  <c:v>0.917499904142808</c:v>
                </c:pt>
                <c:pt idx="981">
                  <c:v>0.915960731565355</c:v>
                </c:pt>
                <c:pt idx="982">
                  <c:v>0.914622742720698</c:v>
                </c:pt>
                <c:pt idx="983">
                  <c:v>0.918053761754091</c:v>
                </c:pt>
                <c:pt idx="984">
                  <c:v>0.919070638362975</c:v>
                </c:pt>
                <c:pt idx="985">
                  <c:v>0.91401268400291</c:v>
                </c:pt>
                <c:pt idx="986">
                  <c:v>0.915053027247419</c:v>
                </c:pt>
                <c:pt idx="987">
                  <c:v>0.922084447302387</c:v>
                </c:pt>
                <c:pt idx="988">
                  <c:v>0.93061519429311</c:v>
                </c:pt>
                <c:pt idx="989">
                  <c:v>0.923678841849773</c:v>
                </c:pt>
                <c:pt idx="990">
                  <c:v>0.928527382199994</c:v>
                </c:pt>
                <c:pt idx="991">
                  <c:v>0.928878385058405</c:v>
                </c:pt>
                <c:pt idx="992">
                  <c:v>0.9266227649061</c:v>
                </c:pt>
                <c:pt idx="993">
                  <c:v>0.921980187440294</c:v>
                </c:pt>
                <c:pt idx="994">
                  <c:v>0.925162562219595</c:v>
                </c:pt>
                <c:pt idx="995">
                  <c:v>0.921773163932694</c:v>
                </c:pt>
                <c:pt idx="996">
                  <c:v>0.923794738929244</c:v>
                </c:pt>
                <c:pt idx="997">
                  <c:v>0.927547871001164</c:v>
                </c:pt>
                <c:pt idx="998">
                  <c:v>0.925396027364057</c:v>
                </c:pt>
                <c:pt idx="999">
                  <c:v>0.915874882857094</c:v>
                </c:pt>
                <c:pt idx="1000">
                  <c:v>0.832572298325723</c:v>
                </c:pt>
                <c:pt idx="1001">
                  <c:v>0.78134110787172</c:v>
                </c:pt>
                <c:pt idx="1002">
                  <c:v>0.851632047477745</c:v>
                </c:pt>
                <c:pt idx="1003">
                  <c:v>0.861861861861862</c:v>
                </c:pt>
                <c:pt idx="1004">
                  <c:v>0.870481927710843</c:v>
                </c:pt>
                <c:pt idx="1005">
                  <c:v>0.857771260997067</c:v>
                </c:pt>
                <c:pt idx="1006">
                  <c:v>0.885222381635581</c:v>
                </c:pt>
                <c:pt idx="1007">
                  <c:v>0.935567010309278</c:v>
                </c:pt>
                <c:pt idx="1008">
                  <c:v>0.945945945945946</c:v>
                </c:pt>
                <c:pt idx="1009">
                  <c:v>0.923884514435696</c:v>
                </c:pt>
                <c:pt idx="1010">
                  <c:v>0.970994475138121</c:v>
                </c:pt>
                <c:pt idx="1011">
                  <c:v>0.95059880239521</c:v>
                </c:pt>
                <c:pt idx="1012">
                  <c:v>0.943683409436834</c:v>
                </c:pt>
                <c:pt idx="1013">
                  <c:v>0.946957878315133</c:v>
                </c:pt>
                <c:pt idx="1014">
                  <c:v>0.938176197836167</c:v>
                </c:pt>
                <c:pt idx="1015">
                  <c:v>0.937685459940653</c:v>
                </c:pt>
                <c:pt idx="1016">
                  <c:v>0.932452276064611</c:v>
                </c:pt>
                <c:pt idx="1017">
                  <c:v>0.934593023255814</c:v>
                </c:pt>
                <c:pt idx="1018">
                  <c:v>0.937940761636107</c:v>
                </c:pt>
                <c:pt idx="1019">
                  <c:v>0.968373493975903</c:v>
                </c:pt>
                <c:pt idx="1020">
                  <c:v>0.955766192733017</c:v>
                </c:pt>
                <c:pt idx="1021">
                  <c:v>0.957161981258367</c:v>
                </c:pt>
                <c:pt idx="1022">
                  <c:v>0.906432748538012</c:v>
                </c:pt>
                <c:pt idx="1023">
                  <c:v>0.965287049399199</c:v>
                </c:pt>
                <c:pt idx="1024">
                  <c:v>0.963820549927641</c:v>
                </c:pt>
                <c:pt idx="1025">
                  <c:v>0.947517730496454</c:v>
                </c:pt>
                <c:pt idx="1026">
                  <c:v>0.975397973950796</c:v>
                </c:pt>
                <c:pt idx="1027">
                  <c:v>0.930232558139535</c:v>
                </c:pt>
                <c:pt idx="1028">
                  <c:v>0.938566552901024</c:v>
                </c:pt>
                <c:pt idx="1029">
                  <c:v>0.92332268370607</c:v>
                </c:pt>
                <c:pt idx="1030">
                  <c:v>0.918433931484502</c:v>
                </c:pt>
                <c:pt idx="1031">
                  <c:v>0.967741935483871</c:v>
                </c:pt>
                <c:pt idx="1032">
                  <c:v>1</c:v>
                </c:pt>
                <c:pt idx="1033">
                  <c:v>1.04137931034483</c:v>
                </c:pt>
                <c:pt idx="1034">
                  <c:v>1.03317535545024</c:v>
                </c:pt>
                <c:pt idx="1035">
                  <c:v>1.01060070671378</c:v>
                </c:pt>
                <c:pt idx="1036">
                  <c:v>1.02033898305085</c:v>
                </c:pt>
                <c:pt idx="1037">
                  <c:v>1</c:v>
                </c:pt>
                <c:pt idx="1038">
                  <c:v>0.99562363238512</c:v>
                </c:pt>
                <c:pt idx="1039">
                  <c:v>0.761904761904762</c:v>
                </c:pt>
                <c:pt idx="1040">
                  <c:v>0.87536916715889</c:v>
                </c:pt>
                <c:pt idx="1041">
                  <c:v>0.863297872340426</c:v>
                </c:pt>
                <c:pt idx="1042">
                  <c:v>0.904035433070866</c:v>
                </c:pt>
                <c:pt idx="1043">
                  <c:v>0.827471798274718</c:v>
                </c:pt>
                <c:pt idx="1044">
                  <c:v>0.850057670126874</c:v>
                </c:pt>
                <c:pt idx="1045">
                  <c:v>0.928285077951002</c:v>
                </c:pt>
                <c:pt idx="1046">
                  <c:v>0.951273046532046</c:v>
                </c:pt>
                <c:pt idx="1047">
                  <c:v>1.00560224089636</c:v>
                </c:pt>
                <c:pt idx="1048">
                  <c:v>1.01400933955971</c:v>
                </c:pt>
                <c:pt idx="1049">
                  <c:v>0.997204751921733</c:v>
                </c:pt>
                <c:pt idx="1050">
                  <c:v>1.01195219123506</c:v>
                </c:pt>
                <c:pt idx="1051">
                  <c:v>1.00409276944065</c:v>
                </c:pt>
                <c:pt idx="1052">
                  <c:v>1.00955631399317</c:v>
                </c:pt>
                <c:pt idx="1053">
                  <c:v>0.999326599326599</c:v>
                </c:pt>
                <c:pt idx="1054">
                  <c:v>1.00451321727917</c:v>
                </c:pt>
                <c:pt idx="1055">
                  <c:v>1.00193548387097</c:v>
                </c:pt>
                <c:pt idx="1056">
                  <c:v>1.00067521944632</c:v>
                </c:pt>
                <c:pt idx="1057">
                  <c:v>1.00745804847732</c:v>
                </c:pt>
                <c:pt idx="1058">
                  <c:v>1</c:v>
                </c:pt>
                <c:pt idx="1059">
                  <c:v>1.00310752019888</c:v>
                </c:pt>
                <c:pt idx="1060">
                  <c:v>1.01929703652653</c:v>
                </c:pt>
                <c:pt idx="1061">
                  <c:v>0.995755003032141</c:v>
                </c:pt>
                <c:pt idx="1062">
                  <c:v>0.99157184997893</c:v>
                </c:pt>
                <c:pt idx="1063">
                  <c:v>0.997141690485913</c:v>
                </c:pt>
                <c:pt idx="1064">
                  <c:v>0.98287493513233</c:v>
                </c:pt>
                <c:pt idx="1065">
                  <c:v>0.987571701720841</c:v>
                </c:pt>
                <c:pt idx="1066">
                  <c:v>0.993587002992732</c:v>
                </c:pt>
                <c:pt idx="1067">
                  <c:v>0.997894736842105</c:v>
                </c:pt>
                <c:pt idx="1068">
                  <c:v>0.999377528789293</c:v>
                </c:pt>
                <c:pt idx="1069">
                  <c:v>0.993930197268589</c:v>
                </c:pt>
                <c:pt idx="1070">
                  <c:v>0.995684074233923</c:v>
                </c:pt>
                <c:pt idx="1071">
                  <c:v>0.999179318834633</c:v>
                </c:pt>
                <c:pt idx="1072">
                  <c:v>0.993029739776952</c:v>
                </c:pt>
                <c:pt idx="1073">
                  <c:v>1.00047058823529</c:v>
                </c:pt>
                <c:pt idx="1074">
                  <c:v>0.99023331524688</c:v>
                </c:pt>
                <c:pt idx="1075">
                  <c:v>0.995803744351194</c:v>
                </c:pt>
                <c:pt idx="1076">
                  <c:v>1.00469630557295</c:v>
                </c:pt>
                <c:pt idx="1077">
                  <c:v>0.990962254120149</c:v>
                </c:pt>
                <c:pt idx="1078">
                  <c:v>1.00036832412523</c:v>
                </c:pt>
                <c:pt idx="1079">
                  <c:v>0.989657049537289</c:v>
                </c:pt>
                <c:pt idx="1080">
                  <c:v>1.00444085587404</c:v>
                </c:pt>
                <c:pt idx="1081">
                  <c:v>0.998484274346343</c:v>
                </c:pt>
                <c:pt idx="1082">
                  <c:v>1.00354767184035</c:v>
                </c:pt>
                <c:pt idx="1083">
                  <c:v>1.00296610169492</c:v>
                </c:pt>
                <c:pt idx="1084">
                  <c:v>0.996671421778412</c:v>
                </c:pt>
                <c:pt idx="1085">
                  <c:v>1.00093023255814</c:v>
                </c:pt>
                <c:pt idx="1086">
                  <c:v>1.01461854728186</c:v>
                </c:pt>
                <c:pt idx="1087">
                  <c:v>0.998676081200353</c:v>
                </c:pt>
                <c:pt idx="1088">
                  <c:v>1.00278035217794</c:v>
                </c:pt>
                <c:pt idx="1089">
                  <c:v>1.00514740290126</c:v>
                </c:pt>
                <c:pt idx="1090">
                  <c:v>1.00239578342118</c:v>
                </c:pt>
                <c:pt idx="1091">
                  <c:v>0.996151996151996</c:v>
                </c:pt>
                <c:pt idx="1092">
                  <c:v>0.916077537058153</c:v>
                </c:pt>
                <c:pt idx="1093">
                  <c:v>0.917141500474834</c:v>
                </c:pt>
                <c:pt idx="1094">
                  <c:v>0.920623996329433</c:v>
                </c:pt>
                <c:pt idx="1095">
                  <c:v>0.926236378876781</c:v>
                </c:pt>
                <c:pt idx="1096">
                  <c:v>0.934173968796752</c:v>
                </c:pt>
                <c:pt idx="1097">
                  <c:v>0.948618139353834</c:v>
                </c:pt>
                <c:pt idx="1098">
                  <c:v>0.932516655920911</c:v>
                </c:pt>
                <c:pt idx="1099">
                  <c:v>0.948857032158078</c:v>
                </c:pt>
                <c:pt idx="1100">
                  <c:v>0.920827389443652</c:v>
                </c:pt>
                <c:pt idx="1101">
                  <c:v>0.925421530479896</c:v>
                </c:pt>
                <c:pt idx="1102">
                  <c:v>0.915841584158416</c:v>
                </c:pt>
                <c:pt idx="1103">
                  <c:v>0.96969696969697</c:v>
                </c:pt>
                <c:pt idx="1104">
                  <c:v>0.807017543859649</c:v>
                </c:pt>
                <c:pt idx="1105">
                  <c:v>0.853658536585366</c:v>
                </c:pt>
                <c:pt idx="1106">
                  <c:v>0.938053097345133</c:v>
                </c:pt>
                <c:pt idx="1107">
                  <c:v>0.904255319148936</c:v>
                </c:pt>
                <c:pt idx="1108">
                  <c:v>0.966942148760331</c:v>
                </c:pt>
                <c:pt idx="1109">
                  <c:v>1</c:v>
                </c:pt>
                <c:pt idx="1110">
                  <c:v>1</c:v>
                </c:pt>
                <c:pt idx="1111">
                  <c:v>0.88695652173913</c:v>
                </c:pt>
                <c:pt idx="1112">
                  <c:v>0.926829268292683</c:v>
                </c:pt>
                <c:pt idx="1113">
                  <c:v>0.885057471264368</c:v>
                </c:pt>
                <c:pt idx="1114">
                  <c:v>0.933333333333333</c:v>
                </c:pt>
                <c:pt idx="1115">
                  <c:v>0.991803278688525</c:v>
                </c:pt>
                <c:pt idx="1116">
                  <c:v>0.75609756097561</c:v>
                </c:pt>
                <c:pt idx="1117">
                  <c:v>0.686274509803922</c:v>
                </c:pt>
                <c:pt idx="1118">
                  <c:v>0.992592592592593</c:v>
                </c:pt>
                <c:pt idx="1119">
                  <c:v>0.995850622406639</c:v>
                </c:pt>
                <c:pt idx="1120">
                  <c:v>0.953947368421053</c:v>
                </c:pt>
                <c:pt idx="1121">
                  <c:v>0.926282051282051</c:v>
                </c:pt>
                <c:pt idx="1122">
                  <c:v>0.940677966101695</c:v>
                </c:pt>
                <c:pt idx="1123">
                  <c:v>0.919642857142857</c:v>
                </c:pt>
                <c:pt idx="1124">
                  <c:v>0.992481203007519</c:v>
                </c:pt>
                <c:pt idx="1125">
                  <c:v>0.955128205128205</c:v>
                </c:pt>
                <c:pt idx="1126">
                  <c:v>0.948051948051948</c:v>
                </c:pt>
                <c:pt idx="1127">
                  <c:v>0.980707395498392</c:v>
                </c:pt>
                <c:pt idx="1128">
                  <c:v>0.987692307692308</c:v>
                </c:pt>
                <c:pt idx="1129">
                  <c:v>1</c:v>
                </c:pt>
                <c:pt idx="1130">
                  <c:v>0.836633663366337</c:v>
                </c:pt>
                <c:pt idx="1131">
                  <c:v>0.872222222222222</c:v>
                </c:pt>
                <c:pt idx="1132">
                  <c:v>0.90625</c:v>
                </c:pt>
                <c:pt idx="1133">
                  <c:v>0.85972850678733</c:v>
                </c:pt>
                <c:pt idx="1134">
                  <c:v>1</c:v>
                </c:pt>
                <c:pt idx="1135">
                  <c:v>0.895705521472393</c:v>
                </c:pt>
                <c:pt idx="1136">
                  <c:v>1</c:v>
                </c:pt>
                <c:pt idx="1137">
                  <c:v>0.88865096359743</c:v>
                </c:pt>
                <c:pt idx="1138">
                  <c:v>1</c:v>
                </c:pt>
                <c:pt idx="1139">
                  <c:v>0.959677419354839</c:v>
                </c:pt>
                <c:pt idx="1140">
                  <c:v>0.989949748743719</c:v>
                </c:pt>
                <c:pt idx="1141">
                  <c:v>0.916058394160584</c:v>
                </c:pt>
                <c:pt idx="1142">
                  <c:v>0.931972789115646</c:v>
                </c:pt>
                <c:pt idx="1143">
                  <c:v>0.932515337423313</c:v>
                </c:pt>
                <c:pt idx="1144">
                  <c:v>0.99</c:v>
                </c:pt>
                <c:pt idx="1145">
                  <c:v>1</c:v>
                </c:pt>
                <c:pt idx="1146">
                  <c:v>0.978902953586498</c:v>
                </c:pt>
                <c:pt idx="1147">
                  <c:v>0.913649025069638</c:v>
                </c:pt>
                <c:pt idx="1148">
                  <c:v>0.953271028037383</c:v>
                </c:pt>
                <c:pt idx="1149">
                  <c:v>0.865196078431373</c:v>
                </c:pt>
                <c:pt idx="1150">
                  <c:v>0.956820412168793</c:v>
                </c:pt>
                <c:pt idx="1151">
                  <c:v>1.01291711517761</c:v>
                </c:pt>
                <c:pt idx="1152">
                  <c:v>1.01151832460733</c:v>
                </c:pt>
                <c:pt idx="1153">
                  <c:v>1.00595238095238</c:v>
                </c:pt>
                <c:pt idx="1154">
                  <c:v>0.980231945176595</c:v>
                </c:pt>
                <c:pt idx="1155">
                  <c:v>0.994824016563147</c:v>
                </c:pt>
                <c:pt idx="1156">
                  <c:v>0.993089832181639</c:v>
                </c:pt>
                <c:pt idx="1157">
                  <c:v>0.99669353172143</c:v>
                </c:pt>
                <c:pt idx="1158">
                  <c:v>0.997530356040337</c:v>
                </c:pt>
                <c:pt idx="1159">
                  <c:v>0.997321796456531</c:v>
                </c:pt>
                <c:pt idx="1160">
                  <c:v>0.996545022673289</c:v>
                </c:pt>
                <c:pt idx="1161">
                  <c:v>0.996869129618034</c:v>
                </c:pt>
                <c:pt idx="1162">
                  <c:v>0.997642520360051</c:v>
                </c:pt>
                <c:pt idx="1163">
                  <c:v>0.996259625962596</c:v>
                </c:pt>
                <c:pt idx="1164">
                  <c:v>0.99822852081488</c:v>
                </c:pt>
                <c:pt idx="1165">
                  <c:v>0.99803536345776</c:v>
                </c:pt>
                <c:pt idx="1166">
                  <c:v>0.973707274320771</c:v>
                </c:pt>
                <c:pt idx="1167">
                  <c:v>0.998900373872883</c:v>
                </c:pt>
                <c:pt idx="1168">
                  <c:v>0.997596153846154</c:v>
                </c:pt>
                <c:pt idx="1169">
                  <c:v>0.997589305281613</c:v>
                </c:pt>
                <c:pt idx="1170">
                  <c:v>1</c:v>
                </c:pt>
                <c:pt idx="1171">
                  <c:v>0.977331052181352</c:v>
                </c:pt>
                <c:pt idx="1172">
                  <c:v>0.990152001712695</c:v>
                </c:pt>
                <c:pt idx="1173">
                  <c:v>0.999779735682819</c:v>
                </c:pt>
                <c:pt idx="1174">
                  <c:v>0.999125874125874</c:v>
                </c:pt>
                <c:pt idx="1175">
                  <c:v>0.996063853050514</c:v>
                </c:pt>
                <c:pt idx="1176">
                  <c:v>0.995777777777778</c:v>
                </c:pt>
                <c:pt idx="1177">
                  <c:v>0.995036685369012</c:v>
                </c:pt>
                <c:pt idx="1178">
                  <c:v>0.995679412400087</c:v>
                </c:pt>
                <c:pt idx="1179">
                  <c:v>0.997641509433962</c:v>
                </c:pt>
                <c:pt idx="1180">
                  <c:v>0.995178197064989</c:v>
                </c:pt>
                <c:pt idx="1181">
                  <c:v>0.995109546165884</c:v>
                </c:pt>
                <c:pt idx="1182">
                  <c:v>0.996699064735008</c:v>
                </c:pt>
                <c:pt idx="1183">
                  <c:v>0.993209157935584</c:v>
                </c:pt>
                <c:pt idx="1184">
                  <c:v>0.996036464526357</c:v>
                </c:pt>
                <c:pt idx="1185">
                  <c:v>0.994379917572124</c:v>
                </c:pt>
                <c:pt idx="1186">
                  <c:v>0.992413294797688</c:v>
                </c:pt>
                <c:pt idx="1187">
                  <c:v>0.995242451967063</c:v>
                </c:pt>
                <c:pt idx="1188">
                  <c:v>0.991800590357494</c:v>
                </c:pt>
                <c:pt idx="1189">
                  <c:v>0.98594674556213</c:v>
                </c:pt>
                <c:pt idx="1190">
                  <c:v>0.985232800555942</c:v>
                </c:pt>
                <c:pt idx="1191">
                  <c:v>0.992601948754962</c:v>
                </c:pt>
                <c:pt idx="1192">
                  <c:v>0.994952436420113</c:v>
                </c:pt>
                <c:pt idx="1193">
                  <c:v>0.995325355272999</c:v>
                </c:pt>
                <c:pt idx="1194">
                  <c:v>0.990124359912217</c:v>
                </c:pt>
                <c:pt idx="1195">
                  <c:v>0.990694345025054</c:v>
                </c:pt>
                <c:pt idx="1196">
                  <c:v>0.993940443213296</c:v>
                </c:pt>
                <c:pt idx="1197">
                  <c:v>0.995192307692308</c:v>
                </c:pt>
                <c:pt idx="1198">
                  <c:v>1.01023391812866</c:v>
                </c:pt>
                <c:pt idx="1199">
                  <c:v>1.03111432706223</c:v>
                </c:pt>
                <c:pt idx="1200">
                  <c:v>1.0330639235856</c:v>
                </c:pt>
                <c:pt idx="1201">
                  <c:v>0.975800711743772</c:v>
                </c:pt>
                <c:pt idx="1202">
                  <c:v>0.980251346499102</c:v>
                </c:pt>
                <c:pt idx="1203">
                  <c:v>0.99644128113879</c:v>
                </c:pt>
                <c:pt idx="1204">
                  <c:v>0.998205204905773</c:v>
                </c:pt>
                <c:pt idx="1205">
                  <c:v>0.988996332110704</c:v>
                </c:pt>
                <c:pt idx="1206">
                  <c:v>1.01127922971114</c:v>
                </c:pt>
                <c:pt idx="1207">
                  <c:v>1</c:v>
                </c:pt>
                <c:pt idx="1208">
                  <c:v>0.990204310103555</c:v>
                </c:pt>
                <c:pt idx="1209">
                  <c:v>0.991733181299886</c:v>
                </c:pt>
                <c:pt idx="1210">
                  <c:v>0.990368271954674</c:v>
                </c:pt>
                <c:pt idx="1211">
                  <c:v>0.983102493074792</c:v>
                </c:pt>
                <c:pt idx="1212">
                  <c:v>0.987788922808548</c:v>
                </c:pt>
                <c:pt idx="1213">
                  <c:v>0.996894409937888</c:v>
                </c:pt>
                <c:pt idx="1214">
                  <c:v>1.00413672980623</c:v>
                </c:pt>
                <c:pt idx="1215">
                  <c:v>1.01777100787002</c:v>
                </c:pt>
                <c:pt idx="1216">
                  <c:v>0.990555677575225</c:v>
                </c:pt>
                <c:pt idx="1217">
                  <c:v>0.992086172785227</c:v>
                </c:pt>
                <c:pt idx="1218">
                  <c:v>0.988605898123324</c:v>
                </c:pt>
                <c:pt idx="1219">
                  <c:v>0.993938081835895</c:v>
                </c:pt>
                <c:pt idx="1220">
                  <c:v>1.00021786492375</c:v>
                </c:pt>
                <c:pt idx="1221">
                  <c:v>0.994274809160305</c:v>
                </c:pt>
                <c:pt idx="1222">
                  <c:v>0.939840637450199</c:v>
                </c:pt>
                <c:pt idx="1223">
                  <c:v>0.945456964214447</c:v>
                </c:pt>
                <c:pt idx="1224">
                  <c:v>0.97363107257394</c:v>
                </c:pt>
                <c:pt idx="1225">
                  <c:v>0.937692702980473</c:v>
                </c:pt>
                <c:pt idx="1226">
                  <c:v>0.926533742331288</c:v>
                </c:pt>
                <c:pt idx="1227">
                  <c:v>0.96387403446227</c:v>
                </c:pt>
                <c:pt idx="1228">
                  <c:v>0.924171252180915</c:v>
                </c:pt>
                <c:pt idx="1229">
                  <c:v>0.909661393646228</c:v>
                </c:pt>
                <c:pt idx="1230">
                  <c:v>0.896899458157736</c:v>
                </c:pt>
                <c:pt idx="1231">
                  <c:v>0.837090025644486</c:v>
                </c:pt>
                <c:pt idx="1232">
                  <c:v>0.981931563799168</c:v>
                </c:pt>
                <c:pt idx="1233">
                  <c:v>0.896561645806359</c:v>
                </c:pt>
                <c:pt idx="1234">
                  <c:v>0.931319464234825</c:v>
                </c:pt>
                <c:pt idx="1235">
                  <c:v>0.87008982437324</c:v>
                </c:pt>
                <c:pt idx="1236">
                  <c:v>0.850417002959376</c:v>
                </c:pt>
                <c:pt idx="1237">
                  <c:v>0.851299326275265</c:v>
                </c:pt>
                <c:pt idx="1238">
                  <c:v>0.914011127971674</c:v>
                </c:pt>
                <c:pt idx="1239">
                  <c:v>0.941878172588833</c:v>
                </c:pt>
                <c:pt idx="1240">
                  <c:v>0.906189865298268</c:v>
                </c:pt>
                <c:pt idx="1241">
                  <c:v>0.913836302895323</c:v>
                </c:pt>
                <c:pt idx="1242">
                  <c:v>0.934785444111126</c:v>
                </c:pt>
                <c:pt idx="1243">
                  <c:v>0.904396577161405</c:v>
                </c:pt>
                <c:pt idx="1244">
                  <c:v>0.785714285714286</c:v>
                </c:pt>
                <c:pt idx="1245">
                  <c:v>0.74468085106383</c:v>
                </c:pt>
                <c:pt idx="1246">
                  <c:v>0.807017543859649</c:v>
                </c:pt>
                <c:pt idx="1247">
                  <c:v>0.890625</c:v>
                </c:pt>
                <c:pt idx="1248">
                  <c:v>0.854545454545454</c:v>
                </c:pt>
                <c:pt idx="1249">
                  <c:v>0.887323943661972</c:v>
                </c:pt>
                <c:pt idx="1250">
                  <c:v>0.854838709677419</c:v>
                </c:pt>
                <c:pt idx="1251">
                  <c:v>0.887323943661972</c:v>
                </c:pt>
                <c:pt idx="1252">
                  <c:v>0.873239436619718</c:v>
                </c:pt>
                <c:pt idx="1253">
                  <c:v>0.918260869565217</c:v>
                </c:pt>
                <c:pt idx="1254">
                  <c:v>0.923211169284468</c:v>
                </c:pt>
                <c:pt idx="1255">
                  <c:v>0.871589085072231</c:v>
                </c:pt>
                <c:pt idx="1256">
                  <c:v>0.872592592592593</c:v>
                </c:pt>
                <c:pt idx="1257">
                  <c:v>0.953105196451204</c:v>
                </c:pt>
                <c:pt idx="1258">
                  <c:v>0.944055944055944</c:v>
                </c:pt>
                <c:pt idx="1259">
                  <c:v>0.875628140703518</c:v>
                </c:pt>
                <c:pt idx="1260">
                  <c:v>0.955739972337483</c:v>
                </c:pt>
                <c:pt idx="1261">
                  <c:v>0.862606232294618</c:v>
                </c:pt>
                <c:pt idx="1262">
                  <c:v>0.858839050131926</c:v>
                </c:pt>
                <c:pt idx="1263">
                  <c:v>0.834170854271357</c:v>
                </c:pt>
                <c:pt idx="1264">
                  <c:v>0.854548858105578</c:v>
                </c:pt>
                <c:pt idx="1265">
                  <c:v>0.90026507620941</c:v>
                </c:pt>
                <c:pt idx="1266">
                  <c:v>0.901087866108787</c:v>
                </c:pt>
                <c:pt idx="1267">
                  <c:v>0.891610738255034</c:v>
                </c:pt>
                <c:pt idx="1268">
                  <c:v>0.901331114808652</c:v>
                </c:pt>
                <c:pt idx="1269">
                  <c:v>0.903242320819113</c:v>
                </c:pt>
                <c:pt idx="1270">
                  <c:v>0.894501490559788</c:v>
                </c:pt>
                <c:pt idx="1271">
                  <c:v>0.891963987995999</c:v>
                </c:pt>
                <c:pt idx="1272">
                  <c:v>0.912745098039216</c:v>
                </c:pt>
                <c:pt idx="1273">
                  <c:v>0.892621982103664</c:v>
                </c:pt>
                <c:pt idx="1274">
                  <c:v>0.904609150768192</c:v>
                </c:pt>
                <c:pt idx="1275">
                  <c:v>0.896574770258981</c:v>
                </c:pt>
                <c:pt idx="1276">
                  <c:v>0.904381793478261</c:v>
                </c:pt>
                <c:pt idx="1277">
                  <c:v>0.894872234608129</c:v>
                </c:pt>
                <c:pt idx="1278">
                  <c:v>0.898267284268314</c:v>
                </c:pt>
                <c:pt idx="1279">
                  <c:v>0.900483413902317</c:v>
                </c:pt>
                <c:pt idx="1280">
                  <c:v>0.905660377358491</c:v>
                </c:pt>
                <c:pt idx="1281">
                  <c:v>0.915844734330258</c:v>
                </c:pt>
                <c:pt idx="1282">
                  <c:v>0.896014143362263</c:v>
                </c:pt>
                <c:pt idx="1283">
                  <c:v>0.896854920527562</c:v>
                </c:pt>
                <c:pt idx="1284">
                  <c:v>0.84837379752634</c:v>
                </c:pt>
                <c:pt idx="1285">
                  <c:v>0.864433104060351</c:v>
                </c:pt>
                <c:pt idx="1286">
                  <c:v>0.854437599817477</c:v>
                </c:pt>
                <c:pt idx="1287">
                  <c:v>0.848630136986301</c:v>
                </c:pt>
                <c:pt idx="1288">
                  <c:v>0.868444444444444</c:v>
                </c:pt>
                <c:pt idx="1289">
                  <c:v>0.864114618312066</c:v>
                </c:pt>
                <c:pt idx="1290">
                  <c:v>0.86801563577834</c:v>
                </c:pt>
                <c:pt idx="1291">
                  <c:v>0.841840402588066</c:v>
                </c:pt>
                <c:pt idx="1292">
                  <c:v>0.859696157283289</c:v>
                </c:pt>
                <c:pt idx="1293">
                  <c:v>0.859072909387375</c:v>
                </c:pt>
                <c:pt idx="1294">
                  <c:v>0.856876021480271</c:v>
                </c:pt>
                <c:pt idx="1295">
                  <c:v>0.845158308296741</c:v>
                </c:pt>
                <c:pt idx="1296">
                  <c:v>0.859713890170743</c:v>
                </c:pt>
                <c:pt idx="1297">
                  <c:v>0.864890135577373</c:v>
                </c:pt>
                <c:pt idx="1298">
                  <c:v>0.854426081050487</c:v>
                </c:pt>
                <c:pt idx="1299">
                  <c:v>0.848449522033108</c:v>
                </c:pt>
                <c:pt idx="1300">
                  <c:v>0.857045609257999</c:v>
                </c:pt>
                <c:pt idx="1301">
                  <c:v>0.85829307568438</c:v>
                </c:pt>
                <c:pt idx="1302">
                  <c:v>0.833179935572941</c:v>
                </c:pt>
                <c:pt idx="1303">
                  <c:v>0.832786116322702</c:v>
                </c:pt>
                <c:pt idx="1304">
                  <c:v>0.854090073529412</c:v>
                </c:pt>
                <c:pt idx="1305">
                  <c:v>0.85602934433746</c:v>
                </c:pt>
                <c:pt idx="1306">
                  <c:v>0.993069306930693</c:v>
                </c:pt>
                <c:pt idx="1307">
                  <c:v>0.985779666557699</c:v>
                </c:pt>
                <c:pt idx="1308">
                  <c:v>0.982674516400336</c:v>
                </c:pt>
                <c:pt idx="1309">
                  <c:v>0.77959927140255</c:v>
                </c:pt>
                <c:pt idx="1310">
                  <c:v>0.795948543545764</c:v>
                </c:pt>
                <c:pt idx="1311">
                  <c:v>0.789336201598033</c:v>
                </c:pt>
                <c:pt idx="1312">
                  <c:v>0.817056183253366</c:v>
                </c:pt>
                <c:pt idx="1313">
                  <c:v>0.808368331000155</c:v>
                </c:pt>
                <c:pt idx="1314">
                  <c:v>0.816496465043205</c:v>
                </c:pt>
                <c:pt idx="1315">
                  <c:v>0.816416040100251</c:v>
                </c:pt>
                <c:pt idx="1316">
                  <c:v>0.819119669876204</c:v>
                </c:pt>
                <c:pt idx="1317">
                  <c:v>0.886463620981387</c:v>
                </c:pt>
                <c:pt idx="1318">
                  <c:v>0.89034170153417</c:v>
                </c:pt>
                <c:pt idx="1319">
                  <c:v>0.879098360655738</c:v>
                </c:pt>
                <c:pt idx="1320">
                  <c:v>0.909090909090909</c:v>
                </c:pt>
                <c:pt idx="1321">
                  <c:v>0.903104925053533</c:v>
                </c:pt>
                <c:pt idx="1322">
                  <c:v>0.972607975538285</c:v>
                </c:pt>
                <c:pt idx="1323">
                  <c:v>0.958093242535359</c:v>
                </c:pt>
                <c:pt idx="1324">
                  <c:v>0.949446445244765</c:v>
                </c:pt>
                <c:pt idx="1325">
                  <c:v>0.969615488034418</c:v>
                </c:pt>
                <c:pt idx="1326">
                  <c:v>0.958417169684775</c:v>
                </c:pt>
                <c:pt idx="1327">
                  <c:v>0.980482204362801</c:v>
                </c:pt>
                <c:pt idx="1328">
                  <c:v>0.977817668931914</c:v>
                </c:pt>
                <c:pt idx="1329">
                  <c:v>0.970611702127659</c:v>
                </c:pt>
                <c:pt idx="1330">
                  <c:v>0.970234243561538</c:v>
                </c:pt>
                <c:pt idx="1331">
                  <c:v>0.960619585192964</c:v>
                </c:pt>
                <c:pt idx="1332">
                  <c:v>0.94261740424956</c:v>
                </c:pt>
                <c:pt idx="1333">
                  <c:v>0.934847835405058</c:v>
                </c:pt>
                <c:pt idx="1334">
                  <c:v>0.906393309954141</c:v>
                </c:pt>
                <c:pt idx="1335">
                  <c:v>0.922742110990207</c:v>
                </c:pt>
                <c:pt idx="1336">
                  <c:v>1</c:v>
                </c:pt>
                <c:pt idx="1337">
                  <c:v>0.966666666666667</c:v>
                </c:pt>
                <c:pt idx="1338">
                  <c:v>0.875</c:v>
                </c:pt>
                <c:pt idx="1339">
                  <c:v>0.9375</c:v>
                </c:pt>
                <c:pt idx="1340">
                  <c:v>0.673913043478261</c:v>
                </c:pt>
                <c:pt idx="1341">
                  <c:v>0.755555555555556</c:v>
                </c:pt>
                <c:pt idx="1342">
                  <c:v>0.740740740740741</c:v>
                </c:pt>
                <c:pt idx="1343">
                  <c:v>0.721311475409836</c:v>
                </c:pt>
                <c:pt idx="1344">
                  <c:v>0.793650793650794</c:v>
                </c:pt>
                <c:pt idx="1345">
                  <c:v>0.911516853932584</c:v>
                </c:pt>
                <c:pt idx="1346">
                  <c:v>0.859956236323851</c:v>
                </c:pt>
                <c:pt idx="1347">
                  <c:v>0.873762376237624</c:v>
                </c:pt>
                <c:pt idx="1348">
                  <c:v>0.8998778998779</c:v>
                </c:pt>
                <c:pt idx="1349">
                  <c:v>0.891454965357968</c:v>
                </c:pt>
                <c:pt idx="1350">
                  <c:v>0.842105263157895</c:v>
                </c:pt>
                <c:pt idx="1351">
                  <c:v>0.923192771084337</c:v>
                </c:pt>
                <c:pt idx="1352">
                  <c:v>0.813953488372093</c:v>
                </c:pt>
                <c:pt idx="1353">
                  <c:v>0.886440677966102</c:v>
                </c:pt>
                <c:pt idx="1354">
                  <c:v>0.816384180790961</c:v>
                </c:pt>
                <c:pt idx="1355">
                  <c:v>0.792717086834734</c:v>
                </c:pt>
                <c:pt idx="1356">
                  <c:v>0.683544303797468</c:v>
                </c:pt>
                <c:pt idx="1357">
                  <c:v>0.903225806451613</c:v>
                </c:pt>
                <c:pt idx="1358">
                  <c:v>0.836317135549872</c:v>
                </c:pt>
                <c:pt idx="1359">
                  <c:v>0.889830508474576</c:v>
                </c:pt>
                <c:pt idx="1360">
                  <c:v>0.887201735357917</c:v>
                </c:pt>
                <c:pt idx="1361">
                  <c:v>1.11083123425693</c:v>
                </c:pt>
                <c:pt idx="1362">
                  <c:v>0.872262773722628</c:v>
                </c:pt>
                <c:pt idx="1363">
                  <c:v>0.868312757201646</c:v>
                </c:pt>
                <c:pt idx="1364">
                  <c:v>0.863529411764706</c:v>
                </c:pt>
                <c:pt idx="1365">
                  <c:v>0.870544090056285</c:v>
                </c:pt>
                <c:pt idx="1366">
                  <c:v>1.05225653206651</c:v>
                </c:pt>
                <c:pt idx="1367">
                  <c:v>1.04648526077098</c:v>
                </c:pt>
                <c:pt idx="1368">
                  <c:v>1.01627906976744</c:v>
                </c:pt>
                <c:pt idx="1369">
                  <c:v>1.02926829268293</c:v>
                </c:pt>
                <c:pt idx="1370">
                  <c:v>1.05416666666667</c:v>
                </c:pt>
                <c:pt idx="1371">
                  <c:v>0.843397478433975</c:v>
                </c:pt>
                <c:pt idx="1372">
                  <c:v>0.83355795148248</c:v>
                </c:pt>
                <c:pt idx="1373">
                  <c:v>0.810791871058164</c:v>
                </c:pt>
                <c:pt idx="1374">
                  <c:v>0.801781737193764</c:v>
                </c:pt>
                <c:pt idx="1375">
                  <c:v>0.830995792426367</c:v>
                </c:pt>
                <c:pt idx="1376">
                  <c:v>0.808854532677442</c:v>
                </c:pt>
                <c:pt idx="1377">
                  <c:v>0.844370860927152</c:v>
                </c:pt>
                <c:pt idx="1378">
                  <c:v>0.828136330674402</c:v>
                </c:pt>
                <c:pt idx="1379">
                  <c:v>0.824489795918367</c:v>
                </c:pt>
                <c:pt idx="1380">
                  <c:v>0.856648199445983</c:v>
                </c:pt>
                <c:pt idx="1381">
                  <c:v>0.816464237516869</c:v>
                </c:pt>
                <c:pt idx="1382">
                  <c:v>0.822882999353588</c:v>
                </c:pt>
                <c:pt idx="1383">
                  <c:v>0.805270863836018</c:v>
                </c:pt>
                <c:pt idx="1384">
                  <c:v>0.817993079584775</c:v>
                </c:pt>
                <c:pt idx="1385">
                  <c:v>0.868810289389067</c:v>
                </c:pt>
                <c:pt idx="1386">
                  <c:v>0.873970867637745</c:v>
                </c:pt>
                <c:pt idx="1387">
                  <c:v>0.841046277665996</c:v>
                </c:pt>
                <c:pt idx="1388">
                  <c:v>0.844103930712858</c:v>
                </c:pt>
                <c:pt idx="1389">
                  <c:v>0.890671420083185</c:v>
                </c:pt>
                <c:pt idx="1390">
                  <c:v>0.860940695296524</c:v>
                </c:pt>
                <c:pt idx="1391">
                  <c:v>0.89625</c:v>
                </c:pt>
                <c:pt idx="1392">
                  <c:v>0.852362204724409</c:v>
                </c:pt>
                <c:pt idx="1393">
                  <c:v>0.870825456836799</c:v>
                </c:pt>
                <c:pt idx="1394">
                  <c:v>0.862987012987013</c:v>
                </c:pt>
                <c:pt idx="1395">
                  <c:v>0.87332908975175</c:v>
                </c:pt>
                <c:pt idx="1396">
                  <c:v>0.960700757575757</c:v>
                </c:pt>
                <c:pt idx="1397">
                  <c:v>0.88973162193699</c:v>
                </c:pt>
                <c:pt idx="1398">
                  <c:v>0.875376279349789</c:v>
                </c:pt>
                <c:pt idx="1399">
                  <c:v>0.857329842931937</c:v>
                </c:pt>
                <c:pt idx="1400">
                  <c:v>0.855838225701239</c:v>
                </c:pt>
                <c:pt idx="1401">
                  <c:v>0.86107634543179</c:v>
                </c:pt>
                <c:pt idx="1402">
                  <c:v>0.857900943396226</c:v>
                </c:pt>
                <c:pt idx="1403">
                  <c:v>0.888509670079636</c:v>
                </c:pt>
                <c:pt idx="1404">
                  <c:v>0.830612244897959</c:v>
                </c:pt>
                <c:pt idx="1405">
                  <c:v>0.813807531380753</c:v>
                </c:pt>
                <c:pt idx="1406">
                  <c:v>0.832694763729246</c:v>
                </c:pt>
                <c:pt idx="1407">
                  <c:v>0.841463414634146</c:v>
                </c:pt>
                <c:pt idx="1408">
                  <c:v>0.842035690680767</c:v>
                </c:pt>
                <c:pt idx="1409">
                  <c:v>0.828822733423545</c:v>
                </c:pt>
                <c:pt idx="1410">
                  <c:v>0.833937198067633</c:v>
                </c:pt>
                <c:pt idx="1411">
                  <c:v>0.838622552329507</c:v>
                </c:pt>
                <c:pt idx="1412">
                  <c:v>0.835792174470815</c:v>
                </c:pt>
                <c:pt idx="1413">
                  <c:v>0.849799732977303</c:v>
                </c:pt>
                <c:pt idx="1414">
                  <c:v>0.84765625</c:v>
                </c:pt>
                <c:pt idx="1415">
                  <c:v>0.81628532974428</c:v>
                </c:pt>
                <c:pt idx="1416">
                  <c:v>0.834278512917454</c:v>
                </c:pt>
                <c:pt idx="1417">
                  <c:v>0.847942754919499</c:v>
                </c:pt>
                <c:pt idx="1418">
                  <c:v>0.849112426035503</c:v>
                </c:pt>
                <c:pt idx="1419">
                  <c:v>0.825665859564165</c:v>
                </c:pt>
                <c:pt idx="1420">
                  <c:v>0.869712351945855</c:v>
                </c:pt>
                <c:pt idx="1421">
                  <c:v>0.857894736842105</c:v>
                </c:pt>
                <c:pt idx="1422">
                  <c:v>0.853013530135301</c:v>
                </c:pt>
                <c:pt idx="1423">
                  <c:v>0.850615114235501</c:v>
                </c:pt>
                <c:pt idx="1424">
                  <c:v>0.854397204426325</c:v>
                </c:pt>
                <c:pt idx="1425">
                  <c:v>0.849112426035503</c:v>
                </c:pt>
                <c:pt idx="1426">
                  <c:v>0.851829268292683</c:v>
                </c:pt>
                <c:pt idx="1427">
                  <c:v>0.861740166865316</c:v>
                </c:pt>
                <c:pt idx="1428">
                  <c:v>0.858485026423958</c:v>
                </c:pt>
                <c:pt idx="1429">
                  <c:v>0.839186691312384</c:v>
                </c:pt>
                <c:pt idx="1430">
                  <c:v>0.858866103739445</c:v>
                </c:pt>
                <c:pt idx="1431">
                  <c:v>0.849939975990396</c:v>
                </c:pt>
                <c:pt idx="1432">
                  <c:v>0.814367450731087</c:v>
                </c:pt>
                <c:pt idx="1433">
                  <c:v>0.854764638346728</c:v>
                </c:pt>
                <c:pt idx="1434">
                  <c:v>0.860781990521327</c:v>
                </c:pt>
                <c:pt idx="1435">
                  <c:v>0.936489267862394</c:v>
                </c:pt>
                <c:pt idx="1436">
                  <c:v>0.933874709976798</c:v>
                </c:pt>
                <c:pt idx="1437">
                  <c:v>0.938918464555898</c:v>
                </c:pt>
                <c:pt idx="1438">
                  <c:v>0.937840160412489</c:v>
                </c:pt>
                <c:pt idx="1439">
                  <c:v>0.975268817204301</c:v>
                </c:pt>
                <c:pt idx="1440">
                  <c:v>0.92621359223301</c:v>
                </c:pt>
                <c:pt idx="1441">
                  <c:v>0.954521276595745</c:v>
                </c:pt>
                <c:pt idx="1442">
                  <c:v>0.948943178698875</c:v>
                </c:pt>
                <c:pt idx="1443">
                  <c:v>0.940302613480055</c:v>
                </c:pt>
                <c:pt idx="1444">
                  <c:v>0.944607190412783</c:v>
                </c:pt>
                <c:pt idx="1445">
                  <c:v>0.937629323086018</c:v>
                </c:pt>
                <c:pt idx="1446">
                  <c:v>0.943127962085308</c:v>
                </c:pt>
                <c:pt idx="1447">
                  <c:v>0.94728476821192</c:v>
                </c:pt>
                <c:pt idx="1448">
                  <c:v>0.942275515895148</c:v>
                </c:pt>
                <c:pt idx="1449">
                  <c:v>0.946372239747634</c:v>
                </c:pt>
                <c:pt idx="1450">
                  <c:v>0.942215988779804</c:v>
                </c:pt>
                <c:pt idx="1451">
                  <c:v>0.932058823529412</c:v>
                </c:pt>
                <c:pt idx="1452">
                  <c:v>0.923563376409129</c:v>
                </c:pt>
                <c:pt idx="1453">
                  <c:v>0.95483682983683</c:v>
                </c:pt>
                <c:pt idx="1454">
                  <c:v>0.799018341513821</c:v>
                </c:pt>
                <c:pt idx="1455">
                  <c:v>0.962074303405573</c:v>
                </c:pt>
                <c:pt idx="1456">
                  <c:v>0.967866033039149</c:v>
                </c:pt>
                <c:pt idx="1457">
                  <c:v>0.958663148636763</c:v>
                </c:pt>
                <c:pt idx="1458">
                  <c:v>0.963583966465811</c:v>
                </c:pt>
                <c:pt idx="1459">
                  <c:v>0.968429158110883</c:v>
                </c:pt>
                <c:pt idx="1460">
                  <c:v>0.95688373476063</c:v>
                </c:pt>
                <c:pt idx="1461">
                  <c:v>0.963367108339828</c:v>
                </c:pt>
                <c:pt idx="1462">
                  <c:v>0.962880267931901</c:v>
                </c:pt>
                <c:pt idx="1463">
                  <c:v>0.969327073552426</c:v>
                </c:pt>
                <c:pt idx="1464">
                  <c:v>0.966463414634146</c:v>
                </c:pt>
                <c:pt idx="1465">
                  <c:v>0.956919557758292</c:v>
                </c:pt>
                <c:pt idx="1466">
                  <c:v>0.962094907407407</c:v>
                </c:pt>
                <c:pt idx="1467">
                  <c:v>0.95004742333228</c:v>
                </c:pt>
                <c:pt idx="1468">
                  <c:v>0.961009174311927</c:v>
                </c:pt>
                <c:pt idx="1469">
                  <c:v>0.975986751311068</c:v>
                </c:pt>
                <c:pt idx="1470">
                  <c:v>0.981461286804798</c:v>
                </c:pt>
                <c:pt idx="1471">
                  <c:v>0.952702702702703</c:v>
                </c:pt>
                <c:pt idx="1472">
                  <c:v>0.966472707121086</c:v>
                </c:pt>
                <c:pt idx="1473">
                  <c:v>0.949189189189189</c:v>
                </c:pt>
                <c:pt idx="1474">
                  <c:v>0.941221084565794</c:v>
                </c:pt>
                <c:pt idx="1475">
                  <c:v>0.966180758017493</c:v>
                </c:pt>
                <c:pt idx="1476">
                  <c:v>0.969745222929936</c:v>
                </c:pt>
                <c:pt idx="1477">
                  <c:v>0.95726011887914</c:v>
                </c:pt>
                <c:pt idx="1478">
                  <c:v>0.960803059273423</c:v>
                </c:pt>
                <c:pt idx="1479">
                  <c:v>0.968926553672316</c:v>
                </c:pt>
                <c:pt idx="1480">
                  <c:v>0.972685520908871</c:v>
                </c:pt>
                <c:pt idx="1481">
                  <c:v>0.973285384022605</c:v>
                </c:pt>
                <c:pt idx="1482">
                  <c:v>0.949229691876751</c:v>
                </c:pt>
                <c:pt idx="1483">
                  <c:v>0.965874125874126</c:v>
                </c:pt>
                <c:pt idx="1484">
                  <c:v>0.958601655933763</c:v>
                </c:pt>
                <c:pt idx="1485">
                  <c:v>0.958609794628752</c:v>
                </c:pt>
                <c:pt idx="1486">
                  <c:v>0.968817462221156</c:v>
                </c:pt>
                <c:pt idx="1487">
                  <c:v>0.955223880597015</c:v>
                </c:pt>
                <c:pt idx="1488">
                  <c:v>0.968227019160805</c:v>
                </c:pt>
                <c:pt idx="1489">
                  <c:v>0.977996154667806</c:v>
                </c:pt>
                <c:pt idx="1490">
                  <c:v>0.959818225304951</c:v>
                </c:pt>
                <c:pt idx="1491">
                  <c:v>0.958692421991085</c:v>
                </c:pt>
                <c:pt idx="1492">
                  <c:v>0.942894650475878</c:v>
                </c:pt>
                <c:pt idx="1493">
                  <c:v>0.96195652173913</c:v>
                </c:pt>
                <c:pt idx="1494">
                  <c:v>0.960102138525375</c:v>
                </c:pt>
                <c:pt idx="1495">
                  <c:v>0.957240948813983</c:v>
                </c:pt>
                <c:pt idx="1496">
                  <c:v>0.961042681180178</c:v>
                </c:pt>
                <c:pt idx="1497">
                  <c:v>0.957894736842105</c:v>
                </c:pt>
                <c:pt idx="1498">
                  <c:v>0.963645943097998</c:v>
                </c:pt>
                <c:pt idx="1499">
                  <c:v>0.962200145384056</c:v>
                </c:pt>
                <c:pt idx="1500">
                  <c:v>0.968567251461988</c:v>
                </c:pt>
                <c:pt idx="1501">
                  <c:v>0.952554744525547</c:v>
                </c:pt>
                <c:pt idx="1502">
                  <c:v>0.952817824377457</c:v>
                </c:pt>
                <c:pt idx="1503">
                  <c:v>0.954922894424674</c:v>
                </c:pt>
                <c:pt idx="1504">
                  <c:v>0.956521739130435</c:v>
                </c:pt>
                <c:pt idx="1505">
                  <c:v>0.922029702970297</c:v>
                </c:pt>
                <c:pt idx="1506">
                  <c:v>0.945674044265594</c:v>
                </c:pt>
                <c:pt idx="1507">
                  <c:v>0.939209726443769</c:v>
                </c:pt>
                <c:pt idx="1508">
                  <c:v>0.974715549936789</c:v>
                </c:pt>
                <c:pt idx="1509">
                  <c:v>0.927272727272727</c:v>
                </c:pt>
                <c:pt idx="1510">
                  <c:v>0.947467166979362</c:v>
                </c:pt>
                <c:pt idx="1511">
                  <c:v>0.964150943396227</c:v>
                </c:pt>
                <c:pt idx="1512">
                  <c:v>0.954765751211632</c:v>
                </c:pt>
                <c:pt idx="1513">
                  <c:v>0.955673758865248</c:v>
                </c:pt>
                <c:pt idx="1514">
                  <c:v>0.959223300970874</c:v>
                </c:pt>
                <c:pt idx="1515">
                  <c:v>0.946127946127946</c:v>
                </c:pt>
                <c:pt idx="1516">
                  <c:v>0.949838187702265</c:v>
                </c:pt>
                <c:pt idx="1517">
                  <c:v>0.963671128107074</c:v>
                </c:pt>
                <c:pt idx="1518">
                  <c:v>0.944151738672287</c:v>
                </c:pt>
                <c:pt idx="1519">
                  <c:v>0.92484076433121</c:v>
                </c:pt>
                <c:pt idx="1520">
                  <c:v>0.959349593495935</c:v>
                </c:pt>
                <c:pt idx="1521">
                  <c:v>1.02514506769826</c:v>
                </c:pt>
                <c:pt idx="1522">
                  <c:v>0.940054495912807</c:v>
                </c:pt>
                <c:pt idx="1523">
                  <c:v>0.941480206540448</c:v>
                </c:pt>
                <c:pt idx="1524">
                  <c:v>0.931791907514451</c:v>
                </c:pt>
                <c:pt idx="1525">
                  <c:v>0.929411764705882</c:v>
                </c:pt>
                <c:pt idx="1526">
                  <c:v>0.9568</c:v>
                </c:pt>
                <c:pt idx="1527">
                  <c:v>0.941927990708479</c:v>
                </c:pt>
                <c:pt idx="1528">
                  <c:v>0.935926773455378</c:v>
                </c:pt>
                <c:pt idx="1529">
                  <c:v>0.960880195599022</c:v>
                </c:pt>
                <c:pt idx="1530">
                  <c:v>0.969899665551839</c:v>
                </c:pt>
                <c:pt idx="1531">
                  <c:v>0.950911640953717</c:v>
                </c:pt>
                <c:pt idx="1532">
                  <c:v>0.991379310344828</c:v>
                </c:pt>
                <c:pt idx="1533">
                  <c:v>0.953287197231834</c:v>
                </c:pt>
                <c:pt idx="1534">
                  <c:v>0.992633517495396</c:v>
                </c:pt>
                <c:pt idx="1535">
                  <c:v>0.973898858075041</c:v>
                </c:pt>
                <c:pt idx="1536">
                  <c:v>0.940111420612813</c:v>
                </c:pt>
                <c:pt idx="1537">
                  <c:v>0.989399293286219</c:v>
                </c:pt>
                <c:pt idx="1538">
                  <c:v>0.983516483516484</c:v>
                </c:pt>
                <c:pt idx="1539">
                  <c:v>0.98858075040783</c:v>
                </c:pt>
                <c:pt idx="1540">
                  <c:v>0.910873440285205</c:v>
                </c:pt>
                <c:pt idx="1541">
                  <c:v>0.942748091603054</c:v>
                </c:pt>
                <c:pt idx="1542">
                  <c:v>0.931552587646077</c:v>
                </c:pt>
                <c:pt idx="1543">
                  <c:v>0.965006729475101</c:v>
                </c:pt>
                <c:pt idx="1544">
                  <c:v>0.960513796384396</c:v>
                </c:pt>
                <c:pt idx="1545">
                  <c:v>0.960146587265231</c:v>
                </c:pt>
                <c:pt idx="1546">
                  <c:v>0.962107208872458</c:v>
                </c:pt>
                <c:pt idx="1547">
                  <c:v>0.958504331965344</c:v>
                </c:pt>
                <c:pt idx="1548">
                  <c:v>0.945506692160612</c:v>
                </c:pt>
                <c:pt idx="1549">
                  <c:v>0.952825990209168</c:v>
                </c:pt>
                <c:pt idx="1550">
                  <c:v>0.96014828544949</c:v>
                </c:pt>
                <c:pt idx="1551">
                  <c:v>0.959095283926853</c:v>
                </c:pt>
                <c:pt idx="1552">
                  <c:v>0.949408983451537</c:v>
                </c:pt>
                <c:pt idx="1553">
                  <c:v>0.957706766917293</c:v>
                </c:pt>
                <c:pt idx="1554">
                  <c:v>0.960820045558087</c:v>
                </c:pt>
                <c:pt idx="1555">
                  <c:v>0.968152866242038</c:v>
                </c:pt>
                <c:pt idx="1556">
                  <c:v>0.958588235294118</c:v>
                </c:pt>
                <c:pt idx="1557">
                  <c:v>0.961611374407583</c:v>
                </c:pt>
                <c:pt idx="1558">
                  <c:v>0.952130205840115</c:v>
                </c:pt>
                <c:pt idx="1559">
                  <c:v>0.964285714285714</c:v>
                </c:pt>
                <c:pt idx="1560">
                  <c:v>0.963611239060341</c:v>
                </c:pt>
                <c:pt idx="1561">
                  <c:v>0.960747663551402</c:v>
                </c:pt>
                <c:pt idx="1562">
                  <c:v>0.968579234972678</c:v>
                </c:pt>
                <c:pt idx="1563">
                  <c:v>0.959543074726321</c:v>
                </c:pt>
                <c:pt idx="1564">
                  <c:v>0.961520630505331</c:v>
                </c:pt>
                <c:pt idx="1565">
                  <c:v>0.966848319709355</c:v>
                </c:pt>
                <c:pt idx="1566">
                  <c:v>0.971239981140971</c:v>
                </c:pt>
                <c:pt idx="1567">
                  <c:v>0.961032863849765</c:v>
                </c:pt>
                <c:pt idx="1568">
                  <c:v>0.963717693836978</c:v>
                </c:pt>
                <c:pt idx="1569">
                  <c:v>0.964505442498817</c:v>
                </c:pt>
                <c:pt idx="1570">
                  <c:v>0.957415565345081</c:v>
                </c:pt>
                <c:pt idx="1571">
                  <c:v>0.959753787878788</c:v>
                </c:pt>
                <c:pt idx="1572">
                  <c:v>0.966037735849057</c:v>
                </c:pt>
                <c:pt idx="1573">
                  <c:v>0.966603053435115</c:v>
                </c:pt>
                <c:pt idx="1574">
                  <c:v>0.955834495583449</c:v>
                </c:pt>
                <c:pt idx="1575">
                  <c:v>0.957836846929423</c:v>
                </c:pt>
                <c:pt idx="1576">
                  <c:v>0.957314148681055</c:v>
                </c:pt>
                <c:pt idx="1577">
                  <c:v>0.964233219010289</c:v>
                </c:pt>
                <c:pt idx="1578">
                  <c:v>0.94762757385855</c:v>
                </c:pt>
                <c:pt idx="1579">
                  <c:v>0.947148817802503</c:v>
                </c:pt>
                <c:pt idx="1580">
                  <c:v>0.952600092038656</c:v>
                </c:pt>
                <c:pt idx="1581">
                  <c:v>0.94956441999083</c:v>
                </c:pt>
                <c:pt idx="1582">
                  <c:v>0.958752997601918</c:v>
                </c:pt>
                <c:pt idx="1583">
                  <c:v>0.955609756097561</c:v>
                </c:pt>
                <c:pt idx="1584">
                  <c:v>0.958064516129032</c:v>
                </c:pt>
                <c:pt idx="1585">
                  <c:v>0.964727439303711</c:v>
                </c:pt>
                <c:pt idx="1586">
                  <c:v>0.96245247148289</c:v>
                </c:pt>
                <c:pt idx="1587">
                  <c:v>0.972572921201567</c:v>
                </c:pt>
                <c:pt idx="1588">
                  <c:v>0.960668633235005</c:v>
                </c:pt>
                <c:pt idx="1589">
                  <c:v>0.957446808510638</c:v>
                </c:pt>
                <c:pt idx="1590">
                  <c:v>0.947750362844702</c:v>
                </c:pt>
                <c:pt idx="1591">
                  <c:v>0.938461538461538</c:v>
                </c:pt>
                <c:pt idx="1592">
                  <c:v>0.927710843373494</c:v>
                </c:pt>
                <c:pt idx="1593">
                  <c:v>0.939393939393939</c:v>
                </c:pt>
                <c:pt idx="1594">
                  <c:v>0.990654205607477</c:v>
                </c:pt>
                <c:pt idx="1595">
                  <c:v>1.01597444089457</c:v>
                </c:pt>
                <c:pt idx="1596">
                  <c:v>0.939130434782609</c:v>
                </c:pt>
                <c:pt idx="1597">
                  <c:v>0.993939393939394</c:v>
                </c:pt>
                <c:pt idx="1598">
                  <c:v>0.963414634146342</c:v>
                </c:pt>
                <c:pt idx="1599">
                  <c:v>0.903614457831325</c:v>
                </c:pt>
                <c:pt idx="1600">
                  <c:v>0.934782608695652</c:v>
                </c:pt>
                <c:pt idx="1601">
                  <c:v>0.972222222222222</c:v>
                </c:pt>
                <c:pt idx="1602">
                  <c:v>0.970059880239521</c:v>
                </c:pt>
                <c:pt idx="1603">
                  <c:v>0.97841726618705</c:v>
                </c:pt>
                <c:pt idx="1604">
                  <c:v>0.904761904761905</c:v>
                </c:pt>
                <c:pt idx="1605">
                  <c:v>0.519613209268382</c:v>
                </c:pt>
                <c:pt idx="1606">
                  <c:v>0.594472543352601</c:v>
                </c:pt>
                <c:pt idx="1607">
                  <c:v>0.598981789700411</c:v>
                </c:pt>
                <c:pt idx="1608">
                  <c:v>0.670793148121491</c:v>
                </c:pt>
                <c:pt idx="1609">
                  <c:v>0.648794740686632</c:v>
                </c:pt>
                <c:pt idx="1610">
                  <c:v>0.403747355696585</c:v>
                </c:pt>
                <c:pt idx="1611">
                  <c:v>0.528744213827087</c:v>
                </c:pt>
                <c:pt idx="1612">
                  <c:v>0.637233890555794</c:v>
                </c:pt>
                <c:pt idx="1613">
                  <c:v>0.776962582538518</c:v>
                </c:pt>
                <c:pt idx="1614">
                  <c:v>0.694620486366986</c:v>
                </c:pt>
                <c:pt idx="1615">
                  <c:v>0.449226123065308</c:v>
                </c:pt>
                <c:pt idx="1616">
                  <c:v>0.542738012508686</c:v>
                </c:pt>
                <c:pt idx="1617">
                  <c:v>0.984289877106297</c:v>
                </c:pt>
                <c:pt idx="1618">
                  <c:v>0.663581488933602</c:v>
                </c:pt>
                <c:pt idx="1619">
                  <c:v>0.778515469393175</c:v>
                </c:pt>
                <c:pt idx="1620">
                  <c:v>0.623964660408614</c:v>
                </c:pt>
                <c:pt idx="1621">
                  <c:v>0.398470572169876</c:v>
                </c:pt>
                <c:pt idx="1622">
                  <c:v>0.956737034141256</c:v>
                </c:pt>
                <c:pt idx="1623">
                  <c:v>0.961967213114754</c:v>
                </c:pt>
                <c:pt idx="1624">
                  <c:v>0.681726502622025</c:v>
                </c:pt>
                <c:pt idx="1625">
                  <c:v>0.603986402966626</c:v>
                </c:pt>
                <c:pt idx="1626">
                  <c:v>0.225928853754941</c:v>
                </c:pt>
                <c:pt idx="1627">
                  <c:v>0.948916022925492</c:v>
                </c:pt>
                <c:pt idx="1628">
                  <c:v>0.932867132867133</c:v>
                </c:pt>
                <c:pt idx="1629">
                  <c:v>0.938313740361522</c:v>
                </c:pt>
                <c:pt idx="1630">
                  <c:v>0.979376257545272</c:v>
                </c:pt>
                <c:pt idx="1631">
                  <c:v>0.987492103600758</c:v>
                </c:pt>
                <c:pt idx="1632">
                  <c:v>0.952754939256351</c:v>
                </c:pt>
                <c:pt idx="1633">
                  <c:v>0.986174546352302</c:v>
                </c:pt>
                <c:pt idx="1634">
                  <c:v>0.841084795680452</c:v>
                </c:pt>
                <c:pt idx="1635">
                  <c:v>0.979049565661727</c:v>
                </c:pt>
                <c:pt idx="1636">
                  <c:v>0.945885286783042</c:v>
                </c:pt>
                <c:pt idx="1637">
                  <c:v>0.826753591693831</c:v>
                </c:pt>
                <c:pt idx="1638">
                  <c:v>0.973910962182863</c:v>
                </c:pt>
                <c:pt idx="1639">
                  <c:v>0.864221520524654</c:v>
                </c:pt>
                <c:pt idx="1640">
                  <c:v>0.800921994419507</c:v>
                </c:pt>
                <c:pt idx="1641">
                  <c:v>0.90132147709028</c:v>
                </c:pt>
                <c:pt idx="1642">
                  <c:v>0.79006968641115</c:v>
                </c:pt>
                <c:pt idx="1643">
                  <c:v>0.907496214033316</c:v>
                </c:pt>
                <c:pt idx="1644">
                  <c:v>0.990643850794042</c:v>
                </c:pt>
                <c:pt idx="1645">
                  <c:v>0.974459134615385</c:v>
                </c:pt>
                <c:pt idx="1646">
                  <c:v>0.983277078858546</c:v>
                </c:pt>
                <c:pt idx="1647">
                  <c:v>0.965506278811</c:v>
                </c:pt>
                <c:pt idx="1648">
                  <c:v>0.911355198019802</c:v>
                </c:pt>
                <c:pt idx="1649">
                  <c:v>0.894993498049415</c:v>
                </c:pt>
                <c:pt idx="1650">
                  <c:v>0.862068965517241</c:v>
                </c:pt>
                <c:pt idx="1651">
                  <c:v>0.938262943735092</c:v>
                </c:pt>
                <c:pt idx="1652">
                  <c:v>0.938254474816151</c:v>
                </c:pt>
                <c:pt idx="1653">
                  <c:v>0.93539281793947</c:v>
                </c:pt>
                <c:pt idx="1654">
                  <c:v>0.930318984205636</c:v>
                </c:pt>
                <c:pt idx="1655">
                  <c:v>0.841493368265924</c:v>
                </c:pt>
                <c:pt idx="1656">
                  <c:v>0.836677631578947</c:v>
                </c:pt>
                <c:pt idx="1657">
                  <c:v>0.839928640934155</c:v>
                </c:pt>
                <c:pt idx="1658">
                  <c:v>0.908392253304642</c:v>
                </c:pt>
                <c:pt idx="1659">
                  <c:v>0.938565504530794</c:v>
                </c:pt>
                <c:pt idx="1660">
                  <c:v>0.848899830743191</c:v>
                </c:pt>
                <c:pt idx="1661">
                  <c:v>0.848948060486522</c:v>
                </c:pt>
                <c:pt idx="1662">
                  <c:v>0.870389170896785</c:v>
                </c:pt>
                <c:pt idx="1663">
                  <c:v>0.957369062119367</c:v>
                </c:pt>
                <c:pt idx="1664">
                  <c:v>0.92046332046332</c:v>
                </c:pt>
                <c:pt idx="1665">
                  <c:v>0.938855092809234</c:v>
                </c:pt>
                <c:pt idx="1666">
                  <c:v>0.816187468838292</c:v>
                </c:pt>
                <c:pt idx="1667">
                  <c:v>0.847242557345046</c:v>
                </c:pt>
                <c:pt idx="1668">
                  <c:v>0.809119653852554</c:v>
                </c:pt>
                <c:pt idx="1669">
                  <c:v>0.898797595190381</c:v>
                </c:pt>
                <c:pt idx="1670">
                  <c:v>0.938634764250528</c:v>
                </c:pt>
                <c:pt idx="1671">
                  <c:v>0.90762989545951</c:v>
                </c:pt>
                <c:pt idx="1672">
                  <c:v>0.942629237613131</c:v>
                </c:pt>
                <c:pt idx="1673">
                  <c:v>0.839176584110647</c:v>
                </c:pt>
                <c:pt idx="1674">
                  <c:v>0.830784249918646</c:v>
                </c:pt>
                <c:pt idx="1675">
                  <c:v>0.927325581395349</c:v>
                </c:pt>
                <c:pt idx="1676">
                  <c:v>0.887572211524219</c:v>
                </c:pt>
                <c:pt idx="1677">
                  <c:v>0.842486886763345</c:v>
                </c:pt>
                <c:pt idx="1678">
                  <c:v>0.870023419203747</c:v>
                </c:pt>
                <c:pt idx="1679">
                  <c:v>0.826695508334394</c:v>
                </c:pt>
                <c:pt idx="1680">
                  <c:v>0.822687787429739</c:v>
                </c:pt>
                <c:pt idx="1681">
                  <c:v>0.818567026194145</c:v>
                </c:pt>
                <c:pt idx="1682">
                  <c:v>0.863890696161353</c:v>
                </c:pt>
                <c:pt idx="1683">
                  <c:v>0.848170971548446</c:v>
                </c:pt>
                <c:pt idx="1684">
                  <c:v>0.815959836173867</c:v>
                </c:pt>
                <c:pt idx="1685">
                  <c:v>0.835253608793537</c:v>
                </c:pt>
                <c:pt idx="1686">
                  <c:v>0.791828014421151</c:v>
                </c:pt>
                <c:pt idx="1687">
                  <c:v>0.78172520522137</c:v>
                </c:pt>
                <c:pt idx="1688">
                  <c:v>0.723728584918387</c:v>
                </c:pt>
                <c:pt idx="1689">
                  <c:v>0.834055811433216</c:v>
                </c:pt>
                <c:pt idx="1690">
                  <c:v>0.78642361583458</c:v>
                </c:pt>
                <c:pt idx="1691">
                  <c:v>0.772393139123333</c:v>
                </c:pt>
                <c:pt idx="1692">
                  <c:v>0.843911740670117</c:v>
                </c:pt>
                <c:pt idx="1693">
                  <c:v>0.783191897070901</c:v>
                </c:pt>
                <c:pt idx="1694">
                  <c:v>0.763843201754386</c:v>
                </c:pt>
                <c:pt idx="1695">
                  <c:v>0.760363586282881</c:v>
                </c:pt>
                <c:pt idx="1696">
                  <c:v>0.79875604699378</c:v>
                </c:pt>
                <c:pt idx="1697">
                  <c:v>0.895818863731074</c:v>
                </c:pt>
                <c:pt idx="1698">
                  <c:v>0.768428372739916</c:v>
                </c:pt>
                <c:pt idx="1699">
                  <c:v>0.796879392746697</c:v>
                </c:pt>
                <c:pt idx="1700">
                  <c:v>0.764938550642746</c:v>
                </c:pt>
                <c:pt idx="1701">
                  <c:v>0.703440432186523</c:v>
                </c:pt>
                <c:pt idx="1702">
                  <c:v>0.805081096598249</c:v>
                </c:pt>
                <c:pt idx="1703">
                  <c:v>0.753801593048516</c:v>
                </c:pt>
                <c:pt idx="1704">
                  <c:v>0.65139211136891</c:v>
                </c:pt>
                <c:pt idx="1705">
                  <c:v>0.785662458278915</c:v>
                </c:pt>
                <c:pt idx="1706">
                  <c:v>0.750693329440957</c:v>
                </c:pt>
                <c:pt idx="1707">
                  <c:v>0.824425245277493</c:v>
                </c:pt>
                <c:pt idx="1708">
                  <c:v>0.88157313300928</c:v>
                </c:pt>
                <c:pt idx="1709">
                  <c:v>0.832547169811321</c:v>
                </c:pt>
                <c:pt idx="1710">
                  <c:v>0.741848638947054</c:v>
                </c:pt>
                <c:pt idx="1711">
                  <c:v>0.747887748943874</c:v>
                </c:pt>
                <c:pt idx="1712">
                  <c:v>0.837049480757483</c:v>
                </c:pt>
                <c:pt idx="1713">
                  <c:v>0.78240171990172</c:v>
                </c:pt>
                <c:pt idx="1714">
                  <c:v>0.693337436528697</c:v>
                </c:pt>
                <c:pt idx="1715">
                  <c:v>0.716199568832769</c:v>
                </c:pt>
                <c:pt idx="1716">
                  <c:v>0.833488372093023</c:v>
                </c:pt>
                <c:pt idx="1717">
                  <c:v>0.751719824890557</c:v>
                </c:pt>
                <c:pt idx="1718">
                  <c:v>0.895632981239161</c:v>
                </c:pt>
                <c:pt idx="1719">
                  <c:v>0.662261146496815</c:v>
                </c:pt>
                <c:pt idx="1720">
                  <c:v>0.716137610104703</c:v>
                </c:pt>
                <c:pt idx="1721">
                  <c:v>0.789973351099267</c:v>
                </c:pt>
                <c:pt idx="1722">
                  <c:v>0.664045507779823</c:v>
                </c:pt>
                <c:pt idx="1723">
                  <c:v>0.831684886343918</c:v>
                </c:pt>
                <c:pt idx="1724">
                  <c:v>0.547302580140735</c:v>
                </c:pt>
                <c:pt idx="1725">
                  <c:v>0.767154337523181</c:v>
                </c:pt>
                <c:pt idx="1726">
                  <c:v>0.507838283828383</c:v>
                </c:pt>
                <c:pt idx="1727">
                  <c:v>0.812775793233873</c:v>
                </c:pt>
                <c:pt idx="1728">
                  <c:v>0.802689640680815</c:v>
                </c:pt>
                <c:pt idx="1729">
                  <c:v>0.841280041125819</c:v>
                </c:pt>
                <c:pt idx="1730">
                  <c:v>0.736779794790845</c:v>
                </c:pt>
                <c:pt idx="1731">
                  <c:v>0.75487900078064</c:v>
                </c:pt>
                <c:pt idx="1732">
                  <c:v>0.656177829099307</c:v>
                </c:pt>
                <c:pt idx="1733">
                  <c:v>0.81712962962963</c:v>
                </c:pt>
                <c:pt idx="1734">
                  <c:v>0.785846560846561</c:v>
                </c:pt>
                <c:pt idx="1735">
                  <c:v>0.80327868852459</c:v>
                </c:pt>
                <c:pt idx="1736">
                  <c:v>0.853326857697912</c:v>
                </c:pt>
                <c:pt idx="1737">
                  <c:v>0.724213606437454</c:v>
                </c:pt>
                <c:pt idx="1738">
                  <c:v>0.881777307590585</c:v>
                </c:pt>
                <c:pt idx="1739">
                  <c:v>0.866395112016293</c:v>
                </c:pt>
                <c:pt idx="1740">
                  <c:v>0.871321013004791</c:v>
                </c:pt>
                <c:pt idx="1741">
                  <c:v>0.859684497687107</c:v>
                </c:pt>
                <c:pt idx="1742">
                  <c:v>0.841845931979329</c:v>
                </c:pt>
                <c:pt idx="1743">
                  <c:v>0.95</c:v>
                </c:pt>
                <c:pt idx="1744">
                  <c:v>0.946666666666667</c:v>
                </c:pt>
                <c:pt idx="1745">
                  <c:v>0.962025316455696</c:v>
                </c:pt>
                <c:pt idx="1746">
                  <c:v>0.960526315789474</c:v>
                </c:pt>
                <c:pt idx="1747">
                  <c:v>0.948051948051948</c:v>
                </c:pt>
                <c:pt idx="1748">
                  <c:v>0.952380952380952</c:v>
                </c:pt>
                <c:pt idx="1749">
                  <c:v>0.933333333333333</c:v>
                </c:pt>
                <c:pt idx="1750">
                  <c:v>0.935326659641728</c:v>
                </c:pt>
                <c:pt idx="1751">
                  <c:v>0.929114255765199</c:v>
                </c:pt>
                <c:pt idx="1752">
                  <c:v>0.930778255768479</c:v>
                </c:pt>
                <c:pt idx="1753">
                  <c:v>0.888295794818383</c:v>
                </c:pt>
                <c:pt idx="1754">
                  <c:v>0.882743645420871</c:v>
                </c:pt>
                <c:pt idx="1755">
                  <c:v>0.894495412844037</c:v>
                </c:pt>
                <c:pt idx="1756">
                  <c:v>0.879944219066937</c:v>
                </c:pt>
                <c:pt idx="1757">
                  <c:v>0.896673833312255</c:v>
                </c:pt>
                <c:pt idx="1758">
                  <c:v>0.899458233589517</c:v>
                </c:pt>
                <c:pt idx="1759">
                  <c:v>0.887818909454727</c:v>
                </c:pt>
                <c:pt idx="1760">
                  <c:v>0.979821802935011</c:v>
                </c:pt>
                <c:pt idx="1761">
                  <c:v>0.965759666710064</c:v>
                </c:pt>
                <c:pt idx="1762">
                  <c:v>0.993119266055046</c:v>
                </c:pt>
                <c:pt idx="1763">
                  <c:v>0.943878849580046</c:v>
                </c:pt>
                <c:pt idx="1764">
                  <c:v>0.963302752293578</c:v>
                </c:pt>
                <c:pt idx="1765">
                  <c:v>0.946550652579242</c:v>
                </c:pt>
                <c:pt idx="1766">
                  <c:v>0.959009287925697</c:v>
                </c:pt>
                <c:pt idx="1767">
                  <c:v>0.991003204338181</c:v>
                </c:pt>
                <c:pt idx="1768">
                  <c:v>0.927587902630932</c:v>
                </c:pt>
                <c:pt idx="1769">
                  <c:v>0.93631648775781</c:v>
                </c:pt>
                <c:pt idx="1770">
                  <c:v>0.99377245508982</c:v>
                </c:pt>
                <c:pt idx="1771">
                  <c:v>0.992592592592593</c:v>
                </c:pt>
                <c:pt idx="1772">
                  <c:v>0.992745867522892</c:v>
                </c:pt>
                <c:pt idx="1773">
                  <c:v>0.958595325661407</c:v>
                </c:pt>
                <c:pt idx="1774">
                  <c:v>0.975085606328964</c:v>
                </c:pt>
                <c:pt idx="1775">
                  <c:v>0.98122886790253</c:v>
                </c:pt>
                <c:pt idx="1776">
                  <c:v>0.9710666976528</c:v>
                </c:pt>
                <c:pt idx="1777">
                  <c:v>0.967875647668394</c:v>
                </c:pt>
                <c:pt idx="1778">
                  <c:v>0.974896836313618</c:v>
                </c:pt>
                <c:pt idx="1779">
                  <c:v>0.978514078932489</c:v>
                </c:pt>
                <c:pt idx="1780">
                  <c:v>0.996078927396914</c:v>
                </c:pt>
                <c:pt idx="1781">
                  <c:v>0.99719387755102</c:v>
                </c:pt>
                <c:pt idx="1782">
                  <c:v>0.942085371276123</c:v>
                </c:pt>
                <c:pt idx="1783">
                  <c:v>0.929788915227452</c:v>
                </c:pt>
                <c:pt idx="1784">
                  <c:v>0.942649524874231</c:v>
                </c:pt>
                <c:pt idx="1785">
                  <c:v>0.941864350150351</c:v>
                </c:pt>
                <c:pt idx="1786">
                  <c:v>0.949102126253167</c:v>
                </c:pt>
                <c:pt idx="1787">
                  <c:v>0.946989020738605</c:v>
                </c:pt>
                <c:pt idx="1788">
                  <c:v>0.901339230863742</c:v>
                </c:pt>
                <c:pt idx="1789">
                  <c:v>0.916372059002804</c:v>
                </c:pt>
                <c:pt idx="1790">
                  <c:v>0.918489551509226</c:v>
                </c:pt>
                <c:pt idx="1791">
                  <c:v>0.895072759765126</c:v>
                </c:pt>
                <c:pt idx="1792">
                  <c:v>0.917504290267222</c:v>
                </c:pt>
                <c:pt idx="1793">
                  <c:v>0.94574745321014</c:v>
                </c:pt>
                <c:pt idx="1794">
                  <c:v>0.944299597060915</c:v>
                </c:pt>
                <c:pt idx="1795">
                  <c:v>0.941331417624521</c:v>
                </c:pt>
                <c:pt idx="1796">
                  <c:v>0.94657841862664</c:v>
                </c:pt>
                <c:pt idx="1797">
                  <c:v>1.02571041948579</c:v>
                </c:pt>
                <c:pt idx="1798">
                  <c:v>0.958904109589041</c:v>
                </c:pt>
                <c:pt idx="1799">
                  <c:v>1.00274725274725</c:v>
                </c:pt>
                <c:pt idx="1800">
                  <c:v>1.00277008310249</c:v>
                </c:pt>
                <c:pt idx="1801">
                  <c:v>1.02203856749311</c:v>
                </c:pt>
                <c:pt idx="1802">
                  <c:v>1.04452926208651</c:v>
                </c:pt>
                <c:pt idx="1803">
                  <c:v>1.01756587202008</c:v>
                </c:pt>
                <c:pt idx="1804">
                  <c:v>1.01511335012594</c:v>
                </c:pt>
                <c:pt idx="1805">
                  <c:v>0.975274725274725</c:v>
                </c:pt>
                <c:pt idx="1806">
                  <c:v>0.829499323410013</c:v>
                </c:pt>
                <c:pt idx="1807">
                  <c:v>0.978171896316508</c:v>
                </c:pt>
                <c:pt idx="1808">
                  <c:v>1.06896551724138</c:v>
                </c:pt>
                <c:pt idx="1809">
                  <c:v>1.02623906705539</c:v>
                </c:pt>
                <c:pt idx="1810">
                  <c:v>0.873287671232877</c:v>
                </c:pt>
                <c:pt idx="1811">
                  <c:v>1.01185770750988</c:v>
                </c:pt>
                <c:pt idx="1812">
                  <c:v>0.972170686456401</c:v>
                </c:pt>
                <c:pt idx="1813">
                  <c:v>1.04339622641509</c:v>
                </c:pt>
                <c:pt idx="1814">
                  <c:v>1.09259259259259</c:v>
                </c:pt>
                <c:pt idx="1815">
                  <c:v>0.955555555555556</c:v>
                </c:pt>
                <c:pt idx="1816">
                  <c:v>0.555555555555556</c:v>
                </c:pt>
                <c:pt idx="1817">
                  <c:v>0.630952380952381</c:v>
                </c:pt>
                <c:pt idx="1818">
                  <c:v>0.749946386446494</c:v>
                </c:pt>
                <c:pt idx="1819">
                  <c:v>0.775102880658436</c:v>
                </c:pt>
                <c:pt idx="1820">
                  <c:v>0.683658885183421</c:v>
                </c:pt>
                <c:pt idx="1821">
                  <c:v>0.651598676957001</c:v>
                </c:pt>
                <c:pt idx="1822">
                  <c:v>0.584058941728064</c:v>
                </c:pt>
                <c:pt idx="1823">
                  <c:v>0.650964998364409</c:v>
                </c:pt>
                <c:pt idx="1824">
                  <c:v>0.578173109818679</c:v>
                </c:pt>
                <c:pt idx="1825">
                  <c:v>0.802407407407407</c:v>
                </c:pt>
                <c:pt idx="1826">
                  <c:v>0.946428571428571</c:v>
                </c:pt>
                <c:pt idx="1827">
                  <c:v>0.963636363636364</c:v>
                </c:pt>
                <c:pt idx="1828">
                  <c:v>0.888888888888889</c:v>
                </c:pt>
                <c:pt idx="1829">
                  <c:v>0.857142857142857</c:v>
                </c:pt>
                <c:pt idx="1830">
                  <c:v>0.971014492753623</c:v>
                </c:pt>
                <c:pt idx="1831">
                  <c:v>0.971428571428571</c:v>
                </c:pt>
                <c:pt idx="1832">
                  <c:v>0.957746478873239</c:v>
                </c:pt>
                <c:pt idx="1833">
                  <c:v>0.909090909090909</c:v>
                </c:pt>
                <c:pt idx="1834">
                  <c:v>0.904761904761905</c:v>
                </c:pt>
                <c:pt idx="1835">
                  <c:v>0.948275862068966</c:v>
                </c:pt>
                <c:pt idx="1836">
                  <c:v>0.949152542372881</c:v>
                </c:pt>
                <c:pt idx="1837">
                  <c:v>0.948717948717949</c:v>
                </c:pt>
                <c:pt idx="1838">
                  <c:v>1</c:v>
                </c:pt>
                <c:pt idx="1839">
                  <c:v>0.967741935483871</c:v>
                </c:pt>
                <c:pt idx="1840">
                  <c:v>0.941176470588235</c:v>
                </c:pt>
                <c:pt idx="1841">
                  <c:v>0.947368421052632</c:v>
                </c:pt>
                <c:pt idx="1842">
                  <c:v>0.930232558139535</c:v>
                </c:pt>
                <c:pt idx="1843">
                  <c:v>0.906976744186046</c:v>
                </c:pt>
                <c:pt idx="1844">
                  <c:v>0.894736842105263</c:v>
                </c:pt>
                <c:pt idx="1845">
                  <c:v>0.957446808510638</c:v>
                </c:pt>
                <c:pt idx="1846">
                  <c:v>0.84</c:v>
                </c:pt>
                <c:pt idx="1847">
                  <c:v>0.808510638297872</c:v>
                </c:pt>
                <c:pt idx="1848">
                  <c:v>0.94</c:v>
                </c:pt>
                <c:pt idx="1849">
                  <c:v>0.838709677419355</c:v>
                </c:pt>
                <c:pt idx="1850">
                  <c:v>0.916666666666667</c:v>
                </c:pt>
                <c:pt idx="1851">
                  <c:v>0.90625</c:v>
                </c:pt>
                <c:pt idx="1852">
                  <c:v>0.923076923076923</c:v>
                </c:pt>
                <c:pt idx="1853">
                  <c:v>0.931034482758621</c:v>
                </c:pt>
                <c:pt idx="1854">
                  <c:v>0.99849454271735</c:v>
                </c:pt>
                <c:pt idx="1855">
                  <c:v>1.00341671751068</c:v>
                </c:pt>
                <c:pt idx="1856">
                  <c:v>0.998856126080325</c:v>
                </c:pt>
                <c:pt idx="1857">
                  <c:v>0.936553524804178</c:v>
                </c:pt>
                <c:pt idx="1858">
                  <c:v>0.981565717021786</c:v>
                </c:pt>
                <c:pt idx="1859">
                  <c:v>0.991966468739085</c:v>
                </c:pt>
                <c:pt idx="1860">
                  <c:v>0.909725188665812</c:v>
                </c:pt>
                <c:pt idx="1861">
                  <c:v>0.874283578370296</c:v>
                </c:pt>
                <c:pt idx="1862">
                  <c:v>1.00066207627119</c:v>
                </c:pt>
                <c:pt idx="1863">
                  <c:v>1.00990936555891</c:v>
                </c:pt>
                <c:pt idx="1864">
                  <c:v>0.997205836696678</c:v>
                </c:pt>
                <c:pt idx="1865">
                  <c:v>1.01381760757994</c:v>
                </c:pt>
                <c:pt idx="1866">
                  <c:v>0.980262303596935</c:v>
                </c:pt>
                <c:pt idx="1867">
                  <c:v>1.03634179306202</c:v>
                </c:pt>
                <c:pt idx="1868">
                  <c:v>1.02020202020202</c:v>
                </c:pt>
                <c:pt idx="1869">
                  <c:v>1.01146679407549</c:v>
                </c:pt>
                <c:pt idx="1870">
                  <c:v>1.04542525773196</c:v>
                </c:pt>
                <c:pt idx="1871">
                  <c:v>1.01851586048514</c:v>
                </c:pt>
                <c:pt idx="1872">
                  <c:v>1.00676498444054</c:v>
                </c:pt>
                <c:pt idx="1873">
                  <c:v>1.01638358635202</c:v>
                </c:pt>
                <c:pt idx="1874">
                  <c:v>1.00557428052891</c:v>
                </c:pt>
                <c:pt idx="1875">
                  <c:v>1.01458097395243</c:v>
                </c:pt>
                <c:pt idx="1876">
                  <c:v>1.01724375775969</c:v>
                </c:pt>
                <c:pt idx="1877">
                  <c:v>1.01377600220416</c:v>
                </c:pt>
                <c:pt idx="1878">
                  <c:v>1.01597529869781</c:v>
                </c:pt>
                <c:pt idx="1879">
                  <c:v>1.00868809730669</c:v>
                </c:pt>
                <c:pt idx="1880">
                  <c:v>1.01507464849978</c:v>
                </c:pt>
                <c:pt idx="1881">
                  <c:v>0.972615979381443</c:v>
                </c:pt>
                <c:pt idx="1882">
                  <c:v>1.00439095787933</c:v>
                </c:pt>
                <c:pt idx="1883">
                  <c:v>1.01099210822999</c:v>
                </c:pt>
                <c:pt idx="1884">
                  <c:v>0.983387566364104</c:v>
                </c:pt>
                <c:pt idx="1885">
                  <c:v>1.01494023904382</c:v>
                </c:pt>
                <c:pt idx="1886">
                  <c:v>0.969722936303913</c:v>
                </c:pt>
                <c:pt idx="1887">
                  <c:v>0.958246636149258</c:v>
                </c:pt>
                <c:pt idx="1888">
                  <c:v>0.959158751696065</c:v>
                </c:pt>
                <c:pt idx="1889">
                  <c:v>0.967911176183504</c:v>
                </c:pt>
                <c:pt idx="1890">
                  <c:v>0.95035765379113</c:v>
                </c:pt>
                <c:pt idx="1891">
                  <c:v>0.843585021485574</c:v>
                </c:pt>
                <c:pt idx="1892">
                  <c:v>0.958022922636103</c:v>
                </c:pt>
                <c:pt idx="1893">
                  <c:v>0.976575505350773</c:v>
                </c:pt>
                <c:pt idx="1894">
                  <c:v>0.981414433985035</c:v>
                </c:pt>
                <c:pt idx="1895">
                  <c:v>0.972222222222222</c:v>
                </c:pt>
                <c:pt idx="1896">
                  <c:v>0.975109058249936</c:v>
                </c:pt>
                <c:pt idx="1897">
                  <c:v>0.812100344318741</c:v>
                </c:pt>
                <c:pt idx="1898">
                  <c:v>0.944335297969876</c:v>
                </c:pt>
                <c:pt idx="1899">
                  <c:v>0.91131498470948</c:v>
                </c:pt>
                <c:pt idx="1900">
                  <c:v>0.81399609184172</c:v>
                </c:pt>
                <c:pt idx="1901">
                  <c:v>0.97385955920041</c:v>
                </c:pt>
                <c:pt idx="1902">
                  <c:v>0.946960424316605</c:v>
                </c:pt>
                <c:pt idx="1903">
                  <c:v>0.961170212765957</c:v>
                </c:pt>
                <c:pt idx="1904">
                  <c:v>0.959809165823334</c:v>
                </c:pt>
                <c:pt idx="1905">
                  <c:v>0.954859114433583</c:v>
                </c:pt>
                <c:pt idx="1906">
                  <c:v>0.921449315447379</c:v>
                </c:pt>
                <c:pt idx="1907">
                  <c:v>0.944014132354939</c:v>
                </c:pt>
                <c:pt idx="1908">
                  <c:v>0.787851982898423</c:v>
                </c:pt>
                <c:pt idx="1909">
                  <c:v>0.961684370257967</c:v>
                </c:pt>
                <c:pt idx="1910">
                  <c:v>0.966699314397649</c:v>
                </c:pt>
                <c:pt idx="1911">
                  <c:v>0.929577464788732</c:v>
                </c:pt>
                <c:pt idx="1912">
                  <c:v>0.96479044834308</c:v>
                </c:pt>
                <c:pt idx="1913">
                  <c:v>0.785187914517318</c:v>
                </c:pt>
                <c:pt idx="1914">
                  <c:v>1.0001998401279</c:v>
                </c:pt>
                <c:pt idx="1915">
                  <c:v>0.971199162157445</c:v>
                </c:pt>
                <c:pt idx="1916">
                  <c:v>0.986206896551724</c:v>
                </c:pt>
                <c:pt idx="1917">
                  <c:v>1.05769230769231</c:v>
                </c:pt>
                <c:pt idx="1918">
                  <c:v>0.964636209813875</c:v>
                </c:pt>
                <c:pt idx="1919">
                  <c:v>0.965361688416304</c:v>
                </c:pt>
                <c:pt idx="1920">
                  <c:v>0.962353299801859</c:v>
                </c:pt>
                <c:pt idx="1921">
                  <c:v>0.871222329162656</c:v>
                </c:pt>
                <c:pt idx="1922">
                  <c:v>0.956040377727125</c:v>
                </c:pt>
                <c:pt idx="1923">
                  <c:v>0.980303970223325</c:v>
                </c:pt>
                <c:pt idx="1924">
                  <c:v>0.978154187114136</c:v>
                </c:pt>
                <c:pt idx="1925">
                  <c:v>0.955980435749222</c:v>
                </c:pt>
                <c:pt idx="1926">
                  <c:v>0.974922947604371</c:v>
                </c:pt>
                <c:pt idx="1927">
                  <c:v>0.969883761887989</c:v>
                </c:pt>
                <c:pt idx="1928">
                  <c:v>0.960807140085371</c:v>
                </c:pt>
                <c:pt idx="1929">
                  <c:v>0.967428967428967</c:v>
                </c:pt>
                <c:pt idx="1930">
                  <c:v>0.945226648351648</c:v>
                </c:pt>
                <c:pt idx="1931">
                  <c:v>0.962832747363134</c:v>
                </c:pt>
                <c:pt idx="1932">
                  <c:v>0.942936288088643</c:v>
                </c:pt>
                <c:pt idx="1933">
                  <c:v>0.962461538461538</c:v>
                </c:pt>
                <c:pt idx="1934">
                  <c:v>0.971184151283206</c:v>
                </c:pt>
                <c:pt idx="1935">
                  <c:v>0.956286758861866</c:v>
                </c:pt>
                <c:pt idx="1936">
                  <c:v>0.968518767657742</c:v>
                </c:pt>
                <c:pt idx="1937">
                  <c:v>0.964601769911504</c:v>
                </c:pt>
                <c:pt idx="1938">
                  <c:v>0.97229085774797</c:v>
                </c:pt>
                <c:pt idx="1939">
                  <c:v>0.94755980861244</c:v>
                </c:pt>
                <c:pt idx="1940">
                  <c:v>0.971544715447155</c:v>
                </c:pt>
                <c:pt idx="1941">
                  <c:v>0.947446336047372</c:v>
                </c:pt>
                <c:pt idx="1942">
                  <c:v>0.976957318669809</c:v>
                </c:pt>
                <c:pt idx="1943">
                  <c:v>0.953238598810311</c:v>
                </c:pt>
                <c:pt idx="1944">
                  <c:v>0.966360325992717</c:v>
                </c:pt>
                <c:pt idx="1945">
                  <c:v>0.973621860685516</c:v>
                </c:pt>
                <c:pt idx="1946">
                  <c:v>0.935808684707363</c:v>
                </c:pt>
                <c:pt idx="1947">
                  <c:v>0.958141124209807</c:v>
                </c:pt>
                <c:pt idx="1948">
                  <c:v>0.950538040400227</c:v>
                </c:pt>
                <c:pt idx="1949">
                  <c:v>0.929801613254851</c:v>
                </c:pt>
                <c:pt idx="1950">
                  <c:v>0.988591348439233</c:v>
                </c:pt>
                <c:pt idx="1951">
                  <c:v>0.968334700574241</c:v>
                </c:pt>
                <c:pt idx="1952">
                  <c:v>0.983911072107649</c:v>
                </c:pt>
                <c:pt idx="1953">
                  <c:v>0.972771474878444</c:v>
                </c:pt>
                <c:pt idx="1954">
                  <c:v>0.969534921406579</c:v>
                </c:pt>
                <c:pt idx="1955">
                  <c:v>0.968931172885387</c:v>
                </c:pt>
                <c:pt idx="1956">
                  <c:v>0.975929978118162</c:v>
                </c:pt>
                <c:pt idx="1957">
                  <c:v>0.966382575757576</c:v>
                </c:pt>
                <c:pt idx="1958">
                  <c:v>0.950689025402623</c:v>
                </c:pt>
                <c:pt idx="1959">
                  <c:v>0.967841206339437</c:v>
                </c:pt>
                <c:pt idx="1960">
                  <c:v>0.968661971830986</c:v>
                </c:pt>
                <c:pt idx="1961">
                  <c:v>0.962752525252525</c:v>
                </c:pt>
                <c:pt idx="1962">
                  <c:v>0.972528258692231</c:v>
                </c:pt>
                <c:pt idx="1963">
                  <c:v>0.974407420130539</c:v>
                </c:pt>
                <c:pt idx="1964">
                  <c:v>0.946978335233751</c:v>
                </c:pt>
                <c:pt idx="1965">
                  <c:v>0.966133839068003</c:v>
                </c:pt>
                <c:pt idx="1966">
                  <c:v>0.956835637480799</c:v>
                </c:pt>
                <c:pt idx="1967">
                  <c:v>0.976227982242589</c:v>
                </c:pt>
                <c:pt idx="1968">
                  <c:v>0.967072297780959</c:v>
                </c:pt>
                <c:pt idx="1969">
                  <c:v>0.961865172600759</c:v>
                </c:pt>
                <c:pt idx="1970">
                  <c:v>0.963487829276426</c:v>
                </c:pt>
                <c:pt idx="1971">
                  <c:v>0.964912280701754</c:v>
                </c:pt>
                <c:pt idx="1972">
                  <c:v>0.953083505458837</c:v>
                </c:pt>
                <c:pt idx="1973">
                  <c:v>0.934891808346213</c:v>
                </c:pt>
                <c:pt idx="1974">
                  <c:v>0.968256880733945</c:v>
                </c:pt>
                <c:pt idx="1975">
                  <c:v>0.951654411764706</c:v>
                </c:pt>
                <c:pt idx="1976">
                  <c:v>0.964491362763915</c:v>
                </c:pt>
                <c:pt idx="1977">
                  <c:v>0.992151266500178</c:v>
                </c:pt>
                <c:pt idx="1978">
                  <c:v>0.960373342066481</c:v>
                </c:pt>
                <c:pt idx="1979">
                  <c:v>0.975907484741407</c:v>
                </c:pt>
                <c:pt idx="1980">
                  <c:v>0.928477862195441</c:v>
                </c:pt>
                <c:pt idx="1981">
                  <c:v>0.890739385065886</c:v>
                </c:pt>
                <c:pt idx="1982">
                  <c:v>0.924333151878062</c:v>
                </c:pt>
                <c:pt idx="1983">
                  <c:v>0.913093033195612</c:v>
                </c:pt>
                <c:pt idx="1984">
                  <c:v>0.944340425531915</c:v>
                </c:pt>
                <c:pt idx="1985">
                  <c:v>0.944724321298629</c:v>
                </c:pt>
                <c:pt idx="1986">
                  <c:v>0.968115942028986</c:v>
                </c:pt>
                <c:pt idx="1987">
                  <c:v>1.09849232069889</c:v>
                </c:pt>
                <c:pt idx="1988">
                  <c:v>0.93306394940267</c:v>
                </c:pt>
                <c:pt idx="1989">
                  <c:v>0.951011294982926</c:v>
                </c:pt>
                <c:pt idx="1990">
                  <c:v>0.927748856286481</c:v>
                </c:pt>
                <c:pt idx="1991">
                  <c:v>0.946396740514387</c:v>
                </c:pt>
                <c:pt idx="1992">
                  <c:v>0.941646882419093</c:v>
                </c:pt>
                <c:pt idx="1993">
                  <c:v>0.926016027475673</c:v>
                </c:pt>
                <c:pt idx="1994">
                  <c:v>0.931898436186313</c:v>
                </c:pt>
                <c:pt idx="1995">
                  <c:v>0.970852978997</c:v>
                </c:pt>
                <c:pt idx="1996">
                  <c:v>0.94442828047716</c:v>
                </c:pt>
                <c:pt idx="1997">
                  <c:v>0.941748903508772</c:v>
                </c:pt>
                <c:pt idx="1998">
                  <c:v>0.946679592825982</c:v>
                </c:pt>
                <c:pt idx="1999">
                  <c:v>0.898518815052042</c:v>
                </c:pt>
                <c:pt idx="2000">
                  <c:v>0.902019696210983</c:v>
                </c:pt>
                <c:pt idx="2001">
                  <c:v>0.9644128113879</c:v>
                </c:pt>
                <c:pt idx="2002">
                  <c:v>0.957946815089672</c:v>
                </c:pt>
                <c:pt idx="2003">
                  <c:v>0.963680981595092</c:v>
                </c:pt>
                <c:pt idx="2004">
                  <c:v>0.956529422159392</c:v>
                </c:pt>
                <c:pt idx="2005">
                  <c:v>0.921486154924641</c:v>
                </c:pt>
                <c:pt idx="2006">
                  <c:v>0.960599194360524</c:v>
                </c:pt>
                <c:pt idx="2007">
                  <c:v>0.884089907448215</c:v>
                </c:pt>
                <c:pt idx="2008">
                  <c:v>0.95567638820234</c:v>
                </c:pt>
                <c:pt idx="2009">
                  <c:v>0.939297688371272</c:v>
                </c:pt>
                <c:pt idx="2010">
                  <c:v>0.945317313616759</c:v>
                </c:pt>
                <c:pt idx="2011">
                  <c:v>0.914811407543698</c:v>
                </c:pt>
                <c:pt idx="2012">
                  <c:v>0.952530350566089</c:v>
                </c:pt>
                <c:pt idx="2013">
                  <c:v>0.971147364163408</c:v>
                </c:pt>
                <c:pt idx="2014">
                  <c:v>0.960678959579924</c:v>
                </c:pt>
                <c:pt idx="2015">
                  <c:v>0.924882629107981</c:v>
                </c:pt>
                <c:pt idx="2016">
                  <c:v>0.943534652168217</c:v>
                </c:pt>
                <c:pt idx="2017">
                  <c:v>0.882468382032272</c:v>
                </c:pt>
                <c:pt idx="2018">
                  <c:v>0.956958762886598</c:v>
                </c:pt>
                <c:pt idx="2019">
                  <c:v>0.955988455988456</c:v>
                </c:pt>
                <c:pt idx="2020">
                  <c:v>0.9363963655066</c:v>
                </c:pt>
                <c:pt idx="2021">
                  <c:v>0.89030803906837</c:v>
                </c:pt>
                <c:pt idx="2022">
                  <c:v>0.780375782881002</c:v>
                </c:pt>
                <c:pt idx="2023">
                  <c:v>0.897962737245342</c:v>
                </c:pt>
                <c:pt idx="2024">
                  <c:v>0.947493224932249</c:v>
                </c:pt>
                <c:pt idx="2025">
                  <c:v>0.947797399573064</c:v>
                </c:pt>
                <c:pt idx="2026">
                  <c:v>0.948840803709428</c:v>
                </c:pt>
                <c:pt idx="2027">
                  <c:v>0.928082191780822</c:v>
                </c:pt>
                <c:pt idx="2028">
                  <c:v>0.954980303882949</c:v>
                </c:pt>
                <c:pt idx="2029">
                  <c:v>0.923676012461059</c:v>
                </c:pt>
                <c:pt idx="2030">
                  <c:v>0.96335742360847</c:v>
                </c:pt>
                <c:pt idx="2031">
                  <c:v>0.967725668179526</c:v>
                </c:pt>
                <c:pt idx="2032">
                  <c:v>0.958659648221851</c:v>
                </c:pt>
                <c:pt idx="2033">
                  <c:v>0.939041830532714</c:v>
                </c:pt>
                <c:pt idx="2034">
                  <c:v>0.946564885496183</c:v>
                </c:pt>
                <c:pt idx="2035">
                  <c:v>0.951843491346877</c:v>
                </c:pt>
                <c:pt idx="2036">
                  <c:v>0.936019794980559</c:v>
                </c:pt>
                <c:pt idx="2037">
                  <c:v>0.949967928159076</c:v>
                </c:pt>
                <c:pt idx="2038">
                  <c:v>0.934308705193855</c:v>
                </c:pt>
                <c:pt idx="2039">
                  <c:v>0.970693705947817</c:v>
                </c:pt>
                <c:pt idx="2040">
                  <c:v>0.943133518979921</c:v>
                </c:pt>
                <c:pt idx="2041">
                  <c:v>0.974785678265255</c:v>
                </c:pt>
                <c:pt idx="2042">
                  <c:v>0.949908023206452</c:v>
                </c:pt>
                <c:pt idx="2043">
                  <c:v>0.944919411352488</c:v>
                </c:pt>
                <c:pt idx="2044">
                  <c:v>0.927739352020386</c:v>
                </c:pt>
                <c:pt idx="2045">
                  <c:v>0.857582597988919</c:v>
                </c:pt>
                <c:pt idx="2046">
                  <c:v>0.93160577740017</c:v>
                </c:pt>
                <c:pt idx="2047">
                  <c:v>0.946586546486396</c:v>
                </c:pt>
                <c:pt idx="2048">
                  <c:v>0.955587622254289</c:v>
                </c:pt>
                <c:pt idx="2049">
                  <c:v>0.952689166281399</c:v>
                </c:pt>
                <c:pt idx="2050">
                  <c:v>0.932318384908158</c:v>
                </c:pt>
                <c:pt idx="2051">
                  <c:v>0.954490209318029</c:v>
                </c:pt>
                <c:pt idx="2052">
                  <c:v>0.914584543869843</c:v>
                </c:pt>
                <c:pt idx="2053">
                  <c:v>0.847058823529412</c:v>
                </c:pt>
                <c:pt idx="2054">
                  <c:v>0.931732223903177</c:v>
                </c:pt>
                <c:pt idx="2055">
                  <c:v>0.925027085590466</c:v>
                </c:pt>
                <c:pt idx="2056">
                  <c:v>0.942343791901314</c:v>
                </c:pt>
                <c:pt idx="2057">
                  <c:v>0.900838497994896</c:v>
                </c:pt>
                <c:pt idx="2058">
                  <c:v>0.880494064805903</c:v>
                </c:pt>
                <c:pt idx="2059">
                  <c:v>0.913241178610404</c:v>
                </c:pt>
                <c:pt idx="2060">
                  <c:v>0.947906523855891</c:v>
                </c:pt>
                <c:pt idx="2061">
                  <c:v>0.929813053460151</c:v>
                </c:pt>
                <c:pt idx="2062">
                  <c:v>0.947111939228895</c:v>
                </c:pt>
                <c:pt idx="2063">
                  <c:v>0.90170605728596</c:v>
                </c:pt>
                <c:pt idx="2064">
                  <c:v>0.892284186401833</c:v>
                </c:pt>
                <c:pt idx="2065">
                  <c:v>0.959033031924709</c:v>
                </c:pt>
                <c:pt idx="2066">
                  <c:v>0.927211646136618</c:v>
                </c:pt>
                <c:pt idx="2067">
                  <c:v>0.948863636363636</c:v>
                </c:pt>
                <c:pt idx="2068">
                  <c:v>0.950621023932142</c:v>
                </c:pt>
                <c:pt idx="2069">
                  <c:v>0.933219906422799</c:v>
                </c:pt>
                <c:pt idx="2070">
                  <c:v>0.974581525108494</c:v>
                </c:pt>
                <c:pt idx="2071">
                  <c:v>0.958399537772642</c:v>
                </c:pt>
                <c:pt idx="2072">
                  <c:v>0.945839636913767</c:v>
                </c:pt>
                <c:pt idx="2073">
                  <c:v>0.959303391384051</c:v>
                </c:pt>
                <c:pt idx="2074">
                  <c:v>0.963840899959823</c:v>
                </c:pt>
                <c:pt idx="2075">
                  <c:v>0.608127721335268</c:v>
                </c:pt>
                <c:pt idx="2076">
                  <c:v>0.954379808341207</c:v>
                </c:pt>
                <c:pt idx="2077">
                  <c:v>0.955357142857143</c:v>
                </c:pt>
                <c:pt idx="2078">
                  <c:v>0.941594908274055</c:v>
                </c:pt>
                <c:pt idx="2079">
                  <c:v>0.953174245835209</c:v>
                </c:pt>
                <c:pt idx="2080">
                  <c:v>0.956284897180989</c:v>
                </c:pt>
                <c:pt idx="2081">
                  <c:v>0.948462294621542</c:v>
                </c:pt>
                <c:pt idx="2082">
                  <c:v>1.01910346132022</c:v>
                </c:pt>
                <c:pt idx="2083">
                  <c:v>1.02054515866558</c:v>
                </c:pt>
                <c:pt idx="2084">
                  <c:v>1.01266069341644</c:v>
                </c:pt>
                <c:pt idx="2085">
                  <c:v>1.01813426329555</c:v>
                </c:pt>
                <c:pt idx="2086">
                  <c:v>1.02956111715633</c:v>
                </c:pt>
                <c:pt idx="2087">
                  <c:v>1.01315789473684</c:v>
                </c:pt>
                <c:pt idx="2088">
                  <c:v>1.01458777249631</c:v>
                </c:pt>
                <c:pt idx="2089">
                  <c:v>1.02223128696716</c:v>
                </c:pt>
                <c:pt idx="2090">
                  <c:v>1.01042873696408</c:v>
                </c:pt>
                <c:pt idx="2091">
                  <c:v>1.02372583479789</c:v>
                </c:pt>
                <c:pt idx="2092">
                  <c:v>1.01020055325035</c:v>
                </c:pt>
                <c:pt idx="2093">
                  <c:v>1.01832091805919</c:v>
                </c:pt>
                <c:pt idx="2094">
                  <c:v>1.01679841897233</c:v>
                </c:pt>
                <c:pt idx="2095">
                  <c:v>1.02240845327018</c:v>
                </c:pt>
                <c:pt idx="2096">
                  <c:v>1.01539046171385</c:v>
                </c:pt>
                <c:pt idx="2097">
                  <c:v>1.00765773264525</c:v>
                </c:pt>
                <c:pt idx="2098">
                  <c:v>1.00907105661011</c:v>
                </c:pt>
                <c:pt idx="2099">
                  <c:v>1.00092867756315</c:v>
                </c:pt>
                <c:pt idx="2100">
                  <c:v>1.00146627565982</c:v>
                </c:pt>
                <c:pt idx="2101">
                  <c:v>1.01957494407159</c:v>
                </c:pt>
                <c:pt idx="2102">
                  <c:v>0.990941117262204</c:v>
                </c:pt>
                <c:pt idx="2103">
                  <c:v>1.00918611060077</c:v>
                </c:pt>
                <c:pt idx="2104">
                  <c:v>1.00147904683648</c:v>
                </c:pt>
                <c:pt idx="2105">
                  <c:v>1.00754840827043</c:v>
                </c:pt>
                <c:pt idx="2106">
                  <c:v>1.01443298969072</c:v>
                </c:pt>
                <c:pt idx="2107">
                  <c:v>1.01589973812196</c:v>
                </c:pt>
                <c:pt idx="2108">
                  <c:v>1.01525512887954</c:v>
                </c:pt>
                <c:pt idx="2109">
                  <c:v>1.00851516764236</c:v>
                </c:pt>
                <c:pt idx="2110">
                  <c:v>1.00199745778101</c:v>
                </c:pt>
                <c:pt idx="2111">
                  <c:v>1.01788685524126</c:v>
                </c:pt>
                <c:pt idx="2112">
                  <c:v>1.00807005494505</c:v>
                </c:pt>
                <c:pt idx="2113">
                  <c:v>1.00646627053478</c:v>
                </c:pt>
                <c:pt idx="2114">
                  <c:v>1.01611226611227</c:v>
                </c:pt>
                <c:pt idx="2115">
                  <c:v>1.02363936228697</c:v>
                </c:pt>
                <c:pt idx="2116">
                  <c:v>1.0145447300259</c:v>
                </c:pt>
                <c:pt idx="2117">
                  <c:v>1.01448683942053</c:v>
                </c:pt>
                <c:pt idx="2118">
                  <c:v>1.01333333333333</c:v>
                </c:pt>
                <c:pt idx="2119">
                  <c:v>1.01205057289609</c:v>
                </c:pt>
                <c:pt idx="2120">
                  <c:v>1.00211677544541</c:v>
                </c:pt>
                <c:pt idx="2121">
                  <c:v>1.01179764047191</c:v>
                </c:pt>
                <c:pt idx="2122">
                  <c:v>1.01221238938053</c:v>
                </c:pt>
                <c:pt idx="2123">
                  <c:v>1.01540464308961</c:v>
                </c:pt>
                <c:pt idx="2124">
                  <c:v>0.999658935879945</c:v>
                </c:pt>
                <c:pt idx="2125">
                  <c:v>1.01653971708379</c:v>
                </c:pt>
                <c:pt idx="2126">
                  <c:v>1.01080455334748</c:v>
                </c:pt>
                <c:pt idx="2127">
                  <c:v>1.00348229831689</c:v>
                </c:pt>
                <c:pt idx="2128">
                  <c:v>1.01063418406806</c:v>
                </c:pt>
                <c:pt idx="2129">
                  <c:v>1.01755358462676</c:v>
                </c:pt>
                <c:pt idx="2130">
                  <c:v>1.01427633738103</c:v>
                </c:pt>
                <c:pt idx="2131">
                  <c:v>1.02094426695066</c:v>
                </c:pt>
                <c:pt idx="2132">
                  <c:v>1.02064</c:v>
                </c:pt>
                <c:pt idx="2133">
                  <c:v>1.01447229085775</c:v>
                </c:pt>
                <c:pt idx="2134">
                  <c:v>1.01583113456464</c:v>
                </c:pt>
                <c:pt idx="2135">
                  <c:v>1.02039302929181</c:v>
                </c:pt>
                <c:pt idx="2136">
                  <c:v>1.02274995010976</c:v>
                </c:pt>
                <c:pt idx="2137">
                  <c:v>1.02266238401142</c:v>
                </c:pt>
                <c:pt idx="2138">
                  <c:v>1.01620715350224</c:v>
                </c:pt>
                <c:pt idx="2139">
                  <c:v>1.01570787433701</c:v>
                </c:pt>
                <c:pt idx="2140">
                  <c:v>1.01914042108926</c:v>
                </c:pt>
                <c:pt idx="2141">
                  <c:v>1.01371652514696</c:v>
                </c:pt>
                <c:pt idx="2142">
                  <c:v>1.03462630085147</c:v>
                </c:pt>
                <c:pt idx="2143">
                  <c:v>1.01056038153637</c:v>
                </c:pt>
                <c:pt idx="2144">
                  <c:v>1.01164248611857</c:v>
                </c:pt>
                <c:pt idx="2145">
                  <c:v>1.00779347296639</c:v>
                </c:pt>
                <c:pt idx="2146">
                  <c:v>1.01815541031227</c:v>
                </c:pt>
                <c:pt idx="2147">
                  <c:v>1.01507446422085</c:v>
                </c:pt>
                <c:pt idx="2148">
                  <c:v>1.02283105022831</c:v>
                </c:pt>
                <c:pt idx="2149">
                  <c:v>1.01490491690937</c:v>
                </c:pt>
                <c:pt idx="2150">
                  <c:v>1.01241194230124</c:v>
                </c:pt>
                <c:pt idx="2151">
                  <c:v>1.01142954622996</c:v>
                </c:pt>
                <c:pt idx="2152">
                  <c:v>1.01363636363636</c:v>
                </c:pt>
                <c:pt idx="2153">
                  <c:v>1.01481868898187</c:v>
                </c:pt>
                <c:pt idx="2154">
                  <c:v>1.02489199753137</c:v>
                </c:pt>
                <c:pt idx="2155">
                  <c:v>1.02075310226786</c:v>
                </c:pt>
                <c:pt idx="2156">
                  <c:v>1.01987767584098</c:v>
                </c:pt>
                <c:pt idx="2157">
                  <c:v>0.971053464093641</c:v>
                </c:pt>
                <c:pt idx="2158">
                  <c:v>0.95144804088586</c:v>
                </c:pt>
                <c:pt idx="2159">
                  <c:v>0.969712266532055</c:v>
                </c:pt>
                <c:pt idx="2160">
                  <c:v>0.964199322689889</c:v>
                </c:pt>
                <c:pt idx="2161">
                  <c:v>0.960235406394147</c:v>
                </c:pt>
                <c:pt idx="2162">
                  <c:v>0.952703975880912</c:v>
                </c:pt>
                <c:pt idx="2163">
                  <c:v>0.950693663292088</c:v>
                </c:pt>
                <c:pt idx="2164">
                  <c:v>0.959316660796055</c:v>
                </c:pt>
                <c:pt idx="2165">
                  <c:v>0.952111131420216</c:v>
                </c:pt>
                <c:pt idx="2166">
                  <c:v>0.95516532785354</c:v>
                </c:pt>
                <c:pt idx="2167">
                  <c:v>0.950744308231173</c:v>
                </c:pt>
                <c:pt idx="2168">
                  <c:v>0.948664872697164</c:v>
                </c:pt>
                <c:pt idx="2169">
                  <c:v>0.965369577359896</c:v>
                </c:pt>
                <c:pt idx="2170">
                  <c:v>0.947667087011349</c:v>
                </c:pt>
                <c:pt idx="2171">
                  <c:v>0.956638013371538</c:v>
                </c:pt>
                <c:pt idx="2172">
                  <c:v>0.958469055374593</c:v>
                </c:pt>
                <c:pt idx="2173">
                  <c:v>0.95151789759855</c:v>
                </c:pt>
                <c:pt idx="2174">
                  <c:v>0.953367875647668</c:v>
                </c:pt>
                <c:pt idx="2175">
                  <c:v>0.976311030741411</c:v>
                </c:pt>
                <c:pt idx="2176">
                  <c:v>0.971346188502433</c:v>
                </c:pt>
                <c:pt idx="2177">
                  <c:v>0.971818504076569</c:v>
                </c:pt>
                <c:pt idx="2178">
                  <c:v>0.969104783175135</c:v>
                </c:pt>
                <c:pt idx="2179">
                  <c:v>0.954564229657166</c:v>
                </c:pt>
                <c:pt idx="2180">
                  <c:v>0.929853566367501</c:v>
                </c:pt>
                <c:pt idx="2181">
                  <c:v>0.901456726649529</c:v>
                </c:pt>
                <c:pt idx="2182">
                  <c:v>0.971946332113609</c:v>
                </c:pt>
                <c:pt idx="2183">
                  <c:v>0.991216655823032</c:v>
                </c:pt>
                <c:pt idx="2184">
                  <c:v>0.964844468985827</c:v>
                </c:pt>
                <c:pt idx="2185">
                  <c:v>0.955723321771067</c:v>
                </c:pt>
                <c:pt idx="2186">
                  <c:v>0.970894371626831</c:v>
                </c:pt>
                <c:pt idx="2187">
                  <c:v>0.968489892984542</c:v>
                </c:pt>
                <c:pt idx="2188">
                  <c:v>0.971413257102019</c:v>
                </c:pt>
                <c:pt idx="2189">
                  <c:v>0.951708766716196</c:v>
                </c:pt>
                <c:pt idx="2190">
                  <c:v>0.979342158042519</c:v>
                </c:pt>
                <c:pt idx="2191">
                  <c:v>0.953180212014134</c:v>
                </c:pt>
                <c:pt idx="2192">
                  <c:v>0.958073322932917</c:v>
                </c:pt>
                <c:pt idx="2193">
                  <c:v>0.955673112002919</c:v>
                </c:pt>
                <c:pt idx="2194">
                  <c:v>0.987155090390105</c:v>
                </c:pt>
                <c:pt idx="2195">
                  <c:v>0.957045454545455</c:v>
                </c:pt>
                <c:pt idx="2196">
                  <c:v>0.931640161405174</c:v>
                </c:pt>
                <c:pt idx="2197">
                  <c:v>0.929779490473132</c:v>
                </c:pt>
                <c:pt idx="2198">
                  <c:v>0.954385277995301</c:v>
                </c:pt>
                <c:pt idx="2199">
                  <c:v>0.943224125093075</c:v>
                </c:pt>
                <c:pt idx="2200">
                  <c:v>0.959345391903531</c:v>
                </c:pt>
                <c:pt idx="2201">
                  <c:v>0.949860724233983</c:v>
                </c:pt>
                <c:pt idx="2202">
                  <c:v>0.951423068692489</c:v>
                </c:pt>
                <c:pt idx="2203">
                  <c:v>0.962689133425034</c:v>
                </c:pt>
                <c:pt idx="2204">
                  <c:v>0.970200376776845</c:v>
                </c:pt>
                <c:pt idx="2205">
                  <c:v>0.973352254809208</c:v>
                </c:pt>
                <c:pt idx="2206">
                  <c:v>0.946057236977558</c:v>
                </c:pt>
                <c:pt idx="2207">
                  <c:v>0.98942731277533</c:v>
                </c:pt>
                <c:pt idx="2208">
                  <c:v>0.95999203821656</c:v>
                </c:pt>
                <c:pt idx="2209">
                  <c:v>0.969184890656064</c:v>
                </c:pt>
                <c:pt idx="2210">
                  <c:v>0.956546382013981</c:v>
                </c:pt>
                <c:pt idx="2211">
                  <c:v>0.9578645939865</c:v>
                </c:pt>
                <c:pt idx="2212">
                  <c:v>0.962672220442166</c:v>
                </c:pt>
                <c:pt idx="2213">
                  <c:v>0.973680341126305</c:v>
                </c:pt>
                <c:pt idx="2214">
                  <c:v>0.971133659902029</c:v>
                </c:pt>
                <c:pt idx="2215">
                  <c:v>0.97436327077748</c:v>
                </c:pt>
                <c:pt idx="2216">
                  <c:v>0.969379992392545</c:v>
                </c:pt>
                <c:pt idx="2217">
                  <c:v>0.940850686752326</c:v>
                </c:pt>
                <c:pt idx="2218">
                  <c:v>0.961384588624109</c:v>
                </c:pt>
                <c:pt idx="2219">
                  <c:v>0.941065038939171</c:v>
                </c:pt>
                <c:pt idx="2220">
                  <c:v>0.973308504034761</c:v>
                </c:pt>
                <c:pt idx="2221">
                  <c:v>0.953327085285848</c:v>
                </c:pt>
                <c:pt idx="2222">
                  <c:v>0.964396003633061</c:v>
                </c:pt>
                <c:pt idx="2223">
                  <c:v>0.952831940575673</c:v>
                </c:pt>
                <c:pt idx="2224">
                  <c:v>0.839917695473251</c:v>
                </c:pt>
                <c:pt idx="2225">
                  <c:v>0.930098486668268</c:v>
                </c:pt>
                <c:pt idx="2226">
                  <c:v>0.941913439635535</c:v>
                </c:pt>
                <c:pt idx="2227">
                  <c:v>0.951282051282051</c:v>
                </c:pt>
                <c:pt idx="2228">
                  <c:v>0.966719180779835</c:v>
                </c:pt>
                <c:pt idx="2229">
                  <c:v>0.976434943612187</c:v>
                </c:pt>
                <c:pt idx="2230">
                  <c:v>0.95534463980084</c:v>
                </c:pt>
                <c:pt idx="2231">
                  <c:v>0.925559701492537</c:v>
                </c:pt>
                <c:pt idx="2232">
                  <c:v>0.93644544431946</c:v>
                </c:pt>
                <c:pt idx="2233">
                  <c:v>0.966767753348496</c:v>
                </c:pt>
                <c:pt idx="2234">
                  <c:v>0.949256198347107</c:v>
                </c:pt>
                <c:pt idx="2235">
                  <c:v>0.92557111274871</c:v>
                </c:pt>
                <c:pt idx="2236">
                  <c:v>0.959021406727829</c:v>
                </c:pt>
                <c:pt idx="2237">
                  <c:v>0.989986939486286</c:v>
                </c:pt>
                <c:pt idx="2238">
                  <c:v>0.945466279444982</c:v>
                </c:pt>
                <c:pt idx="2239">
                  <c:v>0.947885593963853</c:v>
                </c:pt>
                <c:pt idx="2240">
                  <c:v>0.952207627789207</c:v>
                </c:pt>
                <c:pt idx="2241">
                  <c:v>0.94744169857292</c:v>
                </c:pt>
                <c:pt idx="2242">
                  <c:v>0.954575818303273</c:v>
                </c:pt>
                <c:pt idx="2243">
                  <c:v>0.950190874386475</c:v>
                </c:pt>
                <c:pt idx="2244">
                  <c:v>1.12737573099415</c:v>
                </c:pt>
                <c:pt idx="2245">
                  <c:v>0.879180151024811</c:v>
                </c:pt>
                <c:pt idx="2246">
                  <c:v>0.961319073083779</c:v>
                </c:pt>
                <c:pt idx="2247">
                  <c:v>0.967167592290101</c:v>
                </c:pt>
                <c:pt idx="2248">
                  <c:v>0.965944784261861</c:v>
                </c:pt>
                <c:pt idx="2249">
                  <c:v>0.977662990367165</c:v>
                </c:pt>
                <c:pt idx="2250">
                  <c:v>1.00246305418719</c:v>
                </c:pt>
                <c:pt idx="2251">
                  <c:v>0.962517261787335</c:v>
                </c:pt>
                <c:pt idx="2252">
                  <c:v>0.985011709601874</c:v>
                </c:pt>
                <c:pt idx="2253">
                  <c:v>0.969016536118364</c:v>
                </c:pt>
                <c:pt idx="2254">
                  <c:v>0.951944167497508</c:v>
                </c:pt>
                <c:pt idx="2255">
                  <c:v>0.972026903087741</c:v>
                </c:pt>
                <c:pt idx="2256">
                  <c:v>0.969711310932324</c:v>
                </c:pt>
                <c:pt idx="2257">
                  <c:v>0.966301600673968</c:v>
                </c:pt>
                <c:pt idx="2258">
                  <c:v>0.952506100994931</c:v>
                </c:pt>
                <c:pt idx="2259">
                  <c:v>0.978980557015239</c:v>
                </c:pt>
                <c:pt idx="2260">
                  <c:v>0.967086834733894</c:v>
                </c:pt>
                <c:pt idx="2261">
                  <c:v>0.965328109696376</c:v>
                </c:pt>
                <c:pt idx="2262">
                  <c:v>0.973169465120305</c:v>
                </c:pt>
                <c:pt idx="2263">
                  <c:v>0.956192080876158</c:v>
                </c:pt>
                <c:pt idx="2264">
                  <c:v>0.96924571058595</c:v>
                </c:pt>
                <c:pt idx="2265">
                  <c:v>0.969530685920578</c:v>
                </c:pt>
                <c:pt idx="2266">
                  <c:v>0.967828418230563</c:v>
                </c:pt>
                <c:pt idx="2267">
                  <c:v>0.966482319423496</c:v>
                </c:pt>
                <c:pt idx="2268">
                  <c:v>0.9679037111334</c:v>
                </c:pt>
                <c:pt idx="2269">
                  <c:v>0.972235596212486</c:v>
                </c:pt>
                <c:pt idx="2270">
                  <c:v>0.964657980456026</c:v>
                </c:pt>
                <c:pt idx="2271">
                  <c:v>0.952719406674907</c:v>
                </c:pt>
                <c:pt idx="2272">
                  <c:v>0.957967076873901</c:v>
                </c:pt>
                <c:pt idx="2273">
                  <c:v>0.959674848581447</c:v>
                </c:pt>
                <c:pt idx="2274">
                  <c:v>0.97027250206441</c:v>
                </c:pt>
                <c:pt idx="2275">
                  <c:v>0.954002653693056</c:v>
                </c:pt>
                <c:pt idx="2276">
                  <c:v>0.962330267192291</c:v>
                </c:pt>
                <c:pt idx="2277">
                  <c:v>0.960296001138466</c:v>
                </c:pt>
                <c:pt idx="2278">
                  <c:v>0.962747049623205</c:v>
                </c:pt>
                <c:pt idx="2279">
                  <c:v>0.966187781163837</c:v>
                </c:pt>
                <c:pt idx="2280">
                  <c:v>0.963105963105963</c:v>
                </c:pt>
                <c:pt idx="2281">
                  <c:v>0.96860008722198</c:v>
                </c:pt>
                <c:pt idx="2282">
                  <c:v>0.959581684567552</c:v>
                </c:pt>
                <c:pt idx="2283">
                  <c:v>0.962380411869629</c:v>
                </c:pt>
                <c:pt idx="2284">
                  <c:v>0.947975882859604</c:v>
                </c:pt>
                <c:pt idx="2285">
                  <c:v>0.96328029375765</c:v>
                </c:pt>
                <c:pt idx="2286">
                  <c:v>0.972272953677569</c:v>
                </c:pt>
                <c:pt idx="2287">
                  <c:v>0.946041888533901</c:v>
                </c:pt>
                <c:pt idx="2288">
                  <c:v>0.945377301234068</c:v>
                </c:pt>
                <c:pt idx="2289">
                  <c:v>0.97087232115907</c:v>
                </c:pt>
                <c:pt idx="2290">
                  <c:v>0.946041748719968</c:v>
                </c:pt>
                <c:pt idx="2291">
                  <c:v>0.964721066972609</c:v>
                </c:pt>
                <c:pt idx="2292">
                  <c:v>0.96197841147092</c:v>
                </c:pt>
                <c:pt idx="2293">
                  <c:v>0.966864910790144</c:v>
                </c:pt>
                <c:pt idx="2294">
                  <c:v>0.968904702970297</c:v>
                </c:pt>
                <c:pt idx="2295">
                  <c:v>0.944041208147975</c:v>
                </c:pt>
                <c:pt idx="2296">
                  <c:v>0.964708561020036</c:v>
                </c:pt>
                <c:pt idx="2297">
                  <c:v>0.966714674347896</c:v>
                </c:pt>
                <c:pt idx="2298">
                  <c:v>0.971865531669312</c:v>
                </c:pt>
                <c:pt idx="2299">
                  <c:v>0.976680581545991</c:v>
                </c:pt>
                <c:pt idx="2300">
                  <c:v>0.978749241044323</c:v>
                </c:pt>
                <c:pt idx="2301">
                  <c:v>0.95443528841493</c:v>
                </c:pt>
                <c:pt idx="2302">
                  <c:v>0.983351678591084</c:v>
                </c:pt>
                <c:pt idx="2303">
                  <c:v>0.966874443455031</c:v>
                </c:pt>
                <c:pt idx="2304">
                  <c:v>0.967881112176414</c:v>
                </c:pt>
                <c:pt idx="2305">
                  <c:v>0.961851916074215</c:v>
                </c:pt>
                <c:pt idx="2306">
                  <c:v>0.93387314439946</c:v>
                </c:pt>
                <c:pt idx="2307">
                  <c:v>0.915027208036835</c:v>
                </c:pt>
                <c:pt idx="2308">
                  <c:v>0.935263441827009</c:v>
                </c:pt>
                <c:pt idx="2309">
                  <c:v>0.977310643977311</c:v>
                </c:pt>
                <c:pt idx="2310">
                  <c:v>0.978792293993848</c:v>
                </c:pt>
                <c:pt idx="2311">
                  <c:v>0.986033117350612</c:v>
                </c:pt>
                <c:pt idx="2312">
                  <c:v>0.974863912904259</c:v>
                </c:pt>
                <c:pt idx="2313">
                  <c:v>0.957167663515339</c:v>
                </c:pt>
                <c:pt idx="2314">
                  <c:v>0.958436306447989</c:v>
                </c:pt>
                <c:pt idx="2315">
                  <c:v>0.973417332513829</c:v>
                </c:pt>
                <c:pt idx="2316">
                  <c:v>0.979780473714616</c:v>
                </c:pt>
                <c:pt idx="2317">
                  <c:v>0.989089255947871</c:v>
                </c:pt>
                <c:pt idx="2318">
                  <c:v>0.965565460583814</c:v>
                </c:pt>
                <c:pt idx="2319">
                  <c:v>0.964243614931238</c:v>
                </c:pt>
                <c:pt idx="2320">
                  <c:v>0.97516339869281</c:v>
                </c:pt>
                <c:pt idx="2321">
                  <c:v>0.977148883810863</c:v>
                </c:pt>
                <c:pt idx="2322">
                  <c:v>0.986674476497291</c:v>
                </c:pt>
                <c:pt idx="2323">
                  <c:v>0.978452145807147</c:v>
                </c:pt>
                <c:pt idx="2324">
                  <c:v>0.972408026755853</c:v>
                </c:pt>
                <c:pt idx="2325">
                  <c:v>0.9573885848319</c:v>
                </c:pt>
                <c:pt idx="2326">
                  <c:v>0.981038878266412</c:v>
                </c:pt>
                <c:pt idx="2327">
                  <c:v>0.938577586206897</c:v>
                </c:pt>
                <c:pt idx="2328">
                  <c:v>0.850735294117647</c:v>
                </c:pt>
                <c:pt idx="2329">
                  <c:v>0.799739073711676</c:v>
                </c:pt>
                <c:pt idx="2330">
                  <c:v>0.953532300717794</c:v>
                </c:pt>
                <c:pt idx="2331">
                  <c:v>0.840336134453781</c:v>
                </c:pt>
                <c:pt idx="2332">
                  <c:v>0.894806924101198</c:v>
                </c:pt>
                <c:pt idx="2333">
                  <c:v>0.909620098039216</c:v>
                </c:pt>
                <c:pt idx="2334">
                  <c:v>0.94179651695692</c:v>
                </c:pt>
                <c:pt idx="2335">
                  <c:v>0.814838300570704</c:v>
                </c:pt>
                <c:pt idx="2336">
                  <c:v>0.913144180660104</c:v>
                </c:pt>
                <c:pt idx="2337">
                  <c:v>0.885958660014255</c:v>
                </c:pt>
                <c:pt idx="2338">
                  <c:v>0.94385150812065</c:v>
                </c:pt>
                <c:pt idx="2339">
                  <c:v>0.911057692307692</c:v>
                </c:pt>
                <c:pt idx="2340">
                  <c:v>0.901915264074289</c:v>
                </c:pt>
                <c:pt idx="2341">
                  <c:v>0.947753396029258</c:v>
                </c:pt>
                <c:pt idx="2342">
                  <c:v>0.806336228921819</c:v>
                </c:pt>
                <c:pt idx="2343">
                  <c:v>0.921650717703349</c:v>
                </c:pt>
                <c:pt idx="2344">
                  <c:v>1.00679040289724</c:v>
                </c:pt>
                <c:pt idx="2345">
                  <c:v>0.9755859375</c:v>
                </c:pt>
                <c:pt idx="2346">
                  <c:v>0.98174778761062</c:v>
                </c:pt>
                <c:pt idx="2347">
                  <c:v>0.960690887432996</c:v>
                </c:pt>
                <c:pt idx="2348">
                  <c:v>0.954864154250657</c:v>
                </c:pt>
                <c:pt idx="2349">
                  <c:v>0.969898185037627</c:v>
                </c:pt>
                <c:pt idx="2350">
                  <c:v>0.973763440860215</c:v>
                </c:pt>
                <c:pt idx="2351">
                  <c:v>0.966887417218543</c:v>
                </c:pt>
                <c:pt idx="2352">
                  <c:v>0.979791794243723</c:v>
                </c:pt>
                <c:pt idx="2353">
                  <c:v>0.969491525423729</c:v>
                </c:pt>
                <c:pt idx="2354">
                  <c:v>0.939870863599677</c:v>
                </c:pt>
                <c:pt idx="2355">
                  <c:v>0.946347377993331</c:v>
                </c:pt>
                <c:pt idx="2356">
                  <c:v>0.968010236724248</c:v>
                </c:pt>
                <c:pt idx="2357">
                  <c:v>0.947073791348601</c:v>
                </c:pt>
                <c:pt idx="2358">
                  <c:v>0.98046875</c:v>
                </c:pt>
                <c:pt idx="2359">
                  <c:v>0.895083932853717</c:v>
                </c:pt>
                <c:pt idx="2360">
                  <c:v>0.97376267143709</c:v>
                </c:pt>
                <c:pt idx="2361">
                  <c:v>0.856785633098431</c:v>
                </c:pt>
                <c:pt idx="2362">
                  <c:v>1.03450164293538</c:v>
                </c:pt>
                <c:pt idx="2363">
                  <c:v>0.986075296544611</c:v>
                </c:pt>
                <c:pt idx="2364">
                  <c:v>0.959674566678458</c:v>
                </c:pt>
                <c:pt idx="2365">
                  <c:v>0.95529359430605</c:v>
                </c:pt>
                <c:pt idx="2366">
                  <c:v>0.961224489795918</c:v>
                </c:pt>
                <c:pt idx="2367">
                  <c:v>0.910785619174434</c:v>
                </c:pt>
                <c:pt idx="2368">
                  <c:v>0.939642324888227</c:v>
                </c:pt>
                <c:pt idx="2369">
                  <c:v>0.987012987012987</c:v>
                </c:pt>
                <c:pt idx="2370">
                  <c:v>0.906595140422846</c:v>
                </c:pt>
                <c:pt idx="2371">
                  <c:v>0.898560898560899</c:v>
                </c:pt>
                <c:pt idx="2372">
                  <c:v>0.98757120662869</c:v>
                </c:pt>
                <c:pt idx="2373">
                  <c:v>0.903837861147046</c:v>
                </c:pt>
                <c:pt idx="2374">
                  <c:v>0.971230158730159</c:v>
                </c:pt>
                <c:pt idx="2375">
                  <c:v>0.950614124872057</c:v>
                </c:pt>
                <c:pt idx="2376">
                  <c:v>0.955875522526707</c:v>
                </c:pt>
                <c:pt idx="2377">
                  <c:v>0.970850963798778</c:v>
                </c:pt>
                <c:pt idx="2378">
                  <c:v>0.948698017877963</c:v>
                </c:pt>
                <c:pt idx="2379">
                  <c:v>0.997764863656683</c:v>
                </c:pt>
                <c:pt idx="2380">
                  <c:v>0.957064113722077</c:v>
                </c:pt>
                <c:pt idx="2381">
                  <c:v>0.951955651370496</c:v>
                </c:pt>
                <c:pt idx="2382">
                  <c:v>0.963664596273292</c:v>
                </c:pt>
                <c:pt idx="2383">
                  <c:v>0.999563890100305</c:v>
                </c:pt>
                <c:pt idx="2384">
                  <c:v>0.899955927721463</c:v>
                </c:pt>
                <c:pt idx="2385">
                  <c:v>0.897268180069257</c:v>
                </c:pt>
                <c:pt idx="2386">
                  <c:v>0.96983105390185</c:v>
                </c:pt>
                <c:pt idx="2387">
                  <c:v>0.955426788500111</c:v>
                </c:pt>
                <c:pt idx="2388">
                  <c:v>0.911529083942877</c:v>
                </c:pt>
                <c:pt idx="2389">
                  <c:v>0.948291366906475</c:v>
                </c:pt>
                <c:pt idx="2390">
                  <c:v>0.963023829087921</c:v>
                </c:pt>
                <c:pt idx="2391">
                  <c:v>0.856260296540362</c:v>
                </c:pt>
                <c:pt idx="2392">
                  <c:v>0.933820968303727</c:v>
                </c:pt>
                <c:pt idx="2393">
                  <c:v>1.00954198473282</c:v>
                </c:pt>
                <c:pt idx="2394">
                  <c:v>0.941549093003167</c:v>
                </c:pt>
                <c:pt idx="2395">
                  <c:v>0.955465587044534</c:v>
                </c:pt>
                <c:pt idx="2396">
                  <c:v>0.901531071750225</c:v>
                </c:pt>
                <c:pt idx="2397">
                  <c:v>0.962054208273894</c:v>
                </c:pt>
                <c:pt idx="2398">
                  <c:v>1.01960784313725</c:v>
                </c:pt>
                <c:pt idx="2399">
                  <c:v>0.933587786259542</c:v>
                </c:pt>
                <c:pt idx="2400">
                  <c:v>0.971825063078217</c:v>
                </c:pt>
                <c:pt idx="2401">
                  <c:v>0.976221928665786</c:v>
                </c:pt>
                <c:pt idx="2402">
                  <c:v>0.906099518459069</c:v>
                </c:pt>
                <c:pt idx="2403">
                  <c:v>0.97878849683867</c:v>
                </c:pt>
                <c:pt idx="2404">
                  <c:v>0.983245861929754</c:v>
                </c:pt>
                <c:pt idx="2405">
                  <c:v>0.985657941914665</c:v>
                </c:pt>
                <c:pt idx="2406">
                  <c:v>0.979703186381493</c:v>
                </c:pt>
                <c:pt idx="2407">
                  <c:v>0.981920518505884</c:v>
                </c:pt>
                <c:pt idx="2408">
                  <c:v>0.978627911946997</c:v>
                </c:pt>
                <c:pt idx="2409">
                  <c:v>0.98092392553436</c:v>
                </c:pt>
                <c:pt idx="2410">
                  <c:v>0.974121492781258</c:v>
                </c:pt>
                <c:pt idx="2411">
                  <c:v>0.984643179765131</c:v>
                </c:pt>
                <c:pt idx="2412">
                  <c:v>1.06014845149731</c:v>
                </c:pt>
                <c:pt idx="2413">
                  <c:v>0.988013698630137</c:v>
                </c:pt>
                <c:pt idx="2414">
                  <c:v>0.978989898989899</c:v>
                </c:pt>
                <c:pt idx="2415">
                  <c:v>0.990367775831874</c:v>
                </c:pt>
                <c:pt idx="2416">
                  <c:v>0.985648574057038</c:v>
                </c:pt>
                <c:pt idx="2417">
                  <c:v>0.975238481834788</c:v>
                </c:pt>
                <c:pt idx="2418">
                  <c:v>0.985148514851485</c:v>
                </c:pt>
                <c:pt idx="2419">
                  <c:v>0.974358974358974</c:v>
                </c:pt>
                <c:pt idx="2420">
                  <c:v>0.9754950009802</c:v>
                </c:pt>
                <c:pt idx="2421">
                  <c:v>0.960658482142857</c:v>
                </c:pt>
                <c:pt idx="2422">
                  <c:v>0.981234456251413</c:v>
                </c:pt>
                <c:pt idx="2423">
                  <c:v>0.982359858878871</c:v>
                </c:pt>
                <c:pt idx="2424">
                  <c:v>0.987832699619772</c:v>
                </c:pt>
                <c:pt idx="2425">
                  <c:v>0.984049079754601</c:v>
                </c:pt>
                <c:pt idx="2426">
                  <c:v>0.991491578399028</c:v>
                </c:pt>
                <c:pt idx="2427">
                  <c:v>0.97255297679112</c:v>
                </c:pt>
                <c:pt idx="2428">
                  <c:v>0.984984984984985</c:v>
                </c:pt>
                <c:pt idx="2429">
                  <c:v>0.980820357007216</c:v>
                </c:pt>
                <c:pt idx="2430">
                  <c:v>0.978592013174146</c:v>
                </c:pt>
                <c:pt idx="2431">
                  <c:v>0.976649285876218</c:v>
                </c:pt>
                <c:pt idx="2432">
                  <c:v>0.972490347490347</c:v>
                </c:pt>
                <c:pt idx="2433">
                  <c:v>0.960353535353535</c:v>
                </c:pt>
                <c:pt idx="2434">
                  <c:v>0.99293893129771</c:v>
                </c:pt>
                <c:pt idx="2435">
                  <c:v>1.00059512001587</c:v>
                </c:pt>
                <c:pt idx="2436">
                  <c:v>1.00249376558603</c:v>
                </c:pt>
                <c:pt idx="2437">
                  <c:v>1.00566156426924</c:v>
                </c:pt>
                <c:pt idx="2438">
                  <c:v>0.990577434162841</c:v>
                </c:pt>
                <c:pt idx="2439">
                  <c:v>1.00268624641834</c:v>
                </c:pt>
                <c:pt idx="2440">
                  <c:v>0.99727651393784</c:v>
                </c:pt>
                <c:pt idx="2441">
                  <c:v>0.998809321313148</c:v>
                </c:pt>
                <c:pt idx="2442">
                  <c:v>1.01112288135593</c:v>
                </c:pt>
                <c:pt idx="2443">
                  <c:v>1.00130420606456</c:v>
                </c:pt>
                <c:pt idx="2444">
                  <c:v>0.999293411058117</c:v>
                </c:pt>
                <c:pt idx="2445">
                  <c:v>1.00737058621872</c:v>
                </c:pt>
                <c:pt idx="2446">
                  <c:v>0.998410174880763</c:v>
                </c:pt>
                <c:pt idx="2447">
                  <c:v>1.00296012537002</c:v>
                </c:pt>
                <c:pt idx="2448">
                  <c:v>1.01539763113367</c:v>
                </c:pt>
                <c:pt idx="2449">
                  <c:v>0.954517262766177</c:v>
                </c:pt>
                <c:pt idx="2450">
                  <c:v>0.965442295153228</c:v>
                </c:pt>
                <c:pt idx="2451">
                  <c:v>0.931398416886544</c:v>
                </c:pt>
                <c:pt idx="2452">
                  <c:v>0.981257142857143</c:v>
                </c:pt>
                <c:pt idx="2453">
                  <c:v>0.953902888752305</c:v>
                </c:pt>
                <c:pt idx="2454">
                  <c:v>0.936945139995447</c:v>
                </c:pt>
                <c:pt idx="2455">
                  <c:v>0.930846484935438</c:v>
                </c:pt>
                <c:pt idx="2456">
                  <c:v>0.907913003239241</c:v>
                </c:pt>
                <c:pt idx="2457">
                  <c:v>0.765033407572383</c:v>
                </c:pt>
                <c:pt idx="2458">
                  <c:v>0.843988881167477</c:v>
                </c:pt>
                <c:pt idx="2459">
                  <c:v>0.997055359246172</c:v>
                </c:pt>
                <c:pt idx="2460">
                  <c:v>0.956064356435644</c:v>
                </c:pt>
                <c:pt idx="2461">
                  <c:v>0.96303454940807</c:v>
                </c:pt>
                <c:pt idx="2462">
                  <c:v>0.99487284659557</c:v>
                </c:pt>
                <c:pt idx="2463">
                  <c:v>0.895372928176796</c:v>
                </c:pt>
                <c:pt idx="2464">
                  <c:v>0.5187265917603</c:v>
                </c:pt>
                <c:pt idx="2465">
                  <c:v>0.953901777643869</c:v>
                </c:pt>
                <c:pt idx="2466">
                  <c:v>0.935824932382592</c:v>
                </c:pt>
                <c:pt idx="2467">
                  <c:v>0.963059313215401</c:v>
                </c:pt>
                <c:pt idx="2468">
                  <c:v>0.921960657852306</c:v>
                </c:pt>
                <c:pt idx="2469">
                  <c:v>0.957437752713343</c:v>
                </c:pt>
                <c:pt idx="2470">
                  <c:v>0.938923395445135</c:v>
                </c:pt>
                <c:pt idx="2471">
                  <c:v>0.952691121014741</c:v>
                </c:pt>
                <c:pt idx="2472">
                  <c:v>0.95042687964748</c:v>
                </c:pt>
                <c:pt idx="2473">
                  <c:v>0.88703261734288</c:v>
                </c:pt>
                <c:pt idx="2474">
                  <c:v>0.938219002982531</c:v>
                </c:pt>
                <c:pt idx="2475">
                  <c:v>0.88220675944334</c:v>
                </c:pt>
                <c:pt idx="2476">
                  <c:v>0.901983663943991</c:v>
                </c:pt>
                <c:pt idx="2477">
                  <c:v>0.970517928286853</c:v>
                </c:pt>
                <c:pt idx="2478">
                  <c:v>0.946069994262765</c:v>
                </c:pt>
                <c:pt idx="2479">
                  <c:v>0.893363402061856</c:v>
                </c:pt>
                <c:pt idx="2480">
                  <c:v>0.959130434782609</c:v>
                </c:pt>
                <c:pt idx="2481">
                  <c:v>0.957572003716321</c:v>
                </c:pt>
                <c:pt idx="2482">
                  <c:v>0.794621026894866</c:v>
                </c:pt>
                <c:pt idx="2483">
                  <c:v>0.907859078590786</c:v>
                </c:pt>
                <c:pt idx="2484">
                  <c:v>0.934256055363322</c:v>
                </c:pt>
                <c:pt idx="2485">
                  <c:v>0.96995055154051</c:v>
                </c:pt>
                <c:pt idx="2486">
                  <c:v>0.942903096099718</c:v>
                </c:pt>
                <c:pt idx="2487">
                  <c:v>0.935887096774194</c:v>
                </c:pt>
                <c:pt idx="2488">
                  <c:v>0.921383647798742</c:v>
                </c:pt>
                <c:pt idx="2489">
                  <c:v>0.880546075085324</c:v>
                </c:pt>
                <c:pt idx="2490">
                  <c:v>0.88833746898263</c:v>
                </c:pt>
                <c:pt idx="2491">
                  <c:v>0.903470715835141</c:v>
                </c:pt>
                <c:pt idx="2492">
                  <c:v>0.96444597859855</c:v>
                </c:pt>
                <c:pt idx="2493">
                  <c:v>0.977425044091711</c:v>
                </c:pt>
                <c:pt idx="2494">
                  <c:v>0.979153702551338</c:v>
                </c:pt>
                <c:pt idx="2495">
                  <c:v>0.951569159240604</c:v>
                </c:pt>
                <c:pt idx="2496">
                  <c:v>0.98010752688172</c:v>
                </c:pt>
                <c:pt idx="2497">
                  <c:v>1.00999444752915</c:v>
                </c:pt>
                <c:pt idx="2498">
                  <c:v>0.930722891566265</c:v>
                </c:pt>
                <c:pt idx="2499">
                  <c:v>0.922733077905492</c:v>
                </c:pt>
                <c:pt idx="2500">
                  <c:v>0.977134146341463</c:v>
                </c:pt>
                <c:pt idx="2501">
                  <c:v>0.965924491771539</c:v>
                </c:pt>
                <c:pt idx="2502">
                  <c:v>0.945470345426896</c:v>
                </c:pt>
                <c:pt idx="2503">
                  <c:v>0.950272628135224</c:v>
                </c:pt>
                <c:pt idx="2504">
                  <c:v>0.946411483253589</c:v>
                </c:pt>
                <c:pt idx="2505">
                  <c:v>0.870385906040268</c:v>
                </c:pt>
                <c:pt idx="2506">
                  <c:v>0.983223924142961</c:v>
                </c:pt>
                <c:pt idx="2507">
                  <c:v>0.948082319925164</c:v>
                </c:pt>
                <c:pt idx="2508">
                  <c:v>0.964004964832437</c:v>
                </c:pt>
                <c:pt idx="2509">
                  <c:v>0.958225388601036</c:v>
                </c:pt>
                <c:pt idx="2510">
                  <c:v>0.990749030140257</c:v>
                </c:pt>
                <c:pt idx="2511">
                  <c:v>0.41304347826087</c:v>
                </c:pt>
                <c:pt idx="2512">
                  <c:v>0.162790697674419</c:v>
                </c:pt>
                <c:pt idx="2513">
                  <c:v>0.58974358974359</c:v>
                </c:pt>
                <c:pt idx="2514">
                  <c:v>0.0909090909090909</c:v>
                </c:pt>
                <c:pt idx="2515">
                  <c:v>0.164179104477612</c:v>
                </c:pt>
                <c:pt idx="2516">
                  <c:v>0.9375</c:v>
                </c:pt>
                <c:pt idx="2517">
                  <c:v>0.976744186046512</c:v>
                </c:pt>
                <c:pt idx="2518">
                  <c:v>0.932584269662921</c:v>
                </c:pt>
                <c:pt idx="2519">
                  <c:v>1.33734939759036</c:v>
                </c:pt>
                <c:pt idx="2520">
                  <c:v>1.09411764705882</c:v>
                </c:pt>
                <c:pt idx="2521">
                  <c:v>0.964705882352941</c:v>
                </c:pt>
                <c:pt idx="2522">
                  <c:v>0.987341772151899</c:v>
                </c:pt>
                <c:pt idx="2523">
                  <c:v>1.13253012048193</c:v>
                </c:pt>
                <c:pt idx="2524">
                  <c:v>0.902173913043478</c:v>
                </c:pt>
                <c:pt idx="2525">
                  <c:v>1.51764705882353</c:v>
                </c:pt>
                <c:pt idx="2526">
                  <c:v>1.01111111111111</c:v>
                </c:pt>
                <c:pt idx="2527">
                  <c:v>0.287</c:v>
                </c:pt>
                <c:pt idx="2528">
                  <c:v>0.025</c:v>
                </c:pt>
                <c:pt idx="2529">
                  <c:v>0.14</c:v>
                </c:pt>
                <c:pt idx="2530">
                  <c:v>0.6</c:v>
                </c:pt>
                <c:pt idx="2531">
                  <c:v>0.83</c:v>
                </c:pt>
                <c:pt idx="2532">
                  <c:v>0.01</c:v>
                </c:pt>
                <c:pt idx="2533">
                  <c:v>0.01</c:v>
                </c:pt>
                <c:pt idx="2534">
                  <c:v>0.03</c:v>
                </c:pt>
                <c:pt idx="2535">
                  <c:v>0.36</c:v>
                </c:pt>
                <c:pt idx="2536">
                  <c:v>0.5</c:v>
                </c:pt>
                <c:pt idx="2537">
                  <c:v>0</c:v>
                </c:pt>
                <c:pt idx="2538">
                  <c:v>0.03</c:v>
                </c:pt>
                <c:pt idx="2539">
                  <c:v>0.02</c:v>
                </c:pt>
                <c:pt idx="2540">
                  <c:v>0.6</c:v>
                </c:pt>
                <c:pt idx="2541">
                  <c:v>0.79</c:v>
                </c:pt>
                <c:pt idx="2542">
                  <c:v>0.94</c:v>
                </c:pt>
                <c:pt idx="2543">
                  <c:v>0.98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0.976190476190476</c:v>
                </c:pt>
                <c:pt idx="2548">
                  <c:v>0.975609756097561</c:v>
                </c:pt>
                <c:pt idx="2549">
                  <c:v>0.5625</c:v>
                </c:pt>
                <c:pt idx="2550">
                  <c:v>0.25</c:v>
                </c:pt>
                <c:pt idx="2551">
                  <c:v>0.976744186046512</c:v>
                </c:pt>
                <c:pt idx="2552">
                  <c:v>0.947368421052632</c:v>
                </c:pt>
                <c:pt idx="2553">
                  <c:v>0.928571428571428</c:v>
                </c:pt>
                <c:pt idx="2554">
                  <c:v>0.736842105263158</c:v>
                </c:pt>
                <c:pt idx="2555">
                  <c:v>0.363636363636364</c:v>
                </c:pt>
                <c:pt idx="2556">
                  <c:v>0.333333333333333</c:v>
                </c:pt>
                <c:pt idx="2557">
                  <c:v>0.975609756097561</c:v>
                </c:pt>
                <c:pt idx="2558">
                  <c:v>0.973684210526316</c:v>
                </c:pt>
                <c:pt idx="2559">
                  <c:v>0.935483870967742</c:v>
                </c:pt>
                <c:pt idx="2560">
                  <c:v>0.896551724137931</c:v>
                </c:pt>
                <c:pt idx="2561">
                  <c:v>0.615384615384615</c:v>
                </c:pt>
                <c:pt idx="2562">
                  <c:v>0.571428571428571</c:v>
                </c:pt>
                <c:pt idx="2563">
                  <c:v>0.571428571428571</c:v>
                </c:pt>
                <c:pt idx="2564">
                  <c:v>0.96551724137931</c:v>
                </c:pt>
                <c:pt idx="2565">
                  <c:v>0.823529411764706</c:v>
                </c:pt>
                <c:pt idx="2566">
                  <c:v>0.703703703703704</c:v>
                </c:pt>
                <c:pt idx="2567">
                  <c:v>0.8125</c:v>
                </c:pt>
                <c:pt idx="2568">
                  <c:v>0.891891891891892</c:v>
                </c:pt>
                <c:pt idx="2569">
                  <c:v>0.88235294117647</c:v>
                </c:pt>
                <c:pt idx="2570">
                  <c:v>0.888888888888889</c:v>
                </c:pt>
                <c:pt idx="2571">
                  <c:v>0.866666666666667</c:v>
                </c:pt>
                <c:pt idx="2572">
                  <c:v>0.852941176470588</c:v>
                </c:pt>
                <c:pt idx="2573">
                  <c:v>0.878787878787879</c:v>
                </c:pt>
                <c:pt idx="2574">
                  <c:v>0.68</c:v>
                </c:pt>
                <c:pt idx="2575">
                  <c:v>0.857142857142857</c:v>
                </c:pt>
                <c:pt idx="2576">
                  <c:v>0.666666666666667</c:v>
                </c:pt>
                <c:pt idx="2577">
                  <c:v>0.866666666666667</c:v>
                </c:pt>
                <c:pt idx="2578">
                  <c:v>0.5</c:v>
                </c:pt>
                <c:pt idx="2579">
                  <c:v>0.923076923076923</c:v>
                </c:pt>
                <c:pt idx="2580">
                  <c:v>0.92</c:v>
                </c:pt>
                <c:pt idx="2581">
                  <c:v>0.88</c:v>
                </c:pt>
                <c:pt idx="2582">
                  <c:v>0.904761904761905</c:v>
                </c:pt>
                <c:pt idx="2583">
                  <c:v>0.571428571428571</c:v>
                </c:pt>
                <c:pt idx="2584">
                  <c:v>0.666666666666667</c:v>
                </c:pt>
                <c:pt idx="2585">
                  <c:v>0.166666666666667</c:v>
                </c:pt>
                <c:pt idx="2586">
                  <c:v>0</c:v>
                </c:pt>
                <c:pt idx="2587">
                  <c:v>0.2</c:v>
                </c:pt>
                <c:pt idx="2588">
                  <c:v>0.2</c:v>
                </c:pt>
                <c:pt idx="2589">
                  <c:v>0.967741935483871</c:v>
                </c:pt>
                <c:pt idx="2590">
                  <c:v>0.92</c:v>
                </c:pt>
                <c:pt idx="2591">
                  <c:v>0.888888888888889</c:v>
                </c:pt>
                <c:pt idx="2592">
                  <c:v>0.769230769230769</c:v>
                </c:pt>
                <c:pt idx="2593">
                  <c:v>0.444444444444444</c:v>
                </c:pt>
                <c:pt idx="2594">
                  <c:v>0.768292682926829</c:v>
                </c:pt>
                <c:pt idx="2595">
                  <c:v>0.768292682926829</c:v>
                </c:pt>
                <c:pt idx="2596">
                  <c:v>0.771084337349398</c:v>
                </c:pt>
                <c:pt idx="2597">
                  <c:v>0.771084337349398</c:v>
                </c:pt>
                <c:pt idx="2598">
                  <c:v>0.783132530120482</c:v>
                </c:pt>
                <c:pt idx="2599">
                  <c:v>0.759036144578313</c:v>
                </c:pt>
                <c:pt idx="2600">
                  <c:v>0.817073170731707</c:v>
                </c:pt>
                <c:pt idx="2601">
                  <c:v>0.734939759036145</c:v>
                </c:pt>
                <c:pt idx="2602">
                  <c:v>0.785714285714286</c:v>
                </c:pt>
                <c:pt idx="2603">
                  <c:v>0.827160493827161</c:v>
                </c:pt>
                <c:pt idx="2604">
                  <c:v>0.771084337349398</c:v>
                </c:pt>
                <c:pt idx="2605">
                  <c:v>0.746987951807229</c:v>
                </c:pt>
                <c:pt idx="2606">
                  <c:v>0.74390243902439</c:v>
                </c:pt>
                <c:pt idx="2607">
                  <c:v>0.80952380952381</c:v>
                </c:pt>
                <c:pt idx="2608">
                  <c:v>0.761904761904762</c:v>
                </c:pt>
                <c:pt idx="2609">
                  <c:v>0.746987951807229</c:v>
                </c:pt>
                <c:pt idx="2610">
                  <c:v>0.698795180722892</c:v>
                </c:pt>
                <c:pt idx="2611">
                  <c:v>0.963414634146342</c:v>
                </c:pt>
                <c:pt idx="2612">
                  <c:v>0.896103896103896</c:v>
                </c:pt>
                <c:pt idx="2613">
                  <c:v>0.909090909090909</c:v>
                </c:pt>
                <c:pt idx="2614">
                  <c:v>0.922077922077922</c:v>
                </c:pt>
                <c:pt idx="2615">
                  <c:v>0.91025641025641</c:v>
                </c:pt>
                <c:pt idx="2616">
                  <c:v>0.893333333333333</c:v>
                </c:pt>
                <c:pt idx="2617">
                  <c:v>0.96969696969697</c:v>
                </c:pt>
                <c:pt idx="2618">
                  <c:v>0.861538461538462</c:v>
                </c:pt>
                <c:pt idx="2619">
                  <c:v>0.911764705882353</c:v>
                </c:pt>
                <c:pt idx="2620">
                  <c:v>0.904761904761905</c:v>
                </c:pt>
                <c:pt idx="2621">
                  <c:v>0.985074626865672</c:v>
                </c:pt>
                <c:pt idx="2622">
                  <c:v>0.850746268656716</c:v>
                </c:pt>
                <c:pt idx="2623">
                  <c:v>0.950819672131147</c:v>
                </c:pt>
                <c:pt idx="2624">
                  <c:v>0.878048780487805</c:v>
                </c:pt>
                <c:pt idx="2625">
                  <c:v>0.902439024390244</c:v>
                </c:pt>
                <c:pt idx="2626">
                  <c:v>0.891891891891892</c:v>
                </c:pt>
                <c:pt idx="2627">
                  <c:v>0.88</c:v>
                </c:pt>
                <c:pt idx="2628">
                  <c:v>0.863013698630137</c:v>
                </c:pt>
                <c:pt idx="2629">
                  <c:v>0.845070422535211</c:v>
                </c:pt>
                <c:pt idx="2630">
                  <c:v>0.819444444444444</c:v>
                </c:pt>
                <c:pt idx="2631">
                  <c:v>0.875</c:v>
                </c:pt>
                <c:pt idx="2632">
                  <c:v>0.863013698630137</c:v>
                </c:pt>
                <c:pt idx="2633">
                  <c:v>0.861111111111111</c:v>
                </c:pt>
                <c:pt idx="2634">
                  <c:v>0.821917808219178</c:v>
                </c:pt>
                <c:pt idx="2635">
                  <c:v>0.788732394366197</c:v>
                </c:pt>
                <c:pt idx="2636">
                  <c:v>0.852459016393443</c:v>
                </c:pt>
                <c:pt idx="2637">
                  <c:v>0.847826086956522</c:v>
                </c:pt>
                <c:pt idx="2638">
                  <c:v>0.808510638297872</c:v>
                </c:pt>
                <c:pt idx="2639">
                  <c:v>0.926829268292683</c:v>
                </c:pt>
                <c:pt idx="2640">
                  <c:v>0.9</c:v>
                </c:pt>
                <c:pt idx="2641">
                  <c:v>0.833333333333333</c:v>
                </c:pt>
                <c:pt idx="2642">
                  <c:v>0.972222222222222</c:v>
                </c:pt>
                <c:pt idx="2643">
                  <c:v>0.703703703703704</c:v>
                </c:pt>
                <c:pt idx="2644">
                  <c:v>0.901639344262295</c:v>
                </c:pt>
                <c:pt idx="2645">
                  <c:v>1.09297052154195</c:v>
                </c:pt>
                <c:pt idx="2646">
                  <c:v>1.04085801838611</c:v>
                </c:pt>
                <c:pt idx="2647">
                  <c:v>1.04114490161002</c:v>
                </c:pt>
                <c:pt idx="2648">
                  <c:v>0.956891661939875</c:v>
                </c:pt>
                <c:pt idx="2649">
                  <c:v>0.98974358974359</c:v>
                </c:pt>
                <c:pt idx="2650">
                  <c:v>1.04512933406714</c:v>
                </c:pt>
                <c:pt idx="2651">
                  <c:v>0.93671875</c:v>
                </c:pt>
                <c:pt idx="2652">
                  <c:v>0.907563025210084</c:v>
                </c:pt>
                <c:pt idx="2653">
                  <c:v>0.860008916629514</c:v>
                </c:pt>
                <c:pt idx="2654">
                  <c:v>1.00865332612223</c:v>
                </c:pt>
                <c:pt idx="2655">
                  <c:v>0.949557522123894</c:v>
                </c:pt>
                <c:pt idx="2656">
                  <c:v>1.02119129438717</c:v>
                </c:pt>
                <c:pt idx="2657">
                  <c:v>1.0110775427996</c:v>
                </c:pt>
                <c:pt idx="2658">
                  <c:v>0.969589457678662</c:v>
                </c:pt>
                <c:pt idx="2659">
                  <c:v>1.02031850631521</c:v>
                </c:pt>
                <c:pt idx="2660">
                  <c:v>0.937674418604651</c:v>
                </c:pt>
                <c:pt idx="2661">
                  <c:v>0.953532479848269</c:v>
                </c:pt>
                <c:pt idx="2662">
                  <c:v>0.742681047765794</c:v>
                </c:pt>
                <c:pt idx="2663">
                  <c:v>0.839788732394366</c:v>
                </c:pt>
                <c:pt idx="2664">
                  <c:v>0.851900393184797</c:v>
                </c:pt>
                <c:pt idx="2665">
                  <c:v>0.924849699398798</c:v>
                </c:pt>
                <c:pt idx="2666">
                  <c:v>1.03719008264463</c:v>
                </c:pt>
                <c:pt idx="2667">
                  <c:v>1.1376404494382</c:v>
                </c:pt>
                <c:pt idx="2668">
                  <c:v>0.726256983240223</c:v>
                </c:pt>
                <c:pt idx="2669">
                  <c:v>0.940513462742642</c:v>
                </c:pt>
                <c:pt idx="2670">
                  <c:v>0.713207547169811</c:v>
                </c:pt>
                <c:pt idx="2671">
                  <c:v>0.785542168674699</c:v>
                </c:pt>
                <c:pt idx="2672">
                  <c:v>0.733882030178326</c:v>
                </c:pt>
                <c:pt idx="2673">
                  <c:v>0.950549450549451</c:v>
                </c:pt>
                <c:pt idx="2674">
                  <c:v>0.947981366459627</c:v>
                </c:pt>
                <c:pt idx="2675">
                  <c:v>1.01639344262295</c:v>
                </c:pt>
                <c:pt idx="2676">
                  <c:v>0.949748743718593</c:v>
                </c:pt>
                <c:pt idx="2677">
                  <c:v>0.903350515463917</c:v>
                </c:pt>
                <c:pt idx="2678">
                  <c:v>0.997177798682973</c:v>
                </c:pt>
                <c:pt idx="2679">
                  <c:v>0.946543778801843</c:v>
                </c:pt>
                <c:pt idx="2680">
                  <c:v>0.879310344827586</c:v>
                </c:pt>
                <c:pt idx="2681">
                  <c:v>1.06500328299409</c:v>
                </c:pt>
                <c:pt idx="2682">
                  <c:v>1.02473050095117</c:v>
                </c:pt>
                <c:pt idx="2683">
                  <c:v>1.00869565217391</c:v>
                </c:pt>
                <c:pt idx="2684">
                  <c:v>1.10823071937784</c:v>
                </c:pt>
                <c:pt idx="2685">
                  <c:v>0.988929889298893</c:v>
                </c:pt>
                <c:pt idx="2686">
                  <c:v>1.00364741641337</c:v>
                </c:pt>
                <c:pt idx="2687">
                  <c:v>0.95049504950495</c:v>
                </c:pt>
                <c:pt idx="2688">
                  <c:v>1.14004149377593</c:v>
                </c:pt>
                <c:pt idx="2689">
                  <c:v>0.931409907457812</c:v>
                </c:pt>
                <c:pt idx="2690">
                  <c:v>1.072984108299</c:v>
                </c:pt>
                <c:pt idx="2691">
                  <c:v>0.92</c:v>
                </c:pt>
                <c:pt idx="2692">
                  <c:v>0.659541984732824</c:v>
                </c:pt>
                <c:pt idx="2693">
                  <c:v>0.962085308056872</c:v>
                </c:pt>
                <c:pt idx="2694">
                  <c:v>0.917997870074547</c:v>
                </c:pt>
                <c:pt idx="2695">
                  <c:v>0.938084112149533</c:v>
                </c:pt>
                <c:pt idx="2696">
                  <c:v>1.06616915422886</c:v>
                </c:pt>
                <c:pt idx="2697">
                  <c:v>0.977805960684845</c:v>
                </c:pt>
                <c:pt idx="2698">
                  <c:v>1.02105896510229</c:v>
                </c:pt>
                <c:pt idx="2699">
                  <c:v>0.979762205919555</c:v>
                </c:pt>
                <c:pt idx="2700">
                  <c:v>0.845182895414735</c:v>
                </c:pt>
                <c:pt idx="2701">
                  <c:v>0.820570012391574</c:v>
                </c:pt>
                <c:pt idx="2702">
                  <c:v>0.818738355070535</c:v>
                </c:pt>
                <c:pt idx="2703">
                  <c:v>0.839847715736041</c:v>
                </c:pt>
                <c:pt idx="2704">
                  <c:v>0.823769297990096</c:v>
                </c:pt>
                <c:pt idx="2705">
                  <c:v>0.861245465538089</c:v>
                </c:pt>
                <c:pt idx="2706">
                  <c:v>0.877358490566038</c:v>
                </c:pt>
                <c:pt idx="2707">
                  <c:v>0.848174778761062</c:v>
                </c:pt>
                <c:pt idx="2708">
                  <c:v>0.843555555555556</c:v>
                </c:pt>
                <c:pt idx="2709">
                  <c:v>0.835276967930029</c:v>
                </c:pt>
                <c:pt idx="2710">
                  <c:v>0.848225214198286</c:v>
                </c:pt>
                <c:pt idx="2711">
                  <c:v>0.837452869710934</c:v>
                </c:pt>
                <c:pt idx="2712">
                  <c:v>0.9957805907173</c:v>
                </c:pt>
                <c:pt idx="2713">
                  <c:v>0.90248447204969</c:v>
                </c:pt>
                <c:pt idx="2714">
                  <c:v>0.878670360110803</c:v>
                </c:pt>
                <c:pt idx="2715">
                  <c:v>0.904169259489732</c:v>
                </c:pt>
                <c:pt idx="2716">
                  <c:v>0.902137767220903</c:v>
                </c:pt>
                <c:pt idx="2717">
                  <c:v>0.788116075541225</c:v>
                </c:pt>
                <c:pt idx="2718">
                  <c:v>0.780904522613065</c:v>
                </c:pt>
                <c:pt idx="2719">
                  <c:v>0.796514607893388</c:v>
                </c:pt>
                <c:pt idx="2720">
                  <c:v>0.97720256471147</c:v>
                </c:pt>
                <c:pt idx="2721">
                  <c:v>0.980508676016163</c:v>
                </c:pt>
                <c:pt idx="2722">
                  <c:v>0.993712273641851</c:v>
                </c:pt>
                <c:pt idx="2723">
                  <c:v>0.988880063542494</c:v>
                </c:pt>
                <c:pt idx="2724">
                  <c:v>0.998622273249139</c:v>
                </c:pt>
                <c:pt idx="2725">
                  <c:v>0.938344098649442</c:v>
                </c:pt>
                <c:pt idx="2726">
                  <c:v>0.909243134628265</c:v>
                </c:pt>
                <c:pt idx="2727">
                  <c:v>0.889577464788733</c:v>
                </c:pt>
                <c:pt idx="2728">
                  <c:v>0.90301724137931</c:v>
                </c:pt>
                <c:pt idx="2729">
                  <c:v>0.925497180172158</c:v>
                </c:pt>
                <c:pt idx="2730">
                  <c:v>0.948757763975155</c:v>
                </c:pt>
                <c:pt idx="2731">
                  <c:v>1.00262467191601</c:v>
                </c:pt>
                <c:pt idx="2732">
                  <c:v>0.974168435951875</c:v>
                </c:pt>
                <c:pt idx="2733">
                  <c:v>0.981169085916045</c:v>
                </c:pt>
                <c:pt idx="2734">
                  <c:v>1.03334705640181</c:v>
                </c:pt>
                <c:pt idx="2735">
                  <c:v>0.939117647058823</c:v>
                </c:pt>
                <c:pt idx="2736">
                  <c:v>0.944986690328305</c:v>
                </c:pt>
                <c:pt idx="2737">
                  <c:v>0.907354618015964</c:v>
                </c:pt>
                <c:pt idx="2738">
                  <c:v>0.925075198249932</c:v>
                </c:pt>
                <c:pt idx="2739">
                  <c:v>0.964130620170294</c:v>
                </c:pt>
                <c:pt idx="2740">
                  <c:v>0.972239919905343</c:v>
                </c:pt>
                <c:pt idx="2741">
                  <c:v>0.971285892634207</c:v>
                </c:pt>
                <c:pt idx="2742">
                  <c:v>0.967680875826523</c:v>
                </c:pt>
                <c:pt idx="2743">
                  <c:v>0.97667040415881</c:v>
                </c:pt>
                <c:pt idx="2744">
                  <c:v>0.968053585899514</c:v>
                </c:pt>
                <c:pt idx="2745">
                  <c:v>0.979677487852709</c:v>
                </c:pt>
                <c:pt idx="2746">
                  <c:v>0.971445120899164</c:v>
                </c:pt>
                <c:pt idx="2747">
                  <c:v>0.827586207</c:v>
                </c:pt>
                <c:pt idx="2748">
                  <c:v>0.852272727</c:v>
                </c:pt>
                <c:pt idx="2749">
                  <c:v>0.87628866</c:v>
                </c:pt>
                <c:pt idx="2750">
                  <c:v>0.878787879</c:v>
                </c:pt>
                <c:pt idx="2751">
                  <c:v>0.796747967</c:v>
                </c:pt>
                <c:pt idx="2752">
                  <c:v>0.899082569</c:v>
                </c:pt>
                <c:pt idx="2753">
                  <c:v>0.928571429</c:v>
                </c:pt>
                <c:pt idx="2754">
                  <c:v>0.917355372</c:v>
                </c:pt>
                <c:pt idx="2755">
                  <c:v>0.92</c:v>
                </c:pt>
                <c:pt idx="2756">
                  <c:v>0.93495935</c:v>
                </c:pt>
                <c:pt idx="2757">
                  <c:v>0.937984496</c:v>
                </c:pt>
                <c:pt idx="2758">
                  <c:v>0.932330827</c:v>
                </c:pt>
                <c:pt idx="2759">
                  <c:v>0.961538462</c:v>
                </c:pt>
                <c:pt idx="2760">
                  <c:v>0.948905109</c:v>
                </c:pt>
                <c:pt idx="2761">
                  <c:v>0.955882353</c:v>
                </c:pt>
                <c:pt idx="2762">
                  <c:v>0.956521739</c:v>
                </c:pt>
                <c:pt idx="2763">
                  <c:v>0.959459459</c:v>
                </c:pt>
                <c:pt idx="2764">
                  <c:v>0.901840491</c:v>
                </c:pt>
                <c:pt idx="2765">
                  <c:v>0.95483871</c:v>
                </c:pt>
                <c:pt idx="2766">
                  <c:v>0.931677019</c:v>
                </c:pt>
                <c:pt idx="2767">
                  <c:v>0.901639344</c:v>
                </c:pt>
                <c:pt idx="2768">
                  <c:v>0.952095808</c:v>
                </c:pt>
                <c:pt idx="2769">
                  <c:v>0.895027624</c:v>
                </c:pt>
                <c:pt idx="2770">
                  <c:v>0.917582418</c:v>
                </c:pt>
                <c:pt idx="2771">
                  <c:v>0.92972973</c:v>
                </c:pt>
                <c:pt idx="2772">
                  <c:v>0.908629442</c:v>
                </c:pt>
                <c:pt idx="2773">
                  <c:v>0.978609626</c:v>
                </c:pt>
                <c:pt idx="2774">
                  <c:v>0.910447761</c:v>
                </c:pt>
                <c:pt idx="2775">
                  <c:v>0.88372093</c:v>
                </c:pt>
                <c:pt idx="2776">
                  <c:v>0.933014354</c:v>
                </c:pt>
                <c:pt idx="2777">
                  <c:v>0.995260664</c:v>
                </c:pt>
                <c:pt idx="2778">
                  <c:v>0.918803419</c:v>
                </c:pt>
                <c:pt idx="2779">
                  <c:v>0.947154472</c:v>
                </c:pt>
                <c:pt idx="2780">
                  <c:v>0.942084942</c:v>
                </c:pt>
                <c:pt idx="2781">
                  <c:v>0.739535593</c:v>
                </c:pt>
                <c:pt idx="2782">
                  <c:v>0.863742864</c:v>
                </c:pt>
                <c:pt idx="2783">
                  <c:v>0.853775671</c:v>
                </c:pt>
                <c:pt idx="2784">
                  <c:v>0.918048521</c:v>
                </c:pt>
                <c:pt idx="2785">
                  <c:v>0.916116202</c:v>
                </c:pt>
                <c:pt idx="2786">
                  <c:v>0.866877426</c:v>
                </c:pt>
                <c:pt idx="2787">
                  <c:v>0.735130082</c:v>
                </c:pt>
                <c:pt idx="2788">
                  <c:v>0.770696723</c:v>
                </c:pt>
                <c:pt idx="2789">
                  <c:v>0.943521995</c:v>
                </c:pt>
                <c:pt idx="2790">
                  <c:v>0.918990448</c:v>
                </c:pt>
                <c:pt idx="2791">
                  <c:v>0.937408035</c:v>
                </c:pt>
                <c:pt idx="2792">
                  <c:v>0.951452159</c:v>
                </c:pt>
                <c:pt idx="2793">
                  <c:v>0.987796933</c:v>
                </c:pt>
                <c:pt idx="2794">
                  <c:v>0.916813939</c:v>
                </c:pt>
                <c:pt idx="2795">
                  <c:v>0.974852343</c:v>
                </c:pt>
                <c:pt idx="2796">
                  <c:v>0.979539573</c:v>
                </c:pt>
                <c:pt idx="2797">
                  <c:v>0.760261532</c:v>
                </c:pt>
                <c:pt idx="2798">
                  <c:v>0.848024325</c:v>
                </c:pt>
                <c:pt idx="2799">
                  <c:v>0.948630061</c:v>
                </c:pt>
                <c:pt idx="2800">
                  <c:v>0.939797239</c:v>
                </c:pt>
                <c:pt idx="2801">
                  <c:v>1.011559672</c:v>
                </c:pt>
                <c:pt idx="2802">
                  <c:v>0.971401566</c:v>
                </c:pt>
                <c:pt idx="2803">
                  <c:v>0.962271779</c:v>
                </c:pt>
                <c:pt idx="2804">
                  <c:v>0.896882637</c:v>
                </c:pt>
                <c:pt idx="2805">
                  <c:v>0.926731341</c:v>
                </c:pt>
                <c:pt idx="2806">
                  <c:v>0.919228099</c:v>
                </c:pt>
                <c:pt idx="2807">
                  <c:v>0.94867746</c:v>
                </c:pt>
                <c:pt idx="2808">
                  <c:v>0.903005401</c:v>
                </c:pt>
                <c:pt idx="2809">
                  <c:v>0.947092369</c:v>
                </c:pt>
                <c:pt idx="2810">
                  <c:v>0.882368041</c:v>
                </c:pt>
                <c:pt idx="2811">
                  <c:v>0.942162668</c:v>
                </c:pt>
                <c:pt idx="2812">
                  <c:v>0.862975413</c:v>
                </c:pt>
                <c:pt idx="2813">
                  <c:v>0.828301875</c:v>
                </c:pt>
                <c:pt idx="2814">
                  <c:v>0.915264505</c:v>
                </c:pt>
                <c:pt idx="2815">
                  <c:v>0.964501661</c:v>
                </c:pt>
                <c:pt idx="2816">
                  <c:v>0.925946838</c:v>
                </c:pt>
                <c:pt idx="2817">
                  <c:v>0.956227807</c:v>
                </c:pt>
                <c:pt idx="2818">
                  <c:v>0.921911849</c:v>
                </c:pt>
                <c:pt idx="2819">
                  <c:v>0.888211797</c:v>
                </c:pt>
                <c:pt idx="2820">
                  <c:v>0.915317509</c:v>
                </c:pt>
                <c:pt idx="2821">
                  <c:v>0.91912944</c:v>
                </c:pt>
                <c:pt idx="2822">
                  <c:v>0.919370085</c:v>
                </c:pt>
                <c:pt idx="2823">
                  <c:v>0.982263895164935</c:v>
                </c:pt>
                <c:pt idx="2824">
                  <c:v>0.989882143651323</c:v>
                </c:pt>
                <c:pt idx="2825">
                  <c:v>0.985892023994668</c:v>
                </c:pt>
                <c:pt idx="2826">
                  <c:v>0.476421725239617</c:v>
                </c:pt>
                <c:pt idx="2827">
                  <c:v>1.18102600140548</c:v>
                </c:pt>
                <c:pt idx="2828">
                  <c:v>0.963856854119605</c:v>
                </c:pt>
                <c:pt idx="2829">
                  <c:v>0.974068835454974</c:v>
                </c:pt>
                <c:pt idx="2830">
                  <c:v>0.98175355450237</c:v>
                </c:pt>
                <c:pt idx="2831">
                  <c:v>0.982000935016363</c:v>
                </c:pt>
                <c:pt idx="2832">
                  <c:v>0.986630383341221</c:v>
                </c:pt>
                <c:pt idx="2833">
                  <c:v>0.965973307683059</c:v>
                </c:pt>
                <c:pt idx="2834">
                  <c:v>0.977686435701703</c:v>
                </c:pt>
                <c:pt idx="2835">
                  <c:v>0.973091512565197</c:v>
                </c:pt>
                <c:pt idx="2836">
                  <c:v>0.978975183823529</c:v>
                </c:pt>
                <c:pt idx="2837">
                  <c:v>0.979521793845098</c:v>
                </c:pt>
                <c:pt idx="2838">
                  <c:v>0.974539481403262</c:v>
                </c:pt>
                <c:pt idx="2839">
                  <c:v>0.978660343805572</c:v>
                </c:pt>
                <c:pt idx="2840">
                  <c:v>0.988557558945908</c:v>
                </c:pt>
                <c:pt idx="2841">
                  <c:v>0.97780401416765</c:v>
                </c:pt>
                <c:pt idx="2842">
                  <c:v>0.937234179662328</c:v>
                </c:pt>
                <c:pt idx="2843">
                  <c:v>0.958646121427631</c:v>
                </c:pt>
                <c:pt idx="2844">
                  <c:v>0.970937757383222</c:v>
                </c:pt>
                <c:pt idx="2845">
                  <c:v>0.9785488219435</c:v>
                </c:pt>
                <c:pt idx="2846">
                  <c:v>0.97271872060207</c:v>
                </c:pt>
                <c:pt idx="2847">
                  <c:v>0.980593874210895</c:v>
                </c:pt>
                <c:pt idx="2848">
                  <c:v>0.982782369146005</c:v>
                </c:pt>
                <c:pt idx="2849">
                  <c:v>0.966103724997006</c:v>
                </c:pt>
                <c:pt idx="2850">
                  <c:v>0.977190314656685</c:v>
                </c:pt>
                <c:pt idx="2851">
                  <c:v>0.989195272931908</c:v>
                </c:pt>
                <c:pt idx="2852">
                  <c:v>0.993657505285412</c:v>
                </c:pt>
                <c:pt idx="2853">
                  <c:v>0.990959029526208</c:v>
                </c:pt>
                <c:pt idx="2854">
                  <c:v>1.00369003690037</c:v>
                </c:pt>
                <c:pt idx="2855">
                  <c:v>0.994796380090498</c:v>
                </c:pt>
                <c:pt idx="2856">
                  <c:v>0.94471259324265</c:v>
                </c:pt>
                <c:pt idx="2857">
                  <c:v>0.994677312042581</c:v>
                </c:pt>
                <c:pt idx="2858">
                  <c:v>0.994231195917462</c:v>
                </c:pt>
                <c:pt idx="2859">
                  <c:v>0.996215072915507</c:v>
                </c:pt>
                <c:pt idx="2860">
                  <c:v>0.966240227434257</c:v>
                </c:pt>
                <c:pt idx="2861">
                  <c:v>0.948796331677493</c:v>
                </c:pt>
                <c:pt idx="2862">
                  <c:v>0.960608989850169</c:v>
                </c:pt>
                <c:pt idx="2863">
                  <c:v>0.972373682297346</c:v>
                </c:pt>
                <c:pt idx="2864">
                  <c:v>0.98110566829951</c:v>
                </c:pt>
                <c:pt idx="2865">
                  <c:v>0.978963450464214</c:v>
                </c:pt>
                <c:pt idx="2866">
                  <c:v>0.958751253761284</c:v>
                </c:pt>
                <c:pt idx="2867">
                  <c:v>0.971131210506753</c:v>
                </c:pt>
                <c:pt idx="2868">
                  <c:v>0.986590257879656</c:v>
                </c:pt>
                <c:pt idx="2869">
                  <c:v>1.02505720823799</c:v>
                </c:pt>
                <c:pt idx="2870">
                  <c:v>0.955615497793036</c:v>
                </c:pt>
                <c:pt idx="2871">
                  <c:v>0.94283212409307</c:v>
                </c:pt>
                <c:pt idx="2872">
                  <c:v>0.9516842881731</c:v>
                </c:pt>
                <c:pt idx="2873">
                  <c:v>0.970212252773758</c:v>
                </c:pt>
                <c:pt idx="2874">
                  <c:v>0.975239900485724</c:v>
                </c:pt>
                <c:pt idx="2875">
                  <c:v>0.965791375572151</c:v>
                </c:pt>
                <c:pt idx="2876">
                  <c:v>0.946372635008144</c:v>
                </c:pt>
                <c:pt idx="2877">
                  <c:v>1.00444444444444</c:v>
                </c:pt>
                <c:pt idx="2878">
                  <c:v>0.982891061452514</c:v>
                </c:pt>
                <c:pt idx="2879">
                  <c:v>0.966481794068001</c:v>
                </c:pt>
                <c:pt idx="2880">
                  <c:v>0.965638766519824</c:v>
                </c:pt>
                <c:pt idx="2881">
                  <c:v>0.970123668421697</c:v>
                </c:pt>
                <c:pt idx="2882">
                  <c:v>0.960639606396064</c:v>
                </c:pt>
                <c:pt idx="2883">
                  <c:v>0.954562476594682</c:v>
                </c:pt>
                <c:pt idx="2884">
                  <c:v>0.963591936469151</c:v>
                </c:pt>
                <c:pt idx="2885">
                  <c:v>0.963312883435583</c:v>
                </c:pt>
                <c:pt idx="2886">
                  <c:v>0.977331209410611</c:v>
                </c:pt>
                <c:pt idx="2887">
                  <c:v>0.966987098406274</c:v>
                </c:pt>
                <c:pt idx="2888">
                  <c:v>1.00895026211482</c:v>
                </c:pt>
                <c:pt idx="2889">
                  <c:v>1.01170464450255</c:v>
                </c:pt>
                <c:pt idx="2890">
                  <c:v>0.996438565250572</c:v>
                </c:pt>
                <c:pt idx="2891">
                  <c:v>0.977807486631016</c:v>
                </c:pt>
                <c:pt idx="2892">
                  <c:v>0.995722732419172</c:v>
                </c:pt>
                <c:pt idx="2893">
                  <c:v>0.984076006958384</c:v>
                </c:pt>
                <c:pt idx="2894">
                  <c:v>1.00124146492862</c:v>
                </c:pt>
                <c:pt idx="2895">
                  <c:v>1.00050257570046</c:v>
                </c:pt>
                <c:pt idx="2896">
                  <c:v>0.590968801313629</c:v>
                </c:pt>
                <c:pt idx="2897">
                  <c:v>0.999749781058426</c:v>
                </c:pt>
                <c:pt idx="2898">
                  <c:v>1.00114649681529</c:v>
                </c:pt>
                <c:pt idx="2899">
                  <c:v>0.983395546402368</c:v>
                </c:pt>
                <c:pt idx="2900">
                  <c:v>0.99444724886421</c:v>
                </c:pt>
                <c:pt idx="2901">
                  <c:v>0.988441508954655</c:v>
                </c:pt>
                <c:pt idx="2902">
                  <c:v>0.978076471355866</c:v>
                </c:pt>
                <c:pt idx="2903">
                  <c:v>0.993020067306494</c:v>
                </c:pt>
                <c:pt idx="2904">
                  <c:v>0.994892874937718</c:v>
                </c:pt>
                <c:pt idx="2905">
                  <c:v>0.994871153365024</c:v>
                </c:pt>
                <c:pt idx="2906">
                  <c:v>0.990135792979759</c:v>
                </c:pt>
                <c:pt idx="2907">
                  <c:v>1.01397253673814</c:v>
                </c:pt>
                <c:pt idx="2908">
                  <c:v>1.02591792656587</c:v>
                </c:pt>
                <c:pt idx="2909">
                  <c:v>1.00480269989616</c:v>
                </c:pt>
                <c:pt idx="2910">
                  <c:v>1.00829552819183</c:v>
                </c:pt>
                <c:pt idx="2911">
                  <c:v>1.00775293965629</c:v>
                </c:pt>
                <c:pt idx="2912">
                  <c:v>1.01659181636727</c:v>
                </c:pt>
                <c:pt idx="2913">
                  <c:v>1.00372272143774</c:v>
                </c:pt>
                <c:pt idx="2914">
                  <c:v>1.00508209538702</c:v>
                </c:pt>
                <c:pt idx="2915">
                  <c:v>1.00493912244429</c:v>
                </c:pt>
                <c:pt idx="2916">
                  <c:v>1.01070935052971</c:v>
                </c:pt>
                <c:pt idx="2917">
                  <c:v>1.00116482236459</c:v>
                </c:pt>
                <c:pt idx="2918">
                  <c:v>1.03802024746907</c:v>
                </c:pt>
                <c:pt idx="2919">
                  <c:v>1.02858719646799</c:v>
                </c:pt>
                <c:pt idx="2920">
                  <c:v>1.03302999662959</c:v>
                </c:pt>
                <c:pt idx="2921">
                  <c:v>0.996251610636055</c:v>
                </c:pt>
                <c:pt idx="2922">
                  <c:v>1.00701090585355</c:v>
                </c:pt>
                <c:pt idx="2923">
                  <c:v>1.02726231386025</c:v>
                </c:pt>
                <c:pt idx="2924">
                  <c:v>0.816982456140351</c:v>
                </c:pt>
                <c:pt idx="2925">
                  <c:v>0.839521554946424</c:v>
                </c:pt>
                <c:pt idx="2926">
                  <c:v>1.00550143266476</c:v>
                </c:pt>
                <c:pt idx="2927">
                  <c:v>0.549896215870988</c:v>
                </c:pt>
                <c:pt idx="2928">
                  <c:v>0.894903250284558</c:v>
                </c:pt>
                <c:pt idx="2929">
                  <c:v>0.948785765809089</c:v>
                </c:pt>
                <c:pt idx="2930">
                  <c:v>1.03971397139714</c:v>
                </c:pt>
                <c:pt idx="2931">
                  <c:v>1.02642159678346</c:v>
                </c:pt>
                <c:pt idx="2932">
                  <c:v>1.01954616940013</c:v>
                </c:pt>
                <c:pt idx="2933">
                  <c:v>1.02654662973223</c:v>
                </c:pt>
                <c:pt idx="2934">
                  <c:v>1.01563593932322</c:v>
                </c:pt>
                <c:pt idx="2935">
                  <c:v>0.998283949204897</c:v>
                </c:pt>
                <c:pt idx="2936">
                  <c:v>0.97799397729905</c:v>
                </c:pt>
                <c:pt idx="2937">
                  <c:v>0.908232291001914</c:v>
                </c:pt>
                <c:pt idx="2938">
                  <c:v>0.989974006683995</c:v>
                </c:pt>
                <c:pt idx="2939">
                  <c:v>0.495778364116095</c:v>
                </c:pt>
                <c:pt idx="2940">
                  <c:v>0.431567462722754</c:v>
                </c:pt>
                <c:pt idx="2941">
                  <c:v>0.345656417764763</c:v>
                </c:pt>
                <c:pt idx="2942">
                  <c:v>0.340732956784448</c:v>
                </c:pt>
                <c:pt idx="2943">
                  <c:v>0.928641786144249</c:v>
                </c:pt>
                <c:pt idx="2944">
                  <c:v>0.91640257895312</c:v>
                </c:pt>
                <c:pt idx="2945">
                  <c:v>0.928821725799387</c:v>
                </c:pt>
                <c:pt idx="2946">
                  <c:v>0.847890535917902</c:v>
                </c:pt>
                <c:pt idx="2947">
                  <c:v>0.81366032546413</c:v>
                </c:pt>
                <c:pt idx="2948">
                  <c:v>0.926886241532352</c:v>
                </c:pt>
                <c:pt idx="2949">
                  <c:v>0.892578352557381</c:v>
                </c:pt>
                <c:pt idx="2950">
                  <c:v>0.915992812219227</c:v>
                </c:pt>
                <c:pt idx="2951">
                  <c:v>0.911566156615662</c:v>
                </c:pt>
                <c:pt idx="2952">
                  <c:v>0.946456692913386</c:v>
                </c:pt>
                <c:pt idx="2953">
                  <c:v>0.419157785287237</c:v>
                </c:pt>
                <c:pt idx="2954">
                  <c:v>0.917510690974567</c:v>
                </c:pt>
                <c:pt idx="2955">
                  <c:v>0.926453948857208</c:v>
                </c:pt>
                <c:pt idx="2956">
                  <c:v>0.945248513407382</c:v>
                </c:pt>
                <c:pt idx="2957">
                  <c:v>0.940082876021951</c:v>
                </c:pt>
                <c:pt idx="2958">
                  <c:v>0.94554786877929</c:v>
                </c:pt>
                <c:pt idx="2959">
                  <c:v>0.915745068977312</c:v>
                </c:pt>
                <c:pt idx="2960">
                  <c:v>0.94775528666742</c:v>
                </c:pt>
                <c:pt idx="2961">
                  <c:v>0.766070794364863</c:v>
                </c:pt>
                <c:pt idx="2962">
                  <c:v>0.905910326086957</c:v>
                </c:pt>
                <c:pt idx="2963">
                  <c:v>0.676533523537803</c:v>
                </c:pt>
                <c:pt idx="2964">
                  <c:v>0.954610712313639</c:v>
                </c:pt>
                <c:pt idx="2965">
                  <c:v>0.92856338028169</c:v>
                </c:pt>
                <c:pt idx="2966">
                  <c:v>0.966262108896559</c:v>
                </c:pt>
                <c:pt idx="2967">
                  <c:v>0.476441168728613</c:v>
                </c:pt>
                <c:pt idx="2968">
                  <c:v>0.705464289875335</c:v>
                </c:pt>
                <c:pt idx="2969">
                  <c:v>0.936272321428572</c:v>
                </c:pt>
                <c:pt idx="2970">
                  <c:v>0.502643350955673</c:v>
                </c:pt>
                <c:pt idx="2971">
                  <c:v>0.949060773480663</c:v>
                </c:pt>
                <c:pt idx="2972">
                  <c:v>0.537295031438787</c:v>
                </c:pt>
                <c:pt idx="2973">
                  <c:v>0.564468864468864</c:v>
                </c:pt>
                <c:pt idx="2974">
                  <c:v>0.982799061767005</c:v>
                </c:pt>
                <c:pt idx="2975">
                  <c:v>0.905361682458978</c:v>
                </c:pt>
                <c:pt idx="2976">
                  <c:v>1.01093435014538</c:v>
                </c:pt>
                <c:pt idx="2977">
                  <c:v>1.01192941546553</c:v>
                </c:pt>
                <c:pt idx="2978">
                  <c:v>1.01381661469418</c:v>
                </c:pt>
                <c:pt idx="2979">
                  <c:v>0.663920876599834</c:v>
                </c:pt>
                <c:pt idx="2980">
                  <c:v>0.623542208762057</c:v>
                </c:pt>
                <c:pt idx="2981">
                  <c:v>0.680924937240016</c:v>
                </c:pt>
                <c:pt idx="2982">
                  <c:v>1.0346423988099</c:v>
                </c:pt>
                <c:pt idx="2983">
                  <c:v>1.02779254814797</c:v>
                </c:pt>
                <c:pt idx="2984">
                  <c:v>1.02341853516602</c:v>
                </c:pt>
                <c:pt idx="2985">
                  <c:v>0.834740446244038</c:v>
                </c:pt>
                <c:pt idx="2986">
                  <c:v>0.815751621811516</c:v>
                </c:pt>
                <c:pt idx="2987">
                  <c:v>0.8111559215795</c:v>
                </c:pt>
                <c:pt idx="2988">
                  <c:v>0.816165744138079</c:v>
                </c:pt>
                <c:pt idx="2989">
                  <c:v>1.07560172068274</c:v>
                </c:pt>
                <c:pt idx="2990">
                  <c:v>1.09059493169157</c:v>
                </c:pt>
                <c:pt idx="2991">
                  <c:v>1.04988375709569</c:v>
                </c:pt>
                <c:pt idx="2992">
                  <c:v>1.06914371519578</c:v>
                </c:pt>
                <c:pt idx="2993">
                  <c:v>0.929344505372938</c:v>
                </c:pt>
                <c:pt idx="2994">
                  <c:v>0.996859806770648</c:v>
                </c:pt>
                <c:pt idx="2995">
                  <c:v>0.930647583804334</c:v>
                </c:pt>
                <c:pt idx="2996">
                  <c:v>0.820236704483546</c:v>
                </c:pt>
                <c:pt idx="2997">
                  <c:v>0.911181633738701</c:v>
                </c:pt>
                <c:pt idx="2998">
                  <c:v>0.940777268036188</c:v>
                </c:pt>
                <c:pt idx="2999">
                  <c:v>0.944893786713072</c:v>
                </c:pt>
                <c:pt idx="3000">
                  <c:v>0.943494251860557</c:v>
                </c:pt>
                <c:pt idx="3001">
                  <c:v>1.03981627068947</c:v>
                </c:pt>
                <c:pt idx="3002">
                  <c:v>0.810902328499339</c:v>
                </c:pt>
                <c:pt idx="3003">
                  <c:v>1.13235377898733</c:v>
                </c:pt>
                <c:pt idx="3004">
                  <c:v>1.16517433022197</c:v>
                </c:pt>
                <c:pt idx="3005">
                  <c:v>0.762782097434638</c:v>
                </c:pt>
                <c:pt idx="3006">
                  <c:v>0.872319452731001</c:v>
                </c:pt>
                <c:pt idx="3007">
                  <c:v>1.02768765767062</c:v>
                </c:pt>
                <c:pt idx="3008">
                  <c:v>1.03076323716601</c:v>
                </c:pt>
                <c:pt idx="3009">
                  <c:v>1.04082234526473</c:v>
                </c:pt>
                <c:pt idx="3010">
                  <c:v>1.13954805869274</c:v>
                </c:pt>
                <c:pt idx="3011">
                  <c:v>1.13375154471279</c:v>
                </c:pt>
                <c:pt idx="3012">
                  <c:v>1.09522996298191</c:v>
                </c:pt>
                <c:pt idx="3013">
                  <c:v>1.09741404709938</c:v>
                </c:pt>
                <c:pt idx="3014">
                  <c:v>1.15540697980828</c:v>
                </c:pt>
                <c:pt idx="3015">
                  <c:v>0.483333456575841</c:v>
                </c:pt>
                <c:pt idx="3016">
                  <c:v>0.562725204025352</c:v>
                </c:pt>
                <c:pt idx="3017">
                  <c:v>0.512039973581804</c:v>
                </c:pt>
                <c:pt idx="3018">
                  <c:v>0.651603697058608</c:v>
                </c:pt>
                <c:pt idx="3019">
                  <c:v>0.898230576809888</c:v>
                </c:pt>
                <c:pt idx="3020">
                  <c:v>0.822797990542221</c:v>
                </c:pt>
                <c:pt idx="3021">
                  <c:v>0.852153269934977</c:v>
                </c:pt>
                <c:pt idx="3022">
                  <c:v>0.828450191957969</c:v>
                </c:pt>
                <c:pt idx="3023">
                  <c:v>0.86845466155811</c:v>
                </c:pt>
                <c:pt idx="3024">
                  <c:v>0.908392691127437</c:v>
                </c:pt>
                <c:pt idx="3025">
                  <c:v>0.890488622937074</c:v>
                </c:pt>
                <c:pt idx="3026">
                  <c:v>0.896577682979932</c:v>
                </c:pt>
                <c:pt idx="3027">
                  <c:v>0.831438082995483</c:v>
                </c:pt>
                <c:pt idx="3028">
                  <c:v>0.44740792056345</c:v>
                </c:pt>
                <c:pt idx="3029">
                  <c:v>0.81282051282051</c:v>
                </c:pt>
                <c:pt idx="3030">
                  <c:v>0.733555224664974</c:v>
                </c:pt>
                <c:pt idx="3031">
                  <c:v>0.796239142193516</c:v>
                </c:pt>
                <c:pt idx="3032">
                  <c:v>0.746268656716418</c:v>
                </c:pt>
                <c:pt idx="3033">
                  <c:v>0.801639175523014</c:v>
                </c:pt>
                <c:pt idx="3034">
                  <c:v>0.679841715363733</c:v>
                </c:pt>
                <c:pt idx="3035">
                  <c:v>0.719424460431655</c:v>
                </c:pt>
                <c:pt idx="3036">
                  <c:v>0.935856415187397</c:v>
                </c:pt>
                <c:pt idx="3037">
                  <c:v>0.704299196085285</c:v>
                </c:pt>
                <c:pt idx="3038">
                  <c:v>0.76198231735691</c:v>
                </c:pt>
                <c:pt idx="3039">
                  <c:v>0.784979337100445</c:v>
                </c:pt>
                <c:pt idx="3040">
                  <c:v>0.60528347672623</c:v>
                </c:pt>
                <c:pt idx="3041">
                  <c:v>0.794361525704809</c:v>
                </c:pt>
                <c:pt idx="3042">
                  <c:v>0.748726233378898</c:v>
                </c:pt>
                <c:pt idx="3043">
                  <c:v>0.706349206349207</c:v>
                </c:pt>
                <c:pt idx="3044">
                  <c:v>0.765019044321322</c:v>
                </c:pt>
                <c:pt idx="3045">
                  <c:v>0.767271371769384</c:v>
                </c:pt>
                <c:pt idx="3046">
                  <c:v>0.933829515059892</c:v>
                </c:pt>
                <c:pt idx="3047">
                  <c:v>0.801164754732915</c:v>
                </c:pt>
                <c:pt idx="3048">
                  <c:v>0.864877221724802</c:v>
                </c:pt>
                <c:pt idx="3049">
                  <c:v>0.842206719295025</c:v>
                </c:pt>
                <c:pt idx="3050">
                  <c:v>0.775992597577383</c:v>
                </c:pt>
                <c:pt idx="3051">
                  <c:v>0.824335548172757</c:v>
                </c:pt>
                <c:pt idx="3052">
                  <c:v>0.859417628541447</c:v>
                </c:pt>
                <c:pt idx="3053">
                  <c:v>0.80815333835196</c:v>
                </c:pt>
                <c:pt idx="3054">
                  <c:v>0.765125358247017</c:v>
                </c:pt>
                <c:pt idx="3055">
                  <c:v>0.868953074042757</c:v>
                </c:pt>
                <c:pt idx="3056">
                  <c:v>0.846556518894158</c:v>
                </c:pt>
                <c:pt idx="3057">
                  <c:v>0.750157927984839</c:v>
                </c:pt>
                <c:pt idx="3058">
                  <c:v>0.866223220260168</c:v>
                </c:pt>
                <c:pt idx="3059">
                  <c:v>0.842325713474366</c:v>
                </c:pt>
                <c:pt idx="3060">
                  <c:v>0.861924544744276</c:v>
                </c:pt>
                <c:pt idx="3061">
                  <c:v>0.758953188031458</c:v>
                </c:pt>
                <c:pt idx="3062">
                  <c:v>0.0379842998227301</c:v>
                </c:pt>
                <c:pt idx="3063">
                  <c:v>0.923576977960991</c:v>
                </c:pt>
                <c:pt idx="3064">
                  <c:v>0.795918367346939</c:v>
                </c:pt>
                <c:pt idx="3065">
                  <c:v>0.792083368350281</c:v>
                </c:pt>
                <c:pt idx="3066">
                  <c:v>0.675589343895739</c:v>
                </c:pt>
                <c:pt idx="3067">
                  <c:v>0.237152090065678</c:v>
                </c:pt>
                <c:pt idx="3068">
                  <c:v>1.34244770219074</c:v>
                </c:pt>
                <c:pt idx="3069">
                  <c:v>0.688964786244264</c:v>
                </c:pt>
                <c:pt idx="3070">
                  <c:v>0.458567609917965</c:v>
                </c:pt>
                <c:pt idx="3071">
                  <c:v>0.847946977935</c:v>
                </c:pt>
                <c:pt idx="3072">
                  <c:v>0.742191057280753</c:v>
                </c:pt>
                <c:pt idx="3073">
                  <c:v>0.516165360611893</c:v>
                </c:pt>
                <c:pt idx="3074">
                  <c:v>0.786744815148781</c:v>
                </c:pt>
                <c:pt idx="3075">
                  <c:v>0.528724022893525</c:v>
                </c:pt>
                <c:pt idx="3076">
                  <c:v>0.327729562420343</c:v>
                </c:pt>
                <c:pt idx="3077">
                  <c:v>0.283658907474557</c:v>
                </c:pt>
                <c:pt idx="3078">
                  <c:v>0.925658085044836</c:v>
                </c:pt>
                <c:pt idx="3079">
                  <c:v>0.338922582946843</c:v>
                </c:pt>
                <c:pt idx="3080">
                  <c:v>0.791331740169457</c:v>
                </c:pt>
                <c:pt idx="3081">
                  <c:v>0.89193046185781</c:v>
                </c:pt>
                <c:pt idx="3082">
                  <c:v>0.914181621913372</c:v>
                </c:pt>
                <c:pt idx="3083">
                  <c:v>0.686445766690318</c:v>
                </c:pt>
                <c:pt idx="3084">
                  <c:v>0.763495377274083</c:v>
                </c:pt>
                <c:pt idx="3085">
                  <c:v>0.822565922920889</c:v>
                </c:pt>
                <c:pt idx="3086">
                  <c:v>0.779757134931891</c:v>
                </c:pt>
                <c:pt idx="3087">
                  <c:v>1.12277705214508</c:v>
                </c:pt>
                <c:pt idx="3088">
                  <c:v>0.88960276765305</c:v>
                </c:pt>
                <c:pt idx="3089">
                  <c:v>0.976973320048689</c:v>
                </c:pt>
                <c:pt idx="3090">
                  <c:v>0.792199917432137</c:v>
                </c:pt>
                <c:pt idx="3091">
                  <c:v>0.796416080628779</c:v>
                </c:pt>
                <c:pt idx="3092">
                  <c:v>0.864770213811752</c:v>
                </c:pt>
                <c:pt idx="3093">
                  <c:v>1.02905950579929</c:v>
                </c:pt>
                <c:pt idx="3094">
                  <c:v>0.922743428504473</c:v>
                </c:pt>
                <c:pt idx="3095">
                  <c:v>0.504130618617056</c:v>
                </c:pt>
                <c:pt idx="3096">
                  <c:v>1.23876765083439</c:v>
                </c:pt>
                <c:pt idx="3097">
                  <c:v>0.836813258514942</c:v>
                </c:pt>
                <c:pt idx="3098">
                  <c:v>0.834127740705434</c:v>
                </c:pt>
                <c:pt idx="3099">
                  <c:v>0.77026816743607</c:v>
                </c:pt>
                <c:pt idx="3100">
                  <c:v>0.310639399430494</c:v>
                </c:pt>
                <c:pt idx="3101">
                  <c:v>0.436225116736298</c:v>
                </c:pt>
                <c:pt idx="3102">
                  <c:v>0.792316150313693</c:v>
                </c:pt>
                <c:pt idx="3103">
                  <c:v>0.693408887563376</c:v>
                </c:pt>
                <c:pt idx="3104">
                  <c:v>0.621693121693125</c:v>
                </c:pt>
                <c:pt idx="3105">
                  <c:v>0.848168047860259</c:v>
                </c:pt>
                <c:pt idx="3106">
                  <c:v>0.285091070974641</c:v>
                </c:pt>
                <c:pt idx="3107">
                  <c:v>0.389357704107316</c:v>
                </c:pt>
                <c:pt idx="3108">
                  <c:v>0.826421030450882</c:v>
                </c:pt>
                <c:pt idx="3109">
                  <c:v>0.550339579726901</c:v>
                </c:pt>
                <c:pt idx="3110">
                  <c:v>0.26940813908653</c:v>
                </c:pt>
                <c:pt idx="3111">
                  <c:v>0.367391926349833</c:v>
                </c:pt>
                <c:pt idx="3112">
                  <c:v>0.22414563162994</c:v>
                </c:pt>
                <c:pt idx="3113">
                  <c:v>0.244614369226919</c:v>
                </c:pt>
                <c:pt idx="3114">
                  <c:v>0.454604448395332</c:v>
                </c:pt>
                <c:pt idx="3115">
                  <c:v>0.443747145340179</c:v>
                </c:pt>
                <c:pt idx="3116">
                  <c:v>0.561522131160523</c:v>
                </c:pt>
                <c:pt idx="3117">
                  <c:v>0.478231035492509</c:v>
                </c:pt>
                <c:pt idx="3118">
                  <c:v>0.517676924013969</c:v>
                </c:pt>
                <c:pt idx="3119">
                  <c:v>0.934379257149449</c:v>
                </c:pt>
                <c:pt idx="3120">
                  <c:v>0.992290184698782</c:v>
                </c:pt>
                <c:pt idx="3121">
                  <c:v>1.02272982761939</c:v>
                </c:pt>
                <c:pt idx="3122">
                  <c:v>1.02010821795141</c:v>
                </c:pt>
                <c:pt idx="3123">
                  <c:v>0.971724792049282</c:v>
                </c:pt>
                <c:pt idx="3124">
                  <c:v>0.475656044916377</c:v>
                </c:pt>
                <c:pt idx="3125">
                  <c:v>0.956140976845042</c:v>
                </c:pt>
                <c:pt idx="3126">
                  <c:v>0.780010819985314</c:v>
                </c:pt>
                <c:pt idx="3127">
                  <c:v>1.01398686608291</c:v>
                </c:pt>
                <c:pt idx="3128">
                  <c:v>0.903462774113192</c:v>
                </c:pt>
                <c:pt idx="3129">
                  <c:v>0</c:v>
                </c:pt>
                <c:pt idx="3130">
                  <c:v>0.0731707317073171</c:v>
                </c:pt>
                <c:pt idx="3131">
                  <c:v>0</c:v>
                </c:pt>
                <c:pt idx="3132">
                  <c:v>0.0115830115830116</c:v>
                </c:pt>
                <c:pt idx="3133">
                  <c:v>0.0125786163522013</c:v>
                </c:pt>
                <c:pt idx="3134">
                  <c:v>0.027190332326284</c:v>
                </c:pt>
                <c:pt idx="3135">
                  <c:v>0.379377431906615</c:v>
                </c:pt>
                <c:pt idx="3136">
                  <c:v>0.362244897959184</c:v>
                </c:pt>
                <c:pt idx="3137">
                  <c:v>0.58664546899841</c:v>
                </c:pt>
                <c:pt idx="3138">
                  <c:v>0.405891980360065</c:v>
                </c:pt>
                <c:pt idx="3139">
                  <c:v>0.545454545454545</c:v>
                </c:pt>
                <c:pt idx="3140">
                  <c:v>0.759510869565217</c:v>
                </c:pt>
                <c:pt idx="3141">
                  <c:v>0.197278911564626</c:v>
                </c:pt>
                <c:pt idx="3142">
                  <c:v>0.190930787589499</c:v>
                </c:pt>
                <c:pt idx="3143">
                  <c:v>0.246835443037975</c:v>
                </c:pt>
                <c:pt idx="3144">
                  <c:v>0.156657963446475</c:v>
                </c:pt>
                <c:pt idx="3145">
                  <c:v>0.0962732919254658</c:v>
                </c:pt>
                <c:pt idx="3146">
                  <c:v>0.0238095238095238</c:v>
                </c:pt>
                <c:pt idx="3147">
                  <c:v>0.0283687943262411</c:v>
                </c:pt>
                <c:pt idx="3148">
                  <c:v>0.0308370044052863</c:v>
                </c:pt>
                <c:pt idx="3149">
                  <c:v>0.00558659217877095</c:v>
                </c:pt>
                <c:pt idx="3150">
                  <c:v>0.0909090909090909</c:v>
                </c:pt>
                <c:pt idx="3151">
                  <c:v>0.171492204899777</c:v>
                </c:pt>
                <c:pt idx="3152">
                  <c:v>0.389452332657201</c:v>
                </c:pt>
                <c:pt idx="3153">
                  <c:v>0.2375249500998</c:v>
                </c:pt>
                <c:pt idx="3154">
                  <c:v>0.8182</c:v>
                </c:pt>
                <c:pt idx="3155">
                  <c:v>0.9666</c:v>
                </c:pt>
                <c:pt idx="3156">
                  <c:v>0.8482</c:v>
                </c:pt>
                <c:pt idx="3157">
                  <c:v>0.8603</c:v>
                </c:pt>
                <c:pt idx="3158">
                  <c:v>0.9734</c:v>
                </c:pt>
                <c:pt idx="3159">
                  <c:v>0.9493</c:v>
                </c:pt>
                <c:pt idx="3160">
                  <c:v>0.9538</c:v>
                </c:pt>
                <c:pt idx="3161">
                  <c:v>0.6459</c:v>
                </c:pt>
                <c:pt idx="3162">
                  <c:v>0.5952</c:v>
                </c:pt>
                <c:pt idx="3163">
                  <c:v>0.9442</c:v>
                </c:pt>
                <c:pt idx="3164">
                  <c:v>0.941</c:v>
                </c:pt>
                <c:pt idx="3165">
                  <c:v>0.9716</c:v>
                </c:pt>
                <c:pt idx="3166">
                  <c:v>0.9742</c:v>
                </c:pt>
                <c:pt idx="3167">
                  <c:v>0.9814</c:v>
                </c:pt>
                <c:pt idx="3168">
                  <c:v>0.9538</c:v>
                </c:pt>
                <c:pt idx="3169">
                  <c:v>0.9027</c:v>
                </c:pt>
                <c:pt idx="3170">
                  <c:v>0.9799</c:v>
                </c:pt>
                <c:pt idx="3171">
                  <c:v>0.8417</c:v>
                </c:pt>
                <c:pt idx="3172">
                  <c:v>0.9443</c:v>
                </c:pt>
                <c:pt idx="3173">
                  <c:v>0.7929</c:v>
                </c:pt>
                <c:pt idx="3174">
                  <c:v>0.9115</c:v>
                </c:pt>
                <c:pt idx="3175">
                  <c:v>0.8011</c:v>
                </c:pt>
                <c:pt idx="3176">
                  <c:v>0.9484</c:v>
                </c:pt>
                <c:pt idx="3177">
                  <c:v>0.753</c:v>
                </c:pt>
                <c:pt idx="3178">
                  <c:v>0.9127</c:v>
                </c:pt>
                <c:pt idx="3179">
                  <c:v>0.9433</c:v>
                </c:pt>
                <c:pt idx="3180">
                  <c:v>0.7846</c:v>
                </c:pt>
                <c:pt idx="3181">
                  <c:v>0.7133</c:v>
                </c:pt>
                <c:pt idx="3182">
                  <c:v>0.7084</c:v>
                </c:pt>
                <c:pt idx="3183">
                  <c:v>0.7114</c:v>
                </c:pt>
                <c:pt idx="3184">
                  <c:v>0.7271</c:v>
                </c:pt>
                <c:pt idx="3185">
                  <c:v>0.9313</c:v>
                </c:pt>
                <c:pt idx="3186">
                  <c:v>0.9127</c:v>
                </c:pt>
                <c:pt idx="3187">
                  <c:v>0.9189</c:v>
                </c:pt>
                <c:pt idx="3188">
                  <c:v>0.9162</c:v>
                </c:pt>
                <c:pt idx="3189">
                  <c:v>0.9035</c:v>
                </c:pt>
                <c:pt idx="3190">
                  <c:v>0.9019</c:v>
                </c:pt>
                <c:pt idx="3191">
                  <c:v>0.9043</c:v>
                </c:pt>
                <c:pt idx="3192">
                  <c:v>0.8109</c:v>
                </c:pt>
                <c:pt idx="3193">
                  <c:v>0.8942</c:v>
                </c:pt>
                <c:pt idx="3194">
                  <c:v>0.8096</c:v>
                </c:pt>
                <c:pt idx="3195">
                  <c:v>0.9336</c:v>
                </c:pt>
                <c:pt idx="3196">
                  <c:v>0.9188</c:v>
                </c:pt>
                <c:pt idx="3197">
                  <c:v>0.8433</c:v>
                </c:pt>
                <c:pt idx="3198">
                  <c:v>0.9066</c:v>
                </c:pt>
                <c:pt idx="3199">
                  <c:v>0.8506</c:v>
                </c:pt>
                <c:pt idx="3200">
                  <c:v>0.9061</c:v>
                </c:pt>
                <c:pt idx="3201">
                  <c:v>0.8806</c:v>
                </c:pt>
                <c:pt idx="3202">
                  <c:v>0.8805</c:v>
                </c:pt>
                <c:pt idx="3214">
                  <c:v>0.988338192419825</c:v>
                </c:pt>
                <c:pt idx="3218">
                  <c:v>0.889664804469274</c:v>
                </c:pt>
                <c:pt idx="3222">
                  <c:v>0.986111111111111</c:v>
                </c:pt>
                <c:pt idx="3230">
                  <c:v>0.982978723404255</c:v>
                </c:pt>
                <c:pt idx="3316">
                  <c:v>0.86068263491823</c:v>
                </c:pt>
                <c:pt idx="3317">
                  <c:v>0.918172947065524</c:v>
                </c:pt>
                <c:pt idx="3318">
                  <c:v>0.865117401408753</c:v>
                </c:pt>
                <c:pt idx="3319">
                  <c:v>0.924586517755407</c:v>
                </c:pt>
                <c:pt idx="3320">
                  <c:v>0.916940352207592</c:v>
                </c:pt>
                <c:pt idx="3321">
                  <c:v>0.920506616099687</c:v>
                </c:pt>
                <c:pt idx="3322">
                  <c:v>0.817286996743673</c:v>
                </c:pt>
                <c:pt idx="3323">
                  <c:v>0.922475370356856</c:v>
                </c:pt>
                <c:pt idx="3324">
                  <c:v>0.923098046799459</c:v>
                </c:pt>
                <c:pt idx="3325">
                  <c:v>0.835695718738953</c:v>
                </c:pt>
                <c:pt idx="3326">
                  <c:v>0.875936715280986</c:v>
                </c:pt>
                <c:pt idx="3327">
                  <c:v>0.892260648601627</c:v>
                </c:pt>
                <c:pt idx="3328">
                  <c:v>0.88611121081856</c:v>
                </c:pt>
                <c:pt idx="3329">
                  <c:v>0.933151311457453</c:v>
                </c:pt>
                <c:pt idx="3330">
                  <c:v>0.906824016850452</c:v>
                </c:pt>
                <c:pt idx="3331">
                  <c:v>0.929872850537471</c:v>
                </c:pt>
                <c:pt idx="3332">
                  <c:v>0.776051991889967</c:v>
                </c:pt>
                <c:pt idx="3333">
                  <c:v>0.888772310815456</c:v>
                </c:pt>
                <c:pt idx="3334">
                  <c:v>0.84883626003793</c:v>
                </c:pt>
                <c:pt idx="3335">
                  <c:v>0.921377176850962</c:v>
                </c:pt>
                <c:pt idx="3336">
                  <c:v>0.791511947049793</c:v>
                </c:pt>
                <c:pt idx="3337">
                  <c:v>0.860071900768054</c:v>
                </c:pt>
                <c:pt idx="3338">
                  <c:v>0.776417915484822</c:v>
                </c:pt>
                <c:pt idx="3339">
                  <c:v>0.869244519966015</c:v>
                </c:pt>
                <c:pt idx="3340">
                  <c:v>0.595892555053884</c:v>
                </c:pt>
                <c:pt idx="3341">
                  <c:v>0.89342181452064</c:v>
                </c:pt>
                <c:pt idx="3342">
                  <c:v>0.846760551773558</c:v>
                </c:pt>
                <c:pt idx="3343">
                  <c:v>0.572530637358082</c:v>
                </c:pt>
                <c:pt idx="3348">
                  <c:v>0.848630700018829</c:v>
                </c:pt>
                <c:pt idx="3349">
                  <c:v>0.979901615684446</c:v>
                </c:pt>
                <c:pt idx="3350">
                  <c:v>0.94269892336948</c:v>
                </c:pt>
                <c:pt idx="3351">
                  <c:v>0.954973400841854</c:v>
                </c:pt>
                <c:pt idx="3352">
                  <c:v>0.94308112235103</c:v>
                </c:pt>
                <c:pt idx="3353">
                  <c:v>0.886883203580142</c:v>
                </c:pt>
                <c:pt idx="3354">
                  <c:v>0.657714350075413</c:v>
                </c:pt>
                <c:pt idx="3355">
                  <c:v>0.690762027603961</c:v>
                </c:pt>
                <c:pt idx="3356">
                  <c:v>0.75992606783007</c:v>
                </c:pt>
                <c:pt idx="3357">
                  <c:v>0.62965685866418</c:v>
                </c:pt>
                <c:pt idx="3358">
                  <c:v>0.595760078662734</c:v>
                </c:pt>
                <c:pt idx="3359">
                  <c:v>0.887556081672315</c:v>
                </c:pt>
                <c:pt idx="3360">
                  <c:v>0.65311327831958</c:v>
                </c:pt>
                <c:pt idx="3361">
                  <c:v>0.788460719456673</c:v>
                </c:pt>
                <c:pt idx="3362">
                  <c:v>0.607067320064421</c:v>
                </c:pt>
                <c:pt idx="3363">
                  <c:v>0.636574038054968</c:v>
                </c:pt>
                <c:pt idx="3364">
                  <c:v>0.878229006902676</c:v>
                </c:pt>
                <c:pt idx="3365">
                  <c:v>0.816377640162519</c:v>
                </c:pt>
                <c:pt idx="3366">
                  <c:v>0.975653797033978</c:v>
                </c:pt>
                <c:pt idx="3367">
                  <c:v>0.997600342913614</c:v>
                </c:pt>
                <c:pt idx="3368">
                  <c:v>0.976407003282589</c:v>
                </c:pt>
                <c:pt idx="3369">
                  <c:v>0.924528181035387</c:v>
                </c:pt>
                <c:pt idx="3370">
                  <c:v>0.921168481826532</c:v>
                </c:pt>
                <c:pt idx="3371">
                  <c:v>0.960533897377922</c:v>
                </c:pt>
                <c:pt idx="3372">
                  <c:v>0.976593438917285</c:v>
                </c:pt>
                <c:pt idx="3373">
                  <c:v>0.929225698888787</c:v>
                </c:pt>
                <c:pt idx="3374">
                  <c:v>0.938118392597114</c:v>
                </c:pt>
                <c:pt idx="3375">
                  <c:v>0.827351567772842</c:v>
                </c:pt>
                <c:pt idx="3376">
                  <c:v>0.928034151291623</c:v>
                </c:pt>
                <c:pt idx="3377">
                  <c:v>0.955017195946036</c:v>
                </c:pt>
                <c:pt idx="3378">
                  <c:v>0.96327976958983</c:v>
                </c:pt>
                <c:pt idx="3379">
                  <c:v>0.957805936142437</c:v>
                </c:pt>
                <c:pt idx="3380">
                  <c:v>0.941503612255837</c:v>
                </c:pt>
                <c:pt idx="3381">
                  <c:v>0.961614311928241</c:v>
                </c:pt>
                <c:pt idx="3382">
                  <c:v>0.883370194027797</c:v>
                </c:pt>
                <c:pt idx="3383">
                  <c:v>0.966513948547773</c:v>
                </c:pt>
                <c:pt idx="3384">
                  <c:v>0.917657669939224</c:v>
                </c:pt>
                <c:pt idx="3385">
                  <c:v>0.85984497525211</c:v>
                </c:pt>
                <c:pt idx="3386">
                  <c:v>0.914182803659985</c:v>
                </c:pt>
                <c:pt idx="3387">
                  <c:v>0.937000523718181</c:v>
                </c:pt>
                <c:pt idx="3388">
                  <c:v>0.905659790829811</c:v>
                </c:pt>
                <c:pt idx="3389">
                  <c:v>0.931233604628536</c:v>
                </c:pt>
                <c:pt idx="3390">
                  <c:v>0.861309659556935</c:v>
                </c:pt>
                <c:pt idx="3391">
                  <c:v>0.884916371523632</c:v>
                </c:pt>
                <c:pt idx="3392">
                  <c:v>0.895957737226986</c:v>
                </c:pt>
                <c:pt idx="3393">
                  <c:v>0.841471281866721</c:v>
                </c:pt>
                <c:pt idx="3394">
                  <c:v>0.813144826477622</c:v>
                </c:pt>
                <c:pt idx="3395">
                  <c:v>0.732604316089425</c:v>
                </c:pt>
                <c:pt idx="3396">
                  <c:v>0.863605185568722</c:v>
                </c:pt>
                <c:pt idx="3397">
                  <c:v>0.673320207702881</c:v>
                </c:pt>
                <c:pt idx="3398">
                  <c:v>0.956361185415388</c:v>
                </c:pt>
                <c:pt idx="3399">
                  <c:v>0.837468758932799</c:v>
                </c:pt>
                <c:pt idx="3400">
                  <c:v>0.733833081434027</c:v>
                </c:pt>
                <c:pt idx="3401">
                  <c:v>0.868541470951792</c:v>
                </c:pt>
                <c:pt idx="3402">
                  <c:v>0.938664158335376</c:v>
                </c:pt>
                <c:pt idx="3409">
                  <c:v>0.910771385820254</c:v>
                </c:pt>
                <c:pt idx="3410">
                  <c:v>0.846141410808916</c:v>
                </c:pt>
                <c:pt idx="3411">
                  <c:v>0.985478173818926</c:v>
                </c:pt>
                <c:pt idx="3412">
                  <c:v>0.915257761732852</c:v>
                </c:pt>
                <c:pt idx="3413">
                  <c:v>0.795550437845094</c:v>
                </c:pt>
                <c:pt idx="3414">
                  <c:v>0.889438629876308</c:v>
                </c:pt>
                <c:pt idx="3415">
                  <c:v>0.864239939127494</c:v>
                </c:pt>
                <c:pt idx="3416">
                  <c:v>0.880011630080372</c:v>
                </c:pt>
                <c:pt idx="3417">
                  <c:v>0.674935210366342</c:v>
                </c:pt>
                <c:pt idx="3418">
                  <c:v>0.863648772628611</c:v>
                </c:pt>
                <c:pt idx="3419">
                  <c:v>0.812971856015208</c:v>
                </c:pt>
                <c:pt idx="3420">
                  <c:v>0.890407601640791</c:v>
                </c:pt>
                <c:pt idx="3421">
                  <c:v>0.937814657923751</c:v>
                </c:pt>
                <c:pt idx="3422">
                  <c:v>0.893802850930177</c:v>
                </c:pt>
                <c:pt idx="3423">
                  <c:v>0.806845047642488</c:v>
                </c:pt>
                <c:pt idx="3424">
                  <c:v>0.865768830692039</c:v>
                </c:pt>
                <c:pt idx="3425">
                  <c:v>0.827436134732578</c:v>
                </c:pt>
                <c:pt idx="3426">
                  <c:v>0.739107714128122</c:v>
                </c:pt>
                <c:pt idx="3427">
                  <c:v>0.781741356123379</c:v>
                </c:pt>
                <c:pt idx="3428">
                  <c:v>0.78263884025492</c:v>
                </c:pt>
                <c:pt idx="3429">
                  <c:v>0.866559231103838</c:v>
                </c:pt>
                <c:pt idx="3430">
                  <c:v>0.786094720854237</c:v>
                </c:pt>
                <c:pt idx="3431">
                  <c:v>0.86092987070722</c:v>
                </c:pt>
                <c:pt idx="3432">
                  <c:v>0.883817310592099</c:v>
                </c:pt>
                <c:pt idx="3433">
                  <c:v>0.805025125628141</c:v>
                </c:pt>
                <c:pt idx="3434">
                  <c:v>0.891206044754432</c:v>
                </c:pt>
                <c:pt idx="3435">
                  <c:v>0.946718843045513</c:v>
                </c:pt>
                <c:pt idx="3436">
                  <c:v>0.877751586582049</c:v>
                </c:pt>
                <c:pt idx="3437">
                  <c:v>0.863107016300496</c:v>
                </c:pt>
                <c:pt idx="3438">
                  <c:v>0.783804508110385</c:v>
                </c:pt>
                <c:pt idx="3439">
                  <c:v>0.969717750826902</c:v>
                </c:pt>
                <c:pt idx="3440">
                  <c:v>0.901806138509969</c:v>
                </c:pt>
                <c:pt idx="3441">
                  <c:v>0.95157759589151</c:v>
                </c:pt>
                <c:pt idx="3442">
                  <c:v>0.952454925212236</c:v>
                </c:pt>
                <c:pt idx="3443">
                  <c:v>0.957903406718465</c:v>
                </c:pt>
                <c:pt idx="3444">
                  <c:v>0.952773893620499</c:v>
                </c:pt>
                <c:pt idx="3445">
                  <c:v>0.904523744968403</c:v>
                </c:pt>
                <c:pt idx="3446">
                  <c:v>0.927671249217189</c:v>
                </c:pt>
                <c:pt idx="3447">
                  <c:v>0.913581379492027</c:v>
                </c:pt>
                <c:pt idx="3448">
                  <c:v>0.926373951652689</c:v>
                </c:pt>
                <c:pt idx="3449">
                  <c:v>0.978590864428371</c:v>
                </c:pt>
                <c:pt idx="3450">
                  <c:v>0.977142857142857</c:v>
                </c:pt>
                <c:pt idx="3451">
                  <c:v>0.969220391124262</c:v>
                </c:pt>
                <c:pt idx="3452">
                  <c:v>0.865089063588417</c:v>
                </c:pt>
                <c:pt idx="3453">
                  <c:v>0.954407840958692</c:v>
                </c:pt>
                <c:pt idx="3454">
                  <c:v>0.949197226577021</c:v>
                </c:pt>
                <c:pt idx="3455">
                  <c:v>0.990036646042923</c:v>
                </c:pt>
                <c:pt idx="3456">
                  <c:v>0.922923366612932</c:v>
                </c:pt>
                <c:pt idx="3457">
                  <c:v>0.972174085176178</c:v>
                </c:pt>
                <c:pt idx="3458">
                  <c:v>0.955484722148926</c:v>
                </c:pt>
                <c:pt idx="3459">
                  <c:v>0.965333361485149</c:v>
                </c:pt>
                <c:pt idx="3460">
                  <c:v>0.954182551903574</c:v>
                </c:pt>
                <c:pt idx="3461">
                  <c:v>0.966606808767902</c:v>
                </c:pt>
                <c:pt idx="3462">
                  <c:v>0.620955325030467</c:v>
                </c:pt>
                <c:pt idx="3463">
                  <c:v>0.949829906818518</c:v>
                </c:pt>
                <c:pt idx="3464">
                  <c:v>0.946383804097466</c:v>
                </c:pt>
                <c:pt idx="3465">
                  <c:v>0.909661281917665</c:v>
                </c:pt>
                <c:pt idx="3466">
                  <c:v>0.964418950179609</c:v>
                </c:pt>
                <c:pt idx="3467">
                  <c:v>0.955741048564626</c:v>
                </c:pt>
                <c:pt idx="3468">
                  <c:v>0.983640160374206</c:v>
                </c:pt>
                <c:pt idx="3469">
                  <c:v>0.955804774535809</c:v>
                </c:pt>
                <c:pt idx="3470">
                  <c:v>0.956316333353596</c:v>
                </c:pt>
                <c:pt idx="3471">
                  <c:v>0.942074852265266</c:v>
                </c:pt>
                <c:pt idx="3472">
                  <c:v>0.981777955320652</c:v>
                </c:pt>
                <c:pt idx="3473">
                  <c:v>0.962475100229456</c:v>
                </c:pt>
                <c:pt idx="3474">
                  <c:v>0.904256989060601</c:v>
                </c:pt>
                <c:pt idx="3475">
                  <c:v>0.974116234069527</c:v>
                </c:pt>
                <c:pt idx="3476">
                  <c:v>0.915061677631579</c:v>
                </c:pt>
                <c:pt idx="3477">
                  <c:v>0.946939022179247</c:v>
                </c:pt>
                <c:pt idx="3478">
                  <c:v>0.906840932361621</c:v>
                </c:pt>
                <c:pt idx="3479">
                  <c:v>0.939293310463122</c:v>
                </c:pt>
                <c:pt idx="3480">
                  <c:v>0.914641370133494</c:v>
                </c:pt>
                <c:pt idx="3481">
                  <c:v>0.958879789536216</c:v>
                </c:pt>
                <c:pt idx="3482">
                  <c:v>0.95096213324417</c:v>
                </c:pt>
                <c:pt idx="3483">
                  <c:v>0.964179330485101</c:v>
                </c:pt>
                <c:pt idx="3484">
                  <c:v>0.94725240061233</c:v>
                </c:pt>
                <c:pt idx="3485">
                  <c:v>0.869933864676955</c:v>
                </c:pt>
                <c:pt idx="3486">
                  <c:v>0.931895562421485</c:v>
                </c:pt>
                <c:pt idx="3487">
                  <c:v>0.854831460674157</c:v>
                </c:pt>
                <c:pt idx="3488">
                  <c:v>0.897210836748975</c:v>
                </c:pt>
                <c:pt idx="3489">
                  <c:v>0.898936777878748</c:v>
                </c:pt>
                <c:pt idx="3490">
                  <c:v>0.894545839583517</c:v>
                </c:pt>
                <c:pt idx="3491">
                  <c:v>0.924917534561358</c:v>
                </c:pt>
                <c:pt idx="3492">
                  <c:v>0.910944293478261</c:v>
                </c:pt>
                <c:pt idx="3493">
                  <c:v>0.844350094449941</c:v>
                </c:pt>
                <c:pt idx="3494">
                  <c:v>0.835279161656073</c:v>
                </c:pt>
                <c:pt idx="3495">
                  <c:v>0.932082224909311</c:v>
                </c:pt>
                <c:pt idx="3496">
                  <c:v>0.827152034261242</c:v>
                </c:pt>
                <c:pt idx="3497">
                  <c:v>0.843853672158615</c:v>
                </c:pt>
                <c:pt idx="3498">
                  <c:v>0.840572519083969</c:v>
                </c:pt>
                <c:pt idx="3499">
                  <c:v>1</c:v>
                </c:pt>
                <c:pt idx="3500">
                  <c:v>0.949836199168772</c:v>
                </c:pt>
                <c:pt idx="3501">
                  <c:v>0.980079932688263</c:v>
                </c:pt>
                <c:pt idx="3502">
                  <c:v>0.95387805181642</c:v>
                </c:pt>
                <c:pt idx="3503">
                  <c:v>0.935712642900629</c:v>
                </c:pt>
                <c:pt idx="3504">
                  <c:v>0.966851015801354</c:v>
                </c:pt>
                <c:pt idx="3505">
                  <c:v>0.932837585563161</c:v>
                </c:pt>
                <c:pt idx="3506">
                  <c:v>0.942208436724566</c:v>
                </c:pt>
                <c:pt idx="3507">
                  <c:v>0.949875806215951</c:v>
                </c:pt>
                <c:pt idx="3508">
                  <c:v>0.970123202039206</c:v>
                </c:pt>
                <c:pt idx="3509">
                  <c:v>0.910051048456766</c:v>
                </c:pt>
                <c:pt idx="3510">
                  <c:v>0.861261852288453</c:v>
                </c:pt>
                <c:pt idx="3511">
                  <c:v>0.960873510495089</c:v>
                </c:pt>
                <c:pt idx="3512">
                  <c:v>0.928739495798319</c:v>
                </c:pt>
                <c:pt idx="3513">
                  <c:v>0.898452024350179</c:v>
                </c:pt>
                <c:pt idx="3514">
                  <c:v>1</c:v>
                </c:pt>
                <c:pt idx="3515">
                  <c:v>0.873284836606234</c:v>
                </c:pt>
                <c:pt idx="3517">
                  <c:v>0.79235623885161</c:v>
                </c:pt>
                <c:pt idx="3518">
                  <c:v>0.857521187173545</c:v>
                </c:pt>
                <c:pt idx="3519">
                  <c:v>0.960655717016967</c:v>
                </c:pt>
                <c:pt idx="3520">
                  <c:v>0.922095751224996</c:v>
                </c:pt>
                <c:pt idx="3521">
                  <c:v>0.947621150135083</c:v>
                </c:pt>
                <c:pt idx="3522">
                  <c:v>0.925242497511022</c:v>
                </c:pt>
                <c:pt idx="3523">
                  <c:v>0.953796159527326</c:v>
                </c:pt>
                <c:pt idx="3524">
                  <c:v>0.95060212246751</c:v>
                </c:pt>
                <c:pt idx="3525">
                  <c:v>0.900215396888712</c:v>
                </c:pt>
                <c:pt idx="3526">
                  <c:v>0.880623110904441</c:v>
                </c:pt>
                <c:pt idx="3527">
                  <c:v>0.902442013129103</c:v>
                </c:pt>
                <c:pt idx="3528">
                  <c:v>0.841058359917433</c:v>
                </c:pt>
                <c:pt idx="3529">
                  <c:v>0.862761855132882</c:v>
                </c:pt>
                <c:pt idx="3530">
                  <c:v>0.9077237509331</c:v>
                </c:pt>
                <c:pt idx="3531">
                  <c:v>0.914344960899745</c:v>
                </c:pt>
                <c:pt idx="3532">
                  <c:v>0.894685219752248</c:v>
                </c:pt>
                <c:pt idx="3533">
                  <c:v>0.964841228526809</c:v>
                </c:pt>
                <c:pt idx="3534">
                  <c:v>0.905254824344384</c:v>
                </c:pt>
                <c:pt idx="3535">
                  <c:v>0.810766609880749</c:v>
                </c:pt>
                <c:pt idx="3536">
                  <c:v>0.865253164556962</c:v>
                </c:pt>
                <c:pt idx="3537">
                  <c:v>0.95</c:v>
                </c:pt>
                <c:pt idx="3538">
                  <c:v>0.938304835312405</c:v>
                </c:pt>
                <c:pt idx="3539">
                  <c:v>0.943583313024791</c:v>
                </c:pt>
                <c:pt idx="3540">
                  <c:v>0.934663138799986</c:v>
                </c:pt>
                <c:pt idx="3541">
                  <c:v>0.930801246224463</c:v>
                </c:pt>
                <c:pt idx="3542">
                  <c:v>0.929041628461398</c:v>
                </c:pt>
                <c:pt idx="3543">
                  <c:v>0.878484668055969</c:v>
                </c:pt>
                <c:pt idx="3544">
                  <c:v>0.902307592021207</c:v>
                </c:pt>
                <c:pt idx="3545">
                  <c:v>0.934625848969145</c:v>
                </c:pt>
                <c:pt idx="3546">
                  <c:v>0.895652430044183</c:v>
                </c:pt>
                <c:pt idx="3547">
                  <c:v>0.907962050809211</c:v>
                </c:pt>
                <c:pt idx="3548">
                  <c:v>0.934210894491925</c:v>
                </c:pt>
                <c:pt idx="3549">
                  <c:v>0.925620266388091</c:v>
                </c:pt>
                <c:pt idx="3550">
                  <c:v>0.945439117522274</c:v>
                </c:pt>
                <c:pt idx="3551">
                  <c:v>0.891532184950136</c:v>
                </c:pt>
                <c:pt idx="3552">
                  <c:v>0.908889268626111</c:v>
                </c:pt>
                <c:pt idx="3553">
                  <c:v>0.852059091738099</c:v>
                </c:pt>
                <c:pt idx="3554">
                  <c:v>0.955313544615947</c:v>
                </c:pt>
                <c:pt idx="3555">
                  <c:v>0.922521194658392</c:v>
                </c:pt>
                <c:pt idx="3556">
                  <c:v>0.957572347266881</c:v>
                </c:pt>
                <c:pt idx="3557">
                  <c:v>0.879517800811176</c:v>
                </c:pt>
                <c:pt idx="3558">
                  <c:v>0.98385415593779</c:v>
                </c:pt>
                <c:pt idx="3559">
                  <c:v>0.934150787075394</c:v>
                </c:pt>
                <c:pt idx="3560">
                  <c:v>0.973437619904962</c:v>
                </c:pt>
                <c:pt idx="3561">
                  <c:v>0.856718486696888</c:v>
                </c:pt>
                <c:pt idx="3562">
                  <c:v>0.955248181741381</c:v>
                </c:pt>
                <c:pt idx="3563">
                  <c:v>0.63680394837763</c:v>
                </c:pt>
                <c:pt idx="3564">
                  <c:v>0.610649622799665</c:v>
                </c:pt>
                <c:pt idx="3565">
                  <c:v>0.632785618778785</c:v>
                </c:pt>
                <c:pt idx="3566">
                  <c:v>0.648066568771414</c:v>
                </c:pt>
                <c:pt idx="3568">
                  <c:v>0.977260934450695</c:v>
                </c:pt>
                <c:pt idx="3569">
                  <c:v>0.923208355914667</c:v>
                </c:pt>
                <c:pt idx="3570">
                  <c:v>0.956463008220395</c:v>
                </c:pt>
                <c:pt idx="3571">
                  <c:v>0.914235849056604</c:v>
                </c:pt>
                <c:pt idx="3572">
                  <c:v>0.901246435845214</c:v>
                </c:pt>
                <c:pt idx="3573">
                  <c:v>0.94610336693116</c:v>
                </c:pt>
                <c:pt idx="3574">
                  <c:v>0.941646920591403</c:v>
                </c:pt>
                <c:pt idx="3575">
                  <c:v>0.974570314380627</c:v>
                </c:pt>
                <c:pt idx="3576">
                  <c:v>0.933279861459235</c:v>
                </c:pt>
                <c:pt idx="3577">
                  <c:v>0.930299836452844</c:v>
                </c:pt>
                <c:pt idx="3578">
                  <c:v>0.946545972915182</c:v>
                </c:pt>
                <c:pt idx="3579">
                  <c:v>0.917130446228774</c:v>
                </c:pt>
                <c:pt idx="3580">
                  <c:v>0.893289343451006</c:v>
                </c:pt>
                <c:pt idx="3581">
                  <c:v>0.815252918287938</c:v>
                </c:pt>
                <c:pt idx="3582">
                  <c:v>0.982134886935914</c:v>
                </c:pt>
                <c:pt idx="3583">
                  <c:v>0.820574294670846</c:v>
                </c:pt>
                <c:pt idx="3584">
                  <c:v>0.96585690515807</c:v>
                </c:pt>
                <c:pt idx="3585">
                  <c:v>0.968481788676524</c:v>
                </c:pt>
                <c:pt idx="3586">
                  <c:v>0.914368474233749</c:v>
                </c:pt>
                <c:pt idx="3587">
                  <c:v>0.955120257872551</c:v>
                </c:pt>
                <c:pt idx="3588">
                  <c:v>0.89037676842889</c:v>
                </c:pt>
                <c:pt idx="3589">
                  <c:v>0.845805387575591</c:v>
                </c:pt>
                <c:pt idx="3590">
                  <c:v>0.820038344423142</c:v>
                </c:pt>
                <c:pt idx="3591">
                  <c:v>0.908453038674033</c:v>
                </c:pt>
                <c:pt idx="3593">
                  <c:v>0.977794710235182</c:v>
                </c:pt>
                <c:pt idx="3594">
                  <c:v>0.939590296495957</c:v>
                </c:pt>
                <c:pt idx="3595">
                  <c:v>0.986990881458967</c:v>
                </c:pt>
                <c:pt idx="3596">
                  <c:v>0.836084198915342</c:v>
                </c:pt>
                <c:pt idx="3597">
                  <c:v>0.770201126307321</c:v>
                </c:pt>
                <c:pt idx="3598">
                  <c:v>0.829623639191291</c:v>
                </c:pt>
                <c:pt idx="3599">
                  <c:v>0.739443911792905</c:v>
                </c:pt>
                <c:pt idx="3600">
                  <c:v>1.01605057642246</c:v>
                </c:pt>
                <c:pt idx="3601">
                  <c:v>0.884439486893474</c:v>
                </c:pt>
                <c:pt idx="3602">
                  <c:v>0.954484074003433</c:v>
                </c:pt>
                <c:pt idx="3603">
                  <c:v>0.967419605406245</c:v>
                </c:pt>
                <c:pt idx="3604">
                  <c:v>0.828563535911602</c:v>
                </c:pt>
                <c:pt idx="3605">
                  <c:v>0.970403015366773</c:v>
                </c:pt>
                <c:pt idx="3606">
                  <c:v>0.861761658031088</c:v>
                </c:pt>
                <c:pt idx="3607">
                  <c:v>0.807546956644541</c:v>
                </c:pt>
                <c:pt idx="3608">
                  <c:v>0.9203426124197</c:v>
                </c:pt>
                <c:pt idx="3609">
                  <c:v>0.863908990361827</c:v>
                </c:pt>
                <c:pt idx="3610">
                  <c:v>0.899152184505441</c:v>
                </c:pt>
                <c:pt idx="3615">
                  <c:v>0.679503098153082</c:v>
                </c:pt>
                <c:pt idx="3616">
                  <c:v>0.698851997463538</c:v>
                </c:pt>
                <c:pt idx="3617">
                  <c:v>0.622850893182647</c:v>
                </c:pt>
                <c:pt idx="3618">
                  <c:v>0.734091459721381</c:v>
                </c:pt>
                <c:pt idx="3619">
                  <c:v>0.767880022684786</c:v>
                </c:pt>
                <c:pt idx="3620">
                  <c:v>0.723448642895157</c:v>
                </c:pt>
                <c:pt idx="3621">
                  <c:v>0.786785848701543</c:v>
                </c:pt>
                <c:pt idx="3622">
                  <c:v>0.732228373268713</c:v>
                </c:pt>
                <c:pt idx="3623">
                  <c:v>0.741454306496567</c:v>
                </c:pt>
                <c:pt idx="3624">
                  <c:v>0.706576466201459</c:v>
                </c:pt>
                <c:pt idx="3625">
                  <c:v>0.659126286718554</c:v>
                </c:pt>
                <c:pt idx="3626">
                  <c:v>0.718812896922325</c:v>
                </c:pt>
                <c:pt idx="3627">
                  <c:v>0.649444220932237</c:v>
                </c:pt>
                <c:pt idx="3628">
                  <c:v>0.672911122937733</c:v>
                </c:pt>
                <c:pt idx="3629">
                  <c:v>0.696673491509093</c:v>
                </c:pt>
                <c:pt idx="3630">
                  <c:v>0.6644474393531</c:v>
                </c:pt>
                <c:pt idx="3631">
                  <c:v>0.682992552471226</c:v>
                </c:pt>
                <c:pt idx="3632">
                  <c:v>0.672294746418012</c:v>
                </c:pt>
                <c:pt idx="3633">
                  <c:v>0.639702048417132</c:v>
                </c:pt>
                <c:pt idx="3634">
                  <c:v>0.715453397322556</c:v>
                </c:pt>
                <c:pt idx="3635">
                  <c:v>0.845737824392408</c:v>
                </c:pt>
                <c:pt idx="3636">
                  <c:v>0.753637854565679</c:v>
                </c:pt>
                <c:pt idx="3637">
                  <c:v>0.687780600995359</c:v>
                </c:pt>
                <c:pt idx="3638">
                  <c:v>0.701378334468844</c:v>
                </c:pt>
                <c:pt idx="3639">
                  <c:v>0.907695101757385</c:v>
                </c:pt>
                <c:pt idx="3640">
                  <c:v>0.960273961230335</c:v>
                </c:pt>
                <c:pt idx="3641">
                  <c:v>0.924541831135073</c:v>
                </c:pt>
                <c:pt idx="3643">
                  <c:v>0.97924223208624</c:v>
                </c:pt>
                <c:pt idx="3644">
                  <c:v>0.865881016612239</c:v>
                </c:pt>
                <c:pt idx="3645">
                  <c:v>0.755592572632404</c:v>
                </c:pt>
                <c:pt idx="3646">
                  <c:v>0.914884437596302</c:v>
                </c:pt>
                <c:pt idx="3647">
                  <c:v>0.851324228939696</c:v>
                </c:pt>
                <c:pt idx="3648">
                  <c:v>0.591953796309339</c:v>
                </c:pt>
                <c:pt idx="3649">
                  <c:v>0.892267662780962</c:v>
                </c:pt>
                <c:pt idx="3650">
                  <c:v>0.704271274861428</c:v>
                </c:pt>
                <c:pt idx="3651">
                  <c:v>0.998570950802359</c:v>
                </c:pt>
                <c:pt idx="3652">
                  <c:v>0.993066132264529</c:v>
                </c:pt>
                <c:pt idx="3653">
                  <c:v>0.962329383989857</c:v>
                </c:pt>
                <c:pt idx="3654">
                  <c:v>0.985699329598678</c:v>
                </c:pt>
                <c:pt idx="3655">
                  <c:v>0.875391044776119</c:v>
                </c:pt>
                <c:pt idx="3656">
                  <c:v>0.970437618918184</c:v>
                </c:pt>
                <c:pt idx="3657">
                  <c:v>0.895877300613497</c:v>
                </c:pt>
                <c:pt idx="3658">
                  <c:v>0.893758897818599</c:v>
                </c:pt>
                <c:pt idx="3659">
                  <c:v>0.738293229711553</c:v>
                </c:pt>
                <c:pt idx="3660">
                  <c:v>0.918768740947584</c:v>
                </c:pt>
                <c:pt idx="3661">
                  <c:v>0.887147368421053</c:v>
                </c:pt>
                <c:pt idx="3662">
                  <c:v>0.985167054996494</c:v>
                </c:pt>
                <c:pt idx="3663">
                  <c:v>0.981344563709256</c:v>
                </c:pt>
                <c:pt idx="3664">
                  <c:v>0.979810256296456</c:v>
                </c:pt>
                <c:pt idx="3665">
                  <c:v>0.889897338162823</c:v>
                </c:pt>
                <c:pt idx="3666">
                  <c:v>0.725017104278051</c:v>
                </c:pt>
                <c:pt idx="3667">
                  <c:v>0.916038063192964</c:v>
                </c:pt>
                <c:pt idx="3668">
                  <c:v>0.739664809439435</c:v>
                </c:pt>
                <c:pt idx="3669">
                  <c:v>0.748144553941104</c:v>
                </c:pt>
                <c:pt idx="3670">
                  <c:v>0.812627938254959</c:v>
                </c:pt>
                <c:pt idx="3671">
                  <c:v>0.909609633171644</c:v>
                </c:pt>
                <c:pt idx="3672">
                  <c:v>0.900052328760696</c:v>
                </c:pt>
                <c:pt idx="3673">
                  <c:v>0.781559441215564</c:v>
                </c:pt>
                <c:pt idx="3674">
                  <c:v>0.968233970871693</c:v>
                </c:pt>
                <c:pt idx="3675">
                  <c:v>0.974031567583006</c:v>
                </c:pt>
                <c:pt idx="3676">
                  <c:v>0.980063170403674</c:v>
                </c:pt>
                <c:pt idx="3677">
                  <c:v>0.970071392701747</c:v>
                </c:pt>
                <c:pt idx="3678">
                  <c:v>0.9669185925597</c:v>
                </c:pt>
                <c:pt idx="3679">
                  <c:v>0.965214383166111</c:v>
                </c:pt>
                <c:pt idx="3680">
                  <c:v>0.973899735456422</c:v>
                </c:pt>
                <c:pt idx="3681">
                  <c:v>0.975841876093033</c:v>
                </c:pt>
                <c:pt idx="3682">
                  <c:v>0.977182723149907</c:v>
                </c:pt>
                <c:pt idx="3683">
                  <c:v>0.976014513756081</c:v>
                </c:pt>
                <c:pt idx="3684">
                  <c:v>0.972642880812762</c:v>
                </c:pt>
                <c:pt idx="3685">
                  <c:v>0.973101517016606</c:v>
                </c:pt>
                <c:pt idx="3686">
                  <c:v>0.975508755341153</c:v>
                </c:pt>
                <c:pt idx="3687">
                  <c:v>0.980159239659172</c:v>
                </c:pt>
                <c:pt idx="3688">
                  <c:v>0.985041882728361</c:v>
                </c:pt>
                <c:pt idx="3689">
                  <c:v>0.987374777000137</c:v>
                </c:pt>
                <c:pt idx="3690">
                  <c:v>0.979966611018364</c:v>
                </c:pt>
                <c:pt idx="3691">
                  <c:v>0.986071541627097</c:v>
                </c:pt>
                <c:pt idx="3692">
                  <c:v>0.990891186607583</c:v>
                </c:pt>
                <c:pt idx="3693">
                  <c:v>0.95794053662074</c:v>
                </c:pt>
                <c:pt idx="3694">
                  <c:v>0.936768639806388</c:v>
                </c:pt>
                <c:pt idx="3695">
                  <c:v>0.878499453710457</c:v>
                </c:pt>
                <c:pt idx="3696">
                  <c:v>0.94032525920574</c:v>
                </c:pt>
                <c:pt idx="3697">
                  <c:v>0.920521325363197</c:v>
                </c:pt>
                <c:pt idx="3698">
                  <c:v>0.916635260177564</c:v>
                </c:pt>
                <c:pt idx="3699">
                  <c:v>0.969418210501424</c:v>
                </c:pt>
                <c:pt idx="3700">
                  <c:v>0.935483870967742</c:v>
                </c:pt>
                <c:pt idx="3701">
                  <c:v>1</c:v>
                </c:pt>
                <c:pt idx="3702">
                  <c:v>1.00469128382287</c:v>
                </c:pt>
                <c:pt idx="3703">
                  <c:v>1</c:v>
                </c:pt>
                <c:pt idx="3704">
                  <c:v>0.979552105020695</c:v>
                </c:pt>
                <c:pt idx="3705">
                  <c:v>0.99099881761532</c:v>
                </c:pt>
                <c:pt idx="3706">
                  <c:v>0.959519717480871</c:v>
                </c:pt>
                <c:pt idx="3707">
                  <c:v>0.984488207846399</c:v>
                </c:pt>
                <c:pt idx="3708">
                  <c:v>1.00142645664576</c:v>
                </c:pt>
                <c:pt idx="3709">
                  <c:v>0.963314121379933</c:v>
                </c:pt>
                <c:pt idx="3710">
                  <c:v>0.997056526786028</c:v>
                </c:pt>
                <c:pt idx="3711">
                  <c:v>0.986983107777221</c:v>
                </c:pt>
                <c:pt idx="3712">
                  <c:v>0.980136071579599</c:v>
                </c:pt>
                <c:pt idx="3713">
                  <c:v>1</c:v>
                </c:pt>
                <c:pt idx="3714">
                  <c:v>0.991846252936065</c:v>
                </c:pt>
                <c:pt idx="3715">
                  <c:v>1</c:v>
                </c:pt>
                <c:pt idx="3716">
                  <c:v>1</c:v>
                </c:pt>
                <c:pt idx="3717">
                  <c:v>0.965225867113756</c:v>
                </c:pt>
                <c:pt idx="3718">
                  <c:v>0.967193700180336</c:v>
                </c:pt>
                <c:pt idx="3719">
                  <c:v>1</c:v>
                </c:pt>
                <c:pt idx="3720">
                  <c:v>0.995159019710514</c:v>
                </c:pt>
                <c:pt idx="3721">
                  <c:v>0.962446046947843</c:v>
                </c:pt>
                <c:pt idx="3722">
                  <c:v>1.00338781163985</c:v>
                </c:pt>
                <c:pt idx="3723">
                  <c:v>1.00005932317649</c:v>
                </c:pt>
                <c:pt idx="3724">
                  <c:v>0.987741592555276</c:v>
                </c:pt>
                <c:pt idx="3725">
                  <c:v>0.995096555323591</c:v>
                </c:pt>
                <c:pt idx="3726">
                  <c:v>0.992237172177879</c:v>
                </c:pt>
                <c:pt idx="3727">
                  <c:v>0.938754997144489</c:v>
                </c:pt>
                <c:pt idx="3728">
                  <c:v>1</c:v>
                </c:pt>
                <c:pt idx="3729">
                  <c:v>0.986442691795555</c:v>
                </c:pt>
                <c:pt idx="3730">
                  <c:v>0.977879948914432</c:v>
                </c:pt>
                <c:pt idx="3731">
                  <c:v>0.96418076846506</c:v>
                </c:pt>
                <c:pt idx="3732">
                  <c:v>0.976954697083827</c:v>
                </c:pt>
                <c:pt idx="3733">
                  <c:v>0.98838986209467</c:v>
                </c:pt>
                <c:pt idx="3734">
                  <c:v>1.00170882246158</c:v>
                </c:pt>
                <c:pt idx="3735">
                  <c:v>1.00153521126761</c:v>
                </c:pt>
                <c:pt idx="3736">
                  <c:v>1.00160554740632</c:v>
                </c:pt>
                <c:pt idx="3737">
                  <c:v>1.00311281983296</c:v>
                </c:pt>
                <c:pt idx="3738">
                  <c:v>1</c:v>
                </c:pt>
                <c:pt idx="3739">
                  <c:v>1</c:v>
                </c:pt>
                <c:pt idx="3740">
                  <c:v>0.893951769933596</c:v>
                </c:pt>
                <c:pt idx="3741">
                  <c:v>0.974410201912859</c:v>
                </c:pt>
                <c:pt idx="3742">
                  <c:v>0.943234852278418</c:v>
                </c:pt>
                <c:pt idx="3743">
                  <c:v>0.948650693568727</c:v>
                </c:pt>
                <c:pt idx="3744">
                  <c:v>0.998843930635838</c:v>
                </c:pt>
                <c:pt idx="3745">
                  <c:v>0.956781818181818</c:v>
                </c:pt>
                <c:pt idx="3746">
                  <c:v>0.937822597242231</c:v>
                </c:pt>
                <c:pt idx="3747">
                  <c:v>0.865737011475642</c:v>
                </c:pt>
                <c:pt idx="3748">
                  <c:v>0.998588981746727</c:v>
                </c:pt>
                <c:pt idx="3749">
                  <c:v>1.00003729786764</c:v>
                </c:pt>
                <c:pt idx="3750">
                  <c:v>0.949549112556499</c:v>
                </c:pt>
                <c:pt idx="3751">
                  <c:v>0.985087336244541</c:v>
                </c:pt>
                <c:pt idx="3752">
                  <c:v>0.873946165566277</c:v>
                </c:pt>
                <c:pt idx="3753">
                  <c:v>0.864358655043587</c:v>
                </c:pt>
                <c:pt idx="3754">
                  <c:v>0.959426235829413</c:v>
                </c:pt>
                <c:pt idx="3755">
                  <c:v>0.973425025159342</c:v>
                </c:pt>
                <c:pt idx="3756">
                  <c:v>0.907918851151128</c:v>
                </c:pt>
                <c:pt idx="3757">
                  <c:v>0.945549059481444</c:v>
                </c:pt>
                <c:pt idx="3758">
                  <c:v>0.949323803720267</c:v>
                </c:pt>
                <c:pt idx="3759">
                  <c:v>1.00183760296913</c:v>
                </c:pt>
                <c:pt idx="3760">
                  <c:v>0.958214604455728</c:v>
                </c:pt>
                <c:pt idx="3761">
                  <c:v>0.968327637143023</c:v>
                </c:pt>
                <c:pt idx="3762">
                  <c:v>0.964152569627581</c:v>
                </c:pt>
                <c:pt idx="3763">
                  <c:v>0.955501796962554</c:v>
                </c:pt>
                <c:pt idx="3764">
                  <c:v>0.911804691239828</c:v>
                </c:pt>
                <c:pt idx="3765">
                  <c:v>0.943079658605975</c:v>
                </c:pt>
                <c:pt idx="3766">
                  <c:v>0.989929510051345</c:v>
                </c:pt>
                <c:pt idx="3767">
                  <c:v>0.879686386315039</c:v>
                </c:pt>
                <c:pt idx="3768">
                  <c:v>0.944152448482163</c:v>
                </c:pt>
                <c:pt idx="3769">
                  <c:v>0.954516285853184</c:v>
                </c:pt>
                <c:pt idx="3770">
                  <c:v>0.998677685950413</c:v>
                </c:pt>
                <c:pt idx="3771">
                  <c:v>1.00248213891139</c:v>
                </c:pt>
                <c:pt idx="3772">
                  <c:v>0.963653518797724</c:v>
                </c:pt>
                <c:pt idx="3773">
                  <c:v>1.00096394358061</c:v>
                </c:pt>
                <c:pt idx="3774">
                  <c:v>0.984953422681652</c:v>
                </c:pt>
                <c:pt idx="3775">
                  <c:v>1</c:v>
                </c:pt>
                <c:pt idx="3776">
                  <c:v>0.939967525877816</c:v>
                </c:pt>
                <c:pt idx="3777">
                  <c:v>0.9999709513435</c:v>
                </c:pt>
                <c:pt idx="3778">
                  <c:v>1</c:v>
                </c:pt>
                <c:pt idx="3779">
                  <c:v>0.994847850300735</c:v>
                </c:pt>
                <c:pt idx="3780">
                  <c:v>0.971874123520503</c:v>
                </c:pt>
                <c:pt idx="3781">
                  <c:v>0.943822828816069</c:v>
                </c:pt>
                <c:pt idx="3782">
                  <c:v>0.977709135200974</c:v>
                </c:pt>
                <c:pt idx="3783">
                  <c:v>0.961302203222624</c:v>
                </c:pt>
                <c:pt idx="3784">
                  <c:v>0.959727321652813</c:v>
                </c:pt>
                <c:pt idx="3785">
                  <c:v>0.969049180327869</c:v>
                </c:pt>
                <c:pt idx="3786">
                  <c:v>0.978455883961583</c:v>
                </c:pt>
                <c:pt idx="3787">
                  <c:v>0.97722483781279</c:v>
                </c:pt>
                <c:pt idx="3788">
                  <c:v>0.921754700089525</c:v>
                </c:pt>
                <c:pt idx="3789">
                  <c:v>0.981429461356368</c:v>
                </c:pt>
                <c:pt idx="3790">
                  <c:v>0.97096183379785</c:v>
                </c:pt>
                <c:pt idx="3791">
                  <c:v>0.9640625</c:v>
                </c:pt>
                <c:pt idx="3792">
                  <c:v>0.977431162407254</c:v>
                </c:pt>
                <c:pt idx="3793">
                  <c:v>0.976762300402441</c:v>
                </c:pt>
                <c:pt idx="3794">
                  <c:v>0.991500946542865</c:v>
                </c:pt>
                <c:pt idx="3795">
                  <c:v>0.984099745274165</c:v>
                </c:pt>
                <c:pt idx="3796">
                  <c:v>0.980474262579526</c:v>
                </c:pt>
                <c:pt idx="3797">
                  <c:v>0.946862652869238</c:v>
                </c:pt>
                <c:pt idx="3798">
                  <c:v>0.900630731380004</c:v>
                </c:pt>
                <c:pt idx="3799">
                  <c:v>0.955074626865672</c:v>
                </c:pt>
                <c:pt idx="3800">
                  <c:v>0.873468151833027</c:v>
                </c:pt>
                <c:pt idx="3801">
                  <c:v>0.949559416261293</c:v>
                </c:pt>
                <c:pt idx="3802">
                  <c:v>0.839490861618799</c:v>
                </c:pt>
                <c:pt idx="3803">
                  <c:v>0.895294117647059</c:v>
                </c:pt>
                <c:pt idx="3804">
                  <c:v>0.904321696862572</c:v>
                </c:pt>
                <c:pt idx="3805">
                  <c:v>0.905946714031972</c:v>
                </c:pt>
                <c:pt idx="3806">
                  <c:v>0.927407407407407</c:v>
                </c:pt>
                <c:pt idx="3807">
                  <c:v>0.977697234807061</c:v>
                </c:pt>
                <c:pt idx="3808">
                  <c:v>0.971764063353359</c:v>
                </c:pt>
                <c:pt idx="3809">
                  <c:v>0.937605912630329</c:v>
                </c:pt>
                <c:pt idx="3810">
                  <c:v>0.99027027027027</c:v>
                </c:pt>
                <c:pt idx="3811">
                  <c:v>0.855700416088766</c:v>
                </c:pt>
                <c:pt idx="3812">
                  <c:v>0.947799331103679</c:v>
                </c:pt>
                <c:pt idx="3813">
                  <c:v>0.93214422871773</c:v>
                </c:pt>
                <c:pt idx="3820">
                  <c:v>0.915213284898806</c:v>
                </c:pt>
                <c:pt idx="3821">
                  <c:v>0.95657662791232</c:v>
                </c:pt>
                <c:pt idx="3822">
                  <c:v>0.998230049773013</c:v>
                </c:pt>
                <c:pt idx="3823">
                  <c:v>1.0050067254521</c:v>
                </c:pt>
                <c:pt idx="3824">
                  <c:v>0.995723637612414</c:v>
                </c:pt>
                <c:pt idx="3825">
                  <c:v>0.995909345271404</c:v>
                </c:pt>
                <c:pt idx="3826">
                  <c:v>0.993885870285457</c:v>
                </c:pt>
                <c:pt idx="3827">
                  <c:v>0.986896358717622</c:v>
                </c:pt>
                <c:pt idx="3828">
                  <c:v>0.990325058762828</c:v>
                </c:pt>
                <c:pt idx="3829">
                  <c:v>1.00741460421354</c:v>
                </c:pt>
                <c:pt idx="3830">
                  <c:v>1.00417683305074</c:v>
                </c:pt>
                <c:pt idx="3831">
                  <c:v>0.998714401952807</c:v>
                </c:pt>
                <c:pt idx="3832">
                  <c:v>1.00783297683246</c:v>
                </c:pt>
                <c:pt idx="3833">
                  <c:v>0.999094695309075</c:v>
                </c:pt>
                <c:pt idx="3834">
                  <c:v>0.999402728336957</c:v>
                </c:pt>
                <c:pt idx="3835">
                  <c:v>1.00996486940583</c:v>
                </c:pt>
                <c:pt idx="3836">
                  <c:v>1.01061628144351</c:v>
                </c:pt>
                <c:pt idx="3837">
                  <c:v>1.00476846354785</c:v>
                </c:pt>
                <c:pt idx="3838">
                  <c:v>0.879431837865928</c:v>
                </c:pt>
                <c:pt idx="3839">
                  <c:v>0.987424553179022</c:v>
                </c:pt>
                <c:pt idx="3840">
                  <c:v>0.811287758346582</c:v>
                </c:pt>
                <c:pt idx="3841">
                  <c:v>0.969104579630896</c:v>
                </c:pt>
                <c:pt idx="3842">
                  <c:v>0.998449473448353</c:v>
                </c:pt>
                <c:pt idx="3843">
                  <c:v>1.0197298013245</c:v>
                </c:pt>
                <c:pt idx="3845">
                  <c:v>0.981092402464066</c:v>
                </c:pt>
                <c:pt idx="3846">
                  <c:v>0.971650485436893</c:v>
                </c:pt>
                <c:pt idx="3848">
                  <c:v>1.01266584766585</c:v>
                </c:pt>
                <c:pt idx="3849">
                  <c:v>0.998755790866975</c:v>
                </c:pt>
                <c:pt idx="3850">
                  <c:v>1.01603433476395</c:v>
                </c:pt>
                <c:pt idx="3851">
                  <c:v>0.997659516861707</c:v>
                </c:pt>
                <c:pt idx="3852">
                  <c:v>0.998136143699874</c:v>
                </c:pt>
                <c:pt idx="3853">
                  <c:v>1</c:v>
                </c:pt>
                <c:pt idx="3854">
                  <c:v>0.972727953566748</c:v>
                </c:pt>
                <c:pt idx="3856">
                  <c:v>0.976298783621724</c:v>
                </c:pt>
                <c:pt idx="3857">
                  <c:v>0.976669304366592</c:v>
                </c:pt>
                <c:pt idx="3860">
                  <c:v>1</c:v>
                </c:pt>
                <c:pt idx="3861">
                  <c:v>0.9256</c:v>
                </c:pt>
                <c:pt idx="3862">
                  <c:v>0.6</c:v>
                </c:pt>
                <c:pt idx="3863">
                  <c:v>0.7</c:v>
                </c:pt>
                <c:pt idx="3864">
                  <c:v>0.714285714285714</c:v>
                </c:pt>
                <c:pt idx="3865">
                  <c:v>0.833333333333333</c:v>
                </c:pt>
                <c:pt idx="3866">
                  <c:v>0.666666666666667</c:v>
                </c:pt>
                <c:pt idx="3867">
                  <c:v>0.7</c:v>
                </c:pt>
                <c:pt idx="3868">
                  <c:v>0.807692307692308</c:v>
                </c:pt>
                <c:pt idx="3869">
                  <c:v>0.7</c:v>
                </c:pt>
                <c:pt idx="3870">
                  <c:v>0.957142857142857</c:v>
                </c:pt>
                <c:pt idx="3871">
                  <c:v>0.854545454545454</c:v>
                </c:pt>
                <c:pt idx="3872">
                  <c:v>0.743589743589744</c:v>
                </c:pt>
                <c:pt idx="3873">
                  <c:v>0.925925925925926</c:v>
                </c:pt>
                <c:pt idx="3874">
                  <c:v>0.666666666666667</c:v>
                </c:pt>
                <c:pt idx="3875">
                  <c:v>0.52</c:v>
                </c:pt>
                <c:pt idx="3876">
                  <c:v>0.35</c:v>
                </c:pt>
                <c:pt idx="3877">
                  <c:v>0.7</c:v>
                </c:pt>
                <c:pt idx="3878">
                  <c:v>0.514285714285714</c:v>
                </c:pt>
                <c:pt idx="3879">
                  <c:v>0.590909090909091</c:v>
                </c:pt>
                <c:pt idx="3880">
                  <c:v>0.896551724137931</c:v>
                </c:pt>
                <c:pt idx="3881">
                  <c:v>1</c:v>
                </c:pt>
                <c:pt idx="3882">
                  <c:v>0.81929347826087</c:v>
                </c:pt>
                <c:pt idx="3883">
                  <c:v>0.845360824742268</c:v>
                </c:pt>
                <c:pt idx="3884">
                  <c:v>0.845070422535211</c:v>
                </c:pt>
                <c:pt idx="3885">
                  <c:v>0.840881763527054</c:v>
                </c:pt>
                <c:pt idx="3886">
                  <c:v>0.78207810320781</c:v>
                </c:pt>
                <c:pt idx="3887">
                  <c:v>0.626125183169353</c:v>
                </c:pt>
                <c:pt idx="3921">
                  <c:v>0.981356476862256</c:v>
                </c:pt>
                <c:pt idx="3922">
                  <c:v>0.915728484800799</c:v>
                </c:pt>
                <c:pt idx="3923">
                  <c:v>0.977733063512473</c:v>
                </c:pt>
                <c:pt idx="3924">
                  <c:v>0.979404539516315</c:v>
                </c:pt>
                <c:pt idx="3925">
                  <c:v>0.98536525633444</c:v>
                </c:pt>
                <c:pt idx="3926">
                  <c:v>0.988264796061265</c:v>
                </c:pt>
                <c:pt idx="3927">
                  <c:v>0.985385841869223</c:v>
                </c:pt>
                <c:pt idx="3928">
                  <c:v>0.980890127506589</c:v>
                </c:pt>
                <c:pt idx="3929">
                  <c:v>0.969380382264963</c:v>
                </c:pt>
                <c:pt idx="3930">
                  <c:v>0.97674938048309</c:v>
                </c:pt>
                <c:pt idx="3931">
                  <c:v>0.948027187409563</c:v>
                </c:pt>
                <c:pt idx="3932">
                  <c:v>0.927399530554355</c:v>
                </c:pt>
                <c:pt idx="3933">
                  <c:v>0.94051190172401</c:v>
                </c:pt>
                <c:pt idx="3934">
                  <c:v>0.964727515431371</c:v>
                </c:pt>
                <c:pt idx="3935">
                  <c:v>0.93482917788859</c:v>
                </c:pt>
                <c:pt idx="3936">
                  <c:v>0.97958162381934</c:v>
                </c:pt>
                <c:pt idx="3937">
                  <c:v>0.987399868604338</c:v>
                </c:pt>
                <c:pt idx="3938">
                  <c:v>0.995008559674549</c:v>
                </c:pt>
                <c:pt idx="3939">
                  <c:v>0.985669883861842</c:v>
                </c:pt>
                <c:pt idx="3940">
                  <c:v>0.99430195020108</c:v>
                </c:pt>
                <c:pt idx="3985">
                  <c:v>0.94327731092437</c:v>
                </c:pt>
                <c:pt idx="3986">
                  <c:v>1</c:v>
                </c:pt>
                <c:pt idx="3987">
                  <c:v>0.976993865030675</c:v>
                </c:pt>
                <c:pt idx="3988">
                  <c:v>0.971471471471471</c:v>
                </c:pt>
                <c:pt idx="3989">
                  <c:v>0.934472934472935</c:v>
                </c:pt>
                <c:pt idx="3990">
                  <c:v>0.948993288590604</c:v>
                </c:pt>
                <c:pt idx="3991">
                  <c:v>0.954545454545455</c:v>
                </c:pt>
                <c:pt idx="3992">
                  <c:v>0.917142857142857</c:v>
                </c:pt>
                <c:pt idx="3993">
                  <c:v>1</c:v>
                </c:pt>
                <c:pt idx="3994">
                  <c:v>0.972661870503597</c:v>
                </c:pt>
                <c:pt idx="3995">
                  <c:v>0.951907131011609</c:v>
                </c:pt>
                <c:pt idx="3996">
                  <c:v>0.947619047619048</c:v>
                </c:pt>
                <c:pt idx="3997">
                  <c:v>0.925155925155925</c:v>
                </c:pt>
                <c:pt idx="3998">
                  <c:v>0.954621848739496</c:v>
                </c:pt>
                <c:pt idx="3999">
                  <c:v>1</c:v>
                </c:pt>
                <c:pt idx="4000">
                  <c:v>0.986040609137056</c:v>
                </c:pt>
                <c:pt idx="4001">
                  <c:v>0.940944881889764</c:v>
                </c:pt>
                <c:pt idx="4002">
                  <c:v>0.916239316239316</c:v>
                </c:pt>
                <c:pt idx="4003">
                  <c:v>1</c:v>
                </c:pt>
                <c:pt idx="4004">
                  <c:v>0.951388888888889</c:v>
                </c:pt>
                <c:pt idx="4005">
                  <c:v>0.975481611208406</c:v>
                </c:pt>
                <c:pt idx="4006">
                  <c:v>1</c:v>
                </c:pt>
                <c:pt idx="4007">
                  <c:v>1</c:v>
                </c:pt>
                <c:pt idx="4008">
                  <c:v>0.974934036939314</c:v>
                </c:pt>
                <c:pt idx="4009">
                  <c:v>0.930680359435173</c:v>
                </c:pt>
                <c:pt idx="4010">
                  <c:v>1</c:v>
                </c:pt>
                <c:pt idx="4011">
                  <c:v>0.892670157068063</c:v>
                </c:pt>
                <c:pt idx="4012">
                  <c:v>0.980662983425414</c:v>
                </c:pt>
                <c:pt idx="4013">
                  <c:v>0.977099236641221</c:v>
                </c:pt>
                <c:pt idx="4018">
                  <c:v>0.0659340659340659</c:v>
                </c:pt>
                <c:pt idx="4019">
                  <c:v>0.0769230769230769</c:v>
                </c:pt>
                <c:pt idx="4020">
                  <c:v>0.0769230769230769</c:v>
                </c:pt>
                <c:pt idx="4021">
                  <c:v>0.0869565217391304</c:v>
                </c:pt>
                <c:pt idx="4022">
                  <c:v>0.0555555555555556</c:v>
                </c:pt>
                <c:pt idx="4023">
                  <c:v>0.0777777777777778</c:v>
                </c:pt>
                <c:pt idx="4024">
                  <c:v>0.0769230769230769</c:v>
                </c:pt>
                <c:pt idx="4025">
                  <c:v>0.0888888888888889</c:v>
                </c:pt>
                <c:pt idx="4026">
                  <c:v>0.0561797752808989</c:v>
                </c:pt>
                <c:pt idx="4027">
                  <c:v>0.0454545454545455</c:v>
                </c:pt>
                <c:pt idx="4028">
                  <c:v>0.0340909090909091</c:v>
                </c:pt>
                <c:pt idx="4029">
                  <c:v>0.0777777777777778</c:v>
                </c:pt>
                <c:pt idx="4030">
                  <c:v>0.0568181818181818</c:v>
                </c:pt>
                <c:pt idx="4031">
                  <c:v>0.0681818181818182</c:v>
                </c:pt>
                <c:pt idx="4032">
                  <c:v>0.0919540229885057</c:v>
                </c:pt>
                <c:pt idx="4033">
                  <c:v>0.0681818181818182</c:v>
                </c:pt>
                <c:pt idx="4034">
                  <c:v>0.104651162790698</c:v>
                </c:pt>
                <c:pt idx="4035">
                  <c:v>0.0777777777777778</c:v>
                </c:pt>
                <c:pt idx="4036">
                  <c:v>0.0978260869565217</c:v>
                </c:pt>
                <c:pt idx="4037">
                  <c:v>0.0795454545454545</c:v>
                </c:pt>
                <c:pt idx="4038">
                  <c:v>0.0888888888888889</c:v>
                </c:pt>
                <c:pt idx="4039">
                  <c:v>0.111111111111111</c:v>
                </c:pt>
                <c:pt idx="4040">
                  <c:v>0.0909090909090909</c:v>
                </c:pt>
                <c:pt idx="4041">
                  <c:v>0.113636363636364</c:v>
                </c:pt>
                <c:pt idx="4042">
                  <c:v>0.136363636363636</c:v>
                </c:pt>
                <c:pt idx="4043">
                  <c:v>0.129411764705882</c:v>
                </c:pt>
                <c:pt idx="4044">
                  <c:v>0.117647058823529</c:v>
                </c:pt>
                <c:pt idx="4045">
                  <c:v>0.246913580246914</c:v>
                </c:pt>
                <c:pt idx="4046">
                  <c:v>0.182926829268293</c:v>
                </c:pt>
                <c:pt idx="4047">
                  <c:v>0.135802469135802</c:v>
                </c:pt>
                <c:pt idx="4048">
                  <c:v>0.19047619047619</c:v>
                </c:pt>
                <c:pt idx="4049">
                  <c:v>0.234567901234568</c:v>
                </c:pt>
                <c:pt idx="4050">
                  <c:v>0.209876543209877</c:v>
                </c:pt>
                <c:pt idx="4051">
                  <c:v>0.168674698795181</c:v>
                </c:pt>
                <c:pt idx="4052">
                  <c:v>0.120481927710843</c:v>
                </c:pt>
                <c:pt idx="4053">
                  <c:v>0.142857142857143</c:v>
                </c:pt>
                <c:pt idx="4054">
                  <c:v>0.120481927710843</c:v>
                </c:pt>
                <c:pt idx="4055">
                  <c:v>0.0952380952380952</c:v>
                </c:pt>
                <c:pt idx="4056">
                  <c:v>0.0975609756097561</c:v>
                </c:pt>
                <c:pt idx="4057">
                  <c:v>0.0481927710843374</c:v>
                </c:pt>
                <c:pt idx="4058">
                  <c:v>0.0476190476190476</c:v>
                </c:pt>
                <c:pt idx="4059">
                  <c:v>0.116279069767442</c:v>
                </c:pt>
                <c:pt idx="4060">
                  <c:v>0.203672206795364</c:v>
                </c:pt>
                <c:pt idx="4061">
                  <c:v>0.330719227537863</c:v>
                </c:pt>
                <c:pt idx="4062">
                  <c:v>0.1336166065973</c:v>
                </c:pt>
                <c:pt idx="4063">
                  <c:v>0.179619981140103</c:v>
                </c:pt>
                <c:pt idx="4829">
                  <c:v>0.86</c:v>
                </c:pt>
                <c:pt idx="4830">
                  <c:v>0.19</c:v>
                </c:pt>
                <c:pt idx="4831">
                  <c:v>0.49</c:v>
                </c:pt>
                <c:pt idx="4832">
                  <c:v>0.54</c:v>
                </c:pt>
                <c:pt idx="4833">
                  <c:v>0.74</c:v>
                </c:pt>
                <c:pt idx="4834">
                  <c:v>0.89</c:v>
                </c:pt>
                <c:pt idx="4835">
                  <c:v>0.89</c:v>
                </c:pt>
                <c:pt idx="4836">
                  <c:v>0.82</c:v>
                </c:pt>
                <c:pt idx="4837">
                  <c:v>0.49</c:v>
                </c:pt>
                <c:pt idx="4838">
                  <c:v>0.26</c:v>
                </c:pt>
                <c:pt idx="4839">
                  <c:v>0.65</c:v>
                </c:pt>
                <c:pt idx="4840">
                  <c:v>0.83</c:v>
                </c:pt>
                <c:pt idx="4841">
                  <c:v>0.89</c:v>
                </c:pt>
                <c:pt idx="4842">
                  <c:v>0.94</c:v>
                </c:pt>
                <c:pt idx="4843">
                  <c:v>0.55</c:v>
                </c:pt>
                <c:pt idx="4844">
                  <c:v>0.24</c:v>
                </c:pt>
                <c:pt idx="4845">
                  <c:v>0.2</c:v>
                </c:pt>
                <c:pt idx="4846">
                  <c:v>0.62</c:v>
                </c:pt>
                <c:pt idx="4847">
                  <c:v>0.66</c:v>
                </c:pt>
                <c:pt idx="4848">
                  <c:v>0.74</c:v>
                </c:pt>
                <c:pt idx="4849">
                  <c:v>0.82</c:v>
                </c:pt>
                <c:pt idx="4850">
                  <c:v>0.87</c:v>
                </c:pt>
                <c:pt idx="4851">
                  <c:v>0.86</c:v>
                </c:pt>
                <c:pt idx="4852">
                  <c:v>0.74</c:v>
                </c:pt>
                <c:pt idx="4853">
                  <c:v>0.47</c:v>
                </c:pt>
                <c:pt idx="4854">
                  <c:v>0.22</c:v>
                </c:pt>
                <c:pt idx="4855">
                  <c:v>0.42</c:v>
                </c:pt>
                <c:pt idx="4856">
                  <c:v>0.41</c:v>
                </c:pt>
                <c:pt idx="4857">
                  <c:v>0.77</c:v>
                </c:pt>
                <c:pt idx="4858">
                  <c:v>0.89</c:v>
                </c:pt>
                <c:pt idx="4859">
                  <c:v>0.88</c:v>
                </c:pt>
                <c:pt idx="4860">
                  <c:v>0.8</c:v>
                </c:pt>
                <c:pt idx="4861">
                  <c:v>0.72</c:v>
                </c:pt>
                <c:pt idx="4862">
                  <c:v>0.66</c:v>
                </c:pt>
                <c:pt idx="4863">
                  <c:v>0.55</c:v>
                </c:pt>
                <c:pt idx="4864">
                  <c:v>0.38</c:v>
                </c:pt>
                <c:pt idx="4865">
                  <c:v>0.39</c:v>
                </c:pt>
                <c:pt idx="4866">
                  <c:v>0.33</c:v>
                </c:pt>
                <c:pt idx="4867">
                  <c:v>0.86</c:v>
                </c:pt>
                <c:pt idx="4868">
                  <c:v>0.83</c:v>
                </c:pt>
                <c:pt idx="4869">
                  <c:v>0.86</c:v>
                </c:pt>
                <c:pt idx="4870">
                  <c:v>0.84</c:v>
                </c:pt>
                <c:pt idx="4871">
                  <c:v>0.82</c:v>
                </c:pt>
                <c:pt idx="4872">
                  <c:v>0.54</c:v>
                </c:pt>
                <c:pt idx="4873">
                  <c:v>0.54</c:v>
                </c:pt>
                <c:pt idx="4874">
                  <c:v>0.58</c:v>
                </c:pt>
                <c:pt idx="4875">
                  <c:v>0.59</c:v>
                </c:pt>
                <c:pt idx="4876">
                  <c:v>0.56</c:v>
                </c:pt>
                <c:pt idx="4877">
                  <c:v>0.37</c:v>
                </c:pt>
                <c:pt idx="4878">
                  <c:v>0.23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0.99</c:v>
                </c:pt>
                <c:pt idx="4883">
                  <c:v>0.91</c:v>
                </c:pt>
                <c:pt idx="4884">
                  <c:v>0.69</c:v>
                </c:pt>
                <c:pt idx="4885">
                  <c:v>0.28</c:v>
                </c:pt>
                <c:pt idx="4886">
                  <c:v>1</c:v>
                </c:pt>
                <c:pt idx="4887">
                  <c:v>0.99</c:v>
                </c:pt>
                <c:pt idx="4888">
                  <c:v>0.95</c:v>
                </c:pt>
                <c:pt idx="4889">
                  <c:v>0.89</c:v>
                </c:pt>
                <c:pt idx="4890">
                  <c:v>0.75</c:v>
                </c:pt>
                <c:pt idx="4891">
                  <c:v>0.42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 val="autoZero"/>
        <c:crossBetween val="midCat"/>
      </c:valAx>
      <c:valAx>
        <c:axId val="851085256"/>
        <c:scaling>
          <c:orientation val="minMax"/>
          <c:max val="1"/>
          <c:min val="0.7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Connectivity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0.05"/>
      </c:valAx>
      <c:spPr>
        <a:noFill/>
        <a:ln w="19050"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FULL!$P$2:$P$4893</c:f>
              <c:numCache>
                <c:formatCode>0.00</c:formatCode>
                <c:ptCount val="4892"/>
                <c:pt idx="0">
                  <c:v>83.2385785240885</c:v>
                </c:pt>
                <c:pt idx="1">
                  <c:v>85.5095613848013</c:v>
                </c:pt>
                <c:pt idx="2">
                  <c:v>82.3448275862069</c:v>
                </c:pt>
                <c:pt idx="3">
                  <c:v>71.9540889526543</c:v>
                </c:pt>
                <c:pt idx="4">
                  <c:v>79.7237026647966</c:v>
                </c:pt>
                <c:pt idx="5">
                  <c:v>79.9258010974866</c:v>
                </c:pt>
                <c:pt idx="6">
                  <c:v>78.6306906506773</c:v>
                </c:pt>
                <c:pt idx="7">
                  <c:v>80.7025082236842</c:v>
                </c:pt>
                <c:pt idx="8">
                  <c:v>76.5744778970947</c:v>
                </c:pt>
                <c:pt idx="9">
                  <c:v>79.4939017874861</c:v>
                </c:pt>
                <c:pt idx="10">
                  <c:v>81.1558441558442</c:v>
                </c:pt>
                <c:pt idx="11">
                  <c:v>76.2908838734081</c:v>
                </c:pt>
                <c:pt idx="12">
                  <c:v>79.7736476790441</c:v>
                </c:pt>
                <c:pt idx="13">
                  <c:v>78.7032437231807</c:v>
                </c:pt>
                <c:pt idx="14">
                  <c:v>79.5737003531019</c:v>
                </c:pt>
                <c:pt idx="15">
                  <c:v>78.5977215719063</c:v>
                </c:pt>
                <c:pt idx="16">
                  <c:v>79.2939323068927</c:v>
                </c:pt>
                <c:pt idx="17">
                  <c:v>78.6148154093098</c:v>
                </c:pt>
                <c:pt idx="18">
                  <c:v>76.7797619047619</c:v>
                </c:pt>
                <c:pt idx="19">
                  <c:v>78.6447580188145</c:v>
                </c:pt>
                <c:pt idx="20">
                  <c:v>72.7423189055842</c:v>
                </c:pt>
                <c:pt idx="21">
                  <c:v>76.3367716929232</c:v>
                </c:pt>
                <c:pt idx="22">
                  <c:v>78.7741188595982</c:v>
                </c:pt>
                <c:pt idx="23">
                  <c:v>76.4784883990182</c:v>
                </c:pt>
                <c:pt idx="24">
                  <c:v>77.3641778587146</c:v>
                </c:pt>
                <c:pt idx="25">
                  <c:v>77.3596855447184</c:v>
                </c:pt>
                <c:pt idx="26">
                  <c:v>77.8314221891288</c:v>
                </c:pt>
                <c:pt idx="27">
                  <c:v>76.7208650624429</c:v>
                </c:pt>
                <c:pt idx="28">
                  <c:v>78.4172957304185</c:v>
                </c:pt>
                <c:pt idx="29">
                  <c:v>66.8819410912602</c:v>
                </c:pt>
                <c:pt idx="30">
                  <c:v>73.1670568561873</c:v>
                </c:pt>
                <c:pt idx="31">
                  <c:v>74.7456640532193</c:v>
                </c:pt>
                <c:pt idx="32">
                  <c:v>75.5812085670576</c:v>
                </c:pt>
                <c:pt idx="33">
                  <c:v>75.4890282131661</c:v>
                </c:pt>
                <c:pt idx="34">
                  <c:v>76.7108899944721</c:v>
                </c:pt>
                <c:pt idx="35">
                  <c:v>77.1697916666667</c:v>
                </c:pt>
                <c:pt idx="36">
                  <c:v>72.3098515519568</c:v>
                </c:pt>
                <c:pt idx="37">
                  <c:v>76.9073885130362</c:v>
                </c:pt>
                <c:pt idx="38">
                  <c:v>77.3948620361561</c:v>
                </c:pt>
                <c:pt idx="39">
                  <c:v>76.504450722243</c:v>
                </c:pt>
                <c:pt idx="40">
                  <c:v>77.8928662262243</c:v>
                </c:pt>
                <c:pt idx="41">
                  <c:v>76.3770053475936</c:v>
                </c:pt>
                <c:pt idx="42">
                  <c:v>77.6020761245675</c:v>
                </c:pt>
                <c:pt idx="43">
                  <c:v>72.5618620476338</c:v>
                </c:pt>
                <c:pt idx="44">
                  <c:v>71.7531509788147</c:v>
                </c:pt>
                <c:pt idx="45">
                  <c:v>74.2031992736207</c:v>
                </c:pt>
                <c:pt idx="46">
                  <c:v>73.731981981982</c:v>
                </c:pt>
                <c:pt idx="47">
                  <c:v>76.4891754079254</c:v>
                </c:pt>
                <c:pt idx="48">
                  <c:v>75.0018418956591</c:v>
                </c:pt>
                <c:pt idx="49">
                  <c:v>77.1791975277162</c:v>
                </c:pt>
                <c:pt idx="50">
                  <c:v>75.4315330060011</c:v>
                </c:pt>
                <c:pt idx="51">
                  <c:v>75.0794573643411</c:v>
                </c:pt>
                <c:pt idx="52">
                  <c:v>71.3181818181818</c:v>
                </c:pt>
                <c:pt idx="53">
                  <c:v>78.0361527257595</c:v>
                </c:pt>
                <c:pt idx="54">
                  <c:v>74.9034653465346</c:v>
                </c:pt>
                <c:pt idx="55">
                  <c:v>70.1887096774194</c:v>
                </c:pt>
                <c:pt idx="56">
                  <c:v>73.2546435324213</c:v>
                </c:pt>
                <c:pt idx="57">
                  <c:v>74.8084453197405</c:v>
                </c:pt>
                <c:pt idx="58">
                  <c:v>74.322646477946</c:v>
                </c:pt>
                <c:pt idx="59">
                  <c:v>68.2920168067227</c:v>
                </c:pt>
                <c:pt idx="60">
                  <c:v>72.2164948453608</c:v>
                </c:pt>
                <c:pt idx="61">
                  <c:v>72.5688411873218</c:v>
                </c:pt>
                <c:pt idx="62">
                  <c:v>75.1287601246106</c:v>
                </c:pt>
                <c:pt idx="63">
                  <c:v>71.9557823129252</c:v>
                </c:pt>
                <c:pt idx="64">
                  <c:v>68.757525083612</c:v>
                </c:pt>
                <c:pt idx="65">
                  <c:v>66.338963963964</c:v>
                </c:pt>
                <c:pt idx="66">
                  <c:v>75.2704331615309</c:v>
                </c:pt>
                <c:pt idx="67">
                  <c:v>72.8598130841122</c:v>
                </c:pt>
                <c:pt idx="68">
                  <c:v>72.1661692817518</c:v>
                </c:pt>
                <c:pt idx="69">
                  <c:v>71.4472954230236</c:v>
                </c:pt>
                <c:pt idx="70">
                  <c:v>73.6399334989769</c:v>
                </c:pt>
                <c:pt idx="71">
                  <c:v>68.8461538461538</c:v>
                </c:pt>
                <c:pt idx="72">
                  <c:v>66.1958762886598</c:v>
                </c:pt>
                <c:pt idx="73">
                  <c:v>70.015306122449</c:v>
                </c:pt>
                <c:pt idx="74">
                  <c:v>69.9410369366316</c:v>
                </c:pt>
                <c:pt idx="75">
                  <c:v>67.101926205303</c:v>
                </c:pt>
                <c:pt idx="76">
                  <c:v>58.6100496277915</c:v>
                </c:pt>
                <c:pt idx="77">
                  <c:v>69.4304932735426</c:v>
                </c:pt>
                <c:pt idx="78">
                  <c:v>70.1894111896616</c:v>
                </c:pt>
                <c:pt idx="79">
                  <c:v>69.9974041297935</c:v>
                </c:pt>
                <c:pt idx="80">
                  <c:v>65.0999654424932</c:v>
                </c:pt>
                <c:pt idx="81">
                  <c:v>65.1257922145355</c:v>
                </c:pt>
                <c:pt idx="82">
                  <c:v>67.052</c:v>
                </c:pt>
                <c:pt idx="83">
                  <c:v>61.4657292255512</c:v>
                </c:pt>
                <c:pt idx="84">
                  <c:v>61.2714807664073</c:v>
                </c:pt>
                <c:pt idx="85">
                  <c:v>58.34324376358</c:v>
                </c:pt>
                <c:pt idx="86">
                  <c:v>55.92748439582</c:v>
                </c:pt>
                <c:pt idx="87">
                  <c:v>53.9310681138904</c:v>
                </c:pt>
                <c:pt idx="88">
                  <c:v>63.067990886459</c:v>
                </c:pt>
                <c:pt idx="89">
                  <c:v>64.5191533391195</c:v>
                </c:pt>
                <c:pt idx="90">
                  <c:v>65.803268442335</c:v>
                </c:pt>
                <c:pt idx="91">
                  <c:v>50.8615170100945</c:v>
                </c:pt>
                <c:pt idx="92">
                  <c:v>68.6255415129227</c:v>
                </c:pt>
                <c:pt idx="93">
                  <c:v>64.8816976136978</c:v>
                </c:pt>
                <c:pt idx="94">
                  <c:v>66.8594395848777</c:v>
                </c:pt>
                <c:pt idx="95">
                  <c:v>63.6918802726962</c:v>
                </c:pt>
                <c:pt idx="96">
                  <c:v>63.5619953315466</c:v>
                </c:pt>
                <c:pt idx="97">
                  <c:v>66.5575765821741</c:v>
                </c:pt>
                <c:pt idx="98">
                  <c:v>65.0341536669834</c:v>
                </c:pt>
                <c:pt idx="99">
                  <c:v>62.230846749165</c:v>
                </c:pt>
                <c:pt idx="100">
                  <c:v>65.2878041832831</c:v>
                </c:pt>
                <c:pt idx="101">
                  <c:v>61.1915907772911</c:v>
                </c:pt>
                <c:pt idx="102">
                  <c:v>65.0849356643689</c:v>
                </c:pt>
                <c:pt idx="103">
                  <c:v>64.0619978318271</c:v>
                </c:pt>
                <c:pt idx="104">
                  <c:v>68.7447066734894</c:v>
                </c:pt>
                <c:pt idx="105">
                  <c:v>68.9240894228735</c:v>
                </c:pt>
                <c:pt idx="106">
                  <c:v>65.7416149166887</c:v>
                </c:pt>
                <c:pt idx="107">
                  <c:v>65.3593612293754</c:v>
                </c:pt>
                <c:pt idx="108">
                  <c:v>62.911604413055</c:v>
                </c:pt>
                <c:pt idx="109">
                  <c:v>61.6598528824751</c:v>
                </c:pt>
                <c:pt idx="110">
                  <c:v>64.5098019010094</c:v>
                </c:pt>
                <c:pt idx="111">
                  <c:v>68.6607149763604</c:v>
                </c:pt>
                <c:pt idx="112">
                  <c:v>62.2162153377686</c:v>
                </c:pt>
                <c:pt idx="113">
                  <c:v>69.3682920747099</c:v>
                </c:pt>
                <c:pt idx="114">
                  <c:v>64.8342781365675</c:v>
                </c:pt>
                <c:pt idx="115">
                  <c:v>67.4521400146134</c:v>
                </c:pt>
                <c:pt idx="116">
                  <c:v>63.6279624712566</c:v>
                </c:pt>
                <c:pt idx="117">
                  <c:v>63.3083609901183</c:v>
                </c:pt>
                <c:pt idx="118">
                  <c:v>69.6283298470803</c:v>
                </c:pt>
                <c:pt idx="119">
                  <c:v>68.0724143318607</c:v>
                </c:pt>
                <c:pt idx="120">
                  <c:v>65.0703060849005</c:v>
                </c:pt>
                <c:pt idx="121">
                  <c:v>63.3163182637354</c:v>
                </c:pt>
                <c:pt idx="122">
                  <c:v>66.3079955882353</c:v>
                </c:pt>
                <c:pt idx="123">
                  <c:v>64.3855795895729</c:v>
                </c:pt>
                <c:pt idx="124">
                  <c:v>65.3957871396896</c:v>
                </c:pt>
                <c:pt idx="125">
                  <c:v>64.5634095634096</c:v>
                </c:pt>
                <c:pt idx="126">
                  <c:v>67.9252223165485</c:v>
                </c:pt>
                <c:pt idx="127">
                  <c:v>65.1214865451595</c:v>
                </c:pt>
                <c:pt idx="128">
                  <c:v>57.5186086071764</c:v>
                </c:pt>
                <c:pt idx="129">
                  <c:v>63.7501313370108</c:v>
                </c:pt>
                <c:pt idx="130">
                  <c:v>67.5051141227612</c:v>
                </c:pt>
                <c:pt idx="131">
                  <c:v>62.7956689150195</c:v>
                </c:pt>
                <c:pt idx="132">
                  <c:v>66.3528287813301</c:v>
                </c:pt>
                <c:pt idx="133">
                  <c:v>57.9923954372624</c:v>
                </c:pt>
                <c:pt idx="134">
                  <c:v>64.133541432961</c:v>
                </c:pt>
                <c:pt idx="135">
                  <c:v>63.717193670918</c:v>
                </c:pt>
                <c:pt idx="136">
                  <c:v>63.8573692551506</c:v>
                </c:pt>
                <c:pt idx="137">
                  <c:v>67.9431887267984</c:v>
                </c:pt>
                <c:pt idx="138">
                  <c:v>50.8655913978495</c:v>
                </c:pt>
                <c:pt idx="139">
                  <c:v>59.1779935275081</c:v>
                </c:pt>
                <c:pt idx="140">
                  <c:v>54.6842105263158</c:v>
                </c:pt>
                <c:pt idx="141">
                  <c:v>59.5563310069791</c:v>
                </c:pt>
                <c:pt idx="142">
                  <c:v>58.75</c:v>
                </c:pt>
                <c:pt idx="143">
                  <c:v>51.4222222222222</c:v>
                </c:pt>
                <c:pt idx="144">
                  <c:v>59.8125</c:v>
                </c:pt>
                <c:pt idx="145">
                  <c:v>60.4930706294874</c:v>
                </c:pt>
                <c:pt idx="146">
                  <c:v>53.9857142857143</c:v>
                </c:pt>
                <c:pt idx="147">
                  <c:v>58.6527777777778</c:v>
                </c:pt>
                <c:pt idx="148">
                  <c:v>55.3056285178236</c:v>
                </c:pt>
                <c:pt idx="149">
                  <c:v>53</c:v>
                </c:pt>
                <c:pt idx="150">
                  <c:v>57.9117647058823</c:v>
                </c:pt>
                <c:pt idx="151">
                  <c:v>60.8849715099715</c:v>
                </c:pt>
                <c:pt idx="152">
                  <c:v>57.184265010352</c:v>
                </c:pt>
                <c:pt idx="153">
                  <c:v>53.5185185185185</c:v>
                </c:pt>
                <c:pt idx="154">
                  <c:v>55.4</c:v>
                </c:pt>
                <c:pt idx="155">
                  <c:v>57.4164279275095</c:v>
                </c:pt>
                <c:pt idx="156">
                  <c:v>52.0547656554027</c:v>
                </c:pt>
                <c:pt idx="157">
                  <c:v>48.3003968536159</c:v>
                </c:pt>
                <c:pt idx="158">
                  <c:v>51.9345501535428</c:v>
                </c:pt>
                <c:pt idx="159">
                  <c:v>59.5590748206282</c:v>
                </c:pt>
                <c:pt idx="160">
                  <c:v>52.781970913992</c:v>
                </c:pt>
                <c:pt idx="161">
                  <c:v>54.1792105207225</c:v>
                </c:pt>
                <c:pt idx="162">
                  <c:v>60.3228986344493</c:v>
                </c:pt>
                <c:pt idx="163">
                  <c:v>57.7033157562162</c:v>
                </c:pt>
                <c:pt idx="164">
                  <c:v>53.666375260093</c:v>
                </c:pt>
                <c:pt idx="165">
                  <c:v>58.0729030231495</c:v>
                </c:pt>
                <c:pt idx="166">
                  <c:v>51.6761118822101</c:v>
                </c:pt>
                <c:pt idx="167">
                  <c:v>66.2571343353646</c:v>
                </c:pt>
                <c:pt idx="168">
                  <c:v>53.8852459016393</c:v>
                </c:pt>
                <c:pt idx="169">
                  <c:v>52.9285714285714</c:v>
                </c:pt>
                <c:pt idx="170">
                  <c:v>56.4333333333333</c:v>
                </c:pt>
                <c:pt idx="171">
                  <c:v>54.2368421052632</c:v>
                </c:pt>
                <c:pt idx="172">
                  <c:v>58.7142857142857</c:v>
                </c:pt>
                <c:pt idx="173">
                  <c:v>55.3148148148148</c:v>
                </c:pt>
                <c:pt idx="174">
                  <c:v>56.9024390243902</c:v>
                </c:pt>
                <c:pt idx="175">
                  <c:v>54.7213114754098</c:v>
                </c:pt>
                <c:pt idx="176">
                  <c:v>51.4180327868852</c:v>
                </c:pt>
                <c:pt idx="177">
                  <c:v>51</c:v>
                </c:pt>
                <c:pt idx="178">
                  <c:v>55.66</c:v>
                </c:pt>
                <c:pt idx="179">
                  <c:v>58.2777777777778</c:v>
                </c:pt>
                <c:pt idx="180">
                  <c:v>50.3333333333333</c:v>
                </c:pt>
                <c:pt idx="181">
                  <c:v>51.3333333333333</c:v>
                </c:pt>
                <c:pt idx="182">
                  <c:v>65.1666666666667</c:v>
                </c:pt>
                <c:pt idx="183">
                  <c:v>56.3333333333333</c:v>
                </c:pt>
                <c:pt idx="184">
                  <c:v>56.3333333333333</c:v>
                </c:pt>
                <c:pt idx="185">
                  <c:v>52.3333333333333</c:v>
                </c:pt>
                <c:pt idx="186">
                  <c:v>40.8571428571429</c:v>
                </c:pt>
                <c:pt idx="187">
                  <c:v>57.9285714285714</c:v>
                </c:pt>
                <c:pt idx="188">
                  <c:v>55.1052631578947</c:v>
                </c:pt>
                <c:pt idx="189">
                  <c:v>64.0414937759336</c:v>
                </c:pt>
                <c:pt idx="190">
                  <c:v>55.0884353741497</c:v>
                </c:pt>
                <c:pt idx="191">
                  <c:v>57.6712328767123</c:v>
                </c:pt>
                <c:pt idx="192">
                  <c:v>56.8938053097345</c:v>
                </c:pt>
                <c:pt idx="193">
                  <c:v>57.0442477876106</c:v>
                </c:pt>
                <c:pt idx="194">
                  <c:v>54.3333333333333</c:v>
                </c:pt>
                <c:pt idx="195">
                  <c:v>58.0094339622641</c:v>
                </c:pt>
                <c:pt idx="196">
                  <c:v>53.3181818181818</c:v>
                </c:pt>
                <c:pt idx="197">
                  <c:v>55.2079207920792</c:v>
                </c:pt>
                <c:pt idx="198">
                  <c:v>57.8289473684211</c:v>
                </c:pt>
                <c:pt idx="199">
                  <c:v>53.1212121212121</c:v>
                </c:pt>
                <c:pt idx="200">
                  <c:v>62.7631578947368</c:v>
                </c:pt>
                <c:pt idx="201">
                  <c:v>62.4626865671642</c:v>
                </c:pt>
                <c:pt idx="202">
                  <c:v>56.3663366336634</c:v>
                </c:pt>
                <c:pt idx="203">
                  <c:v>53.3485714285714</c:v>
                </c:pt>
                <c:pt idx="204">
                  <c:v>55</c:v>
                </c:pt>
                <c:pt idx="205">
                  <c:v>54.0714285714286</c:v>
                </c:pt>
                <c:pt idx="206">
                  <c:v>55.1084337349398</c:v>
                </c:pt>
                <c:pt idx="207">
                  <c:v>54.5535714285714</c:v>
                </c:pt>
                <c:pt idx="208">
                  <c:v>54.5064935064935</c:v>
                </c:pt>
                <c:pt idx="209">
                  <c:v>50.5797101449275</c:v>
                </c:pt>
                <c:pt idx="210">
                  <c:v>49.7051282051282</c:v>
                </c:pt>
                <c:pt idx="211">
                  <c:v>53.864406779661</c:v>
                </c:pt>
                <c:pt idx="212">
                  <c:v>53.6571428571429</c:v>
                </c:pt>
                <c:pt idx="213">
                  <c:v>58.6571428571429</c:v>
                </c:pt>
                <c:pt idx="214">
                  <c:v>63.0454545454545</c:v>
                </c:pt>
                <c:pt idx="215">
                  <c:v>54.8070175438597</c:v>
                </c:pt>
                <c:pt idx="216">
                  <c:v>53.9298245614035</c:v>
                </c:pt>
                <c:pt idx="217">
                  <c:v>54.4</c:v>
                </c:pt>
                <c:pt idx="218">
                  <c:v>60.1142857142857</c:v>
                </c:pt>
                <c:pt idx="219">
                  <c:v>57.4807692307692</c:v>
                </c:pt>
                <c:pt idx="220">
                  <c:v>58.3829787234043</c:v>
                </c:pt>
                <c:pt idx="221">
                  <c:v>61.7307692307692</c:v>
                </c:pt>
                <c:pt idx="222">
                  <c:v>59.3650793650794</c:v>
                </c:pt>
                <c:pt idx="223">
                  <c:v>51.6164383561644</c:v>
                </c:pt>
                <c:pt idx="224">
                  <c:v>28.6885532302093</c:v>
                </c:pt>
                <c:pt idx="225">
                  <c:v>39.8691182432432</c:v>
                </c:pt>
                <c:pt idx="226">
                  <c:v>43.7933250355619</c:v>
                </c:pt>
                <c:pt idx="227">
                  <c:v>40.770881712627</c:v>
                </c:pt>
                <c:pt idx="228">
                  <c:v>47.5740554156171</c:v>
                </c:pt>
                <c:pt idx="229">
                  <c:v>34.1347511737089</c:v>
                </c:pt>
                <c:pt idx="230">
                  <c:v>39.8375246971109</c:v>
                </c:pt>
                <c:pt idx="231">
                  <c:v>56.0179935344828</c:v>
                </c:pt>
                <c:pt idx="232">
                  <c:v>39.6406601851852</c:v>
                </c:pt>
                <c:pt idx="233">
                  <c:v>40.529810564663</c:v>
                </c:pt>
                <c:pt idx="234">
                  <c:v>42.5167706422018</c:v>
                </c:pt>
                <c:pt idx="235">
                  <c:v>50.2815695137875</c:v>
                </c:pt>
                <c:pt idx="236">
                  <c:v>45.6041870682781</c:v>
                </c:pt>
                <c:pt idx="237">
                  <c:v>54.1533551668016</c:v>
                </c:pt>
                <c:pt idx="238">
                  <c:v>57.0181485390389</c:v>
                </c:pt>
                <c:pt idx="239">
                  <c:v>43.8457003559726</c:v>
                </c:pt>
                <c:pt idx="240">
                  <c:v>36.1055635781417</c:v>
                </c:pt>
                <c:pt idx="241">
                  <c:v>43.7295563401758</c:v>
                </c:pt>
                <c:pt idx="242">
                  <c:v>66.3632656102334</c:v>
                </c:pt>
                <c:pt idx="243">
                  <c:v>35.3967773214638</c:v>
                </c:pt>
                <c:pt idx="244">
                  <c:v>44.8178690819217</c:v>
                </c:pt>
                <c:pt idx="245">
                  <c:v>83.0914648098506</c:v>
                </c:pt>
                <c:pt idx="246">
                  <c:v>39.7277812413513</c:v>
                </c:pt>
                <c:pt idx="247">
                  <c:v>73.7731211644322</c:v>
                </c:pt>
                <c:pt idx="248">
                  <c:v>86.3155363155363</c:v>
                </c:pt>
                <c:pt idx="249">
                  <c:v>74.5192732070598</c:v>
                </c:pt>
                <c:pt idx="250">
                  <c:v>78.0023720944378</c:v>
                </c:pt>
                <c:pt idx="251">
                  <c:v>82.6596026765521</c:v>
                </c:pt>
                <c:pt idx="252">
                  <c:v>85.1791598882076</c:v>
                </c:pt>
                <c:pt idx="253">
                  <c:v>80.853252973977</c:v>
                </c:pt>
                <c:pt idx="254">
                  <c:v>53.675508687552</c:v>
                </c:pt>
                <c:pt idx="255">
                  <c:v>76.9709692251771</c:v>
                </c:pt>
                <c:pt idx="256">
                  <c:v>73.7947033765284</c:v>
                </c:pt>
                <c:pt idx="257">
                  <c:v>67.2815240399153</c:v>
                </c:pt>
                <c:pt idx="258">
                  <c:v>68.2229876259727</c:v>
                </c:pt>
                <c:pt idx="259">
                  <c:v>81.5157792128671</c:v>
                </c:pt>
                <c:pt idx="260">
                  <c:v>58.157914533863</c:v>
                </c:pt>
                <c:pt idx="261">
                  <c:v>85.7839838492598</c:v>
                </c:pt>
                <c:pt idx="262">
                  <c:v>86.1292003125814</c:v>
                </c:pt>
                <c:pt idx="263">
                  <c:v>62.0710973724884</c:v>
                </c:pt>
                <c:pt idx="264">
                  <c:v>56.9016697588126</c:v>
                </c:pt>
                <c:pt idx="265">
                  <c:v>55.3676896352056</c:v>
                </c:pt>
                <c:pt idx="266">
                  <c:v>68.4069468267581</c:v>
                </c:pt>
                <c:pt idx="267">
                  <c:v>71.2168895882507</c:v>
                </c:pt>
                <c:pt idx="268">
                  <c:v>57.9058405507439</c:v>
                </c:pt>
                <c:pt idx="269">
                  <c:v>37.1736336566713</c:v>
                </c:pt>
                <c:pt idx="270">
                  <c:v>63.7574230700018</c:v>
                </c:pt>
                <c:pt idx="271">
                  <c:v>67.3809813709972</c:v>
                </c:pt>
                <c:pt idx="272">
                  <c:v>59.212702613298</c:v>
                </c:pt>
                <c:pt idx="273">
                  <c:v>27.6819470699433</c:v>
                </c:pt>
                <c:pt idx="274">
                  <c:v>78.3434973762587</c:v>
                </c:pt>
                <c:pt idx="275">
                  <c:v>28.8998882324765</c:v>
                </c:pt>
                <c:pt idx="276">
                  <c:v>85.5472573529412</c:v>
                </c:pt>
                <c:pt idx="277">
                  <c:v>61.2149351297405</c:v>
                </c:pt>
                <c:pt idx="278">
                  <c:v>55.537984423676</c:v>
                </c:pt>
                <c:pt idx="279">
                  <c:v>87.5327451820128</c:v>
                </c:pt>
                <c:pt idx="280">
                  <c:v>71.249916739702</c:v>
                </c:pt>
                <c:pt idx="281">
                  <c:v>83.8751111111111</c:v>
                </c:pt>
                <c:pt idx="282">
                  <c:v>69.8947338262477</c:v>
                </c:pt>
                <c:pt idx="283">
                  <c:v>65.2433957495692</c:v>
                </c:pt>
                <c:pt idx="284">
                  <c:v>81.440878629933</c:v>
                </c:pt>
                <c:pt idx="285">
                  <c:v>70.9887826086956</c:v>
                </c:pt>
                <c:pt idx="286">
                  <c:v>72.0223512880562</c:v>
                </c:pt>
                <c:pt idx="287">
                  <c:v>76.4290018587361</c:v>
                </c:pt>
                <c:pt idx="288">
                  <c:v>71.8529360374415</c:v>
                </c:pt>
                <c:pt idx="289">
                  <c:v>35.778918431726</c:v>
                </c:pt>
                <c:pt idx="290">
                  <c:v>75.0901378254211</c:v>
                </c:pt>
                <c:pt idx="291">
                  <c:v>34.7690630925139</c:v>
                </c:pt>
                <c:pt idx="292">
                  <c:v>67.5109545454545</c:v>
                </c:pt>
                <c:pt idx="293">
                  <c:v>76.3957131147541</c:v>
                </c:pt>
                <c:pt idx="294">
                  <c:v>72.5526633266533</c:v>
                </c:pt>
                <c:pt idx="295">
                  <c:v>73.3407683168317</c:v>
                </c:pt>
                <c:pt idx="296">
                  <c:v>73.3270154905336</c:v>
                </c:pt>
                <c:pt idx="297">
                  <c:v>84.4575286343612</c:v>
                </c:pt>
                <c:pt idx="298">
                  <c:v>66.2932295786758</c:v>
                </c:pt>
                <c:pt idx="299">
                  <c:v>68.2690049751244</c:v>
                </c:pt>
                <c:pt idx="300">
                  <c:v>59.7802489920695</c:v>
                </c:pt>
                <c:pt idx="301">
                  <c:v>56.5887618100447</c:v>
                </c:pt>
                <c:pt idx="302">
                  <c:v>61.6493733998113</c:v>
                </c:pt>
                <c:pt idx="303">
                  <c:v>56.887907639943</c:v>
                </c:pt>
                <c:pt idx="304">
                  <c:v>69.1522551323037</c:v>
                </c:pt>
                <c:pt idx="305">
                  <c:v>55.9161110642248</c:v>
                </c:pt>
                <c:pt idx="306">
                  <c:v>67.186452045607</c:v>
                </c:pt>
                <c:pt idx="307">
                  <c:v>65.6684190762298</c:v>
                </c:pt>
                <c:pt idx="308">
                  <c:v>70.9682715593318</c:v>
                </c:pt>
                <c:pt idx="309">
                  <c:v>56.1334547720627</c:v>
                </c:pt>
                <c:pt idx="310">
                  <c:v>70.3890548066833</c:v>
                </c:pt>
                <c:pt idx="311">
                  <c:v>45.9743728870153</c:v>
                </c:pt>
                <c:pt idx="312">
                  <c:v>56.3868784660213</c:v>
                </c:pt>
                <c:pt idx="313">
                  <c:v>67.1615888931739</c:v>
                </c:pt>
                <c:pt idx="314">
                  <c:v>52.8151293544075</c:v>
                </c:pt>
                <c:pt idx="315">
                  <c:v>75.479441243785</c:v>
                </c:pt>
                <c:pt idx="316">
                  <c:v>37.6124567474048</c:v>
                </c:pt>
                <c:pt idx="317">
                  <c:v>34.4178480130142</c:v>
                </c:pt>
                <c:pt idx="318">
                  <c:v>56.1040866525698</c:v>
                </c:pt>
                <c:pt idx="319">
                  <c:v>40.7436453383771</c:v>
                </c:pt>
                <c:pt idx="320">
                  <c:v>58.9029730352616</c:v>
                </c:pt>
                <c:pt idx="321">
                  <c:v>34.8839265973911</c:v>
                </c:pt>
                <c:pt idx="322">
                  <c:v>56.9300301305658</c:v>
                </c:pt>
                <c:pt idx="323">
                  <c:v>55.3647459551519</c:v>
                </c:pt>
                <c:pt idx="324">
                  <c:v>50.5355444634217</c:v>
                </c:pt>
                <c:pt idx="325">
                  <c:v>46.9180663271089</c:v>
                </c:pt>
                <c:pt idx="326">
                  <c:v>35.1614592293445</c:v>
                </c:pt>
                <c:pt idx="327">
                  <c:v>30.9488658429644</c:v>
                </c:pt>
                <c:pt idx="328">
                  <c:v>79.0104804266865</c:v>
                </c:pt>
                <c:pt idx="329">
                  <c:v>52.0335019806079</c:v>
                </c:pt>
                <c:pt idx="330">
                  <c:v>60.2881493506494</c:v>
                </c:pt>
                <c:pt idx="331">
                  <c:v>49.5169771825802</c:v>
                </c:pt>
                <c:pt idx="332">
                  <c:v>26.7305566049993</c:v>
                </c:pt>
                <c:pt idx="333">
                  <c:v>55.1837446606386</c:v>
                </c:pt>
                <c:pt idx="334">
                  <c:v>68.2541914028122</c:v>
                </c:pt>
                <c:pt idx="335">
                  <c:v>44.7416121454466</c:v>
                </c:pt>
                <c:pt idx="336">
                  <c:v>84.9518354595158</c:v>
                </c:pt>
                <c:pt idx="337">
                  <c:v>88.0211839684036</c:v>
                </c:pt>
                <c:pt idx="338">
                  <c:v>86.7490253182395</c:v>
                </c:pt>
                <c:pt idx="339">
                  <c:v>88.2464786885246</c:v>
                </c:pt>
                <c:pt idx="340">
                  <c:v>73.0283911671924</c:v>
                </c:pt>
                <c:pt idx="341">
                  <c:v>85.9053160043166</c:v>
                </c:pt>
                <c:pt idx="342">
                  <c:v>85.3092087496624</c:v>
                </c:pt>
                <c:pt idx="343">
                  <c:v>72.481671999676</c:v>
                </c:pt>
                <c:pt idx="344">
                  <c:v>86.6546275395034</c:v>
                </c:pt>
                <c:pt idx="345">
                  <c:v>86.0610190815685</c:v>
                </c:pt>
                <c:pt idx="346">
                  <c:v>79.3004673601689</c:v>
                </c:pt>
                <c:pt idx="347">
                  <c:v>86.662617957582</c:v>
                </c:pt>
                <c:pt idx="348">
                  <c:v>71.2230215827338</c:v>
                </c:pt>
                <c:pt idx="349">
                  <c:v>74.5319016771675</c:v>
                </c:pt>
                <c:pt idx="350">
                  <c:v>61.8691334512311</c:v>
                </c:pt>
                <c:pt idx="351">
                  <c:v>81.4401467665495</c:v>
                </c:pt>
                <c:pt idx="352">
                  <c:v>73.2755802549853</c:v>
                </c:pt>
                <c:pt idx="353">
                  <c:v>66.5178239190296</c:v>
                </c:pt>
                <c:pt idx="354">
                  <c:v>65.8890616899948</c:v>
                </c:pt>
                <c:pt idx="355">
                  <c:v>52.2988505747126</c:v>
                </c:pt>
                <c:pt idx="356">
                  <c:v>45.7155322862129</c:v>
                </c:pt>
                <c:pt idx="357">
                  <c:v>72.2046049910382</c:v>
                </c:pt>
                <c:pt idx="358">
                  <c:v>42.032967032967</c:v>
                </c:pt>
                <c:pt idx="359">
                  <c:v>74.8351648351648</c:v>
                </c:pt>
                <c:pt idx="360">
                  <c:v>73.0943847072879</c:v>
                </c:pt>
                <c:pt idx="361">
                  <c:v>76.3797325296666</c:v>
                </c:pt>
                <c:pt idx="362">
                  <c:v>34.5220588235294</c:v>
                </c:pt>
                <c:pt idx="363">
                  <c:v>70.8471367723616</c:v>
                </c:pt>
                <c:pt idx="364">
                  <c:v>39.0788873689011</c:v>
                </c:pt>
                <c:pt idx="365">
                  <c:v>39.8522244930043</c:v>
                </c:pt>
                <c:pt idx="366">
                  <c:v>73.6219890645781</c:v>
                </c:pt>
                <c:pt idx="367">
                  <c:v>49.2664839593745</c:v>
                </c:pt>
                <c:pt idx="368">
                  <c:v>35.7212003872217</c:v>
                </c:pt>
                <c:pt idx="369">
                  <c:v>30.7186234817814</c:v>
                </c:pt>
                <c:pt idx="370">
                  <c:v>70.2222443006337</c:v>
                </c:pt>
                <c:pt idx="371">
                  <c:v>72.9662400084994</c:v>
                </c:pt>
                <c:pt idx="372">
                  <c:v>79.6700683394107</c:v>
                </c:pt>
                <c:pt idx="373">
                  <c:v>84.0784605558621</c:v>
                </c:pt>
                <c:pt idx="374">
                  <c:v>73.8473483293697</c:v>
                </c:pt>
                <c:pt idx="375">
                  <c:v>74.8513561462084</c:v>
                </c:pt>
                <c:pt idx="376">
                  <c:v>80.658948297634</c:v>
                </c:pt>
                <c:pt idx="377">
                  <c:v>74.5117157065709</c:v>
                </c:pt>
                <c:pt idx="378">
                  <c:v>68.9339159891474</c:v>
                </c:pt>
                <c:pt idx="379">
                  <c:v>77.01388310737</c:v>
                </c:pt>
                <c:pt idx="380">
                  <c:v>69.7145878595996</c:v>
                </c:pt>
                <c:pt idx="381">
                  <c:v>67.8886576601575</c:v>
                </c:pt>
                <c:pt idx="382">
                  <c:v>39.8161981358543</c:v>
                </c:pt>
                <c:pt idx="383">
                  <c:v>64.3101624153511</c:v>
                </c:pt>
                <c:pt idx="384">
                  <c:v>65.097653640625</c:v>
                </c:pt>
                <c:pt idx="385">
                  <c:v>58.5824040370125</c:v>
                </c:pt>
                <c:pt idx="386">
                  <c:v>62.3490036053996</c:v>
                </c:pt>
                <c:pt idx="387">
                  <c:v>64.6117710503278</c:v>
                </c:pt>
                <c:pt idx="388">
                  <c:v>75.4295223296608</c:v>
                </c:pt>
                <c:pt idx="389">
                  <c:v>47.3613370495744</c:v>
                </c:pt>
                <c:pt idx="390">
                  <c:v>41.6997437252809</c:v>
                </c:pt>
                <c:pt idx="391">
                  <c:v>80.0054739890285</c:v>
                </c:pt>
                <c:pt idx="392">
                  <c:v>81.9664754787387</c:v>
                </c:pt>
                <c:pt idx="393">
                  <c:v>43.6469133485104</c:v>
                </c:pt>
                <c:pt idx="394">
                  <c:v>55.9650101111408</c:v>
                </c:pt>
                <c:pt idx="395">
                  <c:v>69.0684244252531</c:v>
                </c:pt>
                <c:pt idx="396">
                  <c:v>50.9058834239756</c:v>
                </c:pt>
                <c:pt idx="397">
                  <c:v>70.9370152352923</c:v>
                </c:pt>
                <c:pt idx="398">
                  <c:v>46.0011717002224</c:v>
                </c:pt>
                <c:pt idx="399">
                  <c:v>27.6139766622028</c:v>
                </c:pt>
                <c:pt idx="400">
                  <c:v>58.0836591653371</c:v>
                </c:pt>
                <c:pt idx="401">
                  <c:v>72.9896841737459</c:v>
                </c:pt>
                <c:pt idx="402">
                  <c:v>43.2534057074975</c:v>
                </c:pt>
                <c:pt idx="403">
                  <c:v>63.3398651013037</c:v>
                </c:pt>
                <c:pt idx="404">
                  <c:v>77.104780993194</c:v>
                </c:pt>
                <c:pt idx="405">
                  <c:v>71.852368819014</c:v>
                </c:pt>
                <c:pt idx="406">
                  <c:v>67.5125987152447</c:v>
                </c:pt>
                <c:pt idx="407">
                  <c:v>63.0297264099177</c:v>
                </c:pt>
                <c:pt idx="408">
                  <c:v>73.4506850917456</c:v>
                </c:pt>
                <c:pt idx="409">
                  <c:v>69.1372401919546</c:v>
                </c:pt>
                <c:pt idx="410">
                  <c:v>43.3767255909091</c:v>
                </c:pt>
                <c:pt idx="411">
                  <c:v>41.523939530323</c:v>
                </c:pt>
                <c:pt idx="412">
                  <c:v>38.6394983709615</c:v>
                </c:pt>
                <c:pt idx="413">
                  <c:v>18.2040875069467</c:v>
                </c:pt>
                <c:pt idx="414">
                  <c:v>48.5507642261918</c:v>
                </c:pt>
                <c:pt idx="415">
                  <c:v>39.908347969254</c:v>
                </c:pt>
                <c:pt idx="416">
                  <c:v>46.977750758798</c:v>
                </c:pt>
                <c:pt idx="417">
                  <c:v>68.6181449085357</c:v>
                </c:pt>
                <c:pt idx="418">
                  <c:v>80.5143244072701</c:v>
                </c:pt>
                <c:pt idx="419">
                  <c:v>41.4392331366256</c:v>
                </c:pt>
                <c:pt idx="420">
                  <c:v>54.7347256937113</c:v>
                </c:pt>
                <c:pt idx="421">
                  <c:v>15.5706977848785</c:v>
                </c:pt>
                <c:pt idx="422">
                  <c:v>37.9239127141318</c:v>
                </c:pt>
                <c:pt idx="423">
                  <c:v>47.7896218680518</c:v>
                </c:pt>
                <c:pt idx="424">
                  <c:v>50.448329952727</c:v>
                </c:pt>
                <c:pt idx="425">
                  <c:v>46.4390641078824</c:v>
                </c:pt>
                <c:pt idx="426">
                  <c:v>58.7134836344486</c:v>
                </c:pt>
                <c:pt idx="427">
                  <c:v>34.4817291976188</c:v>
                </c:pt>
                <c:pt idx="428">
                  <c:v>49.1809193156233</c:v>
                </c:pt>
                <c:pt idx="429">
                  <c:v>39.9314065136496</c:v>
                </c:pt>
                <c:pt idx="430">
                  <c:v>54.0027033394164</c:v>
                </c:pt>
                <c:pt idx="431">
                  <c:v>34.2834381180726</c:v>
                </c:pt>
                <c:pt idx="432">
                  <c:v>40.5256690499351</c:v>
                </c:pt>
                <c:pt idx="433">
                  <c:v>54.5578111020496</c:v>
                </c:pt>
                <c:pt idx="434">
                  <c:v>65.01</c:v>
                </c:pt>
                <c:pt idx="435">
                  <c:v>74.22</c:v>
                </c:pt>
                <c:pt idx="436">
                  <c:v>60.31</c:v>
                </c:pt>
                <c:pt idx="437">
                  <c:v>53.9</c:v>
                </c:pt>
                <c:pt idx="438">
                  <c:v>62.31</c:v>
                </c:pt>
                <c:pt idx="439">
                  <c:v>69.96</c:v>
                </c:pt>
                <c:pt idx="440">
                  <c:v>65.93</c:v>
                </c:pt>
                <c:pt idx="441">
                  <c:v>71.2</c:v>
                </c:pt>
                <c:pt idx="442">
                  <c:v>57.45</c:v>
                </c:pt>
                <c:pt idx="443">
                  <c:v>63.1</c:v>
                </c:pt>
                <c:pt idx="444">
                  <c:v>62.64</c:v>
                </c:pt>
                <c:pt idx="445">
                  <c:v>69.18</c:v>
                </c:pt>
                <c:pt idx="446">
                  <c:v>61.73</c:v>
                </c:pt>
                <c:pt idx="447">
                  <c:v>68.92</c:v>
                </c:pt>
                <c:pt idx="448">
                  <c:v>69.37</c:v>
                </c:pt>
                <c:pt idx="449">
                  <c:v>59.44</c:v>
                </c:pt>
                <c:pt idx="450">
                  <c:v>68.45</c:v>
                </c:pt>
                <c:pt idx="451">
                  <c:v>61.29</c:v>
                </c:pt>
                <c:pt idx="452">
                  <c:v>43.41</c:v>
                </c:pt>
                <c:pt idx="453">
                  <c:v>61.03</c:v>
                </c:pt>
                <c:pt idx="454">
                  <c:v>69.46</c:v>
                </c:pt>
                <c:pt idx="455">
                  <c:v>65.64</c:v>
                </c:pt>
                <c:pt idx="456">
                  <c:v>65</c:v>
                </c:pt>
                <c:pt idx="457">
                  <c:v>67.23</c:v>
                </c:pt>
                <c:pt idx="458">
                  <c:v>70</c:v>
                </c:pt>
                <c:pt idx="459">
                  <c:v>55.73</c:v>
                </c:pt>
                <c:pt idx="460">
                  <c:v>59.08</c:v>
                </c:pt>
                <c:pt idx="461">
                  <c:v>54.88</c:v>
                </c:pt>
                <c:pt idx="462">
                  <c:v>57.62</c:v>
                </c:pt>
                <c:pt idx="463">
                  <c:v>63.15</c:v>
                </c:pt>
                <c:pt idx="464">
                  <c:v>50.39</c:v>
                </c:pt>
                <c:pt idx="465">
                  <c:v>50.74</c:v>
                </c:pt>
                <c:pt idx="466">
                  <c:v>67.31</c:v>
                </c:pt>
                <c:pt idx="467">
                  <c:v>65.37</c:v>
                </c:pt>
                <c:pt idx="468">
                  <c:v>55.64</c:v>
                </c:pt>
                <c:pt idx="469">
                  <c:v>52.01</c:v>
                </c:pt>
                <c:pt idx="470">
                  <c:v>64.24</c:v>
                </c:pt>
                <c:pt idx="471">
                  <c:v>39.73</c:v>
                </c:pt>
                <c:pt idx="472">
                  <c:v>56.57</c:v>
                </c:pt>
                <c:pt idx="473">
                  <c:v>51.93</c:v>
                </c:pt>
                <c:pt idx="474">
                  <c:v>66.49</c:v>
                </c:pt>
                <c:pt idx="475">
                  <c:v>54.77</c:v>
                </c:pt>
                <c:pt idx="476">
                  <c:v>38.56</c:v>
                </c:pt>
                <c:pt idx="477">
                  <c:v>36.12</c:v>
                </c:pt>
                <c:pt idx="478">
                  <c:v>57.09</c:v>
                </c:pt>
                <c:pt idx="479">
                  <c:v>48.3</c:v>
                </c:pt>
                <c:pt idx="480">
                  <c:v>64.91</c:v>
                </c:pt>
                <c:pt idx="481">
                  <c:v>46.37</c:v>
                </c:pt>
                <c:pt idx="482">
                  <c:v>57.05</c:v>
                </c:pt>
                <c:pt idx="483">
                  <c:v>52.78</c:v>
                </c:pt>
                <c:pt idx="484">
                  <c:v>55.48</c:v>
                </c:pt>
                <c:pt idx="485">
                  <c:v>46.03</c:v>
                </c:pt>
                <c:pt idx="486">
                  <c:v>44.19</c:v>
                </c:pt>
                <c:pt idx="487">
                  <c:v>48.34</c:v>
                </c:pt>
                <c:pt idx="488">
                  <c:v>62.49</c:v>
                </c:pt>
                <c:pt idx="489">
                  <c:v>57.53</c:v>
                </c:pt>
                <c:pt idx="490">
                  <c:v>62.04</c:v>
                </c:pt>
                <c:pt idx="491">
                  <c:v>44.13</c:v>
                </c:pt>
                <c:pt idx="492">
                  <c:v>53.43</c:v>
                </c:pt>
                <c:pt idx="493">
                  <c:v>50.89</c:v>
                </c:pt>
                <c:pt idx="494">
                  <c:v>52.75</c:v>
                </c:pt>
                <c:pt idx="495">
                  <c:v>63.17</c:v>
                </c:pt>
                <c:pt idx="496">
                  <c:v>59.72</c:v>
                </c:pt>
                <c:pt idx="497">
                  <c:v>57.18</c:v>
                </c:pt>
                <c:pt idx="498">
                  <c:v>52.73</c:v>
                </c:pt>
                <c:pt idx="499">
                  <c:v>30.1</c:v>
                </c:pt>
                <c:pt idx="500">
                  <c:v>54.99</c:v>
                </c:pt>
                <c:pt idx="501">
                  <c:v>55.14</c:v>
                </c:pt>
                <c:pt idx="502">
                  <c:v>54.04</c:v>
                </c:pt>
                <c:pt idx="503">
                  <c:v>65.59</c:v>
                </c:pt>
                <c:pt idx="504">
                  <c:v>58.8</c:v>
                </c:pt>
                <c:pt idx="505">
                  <c:v>52.85</c:v>
                </c:pt>
                <c:pt idx="506">
                  <c:v>47.93</c:v>
                </c:pt>
                <c:pt idx="507">
                  <c:v>60.92</c:v>
                </c:pt>
                <c:pt idx="508">
                  <c:v>67.53</c:v>
                </c:pt>
                <c:pt idx="509">
                  <c:v>46.3</c:v>
                </c:pt>
                <c:pt idx="510">
                  <c:v>53.72</c:v>
                </c:pt>
                <c:pt idx="511">
                  <c:v>56.84</c:v>
                </c:pt>
                <c:pt idx="512">
                  <c:v>54.45</c:v>
                </c:pt>
                <c:pt idx="513">
                  <c:v>70.18</c:v>
                </c:pt>
                <c:pt idx="514">
                  <c:v>60.13</c:v>
                </c:pt>
                <c:pt idx="515">
                  <c:v>57.55</c:v>
                </c:pt>
                <c:pt idx="516">
                  <c:v>69.31</c:v>
                </c:pt>
                <c:pt idx="517">
                  <c:v>70.2</c:v>
                </c:pt>
                <c:pt idx="518">
                  <c:v>67.54</c:v>
                </c:pt>
                <c:pt idx="519">
                  <c:v>61.08</c:v>
                </c:pt>
                <c:pt idx="520">
                  <c:v>71.44</c:v>
                </c:pt>
                <c:pt idx="521">
                  <c:v>69.07</c:v>
                </c:pt>
                <c:pt idx="522">
                  <c:v>70.59</c:v>
                </c:pt>
                <c:pt idx="523">
                  <c:v>67.51</c:v>
                </c:pt>
                <c:pt idx="524">
                  <c:v>64.94</c:v>
                </c:pt>
                <c:pt idx="525">
                  <c:v>73.89</c:v>
                </c:pt>
                <c:pt idx="526">
                  <c:v>74.81</c:v>
                </c:pt>
                <c:pt idx="527">
                  <c:v>62.84</c:v>
                </c:pt>
                <c:pt idx="528">
                  <c:v>31.94</c:v>
                </c:pt>
                <c:pt idx="529">
                  <c:v>59.48</c:v>
                </c:pt>
                <c:pt idx="530">
                  <c:v>54.59</c:v>
                </c:pt>
                <c:pt idx="531">
                  <c:v>43.23</c:v>
                </c:pt>
                <c:pt idx="532">
                  <c:v>43.24</c:v>
                </c:pt>
                <c:pt idx="533">
                  <c:v>52.03</c:v>
                </c:pt>
                <c:pt idx="534">
                  <c:v>43.81</c:v>
                </c:pt>
                <c:pt idx="535">
                  <c:v>31.74</c:v>
                </c:pt>
                <c:pt idx="536">
                  <c:v>43.48</c:v>
                </c:pt>
                <c:pt idx="537">
                  <c:v>35.61</c:v>
                </c:pt>
                <c:pt idx="538">
                  <c:v>55.83</c:v>
                </c:pt>
                <c:pt idx="539">
                  <c:v>59.87</c:v>
                </c:pt>
                <c:pt idx="540">
                  <c:v>52.96</c:v>
                </c:pt>
                <c:pt idx="541">
                  <c:v>83.464953</c:v>
                </c:pt>
                <c:pt idx="542">
                  <c:v>73.236032</c:v>
                </c:pt>
                <c:pt idx="543">
                  <c:v>55.4</c:v>
                </c:pt>
                <c:pt idx="544">
                  <c:v>56.4</c:v>
                </c:pt>
                <c:pt idx="545">
                  <c:v>52.2</c:v>
                </c:pt>
                <c:pt idx="546">
                  <c:v>58.9</c:v>
                </c:pt>
                <c:pt idx="547">
                  <c:v>57.1</c:v>
                </c:pt>
                <c:pt idx="548">
                  <c:v>9.4</c:v>
                </c:pt>
                <c:pt idx="549">
                  <c:v>8.8</c:v>
                </c:pt>
                <c:pt idx="550">
                  <c:v>26.5</c:v>
                </c:pt>
                <c:pt idx="551">
                  <c:v>23.3</c:v>
                </c:pt>
                <c:pt idx="552">
                  <c:v>22.6654570723494</c:v>
                </c:pt>
                <c:pt idx="553">
                  <c:v>21.3506580655553</c:v>
                </c:pt>
                <c:pt idx="554">
                  <c:v>45.2606029345155</c:v>
                </c:pt>
                <c:pt idx="555">
                  <c:v>41.446634004247</c:v>
                </c:pt>
                <c:pt idx="556">
                  <c:v>46.3652927172416</c:v>
                </c:pt>
                <c:pt idx="557">
                  <c:v>43.7697931103745</c:v>
                </c:pt>
                <c:pt idx="558">
                  <c:v>45.1781598616853</c:v>
                </c:pt>
                <c:pt idx="559">
                  <c:v>43.7249933954623</c:v>
                </c:pt>
                <c:pt idx="560">
                  <c:v>44.185931679094</c:v>
                </c:pt>
                <c:pt idx="561">
                  <c:v>45.2515198382617</c:v>
                </c:pt>
                <c:pt idx="562">
                  <c:v>44.6708163606499</c:v>
                </c:pt>
                <c:pt idx="563">
                  <c:v>50.14</c:v>
                </c:pt>
                <c:pt idx="564">
                  <c:v>72.87</c:v>
                </c:pt>
                <c:pt idx="565">
                  <c:v>59.9</c:v>
                </c:pt>
                <c:pt idx="566">
                  <c:v>63.18</c:v>
                </c:pt>
                <c:pt idx="567">
                  <c:v>81.24</c:v>
                </c:pt>
                <c:pt idx="568">
                  <c:v>68.95</c:v>
                </c:pt>
                <c:pt idx="569">
                  <c:v>41.232584</c:v>
                </c:pt>
                <c:pt idx="570">
                  <c:v>45.3882</c:v>
                </c:pt>
                <c:pt idx="571">
                  <c:v>17.174862</c:v>
                </c:pt>
                <c:pt idx="594">
                  <c:v>22.1</c:v>
                </c:pt>
                <c:pt idx="595">
                  <c:v>23.7</c:v>
                </c:pt>
                <c:pt idx="596">
                  <c:v>41.4</c:v>
                </c:pt>
                <c:pt idx="597">
                  <c:v>36.6</c:v>
                </c:pt>
                <c:pt idx="598">
                  <c:v>22.7</c:v>
                </c:pt>
                <c:pt idx="599">
                  <c:v>25.9</c:v>
                </c:pt>
                <c:pt idx="600">
                  <c:v>39.6</c:v>
                </c:pt>
                <c:pt idx="601">
                  <c:v>44.8</c:v>
                </c:pt>
                <c:pt idx="602">
                  <c:v>43.5</c:v>
                </c:pt>
                <c:pt idx="603">
                  <c:v>47.1</c:v>
                </c:pt>
                <c:pt idx="604">
                  <c:v>42.4</c:v>
                </c:pt>
                <c:pt idx="605">
                  <c:v>44.8</c:v>
                </c:pt>
                <c:pt idx="606">
                  <c:v>38.8</c:v>
                </c:pt>
                <c:pt idx="607">
                  <c:v>54.2</c:v>
                </c:pt>
                <c:pt idx="608">
                  <c:v>54.3</c:v>
                </c:pt>
                <c:pt idx="609">
                  <c:v>35.3</c:v>
                </c:pt>
                <c:pt idx="610">
                  <c:v>55.1</c:v>
                </c:pt>
                <c:pt idx="611">
                  <c:v>30.4</c:v>
                </c:pt>
                <c:pt idx="612">
                  <c:v>32.6</c:v>
                </c:pt>
                <c:pt idx="613">
                  <c:v>37</c:v>
                </c:pt>
                <c:pt idx="614">
                  <c:v>44.8</c:v>
                </c:pt>
                <c:pt idx="615">
                  <c:v>41.3</c:v>
                </c:pt>
                <c:pt idx="616">
                  <c:v>37.2</c:v>
                </c:pt>
                <c:pt idx="617">
                  <c:v>38.4</c:v>
                </c:pt>
                <c:pt idx="618">
                  <c:v>40.3</c:v>
                </c:pt>
                <c:pt idx="619">
                  <c:v>33.3</c:v>
                </c:pt>
                <c:pt idx="620">
                  <c:v>19.6</c:v>
                </c:pt>
                <c:pt idx="621">
                  <c:v>32.7</c:v>
                </c:pt>
                <c:pt idx="622">
                  <c:v>43.4</c:v>
                </c:pt>
                <c:pt idx="623">
                  <c:v>42.4</c:v>
                </c:pt>
                <c:pt idx="624">
                  <c:v>53.1</c:v>
                </c:pt>
                <c:pt idx="625">
                  <c:v>47.8</c:v>
                </c:pt>
                <c:pt idx="626">
                  <c:v>49.2</c:v>
                </c:pt>
                <c:pt idx="627">
                  <c:v>54.9</c:v>
                </c:pt>
                <c:pt idx="628">
                  <c:v>23.7</c:v>
                </c:pt>
                <c:pt idx="629">
                  <c:v>31.5</c:v>
                </c:pt>
                <c:pt idx="630">
                  <c:v>35.1</c:v>
                </c:pt>
                <c:pt idx="631">
                  <c:v>45.6</c:v>
                </c:pt>
                <c:pt idx="632">
                  <c:v>64.3</c:v>
                </c:pt>
                <c:pt idx="633">
                  <c:v>45.2</c:v>
                </c:pt>
                <c:pt idx="634">
                  <c:v>63.5</c:v>
                </c:pt>
                <c:pt idx="635">
                  <c:v>57.8</c:v>
                </c:pt>
                <c:pt idx="636">
                  <c:v>48.5</c:v>
                </c:pt>
                <c:pt idx="637">
                  <c:v>32</c:v>
                </c:pt>
                <c:pt idx="638">
                  <c:v>59.1</c:v>
                </c:pt>
                <c:pt idx="639">
                  <c:v>59</c:v>
                </c:pt>
                <c:pt idx="640">
                  <c:v>60.7</c:v>
                </c:pt>
                <c:pt idx="641">
                  <c:v>54.6</c:v>
                </c:pt>
                <c:pt idx="642">
                  <c:v>69</c:v>
                </c:pt>
                <c:pt idx="643">
                  <c:v>51</c:v>
                </c:pt>
                <c:pt idx="644">
                  <c:v>61.8</c:v>
                </c:pt>
                <c:pt idx="645">
                  <c:v>44.6</c:v>
                </c:pt>
                <c:pt idx="646">
                  <c:v>56.5</c:v>
                </c:pt>
                <c:pt idx="647">
                  <c:v>64.2</c:v>
                </c:pt>
                <c:pt idx="648">
                  <c:v>39.6</c:v>
                </c:pt>
                <c:pt idx="649">
                  <c:v>66.4</c:v>
                </c:pt>
                <c:pt idx="650">
                  <c:v>62.3</c:v>
                </c:pt>
                <c:pt idx="651">
                  <c:v>57.1</c:v>
                </c:pt>
                <c:pt idx="652">
                  <c:v>58.5</c:v>
                </c:pt>
                <c:pt idx="653">
                  <c:v>64.5</c:v>
                </c:pt>
                <c:pt idx="654">
                  <c:v>62.3</c:v>
                </c:pt>
                <c:pt idx="655">
                  <c:v>60.9</c:v>
                </c:pt>
                <c:pt idx="656">
                  <c:v>49.8</c:v>
                </c:pt>
                <c:pt idx="657">
                  <c:v>50.2</c:v>
                </c:pt>
                <c:pt idx="658">
                  <c:v>69.2</c:v>
                </c:pt>
                <c:pt idx="659">
                  <c:v>68.6</c:v>
                </c:pt>
                <c:pt idx="660">
                  <c:v>72.6394361693317</c:v>
                </c:pt>
                <c:pt idx="661">
                  <c:v>69.840086167331</c:v>
                </c:pt>
                <c:pt idx="662">
                  <c:v>69.9455329125391</c:v>
                </c:pt>
                <c:pt idx="663">
                  <c:v>55.7534815650367</c:v>
                </c:pt>
                <c:pt idx="664">
                  <c:v>68.0050559021137</c:v>
                </c:pt>
                <c:pt idx="665">
                  <c:v>62.5640836597349</c:v>
                </c:pt>
                <c:pt idx="666">
                  <c:v>60.1290341201282</c:v>
                </c:pt>
                <c:pt idx="667">
                  <c:v>65.3496653844462</c:v>
                </c:pt>
                <c:pt idx="668">
                  <c:v>66.7844984248073</c:v>
                </c:pt>
                <c:pt idx="669">
                  <c:v>66.0321192600008</c:v>
                </c:pt>
                <c:pt idx="670">
                  <c:v>82.0912813356248</c:v>
                </c:pt>
                <c:pt idx="671">
                  <c:v>74.7794165797987</c:v>
                </c:pt>
                <c:pt idx="672">
                  <c:v>76.8725759489594</c:v>
                </c:pt>
                <c:pt idx="673">
                  <c:v>76.5232237459809</c:v>
                </c:pt>
                <c:pt idx="674">
                  <c:v>63.2511564560657</c:v>
                </c:pt>
                <c:pt idx="675">
                  <c:v>61.6198782951662</c:v>
                </c:pt>
                <c:pt idx="676">
                  <c:v>59.2447307631481</c:v>
                </c:pt>
                <c:pt idx="677">
                  <c:v>62.92507233977</c:v>
                </c:pt>
                <c:pt idx="678">
                  <c:v>58.6072891993173</c:v>
                </c:pt>
                <c:pt idx="679">
                  <c:v>60.1777484958778</c:v>
                </c:pt>
                <c:pt idx="680">
                  <c:v>59.5704441636458</c:v>
                </c:pt>
                <c:pt idx="681">
                  <c:v>69.1374727835824</c:v>
                </c:pt>
                <c:pt idx="682">
                  <c:v>72.4206229049616</c:v>
                </c:pt>
                <c:pt idx="683">
                  <c:v>60.8981135986841</c:v>
                </c:pt>
                <c:pt idx="684">
                  <c:v>65.554154059365</c:v>
                </c:pt>
                <c:pt idx="685">
                  <c:v>69.024609987046</c:v>
                </c:pt>
                <c:pt idx="686">
                  <c:v>61.4263104291698</c:v>
                </c:pt>
                <c:pt idx="687">
                  <c:v>62.2929359694288</c:v>
                </c:pt>
                <c:pt idx="688">
                  <c:v>64.2577406198705</c:v>
                </c:pt>
                <c:pt idx="689">
                  <c:v>62.1936532107725</c:v>
                </c:pt>
                <c:pt idx="690">
                  <c:v>62.9267530302933</c:v>
                </c:pt>
                <c:pt idx="691">
                  <c:v>70.0006837601411</c:v>
                </c:pt>
                <c:pt idx="692">
                  <c:v>71.6430833422066</c:v>
                </c:pt>
                <c:pt idx="693">
                  <c:v>67.751704899862</c:v>
                </c:pt>
                <c:pt idx="694">
                  <c:v>66.178672530894</c:v>
                </c:pt>
                <c:pt idx="695">
                  <c:v>75.0195149227434</c:v>
                </c:pt>
                <c:pt idx="696">
                  <c:v>75.9509555018744</c:v>
                </c:pt>
                <c:pt idx="697">
                  <c:v>75.6262403419856</c:v>
                </c:pt>
                <c:pt idx="698">
                  <c:v>70.4194741751752</c:v>
                </c:pt>
                <c:pt idx="699">
                  <c:v>71.8472836256978</c:v>
                </c:pt>
                <c:pt idx="700">
                  <c:v>73.0303762286766</c:v>
                </c:pt>
                <c:pt idx="701">
                  <c:v>71.9494111330395</c:v>
                </c:pt>
                <c:pt idx="702">
                  <c:v>78.7048745541426</c:v>
                </c:pt>
                <c:pt idx="703">
                  <c:v>79.0656908620589</c:v>
                </c:pt>
                <c:pt idx="704">
                  <c:v>77.2199102834884</c:v>
                </c:pt>
                <c:pt idx="705">
                  <c:v>28.9839384459292</c:v>
                </c:pt>
                <c:pt idx="706">
                  <c:v>29.9419181424878</c:v>
                </c:pt>
                <c:pt idx="707">
                  <c:v>67.6429798305944</c:v>
                </c:pt>
                <c:pt idx="708">
                  <c:v>70.9336067120583</c:v>
                </c:pt>
                <c:pt idx="709">
                  <c:v>64.9627894172752</c:v>
                </c:pt>
                <c:pt idx="710">
                  <c:v>63.665924342545</c:v>
                </c:pt>
                <c:pt idx="711">
                  <c:v>63.1491965500971</c:v>
                </c:pt>
                <c:pt idx="712">
                  <c:v>63.180989142255</c:v>
                </c:pt>
                <c:pt idx="713">
                  <c:v>44.7860829619204</c:v>
                </c:pt>
                <c:pt idx="714">
                  <c:v>47.1413824025315</c:v>
                </c:pt>
                <c:pt idx="715">
                  <c:v>48.2617772788733</c:v>
                </c:pt>
                <c:pt idx="716">
                  <c:v>46.0988997004097</c:v>
                </c:pt>
                <c:pt idx="717">
                  <c:v>68.7619935428462</c:v>
                </c:pt>
                <c:pt idx="718">
                  <c:v>30.8671895461311</c:v>
                </c:pt>
                <c:pt idx="719">
                  <c:v>31.8696009276223</c:v>
                </c:pt>
                <c:pt idx="720">
                  <c:v>32.723920714468</c:v>
                </c:pt>
                <c:pt idx="721">
                  <c:v>31.9805534030658</c:v>
                </c:pt>
                <c:pt idx="722">
                  <c:v>30.7928636783865</c:v>
                </c:pt>
                <c:pt idx="723">
                  <c:v>30.0686704346536</c:v>
                </c:pt>
                <c:pt idx="724">
                  <c:v>61.1112647799616</c:v>
                </c:pt>
                <c:pt idx="725">
                  <c:v>64.4260644520961</c:v>
                </c:pt>
                <c:pt idx="726">
                  <c:v>60.3814027788942</c:v>
                </c:pt>
                <c:pt idx="727">
                  <c:v>45.8790859232778</c:v>
                </c:pt>
                <c:pt idx="728">
                  <c:v>52.4283695647856</c:v>
                </c:pt>
                <c:pt idx="729">
                  <c:v>73.1941373416887</c:v>
                </c:pt>
                <c:pt idx="730">
                  <c:v>69.0780001968427</c:v>
                </c:pt>
                <c:pt idx="731">
                  <c:v>67.742378817025</c:v>
                </c:pt>
                <c:pt idx="732">
                  <c:v>64.5762814525166</c:v>
                </c:pt>
                <c:pt idx="733">
                  <c:v>69.020178409021</c:v>
                </c:pt>
                <c:pt idx="734">
                  <c:v>64.7628057659565</c:v>
                </c:pt>
                <c:pt idx="735">
                  <c:v>69.6951209192914</c:v>
                </c:pt>
                <c:pt idx="736">
                  <c:v>72.190806110751</c:v>
                </c:pt>
                <c:pt idx="737">
                  <c:v>54.7301737607095</c:v>
                </c:pt>
                <c:pt idx="738">
                  <c:v>61.9713966243461</c:v>
                </c:pt>
                <c:pt idx="739">
                  <c:v>67.3142616210921</c:v>
                </c:pt>
                <c:pt idx="740">
                  <c:v>66.7478647787728</c:v>
                </c:pt>
                <c:pt idx="741">
                  <c:v>63.4022314797751</c:v>
                </c:pt>
                <c:pt idx="742">
                  <c:v>69.4026600642063</c:v>
                </c:pt>
                <c:pt idx="743">
                  <c:v>68.7479934108144</c:v>
                </c:pt>
                <c:pt idx="744">
                  <c:v>62.4310972716373</c:v>
                </c:pt>
                <c:pt idx="745">
                  <c:v>66.5623090702238</c:v>
                </c:pt>
                <c:pt idx="746">
                  <c:v>28.239203891976</c:v>
                </c:pt>
                <c:pt idx="747">
                  <c:v>27.3640708239321</c:v>
                </c:pt>
                <c:pt idx="748">
                  <c:v>27.6137343186892</c:v>
                </c:pt>
                <c:pt idx="749">
                  <c:v>69.6446087434298</c:v>
                </c:pt>
                <c:pt idx="750">
                  <c:v>65.8989910434053</c:v>
                </c:pt>
                <c:pt idx="751">
                  <c:v>72.5135076950673</c:v>
                </c:pt>
                <c:pt idx="752">
                  <c:v>72.7695162297627</c:v>
                </c:pt>
                <c:pt idx="753">
                  <c:v>49.8119906569791</c:v>
                </c:pt>
                <c:pt idx="754">
                  <c:v>54.1366143798542</c:v>
                </c:pt>
                <c:pt idx="755">
                  <c:v>48.4278548462818</c:v>
                </c:pt>
                <c:pt idx="756">
                  <c:v>51.9689967374274</c:v>
                </c:pt>
                <c:pt idx="757">
                  <c:v>44.0722293894894</c:v>
                </c:pt>
                <c:pt idx="758">
                  <c:v>44.0660158970131</c:v>
                </c:pt>
                <c:pt idx="759">
                  <c:v>72.3324234511656</c:v>
                </c:pt>
                <c:pt idx="760">
                  <c:v>72.6698891616923</c:v>
                </c:pt>
                <c:pt idx="761">
                  <c:v>60.9127784421217</c:v>
                </c:pt>
                <c:pt idx="762">
                  <c:v>61.3980789145283</c:v>
                </c:pt>
                <c:pt idx="763">
                  <c:v>61.8669668288316</c:v>
                </c:pt>
                <c:pt idx="764">
                  <c:v>60.2134421053552</c:v>
                </c:pt>
                <c:pt idx="765">
                  <c:v>59.3247573434841</c:v>
                </c:pt>
                <c:pt idx="766">
                  <c:v>60.8151560217438</c:v>
                </c:pt>
                <c:pt idx="767">
                  <c:v>66.1097618271393</c:v>
                </c:pt>
                <c:pt idx="768">
                  <c:v>63.7831675526011</c:v>
                </c:pt>
                <c:pt idx="769">
                  <c:v>61.6021118331888</c:v>
                </c:pt>
                <c:pt idx="770">
                  <c:v>61.1223986764426</c:v>
                </c:pt>
                <c:pt idx="771">
                  <c:v>66.6936714666374</c:v>
                </c:pt>
                <c:pt idx="772">
                  <c:v>67.3614732643544</c:v>
                </c:pt>
                <c:pt idx="773">
                  <c:v>73.5107616040885</c:v>
                </c:pt>
                <c:pt idx="774">
                  <c:v>67.36306846786</c:v>
                </c:pt>
                <c:pt idx="775">
                  <c:v>68.5574804738105</c:v>
                </c:pt>
                <c:pt idx="776">
                  <c:v>70.2626843419295</c:v>
                </c:pt>
                <c:pt idx="777">
                  <c:v>68.3707697447897</c:v>
                </c:pt>
                <c:pt idx="778">
                  <c:v>58.368805282645</c:v>
                </c:pt>
                <c:pt idx="779">
                  <c:v>69.1130384864668</c:v>
                </c:pt>
                <c:pt idx="780">
                  <c:v>72.6926821839875</c:v>
                </c:pt>
                <c:pt idx="781">
                  <c:v>69.2609376242025</c:v>
                </c:pt>
                <c:pt idx="782">
                  <c:v>54.0833467514956</c:v>
                </c:pt>
                <c:pt idx="783">
                  <c:v>53.1300224213442</c:v>
                </c:pt>
                <c:pt idx="784">
                  <c:v>57.9281777604614</c:v>
                </c:pt>
                <c:pt idx="785">
                  <c:v>60.9653768240327</c:v>
                </c:pt>
                <c:pt idx="786">
                  <c:v>56.9273019191799</c:v>
                </c:pt>
                <c:pt idx="787">
                  <c:v>56.17381033813</c:v>
                </c:pt>
                <c:pt idx="788">
                  <c:v>59.2091807092325</c:v>
                </c:pt>
                <c:pt idx="789">
                  <c:v>58.2664883672172</c:v>
                </c:pt>
                <c:pt idx="790">
                  <c:v>56.4015730184145</c:v>
                </c:pt>
                <c:pt idx="791">
                  <c:v>59.4030895942766</c:v>
                </c:pt>
                <c:pt idx="792">
                  <c:v>59.328235002835</c:v>
                </c:pt>
                <c:pt idx="793">
                  <c:v>56.7254609657486</c:v>
                </c:pt>
                <c:pt idx="794">
                  <c:v>61.1142151996001</c:v>
                </c:pt>
                <c:pt idx="795">
                  <c:v>57.6508152527351</c:v>
                </c:pt>
                <c:pt idx="796">
                  <c:v>65.71909330322</c:v>
                </c:pt>
                <c:pt idx="797">
                  <c:v>65.2426569074153</c:v>
                </c:pt>
                <c:pt idx="798">
                  <c:v>60.2302641872998</c:v>
                </c:pt>
                <c:pt idx="799">
                  <c:v>69.8334586544104</c:v>
                </c:pt>
                <c:pt idx="800">
                  <c:v>67.7216387063181</c:v>
                </c:pt>
                <c:pt idx="801">
                  <c:v>60.2789078576953</c:v>
                </c:pt>
                <c:pt idx="802">
                  <c:v>64.1437835026203</c:v>
                </c:pt>
                <c:pt idx="803">
                  <c:v>64.4073490778162</c:v>
                </c:pt>
                <c:pt idx="804">
                  <c:v>64.7750311207815</c:v>
                </c:pt>
                <c:pt idx="805">
                  <c:v>66.5650416123351</c:v>
                </c:pt>
                <c:pt idx="806">
                  <c:v>64.9352975243986</c:v>
                </c:pt>
                <c:pt idx="807">
                  <c:v>72.4364542171751</c:v>
                </c:pt>
                <c:pt idx="808">
                  <c:v>70.8737474351019</c:v>
                </c:pt>
                <c:pt idx="809">
                  <c:v>65.6219459678401</c:v>
                </c:pt>
                <c:pt idx="810">
                  <c:v>70.0084664554481</c:v>
                </c:pt>
                <c:pt idx="811">
                  <c:v>69.2329242098261</c:v>
                </c:pt>
                <c:pt idx="812">
                  <c:v>69.2041851120359</c:v>
                </c:pt>
                <c:pt idx="813">
                  <c:v>60.344352229276</c:v>
                </c:pt>
                <c:pt idx="814">
                  <c:v>63.2281921116332</c:v>
                </c:pt>
                <c:pt idx="815">
                  <c:v>61.5740046462046</c:v>
                </c:pt>
                <c:pt idx="816">
                  <c:v>58.469370606116</c:v>
                </c:pt>
                <c:pt idx="817">
                  <c:v>57.4008942280359</c:v>
                </c:pt>
                <c:pt idx="818">
                  <c:v>59.2889683675172</c:v>
                </c:pt>
                <c:pt idx="819">
                  <c:v>50.3444798722756</c:v>
                </c:pt>
                <c:pt idx="820">
                  <c:v>50.5328128827805</c:v>
                </c:pt>
                <c:pt idx="821">
                  <c:v>53.6617815101045</c:v>
                </c:pt>
                <c:pt idx="822">
                  <c:v>61.1291798427992</c:v>
                </c:pt>
                <c:pt idx="823">
                  <c:v>60.3694268646773</c:v>
                </c:pt>
                <c:pt idx="824">
                  <c:v>56.6026062604176</c:v>
                </c:pt>
                <c:pt idx="825">
                  <c:v>60.5582928612566</c:v>
                </c:pt>
                <c:pt idx="826">
                  <c:v>60.131750512191</c:v>
                </c:pt>
                <c:pt idx="827">
                  <c:v>59.2545159689009</c:v>
                </c:pt>
                <c:pt idx="828">
                  <c:v>76.5467697510014</c:v>
                </c:pt>
                <c:pt idx="829">
                  <c:v>68.3354176240121</c:v>
                </c:pt>
                <c:pt idx="830">
                  <c:v>68.3270648136699</c:v>
                </c:pt>
                <c:pt idx="831">
                  <c:v>70.0529799895013</c:v>
                </c:pt>
                <c:pt idx="832">
                  <c:v>74.8098911347518</c:v>
                </c:pt>
                <c:pt idx="833">
                  <c:v>75.050179195776</c:v>
                </c:pt>
                <c:pt idx="834">
                  <c:v>73.0243032644895</c:v>
                </c:pt>
                <c:pt idx="835">
                  <c:v>59.7271134150365</c:v>
                </c:pt>
                <c:pt idx="836">
                  <c:v>63.073487509864</c:v>
                </c:pt>
                <c:pt idx="837">
                  <c:v>63.200301740231</c:v>
                </c:pt>
                <c:pt idx="838">
                  <c:v>60.0009192297558</c:v>
                </c:pt>
                <c:pt idx="839">
                  <c:v>53.0742593672055</c:v>
                </c:pt>
                <c:pt idx="840">
                  <c:v>54.8295433207339</c:v>
                </c:pt>
                <c:pt idx="841">
                  <c:v>58.2160042304697</c:v>
                </c:pt>
                <c:pt idx="842">
                  <c:v>58.6829700221745</c:v>
                </c:pt>
                <c:pt idx="843">
                  <c:v>55.1656152874569</c:v>
                </c:pt>
                <c:pt idx="844">
                  <c:v>56.8039546077078</c:v>
                </c:pt>
                <c:pt idx="845">
                  <c:v>60.6351413940187</c:v>
                </c:pt>
                <c:pt idx="846">
                  <c:v>70.5225844997518</c:v>
                </c:pt>
                <c:pt idx="847">
                  <c:v>54.702711353085</c:v>
                </c:pt>
                <c:pt idx="848">
                  <c:v>59.893520216008</c:v>
                </c:pt>
                <c:pt idx="849">
                  <c:v>59.1424249428731</c:v>
                </c:pt>
                <c:pt idx="850">
                  <c:v>59.3690811748586</c:v>
                </c:pt>
                <c:pt idx="851">
                  <c:v>57.4186296549194</c:v>
                </c:pt>
                <c:pt idx="852">
                  <c:v>59.5590455987835</c:v>
                </c:pt>
                <c:pt idx="853">
                  <c:v>61.2808613775365</c:v>
                </c:pt>
                <c:pt idx="854">
                  <c:v>57.6751530107691</c:v>
                </c:pt>
                <c:pt idx="855">
                  <c:v>63.5809795802213</c:v>
                </c:pt>
                <c:pt idx="856">
                  <c:v>61.8232105826267</c:v>
                </c:pt>
                <c:pt idx="857">
                  <c:v>61.7345280479692</c:v>
                </c:pt>
                <c:pt idx="858">
                  <c:v>58.4432452027981</c:v>
                </c:pt>
                <c:pt idx="859">
                  <c:v>60.7727447276904</c:v>
                </c:pt>
                <c:pt idx="860">
                  <c:v>58.2314527087751</c:v>
                </c:pt>
                <c:pt idx="861">
                  <c:v>57.5022524990677</c:v>
                </c:pt>
                <c:pt idx="862">
                  <c:v>60.0775726612572</c:v>
                </c:pt>
                <c:pt idx="863">
                  <c:v>63.6064851923057</c:v>
                </c:pt>
                <c:pt idx="864">
                  <c:v>66.4353374862471</c:v>
                </c:pt>
                <c:pt idx="865">
                  <c:v>56.2827566154035</c:v>
                </c:pt>
                <c:pt idx="866">
                  <c:v>64.0422079192113</c:v>
                </c:pt>
                <c:pt idx="867">
                  <c:v>59.189042756528</c:v>
                </c:pt>
                <c:pt idx="868">
                  <c:v>59.7708752368243</c:v>
                </c:pt>
                <c:pt idx="869">
                  <c:v>57.0959897638823</c:v>
                </c:pt>
                <c:pt idx="870">
                  <c:v>58.778225513378</c:v>
                </c:pt>
                <c:pt idx="871">
                  <c:v>59.8235635715678</c:v>
                </c:pt>
                <c:pt idx="872">
                  <c:v>59.4468077172097</c:v>
                </c:pt>
                <c:pt idx="873">
                  <c:v>60.7530693076436</c:v>
                </c:pt>
                <c:pt idx="874">
                  <c:v>57.4600010472513</c:v>
                </c:pt>
                <c:pt idx="875">
                  <c:v>64.7344869569592</c:v>
                </c:pt>
                <c:pt idx="876">
                  <c:v>64.6939098536281</c:v>
                </c:pt>
                <c:pt idx="877">
                  <c:v>58.878514979549</c:v>
                </c:pt>
                <c:pt idx="878">
                  <c:v>65.6510124472205</c:v>
                </c:pt>
                <c:pt idx="879">
                  <c:v>62.3465200148834</c:v>
                </c:pt>
                <c:pt idx="880">
                  <c:v>61.4318415021704</c:v>
                </c:pt>
                <c:pt idx="881">
                  <c:v>61.4080879055797</c:v>
                </c:pt>
                <c:pt idx="882">
                  <c:v>63.2091624916702</c:v>
                </c:pt>
                <c:pt idx="883">
                  <c:v>71.2879987941869</c:v>
                </c:pt>
                <c:pt idx="884">
                  <c:v>62.1237172902972</c:v>
                </c:pt>
                <c:pt idx="885">
                  <c:v>65.4841807476626</c:v>
                </c:pt>
                <c:pt idx="886">
                  <c:v>63.1166037595557</c:v>
                </c:pt>
                <c:pt idx="887">
                  <c:v>59.7794851707712</c:v>
                </c:pt>
                <c:pt idx="888">
                  <c:v>61.4818808215602</c:v>
                </c:pt>
                <c:pt idx="889">
                  <c:v>58.5055530740857</c:v>
                </c:pt>
                <c:pt idx="890">
                  <c:v>60.0289827845048</c:v>
                </c:pt>
                <c:pt idx="891">
                  <c:v>60.5402506355884</c:v>
                </c:pt>
                <c:pt idx="892">
                  <c:v>58.8728829562482</c:v>
                </c:pt>
                <c:pt idx="893">
                  <c:v>63.9665776043164</c:v>
                </c:pt>
                <c:pt idx="894">
                  <c:v>61.6625891716547</c:v>
                </c:pt>
                <c:pt idx="895">
                  <c:v>56.7159418031523</c:v>
                </c:pt>
                <c:pt idx="896">
                  <c:v>74.7241341070467</c:v>
                </c:pt>
                <c:pt idx="897">
                  <c:v>76.3530037971403</c:v>
                </c:pt>
                <c:pt idx="898">
                  <c:v>74.1233639346166</c:v>
                </c:pt>
                <c:pt idx="899">
                  <c:v>71.4648153269725</c:v>
                </c:pt>
                <c:pt idx="900">
                  <c:v>76.9698480786721</c:v>
                </c:pt>
                <c:pt idx="901">
                  <c:v>74.6928146295151</c:v>
                </c:pt>
                <c:pt idx="902">
                  <c:v>76.3851194712282</c:v>
                </c:pt>
                <c:pt idx="903">
                  <c:v>71.3041921039158</c:v>
                </c:pt>
                <c:pt idx="904">
                  <c:v>67.0220344065904</c:v>
                </c:pt>
                <c:pt idx="905">
                  <c:v>67.4177954008665</c:v>
                </c:pt>
                <c:pt idx="906">
                  <c:v>64.4215252177211</c:v>
                </c:pt>
                <c:pt idx="907">
                  <c:v>56.6098139800943</c:v>
                </c:pt>
                <c:pt idx="908">
                  <c:v>56.9195565288999</c:v>
                </c:pt>
                <c:pt idx="909">
                  <c:v>57.1988979276516</c:v>
                </c:pt>
                <c:pt idx="910">
                  <c:v>56.76813574586</c:v>
                </c:pt>
                <c:pt idx="911">
                  <c:v>56.8508917228744</c:v>
                </c:pt>
                <c:pt idx="912">
                  <c:v>59.1891426659429</c:v>
                </c:pt>
                <c:pt idx="913">
                  <c:v>60.531483276876</c:v>
                </c:pt>
                <c:pt idx="914">
                  <c:v>53.3082109830695</c:v>
                </c:pt>
                <c:pt idx="915">
                  <c:v>53.0900468073657</c:v>
                </c:pt>
                <c:pt idx="916">
                  <c:v>64.1412111518504</c:v>
                </c:pt>
                <c:pt idx="917">
                  <c:v>65.9391093256989</c:v>
                </c:pt>
                <c:pt idx="918">
                  <c:v>65.5306800312137</c:v>
                </c:pt>
                <c:pt idx="919">
                  <c:v>60.0049091281902</c:v>
                </c:pt>
                <c:pt idx="920">
                  <c:v>60.5735511496451</c:v>
                </c:pt>
                <c:pt idx="921">
                  <c:v>66.1184480001123</c:v>
                </c:pt>
                <c:pt idx="922">
                  <c:v>65.9051555083101</c:v>
                </c:pt>
                <c:pt idx="923">
                  <c:v>67.1114025076843</c:v>
                </c:pt>
                <c:pt idx="924">
                  <c:v>68.8209211311671</c:v>
                </c:pt>
                <c:pt idx="925">
                  <c:v>67.237618454017</c:v>
                </c:pt>
                <c:pt idx="926">
                  <c:v>65.1198345778787</c:v>
                </c:pt>
                <c:pt idx="927">
                  <c:v>67.5768161026965</c:v>
                </c:pt>
                <c:pt idx="928">
                  <c:v>67.0915404248694</c:v>
                </c:pt>
                <c:pt idx="929">
                  <c:v>65.0616724246628</c:v>
                </c:pt>
                <c:pt idx="930">
                  <c:v>63.0989534984035</c:v>
                </c:pt>
                <c:pt idx="931">
                  <c:v>68.8075494222027</c:v>
                </c:pt>
                <c:pt idx="932">
                  <c:v>60.4330707564839</c:v>
                </c:pt>
                <c:pt idx="933">
                  <c:v>64.8754747548169</c:v>
                </c:pt>
                <c:pt idx="934">
                  <c:v>62.2442547327114</c:v>
                </c:pt>
                <c:pt idx="935">
                  <c:v>60.8765957225941</c:v>
                </c:pt>
                <c:pt idx="936">
                  <c:v>63.534252122306</c:v>
                </c:pt>
                <c:pt idx="937">
                  <c:v>67.3784203422537</c:v>
                </c:pt>
                <c:pt idx="938">
                  <c:v>65.2019712846981</c:v>
                </c:pt>
                <c:pt idx="939">
                  <c:v>63.3695755721494</c:v>
                </c:pt>
                <c:pt idx="940">
                  <c:v>72.1208423849687</c:v>
                </c:pt>
                <c:pt idx="941">
                  <c:v>70.3452012726477</c:v>
                </c:pt>
                <c:pt idx="942">
                  <c:v>69.110112749428</c:v>
                </c:pt>
                <c:pt idx="943">
                  <c:v>64.0741621921318</c:v>
                </c:pt>
                <c:pt idx="944">
                  <c:v>67.6864780888055</c:v>
                </c:pt>
                <c:pt idx="945">
                  <c:v>68.5580050591047</c:v>
                </c:pt>
                <c:pt idx="946">
                  <c:v>70.5247620513656</c:v>
                </c:pt>
                <c:pt idx="947">
                  <c:v>69.3962816693327</c:v>
                </c:pt>
                <c:pt idx="948">
                  <c:v>75.5442054924528</c:v>
                </c:pt>
                <c:pt idx="949">
                  <c:v>75.5069118388144</c:v>
                </c:pt>
                <c:pt idx="950">
                  <c:v>69.4094528141204</c:v>
                </c:pt>
                <c:pt idx="951">
                  <c:v>70.3666322205777</c:v>
                </c:pt>
                <c:pt idx="952">
                  <c:v>57.5</c:v>
                </c:pt>
                <c:pt idx="953">
                  <c:v>57.9</c:v>
                </c:pt>
                <c:pt idx="954">
                  <c:v>59.4</c:v>
                </c:pt>
                <c:pt idx="955">
                  <c:v>58.6</c:v>
                </c:pt>
                <c:pt idx="956">
                  <c:v>46.8</c:v>
                </c:pt>
                <c:pt idx="957">
                  <c:v>48.1</c:v>
                </c:pt>
                <c:pt idx="958">
                  <c:v>44.9</c:v>
                </c:pt>
                <c:pt idx="959">
                  <c:v>46.6</c:v>
                </c:pt>
                <c:pt idx="960">
                  <c:v>25.519923168856</c:v>
                </c:pt>
                <c:pt idx="961">
                  <c:v>26.6183970600006</c:v>
                </c:pt>
                <c:pt idx="962">
                  <c:v>25.0898371491356</c:v>
                </c:pt>
                <c:pt idx="963">
                  <c:v>38.0359988504667</c:v>
                </c:pt>
                <c:pt idx="964">
                  <c:v>38.5164660155347</c:v>
                </c:pt>
                <c:pt idx="965">
                  <c:v>38.7153280289734</c:v>
                </c:pt>
                <c:pt idx="966">
                  <c:v>38.09141686141</c:v>
                </c:pt>
                <c:pt idx="967">
                  <c:v>38.3886129460004</c:v>
                </c:pt>
                <c:pt idx="968">
                  <c:v>38.9672448370676</c:v>
                </c:pt>
                <c:pt idx="969">
                  <c:v>39.1331405134939</c:v>
                </c:pt>
                <c:pt idx="970">
                  <c:v>38.4026911716989</c:v>
                </c:pt>
                <c:pt idx="971">
                  <c:v>39.3864824754968</c:v>
                </c:pt>
                <c:pt idx="972">
                  <c:v>39.1800526503356</c:v>
                </c:pt>
                <c:pt idx="973">
                  <c:v>39.1661826006097</c:v>
                </c:pt>
                <c:pt idx="974">
                  <c:v>37.9029148365896</c:v>
                </c:pt>
                <c:pt idx="975">
                  <c:v>38.2837627044444</c:v>
                </c:pt>
                <c:pt idx="976">
                  <c:v>38.414373039676</c:v>
                </c:pt>
                <c:pt idx="977">
                  <c:v>38.3501467417618</c:v>
                </c:pt>
                <c:pt idx="978">
                  <c:v>38.5445733992725</c:v>
                </c:pt>
                <c:pt idx="979">
                  <c:v>37.9559807523135</c:v>
                </c:pt>
                <c:pt idx="980">
                  <c:v>38.0388473065285</c:v>
                </c:pt>
                <c:pt idx="981">
                  <c:v>39.4435688832257</c:v>
                </c:pt>
                <c:pt idx="982">
                  <c:v>39.0358875571871</c:v>
                </c:pt>
                <c:pt idx="983">
                  <c:v>37.6446515633193</c:v>
                </c:pt>
                <c:pt idx="984">
                  <c:v>38.0765936423873</c:v>
                </c:pt>
                <c:pt idx="985">
                  <c:v>37.2797115723636</c:v>
                </c:pt>
                <c:pt idx="986">
                  <c:v>38.5488914424252</c:v>
                </c:pt>
                <c:pt idx="987">
                  <c:v>38.6880087084399</c:v>
                </c:pt>
                <c:pt idx="988">
                  <c:v>40.9734855907832</c:v>
                </c:pt>
                <c:pt idx="989">
                  <c:v>37.8828785345588</c:v>
                </c:pt>
                <c:pt idx="990">
                  <c:v>39.7060106757949</c:v>
                </c:pt>
                <c:pt idx="991">
                  <c:v>38.2141621793151</c:v>
                </c:pt>
                <c:pt idx="992">
                  <c:v>38.0108833889026</c:v>
                </c:pt>
                <c:pt idx="993">
                  <c:v>39.3336274068073</c:v>
                </c:pt>
                <c:pt idx="994">
                  <c:v>38.7877694507973</c:v>
                </c:pt>
                <c:pt idx="995">
                  <c:v>37.932057454902</c:v>
                </c:pt>
                <c:pt idx="996">
                  <c:v>38.3274488566952</c:v>
                </c:pt>
                <c:pt idx="997">
                  <c:v>39.4233887700524</c:v>
                </c:pt>
                <c:pt idx="998">
                  <c:v>38.9816320211175</c:v>
                </c:pt>
                <c:pt idx="999">
                  <c:v>38.797437130777</c:v>
                </c:pt>
                <c:pt idx="1000">
                  <c:v>54.7</c:v>
                </c:pt>
                <c:pt idx="1001">
                  <c:v>53.6</c:v>
                </c:pt>
                <c:pt idx="1002">
                  <c:v>57.4</c:v>
                </c:pt>
                <c:pt idx="1003">
                  <c:v>57.4</c:v>
                </c:pt>
                <c:pt idx="1004">
                  <c:v>57.8</c:v>
                </c:pt>
                <c:pt idx="1005">
                  <c:v>58.5</c:v>
                </c:pt>
                <c:pt idx="1006">
                  <c:v>61.7</c:v>
                </c:pt>
                <c:pt idx="1007">
                  <c:v>36.3</c:v>
                </c:pt>
                <c:pt idx="1008">
                  <c:v>28</c:v>
                </c:pt>
                <c:pt idx="1009">
                  <c:v>35.2</c:v>
                </c:pt>
                <c:pt idx="1010">
                  <c:v>70.3</c:v>
                </c:pt>
                <c:pt idx="1011">
                  <c:v>63.5</c:v>
                </c:pt>
                <c:pt idx="1012">
                  <c:v>62</c:v>
                </c:pt>
                <c:pt idx="1013">
                  <c:v>60.7</c:v>
                </c:pt>
                <c:pt idx="1014">
                  <c:v>60.7</c:v>
                </c:pt>
                <c:pt idx="1015">
                  <c:v>63.2</c:v>
                </c:pt>
                <c:pt idx="1016">
                  <c:v>63.5</c:v>
                </c:pt>
                <c:pt idx="1017">
                  <c:v>64.3</c:v>
                </c:pt>
                <c:pt idx="1018">
                  <c:v>66.5</c:v>
                </c:pt>
                <c:pt idx="1019">
                  <c:v>64.3</c:v>
                </c:pt>
                <c:pt idx="1020">
                  <c:v>60.5</c:v>
                </c:pt>
                <c:pt idx="1021">
                  <c:v>71.5</c:v>
                </c:pt>
                <c:pt idx="1022">
                  <c:v>62</c:v>
                </c:pt>
                <c:pt idx="1023">
                  <c:v>72.3</c:v>
                </c:pt>
                <c:pt idx="1024">
                  <c:v>66.6</c:v>
                </c:pt>
                <c:pt idx="1025">
                  <c:v>66.8</c:v>
                </c:pt>
                <c:pt idx="1026">
                  <c:v>67.4</c:v>
                </c:pt>
                <c:pt idx="1027">
                  <c:v>56</c:v>
                </c:pt>
                <c:pt idx="1028">
                  <c:v>55</c:v>
                </c:pt>
                <c:pt idx="1029">
                  <c:v>57.8</c:v>
                </c:pt>
                <c:pt idx="1030">
                  <c:v>56.3</c:v>
                </c:pt>
                <c:pt idx="1031">
                  <c:v>60</c:v>
                </c:pt>
                <c:pt idx="1032">
                  <c:v>18</c:v>
                </c:pt>
                <c:pt idx="1033">
                  <c:v>15.1</c:v>
                </c:pt>
                <c:pt idx="1034">
                  <c:v>21.8</c:v>
                </c:pt>
                <c:pt idx="1035">
                  <c:v>28.6</c:v>
                </c:pt>
                <c:pt idx="1036">
                  <c:v>30.1</c:v>
                </c:pt>
                <c:pt idx="1037">
                  <c:v>27.2</c:v>
                </c:pt>
                <c:pt idx="1038">
                  <c:v>45.5</c:v>
                </c:pt>
                <c:pt idx="1039">
                  <c:v>9.44</c:v>
                </c:pt>
                <c:pt idx="1040">
                  <c:v>14.82</c:v>
                </c:pt>
                <c:pt idx="1041">
                  <c:v>16.23</c:v>
                </c:pt>
                <c:pt idx="1042">
                  <c:v>18.37</c:v>
                </c:pt>
                <c:pt idx="1043">
                  <c:v>12.47</c:v>
                </c:pt>
                <c:pt idx="1044">
                  <c:v>14.74</c:v>
                </c:pt>
                <c:pt idx="1045">
                  <c:v>20.84</c:v>
                </c:pt>
                <c:pt idx="1046">
                  <c:v>21.67</c:v>
                </c:pt>
                <c:pt idx="1047">
                  <c:v>14.36</c:v>
                </c:pt>
                <c:pt idx="1048">
                  <c:v>15.2</c:v>
                </c:pt>
                <c:pt idx="1049">
                  <c:v>14.27</c:v>
                </c:pt>
                <c:pt idx="1050">
                  <c:v>15.24</c:v>
                </c:pt>
                <c:pt idx="1051">
                  <c:v>14.72</c:v>
                </c:pt>
                <c:pt idx="1052">
                  <c:v>14.79</c:v>
                </c:pt>
                <c:pt idx="1053">
                  <c:v>14.84</c:v>
                </c:pt>
                <c:pt idx="1054">
                  <c:v>15.58</c:v>
                </c:pt>
                <c:pt idx="1055">
                  <c:v>15.53</c:v>
                </c:pt>
                <c:pt idx="1056">
                  <c:v>14.82</c:v>
                </c:pt>
                <c:pt idx="1057">
                  <c:v>16.21</c:v>
                </c:pt>
                <c:pt idx="1058">
                  <c:v>16.91</c:v>
                </c:pt>
                <c:pt idx="1059">
                  <c:v>16.14</c:v>
                </c:pt>
                <c:pt idx="1060">
                  <c:v>14.79</c:v>
                </c:pt>
                <c:pt idx="1061">
                  <c:v>16.42</c:v>
                </c:pt>
                <c:pt idx="1062">
                  <c:v>23.53</c:v>
                </c:pt>
                <c:pt idx="1063">
                  <c:v>24.42</c:v>
                </c:pt>
                <c:pt idx="1064">
                  <c:v>18.94</c:v>
                </c:pt>
                <c:pt idx="1065">
                  <c:v>20.66</c:v>
                </c:pt>
                <c:pt idx="1066">
                  <c:v>23.24</c:v>
                </c:pt>
                <c:pt idx="1067">
                  <c:v>18.96</c:v>
                </c:pt>
                <c:pt idx="1068">
                  <c:v>32.11</c:v>
                </c:pt>
                <c:pt idx="1069">
                  <c:v>19.65</c:v>
                </c:pt>
                <c:pt idx="1070">
                  <c:v>23.07</c:v>
                </c:pt>
                <c:pt idx="1071">
                  <c:v>24.35</c:v>
                </c:pt>
                <c:pt idx="1072">
                  <c:v>21.37</c:v>
                </c:pt>
                <c:pt idx="1073">
                  <c:v>21.26</c:v>
                </c:pt>
                <c:pt idx="1074">
                  <c:v>18.25</c:v>
                </c:pt>
                <c:pt idx="1075">
                  <c:v>30.85</c:v>
                </c:pt>
                <c:pt idx="1076">
                  <c:v>32.09</c:v>
                </c:pt>
                <c:pt idx="1077">
                  <c:v>18.64</c:v>
                </c:pt>
                <c:pt idx="1078">
                  <c:v>27.16</c:v>
                </c:pt>
                <c:pt idx="1079">
                  <c:v>18.18</c:v>
                </c:pt>
                <c:pt idx="1080">
                  <c:v>24.88</c:v>
                </c:pt>
                <c:pt idx="1081">
                  <c:v>26.35</c:v>
                </c:pt>
                <c:pt idx="1082">
                  <c:v>22.63</c:v>
                </c:pt>
                <c:pt idx="1083">
                  <c:v>23.67</c:v>
                </c:pt>
                <c:pt idx="1084">
                  <c:v>20.96</c:v>
                </c:pt>
                <c:pt idx="1085">
                  <c:v>21.52</c:v>
                </c:pt>
                <c:pt idx="1086">
                  <c:v>22.21</c:v>
                </c:pt>
                <c:pt idx="1087">
                  <c:v>22.63</c:v>
                </c:pt>
                <c:pt idx="1088">
                  <c:v>21.64</c:v>
                </c:pt>
                <c:pt idx="1089">
                  <c:v>21.48</c:v>
                </c:pt>
                <c:pt idx="1090">
                  <c:v>20.92</c:v>
                </c:pt>
                <c:pt idx="1091">
                  <c:v>20.71</c:v>
                </c:pt>
                <c:pt idx="1092">
                  <c:v>40.17</c:v>
                </c:pt>
                <c:pt idx="1093">
                  <c:v>38.63</c:v>
                </c:pt>
                <c:pt idx="1094">
                  <c:v>40.13</c:v>
                </c:pt>
                <c:pt idx="1095">
                  <c:v>44.2</c:v>
                </c:pt>
                <c:pt idx="1096">
                  <c:v>43.71</c:v>
                </c:pt>
                <c:pt idx="1097">
                  <c:v>48.74</c:v>
                </c:pt>
                <c:pt idx="1098">
                  <c:v>43.39</c:v>
                </c:pt>
                <c:pt idx="1099">
                  <c:v>48.98</c:v>
                </c:pt>
                <c:pt idx="1100">
                  <c:v>38.73</c:v>
                </c:pt>
                <c:pt idx="1101">
                  <c:v>42.81</c:v>
                </c:pt>
                <c:pt idx="1102">
                  <c:v>18.5</c:v>
                </c:pt>
                <c:pt idx="1103">
                  <c:v>9.6</c:v>
                </c:pt>
                <c:pt idx="1104">
                  <c:v>4.6</c:v>
                </c:pt>
                <c:pt idx="1105">
                  <c:v>3.5</c:v>
                </c:pt>
                <c:pt idx="1106">
                  <c:v>10.6</c:v>
                </c:pt>
                <c:pt idx="1107">
                  <c:v>8.5</c:v>
                </c:pt>
                <c:pt idx="1108">
                  <c:v>23.4</c:v>
                </c:pt>
                <c:pt idx="1109">
                  <c:v>27.4</c:v>
                </c:pt>
                <c:pt idx="1110">
                  <c:v>24.5</c:v>
                </c:pt>
                <c:pt idx="1111">
                  <c:v>10.2</c:v>
                </c:pt>
                <c:pt idx="1112">
                  <c:v>3.8</c:v>
                </c:pt>
                <c:pt idx="1113">
                  <c:v>15.4</c:v>
                </c:pt>
                <c:pt idx="1114">
                  <c:v>9.8</c:v>
                </c:pt>
                <c:pt idx="1115">
                  <c:v>12.1</c:v>
                </c:pt>
                <c:pt idx="1116">
                  <c:v>3.1</c:v>
                </c:pt>
                <c:pt idx="1117">
                  <c:v>3.5</c:v>
                </c:pt>
                <c:pt idx="1118">
                  <c:v>13.4</c:v>
                </c:pt>
                <c:pt idx="1119">
                  <c:v>24</c:v>
                </c:pt>
                <c:pt idx="1120">
                  <c:v>14.5</c:v>
                </c:pt>
                <c:pt idx="1121">
                  <c:v>28.9</c:v>
                </c:pt>
                <c:pt idx="1122">
                  <c:v>11.1</c:v>
                </c:pt>
                <c:pt idx="1123">
                  <c:v>10.3</c:v>
                </c:pt>
                <c:pt idx="1124">
                  <c:v>13.2</c:v>
                </c:pt>
                <c:pt idx="1125">
                  <c:v>14.9</c:v>
                </c:pt>
                <c:pt idx="1126">
                  <c:v>14.6</c:v>
                </c:pt>
                <c:pt idx="1127">
                  <c:v>30.5</c:v>
                </c:pt>
                <c:pt idx="1128">
                  <c:v>32.1</c:v>
                </c:pt>
                <c:pt idx="1129">
                  <c:v>9.9</c:v>
                </c:pt>
                <c:pt idx="1130">
                  <c:v>16.9</c:v>
                </c:pt>
                <c:pt idx="1131">
                  <c:v>15.7</c:v>
                </c:pt>
                <c:pt idx="1132">
                  <c:v>17.4</c:v>
                </c:pt>
                <c:pt idx="1133">
                  <c:v>19</c:v>
                </c:pt>
                <c:pt idx="1134">
                  <c:v>15.8</c:v>
                </c:pt>
                <c:pt idx="1135">
                  <c:v>14.6</c:v>
                </c:pt>
                <c:pt idx="1136">
                  <c:v>31.2</c:v>
                </c:pt>
                <c:pt idx="1137">
                  <c:v>41.5</c:v>
                </c:pt>
                <c:pt idx="1138">
                  <c:v>42.8</c:v>
                </c:pt>
                <c:pt idx="1139">
                  <c:v>11.9</c:v>
                </c:pt>
                <c:pt idx="1140">
                  <c:v>19.7</c:v>
                </c:pt>
                <c:pt idx="1141">
                  <c:v>25.1</c:v>
                </c:pt>
                <c:pt idx="1142">
                  <c:v>27.4</c:v>
                </c:pt>
                <c:pt idx="1143">
                  <c:v>30.4</c:v>
                </c:pt>
                <c:pt idx="1144">
                  <c:v>9.9</c:v>
                </c:pt>
                <c:pt idx="1145">
                  <c:v>21.3</c:v>
                </c:pt>
                <c:pt idx="1146">
                  <c:v>23.2</c:v>
                </c:pt>
                <c:pt idx="1147">
                  <c:v>32.8</c:v>
                </c:pt>
                <c:pt idx="1148">
                  <c:v>40.8</c:v>
                </c:pt>
                <c:pt idx="1149">
                  <c:v>35.3</c:v>
                </c:pt>
                <c:pt idx="1150">
                  <c:v>9.75</c:v>
                </c:pt>
                <c:pt idx="1151">
                  <c:v>9.41</c:v>
                </c:pt>
                <c:pt idx="1152">
                  <c:v>9.66</c:v>
                </c:pt>
                <c:pt idx="1153">
                  <c:v>10.14</c:v>
                </c:pt>
                <c:pt idx="1154">
                  <c:v>37.19</c:v>
                </c:pt>
                <c:pt idx="1155">
                  <c:v>48.05</c:v>
                </c:pt>
                <c:pt idx="1156">
                  <c:v>50.3</c:v>
                </c:pt>
                <c:pt idx="1157">
                  <c:v>48.23</c:v>
                </c:pt>
                <c:pt idx="1158">
                  <c:v>48.47</c:v>
                </c:pt>
                <c:pt idx="1159">
                  <c:v>48.41</c:v>
                </c:pt>
                <c:pt idx="1160">
                  <c:v>46.15</c:v>
                </c:pt>
                <c:pt idx="1161">
                  <c:v>47.76</c:v>
                </c:pt>
                <c:pt idx="1162">
                  <c:v>46.55</c:v>
                </c:pt>
                <c:pt idx="1163">
                  <c:v>45.28</c:v>
                </c:pt>
                <c:pt idx="1164">
                  <c:v>45.08</c:v>
                </c:pt>
                <c:pt idx="1165">
                  <c:v>45.72</c:v>
                </c:pt>
                <c:pt idx="1166">
                  <c:v>44.44</c:v>
                </c:pt>
                <c:pt idx="1167">
                  <c:v>45.42</c:v>
                </c:pt>
                <c:pt idx="1168">
                  <c:v>45.65</c:v>
                </c:pt>
                <c:pt idx="1169">
                  <c:v>45.52</c:v>
                </c:pt>
                <c:pt idx="1170">
                  <c:v>46.44</c:v>
                </c:pt>
                <c:pt idx="1171">
                  <c:v>45.7</c:v>
                </c:pt>
                <c:pt idx="1172">
                  <c:v>46.25</c:v>
                </c:pt>
                <c:pt idx="1173">
                  <c:v>45.39</c:v>
                </c:pt>
                <c:pt idx="1174">
                  <c:v>45.72</c:v>
                </c:pt>
                <c:pt idx="1175">
                  <c:v>45.55</c:v>
                </c:pt>
                <c:pt idx="1176">
                  <c:v>44.81</c:v>
                </c:pt>
                <c:pt idx="1177">
                  <c:v>46.11</c:v>
                </c:pt>
                <c:pt idx="1178">
                  <c:v>46.09</c:v>
                </c:pt>
                <c:pt idx="1179">
                  <c:v>46.53</c:v>
                </c:pt>
                <c:pt idx="1180">
                  <c:v>47.47</c:v>
                </c:pt>
                <c:pt idx="1181">
                  <c:v>50.87</c:v>
                </c:pt>
                <c:pt idx="1182">
                  <c:v>54.35</c:v>
                </c:pt>
                <c:pt idx="1183">
                  <c:v>51.19</c:v>
                </c:pt>
                <c:pt idx="1184">
                  <c:v>50.26</c:v>
                </c:pt>
                <c:pt idx="1185">
                  <c:v>53.08</c:v>
                </c:pt>
                <c:pt idx="1186">
                  <c:v>54.94</c:v>
                </c:pt>
                <c:pt idx="1187">
                  <c:v>54.39</c:v>
                </c:pt>
                <c:pt idx="1188">
                  <c:v>60.48</c:v>
                </c:pt>
                <c:pt idx="1189">
                  <c:v>53.32</c:v>
                </c:pt>
                <c:pt idx="1190">
                  <c:v>56.71</c:v>
                </c:pt>
                <c:pt idx="1191">
                  <c:v>55.01</c:v>
                </c:pt>
                <c:pt idx="1192">
                  <c:v>51.25</c:v>
                </c:pt>
                <c:pt idx="1193">
                  <c:v>53.23</c:v>
                </c:pt>
                <c:pt idx="1194">
                  <c:v>54.14</c:v>
                </c:pt>
                <c:pt idx="1195">
                  <c:v>55.36</c:v>
                </c:pt>
                <c:pt idx="1196">
                  <c:v>57.41</c:v>
                </c:pt>
                <c:pt idx="1197">
                  <c:v>55.89</c:v>
                </c:pt>
                <c:pt idx="1198">
                  <c:v>13.82</c:v>
                </c:pt>
                <c:pt idx="1199">
                  <c:v>14.25</c:v>
                </c:pt>
                <c:pt idx="1200">
                  <c:v>14.06</c:v>
                </c:pt>
                <c:pt idx="1201">
                  <c:v>13.71</c:v>
                </c:pt>
                <c:pt idx="1202">
                  <c:v>32.76</c:v>
                </c:pt>
                <c:pt idx="1203">
                  <c:v>33.6</c:v>
                </c:pt>
                <c:pt idx="1204">
                  <c:v>33.37</c:v>
                </c:pt>
                <c:pt idx="1205">
                  <c:v>29.66</c:v>
                </c:pt>
                <c:pt idx="1206">
                  <c:v>36.76</c:v>
                </c:pt>
                <c:pt idx="1207">
                  <c:v>31.73</c:v>
                </c:pt>
                <c:pt idx="1208">
                  <c:v>35.38</c:v>
                </c:pt>
                <c:pt idx="1209">
                  <c:v>34.79</c:v>
                </c:pt>
                <c:pt idx="1210">
                  <c:v>34.96</c:v>
                </c:pt>
                <c:pt idx="1211">
                  <c:v>35.49</c:v>
                </c:pt>
                <c:pt idx="1212">
                  <c:v>45.3</c:v>
                </c:pt>
                <c:pt idx="1213">
                  <c:v>35.31</c:v>
                </c:pt>
                <c:pt idx="1214">
                  <c:v>46.12</c:v>
                </c:pt>
                <c:pt idx="1215">
                  <c:v>40.09</c:v>
                </c:pt>
                <c:pt idx="1216">
                  <c:v>45.1</c:v>
                </c:pt>
                <c:pt idx="1217">
                  <c:v>45.13</c:v>
                </c:pt>
                <c:pt idx="1218">
                  <c:v>44.25</c:v>
                </c:pt>
                <c:pt idx="1219">
                  <c:v>45.91</c:v>
                </c:pt>
                <c:pt idx="1220">
                  <c:v>45.91</c:v>
                </c:pt>
                <c:pt idx="1221">
                  <c:v>46.89</c:v>
                </c:pt>
                <c:pt idx="1222">
                  <c:v>70.77</c:v>
                </c:pt>
                <c:pt idx="1223">
                  <c:v>71.07</c:v>
                </c:pt>
                <c:pt idx="1224">
                  <c:v>81.97</c:v>
                </c:pt>
                <c:pt idx="1225">
                  <c:v>72.99</c:v>
                </c:pt>
                <c:pt idx="1226">
                  <c:v>60.41</c:v>
                </c:pt>
                <c:pt idx="1227">
                  <c:v>81.11</c:v>
                </c:pt>
                <c:pt idx="1228">
                  <c:v>68.86</c:v>
                </c:pt>
                <c:pt idx="1229">
                  <c:v>69.58</c:v>
                </c:pt>
                <c:pt idx="1230">
                  <c:v>59.59</c:v>
                </c:pt>
                <c:pt idx="1231">
                  <c:v>62.02</c:v>
                </c:pt>
                <c:pt idx="1232">
                  <c:v>61.41</c:v>
                </c:pt>
                <c:pt idx="1233">
                  <c:v>62.32</c:v>
                </c:pt>
                <c:pt idx="1234">
                  <c:v>65.36</c:v>
                </c:pt>
                <c:pt idx="1235">
                  <c:v>64.9</c:v>
                </c:pt>
                <c:pt idx="1236">
                  <c:v>63.22</c:v>
                </c:pt>
                <c:pt idx="1237">
                  <c:v>53.07</c:v>
                </c:pt>
                <c:pt idx="1238">
                  <c:v>54.21</c:v>
                </c:pt>
                <c:pt idx="1239">
                  <c:v>74.22</c:v>
                </c:pt>
                <c:pt idx="1240">
                  <c:v>56.51</c:v>
                </c:pt>
                <c:pt idx="1241">
                  <c:v>65.65</c:v>
                </c:pt>
                <c:pt idx="1242">
                  <c:v>71.67</c:v>
                </c:pt>
                <c:pt idx="1243">
                  <c:v>61.3</c:v>
                </c:pt>
                <c:pt idx="1244">
                  <c:v>44</c:v>
                </c:pt>
                <c:pt idx="1245">
                  <c:v>35</c:v>
                </c:pt>
                <c:pt idx="1246">
                  <c:v>46</c:v>
                </c:pt>
                <c:pt idx="1247">
                  <c:v>57</c:v>
                </c:pt>
                <c:pt idx="1248">
                  <c:v>47</c:v>
                </c:pt>
                <c:pt idx="1249">
                  <c:v>63</c:v>
                </c:pt>
                <c:pt idx="1250">
                  <c:v>53</c:v>
                </c:pt>
                <c:pt idx="1251">
                  <c:v>63</c:v>
                </c:pt>
                <c:pt idx="1252">
                  <c:v>62</c:v>
                </c:pt>
                <c:pt idx="1253">
                  <c:v>52.8</c:v>
                </c:pt>
                <c:pt idx="1254">
                  <c:v>52.9</c:v>
                </c:pt>
                <c:pt idx="1255">
                  <c:v>54.3</c:v>
                </c:pt>
                <c:pt idx="1256">
                  <c:v>58.9</c:v>
                </c:pt>
                <c:pt idx="1257">
                  <c:v>75.2</c:v>
                </c:pt>
                <c:pt idx="1258">
                  <c:v>67.5</c:v>
                </c:pt>
                <c:pt idx="1259">
                  <c:v>69.7</c:v>
                </c:pt>
                <c:pt idx="1260">
                  <c:v>69.1</c:v>
                </c:pt>
                <c:pt idx="1261">
                  <c:v>60.9</c:v>
                </c:pt>
                <c:pt idx="1262">
                  <c:v>65.1</c:v>
                </c:pt>
                <c:pt idx="1263">
                  <c:v>33.2</c:v>
                </c:pt>
                <c:pt idx="1264">
                  <c:v>45.65</c:v>
                </c:pt>
                <c:pt idx="1265">
                  <c:v>54.34</c:v>
                </c:pt>
                <c:pt idx="1266">
                  <c:v>53.84</c:v>
                </c:pt>
                <c:pt idx="1267">
                  <c:v>53.14</c:v>
                </c:pt>
                <c:pt idx="1268">
                  <c:v>54.17</c:v>
                </c:pt>
                <c:pt idx="1269">
                  <c:v>52.93</c:v>
                </c:pt>
                <c:pt idx="1270">
                  <c:v>54.01</c:v>
                </c:pt>
                <c:pt idx="1271">
                  <c:v>53.5</c:v>
                </c:pt>
                <c:pt idx="1272">
                  <c:v>55.86</c:v>
                </c:pt>
                <c:pt idx="1273">
                  <c:v>52.87</c:v>
                </c:pt>
                <c:pt idx="1274">
                  <c:v>53.58</c:v>
                </c:pt>
                <c:pt idx="1275">
                  <c:v>53.66</c:v>
                </c:pt>
                <c:pt idx="1276">
                  <c:v>53.25</c:v>
                </c:pt>
                <c:pt idx="1277">
                  <c:v>52.18</c:v>
                </c:pt>
                <c:pt idx="1278">
                  <c:v>52.36</c:v>
                </c:pt>
                <c:pt idx="1279">
                  <c:v>54.02</c:v>
                </c:pt>
                <c:pt idx="1280">
                  <c:v>53.76</c:v>
                </c:pt>
                <c:pt idx="1281">
                  <c:v>57.57</c:v>
                </c:pt>
                <c:pt idx="1282">
                  <c:v>55.75</c:v>
                </c:pt>
                <c:pt idx="1283">
                  <c:v>53.04</c:v>
                </c:pt>
                <c:pt idx="1284">
                  <c:v>37.04</c:v>
                </c:pt>
                <c:pt idx="1285">
                  <c:v>38.96</c:v>
                </c:pt>
                <c:pt idx="1286">
                  <c:v>37.45</c:v>
                </c:pt>
                <c:pt idx="1287">
                  <c:v>37.17</c:v>
                </c:pt>
                <c:pt idx="1288">
                  <c:v>39.08</c:v>
                </c:pt>
                <c:pt idx="1289">
                  <c:v>38.6</c:v>
                </c:pt>
                <c:pt idx="1290">
                  <c:v>37.75</c:v>
                </c:pt>
                <c:pt idx="1291">
                  <c:v>35.13</c:v>
                </c:pt>
                <c:pt idx="1292">
                  <c:v>38.48</c:v>
                </c:pt>
                <c:pt idx="1293">
                  <c:v>36.88</c:v>
                </c:pt>
                <c:pt idx="1294">
                  <c:v>36.7</c:v>
                </c:pt>
                <c:pt idx="1295">
                  <c:v>36.57</c:v>
                </c:pt>
                <c:pt idx="1296">
                  <c:v>37.26</c:v>
                </c:pt>
                <c:pt idx="1297">
                  <c:v>37</c:v>
                </c:pt>
                <c:pt idx="1298">
                  <c:v>37.74</c:v>
                </c:pt>
                <c:pt idx="1299">
                  <c:v>36.39</c:v>
                </c:pt>
                <c:pt idx="1300">
                  <c:v>37.77</c:v>
                </c:pt>
                <c:pt idx="1301">
                  <c:v>37.31</c:v>
                </c:pt>
                <c:pt idx="1302">
                  <c:v>36.21</c:v>
                </c:pt>
                <c:pt idx="1303">
                  <c:v>35.51</c:v>
                </c:pt>
                <c:pt idx="1304">
                  <c:v>37.17</c:v>
                </c:pt>
                <c:pt idx="1305">
                  <c:v>37.34</c:v>
                </c:pt>
                <c:pt idx="1306">
                  <c:v>60.18</c:v>
                </c:pt>
                <c:pt idx="1307">
                  <c:v>60.31</c:v>
                </c:pt>
                <c:pt idx="1308">
                  <c:v>58.42</c:v>
                </c:pt>
                <c:pt idx="1309">
                  <c:v>51.36</c:v>
                </c:pt>
                <c:pt idx="1310">
                  <c:v>53.83</c:v>
                </c:pt>
                <c:pt idx="1311">
                  <c:v>51.37</c:v>
                </c:pt>
                <c:pt idx="1312">
                  <c:v>52.79</c:v>
                </c:pt>
                <c:pt idx="1313">
                  <c:v>51.97</c:v>
                </c:pt>
                <c:pt idx="1314">
                  <c:v>51.97</c:v>
                </c:pt>
                <c:pt idx="1315">
                  <c:v>52.12</c:v>
                </c:pt>
                <c:pt idx="1316">
                  <c:v>47.64</c:v>
                </c:pt>
                <c:pt idx="1317">
                  <c:v>52.39</c:v>
                </c:pt>
                <c:pt idx="1318">
                  <c:v>51.07</c:v>
                </c:pt>
                <c:pt idx="1319">
                  <c:v>51.48</c:v>
                </c:pt>
                <c:pt idx="1320">
                  <c:v>50.7</c:v>
                </c:pt>
                <c:pt idx="1321">
                  <c:v>50.61</c:v>
                </c:pt>
                <c:pt idx="1322">
                  <c:v>76.34</c:v>
                </c:pt>
                <c:pt idx="1323">
                  <c:v>73.16</c:v>
                </c:pt>
                <c:pt idx="1324">
                  <c:v>71.18</c:v>
                </c:pt>
                <c:pt idx="1325">
                  <c:v>72.12</c:v>
                </c:pt>
                <c:pt idx="1326">
                  <c:v>71.45</c:v>
                </c:pt>
                <c:pt idx="1327">
                  <c:v>76.86</c:v>
                </c:pt>
                <c:pt idx="1328">
                  <c:v>76.26</c:v>
                </c:pt>
                <c:pt idx="1329">
                  <c:v>72.99</c:v>
                </c:pt>
                <c:pt idx="1330">
                  <c:v>74.97</c:v>
                </c:pt>
                <c:pt idx="1331">
                  <c:v>73.18</c:v>
                </c:pt>
                <c:pt idx="1332">
                  <c:v>69.65</c:v>
                </c:pt>
                <c:pt idx="1333">
                  <c:v>65.43</c:v>
                </c:pt>
                <c:pt idx="1334">
                  <c:v>67.2</c:v>
                </c:pt>
                <c:pt idx="1335">
                  <c:v>67.84</c:v>
                </c:pt>
                <c:pt idx="1336">
                  <c:v>1</c:v>
                </c:pt>
                <c:pt idx="1337">
                  <c:v>29</c:v>
                </c:pt>
                <c:pt idx="1338">
                  <c:v>35</c:v>
                </c:pt>
                <c:pt idx="1339">
                  <c:v>30</c:v>
                </c:pt>
                <c:pt idx="1340">
                  <c:v>3.1</c:v>
                </c:pt>
                <c:pt idx="1341">
                  <c:v>3.4</c:v>
                </c:pt>
                <c:pt idx="1342">
                  <c:v>4</c:v>
                </c:pt>
                <c:pt idx="1343">
                  <c:v>4.4</c:v>
                </c:pt>
                <c:pt idx="1344">
                  <c:v>5</c:v>
                </c:pt>
                <c:pt idx="1345">
                  <c:v>6.49</c:v>
                </c:pt>
                <c:pt idx="1346">
                  <c:v>3.93</c:v>
                </c:pt>
                <c:pt idx="1347">
                  <c:v>3.53</c:v>
                </c:pt>
                <c:pt idx="1348">
                  <c:v>7.37</c:v>
                </c:pt>
                <c:pt idx="1349">
                  <c:v>3.86</c:v>
                </c:pt>
                <c:pt idx="1350">
                  <c:v>3.52</c:v>
                </c:pt>
                <c:pt idx="1351">
                  <c:v>6.13</c:v>
                </c:pt>
                <c:pt idx="1352">
                  <c:v>2.45</c:v>
                </c:pt>
                <c:pt idx="1353">
                  <c:v>5.23</c:v>
                </c:pt>
                <c:pt idx="1354">
                  <c:v>2.89</c:v>
                </c:pt>
                <c:pt idx="1355">
                  <c:v>2.83</c:v>
                </c:pt>
                <c:pt idx="1356">
                  <c:v>1.08</c:v>
                </c:pt>
                <c:pt idx="1357">
                  <c:v>2.8</c:v>
                </c:pt>
                <c:pt idx="1358">
                  <c:v>3.27</c:v>
                </c:pt>
                <c:pt idx="1359">
                  <c:v>4.2</c:v>
                </c:pt>
                <c:pt idx="1360">
                  <c:v>4.09</c:v>
                </c:pt>
                <c:pt idx="1361">
                  <c:v>4.41</c:v>
                </c:pt>
                <c:pt idx="1362">
                  <c:v>4.78</c:v>
                </c:pt>
                <c:pt idx="1363">
                  <c:v>4.22</c:v>
                </c:pt>
                <c:pt idx="1364">
                  <c:v>3.67</c:v>
                </c:pt>
                <c:pt idx="1365">
                  <c:v>4.64</c:v>
                </c:pt>
                <c:pt idx="1366">
                  <c:v>8.86</c:v>
                </c:pt>
                <c:pt idx="1367">
                  <c:v>9.23</c:v>
                </c:pt>
                <c:pt idx="1368">
                  <c:v>8.74</c:v>
                </c:pt>
                <c:pt idx="1369">
                  <c:v>8.44</c:v>
                </c:pt>
                <c:pt idx="1370">
                  <c:v>10.12</c:v>
                </c:pt>
                <c:pt idx="1371">
                  <c:v>12.71</c:v>
                </c:pt>
                <c:pt idx="1372">
                  <c:v>12.37</c:v>
                </c:pt>
                <c:pt idx="1373">
                  <c:v>11.57</c:v>
                </c:pt>
                <c:pt idx="1374">
                  <c:v>10.8</c:v>
                </c:pt>
                <c:pt idx="1375">
                  <c:v>11.85</c:v>
                </c:pt>
                <c:pt idx="1376">
                  <c:v>11.51</c:v>
                </c:pt>
                <c:pt idx="1377">
                  <c:v>12.75</c:v>
                </c:pt>
                <c:pt idx="1378">
                  <c:v>11.42</c:v>
                </c:pt>
                <c:pt idx="1379">
                  <c:v>12.12</c:v>
                </c:pt>
                <c:pt idx="1380">
                  <c:v>12.37</c:v>
                </c:pt>
                <c:pt idx="1381">
                  <c:v>12.1</c:v>
                </c:pt>
                <c:pt idx="1382">
                  <c:v>12.73</c:v>
                </c:pt>
                <c:pt idx="1383">
                  <c:v>11</c:v>
                </c:pt>
                <c:pt idx="1384">
                  <c:v>11.82</c:v>
                </c:pt>
                <c:pt idx="1385">
                  <c:v>13.51</c:v>
                </c:pt>
                <c:pt idx="1386">
                  <c:v>13.8</c:v>
                </c:pt>
                <c:pt idx="1387">
                  <c:v>12.54</c:v>
                </c:pt>
                <c:pt idx="1388">
                  <c:v>12.67</c:v>
                </c:pt>
                <c:pt idx="1389">
                  <c:v>14.99</c:v>
                </c:pt>
                <c:pt idx="1390">
                  <c:v>12.63</c:v>
                </c:pt>
                <c:pt idx="1391">
                  <c:v>14.34</c:v>
                </c:pt>
                <c:pt idx="1392">
                  <c:v>12.99</c:v>
                </c:pt>
                <c:pt idx="1393">
                  <c:v>13.82</c:v>
                </c:pt>
                <c:pt idx="1394">
                  <c:v>13.29</c:v>
                </c:pt>
                <c:pt idx="1395">
                  <c:v>13.72</c:v>
                </c:pt>
                <c:pt idx="1396">
                  <c:v>20.29</c:v>
                </c:pt>
                <c:pt idx="1397">
                  <c:v>15.25</c:v>
                </c:pt>
                <c:pt idx="1398">
                  <c:v>14.54</c:v>
                </c:pt>
                <c:pt idx="1399">
                  <c:v>13.1</c:v>
                </c:pt>
                <c:pt idx="1400">
                  <c:v>13.12</c:v>
                </c:pt>
                <c:pt idx="1401">
                  <c:v>13.76</c:v>
                </c:pt>
                <c:pt idx="1402">
                  <c:v>14.55</c:v>
                </c:pt>
                <c:pt idx="1403">
                  <c:v>15.62</c:v>
                </c:pt>
                <c:pt idx="1404">
                  <c:v>12.21</c:v>
                </c:pt>
                <c:pt idx="1405">
                  <c:v>11.67</c:v>
                </c:pt>
                <c:pt idx="1406">
                  <c:v>13.04</c:v>
                </c:pt>
                <c:pt idx="1407">
                  <c:v>12.42</c:v>
                </c:pt>
                <c:pt idx="1408">
                  <c:v>12.74</c:v>
                </c:pt>
                <c:pt idx="1409">
                  <c:v>12.25</c:v>
                </c:pt>
                <c:pt idx="1410">
                  <c:v>13.81</c:v>
                </c:pt>
                <c:pt idx="1411">
                  <c:v>12.42</c:v>
                </c:pt>
                <c:pt idx="1412">
                  <c:v>13.03</c:v>
                </c:pt>
                <c:pt idx="1413">
                  <c:v>12.73</c:v>
                </c:pt>
                <c:pt idx="1414">
                  <c:v>13.02</c:v>
                </c:pt>
                <c:pt idx="1415">
                  <c:v>12.13</c:v>
                </c:pt>
                <c:pt idx="1416">
                  <c:v>13.24</c:v>
                </c:pt>
                <c:pt idx="1417">
                  <c:v>14.22</c:v>
                </c:pt>
                <c:pt idx="1418">
                  <c:v>14.35</c:v>
                </c:pt>
                <c:pt idx="1419">
                  <c:v>13.64</c:v>
                </c:pt>
                <c:pt idx="1420">
                  <c:v>15.42</c:v>
                </c:pt>
                <c:pt idx="1421">
                  <c:v>14.67</c:v>
                </c:pt>
                <c:pt idx="1422">
                  <c:v>13.87</c:v>
                </c:pt>
                <c:pt idx="1423">
                  <c:v>14.52</c:v>
                </c:pt>
                <c:pt idx="1424">
                  <c:v>14.67</c:v>
                </c:pt>
                <c:pt idx="1425">
                  <c:v>14.35</c:v>
                </c:pt>
                <c:pt idx="1426">
                  <c:v>13.97</c:v>
                </c:pt>
                <c:pt idx="1427">
                  <c:v>14.46</c:v>
                </c:pt>
                <c:pt idx="1428">
                  <c:v>14.62</c:v>
                </c:pt>
                <c:pt idx="1429">
                  <c:v>13.62</c:v>
                </c:pt>
                <c:pt idx="1430">
                  <c:v>14.24</c:v>
                </c:pt>
                <c:pt idx="1431">
                  <c:v>14.16</c:v>
                </c:pt>
                <c:pt idx="1432">
                  <c:v>12.81</c:v>
                </c:pt>
                <c:pt idx="1433">
                  <c:v>14.89</c:v>
                </c:pt>
                <c:pt idx="1434">
                  <c:v>14.53</c:v>
                </c:pt>
                <c:pt idx="1435">
                  <c:v>31.85</c:v>
                </c:pt>
                <c:pt idx="1436">
                  <c:v>32.2</c:v>
                </c:pt>
                <c:pt idx="1437">
                  <c:v>33.51</c:v>
                </c:pt>
                <c:pt idx="1438">
                  <c:v>32.74</c:v>
                </c:pt>
                <c:pt idx="1439">
                  <c:v>36.28</c:v>
                </c:pt>
                <c:pt idx="1440">
                  <c:v>28.62</c:v>
                </c:pt>
                <c:pt idx="1441">
                  <c:v>35.89</c:v>
                </c:pt>
                <c:pt idx="1442">
                  <c:v>34.57</c:v>
                </c:pt>
                <c:pt idx="1443">
                  <c:v>34.18</c:v>
                </c:pt>
                <c:pt idx="1444">
                  <c:v>35.47</c:v>
                </c:pt>
                <c:pt idx="1445">
                  <c:v>31.72</c:v>
                </c:pt>
                <c:pt idx="1446">
                  <c:v>33.83</c:v>
                </c:pt>
                <c:pt idx="1447">
                  <c:v>35.76</c:v>
                </c:pt>
                <c:pt idx="1448">
                  <c:v>33.79</c:v>
                </c:pt>
                <c:pt idx="1449">
                  <c:v>33</c:v>
                </c:pt>
                <c:pt idx="1450">
                  <c:v>33.59</c:v>
                </c:pt>
                <c:pt idx="1451">
                  <c:v>31.69</c:v>
                </c:pt>
                <c:pt idx="1452">
                  <c:v>33.59</c:v>
                </c:pt>
                <c:pt idx="1453">
                  <c:v>32.77</c:v>
                </c:pt>
                <c:pt idx="1454">
                  <c:v>30.93</c:v>
                </c:pt>
                <c:pt idx="1455">
                  <c:v>37.29</c:v>
                </c:pt>
                <c:pt idx="1456">
                  <c:v>42.77</c:v>
                </c:pt>
                <c:pt idx="1457">
                  <c:v>32.7</c:v>
                </c:pt>
                <c:pt idx="1458">
                  <c:v>36.78</c:v>
                </c:pt>
                <c:pt idx="1459">
                  <c:v>37.73</c:v>
                </c:pt>
                <c:pt idx="1460">
                  <c:v>32.18</c:v>
                </c:pt>
                <c:pt idx="1461">
                  <c:v>37.08</c:v>
                </c:pt>
                <c:pt idx="1462">
                  <c:v>34.5</c:v>
                </c:pt>
                <c:pt idx="1463">
                  <c:v>30.97</c:v>
                </c:pt>
                <c:pt idx="1464">
                  <c:v>34.87</c:v>
                </c:pt>
                <c:pt idx="1465">
                  <c:v>25.1</c:v>
                </c:pt>
                <c:pt idx="1466">
                  <c:v>33.25</c:v>
                </c:pt>
                <c:pt idx="1467">
                  <c:v>30.05</c:v>
                </c:pt>
                <c:pt idx="1468">
                  <c:v>37.71</c:v>
                </c:pt>
                <c:pt idx="1469">
                  <c:v>35.36</c:v>
                </c:pt>
                <c:pt idx="1470">
                  <c:v>36</c:v>
                </c:pt>
                <c:pt idx="1471">
                  <c:v>29.61</c:v>
                </c:pt>
                <c:pt idx="1472">
                  <c:v>34.88</c:v>
                </c:pt>
                <c:pt idx="1473">
                  <c:v>26.34</c:v>
                </c:pt>
                <c:pt idx="1474">
                  <c:v>24.82</c:v>
                </c:pt>
                <c:pt idx="1475">
                  <c:v>33.14</c:v>
                </c:pt>
                <c:pt idx="1476">
                  <c:v>36.54</c:v>
                </c:pt>
                <c:pt idx="1477">
                  <c:v>33.82</c:v>
                </c:pt>
                <c:pt idx="1478">
                  <c:v>30.15</c:v>
                </c:pt>
                <c:pt idx="1479">
                  <c:v>37.73</c:v>
                </c:pt>
                <c:pt idx="1480">
                  <c:v>40.24</c:v>
                </c:pt>
                <c:pt idx="1481">
                  <c:v>37.89</c:v>
                </c:pt>
                <c:pt idx="1482">
                  <c:v>27.11</c:v>
                </c:pt>
                <c:pt idx="1483">
                  <c:v>34.53</c:v>
                </c:pt>
                <c:pt idx="1484">
                  <c:v>31.26</c:v>
                </c:pt>
                <c:pt idx="1485">
                  <c:v>30.34</c:v>
                </c:pt>
                <c:pt idx="1486">
                  <c:v>40.39</c:v>
                </c:pt>
                <c:pt idx="1487">
                  <c:v>32.64</c:v>
                </c:pt>
                <c:pt idx="1488">
                  <c:v>39.92</c:v>
                </c:pt>
                <c:pt idx="1489">
                  <c:v>45.78</c:v>
                </c:pt>
                <c:pt idx="1490">
                  <c:v>40.13</c:v>
                </c:pt>
                <c:pt idx="1491">
                  <c:v>32.26</c:v>
                </c:pt>
                <c:pt idx="1492">
                  <c:v>28.73</c:v>
                </c:pt>
                <c:pt idx="1493">
                  <c:v>37.17</c:v>
                </c:pt>
                <c:pt idx="1494">
                  <c:v>30.08</c:v>
                </c:pt>
                <c:pt idx="1495">
                  <c:v>30.67</c:v>
                </c:pt>
                <c:pt idx="1496">
                  <c:v>33.55</c:v>
                </c:pt>
                <c:pt idx="1497">
                  <c:v>31.85</c:v>
                </c:pt>
                <c:pt idx="1498">
                  <c:v>36.58</c:v>
                </c:pt>
                <c:pt idx="1499">
                  <c:v>39.71</c:v>
                </c:pt>
                <c:pt idx="1500">
                  <c:v>39.75</c:v>
                </c:pt>
                <c:pt idx="1501">
                  <c:v>7.83</c:v>
                </c:pt>
                <c:pt idx="1502">
                  <c:v>7.27</c:v>
                </c:pt>
                <c:pt idx="1503">
                  <c:v>8.05</c:v>
                </c:pt>
                <c:pt idx="1504">
                  <c:v>5.94</c:v>
                </c:pt>
                <c:pt idx="1505">
                  <c:v>7.45</c:v>
                </c:pt>
                <c:pt idx="1506">
                  <c:v>9.4</c:v>
                </c:pt>
                <c:pt idx="1507">
                  <c:v>6.18</c:v>
                </c:pt>
                <c:pt idx="1508">
                  <c:v>7.71</c:v>
                </c:pt>
                <c:pt idx="1509">
                  <c:v>8.16</c:v>
                </c:pt>
                <c:pt idx="1510">
                  <c:v>5.05</c:v>
                </c:pt>
                <c:pt idx="1511">
                  <c:v>5.11</c:v>
                </c:pt>
                <c:pt idx="1512">
                  <c:v>5.91</c:v>
                </c:pt>
                <c:pt idx="1513">
                  <c:v>5.39</c:v>
                </c:pt>
                <c:pt idx="1514">
                  <c:v>4.94</c:v>
                </c:pt>
                <c:pt idx="1515">
                  <c:v>5.62</c:v>
                </c:pt>
                <c:pt idx="1516">
                  <c:v>5.87</c:v>
                </c:pt>
                <c:pt idx="1517">
                  <c:v>5.04</c:v>
                </c:pt>
                <c:pt idx="1518">
                  <c:v>8.96</c:v>
                </c:pt>
                <c:pt idx="1519">
                  <c:v>7.26</c:v>
                </c:pt>
                <c:pt idx="1520">
                  <c:v>4.72</c:v>
                </c:pt>
                <c:pt idx="1521">
                  <c:v>5.3</c:v>
                </c:pt>
                <c:pt idx="1522">
                  <c:v>6.9</c:v>
                </c:pt>
                <c:pt idx="1523">
                  <c:v>5.47</c:v>
                </c:pt>
                <c:pt idx="1524">
                  <c:v>8.06</c:v>
                </c:pt>
                <c:pt idx="1525">
                  <c:v>6.32</c:v>
                </c:pt>
                <c:pt idx="1526">
                  <c:v>5.98</c:v>
                </c:pt>
                <c:pt idx="1527">
                  <c:v>8.11</c:v>
                </c:pt>
                <c:pt idx="1528">
                  <c:v>8.18</c:v>
                </c:pt>
                <c:pt idx="1529">
                  <c:v>7.86</c:v>
                </c:pt>
                <c:pt idx="1530">
                  <c:v>5.8</c:v>
                </c:pt>
                <c:pt idx="1531">
                  <c:v>6.78</c:v>
                </c:pt>
                <c:pt idx="1532">
                  <c:v>4.6</c:v>
                </c:pt>
                <c:pt idx="1533">
                  <c:v>5.51</c:v>
                </c:pt>
                <c:pt idx="1534">
                  <c:v>5.39</c:v>
                </c:pt>
                <c:pt idx="1535">
                  <c:v>5.97</c:v>
                </c:pt>
                <c:pt idx="1536">
                  <c:v>6.75</c:v>
                </c:pt>
                <c:pt idx="1537">
                  <c:v>5.6</c:v>
                </c:pt>
                <c:pt idx="1538">
                  <c:v>5.37</c:v>
                </c:pt>
                <c:pt idx="1539">
                  <c:v>6.06</c:v>
                </c:pt>
                <c:pt idx="1540">
                  <c:v>5.11</c:v>
                </c:pt>
                <c:pt idx="1541">
                  <c:v>4.94</c:v>
                </c:pt>
                <c:pt idx="1542">
                  <c:v>5.58</c:v>
                </c:pt>
                <c:pt idx="1543">
                  <c:v>7.17</c:v>
                </c:pt>
                <c:pt idx="1544">
                  <c:v>20.19</c:v>
                </c:pt>
                <c:pt idx="1545">
                  <c:v>20.96</c:v>
                </c:pt>
                <c:pt idx="1546">
                  <c:v>20.82</c:v>
                </c:pt>
                <c:pt idx="1547">
                  <c:v>21.02</c:v>
                </c:pt>
                <c:pt idx="1548">
                  <c:v>19.78</c:v>
                </c:pt>
                <c:pt idx="1549">
                  <c:v>21.41</c:v>
                </c:pt>
                <c:pt idx="1550">
                  <c:v>20.72</c:v>
                </c:pt>
                <c:pt idx="1551">
                  <c:v>19.93</c:v>
                </c:pt>
                <c:pt idx="1552">
                  <c:v>20.08</c:v>
                </c:pt>
                <c:pt idx="1553">
                  <c:v>20.38</c:v>
                </c:pt>
                <c:pt idx="1554">
                  <c:v>21.09</c:v>
                </c:pt>
                <c:pt idx="1555">
                  <c:v>19.76</c:v>
                </c:pt>
                <c:pt idx="1556">
                  <c:v>20.37</c:v>
                </c:pt>
                <c:pt idx="1557">
                  <c:v>20.29</c:v>
                </c:pt>
                <c:pt idx="1558">
                  <c:v>19.89</c:v>
                </c:pt>
                <c:pt idx="1559">
                  <c:v>21.06</c:v>
                </c:pt>
                <c:pt idx="1560">
                  <c:v>20.92</c:v>
                </c:pt>
                <c:pt idx="1561">
                  <c:v>20.56</c:v>
                </c:pt>
                <c:pt idx="1562">
                  <c:v>21.27</c:v>
                </c:pt>
                <c:pt idx="1563">
                  <c:v>20.16</c:v>
                </c:pt>
                <c:pt idx="1564">
                  <c:v>20.74</c:v>
                </c:pt>
                <c:pt idx="1565">
                  <c:v>21.29</c:v>
                </c:pt>
                <c:pt idx="1566">
                  <c:v>20.6</c:v>
                </c:pt>
                <c:pt idx="1567">
                  <c:v>20.47</c:v>
                </c:pt>
                <c:pt idx="1568">
                  <c:v>19.39</c:v>
                </c:pt>
                <c:pt idx="1569">
                  <c:v>20.38</c:v>
                </c:pt>
                <c:pt idx="1570">
                  <c:v>19.56</c:v>
                </c:pt>
                <c:pt idx="1571">
                  <c:v>20.27</c:v>
                </c:pt>
                <c:pt idx="1572">
                  <c:v>20.48</c:v>
                </c:pt>
                <c:pt idx="1573">
                  <c:v>20.26</c:v>
                </c:pt>
                <c:pt idx="1574">
                  <c:v>20.56</c:v>
                </c:pt>
                <c:pt idx="1575">
                  <c:v>20.9</c:v>
                </c:pt>
                <c:pt idx="1576">
                  <c:v>19.96</c:v>
                </c:pt>
                <c:pt idx="1577">
                  <c:v>19.68</c:v>
                </c:pt>
                <c:pt idx="1578">
                  <c:v>21.17</c:v>
                </c:pt>
                <c:pt idx="1579">
                  <c:v>20.43</c:v>
                </c:pt>
                <c:pt idx="1580">
                  <c:v>20.7</c:v>
                </c:pt>
                <c:pt idx="1581">
                  <c:v>20.71</c:v>
                </c:pt>
                <c:pt idx="1582">
                  <c:v>19.99</c:v>
                </c:pt>
                <c:pt idx="1583">
                  <c:v>19.59</c:v>
                </c:pt>
                <c:pt idx="1584">
                  <c:v>20.79</c:v>
                </c:pt>
                <c:pt idx="1585">
                  <c:v>21.06</c:v>
                </c:pt>
                <c:pt idx="1586">
                  <c:v>20.25</c:v>
                </c:pt>
                <c:pt idx="1587">
                  <c:v>22.34</c:v>
                </c:pt>
                <c:pt idx="1588">
                  <c:v>19.54</c:v>
                </c:pt>
                <c:pt idx="1589">
                  <c:v>19.35</c:v>
                </c:pt>
                <c:pt idx="1590">
                  <c:v>19.59</c:v>
                </c:pt>
                <c:pt idx="1591">
                  <c:v>12.2</c:v>
                </c:pt>
                <c:pt idx="1592">
                  <c:v>7.7</c:v>
                </c:pt>
                <c:pt idx="1593">
                  <c:v>9.3</c:v>
                </c:pt>
                <c:pt idx="1594">
                  <c:v>21.2</c:v>
                </c:pt>
                <c:pt idx="1595">
                  <c:v>31.8</c:v>
                </c:pt>
                <c:pt idx="1596">
                  <c:v>10.8</c:v>
                </c:pt>
                <c:pt idx="1597">
                  <c:v>16.4</c:v>
                </c:pt>
                <c:pt idx="1598">
                  <c:v>15.8</c:v>
                </c:pt>
                <c:pt idx="1599">
                  <c:v>7.5</c:v>
                </c:pt>
                <c:pt idx="1600">
                  <c:v>12.9</c:v>
                </c:pt>
                <c:pt idx="1601">
                  <c:v>17.5</c:v>
                </c:pt>
                <c:pt idx="1602">
                  <c:v>48.6</c:v>
                </c:pt>
                <c:pt idx="1603">
                  <c:v>40.8</c:v>
                </c:pt>
                <c:pt idx="1604">
                  <c:v>3.8</c:v>
                </c:pt>
                <c:pt idx="1605">
                  <c:v>28.48</c:v>
                </c:pt>
                <c:pt idx="1606">
                  <c:v>32.91</c:v>
                </c:pt>
                <c:pt idx="1607">
                  <c:v>30.59</c:v>
                </c:pt>
                <c:pt idx="1608">
                  <c:v>46.6</c:v>
                </c:pt>
                <c:pt idx="1609">
                  <c:v>44.41</c:v>
                </c:pt>
                <c:pt idx="1610">
                  <c:v>26.72</c:v>
                </c:pt>
                <c:pt idx="1611">
                  <c:v>35.41</c:v>
                </c:pt>
                <c:pt idx="1612">
                  <c:v>44.6</c:v>
                </c:pt>
                <c:pt idx="1613">
                  <c:v>42.36</c:v>
                </c:pt>
                <c:pt idx="1614">
                  <c:v>47.13</c:v>
                </c:pt>
                <c:pt idx="1615">
                  <c:v>23.8</c:v>
                </c:pt>
                <c:pt idx="1616">
                  <c:v>39.05</c:v>
                </c:pt>
                <c:pt idx="1617">
                  <c:v>77.69</c:v>
                </c:pt>
                <c:pt idx="1618">
                  <c:v>49.47</c:v>
                </c:pt>
                <c:pt idx="1619">
                  <c:v>58.63</c:v>
                </c:pt>
                <c:pt idx="1620">
                  <c:v>45.2</c:v>
                </c:pt>
                <c:pt idx="1621">
                  <c:v>29.18</c:v>
                </c:pt>
                <c:pt idx="1622">
                  <c:v>73.42</c:v>
                </c:pt>
                <c:pt idx="1623">
                  <c:v>73.35</c:v>
                </c:pt>
                <c:pt idx="1624">
                  <c:v>50.7</c:v>
                </c:pt>
                <c:pt idx="1625">
                  <c:v>39.09</c:v>
                </c:pt>
                <c:pt idx="1626">
                  <c:v>14.29</c:v>
                </c:pt>
                <c:pt idx="1627">
                  <c:v>76.16</c:v>
                </c:pt>
                <c:pt idx="1628">
                  <c:v>73.37</c:v>
                </c:pt>
                <c:pt idx="1629">
                  <c:v>74.23</c:v>
                </c:pt>
                <c:pt idx="1630">
                  <c:v>77.88</c:v>
                </c:pt>
                <c:pt idx="1631">
                  <c:v>78.16</c:v>
                </c:pt>
                <c:pt idx="1632">
                  <c:v>77.64</c:v>
                </c:pt>
                <c:pt idx="1633">
                  <c:v>79.89</c:v>
                </c:pt>
                <c:pt idx="1634">
                  <c:v>68.54</c:v>
                </c:pt>
                <c:pt idx="1635">
                  <c:v>76.64</c:v>
                </c:pt>
                <c:pt idx="1636">
                  <c:v>75.86</c:v>
                </c:pt>
                <c:pt idx="1637">
                  <c:v>68.48</c:v>
                </c:pt>
                <c:pt idx="1638">
                  <c:v>81.38</c:v>
                </c:pt>
                <c:pt idx="1639">
                  <c:v>71.16</c:v>
                </c:pt>
                <c:pt idx="1640">
                  <c:v>66.02</c:v>
                </c:pt>
                <c:pt idx="1641">
                  <c:v>72.98</c:v>
                </c:pt>
                <c:pt idx="1642">
                  <c:v>63.49</c:v>
                </c:pt>
                <c:pt idx="1643">
                  <c:v>71.91</c:v>
                </c:pt>
                <c:pt idx="1644">
                  <c:v>80.47</c:v>
                </c:pt>
                <c:pt idx="1645">
                  <c:v>64.86</c:v>
                </c:pt>
                <c:pt idx="1646">
                  <c:v>64.09</c:v>
                </c:pt>
                <c:pt idx="1647">
                  <c:v>60.74</c:v>
                </c:pt>
                <c:pt idx="1648">
                  <c:v>58.91</c:v>
                </c:pt>
                <c:pt idx="1649">
                  <c:v>55.06</c:v>
                </c:pt>
                <c:pt idx="1650">
                  <c:v>52.75</c:v>
                </c:pt>
                <c:pt idx="1651">
                  <c:v>66.87</c:v>
                </c:pt>
                <c:pt idx="1652">
                  <c:v>67.62</c:v>
                </c:pt>
                <c:pt idx="1653">
                  <c:v>59.65</c:v>
                </c:pt>
                <c:pt idx="1654">
                  <c:v>60.08</c:v>
                </c:pt>
                <c:pt idx="1655">
                  <c:v>51.39</c:v>
                </c:pt>
                <c:pt idx="1656">
                  <c:v>50.87</c:v>
                </c:pt>
                <c:pt idx="1657">
                  <c:v>51.79</c:v>
                </c:pt>
                <c:pt idx="1658">
                  <c:v>59.1</c:v>
                </c:pt>
                <c:pt idx="1659">
                  <c:v>61.11</c:v>
                </c:pt>
                <c:pt idx="1660">
                  <c:v>55.17</c:v>
                </c:pt>
                <c:pt idx="1661">
                  <c:v>51.65</c:v>
                </c:pt>
                <c:pt idx="1662">
                  <c:v>51.44</c:v>
                </c:pt>
                <c:pt idx="1663">
                  <c:v>62.88</c:v>
                </c:pt>
                <c:pt idx="1664">
                  <c:v>59.6</c:v>
                </c:pt>
                <c:pt idx="1665">
                  <c:v>60.19</c:v>
                </c:pt>
                <c:pt idx="1666">
                  <c:v>49.11</c:v>
                </c:pt>
                <c:pt idx="1667">
                  <c:v>52.08</c:v>
                </c:pt>
                <c:pt idx="1668">
                  <c:v>48.62</c:v>
                </c:pt>
                <c:pt idx="1669">
                  <c:v>62.79</c:v>
                </c:pt>
                <c:pt idx="1670">
                  <c:v>66.69</c:v>
                </c:pt>
                <c:pt idx="1671">
                  <c:v>58.17</c:v>
                </c:pt>
                <c:pt idx="1672">
                  <c:v>61.45</c:v>
                </c:pt>
                <c:pt idx="1673">
                  <c:v>52.18</c:v>
                </c:pt>
                <c:pt idx="1674">
                  <c:v>51.06</c:v>
                </c:pt>
                <c:pt idx="1675">
                  <c:v>60.61</c:v>
                </c:pt>
                <c:pt idx="1676">
                  <c:v>59.92</c:v>
                </c:pt>
                <c:pt idx="1677">
                  <c:v>54.61</c:v>
                </c:pt>
                <c:pt idx="1678">
                  <c:v>52.01</c:v>
                </c:pt>
                <c:pt idx="1679">
                  <c:v>64.97</c:v>
                </c:pt>
                <c:pt idx="1680">
                  <c:v>64.4</c:v>
                </c:pt>
                <c:pt idx="1681">
                  <c:v>63.75</c:v>
                </c:pt>
                <c:pt idx="1682">
                  <c:v>66.39</c:v>
                </c:pt>
                <c:pt idx="1683">
                  <c:v>64.69</c:v>
                </c:pt>
                <c:pt idx="1684">
                  <c:v>61.76</c:v>
                </c:pt>
                <c:pt idx="1685">
                  <c:v>63.07</c:v>
                </c:pt>
                <c:pt idx="1686">
                  <c:v>59.3</c:v>
                </c:pt>
                <c:pt idx="1687">
                  <c:v>58.09</c:v>
                </c:pt>
                <c:pt idx="1688">
                  <c:v>53.65</c:v>
                </c:pt>
                <c:pt idx="1689">
                  <c:v>61.57</c:v>
                </c:pt>
                <c:pt idx="1690">
                  <c:v>57.81</c:v>
                </c:pt>
                <c:pt idx="1691">
                  <c:v>56.74</c:v>
                </c:pt>
                <c:pt idx="1692">
                  <c:v>61.96</c:v>
                </c:pt>
                <c:pt idx="1693">
                  <c:v>57.22</c:v>
                </c:pt>
                <c:pt idx="1694">
                  <c:v>55.73</c:v>
                </c:pt>
                <c:pt idx="1695">
                  <c:v>55.21</c:v>
                </c:pt>
                <c:pt idx="1696">
                  <c:v>57.79</c:v>
                </c:pt>
                <c:pt idx="1697">
                  <c:v>64.49</c:v>
                </c:pt>
                <c:pt idx="1698">
                  <c:v>55.25</c:v>
                </c:pt>
                <c:pt idx="1699">
                  <c:v>56.69</c:v>
                </c:pt>
                <c:pt idx="1700">
                  <c:v>54.15</c:v>
                </c:pt>
                <c:pt idx="1701">
                  <c:v>49.48</c:v>
                </c:pt>
                <c:pt idx="1702">
                  <c:v>56.09</c:v>
                </c:pt>
                <c:pt idx="1703">
                  <c:v>52.05</c:v>
                </c:pt>
                <c:pt idx="1704">
                  <c:v>44.92</c:v>
                </c:pt>
                <c:pt idx="1705">
                  <c:v>54.14</c:v>
                </c:pt>
                <c:pt idx="1706">
                  <c:v>51.43</c:v>
                </c:pt>
                <c:pt idx="1707">
                  <c:v>56.3</c:v>
                </c:pt>
                <c:pt idx="1708">
                  <c:v>59.85</c:v>
                </c:pt>
                <c:pt idx="1709">
                  <c:v>56.48</c:v>
                </c:pt>
                <c:pt idx="1710">
                  <c:v>49.6</c:v>
                </c:pt>
                <c:pt idx="1711">
                  <c:v>49.57</c:v>
                </c:pt>
                <c:pt idx="1712">
                  <c:v>54.81</c:v>
                </c:pt>
                <c:pt idx="1713">
                  <c:v>50.95</c:v>
                </c:pt>
                <c:pt idx="1714">
                  <c:v>45.06</c:v>
                </c:pt>
                <c:pt idx="1715">
                  <c:v>46.51</c:v>
                </c:pt>
                <c:pt idx="1716">
                  <c:v>53.76</c:v>
                </c:pt>
                <c:pt idx="1717">
                  <c:v>48.08</c:v>
                </c:pt>
                <c:pt idx="1718">
                  <c:v>56.81</c:v>
                </c:pt>
                <c:pt idx="1719">
                  <c:v>41.59</c:v>
                </c:pt>
                <c:pt idx="1720">
                  <c:v>43.09</c:v>
                </c:pt>
                <c:pt idx="1721">
                  <c:v>47.43</c:v>
                </c:pt>
                <c:pt idx="1722">
                  <c:v>39.69</c:v>
                </c:pt>
                <c:pt idx="1723">
                  <c:v>47.93</c:v>
                </c:pt>
                <c:pt idx="1724">
                  <c:v>28</c:v>
                </c:pt>
                <c:pt idx="1725">
                  <c:v>37.23</c:v>
                </c:pt>
                <c:pt idx="1726">
                  <c:v>24.62</c:v>
                </c:pt>
                <c:pt idx="1727">
                  <c:v>38.68</c:v>
                </c:pt>
                <c:pt idx="1728">
                  <c:v>38.2</c:v>
                </c:pt>
                <c:pt idx="1729">
                  <c:v>65.46</c:v>
                </c:pt>
                <c:pt idx="1730">
                  <c:v>56.01</c:v>
                </c:pt>
                <c:pt idx="1731">
                  <c:v>58.02</c:v>
                </c:pt>
                <c:pt idx="1732">
                  <c:v>45.46</c:v>
                </c:pt>
                <c:pt idx="1733">
                  <c:v>63.54</c:v>
                </c:pt>
                <c:pt idx="1734">
                  <c:v>59.41</c:v>
                </c:pt>
                <c:pt idx="1735">
                  <c:v>63.21</c:v>
                </c:pt>
                <c:pt idx="1736">
                  <c:v>70.28</c:v>
                </c:pt>
                <c:pt idx="1737">
                  <c:v>49.5</c:v>
                </c:pt>
                <c:pt idx="1738">
                  <c:v>66.68</c:v>
                </c:pt>
                <c:pt idx="1739">
                  <c:v>63.81</c:v>
                </c:pt>
                <c:pt idx="1740">
                  <c:v>63.65</c:v>
                </c:pt>
                <c:pt idx="1741">
                  <c:v>72.48</c:v>
                </c:pt>
                <c:pt idx="1742">
                  <c:v>70.05</c:v>
                </c:pt>
                <c:pt idx="1743">
                  <c:v>76</c:v>
                </c:pt>
                <c:pt idx="1744">
                  <c:v>71</c:v>
                </c:pt>
                <c:pt idx="1745">
                  <c:v>76</c:v>
                </c:pt>
                <c:pt idx="1746">
                  <c:v>73</c:v>
                </c:pt>
                <c:pt idx="1747">
                  <c:v>73</c:v>
                </c:pt>
                <c:pt idx="1748">
                  <c:v>60</c:v>
                </c:pt>
                <c:pt idx="1749">
                  <c:v>56</c:v>
                </c:pt>
                <c:pt idx="1750">
                  <c:v>71.01</c:v>
                </c:pt>
                <c:pt idx="1751">
                  <c:v>70.91</c:v>
                </c:pt>
                <c:pt idx="1752">
                  <c:v>71.4</c:v>
                </c:pt>
                <c:pt idx="1753">
                  <c:v>68.23</c:v>
                </c:pt>
                <c:pt idx="1754">
                  <c:v>69.11</c:v>
                </c:pt>
                <c:pt idx="1755">
                  <c:v>70.2</c:v>
                </c:pt>
                <c:pt idx="1756">
                  <c:v>69.41</c:v>
                </c:pt>
                <c:pt idx="1757">
                  <c:v>70.9</c:v>
                </c:pt>
                <c:pt idx="1758">
                  <c:v>71.39</c:v>
                </c:pt>
                <c:pt idx="1759">
                  <c:v>70.99</c:v>
                </c:pt>
                <c:pt idx="1760">
                  <c:v>74.78</c:v>
                </c:pt>
                <c:pt idx="1761">
                  <c:v>74.18</c:v>
                </c:pt>
                <c:pt idx="1762">
                  <c:v>77.94</c:v>
                </c:pt>
                <c:pt idx="1763">
                  <c:v>74.17</c:v>
                </c:pt>
                <c:pt idx="1764">
                  <c:v>76.65</c:v>
                </c:pt>
                <c:pt idx="1765">
                  <c:v>76.15</c:v>
                </c:pt>
                <c:pt idx="1766">
                  <c:v>77.44</c:v>
                </c:pt>
                <c:pt idx="1767">
                  <c:v>80.41</c:v>
                </c:pt>
                <c:pt idx="1768">
                  <c:v>75.45</c:v>
                </c:pt>
                <c:pt idx="1769">
                  <c:v>77.63</c:v>
                </c:pt>
                <c:pt idx="1770">
                  <c:v>82.98</c:v>
                </c:pt>
                <c:pt idx="1771">
                  <c:v>83.08</c:v>
                </c:pt>
                <c:pt idx="1772">
                  <c:v>83.48</c:v>
                </c:pt>
                <c:pt idx="1773">
                  <c:v>80.8</c:v>
                </c:pt>
                <c:pt idx="1774">
                  <c:v>82.58</c:v>
                </c:pt>
                <c:pt idx="1775">
                  <c:v>84.16</c:v>
                </c:pt>
                <c:pt idx="1776">
                  <c:v>83.57</c:v>
                </c:pt>
                <c:pt idx="1777">
                  <c:v>84.06</c:v>
                </c:pt>
                <c:pt idx="1778">
                  <c:v>85.05</c:v>
                </c:pt>
                <c:pt idx="1779">
                  <c:v>86.53</c:v>
                </c:pt>
                <c:pt idx="1780">
                  <c:v>78.75</c:v>
                </c:pt>
                <c:pt idx="1781">
                  <c:v>78.18</c:v>
                </c:pt>
                <c:pt idx="1782">
                  <c:v>84.75</c:v>
                </c:pt>
                <c:pt idx="1783">
                  <c:v>82.37</c:v>
                </c:pt>
                <c:pt idx="1784">
                  <c:v>84.32</c:v>
                </c:pt>
                <c:pt idx="1785">
                  <c:v>84.57</c:v>
                </c:pt>
                <c:pt idx="1786">
                  <c:v>86.15</c:v>
                </c:pt>
                <c:pt idx="1787">
                  <c:v>85.39</c:v>
                </c:pt>
                <c:pt idx="1788">
                  <c:v>73.36</c:v>
                </c:pt>
                <c:pt idx="1789">
                  <c:v>75.17</c:v>
                </c:pt>
                <c:pt idx="1790">
                  <c:v>75.16</c:v>
                </c:pt>
                <c:pt idx="1791">
                  <c:v>70.12</c:v>
                </c:pt>
                <c:pt idx="1792">
                  <c:v>74.85</c:v>
                </c:pt>
                <c:pt idx="1793">
                  <c:v>79.84</c:v>
                </c:pt>
                <c:pt idx="1794">
                  <c:v>79.68</c:v>
                </c:pt>
                <c:pt idx="1795">
                  <c:v>78.62</c:v>
                </c:pt>
                <c:pt idx="1796">
                  <c:v>80.09</c:v>
                </c:pt>
                <c:pt idx="1797">
                  <c:v>75.8</c:v>
                </c:pt>
                <c:pt idx="1798">
                  <c:v>70</c:v>
                </c:pt>
                <c:pt idx="1799">
                  <c:v>73</c:v>
                </c:pt>
                <c:pt idx="1800">
                  <c:v>72.4</c:v>
                </c:pt>
                <c:pt idx="1801">
                  <c:v>74.2</c:v>
                </c:pt>
                <c:pt idx="1802">
                  <c:v>82.1</c:v>
                </c:pt>
                <c:pt idx="1803">
                  <c:v>81.1</c:v>
                </c:pt>
                <c:pt idx="1804">
                  <c:v>80.6</c:v>
                </c:pt>
                <c:pt idx="1805">
                  <c:v>71</c:v>
                </c:pt>
                <c:pt idx="1806">
                  <c:v>61.3</c:v>
                </c:pt>
                <c:pt idx="1807">
                  <c:v>71.7</c:v>
                </c:pt>
                <c:pt idx="1808">
                  <c:v>77.5</c:v>
                </c:pt>
                <c:pt idx="1809">
                  <c:v>70.4</c:v>
                </c:pt>
                <c:pt idx="1810">
                  <c:v>51</c:v>
                </c:pt>
                <c:pt idx="1811">
                  <c:v>51.2</c:v>
                </c:pt>
                <c:pt idx="1812">
                  <c:v>52.4</c:v>
                </c:pt>
                <c:pt idx="1813">
                  <c:v>55.3</c:v>
                </c:pt>
                <c:pt idx="1814">
                  <c:v>47.2</c:v>
                </c:pt>
                <c:pt idx="1815">
                  <c:v>86</c:v>
                </c:pt>
                <c:pt idx="1816">
                  <c:v>35</c:v>
                </c:pt>
                <c:pt idx="1817">
                  <c:v>53</c:v>
                </c:pt>
                <c:pt idx="1818">
                  <c:v>34.97</c:v>
                </c:pt>
                <c:pt idx="1819">
                  <c:v>37.67</c:v>
                </c:pt>
                <c:pt idx="1820">
                  <c:v>28.7</c:v>
                </c:pt>
                <c:pt idx="1821">
                  <c:v>23.64</c:v>
                </c:pt>
                <c:pt idx="1822">
                  <c:v>17.44</c:v>
                </c:pt>
                <c:pt idx="1823">
                  <c:v>19.9</c:v>
                </c:pt>
                <c:pt idx="1824">
                  <c:v>16.9</c:v>
                </c:pt>
                <c:pt idx="1825">
                  <c:v>43.33</c:v>
                </c:pt>
                <c:pt idx="1826">
                  <c:v>53</c:v>
                </c:pt>
                <c:pt idx="1827">
                  <c:v>53</c:v>
                </c:pt>
                <c:pt idx="1828">
                  <c:v>24</c:v>
                </c:pt>
                <c:pt idx="1829">
                  <c:v>24</c:v>
                </c:pt>
                <c:pt idx="1830">
                  <c:v>67</c:v>
                </c:pt>
                <c:pt idx="1831">
                  <c:v>68</c:v>
                </c:pt>
                <c:pt idx="1832">
                  <c:v>68</c:v>
                </c:pt>
                <c:pt idx="1833">
                  <c:v>20</c:v>
                </c:pt>
                <c:pt idx="1834">
                  <c:v>19</c:v>
                </c:pt>
                <c:pt idx="1835">
                  <c:v>55</c:v>
                </c:pt>
                <c:pt idx="1836">
                  <c:v>56</c:v>
                </c:pt>
                <c:pt idx="1837">
                  <c:v>37</c:v>
                </c:pt>
                <c:pt idx="1838">
                  <c:v>60</c:v>
                </c:pt>
                <c:pt idx="1839">
                  <c:v>60</c:v>
                </c:pt>
                <c:pt idx="1840">
                  <c:v>32</c:v>
                </c:pt>
                <c:pt idx="1841">
                  <c:v>36</c:v>
                </c:pt>
                <c:pt idx="1842">
                  <c:v>40</c:v>
                </c:pt>
                <c:pt idx="1843">
                  <c:v>39</c:v>
                </c:pt>
                <c:pt idx="1844">
                  <c:v>34</c:v>
                </c:pt>
                <c:pt idx="1845">
                  <c:v>45</c:v>
                </c:pt>
                <c:pt idx="1846">
                  <c:v>42</c:v>
                </c:pt>
                <c:pt idx="1847">
                  <c:v>38</c:v>
                </c:pt>
                <c:pt idx="1848">
                  <c:v>47</c:v>
                </c:pt>
                <c:pt idx="1849">
                  <c:v>26</c:v>
                </c:pt>
                <c:pt idx="1850">
                  <c:v>22</c:v>
                </c:pt>
                <c:pt idx="1851">
                  <c:v>29</c:v>
                </c:pt>
                <c:pt idx="1852">
                  <c:v>24</c:v>
                </c:pt>
                <c:pt idx="1853">
                  <c:v>27</c:v>
                </c:pt>
                <c:pt idx="1854">
                  <c:v>79.59</c:v>
                </c:pt>
                <c:pt idx="1855">
                  <c:v>82.23</c:v>
                </c:pt>
                <c:pt idx="1856">
                  <c:v>78.59</c:v>
                </c:pt>
                <c:pt idx="1857">
                  <c:v>71.74</c:v>
                </c:pt>
                <c:pt idx="1858">
                  <c:v>82</c:v>
                </c:pt>
                <c:pt idx="1859">
                  <c:v>85.2</c:v>
                </c:pt>
                <c:pt idx="1860">
                  <c:v>63.89</c:v>
                </c:pt>
                <c:pt idx="1861">
                  <c:v>70.17</c:v>
                </c:pt>
                <c:pt idx="1862">
                  <c:v>75.57</c:v>
                </c:pt>
                <c:pt idx="1863">
                  <c:v>83.57</c:v>
                </c:pt>
                <c:pt idx="1864">
                  <c:v>64.24</c:v>
                </c:pt>
                <c:pt idx="1865">
                  <c:v>77.04</c:v>
                </c:pt>
                <c:pt idx="1866">
                  <c:v>75.49</c:v>
                </c:pt>
                <c:pt idx="1867">
                  <c:v>69.01</c:v>
                </c:pt>
                <c:pt idx="1868">
                  <c:v>57.57</c:v>
                </c:pt>
                <c:pt idx="1869">
                  <c:v>63.51</c:v>
                </c:pt>
                <c:pt idx="1870">
                  <c:v>64.9</c:v>
                </c:pt>
                <c:pt idx="1871">
                  <c:v>70.96</c:v>
                </c:pt>
                <c:pt idx="1872">
                  <c:v>74.41</c:v>
                </c:pt>
                <c:pt idx="1873">
                  <c:v>67.62</c:v>
                </c:pt>
                <c:pt idx="1874">
                  <c:v>77.57</c:v>
                </c:pt>
                <c:pt idx="1875">
                  <c:v>71.67</c:v>
                </c:pt>
                <c:pt idx="1876">
                  <c:v>73.74</c:v>
                </c:pt>
                <c:pt idx="1877">
                  <c:v>73.59</c:v>
                </c:pt>
                <c:pt idx="1878">
                  <c:v>75.68</c:v>
                </c:pt>
                <c:pt idx="1879">
                  <c:v>69.66</c:v>
                </c:pt>
                <c:pt idx="1880">
                  <c:v>70.03</c:v>
                </c:pt>
                <c:pt idx="1881">
                  <c:v>60.38</c:v>
                </c:pt>
                <c:pt idx="1882">
                  <c:v>61.76</c:v>
                </c:pt>
                <c:pt idx="1883">
                  <c:v>71.74</c:v>
                </c:pt>
                <c:pt idx="1884">
                  <c:v>57.42</c:v>
                </c:pt>
                <c:pt idx="1885">
                  <c:v>71.33</c:v>
                </c:pt>
                <c:pt idx="1886">
                  <c:v>67.9</c:v>
                </c:pt>
                <c:pt idx="1887">
                  <c:v>69.08</c:v>
                </c:pt>
                <c:pt idx="1888">
                  <c:v>70.69</c:v>
                </c:pt>
                <c:pt idx="1889">
                  <c:v>79.33</c:v>
                </c:pt>
                <c:pt idx="1890">
                  <c:v>66.43</c:v>
                </c:pt>
                <c:pt idx="1891">
                  <c:v>68.71</c:v>
                </c:pt>
                <c:pt idx="1892">
                  <c:v>66.87</c:v>
                </c:pt>
                <c:pt idx="1893">
                  <c:v>82.13</c:v>
                </c:pt>
                <c:pt idx="1894">
                  <c:v>81.32</c:v>
                </c:pt>
                <c:pt idx="1895">
                  <c:v>78.05</c:v>
                </c:pt>
                <c:pt idx="1896">
                  <c:v>76</c:v>
                </c:pt>
                <c:pt idx="1897">
                  <c:v>66.04</c:v>
                </c:pt>
                <c:pt idx="1898">
                  <c:v>72.1</c:v>
                </c:pt>
                <c:pt idx="1899">
                  <c:v>65.56</c:v>
                </c:pt>
                <c:pt idx="1900">
                  <c:v>66.65</c:v>
                </c:pt>
                <c:pt idx="1901">
                  <c:v>76</c:v>
                </c:pt>
                <c:pt idx="1902">
                  <c:v>69.63</c:v>
                </c:pt>
                <c:pt idx="1903">
                  <c:v>72.28</c:v>
                </c:pt>
                <c:pt idx="1904">
                  <c:v>66.39</c:v>
                </c:pt>
                <c:pt idx="1905">
                  <c:v>66.42</c:v>
                </c:pt>
                <c:pt idx="1906">
                  <c:v>66.63</c:v>
                </c:pt>
                <c:pt idx="1907">
                  <c:v>69.47</c:v>
                </c:pt>
                <c:pt idx="1908">
                  <c:v>53.44</c:v>
                </c:pt>
                <c:pt idx="1909">
                  <c:v>76.05</c:v>
                </c:pt>
                <c:pt idx="1910">
                  <c:v>69.09</c:v>
                </c:pt>
                <c:pt idx="1911">
                  <c:v>62.7</c:v>
                </c:pt>
                <c:pt idx="1912">
                  <c:v>79.19</c:v>
                </c:pt>
                <c:pt idx="1913">
                  <c:v>63.93</c:v>
                </c:pt>
                <c:pt idx="1914">
                  <c:v>50.05</c:v>
                </c:pt>
                <c:pt idx="1915">
                  <c:v>55.64</c:v>
                </c:pt>
                <c:pt idx="1916">
                  <c:v>71.5</c:v>
                </c:pt>
                <c:pt idx="1917">
                  <c:v>57.2</c:v>
                </c:pt>
                <c:pt idx="1918">
                  <c:v>57.01</c:v>
                </c:pt>
                <c:pt idx="1919">
                  <c:v>59.92</c:v>
                </c:pt>
                <c:pt idx="1920">
                  <c:v>63.14</c:v>
                </c:pt>
                <c:pt idx="1921">
                  <c:v>45.26</c:v>
                </c:pt>
                <c:pt idx="1922">
                  <c:v>58.72</c:v>
                </c:pt>
                <c:pt idx="1923">
                  <c:v>63.21</c:v>
                </c:pt>
                <c:pt idx="1924">
                  <c:v>61.79</c:v>
                </c:pt>
                <c:pt idx="1925">
                  <c:v>64.5</c:v>
                </c:pt>
                <c:pt idx="1926">
                  <c:v>69.59</c:v>
                </c:pt>
                <c:pt idx="1927">
                  <c:v>55.07</c:v>
                </c:pt>
                <c:pt idx="1928">
                  <c:v>49.52</c:v>
                </c:pt>
                <c:pt idx="1929">
                  <c:v>69.8</c:v>
                </c:pt>
                <c:pt idx="1930">
                  <c:v>55.05</c:v>
                </c:pt>
                <c:pt idx="1931">
                  <c:v>57.51</c:v>
                </c:pt>
                <c:pt idx="1932">
                  <c:v>51.06</c:v>
                </c:pt>
                <c:pt idx="1933">
                  <c:v>62.56</c:v>
                </c:pt>
                <c:pt idx="1934">
                  <c:v>64.71</c:v>
                </c:pt>
                <c:pt idx="1935">
                  <c:v>60.16</c:v>
                </c:pt>
                <c:pt idx="1936">
                  <c:v>71.99</c:v>
                </c:pt>
                <c:pt idx="1937">
                  <c:v>52.32</c:v>
                </c:pt>
                <c:pt idx="1938">
                  <c:v>55.09</c:v>
                </c:pt>
                <c:pt idx="1939">
                  <c:v>49.51</c:v>
                </c:pt>
                <c:pt idx="1940">
                  <c:v>66.92</c:v>
                </c:pt>
                <c:pt idx="1941">
                  <c:v>51.2</c:v>
                </c:pt>
                <c:pt idx="1942">
                  <c:v>74.62</c:v>
                </c:pt>
                <c:pt idx="1943">
                  <c:v>57.69</c:v>
                </c:pt>
                <c:pt idx="1944">
                  <c:v>55.73</c:v>
                </c:pt>
                <c:pt idx="1945">
                  <c:v>61.64</c:v>
                </c:pt>
                <c:pt idx="1946">
                  <c:v>44.61</c:v>
                </c:pt>
                <c:pt idx="1947">
                  <c:v>56.08</c:v>
                </c:pt>
                <c:pt idx="1948">
                  <c:v>50.35</c:v>
                </c:pt>
                <c:pt idx="1949">
                  <c:v>42.65</c:v>
                </c:pt>
                <c:pt idx="1950">
                  <c:v>62.39</c:v>
                </c:pt>
                <c:pt idx="1951">
                  <c:v>59.02</c:v>
                </c:pt>
                <c:pt idx="1952">
                  <c:v>67.27</c:v>
                </c:pt>
                <c:pt idx="1953">
                  <c:v>60.02</c:v>
                </c:pt>
                <c:pt idx="1954">
                  <c:v>59.83</c:v>
                </c:pt>
                <c:pt idx="1955">
                  <c:v>65.18</c:v>
                </c:pt>
                <c:pt idx="1956">
                  <c:v>62.44</c:v>
                </c:pt>
                <c:pt idx="1957">
                  <c:v>61.23</c:v>
                </c:pt>
                <c:pt idx="1958">
                  <c:v>57.26</c:v>
                </c:pt>
                <c:pt idx="1959">
                  <c:v>62.9</c:v>
                </c:pt>
                <c:pt idx="1960">
                  <c:v>55.02</c:v>
                </c:pt>
                <c:pt idx="1961">
                  <c:v>61</c:v>
                </c:pt>
                <c:pt idx="1962">
                  <c:v>67.97</c:v>
                </c:pt>
                <c:pt idx="1963">
                  <c:v>56.73</c:v>
                </c:pt>
                <c:pt idx="1964">
                  <c:v>49.83</c:v>
                </c:pt>
                <c:pt idx="1965">
                  <c:v>71.32</c:v>
                </c:pt>
                <c:pt idx="1966">
                  <c:v>62.29</c:v>
                </c:pt>
                <c:pt idx="1967">
                  <c:v>68.17</c:v>
                </c:pt>
                <c:pt idx="1968">
                  <c:v>67.55</c:v>
                </c:pt>
                <c:pt idx="1969">
                  <c:v>53.22</c:v>
                </c:pt>
                <c:pt idx="1970">
                  <c:v>57.79</c:v>
                </c:pt>
                <c:pt idx="1971">
                  <c:v>53.35</c:v>
                </c:pt>
                <c:pt idx="1972">
                  <c:v>64.6</c:v>
                </c:pt>
                <c:pt idx="1973">
                  <c:v>48.39</c:v>
                </c:pt>
                <c:pt idx="1974">
                  <c:v>52.77</c:v>
                </c:pt>
                <c:pt idx="1975">
                  <c:v>51.77</c:v>
                </c:pt>
                <c:pt idx="1976">
                  <c:v>70.35</c:v>
                </c:pt>
                <c:pt idx="1977">
                  <c:v>55.62</c:v>
                </c:pt>
                <c:pt idx="1978">
                  <c:v>58.65</c:v>
                </c:pt>
                <c:pt idx="1979">
                  <c:v>60.76</c:v>
                </c:pt>
                <c:pt idx="1980">
                  <c:v>70.88</c:v>
                </c:pt>
                <c:pt idx="1981">
                  <c:v>48.67</c:v>
                </c:pt>
                <c:pt idx="1982">
                  <c:v>50.94</c:v>
                </c:pt>
                <c:pt idx="1983">
                  <c:v>64.09</c:v>
                </c:pt>
                <c:pt idx="1984">
                  <c:v>55.48</c:v>
                </c:pt>
                <c:pt idx="1985">
                  <c:v>67.51</c:v>
                </c:pt>
                <c:pt idx="1986">
                  <c:v>76.82</c:v>
                </c:pt>
                <c:pt idx="1987">
                  <c:v>77.96</c:v>
                </c:pt>
                <c:pt idx="1988">
                  <c:v>53.11</c:v>
                </c:pt>
                <c:pt idx="1989">
                  <c:v>72.41</c:v>
                </c:pt>
                <c:pt idx="1990">
                  <c:v>58.81</c:v>
                </c:pt>
                <c:pt idx="1991">
                  <c:v>74.33</c:v>
                </c:pt>
                <c:pt idx="1992">
                  <c:v>75.36</c:v>
                </c:pt>
                <c:pt idx="1993">
                  <c:v>64.71</c:v>
                </c:pt>
                <c:pt idx="1994">
                  <c:v>55.42</c:v>
                </c:pt>
                <c:pt idx="1995">
                  <c:v>45.3</c:v>
                </c:pt>
                <c:pt idx="1996">
                  <c:v>64.92</c:v>
                </c:pt>
                <c:pt idx="1997">
                  <c:v>68.71</c:v>
                </c:pt>
                <c:pt idx="1998">
                  <c:v>58.59</c:v>
                </c:pt>
                <c:pt idx="1999">
                  <c:v>44.89</c:v>
                </c:pt>
                <c:pt idx="2000">
                  <c:v>54.04</c:v>
                </c:pt>
                <c:pt idx="2001">
                  <c:v>29.81</c:v>
                </c:pt>
                <c:pt idx="2002">
                  <c:v>77.45</c:v>
                </c:pt>
                <c:pt idx="2003">
                  <c:v>78.54</c:v>
                </c:pt>
                <c:pt idx="2004">
                  <c:v>54.13</c:v>
                </c:pt>
                <c:pt idx="2005">
                  <c:v>52.58</c:v>
                </c:pt>
                <c:pt idx="2006">
                  <c:v>76.31</c:v>
                </c:pt>
                <c:pt idx="2007">
                  <c:v>60.18</c:v>
                </c:pt>
                <c:pt idx="2008">
                  <c:v>58</c:v>
                </c:pt>
                <c:pt idx="2009">
                  <c:v>53.23</c:v>
                </c:pt>
                <c:pt idx="2010">
                  <c:v>61.37</c:v>
                </c:pt>
                <c:pt idx="2011">
                  <c:v>49.72</c:v>
                </c:pt>
                <c:pt idx="2012">
                  <c:v>69.83</c:v>
                </c:pt>
                <c:pt idx="2013">
                  <c:v>72.03</c:v>
                </c:pt>
                <c:pt idx="2014">
                  <c:v>78.67</c:v>
                </c:pt>
                <c:pt idx="2015">
                  <c:v>39.4</c:v>
                </c:pt>
                <c:pt idx="2016">
                  <c:v>72.02</c:v>
                </c:pt>
                <c:pt idx="2017">
                  <c:v>40.47</c:v>
                </c:pt>
                <c:pt idx="2018">
                  <c:v>74.26</c:v>
                </c:pt>
                <c:pt idx="2019">
                  <c:v>53</c:v>
                </c:pt>
                <c:pt idx="2020">
                  <c:v>54.62</c:v>
                </c:pt>
                <c:pt idx="2021">
                  <c:v>47.4</c:v>
                </c:pt>
                <c:pt idx="2022">
                  <c:v>56.07</c:v>
                </c:pt>
                <c:pt idx="2023">
                  <c:v>51.57</c:v>
                </c:pt>
                <c:pt idx="2024">
                  <c:v>27.97</c:v>
                </c:pt>
                <c:pt idx="2025">
                  <c:v>48.84</c:v>
                </c:pt>
                <c:pt idx="2026">
                  <c:v>61.39</c:v>
                </c:pt>
                <c:pt idx="2027">
                  <c:v>65.04</c:v>
                </c:pt>
                <c:pt idx="2028">
                  <c:v>67.88</c:v>
                </c:pt>
                <c:pt idx="2029">
                  <c:v>41.51</c:v>
                </c:pt>
                <c:pt idx="2030">
                  <c:v>75.98</c:v>
                </c:pt>
                <c:pt idx="2031">
                  <c:v>76.76</c:v>
                </c:pt>
                <c:pt idx="2032">
                  <c:v>74.67</c:v>
                </c:pt>
                <c:pt idx="2033">
                  <c:v>52.53</c:v>
                </c:pt>
                <c:pt idx="2034">
                  <c:v>58.28</c:v>
                </c:pt>
                <c:pt idx="2035">
                  <c:v>63.25</c:v>
                </c:pt>
                <c:pt idx="2036">
                  <c:v>52.96</c:v>
                </c:pt>
                <c:pt idx="2037">
                  <c:v>44.43</c:v>
                </c:pt>
                <c:pt idx="2038">
                  <c:v>63.86</c:v>
                </c:pt>
                <c:pt idx="2039">
                  <c:v>78.5</c:v>
                </c:pt>
                <c:pt idx="2040">
                  <c:v>64.35</c:v>
                </c:pt>
                <c:pt idx="2041">
                  <c:v>77.32</c:v>
                </c:pt>
                <c:pt idx="2042">
                  <c:v>67.13</c:v>
                </c:pt>
                <c:pt idx="2043">
                  <c:v>67.42</c:v>
                </c:pt>
                <c:pt idx="2044">
                  <c:v>50.97</c:v>
                </c:pt>
                <c:pt idx="2045">
                  <c:v>41.79</c:v>
                </c:pt>
                <c:pt idx="2046">
                  <c:v>65.79</c:v>
                </c:pt>
                <c:pt idx="2047">
                  <c:v>56.71</c:v>
                </c:pt>
                <c:pt idx="2048">
                  <c:v>59.6</c:v>
                </c:pt>
                <c:pt idx="2049">
                  <c:v>61.82</c:v>
                </c:pt>
                <c:pt idx="2050">
                  <c:v>56.34</c:v>
                </c:pt>
                <c:pt idx="2051">
                  <c:v>70.68</c:v>
                </c:pt>
                <c:pt idx="2052">
                  <c:v>47.22</c:v>
                </c:pt>
                <c:pt idx="2053">
                  <c:v>38.88</c:v>
                </c:pt>
                <c:pt idx="2054">
                  <c:v>49.27</c:v>
                </c:pt>
                <c:pt idx="2055">
                  <c:v>42.69</c:v>
                </c:pt>
                <c:pt idx="2056">
                  <c:v>70.28</c:v>
                </c:pt>
                <c:pt idx="2057">
                  <c:v>49.42</c:v>
                </c:pt>
                <c:pt idx="2058">
                  <c:v>54.89</c:v>
                </c:pt>
                <c:pt idx="2059">
                  <c:v>50.21</c:v>
                </c:pt>
                <c:pt idx="2060">
                  <c:v>58.41</c:v>
                </c:pt>
                <c:pt idx="2061">
                  <c:v>56.7</c:v>
                </c:pt>
                <c:pt idx="2062">
                  <c:v>66.08</c:v>
                </c:pt>
                <c:pt idx="2063">
                  <c:v>57.61</c:v>
                </c:pt>
                <c:pt idx="2064">
                  <c:v>46.72</c:v>
                </c:pt>
                <c:pt idx="2065">
                  <c:v>51.97</c:v>
                </c:pt>
                <c:pt idx="2066">
                  <c:v>49.68</c:v>
                </c:pt>
                <c:pt idx="2067">
                  <c:v>61.79</c:v>
                </c:pt>
                <c:pt idx="2068">
                  <c:v>62.76</c:v>
                </c:pt>
                <c:pt idx="2069">
                  <c:v>43.88</c:v>
                </c:pt>
                <c:pt idx="2070">
                  <c:v>31.44</c:v>
                </c:pt>
                <c:pt idx="2071">
                  <c:v>66.35</c:v>
                </c:pt>
                <c:pt idx="2072">
                  <c:v>62.52</c:v>
                </c:pt>
                <c:pt idx="2073">
                  <c:v>52.33</c:v>
                </c:pt>
                <c:pt idx="2074">
                  <c:v>71.97</c:v>
                </c:pt>
                <c:pt idx="2075">
                  <c:v>37.71</c:v>
                </c:pt>
                <c:pt idx="2076">
                  <c:v>70.71</c:v>
                </c:pt>
                <c:pt idx="2077">
                  <c:v>57.78</c:v>
                </c:pt>
                <c:pt idx="2078">
                  <c:v>50.3</c:v>
                </c:pt>
                <c:pt idx="2079">
                  <c:v>63.51</c:v>
                </c:pt>
                <c:pt idx="2080">
                  <c:v>70.22</c:v>
                </c:pt>
                <c:pt idx="2081">
                  <c:v>67.54</c:v>
                </c:pt>
                <c:pt idx="2082">
                  <c:v>53.88</c:v>
                </c:pt>
                <c:pt idx="2083">
                  <c:v>50.17</c:v>
                </c:pt>
                <c:pt idx="2084">
                  <c:v>51.99</c:v>
                </c:pt>
                <c:pt idx="2085">
                  <c:v>58.39</c:v>
                </c:pt>
                <c:pt idx="2086">
                  <c:v>56.77</c:v>
                </c:pt>
                <c:pt idx="2087">
                  <c:v>63.14</c:v>
                </c:pt>
                <c:pt idx="2088">
                  <c:v>61.9</c:v>
                </c:pt>
                <c:pt idx="2089">
                  <c:v>50.12</c:v>
                </c:pt>
                <c:pt idx="2090">
                  <c:v>61.04</c:v>
                </c:pt>
                <c:pt idx="2091">
                  <c:v>58.25</c:v>
                </c:pt>
                <c:pt idx="2092">
                  <c:v>58.43</c:v>
                </c:pt>
                <c:pt idx="2093">
                  <c:v>50.58</c:v>
                </c:pt>
                <c:pt idx="2094">
                  <c:v>61.74</c:v>
                </c:pt>
                <c:pt idx="2095">
                  <c:v>56.12</c:v>
                </c:pt>
                <c:pt idx="2096">
                  <c:v>53.44</c:v>
                </c:pt>
                <c:pt idx="2097">
                  <c:v>60.53</c:v>
                </c:pt>
                <c:pt idx="2098">
                  <c:v>60.07</c:v>
                </c:pt>
                <c:pt idx="2099">
                  <c:v>53.89</c:v>
                </c:pt>
                <c:pt idx="2100">
                  <c:v>54.64</c:v>
                </c:pt>
                <c:pt idx="2101">
                  <c:v>54.69</c:v>
                </c:pt>
                <c:pt idx="2102">
                  <c:v>59.07</c:v>
                </c:pt>
                <c:pt idx="2103">
                  <c:v>54.93</c:v>
                </c:pt>
                <c:pt idx="2104">
                  <c:v>60.94</c:v>
                </c:pt>
                <c:pt idx="2105">
                  <c:v>61.4</c:v>
                </c:pt>
                <c:pt idx="2106">
                  <c:v>54.12</c:v>
                </c:pt>
                <c:pt idx="2107">
                  <c:v>54.31</c:v>
                </c:pt>
                <c:pt idx="2108">
                  <c:v>57.9</c:v>
                </c:pt>
                <c:pt idx="2109">
                  <c:v>56.85</c:v>
                </c:pt>
                <c:pt idx="2110">
                  <c:v>55.18</c:v>
                </c:pt>
                <c:pt idx="2111">
                  <c:v>73.41</c:v>
                </c:pt>
                <c:pt idx="2112">
                  <c:v>58.71</c:v>
                </c:pt>
                <c:pt idx="2113">
                  <c:v>57.59</c:v>
                </c:pt>
                <c:pt idx="2114">
                  <c:v>58.65</c:v>
                </c:pt>
                <c:pt idx="2115">
                  <c:v>55.86</c:v>
                </c:pt>
                <c:pt idx="2116">
                  <c:v>50.92</c:v>
                </c:pt>
                <c:pt idx="2117">
                  <c:v>49.72</c:v>
                </c:pt>
                <c:pt idx="2118">
                  <c:v>39.52</c:v>
                </c:pt>
                <c:pt idx="2119">
                  <c:v>51.23</c:v>
                </c:pt>
                <c:pt idx="2120">
                  <c:v>56.81</c:v>
                </c:pt>
                <c:pt idx="2121">
                  <c:v>50.6</c:v>
                </c:pt>
                <c:pt idx="2122">
                  <c:v>57.19</c:v>
                </c:pt>
                <c:pt idx="2123">
                  <c:v>46.8</c:v>
                </c:pt>
                <c:pt idx="2124">
                  <c:v>58.62</c:v>
                </c:pt>
                <c:pt idx="2125">
                  <c:v>46.71</c:v>
                </c:pt>
                <c:pt idx="2126">
                  <c:v>52.39</c:v>
                </c:pt>
                <c:pt idx="2127">
                  <c:v>51.87</c:v>
                </c:pt>
                <c:pt idx="2128">
                  <c:v>52.27</c:v>
                </c:pt>
                <c:pt idx="2129">
                  <c:v>55.07</c:v>
                </c:pt>
                <c:pt idx="2130">
                  <c:v>61.81</c:v>
                </c:pt>
                <c:pt idx="2131">
                  <c:v>57.52</c:v>
                </c:pt>
                <c:pt idx="2132">
                  <c:v>63.79</c:v>
                </c:pt>
                <c:pt idx="2133">
                  <c:v>57.48</c:v>
                </c:pt>
                <c:pt idx="2134">
                  <c:v>57.75</c:v>
                </c:pt>
                <c:pt idx="2135">
                  <c:v>55.04</c:v>
                </c:pt>
                <c:pt idx="2136">
                  <c:v>51.25</c:v>
                </c:pt>
                <c:pt idx="2137">
                  <c:v>57.31</c:v>
                </c:pt>
                <c:pt idx="2138">
                  <c:v>54.55</c:v>
                </c:pt>
                <c:pt idx="2139">
                  <c:v>49.79</c:v>
                </c:pt>
                <c:pt idx="2140">
                  <c:v>58.57</c:v>
                </c:pt>
                <c:pt idx="2141">
                  <c:v>62.08</c:v>
                </c:pt>
                <c:pt idx="2142">
                  <c:v>54.68</c:v>
                </c:pt>
                <c:pt idx="2143">
                  <c:v>59.33</c:v>
                </c:pt>
                <c:pt idx="2144">
                  <c:v>56.48</c:v>
                </c:pt>
                <c:pt idx="2145">
                  <c:v>62.07</c:v>
                </c:pt>
                <c:pt idx="2146">
                  <c:v>56.08</c:v>
                </c:pt>
                <c:pt idx="2147">
                  <c:v>55.89</c:v>
                </c:pt>
                <c:pt idx="2148">
                  <c:v>58.24</c:v>
                </c:pt>
                <c:pt idx="2149">
                  <c:v>59.24</c:v>
                </c:pt>
                <c:pt idx="2150">
                  <c:v>60.36</c:v>
                </c:pt>
                <c:pt idx="2151">
                  <c:v>59.29</c:v>
                </c:pt>
                <c:pt idx="2152">
                  <c:v>62.44</c:v>
                </c:pt>
                <c:pt idx="2153">
                  <c:v>58.21</c:v>
                </c:pt>
                <c:pt idx="2154">
                  <c:v>49.82</c:v>
                </c:pt>
                <c:pt idx="2155">
                  <c:v>47.71</c:v>
                </c:pt>
                <c:pt idx="2156">
                  <c:v>53.36</c:v>
                </c:pt>
                <c:pt idx="2157">
                  <c:v>61.39</c:v>
                </c:pt>
                <c:pt idx="2158">
                  <c:v>44.68</c:v>
                </c:pt>
                <c:pt idx="2159">
                  <c:v>57.63</c:v>
                </c:pt>
                <c:pt idx="2160">
                  <c:v>59.79</c:v>
                </c:pt>
                <c:pt idx="2161">
                  <c:v>60.37</c:v>
                </c:pt>
                <c:pt idx="2162">
                  <c:v>50.56</c:v>
                </c:pt>
                <c:pt idx="2163">
                  <c:v>50.71</c:v>
                </c:pt>
                <c:pt idx="2164">
                  <c:v>54.47</c:v>
                </c:pt>
                <c:pt idx="2165">
                  <c:v>52.09</c:v>
                </c:pt>
                <c:pt idx="2166">
                  <c:v>51.13</c:v>
                </c:pt>
                <c:pt idx="2167">
                  <c:v>43.43</c:v>
                </c:pt>
                <c:pt idx="2168">
                  <c:v>45.83</c:v>
                </c:pt>
                <c:pt idx="2169">
                  <c:v>51.85</c:v>
                </c:pt>
                <c:pt idx="2170">
                  <c:v>45.09</c:v>
                </c:pt>
                <c:pt idx="2171">
                  <c:v>50.08</c:v>
                </c:pt>
                <c:pt idx="2172">
                  <c:v>47.08</c:v>
                </c:pt>
                <c:pt idx="2173">
                  <c:v>42</c:v>
                </c:pt>
                <c:pt idx="2174">
                  <c:v>51.52</c:v>
                </c:pt>
                <c:pt idx="2175">
                  <c:v>53.99</c:v>
                </c:pt>
                <c:pt idx="2176">
                  <c:v>53.9</c:v>
                </c:pt>
                <c:pt idx="2177">
                  <c:v>54.83</c:v>
                </c:pt>
                <c:pt idx="2178">
                  <c:v>52.07</c:v>
                </c:pt>
                <c:pt idx="2179">
                  <c:v>46.22</c:v>
                </c:pt>
                <c:pt idx="2180">
                  <c:v>39.37</c:v>
                </c:pt>
                <c:pt idx="2181">
                  <c:v>31.56</c:v>
                </c:pt>
                <c:pt idx="2182">
                  <c:v>55.78</c:v>
                </c:pt>
                <c:pt idx="2183">
                  <c:v>60.94</c:v>
                </c:pt>
                <c:pt idx="2184">
                  <c:v>52.42</c:v>
                </c:pt>
                <c:pt idx="2185">
                  <c:v>46.84</c:v>
                </c:pt>
                <c:pt idx="2186">
                  <c:v>50.37</c:v>
                </c:pt>
                <c:pt idx="2187">
                  <c:v>48.87</c:v>
                </c:pt>
                <c:pt idx="2188">
                  <c:v>54.37</c:v>
                </c:pt>
                <c:pt idx="2189">
                  <c:v>38.43</c:v>
                </c:pt>
                <c:pt idx="2190">
                  <c:v>48.83</c:v>
                </c:pt>
                <c:pt idx="2191">
                  <c:v>32.37</c:v>
                </c:pt>
                <c:pt idx="2192">
                  <c:v>49.13</c:v>
                </c:pt>
                <c:pt idx="2193">
                  <c:v>52.39</c:v>
                </c:pt>
                <c:pt idx="2194">
                  <c:v>41.5</c:v>
                </c:pt>
                <c:pt idx="2195">
                  <c:v>42.11</c:v>
                </c:pt>
                <c:pt idx="2196">
                  <c:v>39.25</c:v>
                </c:pt>
                <c:pt idx="2197">
                  <c:v>43.43</c:v>
                </c:pt>
                <c:pt idx="2198">
                  <c:v>48.75</c:v>
                </c:pt>
                <c:pt idx="2199">
                  <c:v>50.67</c:v>
                </c:pt>
                <c:pt idx="2200">
                  <c:v>55.69</c:v>
                </c:pt>
                <c:pt idx="2201">
                  <c:v>47.74</c:v>
                </c:pt>
                <c:pt idx="2202">
                  <c:v>44.46</c:v>
                </c:pt>
                <c:pt idx="2203">
                  <c:v>55.99</c:v>
                </c:pt>
                <c:pt idx="2204">
                  <c:v>56.65</c:v>
                </c:pt>
                <c:pt idx="2205">
                  <c:v>61.73</c:v>
                </c:pt>
                <c:pt idx="2206">
                  <c:v>45.95</c:v>
                </c:pt>
                <c:pt idx="2207">
                  <c:v>56.15</c:v>
                </c:pt>
                <c:pt idx="2208">
                  <c:v>48.23</c:v>
                </c:pt>
                <c:pt idx="2209">
                  <c:v>48.75</c:v>
                </c:pt>
                <c:pt idx="2210">
                  <c:v>50.63</c:v>
                </c:pt>
                <c:pt idx="2211">
                  <c:v>46.83</c:v>
                </c:pt>
                <c:pt idx="2212">
                  <c:v>60.09</c:v>
                </c:pt>
                <c:pt idx="2213">
                  <c:v>66.22</c:v>
                </c:pt>
                <c:pt idx="2214">
                  <c:v>55.51</c:v>
                </c:pt>
                <c:pt idx="2215">
                  <c:v>58.15</c:v>
                </c:pt>
                <c:pt idx="2216">
                  <c:v>50.97</c:v>
                </c:pt>
                <c:pt idx="2217">
                  <c:v>42.47</c:v>
                </c:pt>
                <c:pt idx="2218">
                  <c:v>55.27</c:v>
                </c:pt>
                <c:pt idx="2219">
                  <c:v>44.71</c:v>
                </c:pt>
                <c:pt idx="2220">
                  <c:v>62.72</c:v>
                </c:pt>
                <c:pt idx="2221">
                  <c:v>50.86</c:v>
                </c:pt>
                <c:pt idx="2222">
                  <c:v>53.09</c:v>
                </c:pt>
                <c:pt idx="2223">
                  <c:v>51.31</c:v>
                </c:pt>
                <c:pt idx="2224">
                  <c:v>20.41</c:v>
                </c:pt>
                <c:pt idx="2225">
                  <c:v>38.72</c:v>
                </c:pt>
                <c:pt idx="2226">
                  <c:v>41.35</c:v>
                </c:pt>
                <c:pt idx="2227">
                  <c:v>44.52</c:v>
                </c:pt>
                <c:pt idx="2228">
                  <c:v>49.09</c:v>
                </c:pt>
                <c:pt idx="2229">
                  <c:v>58.01</c:v>
                </c:pt>
                <c:pt idx="2230">
                  <c:v>61.4</c:v>
                </c:pt>
                <c:pt idx="2231">
                  <c:v>49.61</c:v>
                </c:pt>
                <c:pt idx="2232">
                  <c:v>49.95</c:v>
                </c:pt>
                <c:pt idx="2233">
                  <c:v>76.51</c:v>
                </c:pt>
                <c:pt idx="2234">
                  <c:v>57.43</c:v>
                </c:pt>
                <c:pt idx="2235">
                  <c:v>50.24</c:v>
                </c:pt>
                <c:pt idx="2236">
                  <c:v>62.72</c:v>
                </c:pt>
                <c:pt idx="2237">
                  <c:v>68.22</c:v>
                </c:pt>
                <c:pt idx="2238">
                  <c:v>58.6</c:v>
                </c:pt>
                <c:pt idx="2239">
                  <c:v>54.02</c:v>
                </c:pt>
                <c:pt idx="2240">
                  <c:v>60.17</c:v>
                </c:pt>
                <c:pt idx="2241">
                  <c:v>54.44</c:v>
                </c:pt>
                <c:pt idx="2242">
                  <c:v>57.16</c:v>
                </c:pt>
                <c:pt idx="2243">
                  <c:v>52.27</c:v>
                </c:pt>
                <c:pt idx="2244">
                  <c:v>61.69</c:v>
                </c:pt>
                <c:pt idx="2245">
                  <c:v>65.2</c:v>
                </c:pt>
                <c:pt idx="2246">
                  <c:v>53.93</c:v>
                </c:pt>
                <c:pt idx="2247">
                  <c:v>59.21</c:v>
                </c:pt>
                <c:pt idx="2248">
                  <c:v>58.43</c:v>
                </c:pt>
                <c:pt idx="2249">
                  <c:v>70.03</c:v>
                </c:pt>
                <c:pt idx="2250">
                  <c:v>69.19</c:v>
                </c:pt>
                <c:pt idx="2251">
                  <c:v>48.79</c:v>
                </c:pt>
                <c:pt idx="2252">
                  <c:v>63.09</c:v>
                </c:pt>
                <c:pt idx="2253">
                  <c:v>55.67</c:v>
                </c:pt>
                <c:pt idx="2254">
                  <c:v>47.74</c:v>
                </c:pt>
                <c:pt idx="2255">
                  <c:v>63.59</c:v>
                </c:pt>
                <c:pt idx="2256">
                  <c:v>61.47</c:v>
                </c:pt>
                <c:pt idx="2257">
                  <c:v>45.88</c:v>
                </c:pt>
                <c:pt idx="2258">
                  <c:v>50.74</c:v>
                </c:pt>
                <c:pt idx="2259">
                  <c:v>55.89</c:v>
                </c:pt>
                <c:pt idx="2260">
                  <c:v>55.24</c:v>
                </c:pt>
                <c:pt idx="2261">
                  <c:v>49.28</c:v>
                </c:pt>
                <c:pt idx="2262">
                  <c:v>56.22</c:v>
                </c:pt>
                <c:pt idx="2263">
                  <c:v>56.75</c:v>
                </c:pt>
                <c:pt idx="2264">
                  <c:v>59.88</c:v>
                </c:pt>
                <c:pt idx="2265">
                  <c:v>67.14</c:v>
                </c:pt>
                <c:pt idx="2266">
                  <c:v>61.37</c:v>
                </c:pt>
                <c:pt idx="2267">
                  <c:v>57.67</c:v>
                </c:pt>
                <c:pt idx="2268">
                  <c:v>57.9</c:v>
                </c:pt>
                <c:pt idx="2269">
                  <c:v>60.58</c:v>
                </c:pt>
                <c:pt idx="2270">
                  <c:v>59.23</c:v>
                </c:pt>
                <c:pt idx="2271">
                  <c:v>61.66</c:v>
                </c:pt>
                <c:pt idx="2272">
                  <c:v>59.94</c:v>
                </c:pt>
                <c:pt idx="2273">
                  <c:v>60.21</c:v>
                </c:pt>
                <c:pt idx="2274">
                  <c:v>70.5</c:v>
                </c:pt>
                <c:pt idx="2275">
                  <c:v>64.71</c:v>
                </c:pt>
                <c:pt idx="2276">
                  <c:v>65.91</c:v>
                </c:pt>
                <c:pt idx="2277">
                  <c:v>67.48</c:v>
                </c:pt>
                <c:pt idx="2278">
                  <c:v>67.71</c:v>
                </c:pt>
                <c:pt idx="2279">
                  <c:v>66.58</c:v>
                </c:pt>
                <c:pt idx="2280">
                  <c:v>67.35</c:v>
                </c:pt>
                <c:pt idx="2281">
                  <c:v>66.63</c:v>
                </c:pt>
                <c:pt idx="2282">
                  <c:v>67.9</c:v>
                </c:pt>
                <c:pt idx="2283">
                  <c:v>59.35</c:v>
                </c:pt>
                <c:pt idx="2284">
                  <c:v>55.03</c:v>
                </c:pt>
                <c:pt idx="2285">
                  <c:v>55.09</c:v>
                </c:pt>
                <c:pt idx="2286">
                  <c:v>58.56</c:v>
                </c:pt>
                <c:pt idx="2287">
                  <c:v>53.3</c:v>
                </c:pt>
                <c:pt idx="2288">
                  <c:v>46.73</c:v>
                </c:pt>
                <c:pt idx="2289">
                  <c:v>64.33</c:v>
                </c:pt>
                <c:pt idx="2290">
                  <c:v>48.04</c:v>
                </c:pt>
                <c:pt idx="2291">
                  <c:v>67.27</c:v>
                </c:pt>
                <c:pt idx="2292">
                  <c:v>59.71</c:v>
                </c:pt>
                <c:pt idx="2293">
                  <c:v>56.9</c:v>
                </c:pt>
                <c:pt idx="2294">
                  <c:v>62.63</c:v>
                </c:pt>
                <c:pt idx="2295">
                  <c:v>40.32</c:v>
                </c:pt>
                <c:pt idx="2296">
                  <c:v>42.37</c:v>
                </c:pt>
                <c:pt idx="2297">
                  <c:v>60.41</c:v>
                </c:pt>
                <c:pt idx="2298">
                  <c:v>67.36</c:v>
                </c:pt>
                <c:pt idx="2299">
                  <c:v>67.85</c:v>
                </c:pt>
                <c:pt idx="2300">
                  <c:v>64.48</c:v>
                </c:pt>
                <c:pt idx="2301">
                  <c:v>59.07</c:v>
                </c:pt>
                <c:pt idx="2302">
                  <c:v>71.47</c:v>
                </c:pt>
                <c:pt idx="2303">
                  <c:v>54.29</c:v>
                </c:pt>
                <c:pt idx="2304">
                  <c:v>60.57</c:v>
                </c:pt>
                <c:pt idx="2305">
                  <c:v>55.47</c:v>
                </c:pt>
                <c:pt idx="2306">
                  <c:v>48.44</c:v>
                </c:pt>
                <c:pt idx="2307">
                  <c:v>43.72</c:v>
                </c:pt>
                <c:pt idx="2308">
                  <c:v>52.01</c:v>
                </c:pt>
                <c:pt idx="2309">
                  <c:v>58.58</c:v>
                </c:pt>
                <c:pt idx="2310">
                  <c:v>60.46</c:v>
                </c:pt>
                <c:pt idx="2311">
                  <c:v>68.48</c:v>
                </c:pt>
                <c:pt idx="2312">
                  <c:v>60.89</c:v>
                </c:pt>
                <c:pt idx="2313">
                  <c:v>49.61</c:v>
                </c:pt>
                <c:pt idx="2314">
                  <c:v>42.66</c:v>
                </c:pt>
                <c:pt idx="2315">
                  <c:v>63.35</c:v>
                </c:pt>
                <c:pt idx="2316">
                  <c:v>67.84</c:v>
                </c:pt>
                <c:pt idx="2317">
                  <c:v>65.27</c:v>
                </c:pt>
                <c:pt idx="2318">
                  <c:v>55.24</c:v>
                </c:pt>
                <c:pt idx="2319">
                  <c:v>49.08</c:v>
                </c:pt>
                <c:pt idx="2320">
                  <c:v>59.68</c:v>
                </c:pt>
                <c:pt idx="2321">
                  <c:v>55.59</c:v>
                </c:pt>
                <c:pt idx="2322">
                  <c:v>67.38</c:v>
                </c:pt>
                <c:pt idx="2323">
                  <c:v>54.49</c:v>
                </c:pt>
                <c:pt idx="2324">
                  <c:v>58.15</c:v>
                </c:pt>
                <c:pt idx="2325">
                  <c:v>48.98</c:v>
                </c:pt>
                <c:pt idx="2326">
                  <c:v>61.57</c:v>
                </c:pt>
                <c:pt idx="2327">
                  <c:v>17.42</c:v>
                </c:pt>
                <c:pt idx="2328">
                  <c:v>11.57</c:v>
                </c:pt>
                <c:pt idx="2329">
                  <c:v>12.26</c:v>
                </c:pt>
                <c:pt idx="2330">
                  <c:v>25.24</c:v>
                </c:pt>
                <c:pt idx="2331">
                  <c:v>9</c:v>
                </c:pt>
                <c:pt idx="2332">
                  <c:v>13.44</c:v>
                </c:pt>
                <c:pt idx="2333">
                  <c:v>29.69</c:v>
                </c:pt>
                <c:pt idx="2334">
                  <c:v>20.55</c:v>
                </c:pt>
                <c:pt idx="2335">
                  <c:v>12.85</c:v>
                </c:pt>
                <c:pt idx="2336">
                  <c:v>31.54</c:v>
                </c:pt>
                <c:pt idx="2337">
                  <c:v>12.43</c:v>
                </c:pt>
                <c:pt idx="2338">
                  <c:v>20.34</c:v>
                </c:pt>
                <c:pt idx="2339">
                  <c:v>37.9</c:v>
                </c:pt>
                <c:pt idx="2340">
                  <c:v>15.54</c:v>
                </c:pt>
                <c:pt idx="2341">
                  <c:v>27.21</c:v>
                </c:pt>
                <c:pt idx="2342">
                  <c:v>15.78</c:v>
                </c:pt>
                <c:pt idx="2343">
                  <c:v>15.41</c:v>
                </c:pt>
                <c:pt idx="2344">
                  <c:v>22.24</c:v>
                </c:pt>
                <c:pt idx="2345">
                  <c:v>19.98</c:v>
                </c:pt>
                <c:pt idx="2346">
                  <c:v>17.75</c:v>
                </c:pt>
                <c:pt idx="2347">
                  <c:v>16.13</c:v>
                </c:pt>
                <c:pt idx="2348">
                  <c:v>21.79</c:v>
                </c:pt>
                <c:pt idx="2349">
                  <c:v>21.91</c:v>
                </c:pt>
                <c:pt idx="2350">
                  <c:v>22.64</c:v>
                </c:pt>
                <c:pt idx="2351">
                  <c:v>26.28</c:v>
                </c:pt>
                <c:pt idx="2352">
                  <c:v>16</c:v>
                </c:pt>
                <c:pt idx="2353">
                  <c:v>37.18</c:v>
                </c:pt>
                <c:pt idx="2354">
                  <c:v>23.29</c:v>
                </c:pt>
                <c:pt idx="2355">
                  <c:v>31.22</c:v>
                </c:pt>
                <c:pt idx="2356">
                  <c:v>15.13</c:v>
                </c:pt>
                <c:pt idx="2357">
                  <c:v>37.22</c:v>
                </c:pt>
                <c:pt idx="2358">
                  <c:v>17.57</c:v>
                </c:pt>
                <c:pt idx="2359">
                  <c:v>14.93</c:v>
                </c:pt>
                <c:pt idx="2360">
                  <c:v>16.33</c:v>
                </c:pt>
                <c:pt idx="2361">
                  <c:v>37.69</c:v>
                </c:pt>
                <c:pt idx="2362">
                  <c:v>18.89</c:v>
                </c:pt>
                <c:pt idx="2363">
                  <c:v>19.12</c:v>
                </c:pt>
                <c:pt idx="2364">
                  <c:v>27.13</c:v>
                </c:pt>
                <c:pt idx="2365">
                  <c:v>42.95</c:v>
                </c:pt>
                <c:pt idx="2366">
                  <c:v>32.97</c:v>
                </c:pt>
                <c:pt idx="2367">
                  <c:v>13.68</c:v>
                </c:pt>
                <c:pt idx="2368">
                  <c:v>25.22</c:v>
                </c:pt>
                <c:pt idx="2369">
                  <c:v>15.2</c:v>
                </c:pt>
                <c:pt idx="2370">
                  <c:v>28.73</c:v>
                </c:pt>
                <c:pt idx="2371">
                  <c:v>25.6</c:v>
                </c:pt>
                <c:pt idx="2372">
                  <c:v>19.07</c:v>
                </c:pt>
                <c:pt idx="2373">
                  <c:v>20.96</c:v>
                </c:pt>
                <c:pt idx="2374">
                  <c:v>19.58</c:v>
                </c:pt>
                <c:pt idx="2375">
                  <c:v>37.15</c:v>
                </c:pt>
                <c:pt idx="2376">
                  <c:v>20.58</c:v>
                </c:pt>
                <c:pt idx="2377">
                  <c:v>20.65</c:v>
                </c:pt>
                <c:pt idx="2378">
                  <c:v>24.41</c:v>
                </c:pt>
                <c:pt idx="2379">
                  <c:v>22.32</c:v>
                </c:pt>
                <c:pt idx="2380">
                  <c:v>32.99</c:v>
                </c:pt>
                <c:pt idx="2381">
                  <c:v>30.91</c:v>
                </c:pt>
                <c:pt idx="2382">
                  <c:v>31.03</c:v>
                </c:pt>
                <c:pt idx="2383">
                  <c:v>22.92</c:v>
                </c:pt>
                <c:pt idx="2384">
                  <c:v>20.42</c:v>
                </c:pt>
                <c:pt idx="2385">
                  <c:v>23.32</c:v>
                </c:pt>
                <c:pt idx="2386">
                  <c:v>24.11</c:v>
                </c:pt>
                <c:pt idx="2387">
                  <c:v>42.87</c:v>
                </c:pt>
                <c:pt idx="2388">
                  <c:v>26.17</c:v>
                </c:pt>
                <c:pt idx="2389">
                  <c:v>21.09</c:v>
                </c:pt>
                <c:pt idx="2390">
                  <c:v>11.72</c:v>
                </c:pt>
                <c:pt idx="2391">
                  <c:v>20.79</c:v>
                </c:pt>
                <c:pt idx="2392">
                  <c:v>26.81</c:v>
                </c:pt>
                <c:pt idx="2393">
                  <c:v>15.87</c:v>
                </c:pt>
                <c:pt idx="2394">
                  <c:v>32.7</c:v>
                </c:pt>
                <c:pt idx="2395">
                  <c:v>25.96</c:v>
                </c:pt>
                <c:pt idx="2396">
                  <c:v>30.03</c:v>
                </c:pt>
                <c:pt idx="2397">
                  <c:v>33.72</c:v>
                </c:pt>
                <c:pt idx="2398">
                  <c:v>12.48</c:v>
                </c:pt>
                <c:pt idx="2399">
                  <c:v>24.46</c:v>
                </c:pt>
                <c:pt idx="2400">
                  <c:v>23.11</c:v>
                </c:pt>
                <c:pt idx="2401">
                  <c:v>29.56</c:v>
                </c:pt>
                <c:pt idx="2402">
                  <c:v>11.29</c:v>
                </c:pt>
                <c:pt idx="2403">
                  <c:v>47.99</c:v>
                </c:pt>
                <c:pt idx="2404">
                  <c:v>48.71</c:v>
                </c:pt>
                <c:pt idx="2405">
                  <c:v>54.98</c:v>
                </c:pt>
                <c:pt idx="2406">
                  <c:v>44.89</c:v>
                </c:pt>
                <c:pt idx="2407">
                  <c:v>57.57</c:v>
                </c:pt>
                <c:pt idx="2408">
                  <c:v>45.79</c:v>
                </c:pt>
                <c:pt idx="2409">
                  <c:v>42.68</c:v>
                </c:pt>
                <c:pt idx="2410">
                  <c:v>35.76</c:v>
                </c:pt>
                <c:pt idx="2411">
                  <c:v>43.6</c:v>
                </c:pt>
                <c:pt idx="2412">
                  <c:v>41.42</c:v>
                </c:pt>
                <c:pt idx="2413">
                  <c:v>57.7</c:v>
                </c:pt>
                <c:pt idx="2414">
                  <c:v>48.46</c:v>
                </c:pt>
                <c:pt idx="2415">
                  <c:v>45.24</c:v>
                </c:pt>
                <c:pt idx="2416">
                  <c:v>53.57</c:v>
                </c:pt>
                <c:pt idx="2417">
                  <c:v>48.05</c:v>
                </c:pt>
                <c:pt idx="2418">
                  <c:v>49.75</c:v>
                </c:pt>
                <c:pt idx="2419">
                  <c:v>48.26</c:v>
                </c:pt>
                <c:pt idx="2420">
                  <c:v>49.76</c:v>
                </c:pt>
                <c:pt idx="2421">
                  <c:v>34.43</c:v>
                </c:pt>
                <c:pt idx="2422">
                  <c:v>43.4</c:v>
                </c:pt>
                <c:pt idx="2423">
                  <c:v>50.12</c:v>
                </c:pt>
                <c:pt idx="2424">
                  <c:v>38.97</c:v>
                </c:pt>
                <c:pt idx="2425">
                  <c:v>32.08</c:v>
                </c:pt>
                <c:pt idx="2426">
                  <c:v>57.1</c:v>
                </c:pt>
                <c:pt idx="2427">
                  <c:v>48.19</c:v>
                </c:pt>
                <c:pt idx="2428">
                  <c:v>49.2</c:v>
                </c:pt>
                <c:pt idx="2429">
                  <c:v>51.65</c:v>
                </c:pt>
                <c:pt idx="2430">
                  <c:v>47.54</c:v>
                </c:pt>
                <c:pt idx="2431">
                  <c:v>43.08</c:v>
                </c:pt>
                <c:pt idx="2432">
                  <c:v>40.3</c:v>
                </c:pt>
                <c:pt idx="2433">
                  <c:v>38.03</c:v>
                </c:pt>
                <c:pt idx="2434">
                  <c:v>52.03</c:v>
                </c:pt>
                <c:pt idx="2435">
                  <c:v>50.44</c:v>
                </c:pt>
                <c:pt idx="2436">
                  <c:v>60.3</c:v>
                </c:pt>
                <c:pt idx="2437">
                  <c:v>47.96</c:v>
                </c:pt>
                <c:pt idx="2438">
                  <c:v>41</c:v>
                </c:pt>
                <c:pt idx="2439">
                  <c:v>55.99</c:v>
                </c:pt>
                <c:pt idx="2440">
                  <c:v>62.25</c:v>
                </c:pt>
                <c:pt idx="2441">
                  <c:v>58.72</c:v>
                </c:pt>
                <c:pt idx="2442">
                  <c:v>57.27</c:v>
                </c:pt>
                <c:pt idx="2443">
                  <c:v>61.42</c:v>
                </c:pt>
                <c:pt idx="2444">
                  <c:v>56.57</c:v>
                </c:pt>
                <c:pt idx="2445">
                  <c:v>58.77</c:v>
                </c:pt>
                <c:pt idx="2446">
                  <c:v>56.52</c:v>
                </c:pt>
                <c:pt idx="2447">
                  <c:v>57.6</c:v>
                </c:pt>
                <c:pt idx="2448">
                  <c:v>60.01</c:v>
                </c:pt>
                <c:pt idx="2449">
                  <c:v>46.17</c:v>
                </c:pt>
                <c:pt idx="2450">
                  <c:v>44.42</c:v>
                </c:pt>
                <c:pt idx="2451">
                  <c:v>10.59</c:v>
                </c:pt>
                <c:pt idx="2452">
                  <c:v>42.93</c:v>
                </c:pt>
                <c:pt idx="2453">
                  <c:v>46.56</c:v>
                </c:pt>
                <c:pt idx="2454">
                  <c:v>41.16</c:v>
                </c:pt>
                <c:pt idx="2455">
                  <c:v>32.44</c:v>
                </c:pt>
                <c:pt idx="2456">
                  <c:v>19.62</c:v>
                </c:pt>
                <c:pt idx="2457">
                  <c:v>6.87</c:v>
                </c:pt>
                <c:pt idx="2458">
                  <c:v>24.29</c:v>
                </c:pt>
                <c:pt idx="2459">
                  <c:v>16.93</c:v>
                </c:pt>
                <c:pt idx="2460">
                  <c:v>46.35</c:v>
                </c:pt>
                <c:pt idx="2461">
                  <c:v>39.86</c:v>
                </c:pt>
                <c:pt idx="2462">
                  <c:v>48.51</c:v>
                </c:pt>
                <c:pt idx="2463">
                  <c:v>25.93</c:v>
                </c:pt>
                <c:pt idx="2464">
                  <c:v>5.54</c:v>
                </c:pt>
                <c:pt idx="2465">
                  <c:v>31.66</c:v>
                </c:pt>
                <c:pt idx="2466">
                  <c:v>38.06</c:v>
                </c:pt>
                <c:pt idx="2467">
                  <c:v>37.02</c:v>
                </c:pt>
                <c:pt idx="2468">
                  <c:v>28.59</c:v>
                </c:pt>
                <c:pt idx="2469">
                  <c:v>44.99</c:v>
                </c:pt>
                <c:pt idx="2470">
                  <c:v>27.21</c:v>
                </c:pt>
                <c:pt idx="2471">
                  <c:v>27.79</c:v>
                </c:pt>
                <c:pt idx="2472">
                  <c:v>34.51</c:v>
                </c:pt>
                <c:pt idx="2473">
                  <c:v>11.15</c:v>
                </c:pt>
                <c:pt idx="2474">
                  <c:v>22.02</c:v>
                </c:pt>
                <c:pt idx="2475">
                  <c:v>17.75</c:v>
                </c:pt>
                <c:pt idx="2476">
                  <c:v>7.73</c:v>
                </c:pt>
                <c:pt idx="2477">
                  <c:v>36.54</c:v>
                </c:pt>
                <c:pt idx="2478">
                  <c:v>16.49</c:v>
                </c:pt>
                <c:pt idx="2479">
                  <c:v>27.73</c:v>
                </c:pt>
                <c:pt idx="2480">
                  <c:v>22.06</c:v>
                </c:pt>
                <c:pt idx="2481">
                  <c:v>30.92</c:v>
                </c:pt>
                <c:pt idx="2482">
                  <c:v>13</c:v>
                </c:pt>
                <c:pt idx="2483">
                  <c:v>13.4</c:v>
                </c:pt>
                <c:pt idx="2484">
                  <c:v>21.6</c:v>
                </c:pt>
                <c:pt idx="2485">
                  <c:v>25.5</c:v>
                </c:pt>
                <c:pt idx="2486">
                  <c:v>23.45</c:v>
                </c:pt>
                <c:pt idx="2487">
                  <c:v>23.21</c:v>
                </c:pt>
                <c:pt idx="2488">
                  <c:v>38.09</c:v>
                </c:pt>
                <c:pt idx="2489">
                  <c:v>15.48</c:v>
                </c:pt>
                <c:pt idx="2490">
                  <c:v>28.64</c:v>
                </c:pt>
                <c:pt idx="2491">
                  <c:v>16.66</c:v>
                </c:pt>
                <c:pt idx="2492">
                  <c:v>27.94</c:v>
                </c:pt>
                <c:pt idx="2493">
                  <c:v>27.71</c:v>
                </c:pt>
                <c:pt idx="2494">
                  <c:v>31.47</c:v>
                </c:pt>
                <c:pt idx="2495">
                  <c:v>49.12</c:v>
                </c:pt>
                <c:pt idx="2496">
                  <c:v>18.23</c:v>
                </c:pt>
                <c:pt idx="2497">
                  <c:v>18.19</c:v>
                </c:pt>
                <c:pt idx="2498">
                  <c:v>27.81</c:v>
                </c:pt>
                <c:pt idx="2499">
                  <c:v>14.45</c:v>
                </c:pt>
                <c:pt idx="2500">
                  <c:v>38.46</c:v>
                </c:pt>
                <c:pt idx="2501">
                  <c:v>49.89</c:v>
                </c:pt>
                <c:pt idx="2502">
                  <c:v>43.52</c:v>
                </c:pt>
                <c:pt idx="2503">
                  <c:v>43.57</c:v>
                </c:pt>
                <c:pt idx="2504">
                  <c:v>19.78</c:v>
                </c:pt>
                <c:pt idx="2505">
                  <c:v>20.75</c:v>
                </c:pt>
                <c:pt idx="2506">
                  <c:v>40.44</c:v>
                </c:pt>
                <c:pt idx="2507">
                  <c:v>20.27</c:v>
                </c:pt>
                <c:pt idx="2508">
                  <c:v>23.3</c:v>
                </c:pt>
                <c:pt idx="2509">
                  <c:v>29.59</c:v>
                </c:pt>
                <c:pt idx="2510">
                  <c:v>33.2</c:v>
                </c:pt>
                <c:pt idx="2511">
                  <c:v>19</c:v>
                </c:pt>
                <c:pt idx="2512">
                  <c:v>7</c:v>
                </c:pt>
                <c:pt idx="2513">
                  <c:v>46</c:v>
                </c:pt>
                <c:pt idx="2514">
                  <c:v>7</c:v>
                </c:pt>
                <c:pt idx="2515">
                  <c:v>11</c:v>
                </c:pt>
                <c:pt idx="2516">
                  <c:v>75</c:v>
                </c:pt>
                <c:pt idx="2517">
                  <c:v>84</c:v>
                </c:pt>
                <c:pt idx="2518">
                  <c:v>83</c:v>
                </c:pt>
                <c:pt idx="2519">
                  <c:v>111</c:v>
                </c:pt>
                <c:pt idx="2520">
                  <c:v>93</c:v>
                </c:pt>
                <c:pt idx="2521">
                  <c:v>82</c:v>
                </c:pt>
                <c:pt idx="2522">
                  <c:v>78</c:v>
                </c:pt>
                <c:pt idx="2523">
                  <c:v>94</c:v>
                </c:pt>
                <c:pt idx="2524">
                  <c:v>83</c:v>
                </c:pt>
                <c:pt idx="2525">
                  <c:v>129</c:v>
                </c:pt>
                <c:pt idx="2526">
                  <c:v>91</c:v>
                </c:pt>
                <c:pt idx="2527">
                  <c:v>6.7953277</c:v>
                </c:pt>
                <c:pt idx="2528">
                  <c:v>0.62189</c:v>
                </c:pt>
                <c:pt idx="2529">
                  <c:v>4.06</c:v>
                </c:pt>
                <c:pt idx="2530">
                  <c:v>19.33722</c:v>
                </c:pt>
                <c:pt idx="2531">
                  <c:v>35.767605</c:v>
                </c:pt>
                <c:pt idx="2532">
                  <c:v>0.18</c:v>
                </c:pt>
                <c:pt idx="2533">
                  <c:v>0.26</c:v>
                </c:pt>
                <c:pt idx="2534">
                  <c:v>0.96</c:v>
                </c:pt>
                <c:pt idx="2535">
                  <c:v>13.68</c:v>
                </c:pt>
                <c:pt idx="2536">
                  <c:v>21.5</c:v>
                </c:pt>
                <c:pt idx="2537">
                  <c:v>0</c:v>
                </c:pt>
                <c:pt idx="2538">
                  <c:v>1.05</c:v>
                </c:pt>
                <c:pt idx="2539">
                  <c:v>0.74</c:v>
                </c:pt>
                <c:pt idx="2540">
                  <c:v>0.048</c:v>
                </c:pt>
                <c:pt idx="2541">
                  <c:v>0.0869</c:v>
                </c:pt>
                <c:pt idx="2542">
                  <c:v>0.2632</c:v>
                </c:pt>
                <c:pt idx="2543">
                  <c:v>0.4998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0.41</c:v>
                </c:pt>
                <c:pt idx="2548">
                  <c:v>0.4</c:v>
                </c:pt>
                <c:pt idx="2549">
                  <c:v>0.09</c:v>
                </c:pt>
                <c:pt idx="2550">
                  <c:v>0.03</c:v>
                </c:pt>
                <c:pt idx="2551">
                  <c:v>0.42</c:v>
                </c:pt>
                <c:pt idx="2552">
                  <c:v>0.36</c:v>
                </c:pt>
                <c:pt idx="2553">
                  <c:v>0.26</c:v>
                </c:pt>
                <c:pt idx="2554">
                  <c:v>0.14</c:v>
                </c:pt>
                <c:pt idx="2555">
                  <c:v>0.04</c:v>
                </c:pt>
                <c:pt idx="2556">
                  <c:v>0.04</c:v>
                </c:pt>
                <c:pt idx="2557">
                  <c:v>0.4</c:v>
                </c:pt>
                <c:pt idx="2558">
                  <c:v>0.37</c:v>
                </c:pt>
                <c:pt idx="2559">
                  <c:v>0.29</c:v>
                </c:pt>
                <c:pt idx="2560">
                  <c:v>0.26</c:v>
                </c:pt>
                <c:pt idx="2561">
                  <c:v>0.08</c:v>
                </c:pt>
                <c:pt idx="2562">
                  <c:v>0.08</c:v>
                </c:pt>
                <c:pt idx="2563">
                  <c:v>0.08</c:v>
                </c:pt>
                <c:pt idx="2564">
                  <c:v>0.28</c:v>
                </c:pt>
                <c:pt idx="2565">
                  <c:v>0.28</c:v>
                </c:pt>
                <c:pt idx="2566">
                  <c:v>0.19</c:v>
                </c:pt>
                <c:pt idx="2567">
                  <c:v>0.26</c:v>
                </c:pt>
                <c:pt idx="2568">
                  <c:v>0.33</c:v>
                </c:pt>
                <c:pt idx="2569">
                  <c:v>0.3</c:v>
                </c:pt>
                <c:pt idx="2570">
                  <c:v>0.32</c:v>
                </c:pt>
                <c:pt idx="2571">
                  <c:v>0.26</c:v>
                </c:pt>
                <c:pt idx="2572">
                  <c:v>0.29</c:v>
                </c:pt>
                <c:pt idx="2573">
                  <c:v>0.29</c:v>
                </c:pt>
                <c:pt idx="2574">
                  <c:v>0.17</c:v>
                </c:pt>
                <c:pt idx="2575">
                  <c:v>0.3</c:v>
                </c:pt>
                <c:pt idx="2576">
                  <c:v>0.1</c:v>
                </c:pt>
                <c:pt idx="2577">
                  <c:v>0.26</c:v>
                </c:pt>
                <c:pt idx="2578">
                  <c:v>0.05</c:v>
                </c:pt>
                <c:pt idx="2579">
                  <c:v>0.24</c:v>
                </c:pt>
                <c:pt idx="2580">
                  <c:v>0.23</c:v>
                </c:pt>
                <c:pt idx="2581">
                  <c:v>0.22</c:v>
                </c:pt>
                <c:pt idx="2582">
                  <c:v>0.19</c:v>
                </c:pt>
                <c:pt idx="2583">
                  <c:v>0.04</c:v>
                </c:pt>
                <c:pt idx="2584">
                  <c:v>0.06</c:v>
                </c:pt>
                <c:pt idx="2585">
                  <c:v>0.01</c:v>
                </c:pt>
                <c:pt idx="2586">
                  <c:v>0</c:v>
                </c:pt>
                <c:pt idx="2587">
                  <c:v>0.01</c:v>
                </c:pt>
                <c:pt idx="2588">
                  <c:v>0.01</c:v>
                </c:pt>
                <c:pt idx="2589">
                  <c:v>0.3</c:v>
                </c:pt>
                <c:pt idx="2590">
                  <c:v>0.23</c:v>
                </c:pt>
                <c:pt idx="2591">
                  <c:v>0.16</c:v>
                </c:pt>
                <c:pt idx="2592">
                  <c:v>0.1</c:v>
                </c:pt>
                <c:pt idx="2593">
                  <c:v>0.04</c:v>
                </c:pt>
                <c:pt idx="2594">
                  <c:v>0.63</c:v>
                </c:pt>
                <c:pt idx="2595">
                  <c:v>0.63</c:v>
                </c:pt>
                <c:pt idx="2596">
                  <c:v>0.64</c:v>
                </c:pt>
                <c:pt idx="2597">
                  <c:v>0.64</c:v>
                </c:pt>
                <c:pt idx="2598">
                  <c:v>0.65</c:v>
                </c:pt>
                <c:pt idx="2599">
                  <c:v>0.63</c:v>
                </c:pt>
                <c:pt idx="2600">
                  <c:v>0.67</c:v>
                </c:pt>
                <c:pt idx="2601">
                  <c:v>0.61</c:v>
                </c:pt>
                <c:pt idx="2602">
                  <c:v>0.66</c:v>
                </c:pt>
                <c:pt idx="2603">
                  <c:v>0.67</c:v>
                </c:pt>
                <c:pt idx="2604">
                  <c:v>0.64</c:v>
                </c:pt>
                <c:pt idx="2605">
                  <c:v>0.62</c:v>
                </c:pt>
                <c:pt idx="2606">
                  <c:v>0.61</c:v>
                </c:pt>
                <c:pt idx="2607">
                  <c:v>0.68</c:v>
                </c:pt>
                <c:pt idx="2608">
                  <c:v>0.64</c:v>
                </c:pt>
                <c:pt idx="2609">
                  <c:v>0.62</c:v>
                </c:pt>
                <c:pt idx="2610">
                  <c:v>0.58</c:v>
                </c:pt>
                <c:pt idx="2611">
                  <c:v>0.79</c:v>
                </c:pt>
                <c:pt idx="2612">
                  <c:v>0.69</c:v>
                </c:pt>
                <c:pt idx="2613">
                  <c:v>0.7</c:v>
                </c:pt>
                <c:pt idx="2614">
                  <c:v>0.71</c:v>
                </c:pt>
                <c:pt idx="2615">
                  <c:v>0.71</c:v>
                </c:pt>
                <c:pt idx="2616">
                  <c:v>0.67</c:v>
                </c:pt>
                <c:pt idx="2617">
                  <c:v>0.64</c:v>
                </c:pt>
                <c:pt idx="2618">
                  <c:v>0.56</c:v>
                </c:pt>
                <c:pt idx="2619">
                  <c:v>0.62</c:v>
                </c:pt>
                <c:pt idx="2620">
                  <c:v>0.57</c:v>
                </c:pt>
                <c:pt idx="2621">
                  <c:v>0.66</c:v>
                </c:pt>
                <c:pt idx="2622">
                  <c:v>0.57</c:v>
                </c:pt>
                <c:pt idx="2623">
                  <c:v>0.58</c:v>
                </c:pt>
                <c:pt idx="2624">
                  <c:v>0.36</c:v>
                </c:pt>
                <c:pt idx="2625">
                  <c:v>0.37</c:v>
                </c:pt>
                <c:pt idx="2626">
                  <c:v>0.33</c:v>
                </c:pt>
                <c:pt idx="2627">
                  <c:v>0.22</c:v>
                </c:pt>
                <c:pt idx="2628">
                  <c:v>0.63</c:v>
                </c:pt>
                <c:pt idx="2629">
                  <c:v>0.6</c:v>
                </c:pt>
                <c:pt idx="2630">
                  <c:v>0.59</c:v>
                </c:pt>
                <c:pt idx="2631">
                  <c:v>0.63</c:v>
                </c:pt>
                <c:pt idx="2632">
                  <c:v>0.63</c:v>
                </c:pt>
                <c:pt idx="2633">
                  <c:v>0.62</c:v>
                </c:pt>
                <c:pt idx="2634">
                  <c:v>0.6</c:v>
                </c:pt>
                <c:pt idx="2635">
                  <c:v>0.56</c:v>
                </c:pt>
                <c:pt idx="2636">
                  <c:v>0.52</c:v>
                </c:pt>
                <c:pt idx="2637">
                  <c:v>0.39</c:v>
                </c:pt>
                <c:pt idx="2638">
                  <c:v>0.38</c:v>
                </c:pt>
                <c:pt idx="2639">
                  <c:v>0.38</c:v>
                </c:pt>
                <c:pt idx="2640">
                  <c:v>0.36</c:v>
                </c:pt>
                <c:pt idx="2641">
                  <c:v>0.3</c:v>
                </c:pt>
                <c:pt idx="2642">
                  <c:v>0.35</c:v>
                </c:pt>
                <c:pt idx="2643">
                  <c:v>0.19</c:v>
                </c:pt>
                <c:pt idx="2644">
                  <c:v>0.55</c:v>
                </c:pt>
                <c:pt idx="2645">
                  <c:v>0.1446</c:v>
                </c:pt>
                <c:pt idx="2646">
                  <c:v>0.2038</c:v>
                </c:pt>
                <c:pt idx="2647">
                  <c:v>0.1746</c:v>
                </c:pt>
                <c:pt idx="2648">
                  <c:v>0.1687</c:v>
                </c:pt>
                <c:pt idx="2649">
                  <c:v>0.1544</c:v>
                </c:pt>
                <c:pt idx="2650">
                  <c:v>0.1899</c:v>
                </c:pt>
                <c:pt idx="2651">
                  <c:v>0.1199</c:v>
                </c:pt>
                <c:pt idx="2652">
                  <c:v>0.162</c:v>
                </c:pt>
                <c:pt idx="2653">
                  <c:v>0.1929</c:v>
                </c:pt>
                <c:pt idx="2654">
                  <c:v>0.1865</c:v>
                </c:pt>
                <c:pt idx="2655">
                  <c:v>0.2146</c:v>
                </c:pt>
                <c:pt idx="2656">
                  <c:v>0.1783</c:v>
                </c:pt>
                <c:pt idx="2657">
                  <c:v>0.2008</c:v>
                </c:pt>
                <c:pt idx="2658">
                  <c:v>0.1913</c:v>
                </c:pt>
                <c:pt idx="2659">
                  <c:v>0.1858</c:v>
                </c:pt>
                <c:pt idx="2660">
                  <c:v>0.2016</c:v>
                </c:pt>
                <c:pt idx="2661">
                  <c:v>0.2011</c:v>
                </c:pt>
                <c:pt idx="2662">
                  <c:v>0.0482</c:v>
                </c:pt>
                <c:pt idx="2663">
                  <c:v>0.0477</c:v>
                </c:pt>
                <c:pt idx="2664">
                  <c:v>0.065</c:v>
                </c:pt>
                <c:pt idx="2665">
                  <c:v>0.0923</c:v>
                </c:pt>
                <c:pt idx="2666">
                  <c:v>0.0753</c:v>
                </c:pt>
                <c:pt idx="2667">
                  <c:v>0.0405</c:v>
                </c:pt>
                <c:pt idx="2668">
                  <c:v>0.039</c:v>
                </c:pt>
                <c:pt idx="2669">
                  <c:v>0.1502</c:v>
                </c:pt>
                <c:pt idx="2670">
                  <c:v>0.0378</c:v>
                </c:pt>
                <c:pt idx="2671">
                  <c:v>0.0978</c:v>
                </c:pt>
                <c:pt idx="2672">
                  <c:v>0.0535</c:v>
                </c:pt>
                <c:pt idx="2673">
                  <c:v>0.1384</c:v>
                </c:pt>
                <c:pt idx="2674">
                  <c:v>0.1221</c:v>
                </c:pt>
                <c:pt idx="2675">
                  <c:v>0.124</c:v>
                </c:pt>
                <c:pt idx="2676">
                  <c:v>0.1512</c:v>
                </c:pt>
                <c:pt idx="2677">
                  <c:v>0.1402</c:v>
                </c:pt>
                <c:pt idx="2678">
                  <c:v>0.106</c:v>
                </c:pt>
                <c:pt idx="2679">
                  <c:v>0.1027</c:v>
                </c:pt>
                <c:pt idx="2680">
                  <c:v>0.1122</c:v>
                </c:pt>
                <c:pt idx="2681">
                  <c:v>0.1622</c:v>
                </c:pt>
                <c:pt idx="2682">
                  <c:v>0.1616</c:v>
                </c:pt>
                <c:pt idx="2683">
                  <c:v>0.1624</c:v>
                </c:pt>
                <c:pt idx="2684">
                  <c:v>0.171</c:v>
                </c:pt>
                <c:pt idx="2685">
                  <c:v>0.1608</c:v>
                </c:pt>
                <c:pt idx="2686">
                  <c:v>0.1651</c:v>
                </c:pt>
                <c:pt idx="2687">
                  <c:v>0.0384</c:v>
                </c:pt>
                <c:pt idx="2688">
                  <c:v>0.1099</c:v>
                </c:pt>
                <c:pt idx="2689">
                  <c:v>0.1711</c:v>
                </c:pt>
                <c:pt idx="2690">
                  <c:v>0.1823</c:v>
                </c:pt>
                <c:pt idx="2691">
                  <c:v>0.0621</c:v>
                </c:pt>
                <c:pt idx="2692">
                  <c:v>0.0432</c:v>
                </c:pt>
                <c:pt idx="2693">
                  <c:v>0.1624</c:v>
                </c:pt>
                <c:pt idx="2694">
                  <c:v>0.1724</c:v>
                </c:pt>
                <c:pt idx="2695">
                  <c:v>0.1606</c:v>
                </c:pt>
                <c:pt idx="2696">
                  <c:v>0.2143</c:v>
                </c:pt>
                <c:pt idx="2697">
                  <c:v>0.1542</c:v>
                </c:pt>
                <c:pt idx="2698">
                  <c:v>0.1697</c:v>
                </c:pt>
                <c:pt idx="2699">
                  <c:v>0.3873</c:v>
                </c:pt>
                <c:pt idx="2700">
                  <c:v>0.3281</c:v>
                </c:pt>
                <c:pt idx="2701">
                  <c:v>0.3311</c:v>
                </c:pt>
                <c:pt idx="2702">
                  <c:v>0.3076</c:v>
                </c:pt>
                <c:pt idx="2703">
                  <c:v>0.3309</c:v>
                </c:pt>
                <c:pt idx="2704">
                  <c:v>0.2828</c:v>
                </c:pt>
                <c:pt idx="2705">
                  <c:v>0.2849</c:v>
                </c:pt>
                <c:pt idx="2706">
                  <c:v>0.279</c:v>
                </c:pt>
                <c:pt idx="2707">
                  <c:v>0.3067</c:v>
                </c:pt>
                <c:pt idx="2708">
                  <c:v>0.2847</c:v>
                </c:pt>
                <c:pt idx="2709">
                  <c:v>0.2292</c:v>
                </c:pt>
                <c:pt idx="2710">
                  <c:v>0.2079</c:v>
                </c:pt>
                <c:pt idx="2711">
                  <c:v>0.1999</c:v>
                </c:pt>
                <c:pt idx="2712">
                  <c:v>0.4484</c:v>
                </c:pt>
                <c:pt idx="2713">
                  <c:v>0.1453</c:v>
                </c:pt>
                <c:pt idx="2714">
                  <c:v>0.1586</c:v>
                </c:pt>
                <c:pt idx="2715">
                  <c:v>0.1453</c:v>
                </c:pt>
                <c:pt idx="2716">
                  <c:v>0.1899</c:v>
                </c:pt>
                <c:pt idx="2717">
                  <c:v>0.1711</c:v>
                </c:pt>
                <c:pt idx="2718">
                  <c:v>0.1554</c:v>
                </c:pt>
                <c:pt idx="2719">
                  <c:v>0.1554</c:v>
                </c:pt>
                <c:pt idx="2720">
                  <c:v>0.4115</c:v>
                </c:pt>
                <c:pt idx="2721">
                  <c:v>0.4125</c:v>
                </c:pt>
                <c:pt idx="2722">
                  <c:v>0.3951</c:v>
                </c:pt>
                <c:pt idx="2723">
                  <c:v>0.3735</c:v>
                </c:pt>
                <c:pt idx="2724">
                  <c:v>0.4349</c:v>
                </c:pt>
                <c:pt idx="2725">
                  <c:v>0.3196</c:v>
                </c:pt>
                <c:pt idx="2726">
                  <c:v>0.2715</c:v>
                </c:pt>
                <c:pt idx="2727">
                  <c:v>0.3158</c:v>
                </c:pt>
                <c:pt idx="2728">
                  <c:v>0.2514</c:v>
                </c:pt>
                <c:pt idx="2729">
                  <c:v>0.3118</c:v>
                </c:pt>
                <c:pt idx="2730">
                  <c:v>0.3055</c:v>
                </c:pt>
                <c:pt idx="2731">
                  <c:v>0.3056</c:v>
                </c:pt>
                <c:pt idx="2732">
                  <c:v>0.2753</c:v>
                </c:pt>
                <c:pt idx="2733">
                  <c:v>0.2501</c:v>
                </c:pt>
                <c:pt idx="2734">
                  <c:v>0.251</c:v>
                </c:pt>
                <c:pt idx="2735">
                  <c:v>0.3193</c:v>
                </c:pt>
                <c:pt idx="2736">
                  <c:v>0.3195</c:v>
                </c:pt>
                <c:pt idx="2737">
                  <c:v>0.3183</c:v>
                </c:pt>
                <c:pt idx="2738">
                  <c:v>0.3383</c:v>
                </c:pt>
                <c:pt idx="2739">
                  <c:v>0.73487</c:v>
                </c:pt>
                <c:pt idx="2740">
                  <c:v>0.74774</c:v>
                </c:pt>
                <c:pt idx="2741">
                  <c:v>0.75466</c:v>
                </c:pt>
                <c:pt idx="2742">
                  <c:v>0.75662</c:v>
                </c:pt>
                <c:pt idx="2743">
                  <c:v>0.76653</c:v>
                </c:pt>
                <c:pt idx="2744">
                  <c:v>0.76453</c:v>
                </c:pt>
                <c:pt idx="2745">
                  <c:v>0.78432</c:v>
                </c:pt>
                <c:pt idx="2746">
                  <c:v>0.78825</c:v>
                </c:pt>
                <c:pt idx="2747">
                  <c:v>7.2</c:v>
                </c:pt>
                <c:pt idx="2748">
                  <c:v>7.5</c:v>
                </c:pt>
                <c:pt idx="2749">
                  <c:v>8.5</c:v>
                </c:pt>
                <c:pt idx="2750">
                  <c:v>8.7</c:v>
                </c:pt>
                <c:pt idx="2751">
                  <c:v>9.8</c:v>
                </c:pt>
                <c:pt idx="2752">
                  <c:v>9.8</c:v>
                </c:pt>
                <c:pt idx="2753">
                  <c:v>10.4</c:v>
                </c:pt>
                <c:pt idx="2754">
                  <c:v>11.1</c:v>
                </c:pt>
                <c:pt idx="2755">
                  <c:v>11.5</c:v>
                </c:pt>
                <c:pt idx="2756">
                  <c:v>11.5</c:v>
                </c:pt>
                <c:pt idx="2757">
                  <c:v>12.1</c:v>
                </c:pt>
                <c:pt idx="2758">
                  <c:v>12.4</c:v>
                </c:pt>
                <c:pt idx="2759">
                  <c:v>12.5</c:v>
                </c:pt>
                <c:pt idx="2760">
                  <c:v>13</c:v>
                </c:pt>
                <c:pt idx="2761">
                  <c:v>13</c:v>
                </c:pt>
                <c:pt idx="2762">
                  <c:v>13.2</c:v>
                </c:pt>
                <c:pt idx="2763">
                  <c:v>14.2</c:v>
                </c:pt>
                <c:pt idx="2764">
                  <c:v>14.7</c:v>
                </c:pt>
                <c:pt idx="2765">
                  <c:v>14.8</c:v>
                </c:pt>
                <c:pt idx="2766">
                  <c:v>15</c:v>
                </c:pt>
                <c:pt idx="2767">
                  <c:v>16.5</c:v>
                </c:pt>
                <c:pt idx="2768">
                  <c:v>15.9</c:v>
                </c:pt>
                <c:pt idx="2769">
                  <c:v>16.2</c:v>
                </c:pt>
                <c:pt idx="2770">
                  <c:v>16.7</c:v>
                </c:pt>
                <c:pt idx="2771">
                  <c:v>17.2</c:v>
                </c:pt>
                <c:pt idx="2772">
                  <c:v>17.9</c:v>
                </c:pt>
                <c:pt idx="2773">
                  <c:v>18.3</c:v>
                </c:pt>
                <c:pt idx="2774">
                  <c:v>18.3</c:v>
                </c:pt>
                <c:pt idx="2775">
                  <c:v>19</c:v>
                </c:pt>
                <c:pt idx="2776">
                  <c:v>19.5</c:v>
                </c:pt>
                <c:pt idx="2777">
                  <c:v>21</c:v>
                </c:pt>
                <c:pt idx="2778">
                  <c:v>21.5</c:v>
                </c:pt>
                <c:pt idx="2779">
                  <c:v>23.3</c:v>
                </c:pt>
                <c:pt idx="2780">
                  <c:v>24.4</c:v>
                </c:pt>
                <c:pt idx="2781">
                  <c:v>0.2</c:v>
                </c:pt>
                <c:pt idx="2782">
                  <c:v>0.2</c:v>
                </c:pt>
                <c:pt idx="2783">
                  <c:v>0.3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  <c:pt idx="2787">
                  <c:v>0.2</c:v>
                </c:pt>
                <c:pt idx="2788">
                  <c:v>0.2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0.3</c:v>
                </c:pt>
                <c:pt idx="2796">
                  <c:v>0.3</c:v>
                </c:pt>
                <c:pt idx="2797">
                  <c:v>0.2</c:v>
                </c:pt>
                <c:pt idx="2798">
                  <c:v>0.3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0.3</c:v>
                </c:pt>
                <c:pt idx="2803">
                  <c:v>0.4</c:v>
                </c:pt>
                <c:pt idx="2804">
                  <c:v>0.5</c:v>
                </c:pt>
                <c:pt idx="2805">
                  <c:v>0.5</c:v>
                </c:pt>
                <c:pt idx="2806">
                  <c:v>0.4</c:v>
                </c:pt>
                <c:pt idx="2807">
                  <c:v>0.5</c:v>
                </c:pt>
                <c:pt idx="2808">
                  <c:v>0.4</c:v>
                </c:pt>
                <c:pt idx="2809">
                  <c:v>0.5</c:v>
                </c:pt>
                <c:pt idx="2810">
                  <c:v>0.5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0.5</c:v>
                </c:pt>
                <c:pt idx="2815">
                  <c:v>0.6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0.5</c:v>
                </c:pt>
                <c:pt idx="2823">
                  <c:v>86.95</c:v>
                </c:pt>
                <c:pt idx="2824">
                  <c:v>89.03</c:v>
                </c:pt>
                <c:pt idx="2825">
                  <c:v>88.75</c:v>
                </c:pt>
                <c:pt idx="2826">
                  <c:v>37.28</c:v>
                </c:pt>
                <c:pt idx="2827">
                  <c:v>84.03</c:v>
                </c:pt>
                <c:pt idx="2828">
                  <c:v>81.07</c:v>
                </c:pt>
                <c:pt idx="2829">
                  <c:v>82.64</c:v>
                </c:pt>
                <c:pt idx="2830">
                  <c:v>82.86</c:v>
                </c:pt>
                <c:pt idx="2831">
                  <c:v>84.02</c:v>
                </c:pt>
                <c:pt idx="2832">
                  <c:v>83.39</c:v>
                </c:pt>
                <c:pt idx="2833">
                  <c:v>80.34</c:v>
                </c:pt>
                <c:pt idx="2834">
                  <c:v>83.25</c:v>
                </c:pt>
                <c:pt idx="2835">
                  <c:v>82.09</c:v>
                </c:pt>
                <c:pt idx="2836">
                  <c:v>85.21</c:v>
                </c:pt>
                <c:pt idx="2837">
                  <c:v>85.62</c:v>
                </c:pt>
                <c:pt idx="2838">
                  <c:v>83.06</c:v>
                </c:pt>
                <c:pt idx="2839">
                  <c:v>82.55</c:v>
                </c:pt>
                <c:pt idx="2840">
                  <c:v>85.53</c:v>
                </c:pt>
                <c:pt idx="2841">
                  <c:v>82.82</c:v>
                </c:pt>
                <c:pt idx="2842">
                  <c:v>72.72</c:v>
                </c:pt>
                <c:pt idx="2843">
                  <c:v>72.79</c:v>
                </c:pt>
                <c:pt idx="2844">
                  <c:v>82.52</c:v>
                </c:pt>
                <c:pt idx="2845">
                  <c:v>83.48</c:v>
                </c:pt>
                <c:pt idx="2846">
                  <c:v>82.72</c:v>
                </c:pt>
                <c:pt idx="2847">
                  <c:v>83.88</c:v>
                </c:pt>
                <c:pt idx="2848">
                  <c:v>85.62</c:v>
                </c:pt>
                <c:pt idx="2849">
                  <c:v>80.66</c:v>
                </c:pt>
                <c:pt idx="2850">
                  <c:v>83.54</c:v>
                </c:pt>
                <c:pt idx="2851">
                  <c:v>87.89</c:v>
                </c:pt>
                <c:pt idx="2852">
                  <c:v>89.3</c:v>
                </c:pt>
                <c:pt idx="2853">
                  <c:v>86.59</c:v>
                </c:pt>
                <c:pt idx="2854">
                  <c:v>89.76</c:v>
                </c:pt>
                <c:pt idx="2855">
                  <c:v>87.94</c:v>
                </c:pt>
                <c:pt idx="2856">
                  <c:v>64.59</c:v>
                </c:pt>
                <c:pt idx="2857">
                  <c:v>89.7</c:v>
                </c:pt>
                <c:pt idx="2858">
                  <c:v>89.62</c:v>
                </c:pt>
                <c:pt idx="2859">
                  <c:v>89.49</c:v>
                </c:pt>
                <c:pt idx="2860">
                  <c:v>81.57</c:v>
                </c:pt>
                <c:pt idx="2861">
                  <c:v>74.49</c:v>
                </c:pt>
                <c:pt idx="2862">
                  <c:v>79.5</c:v>
                </c:pt>
                <c:pt idx="2863">
                  <c:v>80.25</c:v>
                </c:pt>
                <c:pt idx="2864">
                  <c:v>84.12</c:v>
                </c:pt>
                <c:pt idx="2865">
                  <c:v>83.3</c:v>
                </c:pt>
                <c:pt idx="2866">
                  <c:v>76.47</c:v>
                </c:pt>
                <c:pt idx="2867">
                  <c:v>78.38</c:v>
                </c:pt>
                <c:pt idx="2868">
                  <c:v>86.08</c:v>
                </c:pt>
                <c:pt idx="2869">
                  <c:v>89.59</c:v>
                </c:pt>
                <c:pt idx="2870">
                  <c:v>77.94</c:v>
                </c:pt>
                <c:pt idx="2871">
                  <c:v>75.37</c:v>
                </c:pt>
                <c:pt idx="2872">
                  <c:v>77.41</c:v>
                </c:pt>
                <c:pt idx="2873">
                  <c:v>80.45</c:v>
                </c:pt>
                <c:pt idx="2874">
                  <c:v>82.32</c:v>
                </c:pt>
                <c:pt idx="2875">
                  <c:v>80.18</c:v>
                </c:pt>
                <c:pt idx="2876">
                  <c:v>75.53</c:v>
                </c:pt>
                <c:pt idx="2877">
                  <c:v>88.14</c:v>
                </c:pt>
                <c:pt idx="2878">
                  <c:v>84.45</c:v>
                </c:pt>
                <c:pt idx="2879">
                  <c:v>80.16</c:v>
                </c:pt>
                <c:pt idx="2880">
                  <c:v>76.72</c:v>
                </c:pt>
                <c:pt idx="2881">
                  <c:v>79.23</c:v>
                </c:pt>
                <c:pt idx="2882">
                  <c:v>78.1</c:v>
                </c:pt>
                <c:pt idx="2883">
                  <c:v>76.47</c:v>
                </c:pt>
                <c:pt idx="2884">
                  <c:v>78.87</c:v>
                </c:pt>
                <c:pt idx="2885">
                  <c:v>78.51</c:v>
                </c:pt>
                <c:pt idx="2886">
                  <c:v>79.76</c:v>
                </c:pt>
                <c:pt idx="2887">
                  <c:v>76.45</c:v>
                </c:pt>
                <c:pt idx="2888">
                  <c:v>78.91</c:v>
                </c:pt>
                <c:pt idx="2889">
                  <c:v>81.25</c:v>
                </c:pt>
                <c:pt idx="2890">
                  <c:v>78.34</c:v>
                </c:pt>
                <c:pt idx="2891">
                  <c:v>73.14</c:v>
                </c:pt>
                <c:pt idx="2892">
                  <c:v>79.15</c:v>
                </c:pt>
                <c:pt idx="2893">
                  <c:v>73.54</c:v>
                </c:pt>
                <c:pt idx="2894">
                  <c:v>80.65</c:v>
                </c:pt>
                <c:pt idx="2895">
                  <c:v>79.63</c:v>
                </c:pt>
                <c:pt idx="2896">
                  <c:v>35.99</c:v>
                </c:pt>
                <c:pt idx="2897">
                  <c:v>79.91</c:v>
                </c:pt>
                <c:pt idx="2898">
                  <c:v>78.59</c:v>
                </c:pt>
                <c:pt idx="2899">
                  <c:v>76.4</c:v>
                </c:pt>
                <c:pt idx="2900">
                  <c:v>78.8</c:v>
                </c:pt>
                <c:pt idx="2901">
                  <c:v>77.82</c:v>
                </c:pt>
                <c:pt idx="2902">
                  <c:v>74.95</c:v>
                </c:pt>
                <c:pt idx="2903">
                  <c:v>79.67</c:v>
                </c:pt>
                <c:pt idx="2904">
                  <c:v>79.87</c:v>
                </c:pt>
                <c:pt idx="2905">
                  <c:v>79.53</c:v>
                </c:pt>
                <c:pt idx="2906">
                  <c:v>77.29</c:v>
                </c:pt>
                <c:pt idx="2907">
                  <c:v>84.18</c:v>
                </c:pt>
                <c:pt idx="2908">
                  <c:v>80.75</c:v>
                </c:pt>
                <c:pt idx="2909">
                  <c:v>77.41</c:v>
                </c:pt>
                <c:pt idx="2910">
                  <c:v>77.79</c:v>
                </c:pt>
                <c:pt idx="2911">
                  <c:v>77.99</c:v>
                </c:pt>
                <c:pt idx="2912">
                  <c:v>81.49</c:v>
                </c:pt>
                <c:pt idx="2913">
                  <c:v>78.19</c:v>
                </c:pt>
                <c:pt idx="2914">
                  <c:v>77.13</c:v>
                </c:pt>
                <c:pt idx="2915">
                  <c:v>87.49</c:v>
                </c:pt>
                <c:pt idx="2916">
                  <c:v>87.77</c:v>
                </c:pt>
                <c:pt idx="2917">
                  <c:v>85.95</c:v>
                </c:pt>
                <c:pt idx="2918">
                  <c:v>92.28</c:v>
                </c:pt>
                <c:pt idx="2919">
                  <c:v>93.19</c:v>
                </c:pt>
                <c:pt idx="2920">
                  <c:v>91.95</c:v>
                </c:pt>
                <c:pt idx="2921">
                  <c:v>85.05</c:v>
                </c:pt>
                <c:pt idx="2922">
                  <c:v>90.49</c:v>
                </c:pt>
                <c:pt idx="2923">
                  <c:v>89.68</c:v>
                </c:pt>
                <c:pt idx="2924">
                  <c:v>58.21</c:v>
                </c:pt>
                <c:pt idx="2925">
                  <c:v>67.38</c:v>
                </c:pt>
                <c:pt idx="2926">
                  <c:v>87.73</c:v>
                </c:pt>
                <c:pt idx="2927">
                  <c:v>34.44</c:v>
                </c:pt>
                <c:pt idx="2928">
                  <c:v>70.76</c:v>
                </c:pt>
                <c:pt idx="2929">
                  <c:v>78.92</c:v>
                </c:pt>
                <c:pt idx="2930">
                  <c:v>94.51</c:v>
                </c:pt>
                <c:pt idx="2931">
                  <c:v>89.35</c:v>
                </c:pt>
                <c:pt idx="2932">
                  <c:v>90.76</c:v>
                </c:pt>
                <c:pt idx="2933">
                  <c:v>88.94</c:v>
                </c:pt>
                <c:pt idx="2934">
                  <c:v>87.04</c:v>
                </c:pt>
                <c:pt idx="2935">
                  <c:v>87.26</c:v>
                </c:pt>
                <c:pt idx="2936">
                  <c:v>84.44</c:v>
                </c:pt>
                <c:pt idx="2937">
                  <c:v>71.16</c:v>
                </c:pt>
                <c:pt idx="2938">
                  <c:v>79.98</c:v>
                </c:pt>
                <c:pt idx="2939">
                  <c:v>37.58</c:v>
                </c:pt>
                <c:pt idx="2940">
                  <c:v>35.6</c:v>
                </c:pt>
                <c:pt idx="2941">
                  <c:v>28.33</c:v>
                </c:pt>
                <c:pt idx="2942">
                  <c:v>25.94</c:v>
                </c:pt>
                <c:pt idx="2943">
                  <c:v>84.85</c:v>
                </c:pt>
                <c:pt idx="2944">
                  <c:v>83.86</c:v>
                </c:pt>
                <c:pt idx="2945">
                  <c:v>84.82</c:v>
                </c:pt>
                <c:pt idx="2946">
                  <c:v>74.36</c:v>
                </c:pt>
                <c:pt idx="2947">
                  <c:v>71</c:v>
                </c:pt>
                <c:pt idx="2948">
                  <c:v>79.36</c:v>
                </c:pt>
                <c:pt idx="2949">
                  <c:v>76.61</c:v>
                </c:pt>
                <c:pt idx="2950">
                  <c:v>81.56</c:v>
                </c:pt>
                <c:pt idx="2951">
                  <c:v>81.02</c:v>
                </c:pt>
                <c:pt idx="2952">
                  <c:v>84.14</c:v>
                </c:pt>
                <c:pt idx="2953">
                  <c:v>32.25</c:v>
                </c:pt>
                <c:pt idx="2954">
                  <c:v>81.53</c:v>
                </c:pt>
                <c:pt idx="2955">
                  <c:v>81.88</c:v>
                </c:pt>
                <c:pt idx="2956">
                  <c:v>84.25</c:v>
                </c:pt>
                <c:pt idx="2957">
                  <c:v>83.94</c:v>
                </c:pt>
                <c:pt idx="2958">
                  <c:v>84.74</c:v>
                </c:pt>
                <c:pt idx="2959">
                  <c:v>80.32</c:v>
                </c:pt>
                <c:pt idx="2960">
                  <c:v>83.81</c:v>
                </c:pt>
                <c:pt idx="2961">
                  <c:v>64.71</c:v>
                </c:pt>
                <c:pt idx="2962">
                  <c:v>80.01</c:v>
                </c:pt>
                <c:pt idx="2963">
                  <c:v>56.91</c:v>
                </c:pt>
                <c:pt idx="2964">
                  <c:v>86.44</c:v>
                </c:pt>
                <c:pt idx="2965">
                  <c:v>82.41</c:v>
                </c:pt>
                <c:pt idx="2966">
                  <c:v>86.78</c:v>
                </c:pt>
                <c:pt idx="2967">
                  <c:v>36.2</c:v>
                </c:pt>
                <c:pt idx="2968">
                  <c:v>60.55</c:v>
                </c:pt>
                <c:pt idx="2969">
                  <c:v>83.89</c:v>
                </c:pt>
                <c:pt idx="2970">
                  <c:v>37.08</c:v>
                </c:pt>
                <c:pt idx="2971">
                  <c:v>85.89</c:v>
                </c:pt>
                <c:pt idx="2972">
                  <c:v>43.58</c:v>
                </c:pt>
                <c:pt idx="2973">
                  <c:v>46.23</c:v>
                </c:pt>
                <c:pt idx="2974">
                  <c:v>87.99</c:v>
                </c:pt>
                <c:pt idx="2975">
                  <c:v>78.35</c:v>
                </c:pt>
                <c:pt idx="2976">
                  <c:v>14.1286274600683</c:v>
                </c:pt>
                <c:pt idx="2977">
                  <c:v>15.742096892817</c:v>
                </c:pt>
                <c:pt idx="2978">
                  <c:v>15.5528438749915</c:v>
                </c:pt>
                <c:pt idx="2979">
                  <c:v>25.2586770403201</c:v>
                </c:pt>
                <c:pt idx="2980">
                  <c:v>21.9900968291907</c:v>
                </c:pt>
                <c:pt idx="2981">
                  <c:v>25.7599869425062</c:v>
                </c:pt>
                <c:pt idx="2982">
                  <c:v>36.0283097418818</c:v>
                </c:pt>
                <c:pt idx="2983">
                  <c:v>35.921142569342</c:v>
                </c:pt>
                <c:pt idx="2984">
                  <c:v>38.8220341547555</c:v>
                </c:pt>
                <c:pt idx="2985">
                  <c:v>31.4808039695424</c:v>
                </c:pt>
                <c:pt idx="2986">
                  <c:v>30.335338169154</c:v>
                </c:pt>
                <c:pt idx="2987">
                  <c:v>31.217305245299</c:v>
                </c:pt>
                <c:pt idx="2988">
                  <c:v>30.2532697449237</c:v>
                </c:pt>
                <c:pt idx="2989">
                  <c:v>26.6838182699186</c:v>
                </c:pt>
                <c:pt idx="2990">
                  <c:v>25.3521551139701</c:v>
                </c:pt>
                <c:pt idx="2991">
                  <c:v>22.9236987956828</c:v>
                </c:pt>
                <c:pt idx="2992">
                  <c:v>21.9108207244383</c:v>
                </c:pt>
                <c:pt idx="2993">
                  <c:v>43.3746771129091</c:v>
                </c:pt>
                <c:pt idx="2994">
                  <c:v>53.7390597165208</c:v>
                </c:pt>
                <c:pt idx="2995">
                  <c:v>45.703815407566</c:v>
                </c:pt>
                <c:pt idx="2996">
                  <c:v>27.2702505232133</c:v>
                </c:pt>
                <c:pt idx="2997">
                  <c:v>35.4569793004375</c:v>
                </c:pt>
                <c:pt idx="2998">
                  <c:v>28.4051510648836</c:v>
                </c:pt>
                <c:pt idx="2999">
                  <c:v>30.8834527678438</c:v>
                </c:pt>
                <c:pt idx="3000">
                  <c:v>30.4721527702286</c:v>
                </c:pt>
                <c:pt idx="3001">
                  <c:v>24.9368367862557</c:v>
                </c:pt>
                <c:pt idx="3002">
                  <c:v>26.286647036231</c:v>
                </c:pt>
                <c:pt idx="3003">
                  <c:v>44.1247820483663</c:v>
                </c:pt>
                <c:pt idx="3004">
                  <c:v>38.8732677244426</c:v>
                </c:pt>
                <c:pt idx="3005">
                  <c:v>19.851970582689</c:v>
                </c:pt>
                <c:pt idx="3006">
                  <c:v>31.3178546740942</c:v>
                </c:pt>
                <c:pt idx="3007">
                  <c:v>51.5797845419709</c:v>
                </c:pt>
                <c:pt idx="3008">
                  <c:v>50.7710459883657</c:v>
                </c:pt>
                <c:pt idx="3009">
                  <c:v>50.0435318871073</c:v>
                </c:pt>
                <c:pt idx="3010">
                  <c:v>29.5922986389836</c:v>
                </c:pt>
                <c:pt idx="3011">
                  <c:v>30.2256063169768</c:v>
                </c:pt>
                <c:pt idx="3012">
                  <c:v>38.9151839695975</c:v>
                </c:pt>
                <c:pt idx="3013">
                  <c:v>32.5224285416232</c:v>
                </c:pt>
                <c:pt idx="3014">
                  <c:v>31.9383886255924</c:v>
                </c:pt>
                <c:pt idx="3015">
                  <c:v>16.6506166319779</c:v>
                </c:pt>
                <c:pt idx="3016">
                  <c:v>21.3129238704747</c:v>
                </c:pt>
                <c:pt idx="3017">
                  <c:v>19.7465001891789</c:v>
                </c:pt>
                <c:pt idx="3018">
                  <c:v>26.1944980694981</c:v>
                </c:pt>
                <c:pt idx="3019">
                  <c:v>26.4688346883469</c:v>
                </c:pt>
                <c:pt idx="3020">
                  <c:v>20.5287769784173</c:v>
                </c:pt>
                <c:pt idx="3021">
                  <c:v>23.2598574821853</c:v>
                </c:pt>
                <c:pt idx="3022">
                  <c:v>21.437908496732</c:v>
                </c:pt>
                <c:pt idx="3023">
                  <c:v>28.6315789473684</c:v>
                </c:pt>
                <c:pt idx="3024">
                  <c:v>36.3888694434722</c:v>
                </c:pt>
                <c:pt idx="3025">
                  <c:v>24.4326797385621</c:v>
                </c:pt>
                <c:pt idx="3026">
                  <c:v>26.640350877193</c:v>
                </c:pt>
                <c:pt idx="3027">
                  <c:v>34.5547945205479</c:v>
                </c:pt>
                <c:pt idx="3028">
                  <c:v>5.93869731800772</c:v>
                </c:pt>
                <c:pt idx="3029">
                  <c:v>34.7397260273971</c:v>
                </c:pt>
                <c:pt idx="3030">
                  <c:v>25.0936329588015</c:v>
                </c:pt>
                <c:pt idx="3031">
                  <c:v>26.2729658792651</c:v>
                </c:pt>
                <c:pt idx="3032">
                  <c:v>17.8285714285714</c:v>
                </c:pt>
                <c:pt idx="3033">
                  <c:v>25.0220883534136</c:v>
                </c:pt>
                <c:pt idx="3034">
                  <c:v>23.64</c:v>
                </c:pt>
                <c:pt idx="3035">
                  <c:v>27.0503597122302</c:v>
                </c:pt>
                <c:pt idx="3036">
                  <c:v>55.6849568434032</c:v>
                </c:pt>
                <c:pt idx="3037">
                  <c:v>23.9880952380952</c:v>
                </c:pt>
                <c:pt idx="3038">
                  <c:v>22.7826086956522</c:v>
                </c:pt>
                <c:pt idx="3039">
                  <c:v>29.6484641638224</c:v>
                </c:pt>
                <c:pt idx="3040">
                  <c:v>21.0047846889952</c:v>
                </c:pt>
                <c:pt idx="3041">
                  <c:v>28.6826347305389</c:v>
                </c:pt>
                <c:pt idx="3042">
                  <c:v>22.2461538461538</c:v>
                </c:pt>
                <c:pt idx="3043">
                  <c:v>17.3376623376623</c:v>
                </c:pt>
                <c:pt idx="3044">
                  <c:v>17.0772946859902</c:v>
                </c:pt>
                <c:pt idx="3045">
                  <c:v>20.7563025210084</c:v>
                </c:pt>
                <c:pt idx="3046">
                  <c:v>47.2352941176472</c:v>
                </c:pt>
                <c:pt idx="3047">
                  <c:v>30.2223451327433</c:v>
                </c:pt>
                <c:pt idx="3048">
                  <c:v>38.8865096359743</c:v>
                </c:pt>
                <c:pt idx="3049">
                  <c:v>29.1269841269841</c:v>
                </c:pt>
                <c:pt idx="3050">
                  <c:v>39.2553191489359</c:v>
                </c:pt>
                <c:pt idx="3051">
                  <c:v>34.2241379310345</c:v>
                </c:pt>
                <c:pt idx="3052">
                  <c:v>20.8801784576163</c:v>
                </c:pt>
                <c:pt idx="3053">
                  <c:v>18.243137254902</c:v>
                </c:pt>
                <c:pt idx="3054">
                  <c:v>10.8409272581935</c:v>
                </c:pt>
                <c:pt idx="3055">
                  <c:v>23.2770475227502</c:v>
                </c:pt>
                <c:pt idx="3056">
                  <c:v>24.5697329376854</c:v>
                </c:pt>
                <c:pt idx="3057">
                  <c:v>21.1111111111111</c:v>
                </c:pt>
                <c:pt idx="3058">
                  <c:v>21.3047419804741</c:v>
                </c:pt>
                <c:pt idx="3059">
                  <c:v>16.6944723618089</c:v>
                </c:pt>
                <c:pt idx="3060">
                  <c:v>18.5651294498382</c:v>
                </c:pt>
                <c:pt idx="3061">
                  <c:v>29.8445078459343</c:v>
                </c:pt>
                <c:pt idx="3062">
                  <c:v>0.276497695852463</c:v>
                </c:pt>
                <c:pt idx="3063">
                  <c:v>10.3097345132743</c:v>
                </c:pt>
                <c:pt idx="3064">
                  <c:v>20.6470588235294</c:v>
                </c:pt>
                <c:pt idx="3065">
                  <c:v>21.0614525139665</c:v>
                </c:pt>
                <c:pt idx="3066">
                  <c:v>18.1156316916488</c:v>
                </c:pt>
                <c:pt idx="3067">
                  <c:v>2.12121212121217</c:v>
                </c:pt>
                <c:pt idx="3068">
                  <c:v>13.4156378600823</c:v>
                </c:pt>
                <c:pt idx="3069">
                  <c:v>17.2481572481574</c:v>
                </c:pt>
                <c:pt idx="3070">
                  <c:v>10.6989247311828</c:v>
                </c:pt>
                <c:pt idx="3071">
                  <c:v>20.2307060755336</c:v>
                </c:pt>
                <c:pt idx="3072">
                  <c:v>15.9283387622149</c:v>
                </c:pt>
                <c:pt idx="3073">
                  <c:v>9.016393442623</c:v>
                </c:pt>
                <c:pt idx="3074">
                  <c:v>26.1749999999999</c:v>
                </c:pt>
                <c:pt idx="3075">
                  <c:v>13.3140655105974</c:v>
                </c:pt>
                <c:pt idx="3076">
                  <c:v>3.15328467153284</c:v>
                </c:pt>
                <c:pt idx="3077">
                  <c:v>2.99382716049381</c:v>
                </c:pt>
                <c:pt idx="3078">
                  <c:v>10.0523560209424</c:v>
                </c:pt>
                <c:pt idx="3079">
                  <c:v>3.65384615384616</c:v>
                </c:pt>
                <c:pt idx="3080">
                  <c:v>30.8033826638479</c:v>
                </c:pt>
                <c:pt idx="3081">
                  <c:v>38.4078212290503</c:v>
                </c:pt>
                <c:pt idx="3082">
                  <c:v>20.0740740740741</c:v>
                </c:pt>
                <c:pt idx="3083">
                  <c:v>20.5306122448979</c:v>
                </c:pt>
                <c:pt idx="3084">
                  <c:v>39.6899224806202</c:v>
                </c:pt>
                <c:pt idx="3085">
                  <c:v>15.733268671193</c:v>
                </c:pt>
                <c:pt idx="3086">
                  <c:v>13.3157894736843</c:v>
                </c:pt>
                <c:pt idx="3087">
                  <c:v>8.83399209486166</c:v>
                </c:pt>
                <c:pt idx="3088">
                  <c:v>15.2542372881355</c:v>
                </c:pt>
                <c:pt idx="3089">
                  <c:v>8.46522781774563</c:v>
                </c:pt>
                <c:pt idx="3090">
                  <c:v>9.3249810174639</c:v>
                </c:pt>
                <c:pt idx="3091">
                  <c:v>8.9925690021231</c:v>
                </c:pt>
                <c:pt idx="3092">
                  <c:v>17.4844720496896</c:v>
                </c:pt>
                <c:pt idx="3093">
                  <c:v>12.9306930693068</c:v>
                </c:pt>
                <c:pt idx="3094">
                  <c:v>17.8638941398866</c:v>
                </c:pt>
                <c:pt idx="3095">
                  <c:v>7.80856423173804</c:v>
                </c:pt>
                <c:pt idx="3096">
                  <c:v>18.4394904458597</c:v>
                </c:pt>
                <c:pt idx="3097">
                  <c:v>21.1546391752577</c:v>
                </c:pt>
                <c:pt idx="3098">
                  <c:v>8.58895705521472</c:v>
                </c:pt>
                <c:pt idx="3099">
                  <c:v>20.3424657534247</c:v>
                </c:pt>
                <c:pt idx="3100">
                  <c:v>2.66666666666667</c:v>
                </c:pt>
                <c:pt idx="3101">
                  <c:v>5.41984732824427</c:v>
                </c:pt>
                <c:pt idx="3102">
                  <c:v>26.2032085561497</c:v>
                </c:pt>
                <c:pt idx="3103">
                  <c:v>15.7627118644068</c:v>
                </c:pt>
                <c:pt idx="3104">
                  <c:v>10.0858369098713</c:v>
                </c:pt>
                <c:pt idx="3105">
                  <c:v>75.1683215642049</c:v>
                </c:pt>
                <c:pt idx="3106">
                  <c:v>19.3052655996289</c:v>
                </c:pt>
                <c:pt idx="3107">
                  <c:v>28.2036964654643</c:v>
                </c:pt>
                <c:pt idx="3108">
                  <c:v>71.2616185140891</c:v>
                </c:pt>
                <c:pt idx="3109">
                  <c:v>46.1570007860292</c:v>
                </c:pt>
                <c:pt idx="3110">
                  <c:v>19.7480939624974</c:v>
                </c:pt>
                <c:pt idx="3111">
                  <c:v>28.4500906779429</c:v>
                </c:pt>
                <c:pt idx="3112">
                  <c:v>15.9955482412001</c:v>
                </c:pt>
                <c:pt idx="3113">
                  <c:v>17.0938547486033</c:v>
                </c:pt>
                <c:pt idx="3114">
                  <c:v>34.9741942378656</c:v>
                </c:pt>
                <c:pt idx="3115">
                  <c:v>34.3019321336335</c:v>
                </c:pt>
                <c:pt idx="3116">
                  <c:v>46.3461582182074</c:v>
                </c:pt>
                <c:pt idx="3117">
                  <c:v>34.7295294015057</c:v>
                </c:pt>
                <c:pt idx="3118">
                  <c:v>42.5574922128703</c:v>
                </c:pt>
                <c:pt idx="3119">
                  <c:v>71.8403254513094</c:v>
                </c:pt>
                <c:pt idx="3120">
                  <c:v>70.0836586726157</c:v>
                </c:pt>
                <c:pt idx="3121">
                  <c:v>68.6374887488749</c:v>
                </c:pt>
                <c:pt idx="3122">
                  <c:v>65.1687065034797</c:v>
                </c:pt>
                <c:pt idx="3123">
                  <c:v>68.9026536214542</c:v>
                </c:pt>
                <c:pt idx="3124">
                  <c:v>26.1966481376232</c:v>
                </c:pt>
                <c:pt idx="3125">
                  <c:v>73.0488884718907</c:v>
                </c:pt>
                <c:pt idx="3126">
                  <c:v>50.8697188220869</c:v>
                </c:pt>
                <c:pt idx="3127">
                  <c:v>85.5013611615245</c:v>
                </c:pt>
                <c:pt idx="3128">
                  <c:v>66.6152124416316</c:v>
                </c:pt>
                <c:pt idx="3129">
                  <c:v>0</c:v>
                </c:pt>
                <c:pt idx="3130">
                  <c:v>0.9</c:v>
                </c:pt>
                <c:pt idx="3131">
                  <c:v>0</c:v>
                </c:pt>
                <c:pt idx="3132">
                  <c:v>0.3</c:v>
                </c:pt>
                <c:pt idx="3133">
                  <c:v>0.4</c:v>
                </c:pt>
                <c:pt idx="3134">
                  <c:v>0.9</c:v>
                </c:pt>
                <c:pt idx="3135">
                  <c:v>19.5</c:v>
                </c:pt>
                <c:pt idx="3136">
                  <c:v>21.3</c:v>
                </c:pt>
                <c:pt idx="3137">
                  <c:v>36.9</c:v>
                </c:pt>
                <c:pt idx="3138">
                  <c:v>24.8</c:v>
                </c:pt>
                <c:pt idx="3139">
                  <c:v>33</c:v>
                </c:pt>
                <c:pt idx="3140">
                  <c:v>55.9</c:v>
                </c:pt>
                <c:pt idx="3141">
                  <c:v>8.7</c:v>
                </c:pt>
                <c:pt idx="3142">
                  <c:v>8</c:v>
                </c:pt>
                <c:pt idx="3143">
                  <c:v>7.8</c:v>
                </c:pt>
                <c:pt idx="3144">
                  <c:v>6</c:v>
                </c:pt>
                <c:pt idx="3145">
                  <c:v>3.1</c:v>
                </c:pt>
                <c:pt idx="3146">
                  <c:v>0.1</c:v>
                </c:pt>
                <c:pt idx="3147">
                  <c:v>0.4</c:v>
                </c:pt>
                <c:pt idx="3148">
                  <c:v>0.7</c:v>
                </c:pt>
                <c:pt idx="3149">
                  <c:v>0.1</c:v>
                </c:pt>
                <c:pt idx="3150">
                  <c:v>2.6</c:v>
                </c:pt>
                <c:pt idx="3151">
                  <c:v>7.7</c:v>
                </c:pt>
                <c:pt idx="3152">
                  <c:v>19.2</c:v>
                </c:pt>
                <c:pt idx="3153">
                  <c:v>11.9</c:v>
                </c:pt>
                <c:pt idx="3154">
                  <c:v>60.62</c:v>
                </c:pt>
                <c:pt idx="3155">
                  <c:v>88.41</c:v>
                </c:pt>
                <c:pt idx="3156">
                  <c:v>67.57</c:v>
                </c:pt>
                <c:pt idx="3157">
                  <c:v>64.89</c:v>
                </c:pt>
                <c:pt idx="3158">
                  <c:v>89.27</c:v>
                </c:pt>
                <c:pt idx="3159">
                  <c:v>86.96</c:v>
                </c:pt>
                <c:pt idx="3160">
                  <c:v>86.33</c:v>
                </c:pt>
                <c:pt idx="3161">
                  <c:v>45.2</c:v>
                </c:pt>
                <c:pt idx="3162">
                  <c:v>40.54</c:v>
                </c:pt>
                <c:pt idx="3163">
                  <c:v>80.84</c:v>
                </c:pt>
                <c:pt idx="3164">
                  <c:v>82.42</c:v>
                </c:pt>
                <c:pt idx="3165">
                  <c:v>80.24</c:v>
                </c:pt>
                <c:pt idx="3166">
                  <c:v>81.91</c:v>
                </c:pt>
                <c:pt idx="3167">
                  <c:v>87.33</c:v>
                </c:pt>
                <c:pt idx="3168">
                  <c:v>69.76</c:v>
                </c:pt>
                <c:pt idx="3169">
                  <c:v>65.03</c:v>
                </c:pt>
                <c:pt idx="3170">
                  <c:v>80.32</c:v>
                </c:pt>
                <c:pt idx="3171">
                  <c:v>59.33</c:v>
                </c:pt>
                <c:pt idx="3172">
                  <c:v>62.95</c:v>
                </c:pt>
                <c:pt idx="3173">
                  <c:v>53.35</c:v>
                </c:pt>
                <c:pt idx="3174">
                  <c:v>75.74</c:v>
                </c:pt>
                <c:pt idx="3175">
                  <c:v>55.33</c:v>
                </c:pt>
                <c:pt idx="3176">
                  <c:v>75.4</c:v>
                </c:pt>
                <c:pt idx="3177">
                  <c:v>20.8</c:v>
                </c:pt>
                <c:pt idx="3178">
                  <c:v>24.45</c:v>
                </c:pt>
                <c:pt idx="3179">
                  <c:v>75.45</c:v>
                </c:pt>
                <c:pt idx="3180">
                  <c:v>53.1</c:v>
                </c:pt>
                <c:pt idx="3181">
                  <c:v>45.57</c:v>
                </c:pt>
                <c:pt idx="3182">
                  <c:v>44.53</c:v>
                </c:pt>
                <c:pt idx="3183">
                  <c:v>45</c:v>
                </c:pt>
                <c:pt idx="3184">
                  <c:v>47.82</c:v>
                </c:pt>
                <c:pt idx="3185">
                  <c:v>70.37</c:v>
                </c:pt>
                <c:pt idx="3186">
                  <c:v>69.73</c:v>
                </c:pt>
                <c:pt idx="3187">
                  <c:v>70.39</c:v>
                </c:pt>
                <c:pt idx="3188">
                  <c:v>70.49</c:v>
                </c:pt>
                <c:pt idx="3189">
                  <c:v>69.09</c:v>
                </c:pt>
                <c:pt idx="3190">
                  <c:v>67.17</c:v>
                </c:pt>
                <c:pt idx="3191">
                  <c:v>68.46</c:v>
                </c:pt>
                <c:pt idx="3192">
                  <c:v>43.38</c:v>
                </c:pt>
                <c:pt idx="3193">
                  <c:v>61.15</c:v>
                </c:pt>
                <c:pt idx="3194">
                  <c:v>56</c:v>
                </c:pt>
                <c:pt idx="3195">
                  <c:v>69.72</c:v>
                </c:pt>
                <c:pt idx="3196">
                  <c:v>71.18</c:v>
                </c:pt>
                <c:pt idx="3197">
                  <c:v>57.95</c:v>
                </c:pt>
                <c:pt idx="3198">
                  <c:v>62.48</c:v>
                </c:pt>
                <c:pt idx="3199">
                  <c:v>57.51</c:v>
                </c:pt>
                <c:pt idx="3200">
                  <c:v>66.82</c:v>
                </c:pt>
                <c:pt idx="3201">
                  <c:v>59.19</c:v>
                </c:pt>
                <c:pt idx="3202">
                  <c:v>41.28</c:v>
                </c:pt>
                <c:pt idx="3203">
                  <c:v>32.8</c:v>
                </c:pt>
                <c:pt idx="3204">
                  <c:v>38</c:v>
                </c:pt>
                <c:pt idx="3205">
                  <c:v>25.1</c:v>
                </c:pt>
                <c:pt idx="3206">
                  <c:v>36.3</c:v>
                </c:pt>
                <c:pt idx="3207">
                  <c:v>28.9</c:v>
                </c:pt>
                <c:pt idx="3208">
                  <c:v>57.5</c:v>
                </c:pt>
                <c:pt idx="3209">
                  <c:v>14.6</c:v>
                </c:pt>
                <c:pt idx="3210">
                  <c:v>57.4</c:v>
                </c:pt>
                <c:pt idx="3211">
                  <c:v>35.2</c:v>
                </c:pt>
                <c:pt idx="3212">
                  <c:v>24</c:v>
                </c:pt>
                <c:pt idx="3213">
                  <c:v>28</c:v>
                </c:pt>
                <c:pt idx="3214">
                  <c:v>67.8</c:v>
                </c:pt>
                <c:pt idx="3215">
                  <c:v>57.4385</c:v>
                </c:pt>
                <c:pt idx="3216">
                  <c:v>61.3118</c:v>
                </c:pt>
                <c:pt idx="3217">
                  <c:v>71.23</c:v>
                </c:pt>
                <c:pt idx="3218">
                  <c:v>63.7</c:v>
                </c:pt>
                <c:pt idx="3219">
                  <c:v>60.966</c:v>
                </c:pt>
                <c:pt idx="3220">
                  <c:v>66.2905</c:v>
                </c:pt>
                <c:pt idx="3221">
                  <c:v>62.3479</c:v>
                </c:pt>
                <c:pt idx="3222">
                  <c:v>78.1</c:v>
                </c:pt>
                <c:pt idx="3223">
                  <c:v>72.905</c:v>
                </c:pt>
                <c:pt idx="3224">
                  <c:v>77.8742</c:v>
                </c:pt>
                <c:pt idx="3225">
                  <c:v>80.1322</c:v>
                </c:pt>
                <c:pt idx="3226">
                  <c:v>76.4451</c:v>
                </c:pt>
                <c:pt idx="3227">
                  <c:v>75.0231</c:v>
                </c:pt>
                <c:pt idx="3228">
                  <c:v>75.2003</c:v>
                </c:pt>
                <c:pt idx="3229">
                  <c:v>75.6873</c:v>
                </c:pt>
                <c:pt idx="3230">
                  <c:v>69.3</c:v>
                </c:pt>
                <c:pt idx="3231">
                  <c:v>65.9799</c:v>
                </c:pt>
                <c:pt idx="3232">
                  <c:v>66.154</c:v>
                </c:pt>
                <c:pt idx="3233">
                  <c:v>68.906</c:v>
                </c:pt>
                <c:pt idx="3234">
                  <c:v>69.408</c:v>
                </c:pt>
                <c:pt idx="3235">
                  <c:v>70.1049</c:v>
                </c:pt>
                <c:pt idx="3236">
                  <c:v>70.7721</c:v>
                </c:pt>
                <c:pt idx="3237">
                  <c:v>71.084</c:v>
                </c:pt>
                <c:pt idx="3238">
                  <c:v>68.7248</c:v>
                </c:pt>
                <c:pt idx="3239">
                  <c:v>68.9799</c:v>
                </c:pt>
                <c:pt idx="3316">
                  <c:v>55.8412572559596</c:v>
                </c:pt>
                <c:pt idx="3317">
                  <c:v>78.0018226016029</c:v>
                </c:pt>
                <c:pt idx="3318">
                  <c:v>62.3929966912193</c:v>
                </c:pt>
                <c:pt idx="3319">
                  <c:v>79.7067801091163</c:v>
                </c:pt>
                <c:pt idx="3320">
                  <c:v>70.3146794392523</c:v>
                </c:pt>
                <c:pt idx="3321">
                  <c:v>70.3452434504792</c:v>
                </c:pt>
                <c:pt idx="3322">
                  <c:v>54.8802542709232</c:v>
                </c:pt>
                <c:pt idx="3323">
                  <c:v>64.0748175182482</c:v>
                </c:pt>
                <c:pt idx="3324">
                  <c:v>68.2295597484277</c:v>
                </c:pt>
                <c:pt idx="3325">
                  <c:v>53.6818430439952</c:v>
                </c:pt>
                <c:pt idx="3326">
                  <c:v>58.6573454545455</c:v>
                </c:pt>
                <c:pt idx="3327">
                  <c:v>70.5133762575453</c:v>
                </c:pt>
                <c:pt idx="3328">
                  <c:v>71.8180829268293</c:v>
                </c:pt>
                <c:pt idx="3329">
                  <c:v>73.1065730569948</c:v>
                </c:pt>
                <c:pt idx="3330">
                  <c:v>76.23934</c:v>
                </c:pt>
                <c:pt idx="3331">
                  <c:v>63.3023857904085</c:v>
                </c:pt>
                <c:pt idx="3332">
                  <c:v>47.6840835016835</c:v>
                </c:pt>
                <c:pt idx="3333">
                  <c:v>53.9713157772622</c:v>
                </c:pt>
                <c:pt idx="3334">
                  <c:v>57.6000244094488</c:v>
                </c:pt>
                <c:pt idx="3335">
                  <c:v>72.8367853658537</c:v>
                </c:pt>
                <c:pt idx="3336">
                  <c:v>47.0125116883117</c:v>
                </c:pt>
                <c:pt idx="3337">
                  <c:v>57.6307900729927</c:v>
                </c:pt>
                <c:pt idx="3338">
                  <c:v>51.9040768292683</c:v>
                </c:pt>
                <c:pt idx="3339">
                  <c:v>77.5076363636364</c:v>
                </c:pt>
                <c:pt idx="3340">
                  <c:v>36.8832662721893</c:v>
                </c:pt>
                <c:pt idx="3341">
                  <c:v>79.2291428571429</c:v>
                </c:pt>
                <c:pt idx="3342">
                  <c:v>73.853396875</c:v>
                </c:pt>
                <c:pt idx="3343">
                  <c:v>41.6197966101695</c:v>
                </c:pt>
                <c:pt idx="3348">
                  <c:v>45.0304665197491</c:v>
                </c:pt>
                <c:pt idx="3349">
                  <c:v>55.7659287537086</c:v>
                </c:pt>
                <c:pt idx="3350">
                  <c:v>81.6089220744718</c:v>
                </c:pt>
                <c:pt idx="3351">
                  <c:v>87.7116541634331</c:v>
                </c:pt>
                <c:pt idx="3352">
                  <c:v>60.1404141558144</c:v>
                </c:pt>
                <c:pt idx="3353">
                  <c:v>75.7299713279266</c:v>
                </c:pt>
                <c:pt idx="3354">
                  <c:v>45.3229131652661</c:v>
                </c:pt>
                <c:pt idx="3355">
                  <c:v>48.4612734990904</c:v>
                </c:pt>
                <c:pt idx="3356">
                  <c:v>58.6436001997337</c:v>
                </c:pt>
                <c:pt idx="3357">
                  <c:v>42.9456585928489</c:v>
                </c:pt>
                <c:pt idx="3358">
                  <c:v>38.7864634546051</c:v>
                </c:pt>
                <c:pt idx="3359">
                  <c:v>72.9244429187917</c:v>
                </c:pt>
                <c:pt idx="3360">
                  <c:v>46.8064516129032</c:v>
                </c:pt>
                <c:pt idx="3361">
                  <c:v>53.8014932595921</c:v>
                </c:pt>
                <c:pt idx="3362">
                  <c:v>35.3068667051356</c:v>
                </c:pt>
                <c:pt idx="3363">
                  <c:v>42.7698181818182</c:v>
                </c:pt>
                <c:pt idx="3364">
                  <c:v>68.4378250066554</c:v>
                </c:pt>
                <c:pt idx="3365">
                  <c:v>41.7543147208122</c:v>
                </c:pt>
                <c:pt idx="3366">
                  <c:v>78.6586996990692</c:v>
                </c:pt>
                <c:pt idx="3367">
                  <c:v>63.2371036614395</c:v>
                </c:pt>
                <c:pt idx="3368">
                  <c:v>61.5577151340346</c:v>
                </c:pt>
                <c:pt idx="3369">
                  <c:v>56.8903227002227</c:v>
                </c:pt>
                <c:pt idx="3370">
                  <c:v>62.0791882212495</c:v>
                </c:pt>
                <c:pt idx="3371">
                  <c:v>51.3466936993138</c:v>
                </c:pt>
                <c:pt idx="3372">
                  <c:v>53.2048237851871</c:v>
                </c:pt>
                <c:pt idx="3373">
                  <c:v>57.0577753375981</c:v>
                </c:pt>
                <c:pt idx="3374">
                  <c:v>57.4595602187888</c:v>
                </c:pt>
                <c:pt idx="3375">
                  <c:v>46.2052868613139</c:v>
                </c:pt>
                <c:pt idx="3376">
                  <c:v>61.3179231421121</c:v>
                </c:pt>
                <c:pt idx="3377">
                  <c:v>57.921129727741</c:v>
                </c:pt>
                <c:pt idx="3378">
                  <c:v>63.1709261430246</c:v>
                </c:pt>
                <c:pt idx="3379">
                  <c:v>57.5781047653959</c:v>
                </c:pt>
                <c:pt idx="3380">
                  <c:v>61.0931232841565</c:v>
                </c:pt>
                <c:pt idx="3381">
                  <c:v>61.0191026058632</c:v>
                </c:pt>
                <c:pt idx="3382">
                  <c:v>61.7254923076923</c:v>
                </c:pt>
                <c:pt idx="3383">
                  <c:v>65.8169151351351</c:v>
                </c:pt>
                <c:pt idx="3384">
                  <c:v>61.339679875</c:v>
                </c:pt>
                <c:pt idx="3385">
                  <c:v>53.3133740384615</c:v>
                </c:pt>
                <c:pt idx="3386">
                  <c:v>52.9464207119741</c:v>
                </c:pt>
                <c:pt idx="3387">
                  <c:v>53.7116029377203</c:v>
                </c:pt>
                <c:pt idx="3388">
                  <c:v>60.8395832402235</c:v>
                </c:pt>
                <c:pt idx="3389">
                  <c:v>62.5155226107226</c:v>
                </c:pt>
                <c:pt idx="3390">
                  <c:v>47.3600686414709</c:v>
                </c:pt>
                <c:pt idx="3391">
                  <c:v>51.7000099557522</c:v>
                </c:pt>
                <c:pt idx="3392">
                  <c:v>51.946882972973</c:v>
                </c:pt>
                <c:pt idx="3393">
                  <c:v>51.5342724637681</c:v>
                </c:pt>
                <c:pt idx="3394">
                  <c:v>41.3546259493671</c:v>
                </c:pt>
                <c:pt idx="3395">
                  <c:v>39.9854418215613</c:v>
                </c:pt>
                <c:pt idx="3396">
                  <c:v>43.8489535714286</c:v>
                </c:pt>
                <c:pt idx="3397">
                  <c:v>38.5545956431535</c:v>
                </c:pt>
                <c:pt idx="3398">
                  <c:v>49.5581053164557</c:v>
                </c:pt>
                <c:pt idx="3399">
                  <c:v>45.9386508806262</c:v>
                </c:pt>
                <c:pt idx="3400">
                  <c:v>46.3767219277108</c:v>
                </c:pt>
                <c:pt idx="3401">
                  <c:v>43.915628125</c:v>
                </c:pt>
                <c:pt idx="3402">
                  <c:v>63.314201179941</c:v>
                </c:pt>
                <c:pt idx="3409">
                  <c:v>67.0987897551365</c:v>
                </c:pt>
                <c:pt idx="3410">
                  <c:v>55.2128844756599</c:v>
                </c:pt>
                <c:pt idx="3411">
                  <c:v>71.5155375410152</c:v>
                </c:pt>
                <c:pt idx="3412">
                  <c:v>71.3756756756757</c:v>
                </c:pt>
                <c:pt idx="3413">
                  <c:v>57.4677183756938</c:v>
                </c:pt>
                <c:pt idx="3414">
                  <c:v>65.2272727272727</c:v>
                </c:pt>
                <c:pt idx="3415">
                  <c:v>69.1719447827852</c:v>
                </c:pt>
                <c:pt idx="3416">
                  <c:v>66.6500566251416</c:v>
                </c:pt>
                <c:pt idx="3417">
                  <c:v>46.691235059761</c:v>
                </c:pt>
                <c:pt idx="3418">
                  <c:v>66.0160098522167</c:v>
                </c:pt>
                <c:pt idx="3419">
                  <c:v>60.579822616408</c:v>
                </c:pt>
                <c:pt idx="3420">
                  <c:v>67.8229710488847</c:v>
                </c:pt>
                <c:pt idx="3421">
                  <c:v>66.2133726647001</c:v>
                </c:pt>
                <c:pt idx="3422">
                  <c:v>73.5989256938227</c:v>
                </c:pt>
                <c:pt idx="3423">
                  <c:v>68.4672395273899</c:v>
                </c:pt>
                <c:pt idx="3424">
                  <c:v>50.6814958091554</c:v>
                </c:pt>
                <c:pt idx="3425">
                  <c:v>65.6831337325349</c:v>
                </c:pt>
                <c:pt idx="3426">
                  <c:v>54.7386554621849</c:v>
                </c:pt>
                <c:pt idx="3427">
                  <c:v>58.9348508634223</c:v>
                </c:pt>
                <c:pt idx="3428">
                  <c:v>49.5490822027135</c:v>
                </c:pt>
                <c:pt idx="3429">
                  <c:v>73.456384323641</c:v>
                </c:pt>
                <c:pt idx="3430">
                  <c:v>52.3076074972437</c:v>
                </c:pt>
                <c:pt idx="3431">
                  <c:v>70.7042716319825</c:v>
                </c:pt>
                <c:pt idx="3432">
                  <c:v>72.3257650542942</c:v>
                </c:pt>
                <c:pt idx="3433">
                  <c:v>62.5596816976127</c:v>
                </c:pt>
                <c:pt idx="3434">
                  <c:v>76.3605577689243</c:v>
                </c:pt>
                <c:pt idx="3435">
                  <c:v>71.8906976744186</c:v>
                </c:pt>
                <c:pt idx="3436">
                  <c:v>67.7983193277311</c:v>
                </c:pt>
                <c:pt idx="3437">
                  <c:v>66.3313725490196</c:v>
                </c:pt>
                <c:pt idx="3438">
                  <c:v>58.3917137476459</c:v>
                </c:pt>
                <c:pt idx="3439">
                  <c:v>68.3398601398601</c:v>
                </c:pt>
                <c:pt idx="3440">
                  <c:v>68.7605760576058</c:v>
                </c:pt>
                <c:pt idx="3441">
                  <c:v>71.3855044546111</c:v>
                </c:pt>
                <c:pt idx="3442">
                  <c:v>60.2263803680982</c:v>
                </c:pt>
                <c:pt idx="3443">
                  <c:v>72.1256102973813</c:v>
                </c:pt>
                <c:pt idx="3444">
                  <c:v>72.0771513353116</c:v>
                </c:pt>
                <c:pt idx="3445">
                  <c:v>55.9804832713755</c:v>
                </c:pt>
                <c:pt idx="3446">
                  <c:v>74.9436253252385</c:v>
                </c:pt>
                <c:pt idx="3447">
                  <c:v>71.3249128919861</c:v>
                </c:pt>
                <c:pt idx="3448">
                  <c:v>67.7402597402597</c:v>
                </c:pt>
                <c:pt idx="3449">
                  <c:v>72.2088082172506</c:v>
                </c:pt>
                <c:pt idx="3450">
                  <c:v>73.6999072356215</c:v>
                </c:pt>
                <c:pt idx="3451">
                  <c:v>73.802930141147</c:v>
                </c:pt>
                <c:pt idx="3452">
                  <c:v>66.3406593406593</c:v>
                </c:pt>
                <c:pt idx="3453">
                  <c:v>71.3794871794872</c:v>
                </c:pt>
                <c:pt idx="3454">
                  <c:v>75.2481549815498</c:v>
                </c:pt>
                <c:pt idx="3455">
                  <c:v>75.08568329718</c:v>
                </c:pt>
                <c:pt idx="3456">
                  <c:v>71.3067068575735</c:v>
                </c:pt>
                <c:pt idx="3457">
                  <c:v>67.9918120327519</c:v>
                </c:pt>
                <c:pt idx="3458">
                  <c:v>73.5277777777778</c:v>
                </c:pt>
                <c:pt idx="3459">
                  <c:v>69.2669757294791</c:v>
                </c:pt>
                <c:pt idx="3460">
                  <c:v>68.5673076923077</c:v>
                </c:pt>
                <c:pt idx="3461">
                  <c:v>75.708131766874</c:v>
                </c:pt>
                <c:pt idx="3462">
                  <c:v>46.8739903069467</c:v>
                </c:pt>
                <c:pt idx="3463">
                  <c:v>73.5096153846154</c:v>
                </c:pt>
                <c:pt idx="3464">
                  <c:v>72.1241685144124</c:v>
                </c:pt>
                <c:pt idx="3465">
                  <c:v>68.6179245283019</c:v>
                </c:pt>
                <c:pt idx="3466">
                  <c:v>75.525980911983</c:v>
                </c:pt>
                <c:pt idx="3467">
                  <c:v>74.4256926952141</c:v>
                </c:pt>
                <c:pt idx="3468">
                  <c:v>81.3718905472637</c:v>
                </c:pt>
                <c:pt idx="3469">
                  <c:v>76.9953846153846</c:v>
                </c:pt>
                <c:pt idx="3470">
                  <c:v>73.9441624365482</c:v>
                </c:pt>
                <c:pt idx="3471">
                  <c:v>74.1981382978723</c:v>
                </c:pt>
                <c:pt idx="3472">
                  <c:v>74.7053872053872</c:v>
                </c:pt>
                <c:pt idx="3473">
                  <c:v>76.0616929698709</c:v>
                </c:pt>
                <c:pt idx="3474">
                  <c:v>70.9098039215686</c:v>
                </c:pt>
                <c:pt idx="3475">
                  <c:v>78.4390715667311</c:v>
                </c:pt>
                <c:pt idx="3476">
                  <c:v>66.2922252010724</c:v>
                </c:pt>
                <c:pt idx="3477">
                  <c:v>75.4332755632582</c:v>
                </c:pt>
                <c:pt idx="3478">
                  <c:v>67.131621187801</c:v>
                </c:pt>
                <c:pt idx="3479">
                  <c:v>74.2016260162602</c:v>
                </c:pt>
                <c:pt idx="3480">
                  <c:v>73.8029925187032</c:v>
                </c:pt>
                <c:pt idx="3481">
                  <c:v>71.9862385321101</c:v>
                </c:pt>
                <c:pt idx="3482">
                  <c:v>72.9815242494226</c:v>
                </c:pt>
                <c:pt idx="3483">
                  <c:v>70.1473087818697</c:v>
                </c:pt>
                <c:pt idx="3484">
                  <c:v>53.0537145911277</c:v>
                </c:pt>
                <c:pt idx="3485">
                  <c:v>40.4829545454546</c:v>
                </c:pt>
                <c:pt idx="3486">
                  <c:v>54.5364806866953</c:v>
                </c:pt>
                <c:pt idx="3487">
                  <c:v>44.6872246696035</c:v>
                </c:pt>
                <c:pt idx="3488">
                  <c:v>62.6381909547739</c:v>
                </c:pt>
                <c:pt idx="3489">
                  <c:v>70.4569597069597</c:v>
                </c:pt>
                <c:pt idx="3490">
                  <c:v>65.796261682243</c:v>
                </c:pt>
                <c:pt idx="3491">
                  <c:v>69.5983935742972</c:v>
                </c:pt>
                <c:pt idx="3492">
                  <c:v>63.9442060085837</c:v>
                </c:pt>
                <c:pt idx="3493">
                  <c:v>55.2415254237288</c:v>
                </c:pt>
                <c:pt idx="3494">
                  <c:v>57.228813559322</c:v>
                </c:pt>
                <c:pt idx="3495">
                  <c:v>66.9125</c:v>
                </c:pt>
                <c:pt idx="3496">
                  <c:v>48.7727272727273</c:v>
                </c:pt>
                <c:pt idx="3497">
                  <c:v>57.4931506849315</c:v>
                </c:pt>
                <c:pt idx="3498">
                  <c:v>68.2430278884462</c:v>
                </c:pt>
                <c:pt idx="3499">
                  <c:v>65.8923303834808</c:v>
                </c:pt>
                <c:pt idx="3500">
                  <c:v>71.5233186057928</c:v>
                </c:pt>
                <c:pt idx="3501">
                  <c:v>71.8742562475208</c:v>
                </c:pt>
                <c:pt idx="3502">
                  <c:v>77.7303077725613</c:v>
                </c:pt>
                <c:pt idx="3503">
                  <c:v>71.4200743494424</c:v>
                </c:pt>
                <c:pt idx="3504">
                  <c:v>64.1190119760479</c:v>
                </c:pt>
                <c:pt idx="3505">
                  <c:v>77.5916149068323</c:v>
                </c:pt>
                <c:pt idx="3506">
                  <c:v>74.9568527918782</c:v>
                </c:pt>
                <c:pt idx="3507">
                  <c:v>72.4827981651376</c:v>
                </c:pt>
                <c:pt idx="3508">
                  <c:v>73.1499176276771</c:v>
                </c:pt>
                <c:pt idx="3509">
                  <c:v>67.3389121338912</c:v>
                </c:pt>
                <c:pt idx="3510">
                  <c:v>69.0502958579882</c:v>
                </c:pt>
                <c:pt idx="3511">
                  <c:v>70.254593175853</c:v>
                </c:pt>
                <c:pt idx="3512">
                  <c:v>54.6954022988506</c:v>
                </c:pt>
                <c:pt idx="3513">
                  <c:v>59.5115207373272</c:v>
                </c:pt>
                <c:pt idx="3514">
                  <c:v>55.5949825063613</c:v>
                </c:pt>
                <c:pt idx="3515">
                  <c:v>67.4383513796717</c:v>
                </c:pt>
                <c:pt idx="3517">
                  <c:v>61.0777843252799</c:v>
                </c:pt>
                <c:pt idx="3518">
                  <c:v>53.9102296450939</c:v>
                </c:pt>
                <c:pt idx="3519">
                  <c:v>68.4541922952412</c:v>
                </c:pt>
                <c:pt idx="3520">
                  <c:v>74.8611283323001</c:v>
                </c:pt>
                <c:pt idx="3521">
                  <c:v>72.5557446808511</c:v>
                </c:pt>
                <c:pt idx="3522">
                  <c:v>58.5753646677472</c:v>
                </c:pt>
                <c:pt idx="3523">
                  <c:v>49.5944700460829</c:v>
                </c:pt>
                <c:pt idx="3524">
                  <c:v>56.7892595606184</c:v>
                </c:pt>
                <c:pt idx="3525">
                  <c:v>55.9732142857143</c:v>
                </c:pt>
                <c:pt idx="3526">
                  <c:v>48.7083333333333</c:v>
                </c:pt>
                <c:pt idx="3527">
                  <c:v>42.4296296296296</c:v>
                </c:pt>
                <c:pt idx="3528">
                  <c:v>47.1590909090909</c:v>
                </c:pt>
                <c:pt idx="3529">
                  <c:v>44.2211538461538</c:v>
                </c:pt>
                <c:pt idx="3530">
                  <c:v>66.0080862533693</c:v>
                </c:pt>
                <c:pt idx="3531">
                  <c:v>64.8116591928251</c:v>
                </c:pt>
                <c:pt idx="3532">
                  <c:v>68.7582159624413</c:v>
                </c:pt>
                <c:pt idx="3533">
                  <c:v>70.0476190476191</c:v>
                </c:pt>
                <c:pt idx="3534">
                  <c:v>69.1428571428572</c:v>
                </c:pt>
                <c:pt idx="3535">
                  <c:v>58.0608108108108</c:v>
                </c:pt>
                <c:pt idx="3536">
                  <c:v>62</c:v>
                </c:pt>
                <c:pt idx="3537">
                  <c:v>43.046875</c:v>
                </c:pt>
                <c:pt idx="3538">
                  <c:v>75.5118138212826</c:v>
                </c:pt>
                <c:pt idx="3539">
                  <c:v>76.7230869001297</c:v>
                </c:pt>
                <c:pt idx="3540">
                  <c:v>69.482374768089</c:v>
                </c:pt>
                <c:pt idx="3541">
                  <c:v>66.819299323909</c:v>
                </c:pt>
                <c:pt idx="3542">
                  <c:v>72.2897260273973</c:v>
                </c:pt>
                <c:pt idx="3543">
                  <c:v>56.921875</c:v>
                </c:pt>
                <c:pt idx="3544">
                  <c:v>72.0037453183521</c:v>
                </c:pt>
                <c:pt idx="3545">
                  <c:v>75.5985915492958</c:v>
                </c:pt>
                <c:pt idx="3546">
                  <c:v>66.9029702970297</c:v>
                </c:pt>
                <c:pt idx="3547">
                  <c:v>68.9283819628647</c:v>
                </c:pt>
                <c:pt idx="3548">
                  <c:v>73.3006872852234</c:v>
                </c:pt>
                <c:pt idx="3549">
                  <c:v>73.0160692212608</c:v>
                </c:pt>
                <c:pt idx="3550">
                  <c:v>67.8976234003656</c:v>
                </c:pt>
                <c:pt idx="3551">
                  <c:v>68.8627450980392</c:v>
                </c:pt>
                <c:pt idx="3552">
                  <c:v>60.4274028629857</c:v>
                </c:pt>
                <c:pt idx="3553">
                  <c:v>66.6643835616438</c:v>
                </c:pt>
                <c:pt idx="3554">
                  <c:v>66.9465437788019</c:v>
                </c:pt>
                <c:pt idx="3555">
                  <c:v>55.0881477069684</c:v>
                </c:pt>
                <c:pt idx="3556">
                  <c:v>51.9276373147341</c:v>
                </c:pt>
                <c:pt idx="3557">
                  <c:v>49.172335600907</c:v>
                </c:pt>
                <c:pt idx="3558">
                  <c:v>67.3451776649746</c:v>
                </c:pt>
                <c:pt idx="3559">
                  <c:v>69.0882352941177</c:v>
                </c:pt>
                <c:pt idx="3560">
                  <c:v>54.0176886792453</c:v>
                </c:pt>
                <c:pt idx="3561">
                  <c:v>70.2149859943978</c:v>
                </c:pt>
                <c:pt idx="3562">
                  <c:v>73.323429541596</c:v>
                </c:pt>
                <c:pt idx="3563">
                  <c:v>32.3045066991474</c:v>
                </c:pt>
                <c:pt idx="3564">
                  <c:v>30.6030245746692</c:v>
                </c:pt>
                <c:pt idx="3565">
                  <c:v>32.6231617647059</c:v>
                </c:pt>
                <c:pt idx="3566">
                  <c:v>40.2064986334649</c:v>
                </c:pt>
                <c:pt idx="3568">
                  <c:v>72.5368098159509</c:v>
                </c:pt>
                <c:pt idx="3569">
                  <c:v>74.1467236467236</c:v>
                </c:pt>
                <c:pt idx="3570">
                  <c:v>77.2065997130559</c:v>
                </c:pt>
                <c:pt idx="3571">
                  <c:v>68.7297872340426</c:v>
                </c:pt>
                <c:pt idx="3572">
                  <c:v>72.3058823529412</c:v>
                </c:pt>
                <c:pt idx="3573">
                  <c:v>77.5611814345991</c:v>
                </c:pt>
                <c:pt idx="3574">
                  <c:v>74.6201117318435</c:v>
                </c:pt>
                <c:pt idx="3575">
                  <c:v>71.5394402035624</c:v>
                </c:pt>
                <c:pt idx="3576">
                  <c:v>72.1903553299492</c:v>
                </c:pt>
                <c:pt idx="3577">
                  <c:v>71.8215488215488</c:v>
                </c:pt>
                <c:pt idx="3578">
                  <c:v>76.8520833333333</c:v>
                </c:pt>
                <c:pt idx="3579">
                  <c:v>69.870036101083</c:v>
                </c:pt>
                <c:pt idx="3580">
                  <c:v>69.3179723502304</c:v>
                </c:pt>
                <c:pt idx="3581">
                  <c:v>62.123595505618</c:v>
                </c:pt>
                <c:pt idx="3582">
                  <c:v>57.3195020746887</c:v>
                </c:pt>
                <c:pt idx="3583">
                  <c:v>60.5933333333333</c:v>
                </c:pt>
                <c:pt idx="3584">
                  <c:v>66.2648401826484</c:v>
                </c:pt>
                <c:pt idx="3585">
                  <c:v>76.1224489795919</c:v>
                </c:pt>
                <c:pt idx="3586">
                  <c:v>72.5096153846154</c:v>
                </c:pt>
                <c:pt idx="3587">
                  <c:v>73.9631336405529</c:v>
                </c:pt>
                <c:pt idx="3588">
                  <c:v>69.2</c:v>
                </c:pt>
                <c:pt idx="3589">
                  <c:v>54.0970464135021</c:v>
                </c:pt>
                <c:pt idx="3590">
                  <c:v>62.7267080745342</c:v>
                </c:pt>
                <c:pt idx="3591">
                  <c:v>71.1818181818182</c:v>
                </c:pt>
                <c:pt idx="3593">
                  <c:v>69.4232209737827</c:v>
                </c:pt>
                <c:pt idx="3594">
                  <c:v>79.0448979591837</c:v>
                </c:pt>
                <c:pt idx="3595">
                  <c:v>71.9906103286385</c:v>
                </c:pt>
                <c:pt idx="3596">
                  <c:v>69.412087912088</c:v>
                </c:pt>
                <c:pt idx="3597">
                  <c:v>57.3956834532374</c:v>
                </c:pt>
                <c:pt idx="3598">
                  <c:v>64.4260869565218</c:v>
                </c:pt>
                <c:pt idx="3599">
                  <c:v>56.3771929824561</c:v>
                </c:pt>
                <c:pt idx="3600">
                  <c:v>70.7080745341613</c:v>
                </c:pt>
                <c:pt idx="3601">
                  <c:v>69.9206349206348</c:v>
                </c:pt>
                <c:pt idx="3602">
                  <c:v>73.9414893617021</c:v>
                </c:pt>
                <c:pt idx="3603">
                  <c:v>59.2397260273973</c:v>
                </c:pt>
                <c:pt idx="3604">
                  <c:v>64.9220779220779</c:v>
                </c:pt>
                <c:pt idx="3605">
                  <c:v>69.3805970149254</c:v>
                </c:pt>
                <c:pt idx="3606">
                  <c:v>71.9508196721311</c:v>
                </c:pt>
                <c:pt idx="3607">
                  <c:v>64.5691056910568</c:v>
                </c:pt>
                <c:pt idx="3608">
                  <c:v>72.6013513513513</c:v>
                </c:pt>
                <c:pt idx="3609">
                  <c:v>70.9719626168225</c:v>
                </c:pt>
                <c:pt idx="3610">
                  <c:v>72.5377358490566</c:v>
                </c:pt>
                <c:pt idx="3615">
                  <c:v>41.7037037037037</c:v>
                </c:pt>
                <c:pt idx="3616">
                  <c:v>43.7337142857143</c:v>
                </c:pt>
                <c:pt idx="3617">
                  <c:v>37.4010507880911</c:v>
                </c:pt>
                <c:pt idx="3618">
                  <c:v>48.7034358047016</c:v>
                </c:pt>
                <c:pt idx="3619">
                  <c:v>50.297176820208</c:v>
                </c:pt>
                <c:pt idx="3620">
                  <c:v>42.8730025231287</c:v>
                </c:pt>
                <c:pt idx="3621">
                  <c:v>59.6090675791274</c:v>
                </c:pt>
                <c:pt idx="3622">
                  <c:v>51.1365546218487</c:v>
                </c:pt>
                <c:pt idx="3623">
                  <c:v>50.6080178173719</c:v>
                </c:pt>
                <c:pt idx="3624">
                  <c:v>45.0440097799511</c:v>
                </c:pt>
                <c:pt idx="3625">
                  <c:v>39.5793758480326</c:v>
                </c:pt>
                <c:pt idx="3626">
                  <c:v>47.3198263386396</c:v>
                </c:pt>
                <c:pt idx="3627">
                  <c:v>35.5067873303167</c:v>
                </c:pt>
                <c:pt idx="3628">
                  <c:v>43.5399449035813</c:v>
                </c:pt>
                <c:pt idx="3629">
                  <c:v>46.1724137931035</c:v>
                </c:pt>
                <c:pt idx="3630">
                  <c:v>45.1483516483517</c:v>
                </c:pt>
                <c:pt idx="3631">
                  <c:v>45.8119891008175</c:v>
                </c:pt>
                <c:pt idx="3632">
                  <c:v>44.3057553956834</c:v>
                </c:pt>
                <c:pt idx="3633">
                  <c:v>37.6666666666666</c:v>
                </c:pt>
                <c:pt idx="3634">
                  <c:v>54.6388888888889</c:v>
                </c:pt>
                <c:pt idx="3635">
                  <c:v>60.4079304725693</c:v>
                </c:pt>
                <c:pt idx="3636">
                  <c:v>51.7609308885755</c:v>
                </c:pt>
                <c:pt idx="3637">
                  <c:v>40.6887298747764</c:v>
                </c:pt>
                <c:pt idx="3638">
                  <c:v>45.2801461632156</c:v>
                </c:pt>
                <c:pt idx="3639">
                  <c:v>78.3230088495575</c:v>
                </c:pt>
                <c:pt idx="3640">
                  <c:v>63.8777335984095</c:v>
                </c:pt>
                <c:pt idx="3641">
                  <c:v>71.7086021505376</c:v>
                </c:pt>
                <c:pt idx="3643">
                  <c:v>82</c:v>
                </c:pt>
                <c:pt idx="3644">
                  <c:v>71.1764705882353</c:v>
                </c:pt>
                <c:pt idx="3645">
                  <c:v>55.2061855670103</c:v>
                </c:pt>
                <c:pt idx="3646">
                  <c:v>69.9363957597173</c:v>
                </c:pt>
                <c:pt idx="3647">
                  <c:v>69.4204204204204</c:v>
                </c:pt>
                <c:pt idx="3648">
                  <c:v>41.1021126760563</c:v>
                </c:pt>
                <c:pt idx="3649">
                  <c:v>60.8924050632911</c:v>
                </c:pt>
                <c:pt idx="3650">
                  <c:v>49.1803278688525</c:v>
                </c:pt>
                <c:pt idx="3651">
                  <c:v>73.7525741029641</c:v>
                </c:pt>
                <c:pt idx="3652">
                  <c:v>73.389466840052</c:v>
                </c:pt>
                <c:pt idx="3653">
                  <c:v>69.1137905048983</c:v>
                </c:pt>
                <c:pt idx="3654">
                  <c:v>70.3176100628931</c:v>
                </c:pt>
                <c:pt idx="3655">
                  <c:v>69.8228571428571</c:v>
                </c:pt>
                <c:pt idx="3656">
                  <c:v>72.8026101141925</c:v>
                </c:pt>
                <c:pt idx="3657">
                  <c:v>73.7515151515151</c:v>
                </c:pt>
                <c:pt idx="3658">
                  <c:v>60.0666666666666</c:v>
                </c:pt>
                <c:pt idx="3659">
                  <c:v>53.6015625</c:v>
                </c:pt>
                <c:pt idx="3660">
                  <c:v>76.94256490952</c:v>
                </c:pt>
                <c:pt idx="3661">
                  <c:v>70.2325</c:v>
                </c:pt>
                <c:pt idx="3662">
                  <c:v>96.9097773046287</c:v>
                </c:pt>
                <c:pt idx="3663">
                  <c:v>96.5854867414231</c:v>
                </c:pt>
                <c:pt idx="3664">
                  <c:v>96.3555785897628</c:v>
                </c:pt>
                <c:pt idx="3665">
                  <c:v>61.8279740910716</c:v>
                </c:pt>
                <c:pt idx="3666">
                  <c:v>41.4283000635945</c:v>
                </c:pt>
                <c:pt idx="3667">
                  <c:v>63.2719421505707</c:v>
                </c:pt>
                <c:pt idx="3668">
                  <c:v>48.1641744206351</c:v>
                </c:pt>
                <c:pt idx="3669">
                  <c:v>41.1612481399025</c:v>
                </c:pt>
                <c:pt idx="3670">
                  <c:v>49.0713483312024</c:v>
                </c:pt>
                <c:pt idx="3671">
                  <c:v>63.6493691054604</c:v>
                </c:pt>
                <c:pt idx="3672">
                  <c:v>62.5954697138187</c:v>
                </c:pt>
                <c:pt idx="3673">
                  <c:v>46.207668731686</c:v>
                </c:pt>
                <c:pt idx="3674">
                  <c:v>49.9740613975818</c:v>
                </c:pt>
                <c:pt idx="3675">
                  <c:v>51.8782156857008</c:v>
                </c:pt>
                <c:pt idx="3676">
                  <c:v>64.762562953974</c:v>
                </c:pt>
                <c:pt idx="3677">
                  <c:v>53.2411367857564</c:v>
                </c:pt>
                <c:pt idx="3678">
                  <c:v>50.2670411782882</c:v>
                </c:pt>
                <c:pt idx="3679">
                  <c:v>45.4008496600224</c:v>
                </c:pt>
                <c:pt idx="3680">
                  <c:v>53.7881995960422</c:v>
                </c:pt>
                <c:pt idx="3681">
                  <c:v>57.4457131257979</c:v>
                </c:pt>
                <c:pt idx="3682">
                  <c:v>63.6593510026156</c:v>
                </c:pt>
                <c:pt idx="3683">
                  <c:v>59.3439263296028</c:v>
                </c:pt>
                <c:pt idx="3684">
                  <c:v>61.2120331982327</c:v>
                </c:pt>
                <c:pt idx="3685">
                  <c:v>58.7611830054117</c:v>
                </c:pt>
                <c:pt idx="3686">
                  <c:v>63.0843043739971</c:v>
                </c:pt>
                <c:pt idx="3687">
                  <c:v>73.2942813615171</c:v>
                </c:pt>
                <c:pt idx="3688">
                  <c:v>49.39</c:v>
                </c:pt>
                <c:pt idx="3689">
                  <c:v>71.95</c:v>
                </c:pt>
                <c:pt idx="3690">
                  <c:v>58.7</c:v>
                </c:pt>
                <c:pt idx="3691">
                  <c:v>62.3</c:v>
                </c:pt>
                <c:pt idx="3692">
                  <c:v>80.5</c:v>
                </c:pt>
                <c:pt idx="3693">
                  <c:v>66.05</c:v>
                </c:pt>
                <c:pt idx="3694">
                  <c:v>77.9838336302133</c:v>
                </c:pt>
                <c:pt idx="3695">
                  <c:v>69.3496817422725</c:v>
                </c:pt>
                <c:pt idx="3696">
                  <c:v>79.0780968964307</c:v>
                </c:pt>
                <c:pt idx="3697">
                  <c:v>73.4523309898201</c:v>
                </c:pt>
                <c:pt idx="3698">
                  <c:v>77.111389619946</c:v>
                </c:pt>
                <c:pt idx="3699">
                  <c:v>63.6279624712566</c:v>
                </c:pt>
                <c:pt idx="3700">
                  <c:v>29</c:v>
                </c:pt>
                <c:pt idx="3701">
                  <c:v>53.1131162276153</c:v>
                </c:pt>
                <c:pt idx="3702">
                  <c:v>50.9793336889067</c:v>
                </c:pt>
                <c:pt idx="3703">
                  <c:v>47.5381944444444</c:v>
                </c:pt>
                <c:pt idx="3704">
                  <c:v>59.4699127448462</c:v>
                </c:pt>
                <c:pt idx="3705">
                  <c:v>60.403472637477</c:v>
                </c:pt>
                <c:pt idx="3706">
                  <c:v>49.4907103825137</c:v>
                </c:pt>
                <c:pt idx="3707">
                  <c:v>55.8192979090735</c:v>
                </c:pt>
                <c:pt idx="3708">
                  <c:v>61.1260964912281</c:v>
                </c:pt>
                <c:pt idx="3709">
                  <c:v>57.9742533470649</c:v>
                </c:pt>
                <c:pt idx="3710">
                  <c:v>60.4971187091817</c:v>
                </c:pt>
                <c:pt idx="3711">
                  <c:v>52.3135317368725</c:v>
                </c:pt>
                <c:pt idx="3712">
                  <c:v>58.2942735072464</c:v>
                </c:pt>
                <c:pt idx="3713">
                  <c:v>48.6354166666667</c:v>
                </c:pt>
                <c:pt idx="3714">
                  <c:v>55.0405792167507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56.9416232023011</c:v>
                </c:pt>
                <c:pt idx="3718">
                  <c:v>55.2039237623762</c:v>
                </c:pt>
                <c:pt idx="3719">
                  <c:v>47.1006944444444</c:v>
                </c:pt>
                <c:pt idx="3720">
                  <c:v>48.1062634458673</c:v>
                </c:pt>
                <c:pt idx="3721">
                  <c:v>43.7144331254331</c:v>
                </c:pt>
                <c:pt idx="3722">
                  <c:v>55.8308669497523</c:v>
                </c:pt>
                <c:pt idx="3723">
                  <c:v>63.9875776397516</c:v>
                </c:pt>
                <c:pt idx="3724">
                  <c:v>51.3578853578853</c:v>
                </c:pt>
                <c:pt idx="3725">
                  <c:v>51.4811664641555</c:v>
                </c:pt>
                <c:pt idx="3726">
                  <c:v>38.9870967741936</c:v>
                </c:pt>
                <c:pt idx="3727">
                  <c:v>55.2338709677419</c:v>
                </c:pt>
                <c:pt idx="3728">
                  <c:v>57.0307213425362</c:v>
                </c:pt>
                <c:pt idx="3729">
                  <c:v>61.3885772565018</c:v>
                </c:pt>
                <c:pt idx="3730">
                  <c:v>50.7745358090186</c:v>
                </c:pt>
                <c:pt idx="3731">
                  <c:v>45.9146757679181</c:v>
                </c:pt>
                <c:pt idx="3732">
                  <c:v>57.5776255707763</c:v>
                </c:pt>
                <c:pt idx="3733">
                  <c:v>63.7770562770563</c:v>
                </c:pt>
                <c:pt idx="3734">
                  <c:v>64.2234636871508</c:v>
                </c:pt>
                <c:pt idx="3735">
                  <c:v>56.4357142857143</c:v>
                </c:pt>
                <c:pt idx="3736">
                  <c:v>62.4670658682635</c:v>
                </c:pt>
                <c:pt idx="3737">
                  <c:v>62.1834319526627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68.0693430656934</c:v>
                </c:pt>
                <c:pt idx="3741">
                  <c:v>56.740099009901</c:v>
                </c:pt>
                <c:pt idx="3742">
                  <c:v>47.4229607250755</c:v>
                </c:pt>
                <c:pt idx="3743">
                  <c:v>38.2256097560976</c:v>
                </c:pt>
                <c:pt idx="3744">
                  <c:v>36.4705882352941</c:v>
                </c:pt>
                <c:pt idx="3745">
                  <c:v>58.47</c:v>
                </c:pt>
                <c:pt idx="3746">
                  <c:v>51.8770491803279</c:v>
                </c:pt>
                <c:pt idx="3747">
                  <c:v>45.8057054741712</c:v>
                </c:pt>
                <c:pt idx="3748">
                  <c:v>55.1624293785311</c:v>
                </c:pt>
                <c:pt idx="3749">
                  <c:v>64.2127056154282</c:v>
                </c:pt>
                <c:pt idx="3750">
                  <c:v>49.2304526748971</c:v>
                </c:pt>
                <c:pt idx="3751">
                  <c:v>50.3819095477387</c:v>
                </c:pt>
                <c:pt idx="3752">
                  <c:v>45.9615384615385</c:v>
                </c:pt>
                <c:pt idx="3753">
                  <c:v>50.7368421052632</c:v>
                </c:pt>
                <c:pt idx="3754">
                  <c:v>47.8642659279778</c:v>
                </c:pt>
                <c:pt idx="3755">
                  <c:v>50.8548895899054</c:v>
                </c:pt>
                <c:pt idx="3756">
                  <c:v>45.7190082644628</c:v>
                </c:pt>
                <c:pt idx="3757">
                  <c:v>56.9297520661157</c:v>
                </c:pt>
                <c:pt idx="3758">
                  <c:v>60.9933110367893</c:v>
                </c:pt>
                <c:pt idx="3759">
                  <c:v>48.0727130570758</c:v>
                </c:pt>
                <c:pt idx="3760">
                  <c:v>58.9013738959764</c:v>
                </c:pt>
                <c:pt idx="3761">
                  <c:v>57.4678217821782</c:v>
                </c:pt>
                <c:pt idx="3762">
                  <c:v>51.9177057356609</c:v>
                </c:pt>
                <c:pt idx="3763">
                  <c:v>58.1065989847716</c:v>
                </c:pt>
                <c:pt idx="3764">
                  <c:v>53.4444444444444</c:v>
                </c:pt>
                <c:pt idx="3765">
                  <c:v>51.8767605633803</c:v>
                </c:pt>
                <c:pt idx="3766">
                  <c:v>52.1419141914192</c:v>
                </c:pt>
                <c:pt idx="3767">
                  <c:v>53.0154639175258</c:v>
                </c:pt>
                <c:pt idx="3768">
                  <c:v>56.9038461538462</c:v>
                </c:pt>
                <c:pt idx="3769">
                  <c:v>48.6964285714286</c:v>
                </c:pt>
                <c:pt idx="3770">
                  <c:v>49.1219512195122</c:v>
                </c:pt>
                <c:pt idx="3771">
                  <c:v>54.438444924406</c:v>
                </c:pt>
                <c:pt idx="3772">
                  <c:v>59.4362850971922</c:v>
                </c:pt>
                <c:pt idx="3773">
                  <c:v>55.1129770992366</c:v>
                </c:pt>
                <c:pt idx="3774">
                  <c:v>47.9704952581665</c:v>
                </c:pt>
                <c:pt idx="3775">
                  <c:v>48.5825534906199</c:v>
                </c:pt>
                <c:pt idx="3776">
                  <c:v>55.4504310344828</c:v>
                </c:pt>
                <c:pt idx="3777">
                  <c:v>53.9561128526646</c:v>
                </c:pt>
                <c:pt idx="3778">
                  <c:v>50.3279320987654</c:v>
                </c:pt>
                <c:pt idx="3779">
                  <c:v>63.9443298969072</c:v>
                </c:pt>
                <c:pt idx="3780">
                  <c:v>68.8835877862595</c:v>
                </c:pt>
                <c:pt idx="3781">
                  <c:v>68.4809417040359</c:v>
                </c:pt>
                <c:pt idx="3782">
                  <c:v>67.5672727272727</c:v>
                </c:pt>
                <c:pt idx="3783">
                  <c:v>68.5260196905767</c:v>
                </c:pt>
                <c:pt idx="3784">
                  <c:v>72.1391585760517</c:v>
                </c:pt>
                <c:pt idx="3785">
                  <c:v>70.5288590604027</c:v>
                </c:pt>
                <c:pt idx="3786">
                  <c:v>65.5934530095037</c:v>
                </c:pt>
                <c:pt idx="3787">
                  <c:v>73.2240000000001</c:v>
                </c:pt>
                <c:pt idx="3788">
                  <c:v>52.8232189973614</c:v>
                </c:pt>
                <c:pt idx="3789">
                  <c:v>71.8205689277899</c:v>
                </c:pt>
                <c:pt idx="3790">
                  <c:v>59.5703517587939</c:v>
                </c:pt>
                <c:pt idx="3791">
                  <c:v>63.3904109589041</c:v>
                </c:pt>
                <c:pt idx="3792">
                  <c:v>56.7827586206896</c:v>
                </c:pt>
                <c:pt idx="3793">
                  <c:v>64.7058823529412</c:v>
                </c:pt>
                <c:pt idx="3794">
                  <c:v>51.9591836734694</c:v>
                </c:pt>
                <c:pt idx="3795">
                  <c:v>63.9184952978056</c:v>
                </c:pt>
                <c:pt idx="3796">
                  <c:v>48.3801369863014</c:v>
                </c:pt>
                <c:pt idx="3797">
                  <c:v>65.9793510324483</c:v>
                </c:pt>
                <c:pt idx="3798">
                  <c:v>73.2663755458515</c:v>
                </c:pt>
                <c:pt idx="3799">
                  <c:v>63.4012738853504</c:v>
                </c:pt>
                <c:pt idx="3800">
                  <c:v>63.7386363636364</c:v>
                </c:pt>
                <c:pt idx="3801">
                  <c:v>70.2888888888889</c:v>
                </c:pt>
                <c:pt idx="3802">
                  <c:v>57.6209677419355</c:v>
                </c:pt>
                <c:pt idx="3803">
                  <c:v>71.9055118110237</c:v>
                </c:pt>
                <c:pt idx="3804">
                  <c:v>62.2408759124087</c:v>
                </c:pt>
                <c:pt idx="3805">
                  <c:v>61.6</c:v>
                </c:pt>
                <c:pt idx="3806">
                  <c:v>48.1538461538461</c:v>
                </c:pt>
                <c:pt idx="3807">
                  <c:v>55.0126582278481</c:v>
                </c:pt>
                <c:pt idx="3808">
                  <c:v>69.612676056338</c:v>
                </c:pt>
                <c:pt idx="3809">
                  <c:v>69.9787234042554</c:v>
                </c:pt>
                <c:pt idx="3810">
                  <c:v>61.7163120567376</c:v>
                </c:pt>
                <c:pt idx="3811">
                  <c:v>68.8571428571429</c:v>
                </c:pt>
                <c:pt idx="3812">
                  <c:v>56.2285714285714</c:v>
                </c:pt>
                <c:pt idx="3813">
                  <c:v>41.5616438356165</c:v>
                </c:pt>
                <c:pt idx="3820">
                  <c:v>59.7430894308943</c:v>
                </c:pt>
                <c:pt idx="3821">
                  <c:v>62.4431965442765</c:v>
                </c:pt>
                <c:pt idx="3822">
                  <c:v>65.1622393601828</c:v>
                </c:pt>
                <c:pt idx="3823">
                  <c:v>53.7272291466922</c:v>
                </c:pt>
                <c:pt idx="3824">
                  <c:v>55.8829141370338</c:v>
                </c:pt>
                <c:pt idx="3825">
                  <c:v>54.9796107506951</c:v>
                </c:pt>
                <c:pt idx="3826">
                  <c:v>54.4211076280042</c:v>
                </c:pt>
                <c:pt idx="3827">
                  <c:v>63.2424677187948</c:v>
                </c:pt>
                <c:pt idx="3828">
                  <c:v>60.8934010152284</c:v>
                </c:pt>
                <c:pt idx="3829">
                  <c:v>53.1654792746113</c:v>
                </c:pt>
                <c:pt idx="3830">
                  <c:v>52.7227722772276</c:v>
                </c:pt>
                <c:pt idx="3831">
                  <c:v>53.2734375</c:v>
                </c:pt>
                <c:pt idx="3832">
                  <c:v>53.4666283084002</c:v>
                </c:pt>
                <c:pt idx="3833">
                  <c:v>51</c:v>
                </c:pt>
                <c:pt idx="3834">
                  <c:v>56.35305528613</c:v>
                </c:pt>
                <c:pt idx="3835">
                  <c:v>47.6660899653977</c:v>
                </c:pt>
                <c:pt idx="3836">
                  <c:v>51.7408026755853</c:v>
                </c:pt>
                <c:pt idx="3837">
                  <c:v>58.4726368159203</c:v>
                </c:pt>
                <c:pt idx="3838">
                  <c:v>49.5409836065574</c:v>
                </c:pt>
                <c:pt idx="3839">
                  <c:v>53.5954198473283</c:v>
                </c:pt>
                <c:pt idx="3840">
                  <c:v>47.8481012658228</c:v>
                </c:pt>
                <c:pt idx="3841">
                  <c:v>59.3718592964824</c:v>
                </c:pt>
                <c:pt idx="3842">
                  <c:v>59.5096153846154</c:v>
                </c:pt>
                <c:pt idx="3843">
                  <c:v>53.4649999999999</c:v>
                </c:pt>
                <c:pt idx="3845">
                  <c:v>49.1555555555556</c:v>
                </c:pt>
                <c:pt idx="3846">
                  <c:v>57.1693548387096</c:v>
                </c:pt>
                <c:pt idx="3848">
                  <c:v>41.4434389140272</c:v>
                </c:pt>
                <c:pt idx="3849">
                  <c:v>55.1578947368421</c:v>
                </c:pt>
                <c:pt idx="3850">
                  <c:v>50.5846153846155</c:v>
                </c:pt>
                <c:pt idx="3851">
                  <c:v>61.1686586985392</c:v>
                </c:pt>
                <c:pt idx="3852">
                  <c:v>61.9401118789075</c:v>
                </c:pt>
                <c:pt idx="3853">
                  <c:v>54.0972222222222</c:v>
                </c:pt>
                <c:pt idx="3854">
                  <c:v>57.496015936255</c:v>
                </c:pt>
                <c:pt idx="3856">
                  <c:v>49.160248447205</c:v>
                </c:pt>
                <c:pt idx="3857">
                  <c:v>49.233681462141</c:v>
                </c:pt>
                <c:pt idx="3860">
                  <c:v>29.8369193989071</c:v>
                </c:pt>
                <c:pt idx="3861">
                  <c:v>76.8119444444444</c:v>
                </c:pt>
                <c:pt idx="3862">
                  <c:v>15</c:v>
                </c:pt>
                <c:pt idx="3863">
                  <c:v>21</c:v>
                </c:pt>
                <c:pt idx="3864">
                  <c:v>20</c:v>
                </c:pt>
                <c:pt idx="3865">
                  <c:v>15</c:v>
                </c:pt>
                <c:pt idx="3866">
                  <c:v>8</c:v>
                </c:pt>
                <c:pt idx="3867">
                  <c:v>14</c:v>
                </c:pt>
                <c:pt idx="3868">
                  <c:v>21</c:v>
                </c:pt>
                <c:pt idx="3869">
                  <c:v>14</c:v>
                </c:pt>
                <c:pt idx="3870">
                  <c:v>67</c:v>
                </c:pt>
                <c:pt idx="3871">
                  <c:v>47</c:v>
                </c:pt>
                <c:pt idx="3872">
                  <c:v>29</c:v>
                </c:pt>
                <c:pt idx="3873">
                  <c:v>25</c:v>
                </c:pt>
                <c:pt idx="3874">
                  <c:v>24</c:v>
                </c:pt>
                <c:pt idx="3875">
                  <c:v>13</c:v>
                </c:pt>
                <c:pt idx="3876">
                  <c:v>7</c:v>
                </c:pt>
                <c:pt idx="3877">
                  <c:v>21</c:v>
                </c:pt>
                <c:pt idx="3878">
                  <c:v>18</c:v>
                </c:pt>
                <c:pt idx="3879">
                  <c:v>13</c:v>
                </c:pt>
                <c:pt idx="3880">
                  <c:v>2.34</c:v>
                </c:pt>
                <c:pt idx="3881">
                  <c:v>2.61</c:v>
                </c:pt>
                <c:pt idx="3882">
                  <c:v>6.03</c:v>
                </c:pt>
                <c:pt idx="3883">
                  <c:v>16.4</c:v>
                </c:pt>
                <c:pt idx="3884">
                  <c:v>18</c:v>
                </c:pt>
                <c:pt idx="3885">
                  <c:v>20.98</c:v>
                </c:pt>
                <c:pt idx="3886">
                  <c:v>22.43</c:v>
                </c:pt>
                <c:pt idx="3887">
                  <c:v>29.91</c:v>
                </c:pt>
                <c:pt idx="3888">
                  <c:v>4.1</c:v>
                </c:pt>
                <c:pt idx="3889">
                  <c:v>4.1</c:v>
                </c:pt>
                <c:pt idx="3890">
                  <c:v>4.1</c:v>
                </c:pt>
                <c:pt idx="3891">
                  <c:v>4.1</c:v>
                </c:pt>
                <c:pt idx="3892">
                  <c:v>4.1</c:v>
                </c:pt>
                <c:pt idx="3893">
                  <c:v>4.1</c:v>
                </c:pt>
                <c:pt idx="3894">
                  <c:v>4.1</c:v>
                </c:pt>
                <c:pt idx="3895">
                  <c:v>4.1</c:v>
                </c:pt>
                <c:pt idx="3896">
                  <c:v>4.1</c:v>
                </c:pt>
                <c:pt idx="3897">
                  <c:v>4.1</c:v>
                </c:pt>
                <c:pt idx="3898">
                  <c:v>4.1</c:v>
                </c:pt>
                <c:pt idx="3899">
                  <c:v>4.1</c:v>
                </c:pt>
                <c:pt idx="3900">
                  <c:v>8.2</c:v>
                </c:pt>
                <c:pt idx="3901">
                  <c:v>8.5</c:v>
                </c:pt>
                <c:pt idx="3902">
                  <c:v>8.9</c:v>
                </c:pt>
                <c:pt idx="3903">
                  <c:v>10</c:v>
                </c:pt>
                <c:pt idx="3904">
                  <c:v>13.7</c:v>
                </c:pt>
                <c:pt idx="3905">
                  <c:v>16.6</c:v>
                </c:pt>
                <c:pt idx="3906">
                  <c:v>19.3</c:v>
                </c:pt>
                <c:pt idx="3907">
                  <c:v>25.3</c:v>
                </c:pt>
                <c:pt idx="3908">
                  <c:v>26.7</c:v>
                </c:pt>
                <c:pt idx="3909">
                  <c:v>8.1</c:v>
                </c:pt>
                <c:pt idx="3910">
                  <c:v>8.1</c:v>
                </c:pt>
                <c:pt idx="3911">
                  <c:v>8.1</c:v>
                </c:pt>
                <c:pt idx="3912">
                  <c:v>8.1</c:v>
                </c:pt>
                <c:pt idx="3913">
                  <c:v>8.1</c:v>
                </c:pt>
                <c:pt idx="3914">
                  <c:v>8.1</c:v>
                </c:pt>
                <c:pt idx="3915">
                  <c:v>8.1</c:v>
                </c:pt>
                <c:pt idx="3916">
                  <c:v>8.1</c:v>
                </c:pt>
                <c:pt idx="3917">
                  <c:v>8.1</c:v>
                </c:pt>
                <c:pt idx="3918">
                  <c:v>8.1</c:v>
                </c:pt>
                <c:pt idx="3919">
                  <c:v>8.1</c:v>
                </c:pt>
                <c:pt idx="3920">
                  <c:v>8.1</c:v>
                </c:pt>
                <c:pt idx="3921">
                  <c:v>31.9971014553369</c:v>
                </c:pt>
                <c:pt idx="3922">
                  <c:v>10.6022223581406</c:v>
                </c:pt>
                <c:pt idx="3923">
                  <c:v>47.297574370034</c:v>
                </c:pt>
                <c:pt idx="3924">
                  <c:v>46.8406062452393</c:v>
                </c:pt>
                <c:pt idx="3925">
                  <c:v>39.5532583283581</c:v>
                </c:pt>
                <c:pt idx="3926">
                  <c:v>33.2998617506579</c:v>
                </c:pt>
                <c:pt idx="3927">
                  <c:v>55.0472416798302</c:v>
                </c:pt>
                <c:pt idx="3928">
                  <c:v>62.4164796404151</c:v>
                </c:pt>
                <c:pt idx="3929">
                  <c:v>57.6326333693806</c:v>
                </c:pt>
                <c:pt idx="3930">
                  <c:v>49.0124082235196</c:v>
                </c:pt>
                <c:pt idx="3931">
                  <c:v>34.6458235257982</c:v>
                </c:pt>
                <c:pt idx="3932">
                  <c:v>30.4266815168631</c:v>
                </c:pt>
                <c:pt idx="3933">
                  <c:v>31.4824740140521</c:v>
                </c:pt>
                <c:pt idx="3934">
                  <c:v>38.4932357953967</c:v>
                </c:pt>
                <c:pt idx="3935">
                  <c:v>32.9350888982171</c:v>
                </c:pt>
                <c:pt idx="3936">
                  <c:v>60.269764957265</c:v>
                </c:pt>
                <c:pt idx="3937">
                  <c:v>43.8312324472601</c:v>
                </c:pt>
                <c:pt idx="3938">
                  <c:v>54.7849847114697</c:v>
                </c:pt>
                <c:pt idx="3939">
                  <c:v>52.9960884856852</c:v>
                </c:pt>
                <c:pt idx="3940">
                  <c:v>50.245520470879</c:v>
                </c:pt>
                <c:pt idx="3985">
                  <c:v>44.9</c:v>
                </c:pt>
                <c:pt idx="3986">
                  <c:v>53.7</c:v>
                </c:pt>
                <c:pt idx="3987">
                  <c:v>63.7</c:v>
                </c:pt>
                <c:pt idx="3988">
                  <c:v>64.7</c:v>
                </c:pt>
                <c:pt idx="3989">
                  <c:v>65.6</c:v>
                </c:pt>
                <c:pt idx="3990">
                  <c:v>70.7</c:v>
                </c:pt>
                <c:pt idx="3991">
                  <c:v>67.2</c:v>
                </c:pt>
                <c:pt idx="3992">
                  <c:v>64.2</c:v>
                </c:pt>
                <c:pt idx="3993">
                  <c:v>67.7</c:v>
                </c:pt>
                <c:pt idx="3994">
                  <c:v>67.6</c:v>
                </c:pt>
                <c:pt idx="3995">
                  <c:v>57.4</c:v>
                </c:pt>
                <c:pt idx="3996">
                  <c:v>59.7</c:v>
                </c:pt>
                <c:pt idx="3997">
                  <c:v>44.5</c:v>
                </c:pt>
                <c:pt idx="3998">
                  <c:v>56.8</c:v>
                </c:pt>
                <c:pt idx="3999">
                  <c:v>69.6</c:v>
                </c:pt>
                <c:pt idx="4000">
                  <c:v>77.7</c:v>
                </c:pt>
                <c:pt idx="4001">
                  <c:v>47.8</c:v>
                </c:pt>
                <c:pt idx="4002">
                  <c:v>53.6</c:v>
                </c:pt>
                <c:pt idx="4003">
                  <c:v>81.99</c:v>
                </c:pt>
                <c:pt idx="4004">
                  <c:v>68.5</c:v>
                </c:pt>
                <c:pt idx="4005">
                  <c:v>55.7</c:v>
                </c:pt>
                <c:pt idx="4006">
                  <c:v>64.7</c:v>
                </c:pt>
                <c:pt idx="4007">
                  <c:v>57.3</c:v>
                </c:pt>
                <c:pt idx="4008">
                  <c:v>73.9</c:v>
                </c:pt>
                <c:pt idx="4009">
                  <c:v>72.5</c:v>
                </c:pt>
                <c:pt idx="4010">
                  <c:v>68.6</c:v>
                </c:pt>
                <c:pt idx="4011">
                  <c:v>68.2</c:v>
                </c:pt>
                <c:pt idx="4012">
                  <c:v>71</c:v>
                </c:pt>
                <c:pt idx="4013">
                  <c:v>64</c:v>
                </c:pt>
                <c:pt idx="4018">
                  <c:v>6</c:v>
                </c:pt>
                <c:pt idx="4019">
                  <c:v>7</c:v>
                </c:pt>
                <c:pt idx="4020">
                  <c:v>7</c:v>
                </c:pt>
                <c:pt idx="4021">
                  <c:v>8</c:v>
                </c:pt>
                <c:pt idx="4022">
                  <c:v>5</c:v>
                </c:pt>
                <c:pt idx="4023">
                  <c:v>7</c:v>
                </c:pt>
                <c:pt idx="4024">
                  <c:v>7</c:v>
                </c:pt>
                <c:pt idx="4025">
                  <c:v>8</c:v>
                </c:pt>
                <c:pt idx="4026">
                  <c:v>5</c:v>
                </c:pt>
                <c:pt idx="4027">
                  <c:v>4</c:v>
                </c:pt>
                <c:pt idx="4028">
                  <c:v>3</c:v>
                </c:pt>
                <c:pt idx="4029">
                  <c:v>7</c:v>
                </c:pt>
                <c:pt idx="4030">
                  <c:v>5</c:v>
                </c:pt>
                <c:pt idx="4031">
                  <c:v>6</c:v>
                </c:pt>
                <c:pt idx="4032">
                  <c:v>8</c:v>
                </c:pt>
                <c:pt idx="4033">
                  <c:v>6</c:v>
                </c:pt>
                <c:pt idx="4034">
                  <c:v>9</c:v>
                </c:pt>
                <c:pt idx="4035">
                  <c:v>7</c:v>
                </c:pt>
                <c:pt idx="4036">
                  <c:v>9</c:v>
                </c:pt>
                <c:pt idx="4037">
                  <c:v>7</c:v>
                </c:pt>
                <c:pt idx="4038">
                  <c:v>8</c:v>
                </c:pt>
                <c:pt idx="4039">
                  <c:v>10</c:v>
                </c:pt>
                <c:pt idx="4040">
                  <c:v>8</c:v>
                </c:pt>
                <c:pt idx="4041">
                  <c:v>10</c:v>
                </c:pt>
                <c:pt idx="4042">
                  <c:v>12</c:v>
                </c:pt>
                <c:pt idx="4043">
                  <c:v>11</c:v>
                </c:pt>
                <c:pt idx="4044">
                  <c:v>10</c:v>
                </c:pt>
                <c:pt idx="4045">
                  <c:v>20</c:v>
                </c:pt>
                <c:pt idx="4046">
                  <c:v>15</c:v>
                </c:pt>
                <c:pt idx="4047">
                  <c:v>11</c:v>
                </c:pt>
                <c:pt idx="4048">
                  <c:v>16</c:v>
                </c:pt>
                <c:pt idx="4049">
                  <c:v>19</c:v>
                </c:pt>
                <c:pt idx="4050">
                  <c:v>17</c:v>
                </c:pt>
                <c:pt idx="4051">
                  <c:v>14</c:v>
                </c:pt>
                <c:pt idx="4052">
                  <c:v>10</c:v>
                </c:pt>
                <c:pt idx="4053">
                  <c:v>12</c:v>
                </c:pt>
                <c:pt idx="4054">
                  <c:v>10</c:v>
                </c:pt>
                <c:pt idx="4055">
                  <c:v>8</c:v>
                </c:pt>
                <c:pt idx="4056">
                  <c:v>8</c:v>
                </c:pt>
                <c:pt idx="4057">
                  <c:v>4</c:v>
                </c:pt>
                <c:pt idx="4058">
                  <c:v>4</c:v>
                </c:pt>
                <c:pt idx="4059">
                  <c:v>10</c:v>
                </c:pt>
                <c:pt idx="4060">
                  <c:v>19.4061761701424</c:v>
                </c:pt>
                <c:pt idx="4061">
                  <c:v>31.5242731080982</c:v>
                </c:pt>
                <c:pt idx="4062">
                  <c:v>12.7307289789965</c:v>
                </c:pt>
                <c:pt idx="4063">
                  <c:v>17.0707251513997</c:v>
                </c:pt>
                <c:pt idx="4829">
                  <c:v>3.44</c:v>
                </c:pt>
                <c:pt idx="4830">
                  <c:v>0.95</c:v>
                </c:pt>
                <c:pt idx="4831">
                  <c:v>4.41</c:v>
                </c:pt>
                <c:pt idx="4832">
                  <c:v>5.94</c:v>
                </c:pt>
                <c:pt idx="4833">
                  <c:v>11.1</c:v>
                </c:pt>
                <c:pt idx="4834">
                  <c:v>14.24</c:v>
                </c:pt>
                <c:pt idx="4835">
                  <c:v>16.02</c:v>
                </c:pt>
                <c:pt idx="4836">
                  <c:v>12.3</c:v>
                </c:pt>
                <c:pt idx="4837">
                  <c:v>6.37</c:v>
                </c:pt>
                <c:pt idx="4838">
                  <c:v>1.04</c:v>
                </c:pt>
                <c:pt idx="4839">
                  <c:v>5.85</c:v>
                </c:pt>
                <c:pt idx="4840">
                  <c:v>12.45</c:v>
                </c:pt>
                <c:pt idx="4841">
                  <c:v>16.91</c:v>
                </c:pt>
                <c:pt idx="4842">
                  <c:v>21.62</c:v>
                </c:pt>
                <c:pt idx="4843">
                  <c:v>7.7</c:v>
                </c:pt>
                <c:pt idx="4844">
                  <c:v>3.6</c:v>
                </c:pt>
                <c:pt idx="4845">
                  <c:v>3.6</c:v>
                </c:pt>
                <c:pt idx="4846">
                  <c:v>6.2</c:v>
                </c:pt>
                <c:pt idx="4847">
                  <c:v>7.26</c:v>
                </c:pt>
                <c:pt idx="4848">
                  <c:v>9.62</c:v>
                </c:pt>
                <c:pt idx="4849">
                  <c:v>12.3</c:v>
                </c:pt>
                <c:pt idx="4850">
                  <c:v>13.92</c:v>
                </c:pt>
                <c:pt idx="4851">
                  <c:v>13.76</c:v>
                </c:pt>
                <c:pt idx="4852">
                  <c:v>11.1</c:v>
                </c:pt>
                <c:pt idx="4853">
                  <c:v>6.11</c:v>
                </c:pt>
                <c:pt idx="4854">
                  <c:v>4.18</c:v>
                </c:pt>
                <c:pt idx="4855">
                  <c:v>2.1</c:v>
                </c:pt>
                <c:pt idx="4856">
                  <c:v>2.05</c:v>
                </c:pt>
                <c:pt idx="4857">
                  <c:v>8.47</c:v>
                </c:pt>
                <c:pt idx="4858">
                  <c:v>13.35</c:v>
                </c:pt>
                <c:pt idx="4859">
                  <c:v>13.2</c:v>
                </c:pt>
                <c:pt idx="4860">
                  <c:v>12</c:v>
                </c:pt>
                <c:pt idx="4861">
                  <c:v>10.8</c:v>
                </c:pt>
                <c:pt idx="4862">
                  <c:v>10.56</c:v>
                </c:pt>
                <c:pt idx="4863">
                  <c:v>14.3</c:v>
                </c:pt>
                <c:pt idx="4864">
                  <c:v>14.06</c:v>
                </c:pt>
                <c:pt idx="4865">
                  <c:v>1.95</c:v>
                </c:pt>
                <c:pt idx="4866">
                  <c:v>1.65</c:v>
                </c:pt>
                <c:pt idx="4867">
                  <c:v>11.18</c:v>
                </c:pt>
                <c:pt idx="4868">
                  <c:v>13.28</c:v>
                </c:pt>
                <c:pt idx="4869">
                  <c:v>13.76</c:v>
                </c:pt>
                <c:pt idx="4870">
                  <c:v>13.44</c:v>
                </c:pt>
                <c:pt idx="4871">
                  <c:v>13.12</c:v>
                </c:pt>
                <c:pt idx="4872">
                  <c:v>8.64</c:v>
                </c:pt>
                <c:pt idx="4873">
                  <c:v>14.04</c:v>
                </c:pt>
                <c:pt idx="4874">
                  <c:v>3.48</c:v>
                </c:pt>
                <c:pt idx="4875">
                  <c:v>9.44</c:v>
                </c:pt>
                <c:pt idx="4876">
                  <c:v>12.32</c:v>
                </c:pt>
                <c:pt idx="4877">
                  <c:v>9.62</c:v>
                </c:pt>
                <c:pt idx="4878">
                  <c:v>6.44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17.82</c:v>
                </c:pt>
                <c:pt idx="4883">
                  <c:v>8.19</c:v>
                </c:pt>
                <c:pt idx="4884">
                  <c:v>2.76</c:v>
                </c:pt>
                <c:pt idx="4885">
                  <c:v>0.56</c:v>
                </c:pt>
                <c:pt idx="4886">
                  <c:v>38</c:v>
                </c:pt>
                <c:pt idx="4887">
                  <c:v>24.75</c:v>
                </c:pt>
                <c:pt idx="4888">
                  <c:v>17.1</c:v>
                </c:pt>
                <c:pt idx="4889">
                  <c:v>12.46</c:v>
                </c:pt>
                <c:pt idx="4890">
                  <c:v>7.5</c:v>
                </c:pt>
                <c:pt idx="4891">
                  <c:v>3.36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 val="autoZero"/>
        <c:crossBetween val="midCat"/>
      </c:valAx>
      <c:valAx>
        <c:axId val="851085256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Connected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2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"/>
          <c:y val="0.0641912798874824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FULL!$R$2:$R$4893</c:f>
              <c:numCache>
                <c:formatCode>0.00E+00</c:formatCode>
                <c:ptCount val="4892"/>
                <c:pt idx="663">
                  <c:v>3.85653928402842e-12</c:v>
                </c:pt>
                <c:pt idx="664">
                  <c:v>2.04664016466265e-11</c:v>
                </c:pt>
                <c:pt idx="665">
                  <c:v>1.24233010383119e-11</c:v>
                </c:pt>
                <c:pt idx="666">
                  <c:v>5.30753468579569e-12</c:v>
                </c:pt>
                <c:pt idx="668">
                  <c:v>1.73561495168135e-12</c:v>
                </c:pt>
                <c:pt idx="671">
                  <c:v>3.01571216595824e-11</c:v>
                </c:pt>
                <c:pt idx="674">
                  <c:v>2.79245543049238e-12</c:v>
                </c:pt>
                <c:pt idx="675">
                  <c:v>3.12530573223343e-12</c:v>
                </c:pt>
                <c:pt idx="676">
                  <c:v>1.82269067172187e-12</c:v>
                </c:pt>
                <c:pt idx="678">
                  <c:v>3.4423223924368e-12</c:v>
                </c:pt>
                <c:pt idx="696">
                  <c:v>3.80404603532092e-11</c:v>
                </c:pt>
                <c:pt idx="697">
                  <c:v>5.14054639221846e-11</c:v>
                </c:pt>
                <c:pt idx="698">
                  <c:v>2.86948381046555e-11</c:v>
                </c:pt>
                <c:pt idx="700">
                  <c:v>5.29855266146306e-11</c:v>
                </c:pt>
                <c:pt idx="704">
                  <c:v>1.92042314435477e-11</c:v>
                </c:pt>
                <c:pt idx="708">
                  <c:v>3.39401712153654e-11</c:v>
                </c:pt>
                <c:pt idx="709">
                  <c:v>2.43230212549231e-12</c:v>
                </c:pt>
                <c:pt idx="713">
                  <c:v>4.86864412248224e-14</c:v>
                </c:pt>
                <c:pt idx="714">
                  <c:v>8.19689998898852e-13</c:v>
                </c:pt>
                <c:pt idx="719">
                  <c:v>6.06231131577034e-13</c:v>
                </c:pt>
                <c:pt idx="720">
                  <c:v>1.24716796370155e-12</c:v>
                </c:pt>
                <c:pt idx="722">
                  <c:v>4.62543869814896e-13</c:v>
                </c:pt>
                <c:pt idx="723">
                  <c:v>4.21920453645888e-13</c:v>
                </c:pt>
                <c:pt idx="724">
                  <c:v>2.98609700541783e-11</c:v>
                </c:pt>
                <c:pt idx="725">
                  <c:v>1.34341785262766e-11</c:v>
                </c:pt>
                <c:pt idx="726">
                  <c:v>9.1316329391268e-12</c:v>
                </c:pt>
                <c:pt idx="727">
                  <c:v>1.62420366549549e-11</c:v>
                </c:pt>
                <c:pt idx="728">
                  <c:v>7.24274428743555e-11</c:v>
                </c:pt>
                <c:pt idx="734">
                  <c:v>1.70257911541435e-12</c:v>
                </c:pt>
                <c:pt idx="738">
                  <c:v>1.26167074419928e-11</c:v>
                </c:pt>
                <c:pt idx="747">
                  <c:v>7.10503050272859e-14</c:v>
                </c:pt>
                <c:pt idx="748">
                  <c:v>3.85650494697348e-14</c:v>
                </c:pt>
                <c:pt idx="751">
                  <c:v>6.6643605291745e-12</c:v>
                </c:pt>
                <c:pt idx="753">
                  <c:v>3.35028826429221e-12</c:v>
                </c:pt>
                <c:pt idx="754">
                  <c:v>5.72180406103331e-12</c:v>
                </c:pt>
                <c:pt idx="757">
                  <c:v>3.79730221393566e-12</c:v>
                </c:pt>
                <c:pt idx="759">
                  <c:v>7.61419019536053e-12</c:v>
                </c:pt>
                <c:pt idx="760">
                  <c:v>1.33333419111686e-11</c:v>
                </c:pt>
                <c:pt idx="761">
                  <c:v>9.81379930678837e-13</c:v>
                </c:pt>
                <c:pt idx="762">
                  <c:v>1.04837276734124e-12</c:v>
                </c:pt>
                <c:pt idx="764">
                  <c:v>1.21539601608596e-11</c:v>
                </c:pt>
                <c:pt idx="765">
                  <c:v>8.951316731698e-12</c:v>
                </c:pt>
                <c:pt idx="777">
                  <c:v>1.62293180365281e-11</c:v>
                </c:pt>
                <c:pt idx="792">
                  <c:v>1.4375534451755e-11</c:v>
                </c:pt>
                <c:pt idx="793">
                  <c:v>3.18989736562836e-11</c:v>
                </c:pt>
                <c:pt idx="794">
                  <c:v>2.99038242409997e-11</c:v>
                </c:pt>
                <c:pt idx="795">
                  <c:v>4.81652598593611e-11</c:v>
                </c:pt>
                <c:pt idx="796">
                  <c:v>7.07637025044386e-12</c:v>
                </c:pt>
                <c:pt idx="797">
                  <c:v>6.10683825798678e-12</c:v>
                </c:pt>
                <c:pt idx="798">
                  <c:v>7.30614124228855e-12</c:v>
                </c:pt>
                <c:pt idx="801">
                  <c:v>7.20581345881596e-12</c:v>
                </c:pt>
                <c:pt idx="802">
                  <c:v>5.29763354977789e-12</c:v>
                </c:pt>
                <c:pt idx="803">
                  <c:v>1.45551478344118e-11</c:v>
                </c:pt>
                <c:pt idx="805">
                  <c:v>4.83702528096228e-11</c:v>
                </c:pt>
                <c:pt idx="806">
                  <c:v>1.83127286812707e-11</c:v>
                </c:pt>
                <c:pt idx="811">
                  <c:v>1.13454379967925e-11</c:v>
                </c:pt>
                <c:pt idx="812">
                  <c:v>1.57487334665471e-11</c:v>
                </c:pt>
                <c:pt idx="815">
                  <c:v>1.0252333089996e-12</c:v>
                </c:pt>
                <c:pt idx="817">
                  <c:v>1.01590012280356e-12</c:v>
                </c:pt>
                <c:pt idx="818">
                  <c:v>1.90715424428282e-12</c:v>
                </c:pt>
                <c:pt idx="820">
                  <c:v>5.63461004594479e-13</c:v>
                </c:pt>
                <c:pt idx="821">
                  <c:v>3.11754727092331e-12</c:v>
                </c:pt>
                <c:pt idx="825">
                  <c:v>3.56902141281832e-12</c:v>
                </c:pt>
                <c:pt idx="826">
                  <c:v>1.67326246867085e-12</c:v>
                </c:pt>
                <c:pt idx="829">
                  <c:v>9.78404561251782e-12</c:v>
                </c:pt>
                <c:pt idx="831">
                  <c:v>4.16859932041712e-12</c:v>
                </c:pt>
                <c:pt idx="833">
                  <c:v>3.30056715157816e-12</c:v>
                </c:pt>
                <c:pt idx="840">
                  <c:v>6.87189892779141e-12</c:v>
                </c:pt>
                <c:pt idx="841">
                  <c:v>3.47963985992827e-12</c:v>
                </c:pt>
                <c:pt idx="845">
                  <c:v>4.33311740118474e-12</c:v>
                </c:pt>
                <c:pt idx="846">
                  <c:v>1.46200083591265e-11</c:v>
                </c:pt>
                <c:pt idx="848">
                  <c:v>4.69551569316683e-12</c:v>
                </c:pt>
                <c:pt idx="850">
                  <c:v>7.48414394868361e-12</c:v>
                </c:pt>
                <c:pt idx="851">
                  <c:v>8.37368472500379e-13</c:v>
                </c:pt>
                <c:pt idx="852">
                  <c:v>1.45599563000775e-12</c:v>
                </c:pt>
                <c:pt idx="863">
                  <c:v>2.49835153427081e-12</c:v>
                </c:pt>
                <c:pt idx="864">
                  <c:v>1.58199849792833e-12</c:v>
                </c:pt>
                <c:pt idx="868">
                  <c:v>1.22941965577306e-11</c:v>
                </c:pt>
                <c:pt idx="869">
                  <c:v>4.47327548129191e-12</c:v>
                </c:pt>
                <c:pt idx="871">
                  <c:v>1.64425538521929e-11</c:v>
                </c:pt>
                <c:pt idx="876">
                  <c:v>7.12e-12</c:v>
                </c:pt>
                <c:pt idx="884">
                  <c:v>1.14e-12</c:v>
                </c:pt>
                <c:pt idx="946">
                  <c:v>2.67e-13</c:v>
                </c:pt>
                <c:pt idx="952">
                  <c:v>3.94e-12</c:v>
                </c:pt>
                <c:pt idx="953">
                  <c:v>1.75e-12</c:v>
                </c:pt>
                <c:pt idx="954">
                  <c:v>1.4e-12</c:v>
                </c:pt>
                <c:pt idx="955">
                  <c:v>1.77e-12</c:v>
                </c:pt>
                <c:pt idx="956">
                  <c:v>4.17e-13</c:v>
                </c:pt>
                <c:pt idx="957">
                  <c:v>4.48e-13</c:v>
                </c:pt>
                <c:pt idx="958">
                  <c:v>4.37e-13</c:v>
                </c:pt>
                <c:pt idx="959">
                  <c:v>4.67e-13</c:v>
                </c:pt>
                <c:pt idx="960">
                  <c:v>1.72e-13</c:v>
                </c:pt>
                <c:pt idx="963">
                  <c:v>3.08e-13</c:v>
                </c:pt>
                <c:pt idx="964">
                  <c:v>4.28e-13</c:v>
                </c:pt>
                <c:pt idx="1000">
                  <c:v>2.073e-13</c:v>
                </c:pt>
                <c:pt idx="1001">
                  <c:v>4.254e-13</c:v>
                </c:pt>
                <c:pt idx="1002">
                  <c:v>1.441e-13</c:v>
                </c:pt>
                <c:pt idx="1003">
                  <c:v>1.1813e-12</c:v>
                </c:pt>
                <c:pt idx="1004">
                  <c:v>2.0538e-12</c:v>
                </c:pt>
                <c:pt idx="1006">
                  <c:v>7.6605e-12</c:v>
                </c:pt>
                <c:pt idx="1007">
                  <c:v>1.5435e-12</c:v>
                </c:pt>
                <c:pt idx="1008">
                  <c:v>1.0294e-12</c:v>
                </c:pt>
                <c:pt idx="1009">
                  <c:v>5.6896e-12</c:v>
                </c:pt>
                <c:pt idx="1040">
                  <c:v>2.10174e-13</c:v>
                </c:pt>
                <c:pt idx="1041">
                  <c:v>1.66261e-13</c:v>
                </c:pt>
                <c:pt idx="1042">
                  <c:v>6.77183e-13</c:v>
                </c:pt>
                <c:pt idx="1043">
                  <c:v>8.14443e-14</c:v>
                </c:pt>
                <c:pt idx="1044">
                  <c:v>6.49428e-14</c:v>
                </c:pt>
                <c:pt idx="1045">
                  <c:v>3.29243e-13</c:v>
                </c:pt>
                <c:pt idx="1046">
                  <c:v>5.79652e-14</c:v>
                </c:pt>
                <c:pt idx="1049">
                  <c:v>1.35e-13</c:v>
                </c:pt>
                <c:pt idx="1067">
                  <c:v>1.7e-12</c:v>
                </c:pt>
                <c:pt idx="1074">
                  <c:v>8.65e-13</c:v>
                </c:pt>
                <c:pt idx="1088">
                  <c:v>1.88e-12</c:v>
                </c:pt>
                <c:pt idx="1095">
                  <c:v>9.89e-13</c:v>
                </c:pt>
                <c:pt idx="1102">
                  <c:v>2.72e-13</c:v>
                </c:pt>
                <c:pt idx="1103">
                  <c:v>6.05e-14</c:v>
                </c:pt>
                <c:pt idx="1104">
                  <c:v>1.62e-17</c:v>
                </c:pt>
                <c:pt idx="1105">
                  <c:v>9.47e-17</c:v>
                </c:pt>
                <c:pt idx="1106">
                  <c:v>5.29e-14</c:v>
                </c:pt>
                <c:pt idx="1107">
                  <c:v>1.25e-15</c:v>
                </c:pt>
                <c:pt idx="1108">
                  <c:v>4.37e-13</c:v>
                </c:pt>
                <c:pt idx="1109">
                  <c:v>4.39e-13</c:v>
                </c:pt>
                <c:pt idx="1110">
                  <c:v>4.39e-13</c:v>
                </c:pt>
                <c:pt idx="1111">
                  <c:v>1e-15</c:v>
                </c:pt>
                <c:pt idx="1112">
                  <c:v>1e-16</c:v>
                </c:pt>
                <c:pt idx="1113">
                  <c:v>3.9e-15</c:v>
                </c:pt>
                <c:pt idx="1114">
                  <c:v>2e-15</c:v>
                </c:pt>
                <c:pt idx="1115">
                  <c:v>3.9e-15</c:v>
                </c:pt>
                <c:pt idx="1116">
                  <c:v>1e-16</c:v>
                </c:pt>
                <c:pt idx="1117">
                  <c:v>1e-16</c:v>
                </c:pt>
                <c:pt idx="1118">
                  <c:v>1e-15</c:v>
                </c:pt>
                <c:pt idx="1119">
                  <c:v>2.54e-13</c:v>
                </c:pt>
                <c:pt idx="1120">
                  <c:v>4.9e-15</c:v>
                </c:pt>
                <c:pt idx="1121">
                  <c:v>5.06e-12</c:v>
                </c:pt>
                <c:pt idx="1122">
                  <c:v>3.9e-15</c:v>
                </c:pt>
                <c:pt idx="1123">
                  <c:v>3e-15</c:v>
                </c:pt>
                <c:pt idx="1124">
                  <c:v>8.9e-15</c:v>
                </c:pt>
                <c:pt idx="1125">
                  <c:v>5.53e-14</c:v>
                </c:pt>
                <c:pt idx="1126">
                  <c:v>3e-15</c:v>
                </c:pt>
                <c:pt idx="1127">
                  <c:v>1.77e-12</c:v>
                </c:pt>
                <c:pt idx="1128">
                  <c:v>5.7e-13</c:v>
                </c:pt>
                <c:pt idx="1129">
                  <c:v>1.88e-14</c:v>
                </c:pt>
                <c:pt idx="1130">
                  <c:v>5.9e-15</c:v>
                </c:pt>
                <c:pt idx="1131">
                  <c:v>3.9e-15</c:v>
                </c:pt>
                <c:pt idx="1132">
                  <c:v>1.09e-13</c:v>
                </c:pt>
                <c:pt idx="1133">
                  <c:v>1.09e-14</c:v>
                </c:pt>
                <c:pt idx="1134">
                  <c:v>3.85e-14</c:v>
                </c:pt>
                <c:pt idx="1135">
                  <c:v>2.04e-13</c:v>
                </c:pt>
                <c:pt idx="1136">
                  <c:v>5.92e-14</c:v>
                </c:pt>
                <c:pt idx="1137">
                  <c:v>6.7e-13</c:v>
                </c:pt>
                <c:pt idx="1138">
                  <c:v>1.45e-12</c:v>
                </c:pt>
                <c:pt idx="1139">
                  <c:v>2.9e-15</c:v>
                </c:pt>
                <c:pt idx="1140">
                  <c:v>1.67e-13</c:v>
                </c:pt>
                <c:pt idx="1141">
                  <c:v>1.58e-12</c:v>
                </c:pt>
                <c:pt idx="1142">
                  <c:v>2.91e-12</c:v>
                </c:pt>
                <c:pt idx="1143">
                  <c:v>1.84e-12</c:v>
                </c:pt>
                <c:pt idx="1144">
                  <c:v>1e-15</c:v>
                </c:pt>
                <c:pt idx="1145">
                  <c:v>2.27e-13</c:v>
                </c:pt>
                <c:pt idx="1146">
                  <c:v>5.54e-13</c:v>
                </c:pt>
                <c:pt idx="1147">
                  <c:v>1.02e-11</c:v>
                </c:pt>
                <c:pt idx="1148">
                  <c:v>3.44e-11</c:v>
                </c:pt>
                <c:pt idx="1149">
                  <c:v>3.33e-11</c:v>
                </c:pt>
                <c:pt idx="1151">
                  <c:v>4.7e-15</c:v>
                </c:pt>
                <c:pt idx="1154">
                  <c:v>1.07e-12</c:v>
                </c:pt>
                <c:pt idx="1155">
                  <c:v>2.44e-12</c:v>
                </c:pt>
                <c:pt idx="1166">
                  <c:v>8.26e-12</c:v>
                </c:pt>
                <c:pt idx="1181">
                  <c:v>7.04e-12</c:v>
                </c:pt>
                <c:pt idx="1199">
                  <c:v>9.25e-14</c:v>
                </c:pt>
                <c:pt idx="1205">
                  <c:v>4.93e-13</c:v>
                </c:pt>
                <c:pt idx="1211">
                  <c:v>1.63e-12</c:v>
                </c:pt>
                <c:pt idx="1213">
                  <c:v>2.35e-12</c:v>
                </c:pt>
                <c:pt idx="1216">
                  <c:v>9.66e-12</c:v>
                </c:pt>
                <c:pt idx="1293">
                  <c:v>8.99e-14</c:v>
                </c:pt>
                <c:pt idx="1294">
                  <c:v>6.67e-14</c:v>
                </c:pt>
                <c:pt idx="1306">
                  <c:v>2.76e-12</c:v>
                </c:pt>
                <c:pt idx="1307">
                  <c:v>2.99e-12</c:v>
                </c:pt>
                <c:pt idx="1309">
                  <c:v>1.77e-12</c:v>
                </c:pt>
                <c:pt idx="1314">
                  <c:v>1.23e-13</c:v>
                </c:pt>
                <c:pt idx="1316">
                  <c:v>1.45e-12</c:v>
                </c:pt>
                <c:pt idx="1319">
                  <c:v>6.97e-13</c:v>
                </c:pt>
                <c:pt idx="1320">
                  <c:v>8.44e-13</c:v>
                </c:pt>
                <c:pt idx="1322">
                  <c:v>1.17e-12</c:v>
                </c:pt>
                <c:pt idx="1323">
                  <c:v>1.28e-12</c:v>
                </c:pt>
                <c:pt idx="1324">
                  <c:v>4.21e-13</c:v>
                </c:pt>
                <c:pt idx="1325">
                  <c:v>4.4e-13</c:v>
                </c:pt>
                <c:pt idx="1332">
                  <c:v>5.68e-13</c:v>
                </c:pt>
                <c:pt idx="1334">
                  <c:v>9.42e-14</c:v>
                </c:pt>
                <c:pt idx="1335">
                  <c:v>1.58e-13</c:v>
                </c:pt>
                <c:pt idx="1340">
                  <c:v>3.08e-15</c:v>
                </c:pt>
                <c:pt idx="1341">
                  <c:v>1.22e-15</c:v>
                </c:pt>
                <c:pt idx="1342">
                  <c:v>1.09e-16</c:v>
                </c:pt>
                <c:pt idx="1343">
                  <c:v>1.48e-15</c:v>
                </c:pt>
                <c:pt idx="1344">
                  <c:v>1.72e-15</c:v>
                </c:pt>
                <c:pt idx="1360">
                  <c:v>2.56e-15</c:v>
                </c:pt>
                <c:pt idx="1361">
                  <c:v>7.34e-15</c:v>
                </c:pt>
                <c:pt idx="1364">
                  <c:v>3.98e-15</c:v>
                </c:pt>
                <c:pt idx="1388">
                  <c:v>4.2e-14</c:v>
                </c:pt>
                <c:pt idx="1395">
                  <c:v>3.27e-14</c:v>
                </c:pt>
                <c:pt idx="1433">
                  <c:v>3.31e-14</c:v>
                </c:pt>
                <c:pt idx="1434">
                  <c:v>3.6e-14</c:v>
                </c:pt>
                <c:pt idx="1481">
                  <c:v>7.88e-13</c:v>
                </c:pt>
                <c:pt idx="1487">
                  <c:v>5.43e-13</c:v>
                </c:pt>
                <c:pt idx="1517">
                  <c:v>4.15e-15</c:v>
                </c:pt>
                <c:pt idx="1563">
                  <c:v>2.82e-13</c:v>
                </c:pt>
                <c:pt idx="1605">
                  <c:v>3.68e-14</c:v>
                </c:pt>
                <c:pt idx="1606">
                  <c:v>1.68e-13</c:v>
                </c:pt>
                <c:pt idx="1607">
                  <c:v>7.9e-14</c:v>
                </c:pt>
                <c:pt idx="1608">
                  <c:v>2.31e-13</c:v>
                </c:pt>
                <c:pt idx="1609">
                  <c:v>2.73e-13</c:v>
                </c:pt>
                <c:pt idx="1610">
                  <c:v>3.91e-14</c:v>
                </c:pt>
                <c:pt idx="1611">
                  <c:v>1.13e-14</c:v>
                </c:pt>
                <c:pt idx="1612">
                  <c:v>1.05e-13</c:v>
                </c:pt>
                <c:pt idx="1613">
                  <c:v>1.53e-13</c:v>
                </c:pt>
                <c:pt idx="1614">
                  <c:v>4.24e-14</c:v>
                </c:pt>
                <c:pt idx="1615">
                  <c:v>1.42e-14</c:v>
                </c:pt>
                <c:pt idx="1616">
                  <c:v>2.44e-13</c:v>
                </c:pt>
                <c:pt idx="1617">
                  <c:v>6.92e-13</c:v>
                </c:pt>
                <c:pt idx="1618">
                  <c:v>5.61e-13</c:v>
                </c:pt>
                <c:pt idx="1619">
                  <c:v>5.94e-12</c:v>
                </c:pt>
                <c:pt idx="1620">
                  <c:v>3.18e-13</c:v>
                </c:pt>
                <c:pt idx="1621">
                  <c:v>1.75e-12</c:v>
                </c:pt>
                <c:pt idx="1622">
                  <c:v>1.35e-12</c:v>
                </c:pt>
                <c:pt idx="1623">
                  <c:v>2.17e-14</c:v>
                </c:pt>
                <c:pt idx="1624">
                  <c:v>1.52e-14</c:v>
                </c:pt>
                <c:pt idx="1625">
                  <c:v>2.89e-14</c:v>
                </c:pt>
                <c:pt idx="1626">
                  <c:v>2.13e-13</c:v>
                </c:pt>
                <c:pt idx="1627">
                  <c:v>2.39e-12</c:v>
                </c:pt>
                <c:pt idx="1628">
                  <c:v>2.64e-12</c:v>
                </c:pt>
                <c:pt idx="1629">
                  <c:v>8e-13</c:v>
                </c:pt>
                <c:pt idx="1630">
                  <c:v>3.65e-13</c:v>
                </c:pt>
                <c:pt idx="1631">
                  <c:v>1.27e-12</c:v>
                </c:pt>
                <c:pt idx="1632">
                  <c:v>1.11e-12</c:v>
                </c:pt>
                <c:pt idx="1633">
                  <c:v>1.45e-12</c:v>
                </c:pt>
                <c:pt idx="1634">
                  <c:v>1.72e-12</c:v>
                </c:pt>
                <c:pt idx="1635">
                  <c:v>9.87e-13</c:v>
                </c:pt>
                <c:pt idx="1636">
                  <c:v>1.66e-12</c:v>
                </c:pt>
                <c:pt idx="1637">
                  <c:v>1.6e-12</c:v>
                </c:pt>
                <c:pt idx="1638">
                  <c:v>1.85e-12</c:v>
                </c:pt>
                <c:pt idx="1639">
                  <c:v>6.59e-13</c:v>
                </c:pt>
                <c:pt idx="1640">
                  <c:v>1.62e-12</c:v>
                </c:pt>
                <c:pt idx="1641">
                  <c:v>5.5e-13</c:v>
                </c:pt>
                <c:pt idx="1642">
                  <c:v>1.13e-12</c:v>
                </c:pt>
                <c:pt idx="1643">
                  <c:v>1.45e-12</c:v>
                </c:pt>
                <c:pt idx="1644">
                  <c:v>2.36e-12</c:v>
                </c:pt>
                <c:pt idx="1645">
                  <c:v>7.04e-12</c:v>
                </c:pt>
                <c:pt idx="1646">
                  <c:v>3.47e-12</c:v>
                </c:pt>
                <c:pt idx="1647">
                  <c:v>5.34e-12</c:v>
                </c:pt>
                <c:pt idx="1648">
                  <c:v>3.19e-13</c:v>
                </c:pt>
                <c:pt idx="1649">
                  <c:v>1.42e-12</c:v>
                </c:pt>
                <c:pt idx="1650">
                  <c:v>1.31e-11</c:v>
                </c:pt>
                <c:pt idx="1651">
                  <c:v>8.52e-12</c:v>
                </c:pt>
                <c:pt idx="1652">
                  <c:v>1.62e-11</c:v>
                </c:pt>
                <c:pt idx="1653">
                  <c:v>9.97e-13</c:v>
                </c:pt>
                <c:pt idx="1654">
                  <c:v>9.83e-13</c:v>
                </c:pt>
                <c:pt idx="1655">
                  <c:v>1.34e-11</c:v>
                </c:pt>
                <c:pt idx="1656">
                  <c:v>1.33e-12</c:v>
                </c:pt>
                <c:pt idx="1657">
                  <c:v>3.2e-12</c:v>
                </c:pt>
                <c:pt idx="1658">
                  <c:v>1.05e-12</c:v>
                </c:pt>
                <c:pt idx="1659">
                  <c:v>1.92e-12</c:v>
                </c:pt>
                <c:pt idx="1660">
                  <c:v>2.33e-11</c:v>
                </c:pt>
                <c:pt idx="1661">
                  <c:v>1.58e-12</c:v>
                </c:pt>
                <c:pt idx="1662">
                  <c:v>4.25e-13</c:v>
                </c:pt>
                <c:pt idx="1663">
                  <c:v>3.27e-13</c:v>
                </c:pt>
                <c:pt idx="1664">
                  <c:v>6.84e-14</c:v>
                </c:pt>
                <c:pt idx="1665">
                  <c:v>1.24e-13</c:v>
                </c:pt>
                <c:pt idx="1666">
                  <c:v>8.9e-14</c:v>
                </c:pt>
                <c:pt idx="1667">
                  <c:v>4.83e-14</c:v>
                </c:pt>
                <c:pt idx="1668">
                  <c:v>2.23e-13</c:v>
                </c:pt>
                <c:pt idx="1669">
                  <c:v>2.74e-13</c:v>
                </c:pt>
                <c:pt idx="1670">
                  <c:v>3.74e-13</c:v>
                </c:pt>
                <c:pt idx="1671">
                  <c:v>8.57e-14</c:v>
                </c:pt>
                <c:pt idx="1672">
                  <c:v>1.48e-13</c:v>
                </c:pt>
                <c:pt idx="1673">
                  <c:v>9.39e-14</c:v>
                </c:pt>
                <c:pt idx="1674">
                  <c:v>1.15e-13</c:v>
                </c:pt>
                <c:pt idx="1675">
                  <c:v>7.63e-14</c:v>
                </c:pt>
                <c:pt idx="1676">
                  <c:v>8.35e-14</c:v>
                </c:pt>
                <c:pt idx="1677">
                  <c:v>1.68e-14</c:v>
                </c:pt>
                <c:pt idx="1678">
                  <c:v>5e-14</c:v>
                </c:pt>
                <c:pt idx="1729">
                  <c:v>2.63e-14</c:v>
                </c:pt>
                <c:pt idx="1730">
                  <c:v>7.47e-14</c:v>
                </c:pt>
                <c:pt idx="1731">
                  <c:v>3.11e-13</c:v>
                </c:pt>
                <c:pt idx="1732">
                  <c:v>4.13e-14</c:v>
                </c:pt>
                <c:pt idx="1733">
                  <c:v>4.21e-13</c:v>
                </c:pt>
                <c:pt idx="1734">
                  <c:v>9.87e-13</c:v>
                </c:pt>
                <c:pt idx="1735">
                  <c:v>4.45e-14</c:v>
                </c:pt>
                <c:pt idx="1736">
                  <c:v>5.17e-14</c:v>
                </c:pt>
                <c:pt idx="1737">
                  <c:v>1.82e-15</c:v>
                </c:pt>
                <c:pt idx="1738">
                  <c:v>2.16e-12</c:v>
                </c:pt>
                <c:pt idx="1739">
                  <c:v>3.65e-15</c:v>
                </c:pt>
                <c:pt idx="1740">
                  <c:v>1.24e-14</c:v>
                </c:pt>
                <c:pt idx="1741">
                  <c:v>1.44e-13</c:v>
                </c:pt>
                <c:pt idx="1742">
                  <c:v>4.52e-14</c:v>
                </c:pt>
                <c:pt idx="1743">
                  <c:v>1.1e-12</c:v>
                </c:pt>
                <c:pt idx="1744">
                  <c:v>3.5e-13</c:v>
                </c:pt>
                <c:pt idx="1745">
                  <c:v>3e-12</c:v>
                </c:pt>
                <c:pt idx="1746">
                  <c:v>2.8e-13</c:v>
                </c:pt>
                <c:pt idx="1747">
                  <c:v>2.1e-13</c:v>
                </c:pt>
                <c:pt idx="1748">
                  <c:v>3e-12</c:v>
                </c:pt>
                <c:pt idx="1749">
                  <c:v>5e-13</c:v>
                </c:pt>
                <c:pt idx="1782">
                  <c:v>2.61e-12</c:v>
                </c:pt>
                <c:pt idx="1783">
                  <c:v>9.76e-13</c:v>
                </c:pt>
                <c:pt idx="1788">
                  <c:v>1.19e-12</c:v>
                </c:pt>
                <c:pt idx="1789">
                  <c:v>1.18e-12</c:v>
                </c:pt>
                <c:pt idx="1791">
                  <c:v>6.95e-14</c:v>
                </c:pt>
                <c:pt idx="1793">
                  <c:v>5.9e-13</c:v>
                </c:pt>
                <c:pt idx="1794">
                  <c:v>8.91e-13</c:v>
                </c:pt>
                <c:pt idx="1796">
                  <c:v>7.27e-13</c:v>
                </c:pt>
                <c:pt idx="1798">
                  <c:v>3.16e-12</c:v>
                </c:pt>
                <c:pt idx="1799">
                  <c:v>7.94e-14</c:v>
                </c:pt>
                <c:pt idx="1800">
                  <c:v>5.01e-13</c:v>
                </c:pt>
                <c:pt idx="1801">
                  <c:v>5.01e-13</c:v>
                </c:pt>
                <c:pt idx="1802">
                  <c:v>1.58e-11</c:v>
                </c:pt>
                <c:pt idx="1803">
                  <c:v>7.94e-11</c:v>
                </c:pt>
                <c:pt idx="1804">
                  <c:v>3.16e-13</c:v>
                </c:pt>
                <c:pt idx="1805">
                  <c:v>2.51e-12</c:v>
                </c:pt>
                <c:pt idx="1806">
                  <c:v>1.58e-14</c:v>
                </c:pt>
                <c:pt idx="1807">
                  <c:v>6.31e-12</c:v>
                </c:pt>
                <c:pt idx="1808">
                  <c:v>2e-11</c:v>
                </c:pt>
                <c:pt idx="1809">
                  <c:v>2.51e-14</c:v>
                </c:pt>
                <c:pt idx="1810">
                  <c:v>1.26e-14</c:v>
                </c:pt>
                <c:pt idx="1811">
                  <c:v>1e-13</c:v>
                </c:pt>
                <c:pt idx="1812">
                  <c:v>3.98e-14</c:v>
                </c:pt>
                <c:pt idx="1813">
                  <c:v>3.16e-14</c:v>
                </c:pt>
                <c:pt idx="1814">
                  <c:v>3.16e-13</c:v>
                </c:pt>
                <c:pt idx="1818">
                  <c:v>3.78e-15</c:v>
                </c:pt>
                <c:pt idx="1819">
                  <c:v>1.98e-14</c:v>
                </c:pt>
                <c:pt idx="1820">
                  <c:v>5.28e-16</c:v>
                </c:pt>
                <c:pt idx="1821">
                  <c:v>1.97e-16</c:v>
                </c:pt>
                <c:pt idx="1822">
                  <c:v>1.62e-15</c:v>
                </c:pt>
                <c:pt idx="1823">
                  <c:v>1.11e-15</c:v>
                </c:pt>
                <c:pt idx="1824">
                  <c:v>2.48e-16</c:v>
                </c:pt>
                <c:pt idx="1825">
                  <c:v>2.31e-13</c:v>
                </c:pt>
                <c:pt idx="1826">
                  <c:v>6e-14</c:v>
                </c:pt>
                <c:pt idx="1827">
                  <c:v>7.5e-13</c:v>
                </c:pt>
                <c:pt idx="1828">
                  <c:v>4.8e-15</c:v>
                </c:pt>
                <c:pt idx="1829">
                  <c:v>4.7e-15</c:v>
                </c:pt>
                <c:pt idx="1830">
                  <c:v>1.4e-11</c:v>
                </c:pt>
                <c:pt idx="1831">
                  <c:v>1.7e-11</c:v>
                </c:pt>
                <c:pt idx="1832">
                  <c:v>8.4e-13</c:v>
                </c:pt>
                <c:pt idx="1833">
                  <c:v>4.3e-15</c:v>
                </c:pt>
                <c:pt idx="1834">
                  <c:v>5.3e-15</c:v>
                </c:pt>
                <c:pt idx="1835">
                  <c:v>6.6e-12</c:v>
                </c:pt>
                <c:pt idx="1836">
                  <c:v>8e-13</c:v>
                </c:pt>
                <c:pt idx="1837">
                  <c:v>3.6e-13</c:v>
                </c:pt>
                <c:pt idx="1838">
                  <c:v>3.6e-12</c:v>
                </c:pt>
                <c:pt idx="1839">
                  <c:v>3.1e-12</c:v>
                </c:pt>
                <c:pt idx="1840">
                  <c:v>1.6e-14</c:v>
                </c:pt>
                <c:pt idx="1841">
                  <c:v>1.6e-14</c:v>
                </c:pt>
                <c:pt idx="1842">
                  <c:v>1.5e-13</c:v>
                </c:pt>
                <c:pt idx="1843">
                  <c:v>8.3e-14</c:v>
                </c:pt>
                <c:pt idx="1844">
                  <c:v>2.4e-14</c:v>
                </c:pt>
                <c:pt idx="1845">
                  <c:v>1.7e-12</c:v>
                </c:pt>
                <c:pt idx="1846">
                  <c:v>4e-14</c:v>
                </c:pt>
                <c:pt idx="1847">
                  <c:v>2.8e-14</c:v>
                </c:pt>
                <c:pt idx="1848">
                  <c:v>1e-12</c:v>
                </c:pt>
                <c:pt idx="1849">
                  <c:v>4.1e-15</c:v>
                </c:pt>
                <c:pt idx="1850">
                  <c:v>5.4e-15</c:v>
                </c:pt>
                <c:pt idx="1851">
                  <c:v>2.4e-14</c:v>
                </c:pt>
                <c:pt idx="1852">
                  <c:v>1.9e-14</c:v>
                </c:pt>
                <c:pt idx="1853">
                  <c:v>2.4e-14</c:v>
                </c:pt>
                <c:pt idx="2828">
                  <c:v>4.57e-13</c:v>
                </c:pt>
                <c:pt idx="2829">
                  <c:v>2.44e-11</c:v>
                </c:pt>
                <c:pt idx="2830">
                  <c:v>2.67e-11</c:v>
                </c:pt>
                <c:pt idx="2831">
                  <c:v>1.3e-9</c:v>
                </c:pt>
                <c:pt idx="2833">
                  <c:v>5.54e-12</c:v>
                </c:pt>
                <c:pt idx="2834">
                  <c:v>3.53e-11</c:v>
                </c:pt>
                <c:pt idx="2835">
                  <c:v>3.72e-11</c:v>
                </c:pt>
                <c:pt idx="2836">
                  <c:v>2.07e-9</c:v>
                </c:pt>
                <c:pt idx="2837">
                  <c:v>2.27e-9</c:v>
                </c:pt>
                <c:pt idx="2838">
                  <c:v>6.75e-11</c:v>
                </c:pt>
                <c:pt idx="2839">
                  <c:v>1.18e-10</c:v>
                </c:pt>
                <c:pt idx="2840">
                  <c:v>2.03e-11</c:v>
                </c:pt>
                <c:pt idx="2841">
                  <c:v>1.27e-11</c:v>
                </c:pt>
                <c:pt idx="2842">
                  <c:v>6.08e-12</c:v>
                </c:pt>
                <c:pt idx="2843">
                  <c:v>2.2e-12</c:v>
                </c:pt>
                <c:pt idx="2844">
                  <c:v>7.23e-13</c:v>
                </c:pt>
                <c:pt idx="2845">
                  <c:v>1.38e-12</c:v>
                </c:pt>
                <c:pt idx="2846">
                  <c:v>3.83e-12</c:v>
                </c:pt>
                <c:pt idx="2849">
                  <c:v>6.75e-11</c:v>
                </c:pt>
                <c:pt idx="2850">
                  <c:v>6.15e-11</c:v>
                </c:pt>
                <c:pt idx="2851">
                  <c:v>3.49e-12</c:v>
                </c:pt>
                <c:pt idx="2852">
                  <c:v>2.9e-12</c:v>
                </c:pt>
                <c:pt idx="2853">
                  <c:v>2.44e-11</c:v>
                </c:pt>
                <c:pt idx="2854">
                  <c:v>3.83e-12</c:v>
                </c:pt>
                <c:pt idx="2855">
                  <c:v>3.83e-12</c:v>
                </c:pt>
                <c:pt idx="2856">
                  <c:v>7.32e-12</c:v>
                </c:pt>
                <c:pt idx="2857">
                  <c:v>1.27e-11</c:v>
                </c:pt>
                <c:pt idx="2858">
                  <c:v>5.11e-11</c:v>
                </c:pt>
                <c:pt idx="2859">
                  <c:v>2.71e-10</c:v>
                </c:pt>
                <c:pt idx="2860">
                  <c:v>1.53e-11</c:v>
                </c:pt>
                <c:pt idx="2862">
                  <c:v>8.03e-12</c:v>
                </c:pt>
                <c:pt idx="2863">
                  <c:v>1.16e-11</c:v>
                </c:pt>
                <c:pt idx="2864">
                  <c:v>2.27e-10</c:v>
                </c:pt>
                <c:pt idx="2865">
                  <c:v>5.39e-12</c:v>
                </c:pt>
                <c:pt idx="2866">
                  <c:v>2.41e-12</c:v>
                </c:pt>
                <c:pt idx="2867">
                  <c:v>2.64e-12</c:v>
                </c:pt>
                <c:pt idx="2868">
                  <c:v>8.17e-12</c:v>
                </c:pt>
                <c:pt idx="2869">
                  <c:v>3.1e-12</c:v>
                </c:pt>
                <c:pt idx="2870">
                  <c:v>8.03e-12</c:v>
                </c:pt>
                <c:pt idx="2871">
                  <c:v>1.85e-11</c:v>
                </c:pt>
                <c:pt idx="2872">
                  <c:v>1.83e-11</c:v>
                </c:pt>
                <c:pt idx="2873">
                  <c:v>2e-12</c:v>
                </c:pt>
                <c:pt idx="2874">
                  <c:v>2.2e-12</c:v>
                </c:pt>
                <c:pt idx="2875">
                  <c:v>2.41e-12</c:v>
                </c:pt>
                <c:pt idx="2876">
                  <c:v>3.83e-12</c:v>
                </c:pt>
                <c:pt idx="2877">
                  <c:v>8.12e-11</c:v>
                </c:pt>
                <c:pt idx="2878">
                  <c:v>1.42e-10</c:v>
                </c:pt>
                <c:pt idx="2879">
                  <c:v>5.17e-10</c:v>
                </c:pt>
                <c:pt idx="2880">
                  <c:v>6.22e-10</c:v>
                </c:pt>
                <c:pt idx="2881">
                  <c:v>2.47e-10</c:v>
                </c:pt>
                <c:pt idx="2882">
                  <c:v>2.97e-10</c:v>
                </c:pt>
                <c:pt idx="2883">
                  <c:v>6.83e-10</c:v>
                </c:pt>
                <c:pt idx="2884">
                  <c:v>6.67e-12</c:v>
                </c:pt>
                <c:pt idx="2885">
                  <c:v>6.22e-10</c:v>
                </c:pt>
                <c:pt idx="2886">
                  <c:v>3.49e-12</c:v>
                </c:pt>
                <c:pt idx="2887">
                  <c:v>2e-12</c:v>
                </c:pt>
                <c:pt idx="2888">
                  <c:v>1.18e-12</c:v>
                </c:pt>
                <c:pt idx="2889">
                  <c:v>1.43e-10</c:v>
                </c:pt>
                <c:pt idx="2890">
                  <c:v>1.23e-12</c:v>
                </c:pt>
                <c:pt idx="2891">
                  <c:v>1.13e-11</c:v>
                </c:pt>
                <c:pt idx="2892">
                  <c:v>2.14e-12</c:v>
                </c:pt>
                <c:pt idx="2893">
                  <c:v>1.42e-11</c:v>
                </c:pt>
                <c:pt idx="2894">
                  <c:v>3.1e-12</c:v>
                </c:pt>
                <c:pt idx="2895">
                  <c:v>3.4e-12</c:v>
                </c:pt>
                <c:pt idx="2897">
                  <c:v>9.33e-13</c:v>
                </c:pt>
                <c:pt idx="2898">
                  <c:v>1.49e-11</c:v>
                </c:pt>
                <c:pt idx="2899">
                  <c:v>2.96e-12</c:v>
                </c:pt>
                <c:pt idx="2900">
                  <c:v>2.96e-12</c:v>
                </c:pt>
                <c:pt idx="2901">
                  <c:v>1.86e-12</c:v>
                </c:pt>
                <c:pt idx="2902">
                  <c:v>2.35e-12</c:v>
                </c:pt>
                <c:pt idx="2903">
                  <c:v>1.42e-11</c:v>
                </c:pt>
                <c:pt idx="2904">
                  <c:v>5.65e-12</c:v>
                </c:pt>
                <c:pt idx="2905">
                  <c:v>3.25e-12</c:v>
                </c:pt>
                <c:pt idx="2906">
                  <c:v>1.62e-12</c:v>
                </c:pt>
                <c:pt idx="2907">
                  <c:v>1.08e-11</c:v>
                </c:pt>
                <c:pt idx="2908">
                  <c:v>1.48e-12</c:v>
                </c:pt>
                <c:pt idx="2909">
                  <c:v>3.25e-12</c:v>
                </c:pt>
                <c:pt idx="2910">
                  <c:v>1.18e-12</c:v>
                </c:pt>
                <c:pt idx="2911">
                  <c:v>1.3e-11</c:v>
                </c:pt>
                <c:pt idx="2912">
                  <c:v>2.05e-12</c:v>
                </c:pt>
                <c:pt idx="2913">
                  <c:v>1.95e-12</c:v>
                </c:pt>
                <c:pt idx="2914">
                  <c:v>3.56e-12</c:v>
                </c:pt>
                <c:pt idx="2939">
                  <c:v>1.18e-12</c:v>
                </c:pt>
                <c:pt idx="2940">
                  <c:v>2.05e-12</c:v>
                </c:pt>
                <c:pt idx="2942">
                  <c:v>9.77e-13</c:v>
                </c:pt>
                <c:pt idx="2943">
                  <c:v>1.62e-12</c:v>
                </c:pt>
                <c:pt idx="2944">
                  <c:v>1.41e-12</c:v>
                </c:pt>
                <c:pt idx="2945">
                  <c:v>2.83e-12</c:v>
                </c:pt>
                <c:pt idx="2946">
                  <c:v>1.08e-11</c:v>
                </c:pt>
                <c:pt idx="2947">
                  <c:v>4.09e-12</c:v>
                </c:pt>
                <c:pt idx="2948">
                  <c:v>3.73e-12</c:v>
                </c:pt>
                <c:pt idx="2949">
                  <c:v>1.18e-12</c:v>
                </c:pt>
                <c:pt idx="2950">
                  <c:v>2.46e-12</c:v>
                </c:pt>
                <c:pt idx="2951">
                  <c:v>1.86e-12</c:v>
                </c:pt>
                <c:pt idx="2952">
                  <c:v>8.17e-12</c:v>
                </c:pt>
                <c:pt idx="2953">
                  <c:v>7.41e-13</c:v>
                </c:pt>
                <c:pt idx="2954">
                  <c:v>2.27e-10</c:v>
                </c:pt>
                <c:pt idx="2955">
                  <c:v>2.7e-12</c:v>
                </c:pt>
                <c:pt idx="2957">
                  <c:v>9.33e-13</c:v>
                </c:pt>
                <c:pt idx="2958">
                  <c:v>2.96e-12</c:v>
                </c:pt>
                <c:pt idx="2959">
                  <c:v>1.41e-12</c:v>
                </c:pt>
                <c:pt idx="2960">
                  <c:v>2.24e-12</c:v>
                </c:pt>
                <c:pt idx="3001">
                  <c:v>2.19634216922754e-12</c:v>
                </c:pt>
                <c:pt idx="3002">
                  <c:v>6.59325693118515e-13</c:v>
                </c:pt>
                <c:pt idx="3004">
                  <c:v>1.38261097519873e-12</c:v>
                </c:pt>
                <c:pt idx="3005">
                  <c:v>1.663795709387e-12</c:v>
                </c:pt>
                <c:pt idx="3010">
                  <c:v>3.44905404814419e-13</c:v>
                </c:pt>
                <c:pt idx="3012">
                  <c:v>2.17120084831542e-13</c:v>
                </c:pt>
                <c:pt idx="3015">
                  <c:v>1.16225119128821e-11</c:v>
                </c:pt>
                <c:pt idx="3155">
                  <c:v>4.21e-11</c:v>
                </c:pt>
                <c:pt idx="3156">
                  <c:v>7.93e-13</c:v>
                </c:pt>
                <c:pt idx="3157">
                  <c:v>5.52e-11</c:v>
                </c:pt>
                <c:pt idx="3159">
                  <c:v>3.58e-11</c:v>
                </c:pt>
                <c:pt idx="3161">
                  <c:v>2.89e-13</c:v>
                </c:pt>
                <c:pt idx="3162">
                  <c:v>1.52e-11</c:v>
                </c:pt>
                <c:pt idx="3163">
                  <c:v>6.46e-12</c:v>
                </c:pt>
                <c:pt idx="3164">
                  <c:v>2.87e-11</c:v>
                </c:pt>
                <c:pt idx="3169">
                  <c:v>1.99e-11</c:v>
                </c:pt>
                <c:pt idx="3171">
                  <c:v>2.88e-11</c:v>
                </c:pt>
                <c:pt idx="3172">
                  <c:v>4.87e-12</c:v>
                </c:pt>
                <c:pt idx="3173">
                  <c:v>1.91e-11</c:v>
                </c:pt>
                <c:pt idx="3174">
                  <c:v>1.11e-10</c:v>
                </c:pt>
                <c:pt idx="3175">
                  <c:v>1.03e-11</c:v>
                </c:pt>
                <c:pt idx="3177">
                  <c:v>1.85e-14</c:v>
                </c:pt>
                <c:pt idx="3178">
                  <c:v>1.56e-13</c:v>
                </c:pt>
                <c:pt idx="3179">
                  <c:v>2.09e-11</c:v>
                </c:pt>
                <c:pt idx="3180">
                  <c:v>3.9e-14</c:v>
                </c:pt>
                <c:pt idx="3181">
                  <c:v>1.24e-14</c:v>
                </c:pt>
                <c:pt idx="3182">
                  <c:v>1.97e-14</c:v>
                </c:pt>
                <c:pt idx="3183">
                  <c:v>1.05e-14</c:v>
                </c:pt>
                <c:pt idx="3184">
                  <c:v>1.23e-14</c:v>
                </c:pt>
                <c:pt idx="3185">
                  <c:v>1.72e-11</c:v>
                </c:pt>
                <c:pt idx="3186">
                  <c:v>6.26e-12</c:v>
                </c:pt>
                <c:pt idx="3187">
                  <c:v>1.19e-11</c:v>
                </c:pt>
                <c:pt idx="3188">
                  <c:v>7.88e-12</c:v>
                </c:pt>
                <c:pt idx="3189">
                  <c:v>5.77e-10</c:v>
                </c:pt>
                <c:pt idx="3190">
                  <c:v>1.67e-12</c:v>
                </c:pt>
                <c:pt idx="3192">
                  <c:v>7.12e-11</c:v>
                </c:pt>
                <c:pt idx="3194">
                  <c:v>5.85e-11</c:v>
                </c:pt>
                <c:pt idx="3197">
                  <c:v>3.8e-11</c:v>
                </c:pt>
                <c:pt idx="3198">
                  <c:v>5.37e-11</c:v>
                </c:pt>
                <c:pt idx="3201">
                  <c:v>5.16e-11</c:v>
                </c:pt>
                <c:pt idx="3202">
                  <c:v>1.9e-15</c:v>
                </c:pt>
                <c:pt idx="3203">
                  <c:v>1.0342e-11</c:v>
                </c:pt>
                <c:pt idx="3204">
                  <c:v>3.4325e-11</c:v>
                </c:pt>
                <c:pt idx="3205">
                  <c:v>1.604e-12</c:v>
                </c:pt>
                <c:pt idx="3206">
                  <c:v>1.564e-12</c:v>
                </c:pt>
                <c:pt idx="3207">
                  <c:v>5.124e-12</c:v>
                </c:pt>
                <c:pt idx="3208">
                  <c:v>3.93e-13</c:v>
                </c:pt>
                <c:pt idx="3209">
                  <c:v>2.07e-13</c:v>
                </c:pt>
                <c:pt idx="3210">
                  <c:v>1.46e-13</c:v>
                </c:pt>
                <c:pt idx="3211">
                  <c:v>5.756e-12</c:v>
                </c:pt>
                <c:pt idx="3212">
                  <c:v>2.57e-13</c:v>
                </c:pt>
                <c:pt idx="3213">
                  <c:v>1.043e-12</c:v>
                </c:pt>
                <c:pt idx="3214">
                  <c:v>1.77e-10</c:v>
                </c:pt>
                <c:pt idx="3215">
                  <c:v>2.48e-12</c:v>
                </c:pt>
                <c:pt idx="3216">
                  <c:v>6.39e-14</c:v>
                </c:pt>
                <c:pt idx="3217">
                  <c:v>3.8e-10</c:v>
                </c:pt>
                <c:pt idx="3218">
                  <c:v>1.06e-13</c:v>
                </c:pt>
                <c:pt idx="3219">
                  <c:v>2.08e-15</c:v>
                </c:pt>
                <c:pt idx="3220">
                  <c:v>9.11e-15</c:v>
                </c:pt>
                <c:pt idx="3221">
                  <c:v>1.68e-13</c:v>
                </c:pt>
                <c:pt idx="3222">
                  <c:v>2.1e-11</c:v>
                </c:pt>
                <c:pt idx="3223">
                  <c:v>1.697e-14</c:v>
                </c:pt>
                <c:pt idx="3224">
                  <c:v>8.14e-14</c:v>
                </c:pt>
                <c:pt idx="3225">
                  <c:v>9.017e-13</c:v>
                </c:pt>
                <c:pt idx="3226">
                  <c:v>1.555e-12</c:v>
                </c:pt>
                <c:pt idx="3227">
                  <c:v>2.32e-12</c:v>
                </c:pt>
                <c:pt idx="3228">
                  <c:v>2.684e-12</c:v>
                </c:pt>
                <c:pt idx="3229">
                  <c:v>4.553e-12</c:v>
                </c:pt>
                <c:pt idx="3230">
                  <c:v>1.95e-11</c:v>
                </c:pt>
                <c:pt idx="3231">
                  <c:v>8.47e-15</c:v>
                </c:pt>
                <c:pt idx="3232">
                  <c:v>2.819e-14</c:v>
                </c:pt>
                <c:pt idx="3233">
                  <c:v>3.988e-14</c:v>
                </c:pt>
                <c:pt idx="3234">
                  <c:v>2.576e-14</c:v>
                </c:pt>
                <c:pt idx="3235">
                  <c:v>4.6153e-14</c:v>
                </c:pt>
                <c:pt idx="3236">
                  <c:v>3.0924e-14</c:v>
                </c:pt>
                <c:pt idx="3237">
                  <c:v>1.858e-14</c:v>
                </c:pt>
                <c:pt idx="3238">
                  <c:v>1.651e-13</c:v>
                </c:pt>
                <c:pt idx="3239">
                  <c:v>8.28e-12</c:v>
                </c:pt>
                <c:pt idx="3240">
                  <c:v>2.1874e-16</c:v>
                </c:pt>
                <c:pt idx="3241">
                  <c:v>3.9077e-16</c:v>
                </c:pt>
                <c:pt idx="3242">
                  <c:v>1.5629e-14</c:v>
                </c:pt>
                <c:pt idx="3243">
                  <c:v>1.246e-13</c:v>
                </c:pt>
                <c:pt idx="3244">
                  <c:v>5.2134e-13</c:v>
                </c:pt>
                <c:pt idx="3245">
                  <c:v>5.787e-13</c:v>
                </c:pt>
                <c:pt idx="3246">
                  <c:v>6.3817e-12</c:v>
                </c:pt>
                <c:pt idx="3247">
                  <c:v>4.094e-12</c:v>
                </c:pt>
                <c:pt idx="3248">
                  <c:v>2.4951e-12</c:v>
                </c:pt>
                <c:pt idx="3249">
                  <c:v>1.7003e-12</c:v>
                </c:pt>
                <c:pt idx="3250">
                  <c:v>1.591e-12</c:v>
                </c:pt>
                <c:pt idx="3251">
                  <c:v>1.572e-12</c:v>
                </c:pt>
                <c:pt idx="3252">
                  <c:v>1.1844e-12</c:v>
                </c:pt>
                <c:pt idx="3253">
                  <c:v>1.0966e-12</c:v>
                </c:pt>
                <c:pt idx="3254">
                  <c:v>2.6578e-12</c:v>
                </c:pt>
                <c:pt idx="3255">
                  <c:v>1.7594e-12</c:v>
                </c:pt>
                <c:pt idx="3256">
                  <c:v>1.617e-12</c:v>
                </c:pt>
                <c:pt idx="3257">
                  <c:v>8.3433e-13</c:v>
                </c:pt>
                <c:pt idx="3258">
                  <c:v>7.2731e-13</c:v>
                </c:pt>
                <c:pt idx="3259">
                  <c:v>6.144e-13</c:v>
                </c:pt>
                <c:pt idx="3260">
                  <c:v>1.1169e-12</c:v>
                </c:pt>
                <c:pt idx="3261">
                  <c:v>1.0476e-12</c:v>
                </c:pt>
                <c:pt idx="3262">
                  <c:v>9.5177e-13</c:v>
                </c:pt>
                <c:pt idx="3263">
                  <c:v>8.6457e-13</c:v>
                </c:pt>
                <c:pt idx="3264">
                  <c:v>7.4363e-13</c:v>
                </c:pt>
                <c:pt idx="3265">
                  <c:v>3.7359e-13</c:v>
                </c:pt>
                <c:pt idx="3266">
                  <c:v>4.1865e-13</c:v>
                </c:pt>
                <c:pt idx="3267">
                  <c:v>4.7453e-13</c:v>
                </c:pt>
                <c:pt idx="3268">
                  <c:v>4.3091e-13</c:v>
                </c:pt>
                <c:pt idx="3269">
                  <c:v>9.5461e-13</c:v>
                </c:pt>
                <c:pt idx="3270">
                  <c:v>3.3048e-11</c:v>
                </c:pt>
                <c:pt idx="3271">
                  <c:v>5.3835e-12</c:v>
                </c:pt>
                <c:pt idx="3272">
                  <c:v>1.5766e-12</c:v>
                </c:pt>
                <c:pt idx="3273">
                  <c:v>1.2122e-12</c:v>
                </c:pt>
                <c:pt idx="3274">
                  <c:v>9.3568e-13</c:v>
                </c:pt>
                <c:pt idx="3275">
                  <c:v>2.0098e-13</c:v>
                </c:pt>
                <c:pt idx="3276">
                  <c:v>2.215e-13</c:v>
                </c:pt>
                <c:pt idx="3277">
                  <c:v>1.7549e-13</c:v>
                </c:pt>
                <c:pt idx="3278">
                  <c:v>1.5959e-13</c:v>
                </c:pt>
                <c:pt idx="3279">
                  <c:v>4.7393e-13</c:v>
                </c:pt>
                <c:pt idx="3280">
                  <c:v>1.566e-12</c:v>
                </c:pt>
                <c:pt idx="3281">
                  <c:v>5.6e-13</c:v>
                </c:pt>
                <c:pt idx="3282">
                  <c:v>1.378e-12</c:v>
                </c:pt>
                <c:pt idx="3283">
                  <c:v>1.1402e-13</c:v>
                </c:pt>
                <c:pt idx="3284">
                  <c:v>3.1607e-14</c:v>
                </c:pt>
                <c:pt idx="3285">
                  <c:v>6.2909e-14</c:v>
                </c:pt>
                <c:pt idx="3286">
                  <c:v>5.8217e-14</c:v>
                </c:pt>
                <c:pt idx="3287">
                  <c:v>2.3062e-13</c:v>
                </c:pt>
                <c:pt idx="3288">
                  <c:v>8.4731e-14</c:v>
                </c:pt>
                <c:pt idx="3289">
                  <c:v>1.0915e-13</c:v>
                </c:pt>
                <c:pt idx="3290">
                  <c:v>1.7562e-13</c:v>
                </c:pt>
                <c:pt idx="3291">
                  <c:v>1.9054e-13</c:v>
                </c:pt>
                <c:pt idx="3292">
                  <c:v>1.3723e-13</c:v>
                </c:pt>
                <c:pt idx="3293">
                  <c:v>1.7825e-13</c:v>
                </c:pt>
                <c:pt idx="3294">
                  <c:v>2.3693e-13</c:v>
                </c:pt>
                <c:pt idx="3295">
                  <c:v>1.5117e-13</c:v>
                </c:pt>
                <c:pt idx="3296">
                  <c:v>6.7636e-14</c:v>
                </c:pt>
                <c:pt idx="3297">
                  <c:v>4.0387e-14</c:v>
                </c:pt>
                <c:pt idx="3298">
                  <c:v>2.4229e-14</c:v>
                </c:pt>
                <c:pt idx="3299">
                  <c:v>1.472e-14</c:v>
                </c:pt>
                <c:pt idx="3300">
                  <c:v>2.6276e-14</c:v>
                </c:pt>
                <c:pt idx="3301">
                  <c:v>4.2344e-14</c:v>
                </c:pt>
                <c:pt idx="3302">
                  <c:v>1.4768e-14</c:v>
                </c:pt>
                <c:pt idx="3303">
                  <c:v>5.7315e-14</c:v>
                </c:pt>
                <c:pt idx="3304">
                  <c:v>7.4613e-14</c:v>
                </c:pt>
                <c:pt idx="3305">
                  <c:v>5.9702e-13</c:v>
                </c:pt>
                <c:pt idx="3306">
                  <c:v>1.8761e-12</c:v>
                </c:pt>
                <c:pt idx="3307">
                  <c:v>5.0085e-13</c:v>
                </c:pt>
                <c:pt idx="3308">
                  <c:v>4.1216e-13</c:v>
                </c:pt>
                <c:pt idx="3309">
                  <c:v>2.9928e-13</c:v>
                </c:pt>
                <c:pt idx="3310">
                  <c:v>3.4987e-13</c:v>
                </c:pt>
                <c:pt idx="3311">
                  <c:v>4.8394e-13</c:v>
                </c:pt>
                <c:pt idx="3312">
                  <c:v>6.1864e-13</c:v>
                </c:pt>
                <c:pt idx="3313">
                  <c:v>7.3427e-13</c:v>
                </c:pt>
                <c:pt idx="3314">
                  <c:v>9.3586e-13</c:v>
                </c:pt>
                <c:pt idx="3344">
                  <c:v>6.37614273527294e-11</c:v>
                </c:pt>
                <c:pt idx="3345">
                  <c:v>4.92240957141852e-11</c:v>
                </c:pt>
                <c:pt idx="3346">
                  <c:v>4.59130358329175e-11</c:v>
                </c:pt>
                <c:pt idx="3347">
                  <c:v>5.93783403095859e-11</c:v>
                </c:pt>
                <c:pt idx="3348">
                  <c:v>2.19541966177677e-11</c:v>
                </c:pt>
                <c:pt idx="3349">
                  <c:v>2.55507800961331e-11</c:v>
                </c:pt>
                <c:pt idx="3351">
                  <c:v>5.92820437253244e-11</c:v>
                </c:pt>
                <c:pt idx="3352">
                  <c:v>5.17367117581484e-11</c:v>
                </c:pt>
                <c:pt idx="3366">
                  <c:v>9.44593926422812e-11</c:v>
                </c:pt>
                <c:pt idx="3368">
                  <c:v>9.74622552286143e-12</c:v>
                </c:pt>
                <c:pt idx="3371">
                  <c:v>5.3191520027011e-13</c:v>
                </c:pt>
                <c:pt idx="3373">
                  <c:v>2.21353226702629e-11</c:v>
                </c:pt>
                <c:pt idx="3568">
                  <c:v>1.19717034705561e-10</c:v>
                </c:pt>
                <c:pt idx="3635">
                  <c:v>1.31639080608902e-12</c:v>
                </c:pt>
                <c:pt idx="3639">
                  <c:v>2.70881657127685e-10</c:v>
                </c:pt>
                <c:pt idx="3641">
                  <c:v>7.06692977861303e-11</c:v>
                </c:pt>
                <c:pt idx="3677">
                  <c:v>5.48782071848222e-12</c:v>
                </c:pt>
                <c:pt idx="3678">
                  <c:v>5.00320776164033e-12</c:v>
                </c:pt>
                <c:pt idx="3679">
                  <c:v>1.4766250682771e-12</c:v>
                </c:pt>
                <c:pt idx="3680">
                  <c:v>7.28371604124566e-12</c:v>
                </c:pt>
                <c:pt idx="3681">
                  <c:v>4.29895304952201e-12</c:v>
                </c:pt>
                <c:pt idx="3682">
                  <c:v>1.8201335683619e-14</c:v>
                </c:pt>
                <c:pt idx="3683">
                  <c:v>1.17694075310979e-14</c:v>
                </c:pt>
                <c:pt idx="3684">
                  <c:v>2.58559342525609e-15</c:v>
                </c:pt>
                <c:pt idx="3685">
                  <c:v>1.05176948168682e-14</c:v>
                </c:pt>
                <c:pt idx="3686">
                  <c:v>3.43788958602138e-15</c:v>
                </c:pt>
                <c:pt idx="3688">
                  <c:v>4.77e-13</c:v>
                </c:pt>
                <c:pt idx="3689">
                  <c:v>1.18e-11</c:v>
                </c:pt>
                <c:pt idx="3690">
                  <c:v>2.57e-13</c:v>
                </c:pt>
                <c:pt idx="3691">
                  <c:v>5.77e-13</c:v>
                </c:pt>
                <c:pt idx="3692">
                  <c:v>5.44e-11</c:v>
                </c:pt>
                <c:pt idx="3693">
                  <c:v>1.38e-11</c:v>
                </c:pt>
                <c:pt idx="3702">
                  <c:v>6.76849419753436e-13</c:v>
                </c:pt>
                <c:pt idx="3704">
                  <c:v>1.52950429592905e-11</c:v>
                </c:pt>
                <c:pt idx="3705">
                  <c:v>1.45627501958774e-11</c:v>
                </c:pt>
                <c:pt idx="3706">
                  <c:v>1.57470014384422e-12</c:v>
                </c:pt>
                <c:pt idx="3709">
                  <c:v>1.031814392226e-11</c:v>
                </c:pt>
                <c:pt idx="3713">
                  <c:v>1.03755798729041e-12</c:v>
                </c:pt>
                <c:pt idx="3714">
                  <c:v>6.79842388706998e-12</c:v>
                </c:pt>
                <c:pt idx="3715">
                  <c:v>1.13667211361833e-12</c:v>
                </c:pt>
                <c:pt idx="3823">
                  <c:v>8.03293748555023e-11</c:v>
                </c:pt>
                <c:pt idx="3833">
                  <c:v>2.26018111431005e-10</c:v>
                </c:pt>
                <c:pt idx="3853">
                  <c:v>6.13661892915039e-11</c:v>
                </c:pt>
                <c:pt idx="3880">
                  <c:v>1.84e-15</c:v>
                </c:pt>
                <c:pt idx="3881">
                  <c:v>1.23e-14</c:v>
                </c:pt>
                <c:pt idx="3882">
                  <c:v>8.25e-15</c:v>
                </c:pt>
                <c:pt idx="3883">
                  <c:v>9.7e-13</c:v>
                </c:pt>
                <c:pt idx="3884">
                  <c:v>3.85e-13</c:v>
                </c:pt>
                <c:pt idx="3885">
                  <c:v>9.7e-14</c:v>
                </c:pt>
                <c:pt idx="3886">
                  <c:v>2.24e-13</c:v>
                </c:pt>
                <c:pt idx="3887">
                  <c:v>9.83e-13</c:v>
                </c:pt>
                <c:pt idx="3888">
                  <c:v>8.4e-17</c:v>
                </c:pt>
                <c:pt idx="3889">
                  <c:v>6.29e-17</c:v>
                </c:pt>
                <c:pt idx="3890">
                  <c:v>4.83e-17</c:v>
                </c:pt>
                <c:pt idx="3891">
                  <c:v>3.49e-17</c:v>
                </c:pt>
                <c:pt idx="3892">
                  <c:v>2.69e-17</c:v>
                </c:pt>
                <c:pt idx="3893">
                  <c:v>2.14e-17</c:v>
                </c:pt>
                <c:pt idx="3894">
                  <c:v>1.81e-17</c:v>
                </c:pt>
                <c:pt idx="3895">
                  <c:v>1.51e-17</c:v>
                </c:pt>
                <c:pt idx="3896">
                  <c:v>1.31e-17</c:v>
                </c:pt>
                <c:pt idx="3897">
                  <c:v>1.15e-17</c:v>
                </c:pt>
                <c:pt idx="3898">
                  <c:v>9.89e-18</c:v>
                </c:pt>
                <c:pt idx="3899">
                  <c:v>8.73e-18</c:v>
                </c:pt>
                <c:pt idx="3900">
                  <c:v>1.17e-15</c:v>
                </c:pt>
                <c:pt idx="3901">
                  <c:v>3.97e-15</c:v>
                </c:pt>
                <c:pt idx="3902">
                  <c:v>1.69e-15</c:v>
                </c:pt>
                <c:pt idx="3903">
                  <c:v>7.61e-15</c:v>
                </c:pt>
                <c:pt idx="3904">
                  <c:v>5.14e-13</c:v>
                </c:pt>
                <c:pt idx="3905">
                  <c:v>5.68e-13</c:v>
                </c:pt>
                <c:pt idx="3906">
                  <c:v>1.52e-12</c:v>
                </c:pt>
                <c:pt idx="3907">
                  <c:v>2.33e-12</c:v>
                </c:pt>
                <c:pt idx="3908">
                  <c:v>1.76e-12</c:v>
                </c:pt>
                <c:pt idx="3909">
                  <c:v>5.36e-15</c:v>
                </c:pt>
                <c:pt idx="3910">
                  <c:v>4.66e-15</c:v>
                </c:pt>
                <c:pt idx="3911">
                  <c:v>3.65e-15</c:v>
                </c:pt>
                <c:pt idx="3912">
                  <c:v>2.82e-15</c:v>
                </c:pt>
                <c:pt idx="3913">
                  <c:v>2.45e-15</c:v>
                </c:pt>
                <c:pt idx="3914">
                  <c:v>2.23e-15</c:v>
                </c:pt>
                <c:pt idx="3915">
                  <c:v>2.06e-15</c:v>
                </c:pt>
                <c:pt idx="3916">
                  <c:v>1.97e-15</c:v>
                </c:pt>
                <c:pt idx="3917">
                  <c:v>1.79e-15</c:v>
                </c:pt>
                <c:pt idx="3918">
                  <c:v>1.77e-15</c:v>
                </c:pt>
                <c:pt idx="3919">
                  <c:v>1.73e-15</c:v>
                </c:pt>
                <c:pt idx="3920">
                  <c:v>1.73e-15</c:v>
                </c:pt>
                <c:pt idx="3924">
                  <c:v>1.31e-15</c:v>
                </c:pt>
                <c:pt idx="3925">
                  <c:v>3.03441841107937e-13</c:v>
                </c:pt>
                <c:pt idx="3926">
                  <c:v>4.73039588166012e-12</c:v>
                </c:pt>
                <c:pt idx="3941">
                  <c:v>7.53634390144284e-15</c:v>
                </c:pt>
                <c:pt idx="3942">
                  <c:v>9.88603965456302e-16</c:v>
                </c:pt>
                <c:pt idx="3943">
                  <c:v>9.99464758992026e-16</c:v>
                </c:pt>
                <c:pt idx="3944">
                  <c:v>1.06928234194234e-15</c:v>
                </c:pt>
                <c:pt idx="3945">
                  <c:v>3.56284191076849e-15</c:v>
                </c:pt>
                <c:pt idx="3946">
                  <c:v>1.55325613205867e-14</c:v>
                </c:pt>
                <c:pt idx="3947">
                  <c:v>1.33102398653915e-15</c:v>
                </c:pt>
                <c:pt idx="3948">
                  <c:v>3.37465333108486e-13</c:v>
                </c:pt>
                <c:pt idx="3949">
                  <c:v>1.10047777111906e-11</c:v>
                </c:pt>
                <c:pt idx="3950">
                  <c:v>1.14335138544394e-11</c:v>
                </c:pt>
                <c:pt idx="3951">
                  <c:v>1.07150855561501e-12</c:v>
                </c:pt>
                <c:pt idx="3952">
                  <c:v>1.1142472622973e-11</c:v>
                </c:pt>
                <c:pt idx="3953">
                  <c:v>2.44605070705029e-13</c:v>
                </c:pt>
                <c:pt idx="3954">
                  <c:v>7.34208462313332e-12</c:v>
                </c:pt>
                <c:pt idx="3955">
                  <c:v>3.28196121127942e-15</c:v>
                </c:pt>
                <c:pt idx="3956">
                  <c:v>1.70581665319095e-15</c:v>
                </c:pt>
                <c:pt idx="3957">
                  <c:v>3.82339444069738e-15</c:v>
                </c:pt>
                <c:pt idx="3958">
                  <c:v>2.47170031923756e-15</c:v>
                </c:pt>
                <c:pt idx="3959">
                  <c:v>3.52725585139763e-15</c:v>
                </c:pt>
                <c:pt idx="3960">
                  <c:v>7.77071924601654e-15</c:v>
                </c:pt>
                <c:pt idx="3961">
                  <c:v>1.47582301400388e-15</c:v>
                </c:pt>
                <c:pt idx="3962">
                  <c:v>6.2247842100648e-15</c:v>
                </c:pt>
                <c:pt idx="3963">
                  <c:v>2.8134121535768e-15</c:v>
                </c:pt>
                <c:pt idx="3964">
                  <c:v>3.8903528937658e-15</c:v>
                </c:pt>
                <c:pt idx="3965">
                  <c:v>2.89864595897917e-15</c:v>
                </c:pt>
                <c:pt idx="3966">
                  <c:v>4.90933933180919e-15</c:v>
                </c:pt>
                <c:pt idx="3967">
                  <c:v>2.96497235692501e-15</c:v>
                </c:pt>
                <c:pt idx="3968">
                  <c:v>2.93146887105321e-15</c:v>
                </c:pt>
                <c:pt idx="3969">
                  <c:v>1.39664250737749e-14</c:v>
                </c:pt>
                <c:pt idx="3970">
                  <c:v>2.7381216675948e-14</c:v>
                </c:pt>
                <c:pt idx="3971">
                  <c:v>4.77600967674332e-15</c:v>
                </c:pt>
                <c:pt idx="3972">
                  <c:v>1.68062097863462e-14</c:v>
                </c:pt>
                <c:pt idx="3973">
                  <c:v>3.93296032973585e-14</c:v>
                </c:pt>
                <c:pt idx="3974">
                  <c:v>4.77854195146506e-15</c:v>
                </c:pt>
                <c:pt idx="3975">
                  <c:v>3.80558363155142e-15</c:v>
                </c:pt>
                <c:pt idx="3976">
                  <c:v>3.75175275192807e-14</c:v>
                </c:pt>
                <c:pt idx="3977">
                  <c:v>1.10210708117826e-15</c:v>
                </c:pt>
                <c:pt idx="3978">
                  <c:v>2.25113481731871e-15</c:v>
                </c:pt>
                <c:pt idx="3979">
                  <c:v>1.52720554470629e-15</c:v>
                </c:pt>
                <c:pt idx="3980">
                  <c:v>3.26301452046628e-15</c:v>
                </c:pt>
                <c:pt idx="3981">
                  <c:v>6.99314444894688e-15</c:v>
                </c:pt>
                <c:pt idx="3982">
                  <c:v>1.38170394041775e-15</c:v>
                </c:pt>
                <c:pt idx="3983">
                  <c:v>1.50324416042774e-15</c:v>
                </c:pt>
                <c:pt idx="3984">
                  <c:v>1.82014760392731e-15</c:v>
                </c:pt>
                <c:pt idx="3985">
                  <c:v>4.06e-12</c:v>
                </c:pt>
                <c:pt idx="3986">
                  <c:v>6.2e-12</c:v>
                </c:pt>
                <c:pt idx="3987">
                  <c:v>4.97e-12</c:v>
                </c:pt>
                <c:pt idx="3988">
                  <c:v>5.571e-11</c:v>
                </c:pt>
                <c:pt idx="3989">
                  <c:v>8.537e-11</c:v>
                </c:pt>
                <c:pt idx="3990">
                  <c:v>5.004e-11</c:v>
                </c:pt>
                <c:pt idx="3991">
                  <c:v>8.841e-11</c:v>
                </c:pt>
                <c:pt idx="3992">
                  <c:v>5.01e-11</c:v>
                </c:pt>
                <c:pt idx="3993">
                  <c:v>1.1307e-10</c:v>
                </c:pt>
                <c:pt idx="3994">
                  <c:v>4.8e-12</c:v>
                </c:pt>
                <c:pt idx="3995">
                  <c:v>5.117e-11</c:v>
                </c:pt>
                <c:pt idx="3996">
                  <c:v>1.307e-11</c:v>
                </c:pt>
                <c:pt idx="3997">
                  <c:v>2.62e-12</c:v>
                </c:pt>
                <c:pt idx="3998">
                  <c:v>1.457e-11</c:v>
                </c:pt>
                <c:pt idx="3999">
                  <c:v>8.45e-12</c:v>
                </c:pt>
                <c:pt idx="4000">
                  <c:v>4.061e-11</c:v>
                </c:pt>
                <c:pt idx="4001">
                  <c:v>1.04e-12</c:v>
                </c:pt>
                <c:pt idx="4002">
                  <c:v>5.55e-12</c:v>
                </c:pt>
                <c:pt idx="4003">
                  <c:v>6.02e-11</c:v>
                </c:pt>
                <c:pt idx="4004">
                  <c:v>2.935e-11</c:v>
                </c:pt>
                <c:pt idx="4005">
                  <c:v>2.22e-12</c:v>
                </c:pt>
                <c:pt idx="4006">
                  <c:v>8.62e-12</c:v>
                </c:pt>
                <c:pt idx="4007">
                  <c:v>3.93e-12</c:v>
                </c:pt>
                <c:pt idx="4008">
                  <c:v>5.035e-11</c:v>
                </c:pt>
                <c:pt idx="4009">
                  <c:v>3.068e-11</c:v>
                </c:pt>
                <c:pt idx="4010">
                  <c:v>2.738e-11</c:v>
                </c:pt>
                <c:pt idx="4011">
                  <c:v>3.425e-11</c:v>
                </c:pt>
                <c:pt idx="4012">
                  <c:v>3.946e-11</c:v>
                </c:pt>
                <c:pt idx="4013">
                  <c:v>1.929e-11</c:v>
                </c:pt>
                <c:pt idx="4014">
                  <c:v>1.13480109752698e-11</c:v>
                </c:pt>
                <c:pt idx="4015">
                  <c:v>9.35764502261476e-14</c:v>
                </c:pt>
                <c:pt idx="4016">
                  <c:v>2.77527612811166e-13</c:v>
                </c:pt>
                <c:pt idx="4017">
                  <c:v>9.69321845364395e-12</c:v>
                </c:pt>
                <c:pt idx="4737">
                  <c:v>8.70963589956078e-14</c:v>
                </c:pt>
                <c:pt idx="4745">
                  <c:v>1.12201845430196e-14</c:v>
                </c:pt>
                <c:pt idx="4746">
                  <c:v>9.1201083935591e-14</c:v>
                </c:pt>
                <c:pt idx="4749">
                  <c:v>8.70963589956078e-14</c:v>
                </c:pt>
                <c:pt idx="4750">
                  <c:v>3.71535229097171e-15</c:v>
                </c:pt>
                <c:pt idx="4753">
                  <c:v>3.89045144994279e-15</c:v>
                </c:pt>
                <c:pt idx="4754">
                  <c:v>1.90546071796324e-14</c:v>
                </c:pt>
                <c:pt idx="4758">
                  <c:v>6.1659500186148e-13</c:v>
                </c:pt>
                <c:pt idx="4760">
                  <c:v>2.6915348039269e-14</c:v>
                </c:pt>
                <c:pt idx="4766">
                  <c:v>2.45470891568502e-15</c:v>
                </c:pt>
                <c:pt idx="4767">
                  <c:v>5.49540873857624e-14</c:v>
                </c:pt>
                <c:pt idx="4768">
                  <c:v>3.8018939632056e-13</c:v>
                </c:pt>
                <c:pt idx="4783">
                  <c:v>5.62341325190348e-11</c:v>
                </c:pt>
                <c:pt idx="4784">
                  <c:v>8.70963589956079e-13</c:v>
                </c:pt>
                <c:pt idx="4785">
                  <c:v>1.58489319246111e-14</c:v>
                </c:pt>
                <c:pt idx="4786">
                  <c:v>3.98107170553496e-14</c:v>
                </c:pt>
                <c:pt idx="4787">
                  <c:v>1.81970085860998e-13</c:v>
                </c:pt>
                <c:pt idx="4790">
                  <c:v>6.16595001861478e-15</c:v>
                </c:pt>
                <c:pt idx="4791">
                  <c:v>9.54992586021436e-11</c:v>
                </c:pt>
                <c:pt idx="4794">
                  <c:v>1.94984459975804e-11</c:v>
                </c:pt>
                <c:pt idx="4796">
                  <c:v>3.63078054770101e-13</c:v>
                </c:pt>
                <c:pt idx="4797">
                  <c:v>2.39883291901949e-12</c:v>
                </c:pt>
                <c:pt idx="4798">
                  <c:v>1.94984459975804e-14</c:v>
                </c:pt>
                <c:pt idx="4799">
                  <c:v>1.3182567385564e-13</c:v>
                </c:pt>
                <c:pt idx="4800">
                  <c:v>2.23872113856833e-13</c:v>
                </c:pt>
                <c:pt idx="4816">
                  <c:v>3.3113112148259e-14</c:v>
                </c:pt>
                <c:pt idx="4818">
                  <c:v>3.01995172040201e-14</c:v>
                </c:pt>
                <c:pt idx="4819">
                  <c:v>1.4791083881682e-14</c:v>
                </c:pt>
                <c:pt idx="4820">
                  <c:v>1.51356124843621e-13</c:v>
                </c:pt>
                <c:pt idx="4825">
                  <c:v>1.17489755493953e-14</c:v>
                </c:pt>
                <c:pt idx="4826">
                  <c:v>1e-14</c:v>
                </c:pt>
                <c:pt idx="4827">
                  <c:v>6.60693448007596e-15</c:v>
                </c:pt>
                <c:pt idx="4828">
                  <c:v>2.13796208950223e-13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7"/>
        <c:crossBetween val="midCat"/>
      </c:valAx>
      <c:valAx>
        <c:axId val="851085256"/>
        <c:scaling>
          <c:logBase val="10"/>
          <c:orientation val="minMax"/>
          <c:max val="1e-8"/>
          <c:min val="1e-1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Darcian permeability (m-2)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97542884324"/>
          <c:y val="0.0641914552347623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FULL!$S$2:$S$4893</c:f>
              <c:numCache>
                <c:formatCode>General</c:formatCode>
                <c:ptCount val="4892"/>
                <c:pt idx="2828" c:formatCode="0.00E+00">
                  <c:v>2.38e-9</c:v>
                </c:pt>
                <c:pt idx="2829" c:formatCode="0.00E+00">
                  <c:v>5.11e-7</c:v>
                </c:pt>
                <c:pt idx="2830" c:formatCode="0.00E+00">
                  <c:v>7.4e-7</c:v>
                </c:pt>
                <c:pt idx="2831" c:formatCode="0.00E+00">
                  <c:v>1.43e-5</c:v>
                </c:pt>
                <c:pt idx="2833" c:formatCode="0.00E+00">
                  <c:v>2.03e-7</c:v>
                </c:pt>
                <c:pt idx="2834" c:formatCode="0.00E+00">
                  <c:v>5.11e-7</c:v>
                </c:pt>
                <c:pt idx="2835" c:formatCode="0.00E+00">
                  <c:v>5.61e-7</c:v>
                </c:pt>
                <c:pt idx="2836" c:formatCode="0.00E+00">
                  <c:v>1.89e-5</c:v>
                </c:pt>
                <c:pt idx="2837" c:formatCode="0.00E+00">
                  <c:v>2.49e-5</c:v>
                </c:pt>
                <c:pt idx="2838" c:formatCode="0.00E+00">
                  <c:v>8.91e-7</c:v>
                </c:pt>
                <c:pt idx="2839" c:formatCode="0.00E+00">
                  <c:v>8.91e-7</c:v>
                </c:pt>
                <c:pt idx="2840" c:formatCode="0.00E+00">
                  <c:v>1.85e-7</c:v>
                </c:pt>
                <c:pt idx="2841" c:formatCode="0.00E+00">
                  <c:v>1.68e-7</c:v>
                </c:pt>
                <c:pt idx="2842" c:formatCode="0.00E+00">
                  <c:v>1.4e-7</c:v>
                </c:pt>
                <c:pt idx="2843" c:formatCode="0.00E+00">
                  <c:v>3.49e-8</c:v>
                </c:pt>
                <c:pt idx="2844" c:formatCode="0.00E+00">
                  <c:v>4.55e-9</c:v>
                </c:pt>
                <c:pt idx="2845" c:formatCode="0.00E+00">
                  <c:v>1.66e-8</c:v>
                </c:pt>
                <c:pt idx="2846" c:formatCode="0.00E+00">
                  <c:v>4.61e-8</c:v>
                </c:pt>
                <c:pt idx="2849" c:formatCode="0.00E+00">
                  <c:v>5.61e-7</c:v>
                </c:pt>
                <c:pt idx="2850" c:formatCode="0.00E+00">
                  <c:v>4.66e-7</c:v>
                </c:pt>
                <c:pt idx="2851" c:formatCode="0.00E+00">
                  <c:v>3.83e-8</c:v>
                </c:pt>
                <c:pt idx="2852" c:formatCode="0.00E+00">
                  <c:v>3.49e-8</c:v>
                </c:pt>
                <c:pt idx="2853" c:formatCode="0.00E+00">
                  <c:v>2.22e-7</c:v>
                </c:pt>
                <c:pt idx="2854" c:formatCode="0.00E+00">
                  <c:v>7.32e-8</c:v>
                </c:pt>
                <c:pt idx="2855" c:formatCode="0.00E+00">
                  <c:v>2.9e-8</c:v>
                </c:pt>
                <c:pt idx="2856" c:formatCode="0.00E+00">
                  <c:v>8.03e-8</c:v>
                </c:pt>
                <c:pt idx="2857" c:formatCode="0.00E+00">
                  <c:v>3.87e-7</c:v>
                </c:pt>
                <c:pt idx="2858" c:formatCode="0.00E+00">
                  <c:v>6.75e-7</c:v>
                </c:pt>
                <c:pt idx="2859" c:formatCode="0.00E+00">
                  <c:v>5.67e-6</c:v>
                </c:pt>
                <c:pt idx="2860" c:formatCode="0.00E+00">
                  <c:v>1.53e-7</c:v>
                </c:pt>
                <c:pt idx="2862" c:formatCode="0.00E+00">
                  <c:v>1.27e-7</c:v>
                </c:pt>
                <c:pt idx="2863" c:formatCode="0.00E+00">
                  <c:v>1.4e-7</c:v>
                </c:pt>
                <c:pt idx="2864" c:formatCode="0.00E+00">
                  <c:v>1.37e-6</c:v>
                </c:pt>
                <c:pt idx="2865" c:formatCode="0.00E+00">
                  <c:v>4.7e-8</c:v>
                </c:pt>
                <c:pt idx="2866" c:formatCode="0.00E+00">
                  <c:v>3.18e-8</c:v>
                </c:pt>
                <c:pt idx="2867" c:formatCode="0.00E+00">
                  <c:v>3.18e-8</c:v>
                </c:pt>
                <c:pt idx="2868" c:formatCode="0.00E+00">
                  <c:v>1.24e-7</c:v>
                </c:pt>
                <c:pt idx="2869" c:formatCode="0.00E+00">
                  <c:v>3.25e-8</c:v>
                </c:pt>
                <c:pt idx="2870" c:formatCode="0.00E+00">
                  <c:v>1.4e-7</c:v>
                </c:pt>
                <c:pt idx="2871" c:formatCode="0.00E+00">
                  <c:v>2.22e-7</c:v>
                </c:pt>
                <c:pt idx="2872" c:formatCode="0.00E+00">
                  <c:v>2.22e-7</c:v>
                </c:pt>
                <c:pt idx="2873" c:formatCode="0.00E+00">
                  <c:v>2.2e-8</c:v>
                </c:pt>
                <c:pt idx="2874" c:formatCode="0.00E+00">
                  <c:v>3.18e-8</c:v>
                </c:pt>
                <c:pt idx="2875" c:formatCode="0.00E+00">
                  <c:v>2.64e-8</c:v>
                </c:pt>
                <c:pt idx="2876" c:formatCode="0.00E+00">
                  <c:v>2e-8</c:v>
                </c:pt>
                <c:pt idx="2877" c:formatCode="0.00E+00">
                  <c:v>4.66e-7</c:v>
                </c:pt>
                <c:pt idx="2878" c:formatCode="0.00E+00">
                  <c:v>2.05e-6</c:v>
                </c:pt>
                <c:pt idx="2879" c:formatCode="0.00E+00">
                  <c:v>1.3e-5</c:v>
                </c:pt>
                <c:pt idx="2880" c:formatCode="0.00E+00">
                  <c:v>2.27e-5</c:v>
                </c:pt>
                <c:pt idx="2881" c:formatCode="0.00E+00">
                  <c:v>1.87e-6</c:v>
                </c:pt>
                <c:pt idx="2882" c:formatCode="0.00E+00">
                  <c:v>3.92e-6</c:v>
                </c:pt>
                <c:pt idx="2883" c:formatCode="0.00E+00">
                  <c:v>3e-5</c:v>
                </c:pt>
                <c:pt idx="2884" c:formatCode="0.00E+00">
                  <c:v>1.16e-7</c:v>
                </c:pt>
                <c:pt idx="2885" c:formatCode="0.00E+00">
                  <c:v>2.49e-5</c:v>
                </c:pt>
                <c:pt idx="2886" c:formatCode="0.00E+00">
                  <c:v>2.9e-8</c:v>
                </c:pt>
                <c:pt idx="2887" c:formatCode="0.00E+00">
                  <c:v>1.52e-8</c:v>
                </c:pt>
                <c:pt idx="2888" c:formatCode="0.00E+00">
                  <c:v>5.36e-9</c:v>
                </c:pt>
                <c:pt idx="2889" c:formatCode="0.00E+00">
                  <c:v>3.75e-7</c:v>
                </c:pt>
                <c:pt idx="2890" c:formatCode="0.00E+00">
                  <c:v>5.62e-9</c:v>
                </c:pt>
                <c:pt idx="2891" c:formatCode="0.00E+00">
                  <c:v>7.8e-8</c:v>
                </c:pt>
                <c:pt idx="2892" c:formatCode="0.00E+00">
                  <c:v>9.33e-9</c:v>
                </c:pt>
                <c:pt idx="2893" c:formatCode="0.00E+00">
                  <c:v>1.36e-7</c:v>
                </c:pt>
                <c:pt idx="2894" c:formatCode="0.00E+00">
                  <c:v>1.55e-8</c:v>
                </c:pt>
                <c:pt idx="2895" c:formatCode="0.00E+00">
                  <c:v>2.83e-8</c:v>
                </c:pt>
                <c:pt idx="2897" c:formatCode="0.00E+00">
                  <c:v>8.91e-9</c:v>
                </c:pt>
                <c:pt idx="2898" c:formatCode="0.00E+00">
                  <c:v>1.62e-8</c:v>
                </c:pt>
                <c:pt idx="2899" c:formatCode="0.00E+00">
                  <c:v>7.76e-9</c:v>
                </c:pt>
                <c:pt idx="2900" c:formatCode="0.00E+00">
                  <c:v>2.35e-8</c:v>
                </c:pt>
                <c:pt idx="2901" c:formatCode="0.00E+00">
                  <c:v>1.18e-8</c:v>
                </c:pt>
                <c:pt idx="2902" c:formatCode="0.00E+00">
                  <c:v>1.29e-8</c:v>
                </c:pt>
                <c:pt idx="2903" c:formatCode="0.00E+00">
                  <c:v>1.56e-7</c:v>
                </c:pt>
                <c:pt idx="2904" c:formatCode="0.00E+00">
                  <c:v>7.8e-8</c:v>
                </c:pt>
                <c:pt idx="2905" c:formatCode="0.00E+00">
                  <c:v>4.09e-8</c:v>
                </c:pt>
                <c:pt idx="2906" c:formatCode="0.00E+00">
                  <c:v>6.75e-9</c:v>
                </c:pt>
                <c:pt idx="2907" c:formatCode="0.00E+00">
                  <c:v>7.45e-8</c:v>
                </c:pt>
                <c:pt idx="2908" c:formatCode="0.00E+00">
                  <c:v>3.71e-9</c:v>
                </c:pt>
                <c:pt idx="2909" c:formatCode="0.00E+00">
                  <c:v>4.48e-8</c:v>
                </c:pt>
                <c:pt idx="2910" c:formatCode="0.00E+00">
                  <c:v>3.71e-9</c:v>
                </c:pt>
                <c:pt idx="2911" c:formatCode="0.00E+00">
                  <c:v>1.3e-7</c:v>
                </c:pt>
                <c:pt idx="2912" c:formatCode="0.00E+00">
                  <c:v>1.23e-8</c:v>
                </c:pt>
                <c:pt idx="2913" c:formatCode="0.00E+00">
                  <c:v>1.23e-8</c:v>
                </c:pt>
                <c:pt idx="2914" c:formatCode="0.00E+00">
                  <c:v>1.07e-8</c:v>
                </c:pt>
                <c:pt idx="2939" c:formatCode="0.00E+00">
                  <c:v>4.46e-9</c:v>
                </c:pt>
                <c:pt idx="2940" c:formatCode="0.00E+00">
                  <c:v>4.46e-9</c:v>
                </c:pt>
                <c:pt idx="2942" c:formatCode="0.00E+00">
                  <c:v>2.23e-9</c:v>
                </c:pt>
                <c:pt idx="2943" c:formatCode="0.00E+00">
                  <c:v>1.02e-8</c:v>
                </c:pt>
                <c:pt idx="2944" c:formatCode="0.00E+00">
                  <c:v>3.71e-9</c:v>
                </c:pt>
                <c:pt idx="2945" c:formatCode="0.00E+00">
                  <c:v>1.86e-8</c:v>
                </c:pt>
                <c:pt idx="2946" c:formatCode="0.00E+00">
                  <c:v>4.09e-8</c:v>
                </c:pt>
                <c:pt idx="2947" c:formatCode="0.00E+00">
                  <c:v>4.67e-9</c:v>
                </c:pt>
                <c:pt idx="2948" c:formatCode="0.00E+00">
                  <c:v>2.46e-8</c:v>
                </c:pt>
                <c:pt idx="2949" c:formatCode="0.00E+00">
                  <c:v>2.81e-9</c:v>
                </c:pt>
                <c:pt idx="2950" c:formatCode="0.00E+00">
                  <c:v>8.51e-9</c:v>
                </c:pt>
                <c:pt idx="2951" c:formatCode="0.00E+00">
                  <c:v>7.07e-9</c:v>
                </c:pt>
                <c:pt idx="2952" c:formatCode="0.00E+00">
                  <c:v>5.91e-8</c:v>
                </c:pt>
                <c:pt idx="2953" c:formatCode="0.00E+00">
                  <c:v>9.33e-9</c:v>
                </c:pt>
                <c:pt idx="2954" c:formatCode="0.00E+00">
                  <c:v>7.11e-8</c:v>
                </c:pt>
                <c:pt idx="2955" c:formatCode="0.00E+00">
                  <c:v>3.38e-9</c:v>
                </c:pt>
                <c:pt idx="2957" c:formatCode="0.00E+00">
                  <c:v>3.23e-9</c:v>
                </c:pt>
                <c:pt idx="2958" c:formatCode="0.00E+00">
                  <c:v>3.73e-8</c:v>
                </c:pt>
                <c:pt idx="2959" c:formatCode="0.00E+00">
                  <c:v>4.67e-9</c:v>
                </c:pt>
                <c:pt idx="2960" c:formatCode="0.00E+00">
                  <c:v>4.67e-9</c:v>
                </c:pt>
                <c:pt idx="3001" c:formatCode="0.00E+00">
                  <c:v>1.26037563789442e-8</c:v>
                </c:pt>
                <c:pt idx="3002" c:formatCode="0.00E+00">
                  <c:v>4.55302463346e-9</c:v>
                </c:pt>
                <c:pt idx="3004" c:formatCode="0.00E+00">
                  <c:v>2.38177098317822e-9</c:v>
                </c:pt>
                <c:pt idx="3005" c:formatCode="0.00E+00">
                  <c:v>1.82515604009136e-8</c:v>
                </c:pt>
                <c:pt idx="3010" c:formatCode="0.00E+00">
                  <c:v>1.24594823727075e-9</c:v>
                </c:pt>
                <c:pt idx="3012" c:formatCode="0.00E+00">
                  <c:v>7.84332118881962e-10</c:v>
                </c:pt>
                <c:pt idx="3015" c:formatCode="0.00E+00">
                  <c:v>6.66960324824356e-8</c:v>
                </c:pt>
                <c:pt idx="3155" c:formatCode="0.00E+00">
                  <c:v>2.05e-7</c:v>
                </c:pt>
                <c:pt idx="3156" c:formatCode="0.00E+00">
                  <c:v>6.84e-9</c:v>
                </c:pt>
                <c:pt idx="3157" c:formatCode="0.00E+00">
                  <c:v>2.13e-7</c:v>
                </c:pt>
                <c:pt idx="3159" c:formatCode="0.00E+00">
                  <c:v>3.5e-7</c:v>
                </c:pt>
                <c:pt idx="3161" c:formatCode="0.00E+00">
                  <c:v>2.68e-9</c:v>
                </c:pt>
                <c:pt idx="3162" c:formatCode="0.00E+00">
                  <c:v>8.94e-8</c:v>
                </c:pt>
                <c:pt idx="3163" c:formatCode="0.00E+00">
                  <c:v>6.34e-8</c:v>
                </c:pt>
                <c:pt idx="3164" c:formatCode="0.00E+00">
                  <c:v>7.08e-8</c:v>
                </c:pt>
                <c:pt idx="3169" c:formatCode="0.00E+00">
                  <c:v>1.02e-6</c:v>
                </c:pt>
                <c:pt idx="3171" c:formatCode="0.00E+00">
                  <c:v>1.8e-7</c:v>
                </c:pt>
                <c:pt idx="3172" c:formatCode="0.00E+00">
                  <c:v>1.61e-7</c:v>
                </c:pt>
                <c:pt idx="3173" c:formatCode="0.00E+00">
                  <c:v>1.06e-7</c:v>
                </c:pt>
                <c:pt idx="3174" c:formatCode="0.00E+00">
                  <c:v>6.77e-7</c:v>
                </c:pt>
                <c:pt idx="3175" c:formatCode="0.00E+00">
                  <c:v>3.73e-8</c:v>
                </c:pt>
                <c:pt idx="3177" c:formatCode="0.00E+00">
                  <c:v>1.4e-11</c:v>
                </c:pt>
                <c:pt idx="3178" c:formatCode="0.00E+00">
                  <c:v>5.08e-10</c:v>
                </c:pt>
                <c:pt idx="3179" c:formatCode="0.00E+00">
                  <c:v>2.31e-7</c:v>
                </c:pt>
                <c:pt idx="3180" c:formatCode="0.00E+00">
                  <c:v>1.37e-10</c:v>
                </c:pt>
                <c:pt idx="3181" c:formatCode="0.00E+00">
                  <c:v>3.47e-11</c:v>
                </c:pt>
                <c:pt idx="3182" c:formatCode="0.00E+00">
                  <c:v>5.82e-11</c:v>
                </c:pt>
                <c:pt idx="3183" c:formatCode="0.00E+00">
                  <c:v>2.86e-11</c:v>
                </c:pt>
                <c:pt idx="3184" c:formatCode="0.00E+00">
                  <c:v>3.83e-11</c:v>
                </c:pt>
                <c:pt idx="3185" c:formatCode="0.00E+00">
                  <c:v>1.82e-8</c:v>
                </c:pt>
                <c:pt idx="3186" c:formatCode="0.00E+00">
                  <c:v>6.91e-9</c:v>
                </c:pt>
                <c:pt idx="3187" c:formatCode="0.00E+00">
                  <c:v>1.06e-8</c:v>
                </c:pt>
                <c:pt idx="3188" c:formatCode="0.00E+00">
                  <c:v>8.71e-9</c:v>
                </c:pt>
                <c:pt idx="3189" c:formatCode="0.00E+00">
                  <c:v>2.03e-8</c:v>
                </c:pt>
                <c:pt idx="3190" c:formatCode="0.00E+00">
                  <c:v>3.5e-9</c:v>
                </c:pt>
                <c:pt idx="3192" c:formatCode="0.00E+00">
                  <c:v>7.8e-8</c:v>
                </c:pt>
                <c:pt idx="3194" c:formatCode="0.00E+00">
                  <c:v>4.37e-7</c:v>
                </c:pt>
                <c:pt idx="3197" c:formatCode="0.00E+00">
                  <c:v>2.21e-7</c:v>
                </c:pt>
                <c:pt idx="3198" c:formatCode="0.00E+00">
                  <c:v>1.32e-7</c:v>
                </c:pt>
                <c:pt idx="3201" c:formatCode="0.00E+00">
                  <c:v>3.99e-7</c:v>
                </c:pt>
                <c:pt idx="3202" c:formatCode="0.00E+00">
                  <c:v>1.46e-11</c:v>
                </c:pt>
                <c:pt idx="3214" c:formatCode="0.00E+00">
                  <c:v>2.64e-5</c:v>
                </c:pt>
                <c:pt idx="3218" c:formatCode="0.00E+00">
                  <c:v>2.28e-11</c:v>
                </c:pt>
                <c:pt idx="3222" c:formatCode="0.00E+00">
                  <c:v>7.42e-6</c:v>
                </c:pt>
                <c:pt idx="3230" c:formatCode="0.00E+00">
                  <c:v>2.58e-7</c:v>
                </c:pt>
                <c:pt idx="4737" c:formatCode="0.00E+00">
                  <c:v>1.17489755493953e-10</c:v>
                </c:pt>
                <c:pt idx="4745" c:formatCode="0.00E+00">
                  <c:v>8.12830516164099e-12</c:v>
                </c:pt>
                <c:pt idx="4746" c:formatCode="0.00E+00">
                  <c:v>1.86208713666286e-9</c:v>
                </c:pt>
                <c:pt idx="4749" c:formatCode="0.00E+00">
                  <c:v>6.16595001861479e-10</c:v>
                </c:pt>
                <c:pt idx="4750" c:formatCode="0.00E+00">
                  <c:v>5.12861383991365e-12</c:v>
                </c:pt>
                <c:pt idx="4753" c:formatCode="0.00E+00">
                  <c:v>2.23872113856833e-12</c:v>
                </c:pt>
                <c:pt idx="4754" c:formatCode="0.00E+00">
                  <c:v>7.58577575029183e-12</c:v>
                </c:pt>
                <c:pt idx="4758" c:formatCode="0.00E+00">
                  <c:v>1.62181009735893e-8</c:v>
                </c:pt>
                <c:pt idx="4760" c:formatCode="0.00E+00">
                  <c:v>1.12201845430196e-10</c:v>
                </c:pt>
                <c:pt idx="4766" c:formatCode="0.00E+00">
                  <c:v>8.70963589956077e-12</c:v>
                </c:pt>
                <c:pt idx="4767" c:formatCode="0.00E+00">
                  <c:v>1.12201845430196e-8</c:v>
                </c:pt>
                <c:pt idx="4768" c:formatCode="0.00E+00">
                  <c:v>1.54881661891247e-9</c:v>
                </c:pt>
                <c:pt idx="4783" c:formatCode="0.00E+00">
                  <c:v>1.17489755493953e-7</c:v>
                </c:pt>
                <c:pt idx="4784" c:formatCode="0.00E+00">
                  <c:v>5.37031796370253e-9</c:v>
                </c:pt>
                <c:pt idx="4785" c:formatCode="0.00E+00">
                  <c:v>3.01995172040201e-11</c:v>
                </c:pt>
                <c:pt idx="4786" c:formatCode="0.00E+00">
                  <c:v>9.33254300796991e-11</c:v>
                </c:pt>
                <c:pt idx="4787" c:formatCode="0.00E+00">
                  <c:v>1.0715193052376e-8</c:v>
                </c:pt>
                <c:pt idx="4790" c:formatCode="0.00E+00">
                  <c:v>4.57088189614875e-11</c:v>
                </c:pt>
                <c:pt idx="4791" c:formatCode="0.00E+00">
                  <c:v>9.33254300796991e-8</c:v>
                </c:pt>
                <c:pt idx="4794" c:formatCode="0.00E+00">
                  <c:v>1e-7</c:v>
                </c:pt>
                <c:pt idx="4796" c:formatCode="0.00E+00">
                  <c:v>1.94984459975803e-9</c:v>
                </c:pt>
                <c:pt idx="4797" c:formatCode="0.00E+00">
                  <c:v>2.29086765276777e-9</c:v>
                </c:pt>
                <c:pt idx="4798" c:formatCode="0.00E+00">
                  <c:v>1.14815362149688e-11</c:v>
                </c:pt>
                <c:pt idx="4799" c:formatCode="0.00E+00">
                  <c:v>4.16869383470334e-10</c:v>
                </c:pt>
                <c:pt idx="4800" c:formatCode="0.00E+00">
                  <c:v>1e-8</c:v>
                </c:pt>
                <c:pt idx="4816" c:formatCode="0.00E+00">
                  <c:v>1.99526231496888e-12</c:v>
                </c:pt>
                <c:pt idx="4818" c:formatCode="0.00E+00">
                  <c:v>6.60693448007595e-10</c:v>
                </c:pt>
                <c:pt idx="4819" c:formatCode="0.00E+00">
                  <c:v>5.88843655355588e-11</c:v>
                </c:pt>
                <c:pt idx="4820" c:formatCode="0.00E+00">
                  <c:v>1.81970085860998e-10</c:v>
                </c:pt>
                <c:pt idx="4825" c:formatCode="0.00E+00">
                  <c:v>7.41310241300915e-12</c:v>
                </c:pt>
                <c:pt idx="4826" c:formatCode="0.00E+00">
                  <c:v>3.3113112148259e-12</c:v>
                </c:pt>
                <c:pt idx="4827" c:formatCode="0.00E+00">
                  <c:v>9.77237220955809e-12</c:v>
                </c:pt>
                <c:pt idx="4828" c:formatCode="0.00E+00">
                  <c:v>3.3113112148259e-11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7"/>
        <c:crossBetween val="midCat"/>
      </c:valAx>
      <c:valAx>
        <c:axId val="851085256"/>
        <c:scaling>
          <c:logBase val="10"/>
          <c:orientation val="minMax"/>
          <c:max val="0.0001"/>
          <c:min val="1e-1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Inertial permeability (m-1)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E+00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97542884324"/>
          <c:y val="0.0641914552347623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FULL!$T$2:$T$4893</c:f>
              <c:numCache>
                <c:formatCode>General</c:formatCode>
                <c:ptCount val="4892"/>
                <c:pt idx="3129" c:formatCode="0.00E+00">
                  <c:v>63095734448.0195</c:v>
                </c:pt>
                <c:pt idx="3130" c:formatCode="0.00E+00">
                  <c:v>316227766016.839</c:v>
                </c:pt>
                <c:pt idx="3131" c:formatCode="0.00E+00">
                  <c:v>794328234724.284</c:v>
                </c:pt>
                <c:pt idx="3132" c:formatCode="0.00E+00">
                  <c:v>1995262314968.89</c:v>
                </c:pt>
                <c:pt idx="3133" c:formatCode="0.00E+00">
                  <c:v>1995262314968.89</c:v>
                </c:pt>
                <c:pt idx="3134" c:formatCode="0.00E+00">
                  <c:v>2511886431509.59</c:v>
                </c:pt>
                <c:pt idx="3135" c:formatCode="0.00E+00">
                  <c:v>63095734448019.5</c:v>
                </c:pt>
                <c:pt idx="3136" c:formatCode="0.00E+00">
                  <c:v>1995262314968890</c:v>
                </c:pt>
                <c:pt idx="3137" c:formatCode="0.00E+00">
                  <c:v>3162277660168380</c:v>
                </c:pt>
                <c:pt idx="3138" c:formatCode="0.00E+00">
                  <c:v>1584893192461120</c:v>
                </c:pt>
                <c:pt idx="3139" c:formatCode="0.00E+00">
                  <c:v>2511886431509590</c:v>
                </c:pt>
                <c:pt idx="3140" c:formatCode="0.00E+00">
                  <c:v>630957344480198</c:v>
                </c:pt>
                <c:pt idx="3141" c:formatCode="0.00E+00">
                  <c:v>6309573444801970</c:v>
                </c:pt>
                <c:pt idx="3142" c:formatCode="0.00E+00">
                  <c:v>5011872336272720</c:v>
                </c:pt>
                <c:pt idx="3143" c:formatCode="0.00E+00">
                  <c:v>2511886431509590</c:v>
                </c:pt>
                <c:pt idx="3144" c:formatCode="0.00E+00">
                  <c:v>3162277660168380</c:v>
                </c:pt>
                <c:pt idx="3145" c:formatCode="0.00E+00">
                  <c:v>3981071705534970</c:v>
                </c:pt>
                <c:pt idx="3146" c:formatCode="0.00E+00">
                  <c:v>794328234724.284</c:v>
                </c:pt>
                <c:pt idx="3147" c:formatCode="0.00E+00">
                  <c:v>5011872336272720</c:v>
                </c:pt>
                <c:pt idx="3148" c:formatCode="0.00E+00">
                  <c:v>1584893192461120</c:v>
                </c:pt>
                <c:pt idx="3149" c:formatCode="0.00E+00">
                  <c:v>398107170553498</c:v>
                </c:pt>
                <c:pt idx="3150" c:formatCode="0.00E+00">
                  <c:v>2.51188643150958e+16</c:v>
                </c:pt>
                <c:pt idx="3151" c:formatCode="0.00E+00">
                  <c:v>1e+16</c:v>
                </c:pt>
                <c:pt idx="3152" c:formatCode="0.00E+00">
                  <c:v>1.58489319246112e+16</c:v>
                </c:pt>
                <c:pt idx="3153" c:formatCode="0.00E+00">
                  <c:v>1.25892541179418e+16</c:v>
                </c:pt>
                <c:pt idx="4064" c:formatCode="0.00E+00">
                  <c:v>3900000000000</c:v>
                </c:pt>
                <c:pt idx="4065" c:formatCode="0.00E+00">
                  <c:v>5900000000000</c:v>
                </c:pt>
                <c:pt idx="4066" c:formatCode="0.00E+00">
                  <c:v>4500000000000</c:v>
                </c:pt>
                <c:pt idx="4067" c:formatCode="0.00E+00">
                  <c:v>7000000000000</c:v>
                </c:pt>
                <c:pt idx="4068" c:formatCode="0.00E+00">
                  <c:v>6700000000000</c:v>
                </c:pt>
                <c:pt idx="4069" c:formatCode="0.00E+00">
                  <c:v>15000000000000</c:v>
                </c:pt>
                <c:pt idx="4070" c:formatCode="0.00E+00">
                  <c:v>6200000000000</c:v>
                </c:pt>
                <c:pt idx="4071" c:formatCode="0.00E+00">
                  <c:v>8500000000000</c:v>
                </c:pt>
                <c:pt idx="4072" c:formatCode="0.00E+00">
                  <c:v>9300000000000</c:v>
                </c:pt>
                <c:pt idx="4073" c:formatCode="0.00E+00">
                  <c:v>18000000000000</c:v>
                </c:pt>
                <c:pt idx="4074" c:formatCode="0.00E+00">
                  <c:v>17000000000000</c:v>
                </c:pt>
                <c:pt idx="4075" c:formatCode="0.00E+00">
                  <c:v>11000000000000</c:v>
                </c:pt>
                <c:pt idx="4076" c:formatCode="0.00E+00">
                  <c:v>14000000000000</c:v>
                </c:pt>
                <c:pt idx="4077" c:formatCode="0.00E+00">
                  <c:v>11000000000000</c:v>
                </c:pt>
                <c:pt idx="4078" c:formatCode="0.00E+00">
                  <c:v>15000000000000</c:v>
                </c:pt>
                <c:pt idx="4079" c:formatCode="0.00E+00">
                  <c:v>3900000000000</c:v>
                </c:pt>
                <c:pt idx="4080" c:formatCode="0.00E+00">
                  <c:v>6800000000000</c:v>
                </c:pt>
                <c:pt idx="4081" c:formatCode="0.00E+00">
                  <c:v>2400000000000</c:v>
                </c:pt>
                <c:pt idx="4082" c:formatCode="0.00E+00">
                  <c:v>2100000000000</c:v>
                </c:pt>
                <c:pt idx="4083" c:formatCode="0.00E+00">
                  <c:v>2400000000000</c:v>
                </c:pt>
                <c:pt idx="4084" c:formatCode="0.00E+00">
                  <c:v>560000000000</c:v>
                </c:pt>
                <c:pt idx="4085" c:formatCode="0.00E+00">
                  <c:v>1700000000000</c:v>
                </c:pt>
                <c:pt idx="4086" c:formatCode="0.00E+00">
                  <c:v>5800000000000</c:v>
                </c:pt>
                <c:pt idx="4087" c:formatCode="0.00E+00">
                  <c:v>840000000000</c:v>
                </c:pt>
                <c:pt idx="4088" c:formatCode="0.00E+00">
                  <c:v>4200000000000</c:v>
                </c:pt>
                <c:pt idx="4089" c:formatCode="0.00E+00">
                  <c:v>4600000000000</c:v>
                </c:pt>
                <c:pt idx="4090" c:formatCode="0.00E+00">
                  <c:v>940000000000</c:v>
                </c:pt>
                <c:pt idx="4091" c:formatCode="0.00E+00">
                  <c:v>4400000000000</c:v>
                </c:pt>
                <c:pt idx="4092" c:formatCode="0.00E+00">
                  <c:v>190000000000</c:v>
                </c:pt>
                <c:pt idx="4093" c:formatCode="0.00E+00">
                  <c:v>660000000000</c:v>
                </c:pt>
                <c:pt idx="4094" c:formatCode="0.00E+00">
                  <c:v>780000000000</c:v>
                </c:pt>
                <c:pt idx="4095" c:formatCode="0.00E+00">
                  <c:v>4300000000000</c:v>
                </c:pt>
                <c:pt idx="4096" c:formatCode="0.00E+00">
                  <c:v>580000000000</c:v>
                </c:pt>
                <c:pt idx="4097" c:formatCode="0.00E+00">
                  <c:v>2500000000000</c:v>
                </c:pt>
                <c:pt idx="4098" c:formatCode="0.00E+00">
                  <c:v>230000000000</c:v>
                </c:pt>
                <c:pt idx="4099" c:formatCode="0.00E+00">
                  <c:v>110000000000</c:v>
                </c:pt>
                <c:pt idx="4100" c:formatCode="0.00E+00">
                  <c:v>970000000000</c:v>
                </c:pt>
                <c:pt idx="4101" c:formatCode="0.00E+00">
                  <c:v>2400000000000</c:v>
                </c:pt>
                <c:pt idx="4102" c:formatCode="0.00E+00">
                  <c:v>41000000000</c:v>
                </c:pt>
                <c:pt idx="4103" c:formatCode="0.00E+00">
                  <c:v>120000000000</c:v>
                </c:pt>
                <c:pt idx="4104" c:formatCode="0.00E+00">
                  <c:v>120000000000</c:v>
                </c:pt>
                <c:pt idx="4105" c:formatCode="0.00E+00">
                  <c:v>460000000000</c:v>
                </c:pt>
                <c:pt idx="4106" c:formatCode="0.00E+00">
                  <c:v>120000000000</c:v>
                </c:pt>
                <c:pt idx="4107" c:formatCode="0.00E+00">
                  <c:v>23000000000</c:v>
                </c:pt>
                <c:pt idx="4110" c:formatCode="0.00E+00">
                  <c:v>20000000000</c:v>
                </c:pt>
                <c:pt idx="4111" c:formatCode="0.00E+00">
                  <c:v>6000000000000</c:v>
                </c:pt>
                <c:pt idx="4112" c:formatCode="0.00E+00">
                  <c:v>4000000000000</c:v>
                </c:pt>
                <c:pt idx="4113" c:formatCode="0.00E+00">
                  <c:v>14000000000000</c:v>
                </c:pt>
                <c:pt idx="4114" c:formatCode="0.00E+00">
                  <c:v>5500000000000</c:v>
                </c:pt>
                <c:pt idx="4115" c:formatCode="0.00E+00">
                  <c:v>6400000000000</c:v>
                </c:pt>
                <c:pt idx="4116" c:formatCode="0.00E+00">
                  <c:v>5600000000000</c:v>
                </c:pt>
                <c:pt idx="4117" c:formatCode="0.00E+00">
                  <c:v>9400000000000</c:v>
                </c:pt>
                <c:pt idx="4118" c:formatCode="0.00E+00">
                  <c:v>2600000000000</c:v>
                </c:pt>
                <c:pt idx="4119" c:formatCode="0.00E+00">
                  <c:v>3400000000000</c:v>
                </c:pt>
                <c:pt idx="4120" c:formatCode="0.00E+00">
                  <c:v>1600000000000</c:v>
                </c:pt>
                <c:pt idx="4121" c:formatCode="0.00E+00">
                  <c:v>1600000000000</c:v>
                </c:pt>
                <c:pt idx="4122" c:formatCode="0.00E+00">
                  <c:v>740000000000</c:v>
                </c:pt>
                <c:pt idx="4123" c:formatCode="0.00E+00">
                  <c:v>2400000000000</c:v>
                </c:pt>
                <c:pt idx="4124" c:formatCode="0.00E+00">
                  <c:v>3200000000000</c:v>
                </c:pt>
                <c:pt idx="4125" c:formatCode="0.00E+00">
                  <c:v>3300000000000</c:v>
                </c:pt>
                <c:pt idx="4126" c:formatCode="0.00E+00">
                  <c:v>1000000000000</c:v>
                </c:pt>
                <c:pt idx="4127" c:formatCode="0.00E+00">
                  <c:v>1768000000000</c:v>
                </c:pt>
                <c:pt idx="4128" c:formatCode="0.00E+00">
                  <c:v>1671000000000</c:v>
                </c:pt>
                <c:pt idx="4129" c:formatCode="0.00E+00">
                  <c:v>1013000000000</c:v>
                </c:pt>
                <c:pt idx="4130" c:formatCode="0.00E+00">
                  <c:v>5508000000000</c:v>
                </c:pt>
                <c:pt idx="4131" c:formatCode="0.00E+00">
                  <c:v>4160000000000</c:v>
                </c:pt>
                <c:pt idx="4132" c:formatCode="0.00E+00">
                  <c:v>3545000000000</c:v>
                </c:pt>
                <c:pt idx="4133" c:formatCode="0.00E+00">
                  <c:v>2773000000000</c:v>
                </c:pt>
                <c:pt idx="4134" c:formatCode="0.00E+00">
                  <c:v>4980000000000</c:v>
                </c:pt>
                <c:pt idx="4135" c:formatCode="0.00E+00">
                  <c:v>1725000000000</c:v>
                </c:pt>
                <c:pt idx="4136" c:formatCode="0.00E+00">
                  <c:v>1995000000000</c:v>
                </c:pt>
                <c:pt idx="4137" c:formatCode="0.00E+00">
                  <c:v>1517000000000</c:v>
                </c:pt>
                <c:pt idx="4138" c:formatCode="0.00E+00">
                  <c:v>15146000000000</c:v>
                </c:pt>
                <c:pt idx="4139" c:formatCode="0.00E+00">
                  <c:v>18639000000000</c:v>
                </c:pt>
                <c:pt idx="4140" c:formatCode="0.00E+00">
                  <c:v>10600000000000</c:v>
                </c:pt>
                <c:pt idx="4141" c:formatCode="0.00E+00">
                  <c:v>1013000000000</c:v>
                </c:pt>
                <c:pt idx="4142" c:formatCode="0.00E+00">
                  <c:v>18639000000000</c:v>
                </c:pt>
                <c:pt idx="4143" c:formatCode="0.00E+00">
                  <c:v>5360000000000</c:v>
                </c:pt>
                <c:pt idx="4144" c:formatCode="0.00E+00">
                  <c:v>5518000000000</c:v>
                </c:pt>
                <c:pt idx="4145" c:formatCode="0.00E+00">
                  <c:v>1852000000000</c:v>
                </c:pt>
                <c:pt idx="4146" c:formatCode="0.00E+00">
                  <c:v>1270000000000</c:v>
                </c:pt>
                <c:pt idx="4147" c:formatCode="0.00E+00">
                  <c:v>1867000000000</c:v>
                </c:pt>
                <c:pt idx="4148" c:formatCode="0.00E+00">
                  <c:v>7079000000000</c:v>
                </c:pt>
                <c:pt idx="4149" c:formatCode="0.00E+00">
                  <c:v>13268000000000</c:v>
                </c:pt>
                <c:pt idx="4150" c:formatCode="0.00E+00">
                  <c:v>10278000000000</c:v>
                </c:pt>
                <c:pt idx="4151" c:formatCode="0.00E+00">
                  <c:v>2891000000000</c:v>
                </c:pt>
                <c:pt idx="4152" c:formatCode="0.00E+00">
                  <c:v>2093000000000</c:v>
                </c:pt>
                <c:pt idx="4153" c:formatCode="0.00E+00">
                  <c:v>2695000000000</c:v>
                </c:pt>
                <c:pt idx="4154" c:formatCode="0.00E+00">
                  <c:v>4679000000000</c:v>
                </c:pt>
                <c:pt idx="4155" c:formatCode="0.00E+00">
                  <c:v>3014000000000</c:v>
                </c:pt>
                <c:pt idx="4156" c:formatCode="0.00E+00">
                  <c:v>3660000000000</c:v>
                </c:pt>
                <c:pt idx="4157" c:formatCode="0.00E+00">
                  <c:v>2653000000000</c:v>
                </c:pt>
                <c:pt idx="4158" c:formatCode="0.00E+00">
                  <c:v>1741000000000</c:v>
                </c:pt>
                <c:pt idx="4159" c:formatCode="0.00E+00">
                  <c:v>1605000000000</c:v>
                </c:pt>
                <c:pt idx="4160" c:formatCode="0.00E+00">
                  <c:v>3910000000000</c:v>
                </c:pt>
                <c:pt idx="4161" c:formatCode="0.00E+00">
                  <c:v>8431000000000</c:v>
                </c:pt>
                <c:pt idx="4162" c:formatCode="0.00E+00">
                  <c:v>1270000000000</c:v>
                </c:pt>
                <c:pt idx="4163" c:formatCode="0.00E+00">
                  <c:v>13268000000000</c:v>
                </c:pt>
                <c:pt idx="4164" c:formatCode="0.00E+00">
                  <c:v>4293000000000</c:v>
                </c:pt>
                <c:pt idx="4165" c:formatCode="0.00E+00">
                  <c:v>3449000000000</c:v>
                </c:pt>
                <c:pt idx="4166" c:formatCode="0.00E+00">
                  <c:v>1700000000000</c:v>
                </c:pt>
                <c:pt idx="4167" c:formatCode="0.00E+00">
                  <c:v>3400000000000</c:v>
                </c:pt>
                <c:pt idx="4168" c:formatCode="0.00E+00">
                  <c:v>990000000000</c:v>
                </c:pt>
                <c:pt idx="4169" c:formatCode="0.00E+00">
                  <c:v>3200000000000</c:v>
                </c:pt>
                <c:pt idx="4170" c:formatCode="0.00E+00">
                  <c:v>190000000000</c:v>
                </c:pt>
                <c:pt idx="4171" c:formatCode="0.00E+00">
                  <c:v>740000000000</c:v>
                </c:pt>
                <c:pt idx="4172" c:formatCode="0.00E+00">
                  <c:v>39000000000</c:v>
                </c:pt>
                <c:pt idx="4173" c:formatCode="0.00E+00">
                  <c:v>36000000000</c:v>
                </c:pt>
                <c:pt idx="4174" c:formatCode="0.00E+00">
                  <c:v>29000000000</c:v>
                </c:pt>
                <c:pt idx="4175" c:formatCode="0.00E+00">
                  <c:v>83000000000</c:v>
                </c:pt>
                <c:pt idx="4176" c:formatCode="0.00E+00">
                  <c:v>34000000000</c:v>
                </c:pt>
                <c:pt idx="4177" c:formatCode="0.00E+00">
                  <c:v>24000000000</c:v>
                </c:pt>
                <c:pt idx="4178" c:formatCode="0.00E+00">
                  <c:v>32000000000</c:v>
                </c:pt>
                <c:pt idx="4179" c:formatCode="0.00E+00">
                  <c:v>156000000000</c:v>
                </c:pt>
                <c:pt idx="4180" c:formatCode="0.00E+00">
                  <c:v>162000000000</c:v>
                </c:pt>
                <c:pt idx="4181" c:formatCode="0.00E+00">
                  <c:v>21000000000</c:v>
                </c:pt>
                <c:pt idx="4182" c:formatCode="0.00E+00">
                  <c:v>40000000000</c:v>
                </c:pt>
                <c:pt idx="4183" c:formatCode="0.00E+00">
                  <c:v>1100000000</c:v>
                </c:pt>
                <c:pt idx="4184" c:formatCode="0.00E+00">
                  <c:v>101000000000</c:v>
                </c:pt>
                <c:pt idx="4185" c:formatCode="0.00E+00">
                  <c:v>35000000000</c:v>
                </c:pt>
                <c:pt idx="4186" c:formatCode="0.00E+00">
                  <c:v>43000000000</c:v>
                </c:pt>
                <c:pt idx="4187" c:formatCode="0.00E+00">
                  <c:v>21000000000</c:v>
                </c:pt>
                <c:pt idx="4188" c:formatCode="0.00E+00">
                  <c:v>22000000000</c:v>
                </c:pt>
                <c:pt idx="4189" c:formatCode="0.00E+00">
                  <c:v>16000000000</c:v>
                </c:pt>
                <c:pt idx="4190" c:formatCode="0.00E+00">
                  <c:v>34000000000</c:v>
                </c:pt>
                <c:pt idx="4191" c:formatCode="0.00E+00">
                  <c:v>24000000000</c:v>
                </c:pt>
                <c:pt idx="4192" c:formatCode="0.00E+00">
                  <c:v>36000000000</c:v>
                </c:pt>
                <c:pt idx="4193" c:formatCode="0.00E+00">
                  <c:v>25000000000</c:v>
                </c:pt>
                <c:pt idx="4194" c:formatCode="0.00E+00">
                  <c:v>38000000000</c:v>
                </c:pt>
                <c:pt idx="4195" c:formatCode="0.00E+00">
                  <c:v>25000000000</c:v>
                </c:pt>
                <c:pt idx="4196" c:formatCode="0.00E+00">
                  <c:v>57000000000</c:v>
                </c:pt>
                <c:pt idx="4197" c:formatCode="0.00E+00">
                  <c:v>356000000000</c:v>
                </c:pt>
                <c:pt idx="4198" c:formatCode="0.00E+00">
                  <c:v>54000000000</c:v>
                </c:pt>
                <c:pt idx="4199" c:formatCode="0.00E+00">
                  <c:v>76000000000</c:v>
                </c:pt>
                <c:pt idx="4200" c:formatCode="0.00E+00">
                  <c:v>5850000000</c:v>
                </c:pt>
                <c:pt idx="4201" c:formatCode="0.00E+00">
                  <c:v>2670000000</c:v>
                </c:pt>
                <c:pt idx="4202" c:formatCode="0.00E+00">
                  <c:v>16300000000</c:v>
                </c:pt>
                <c:pt idx="4203" c:formatCode="0.00E+00">
                  <c:v>11600000000</c:v>
                </c:pt>
                <c:pt idx="4204" c:formatCode="0.00E+00">
                  <c:v>147000000000</c:v>
                </c:pt>
                <c:pt idx="4205" c:formatCode="0.00E+00">
                  <c:v>63000000000</c:v>
                </c:pt>
                <c:pt idx="4206" c:formatCode="0.00E+00">
                  <c:v>2694000000</c:v>
                </c:pt>
                <c:pt idx="4207" c:formatCode="0.00E+00">
                  <c:v>14100000000</c:v>
                </c:pt>
                <c:pt idx="4208" c:formatCode="0.00E+00">
                  <c:v>18700000000</c:v>
                </c:pt>
                <c:pt idx="4210" c:formatCode="0.00E+00">
                  <c:v>747000000000</c:v>
                </c:pt>
                <c:pt idx="4211" c:formatCode="0.00E+00">
                  <c:v>1361000000000</c:v>
                </c:pt>
                <c:pt idx="4212" c:formatCode="0.00E+00">
                  <c:v>471000000000</c:v>
                </c:pt>
                <c:pt idx="4213" c:formatCode="0.00E+00">
                  <c:v>556000000000</c:v>
                </c:pt>
                <c:pt idx="4214" c:formatCode="0.00E+00">
                  <c:v>338000000000</c:v>
                </c:pt>
                <c:pt idx="4215" c:formatCode="0.00E+00">
                  <c:v>556000000000</c:v>
                </c:pt>
                <c:pt idx="4216" c:formatCode="0.00E+00">
                  <c:v>916000000000</c:v>
                </c:pt>
                <c:pt idx="4217" c:formatCode="0.00E+00">
                  <c:v>639000000000</c:v>
                </c:pt>
                <c:pt idx="4218" c:formatCode="0.00E+00">
                  <c:v>224000000000</c:v>
                </c:pt>
                <c:pt idx="4219" c:formatCode="0.00E+00">
                  <c:v>694000000000</c:v>
                </c:pt>
                <c:pt idx="4220" c:formatCode="0.00E+00">
                  <c:v>610000000000</c:v>
                </c:pt>
                <c:pt idx="4221" c:formatCode="0.00E+00">
                  <c:v>406000000000</c:v>
                </c:pt>
                <c:pt idx="4222" c:formatCode="0.00E+00">
                  <c:v>578000000000</c:v>
                </c:pt>
                <c:pt idx="4223" c:formatCode="0.00E+00">
                  <c:v>236000000000</c:v>
                </c:pt>
                <c:pt idx="4224" c:formatCode="0.00E+00">
                  <c:v>210000000000</c:v>
                </c:pt>
                <c:pt idx="4225" c:formatCode="0.00E+00">
                  <c:v>200000000000</c:v>
                </c:pt>
                <c:pt idx="4226" c:formatCode="0.00E+00">
                  <c:v>496000000000</c:v>
                </c:pt>
                <c:pt idx="4227" c:formatCode="0.00E+00">
                  <c:v>271000000000</c:v>
                </c:pt>
                <c:pt idx="4228" c:formatCode="0.00E+00">
                  <c:v>152000000000</c:v>
                </c:pt>
                <c:pt idx="4229" c:formatCode="0.00E+00">
                  <c:v>224000000000</c:v>
                </c:pt>
                <c:pt idx="4230" c:formatCode="0.00E+00">
                  <c:v>382000000000</c:v>
                </c:pt>
                <c:pt idx="4231" c:formatCode="0.00E+00">
                  <c:v>570000000000</c:v>
                </c:pt>
                <c:pt idx="4232" c:formatCode="0.00E+00">
                  <c:v>1550000000000</c:v>
                </c:pt>
                <c:pt idx="4233" c:formatCode="0.00E+00">
                  <c:v>1170000000000</c:v>
                </c:pt>
                <c:pt idx="4234" c:formatCode="0.00E+00">
                  <c:v>590000000000</c:v>
                </c:pt>
                <c:pt idx="4235" c:formatCode="0.00E+00">
                  <c:v>1460000000000</c:v>
                </c:pt>
                <c:pt idx="4236" c:formatCode="0.00E+00">
                  <c:v>1250000000000</c:v>
                </c:pt>
                <c:pt idx="4237" c:formatCode="0.00E+00">
                  <c:v>20000000000000</c:v>
                </c:pt>
                <c:pt idx="4238" c:formatCode="0.00E+00">
                  <c:v>2400000000000</c:v>
                </c:pt>
                <c:pt idx="4239" c:formatCode="0.00E+00">
                  <c:v>2100000000000</c:v>
                </c:pt>
                <c:pt idx="4240" c:formatCode="0.00E+00">
                  <c:v>2000000000000</c:v>
                </c:pt>
                <c:pt idx="4241" c:formatCode="0.00E+00">
                  <c:v>4400000000000</c:v>
                </c:pt>
                <c:pt idx="4242" c:formatCode="0.00E+00">
                  <c:v>540000000000</c:v>
                </c:pt>
                <c:pt idx="4243" c:formatCode="0.00E+00">
                  <c:v>1200000000000</c:v>
                </c:pt>
                <c:pt idx="4244" c:formatCode="0.00E+00">
                  <c:v>6100000000000</c:v>
                </c:pt>
                <c:pt idx="4245" c:formatCode="0.00E+00">
                  <c:v>34000000000000</c:v>
                </c:pt>
                <c:pt idx="4246" c:formatCode="0.00E+00">
                  <c:v>24000000000000</c:v>
                </c:pt>
                <c:pt idx="4247" c:formatCode="0.00E+00">
                  <c:v>30000000000000</c:v>
                </c:pt>
                <c:pt idx="4248" c:formatCode="0.00E+00">
                  <c:v>48000000000000</c:v>
                </c:pt>
                <c:pt idx="4249" c:formatCode="0.00E+00">
                  <c:v>35000000000000</c:v>
                </c:pt>
                <c:pt idx="4250" c:formatCode="0.00E+00">
                  <c:v>5000000000000</c:v>
                </c:pt>
                <c:pt idx="4251" c:formatCode="0.00E+00">
                  <c:v>7400000000000</c:v>
                </c:pt>
                <c:pt idx="4252" c:formatCode="0.00E+00">
                  <c:v>9100000000000</c:v>
                </c:pt>
                <c:pt idx="4253" c:formatCode="0.00E+00">
                  <c:v>7200000000000</c:v>
                </c:pt>
                <c:pt idx="4254" c:formatCode="0.00E+00">
                  <c:v>2400000000000</c:v>
                </c:pt>
                <c:pt idx="4255" c:formatCode="0.00E+00">
                  <c:v>350000000000</c:v>
                </c:pt>
                <c:pt idx="4256" c:formatCode="0.00E+00">
                  <c:v>316000000000</c:v>
                </c:pt>
                <c:pt idx="4257" c:formatCode="0.00E+00">
                  <c:v>105000000000</c:v>
                </c:pt>
                <c:pt idx="4258" c:formatCode="0.00E+00">
                  <c:v>198000000000</c:v>
                </c:pt>
                <c:pt idx="4259" c:formatCode="0.00E+00">
                  <c:v>72200000000</c:v>
                </c:pt>
                <c:pt idx="4260" c:formatCode="0.00E+00">
                  <c:v>57500000000</c:v>
                </c:pt>
                <c:pt idx="4261" c:formatCode="0.00E+00">
                  <c:v>145000000000</c:v>
                </c:pt>
                <c:pt idx="4262" c:formatCode="0.00E+00">
                  <c:v>139000000000</c:v>
                </c:pt>
                <c:pt idx="4263" c:formatCode="0.00E+00">
                  <c:v>98700000000</c:v>
                </c:pt>
                <c:pt idx="4264" c:formatCode="0.00E+00">
                  <c:v>47200000000</c:v>
                </c:pt>
                <c:pt idx="4265" c:formatCode="0.00E+00">
                  <c:v>32400000000</c:v>
                </c:pt>
                <c:pt idx="4266" c:formatCode="0.00E+00">
                  <c:v>178000000000</c:v>
                </c:pt>
                <c:pt idx="4267" c:formatCode="0.00E+00">
                  <c:v>52100000000</c:v>
                </c:pt>
                <c:pt idx="4268" c:formatCode="0.00E+00">
                  <c:v>91900000000</c:v>
                </c:pt>
                <c:pt idx="4269" c:formatCode="0.00E+00">
                  <c:v>31600000000</c:v>
                </c:pt>
                <c:pt idx="4270" c:formatCode="0.00E+00">
                  <c:v>131000000000</c:v>
                </c:pt>
                <c:pt idx="4271" c:formatCode="0.00E+00">
                  <c:v>34400000000</c:v>
                </c:pt>
                <c:pt idx="4272" c:formatCode="0.00E+00">
                  <c:v>56100000000</c:v>
                </c:pt>
                <c:pt idx="4273" c:formatCode="0.00E+00">
                  <c:v>70100000000</c:v>
                </c:pt>
                <c:pt idx="4274" c:formatCode="0.00E+00">
                  <c:v>49600000000</c:v>
                </c:pt>
                <c:pt idx="4275" c:formatCode="0.00E+00">
                  <c:v>35000000000</c:v>
                </c:pt>
                <c:pt idx="4276" c:formatCode="0.00E+00">
                  <c:v>26900000000</c:v>
                </c:pt>
                <c:pt idx="4277" c:formatCode="0.00E+00">
                  <c:v>36800000000</c:v>
                </c:pt>
                <c:pt idx="4278" c:formatCode="0.00E+00">
                  <c:v>16600000000</c:v>
                </c:pt>
                <c:pt idx="4279" c:formatCode="0.00E+00">
                  <c:v>22100000000</c:v>
                </c:pt>
                <c:pt idx="4280" c:formatCode="0.00E+00">
                  <c:v>41400000000</c:v>
                </c:pt>
                <c:pt idx="4281" c:formatCode="0.00E+00">
                  <c:v>181000000000</c:v>
                </c:pt>
                <c:pt idx="4282" c:formatCode="0.00E+00">
                  <c:v>126000000000</c:v>
                </c:pt>
                <c:pt idx="4283" c:formatCode="0.00E+00">
                  <c:v>39100000000</c:v>
                </c:pt>
                <c:pt idx="4284" c:formatCode="0.00E+00">
                  <c:v>90600000000</c:v>
                </c:pt>
                <c:pt idx="4285" c:formatCode="0.00E+00">
                  <c:v>81200000000</c:v>
                </c:pt>
                <c:pt idx="4301" c:formatCode="0.00E+00">
                  <c:v>4480000000</c:v>
                </c:pt>
                <c:pt idx="4302" c:formatCode="0.00E+00">
                  <c:v>7390000000</c:v>
                </c:pt>
                <c:pt idx="4303" c:formatCode="0.00E+00">
                  <c:v>49200000000</c:v>
                </c:pt>
                <c:pt idx="4304" c:formatCode="0.00E+00">
                  <c:v>66800000000</c:v>
                </c:pt>
                <c:pt idx="4305" c:formatCode="0.00E+00">
                  <c:v>245000000000</c:v>
                </c:pt>
                <c:pt idx="4306" c:formatCode="0.00E+00">
                  <c:v>128000000000</c:v>
                </c:pt>
                <c:pt idx="4307" c:formatCode="0.00E+00">
                  <c:v>28700000000</c:v>
                </c:pt>
                <c:pt idx="4308" c:formatCode="0.00E+00">
                  <c:v>176000000</c:v>
                </c:pt>
                <c:pt idx="4309" c:formatCode="0.00E+00">
                  <c:v>321000000</c:v>
                </c:pt>
                <c:pt idx="4310" c:formatCode="0.00E+00">
                  <c:v>4430000000</c:v>
                </c:pt>
                <c:pt idx="4311" c:formatCode="0.00E+00">
                  <c:v>2100000000</c:v>
                </c:pt>
                <c:pt idx="4312" c:formatCode="0.00E+00">
                  <c:v>1870000000</c:v>
                </c:pt>
                <c:pt idx="4313" c:formatCode="0.00E+00">
                  <c:v>545000000</c:v>
                </c:pt>
                <c:pt idx="4314" c:formatCode="0.00E+00">
                  <c:v>12000000</c:v>
                </c:pt>
                <c:pt idx="4315" c:formatCode="0.00E+00">
                  <c:v>4330000000</c:v>
                </c:pt>
                <c:pt idx="4316" c:formatCode="0.00E+00">
                  <c:v>11600000000</c:v>
                </c:pt>
                <c:pt idx="4317" c:formatCode="0.00E+00">
                  <c:v>222000000</c:v>
                </c:pt>
                <c:pt idx="4318" c:formatCode="0.00E+00">
                  <c:v>1460000000</c:v>
                </c:pt>
                <c:pt idx="4319" c:formatCode="0.00E+00">
                  <c:v>5270000000</c:v>
                </c:pt>
                <c:pt idx="4320" c:formatCode="0.00E+00">
                  <c:v>20400000000</c:v>
                </c:pt>
                <c:pt idx="4321" c:formatCode="0.00E+00">
                  <c:v>3770000000</c:v>
                </c:pt>
                <c:pt idx="4322" c:formatCode="0.00E+00">
                  <c:v>605000000</c:v>
                </c:pt>
                <c:pt idx="4323" c:formatCode="0.00E+00">
                  <c:v>499000000</c:v>
                </c:pt>
                <c:pt idx="4324" c:formatCode="0.00E+00">
                  <c:v>19100000000</c:v>
                </c:pt>
                <c:pt idx="4325" c:formatCode="0.00E+00">
                  <c:v>2840000000</c:v>
                </c:pt>
                <c:pt idx="4326" c:formatCode="0.00E+00">
                  <c:v>244000000</c:v>
                </c:pt>
                <c:pt idx="4327" c:formatCode="0.00E+00">
                  <c:v>1100000000</c:v>
                </c:pt>
                <c:pt idx="4328" c:formatCode="0.00E+00">
                  <c:v>46900000000</c:v>
                </c:pt>
                <c:pt idx="4329" c:formatCode="0.00E+00">
                  <c:v>2790000000</c:v>
                </c:pt>
                <c:pt idx="4330" c:formatCode="0.00E+00">
                  <c:v>1860000000</c:v>
                </c:pt>
                <c:pt idx="4331" c:formatCode="0.00E+00">
                  <c:v>34600000000</c:v>
                </c:pt>
                <c:pt idx="4332" c:formatCode="0.00E+00">
                  <c:v>302000000</c:v>
                </c:pt>
                <c:pt idx="4333" c:formatCode="0.00E+00">
                  <c:v>3140000000</c:v>
                </c:pt>
                <c:pt idx="4334" c:formatCode="0.00E+00">
                  <c:v>3930000000</c:v>
                </c:pt>
                <c:pt idx="4335" c:formatCode="0.00E+00">
                  <c:v>20300000000</c:v>
                </c:pt>
                <c:pt idx="4336" c:formatCode="0.00E+00">
                  <c:v>18200000000</c:v>
                </c:pt>
                <c:pt idx="4337" c:formatCode="0.00E+00">
                  <c:v>1180000000</c:v>
                </c:pt>
                <c:pt idx="4338" c:formatCode="0.00E+00">
                  <c:v>1250000000</c:v>
                </c:pt>
                <c:pt idx="4339" c:formatCode="0.00E+00">
                  <c:v>130000000</c:v>
                </c:pt>
                <c:pt idx="4340" c:formatCode="0.00E+00">
                  <c:v>6750000000</c:v>
                </c:pt>
                <c:pt idx="4341" c:formatCode="0.00E+00">
                  <c:v>6320000000</c:v>
                </c:pt>
                <c:pt idx="4342" c:formatCode="0.00E+00">
                  <c:v>1230000000</c:v>
                </c:pt>
                <c:pt idx="4343" c:formatCode="0.00E+00">
                  <c:v>3300000000</c:v>
                </c:pt>
                <c:pt idx="4344" c:formatCode="0.00E+00">
                  <c:v>1520000000</c:v>
                </c:pt>
                <c:pt idx="4345" c:formatCode="0.00E+00">
                  <c:v>1280000000</c:v>
                </c:pt>
                <c:pt idx="4346" c:formatCode="0.00E+00">
                  <c:v>21800000000</c:v>
                </c:pt>
                <c:pt idx="4347" c:formatCode="0.00E+00">
                  <c:v>3020000000</c:v>
                </c:pt>
                <c:pt idx="4348" c:formatCode="0.00E+00">
                  <c:v>2770000000</c:v>
                </c:pt>
                <c:pt idx="4349" c:formatCode="0.00E+00">
                  <c:v>141000000000</c:v>
                </c:pt>
                <c:pt idx="4350" c:formatCode="0.00E+00">
                  <c:v>104000000</c:v>
                </c:pt>
                <c:pt idx="4351" c:formatCode="0.00E+00">
                  <c:v>15500000000</c:v>
                </c:pt>
                <c:pt idx="4352" c:formatCode="0.00E+00">
                  <c:v>194000000</c:v>
                </c:pt>
                <c:pt idx="4353" c:formatCode="0.00E+00">
                  <c:v>6010000000</c:v>
                </c:pt>
                <c:pt idx="4354" c:formatCode="0.00E+00">
                  <c:v>20300000000</c:v>
                </c:pt>
                <c:pt idx="4355" c:formatCode="0.00E+00">
                  <c:v>2330000000000</c:v>
                </c:pt>
                <c:pt idx="4356" c:formatCode="0.00E+00">
                  <c:v>405000000000</c:v>
                </c:pt>
                <c:pt idx="4357" c:formatCode="0.00E+00">
                  <c:v>135000000000</c:v>
                </c:pt>
                <c:pt idx="4358" c:formatCode="0.00E+00">
                  <c:v>165000000000</c:v>
                </c:pt>
                <c:pt idx="4359" c:formatCode="0.00E+00">
                  <c:v>178000000000</c:v>
                </c:pt>
                <c:pt idx="4360" c:formatCode="0.00E+00">
                  <c:v>37800000000</c:v>
                </c:pt>
                <c:pt idx="4361" c:formatCode="0.00E+00">
                  <c:v>185000000000</c:v>
                </c:pt>
                <c:pt idx="4362" c:formatCode="0.00E+00">
                  <c:v>105000000000</c:v>
                </c:pt>
                <c:pt idx="4363" c:formatCode="0.00E+00">
                  <c:v>50800000000</c:v>
                </c:pt>
                <c:pt idx="4364" c:formatCode="0.00E+00">
                  <c:v>117000000000</c:v>
                </c:pt>
                <c:pt idx="4365" c:formatCode="0.00E+00">
                  <c:v>92000000000</c:v>
                </c:pt>
                <c:pt idx="4366" c:formatCode="0.00E+00">
                  <c:v>36000000000</c:v>
                </c:pt>
                <c:pt idx="4367" c:formatCode="0.00E+00">
                  <c:v>24000000000</c:v>
                </c:pt>
                <c:pt idx="4368" c:formatCode="0.00E+00">
                  <c:v>203000000000</c:v>
                </c:pt>
                <c:pt idx="4369" c:formatCode="0.00E+00">
                  <c:v>91000000000</c:v>
                </c:pt>
                <c:pt idx="4370" c:formatCode="0.00E+00">
                  <c:v>104000000000</c:v>
                </c:pt>
                <c:pt idx="4371" c:formatCode="0.00E+00">
                  <c:v>161000000000</c:v>
                </c:pt>
                <c:pt idx="4372" c:formatCode="0.00E+00">
                  <c:v>95000000000</c:v>
                </c:pt>
                <c:pt idx="4373" c:formatCode="0.00E+00">
                  <c:v>30000000000</c:v>
                </c:pt>
                <c:pt idx="4374" c:formatCode="0.00E+00">
                  <c:v>50000000000</c:v>
                </c:pt>
                <c:pt idx="4375" c:formatCode="0.00E+00">
                  <c:v>67000000000</c:v>
                </c:pt>
                <c:pt idx="4376" c:formatCode="0.00E+00">
                  <c:v>150000000000</c:v>
                </c:pt>
                <c:pt idx="4377" c:formatCode="0.00E+00">
                  <c:v>189000000000</c:v>
                </c:pt>
                <c:pt idx="4378" c:formatCode="0.00E+00">
                  <c:v>118000000000</c:v>
                </c:pt>
                <c:pt idx="4379" c:formatCode="0.00E+00">
                  <c:v>185000000000</c:v>
                </c:pt>
                <c:pt idx="4380" c:formatCode="0.00E+00">
                  <c:v>77000000000</c:v>
                </c:pt>
                <c:pt idx="4381" c:formatCode="0.00E+00">
                  <c:v>91000000000</c:v>
                </c:pt>
                <c:pt idx="4382" c:formatCode="0.00E+00">
                  <c:v>124000000000</c:v>
                </c:pt>
                <c:pt idx="4383" c:formatCode="0.00E+00">
                  <c:v>170000000000</c:v>
                </c:pt>
                <c:pt idx="4384" c:formatCode="0.00E+00">
                  <c:v>44000000000</c:v>
                </c:pt>
                <c:pt idx="4385" c:formatCode="0.00E+00">
                  <c:v>201000000000</c:v>
                </c:pt>
                <c:pt idx="4386" c:formatCode="0.00E+00">
                  <c:v>97000000000</c:v>
                </c:pt>
                <c:pt idx="4387" c:formatCode="0.00E+00">
                  <c:v>169000000000</c:v>
                </c:pt>
                <c:pt idx="4388" c:formatCode="0.00E+00">
                  <c:v>192000000000</c:v>
                </c:pt>
                <c:pt idx="4389" c:formatCode="0.00E+00">
                  <c:v>35000000000</c:v>
                </c:pt>
                <c:pt idx="4390" c:formatCode="0.00E+00">
                  <c:v>261000000000</c:v>
                </c:pt>
                <c:pt idx="4391" c:formatCode="0.00E+00">
                  <c:v>32000000000</c:v>
                </c:pt>
                <c:pt idx="4392" c:formatCode="0.00E+00">
                  <c:v>93000000000</c:v>
                </c:pt>
                <c:pt idx="4393" c:formatCode="0.00E+00">
                  <c:v>20000000000</c:v>
                </c:pt>
                <c:pt idx="4394" c:formatCode="0.00E+00">
                  <c:v>81000000000</c:v>
                </c:pt>
                <c:pt idx="4395" c:formatCode="0.00E+00">
                  <c:v>85000000000</c:v>
                </c:pt>
                <c:pt idx="4396" c:formatCode="0.00E+00">
                  <c:v>102000000000</c:v>
                </c:pt>
                <c:pt idx="4397" c:formatCode="0.00E+00">
                  <c:v>152000000000</c:v>
                </c:pt>
                <c:pt idx="4398" c:formatCode="0.00E+00">
                  <c:v>272000000000</c:v>
                </c:pt>
                <c:pt idx="4399" c:formatCode="0.00E+00">
                  <c:v>79000000000</c:v>
                </c:pt>
                <c:pt idx="4400" c:formatCode="0.00E+00">
                  <c:v>75000000000</c:v>
                </c:pt>
                <c:pt idx="4401" c:formatCode="0.00E+00">
                  <c:v>117000000000</c:v>
                </c:pt>
                <c:pt idx="4402" c:formatCode="0.00E+00">
                  <c:v>230000000000</c:v>
                </c:pt>
                <c:pt idx="4403" c:formatCode="0.00E+00">
                  <c:v>80000000000</c:v>
                </c:pt>
                <c:pt idx="4404" c:formatCode="0.00E+00">
                  <c:v>80000000000</c:v>
                </c:pt>
                <c:pt idx="4405" c:formatCode="0.00E+00">
                  <c:v>115000000000</c:v>
                </c:pt>
                <c:pt idx="4406" c:formatCode="0.00E+00">
                  <c:v>78000000000</c:v>
                </c:pt>
                <c:pt idx="4407" c:formatCode="0.00E+00">
                  <c:v>172000000000</c:v>
                </c:pt>
                <c:pt idx="4408" c:formatCode="0.00E+00">
                  <c:v>308000000000</c:v>
                </c:pt>
                <c:pt idx="4409" c:formatCode="0.00E+00">
                  <c:v>135000000000</c:v>
                </c:pt>
                <c:pt idx="4410" c:formatCode="0.00E+00">
                  <c:v>56000000000</c:v>
                </c:pt>
                <c:pt idx="4411" c:formatCode="0.00E+00">
                  <c:v>296000000000</c:v>
                </c:pt>
                <c:pt idx="4412" c:formatCode="0.00E+00">
                  <c:v>177000000000</c:v>
                </c:pt>
                <c:pt idx="4413" c:formatCode="0.00E+00">
                  <c:v>120000000000</c:v>
                </c:pt>
                <c:pt idx="4414" c:formatCode="0.00E+00">
                  <c:v>100000000000</c:v>
                </c:pt>
                <c:pt idx="4418" c:formatCode="0.00E+00">
                  <c:v>7900000000</c:v>
                </c:pt>
                <c:pt idx="4419" c:formatCode="0.00E+00">
                  <c:v>6500000000</c:v>
                </c:pt>
                <c:pt idx="4420" c:formatCode="0.00E+00">
                  <c:v>9900000000</c:v>
                </c:pt>
                <c:pt idx="4421" c:formatCode="0.00E+00">
                  <c:v>68900000000</c:v>
                </c:pt>
                <c:pt idx="4422" c:formatCode="0.00E+00">
                  <c:v>53300000000</c:v>
                </c:pt>
                <c:pt idx="4423" c:formatCode="0.00E+00">
                  <c:v>42300000000</c:v>
                </c:pt>
                <c:pt idx="4424" c:formatCode="0.00E+00">
                  <c:v>85000000000</c:v>
                </c:pt>
                <c:pt idx="4425" c:formatCode="0.00E+00">
                  <c:v>69700000000</c:v>
                </c:pt>
                <c:pt idx="4426" c:formatCode="0.00E+00">
                  <c:v>32300000000</c:v>
                </c:pt>
                <c:pt idx="4427" c:formatCode="0.00E+00">
                  <c:v>6700000000</c:v>
                </c:pt>
                <c:pt idx="4428" c:formatCode="0.00E+00">
                  <c:v>12200000000</c:v>
                </c:pt>
                <c:pt idx="4429" c:formatCode="0.00E+00">
                  <c:v>2200000000</c:v>
                </c:pt>
                <c:pt idx="4430" c:formatCode="0.00E+00">
                  <c:v>1500000000</c:v>
                </c:pt>
                <c:pt idx="4431" c:formatCode="0.00E+00">
                  <c:v>12800000000</c:v>
                </c:pt>
                <c:pt idx="4432" c:formatCode="0.00E+00">
                  <c:v>5300000000</c:v>
                </c:pt>
                <c:pt idx="4433" c:formatCode="0.00E+00">
                  <c:v>7800000000</c:v>
                </c:pt>
                <c:pt idx="4434" c:formatCode="0.00E+00">
                  <c:v>10900000000</c:v>
                </c:pt>
                <c:pt idx="4435" c:formatCode="0.00E+00">
                  <c:v>6500000000</c:v>
                </c:pt>
                <c:pt idx="4436" c:formatCode="0.00E+00">
                  <c:v>4100000000</c:v>
                </c:pt>
                <c:pt idx="4437" c:formatCode="0.00E+00">
                  <c:v>3300000000</c:v>
                </c:pt>
                <c:pt idx="4438" c:formatCode="0.00E+00">
                  <c:v>4900000000</c:v>
                </c:pt>
                <c:pt idx="4439" c:formatCode="0.00E+00">
                  <c:v>4500000000</c:v>
                </c:pt>
                <c:pt idx="4440" c:formatCode="0.00E+00">
                  <c:v>3700000000</c:v>
                </c:pt>
                <c:pt idx="4441" c:formatCode="0.00E+00">
                  <c:v>750000000000000</c:v>
                </c:pt>
                <c:pt idx="4442" c:formatCode="0.00E+00">
                  <c:v>1900000000000000</c:v>
                </c:pt>
                <c:pt idx="4443" c:formatCode="0.00E+00">
                  <c:v>1300000000000000</c:v>
                </c:pt>
                <c:pt idx="4444" c:formatCode="0.00E+00">
                  <c:v>820000000000000</c:v>
                </c:pt>
                <c:pt idx="4445" c:formatCode="0.00E+00">
                  <c:v>1100000000000000</c:v>
                </c:pt>
                <c:pt idx="4446" c:formatCode="0.00E+00">
                  <c:v>1500000000000000</c:v>
                </c:pt>
                <c:pt idx="4447" c:formatCode="0.00E+00">
                  <c:v>1900000000000000</c:v>
                </c:pt>
                <c:pt idx="4448" c:formatCode="0.00E+00">
                  <c:v>490000000000000</c:v>
                </c:pt>
                <c:pt idx="4449" c:formatCode="0.00E+00">
                  <c:v>930000000000000</c:v>
                </c:pt>
                <c:pt idx="4450" c:formatCode="0.00E+00">
                  <c:v>600000000000000</c:v>
                </c:pt>
                <c:pt idx="4451" c:formatCode="0.00E+00">
                  <c:v>980000000000000</c:v>
                </c:pt>
                <c:pt idx="4452" c:formatCode="0.00E+00">
                  <c:v>660000000000000</c:v>
                </c:pt>
                <c:pt idx="4453" c:formatCode="0.00E+00">
                  <c:v>1300000000000000</c:v>
                </c:pt>
                <c:pt idx="4454" c:formatCode="0.00E+00">
                  <c:v>8900000000000000</c:v>
                </c:pt>
                <c:pt idx="4455" c:formatCode="0.00E+00">
                  <c:v>7900000000000000</c:v>
                </c:pt>
                <c:pt idx="4456" c:formatCode="0.00E+00">
                  <c:v>5800000000000000</c:v>
                </c:pt>
                <c:pt idx="4457" c:formatCode="0.00E+00">
                  <c:v>2300000000000000</c:v>
                </c:pt>
                <c:pt idx="4458" c:formatCode="0.00E+00">
                  <c:v>3200000000000000</c:v>
                </c:pt>
                <c:pt idx="4459" c:formatCode="0.00E+00">
                  <c:v>980000000000000</c:v>
                </c:pt>
                <c:pt idx="4460" c:formatCode="0.00E+00">
                  <c:v>4200000000000000</c:v>
                </c:pt>
                <c:pt idx="4461" c:formatCode="0.00E+00">
                  <c:v>4200000000000000</c:v>
                </c:pt>
                <c:pt idx="4462" c:formatCode="0.00E+00">
                  <c:v>7900000000000000</c:v>
                </c:pt>
                <c:pt idx="4463" c:formatCode="0.00E+00">
                  <c:v>2600000000000000</c:v>
                </c:pt>
                <c:pt idx="4464" c:formatCode="0.00E+00">
                  <c:v>5600000000000000</c:v>
                </c:pt>
                <c:pt idx="4465" c:formatCode="0.00E+00">
                  <c:v>2700000000000000</c:v>
                </c:pt>
                <c:pt idx="4466" c:formatCode="0.00E+00">
                  <c:v>4100000000000000</c:v>
                </c:pt>
                <c:pt idx="4467" c:formatCode="0.00E+00">
                  <c:v>7700000000000000</c:v>
                </c:pt>
                <c:pt idx="4468" c:formatCode="0.00E+00">
                  <c:v>1.1e+16</c:v>
                </c:pt>
                <c:pt idx="4469" c:formatCode="0.00E+00">
                  <c:v>7300000000000000</c:v>
                </c:pt>
                <c:pt idx="4470" c:formatCode="0.00E+00">
                  <c:v>1.9e+16</c:v>
                </c:pt>
                <c:pt idx="4471" c:formatCode="0.00E+00">
                  <c:v>3000000000000000</c:v>
                </c:pt>
                <c:pt idx="4472" c:formatCode="0.00E+00">
                  <c:v>3000000000000000</c:v>
                </c:pt>
                <c:pt idx="4473" c:formatCode="0.00E+00">
                  <c:v>340000000000000</c:v>
                </c:pt>
                <c:pt idx="4474" c:formatCode="0.00E+00">
                  <c:v>320000000000000</c:v>
                </c:pt>
                <c:pt idx="4475" c:formatCode="0.00E+00">
                  <c:v>2000000000000000</c:v>
                </c:pt>
                <c:pt idx="4476" c:formatCode="0.00E+00">
                  <c:v>830000000000000</c:v>
                </c:pt>
                <c:pt idx="4477" c:formatCode="0.00E+00">
                  <c:v>230000000000000</c:v>
                </c:pt>
                <c:pt idx="4478" c:formatCode="0.00E+00">
                  <c:v>104860066789.716</c:v>
                </c:pt>
                <c:pt idx="4479" c:formatCode="0.00E+00">
                  <c:v>143448981428.231</c:v>
                </c:pt>
                <c:pt idx="4480" c:formatCode="0.00E+00">
                  <c:v>1637822598903.88</c:v>
                </c:pt>
                <c:pt idx="4481" c:formatCode="0.00E+00">
                  <c:v>679298380425.986</c:v>
                </c:pt>
                <c:pt idx="4482" c:formatCode="0.00E+00">
                  <c:v>86623753429.6502</c:v>
                </c:pt>
                <c:pt idx="4483" c:formatCode="0.00E+00">
                  <c:v>2311885519920.56</c:v>
                </c:pt>
                <c:pt idx="4484" c:formatCode="0.00E+00">
                  <c:v>2164527707364.97</c:v>
                </c:pt>
                <c:pt idx="4485" c:formatCode="0.00E+00">
                  <c:v>617895608296.695</c:v>
                </c:pt>
                <c:pt idx="4489" c:formatCode="0.00E+00">
                  <c:v>3900000000000000</c:v>
                </c:pt>
                <c:pt idx="4493" c:formatCode="0.00E+00">
                  <c:v>2400000000000000</c:v>
                </c:pt>
                <c:pt idx="4494" c:formatCode="0.00E+00">
                  <c:v>2600000000000000</c:v>
                </c:pt>
                <c:pt idx="4495" c:formatCode="0.00E+00">
                  <c:v>2100000000000000</c:v>
                </c:pt>
                <c:pt idx="4496" c:formatCode="0.00E+00">
                  <c:v>180000000000000</c:v>
                </c:pt>
                <c:pt idx="4497" c:formatCode="0.00E+00">
                  <c:v>220000000000000</c:v>
                </c:pt>
                <c:pt idx="4499" c:formatCode="0.00E+00">
                  <c:v>140000000000000</c:v>
                </c:pt>
                <c:pt idx="4500" c:formatCode="0.00E+00">
                  <c:v>3700000000000000</c:v>
                </c:pt>
                <c:pt idx="4502" c:formatCode="0.00E+00">
                  <c:v>2500000000000000</c:v>
                </c:pt>
                <c:pt idx="4503" c:formatCode="0.00E+00">
                  <c:v>2900000000000000</c:v>
                </c:pt>
                <c:pt idx="4505" c:formatCode="0.00E+00">
                  <c:v>1000000000000000</c:v>
                </c:pt>
                <c:pt idx="4507" c:formatCode="0.00E+00">
                  <c:v>2000000000000000</c:v>
                </c:pt>
                <c:pt idx="4508" c:formatCode="0.00E+00">
                  <c:v>1500000000000000</c:v>
                </c:pt>
                <c:pt idx="4509" c:formatCode="0.00E+00">
                  <c:v>1800000000000000</c:v>
                </c:pt>
                <c:pt idx="4511" c:formatCode="0.00E+00">
                  <c:v>930000000000000</c:v>
                </c:pt>
                <c:pt idx="4512" c:formatCode="0.00E+00">
                  <c:v>2703000000000</c:v>
                </c:pt>
                <c:pt idx="4513" c:formatCode="0.00E+00">
                  <c:v>205000000000</c:v>
                </c:pt>
                <c:pt idx="4514" c:formatCode="0.00E+00">
                  <c:v>98000000000</c:v>
                </c:pt>
                <c:pt idx="4515" c:formatCode="0.00E+00">
                  <c:v>48000000000</c:v>
                </c:pt>
                <c:pt idx="4516" c:formatCode="0.00E+00">
                  <c:v>31000000000</c:v>
                </c:pt>
                <c:pt idx="4517" c:formatCode="0.00E+00">
                  <c:v>30000000000</c:v>
                </c:pt>
                <c:pt idx="4518" c:formatCode="0.00E+00">
                  <c:v>21190000000000</c:v>
                </c:pt>
                <c:pt idx="4519" c:formatCode="0.00E+00">
                  <c:v>4320000000000</c:v>
                </c:pt>
                <c:pt idx="4520" c:formatCode="0.00E+00">
                  <c:v>3200000000000</c:v>
                </c:pt>
                <c:pt idx="4521" c:formatCode="0.00E+00">
                  <c:v>2690000000000</c:v>
                </c:pt>
                <c:pt idx="4522" c:formatCode="0.00E+00">
                  <c:v>2270000000000</c:v>
                </c:pt>
                <c:pt idx="4523" c:formatCode="0.00E+00">
                  <c:v>1930000000000</c:v>
                </c:pt>
                <c:pt idx="4524" c:formatCode="0.00E+00">
                  <c:v>1.59e+16</c:v>
                </c:pt>
                <c:pt idx="4525" c:formatCode="0.00E+00">
                  <c:v>1.56e+16</c:v>
                </c:pt>
                <c:pt idx="4526" c:formatCode="0.00E+00">
                  <c:v>1.13e+16</c:v>
                </c:pt>
                <c:pt idx="4527" c:formatCode="0.00E+00">
                  <c:v>7600000000000000</c:v>
                </c:pt>
                <c:pt idx="4528" c:formatCode="0.00E+00">
                  <c:v>5000000000000000</c:v>
                </c:pt>
                <c:pt idx="4529" c:formatCode="0.00E+00">
                  <c:v>3700000000000000</c:v>
                </c:pt>
                <c:pt idx="4530" c:formatCode="0.00E+00">
                  <c:v>68900000000000</c:v>
                </c:pt>
                <c:pt idx="4531" c:formatCode="0.00E+00">
                  <c:v>260000000000000</c:v>
                </c:pt>
                <c:pt idx="4532" c:formatCode="0.00E+00">
                  <c:v>384000000000000</c:v>
                </c:pt>
                <c:pt idx="4533" c:formatCode="0.00E+00">
                  <c:v>1300000000000000</c:v>
                </c:pt>
                <c:pt idx="4534" c:formatCode="0.00E+00">
                  <c:v>696000000000000</c:v>
                </c:pt>
                <c:pt idx="4535" c:formatCode="0.00E+00">
                  <c:v>619000000000000</c:v>
                </c:pt>
                <c:pt idx="4536" c:formatCode="0.00E+00">
                  <c:v>2670000000000000</c:v>
                </c:pt>
                <c:pt idx="4537" c:formatCode="0.00E+00">
                  <c:v>3520000000000000</c:v>
                </c:pt>
                <c:pt idx="4538" c:formatCode="0.00E+00">
                  <c:v>497000000000000</c:v>
                </c:pt>
                <c:pt idx="4539" c:formatCode="0.00E+00">
                  <c:v>649000000000000</c:v>
                </c:pt>
                <c:pt idx="4540" c:formatCode="0.00E+00">
                  <c:v>938000000000000</c:v>
                </c:pt>
                <c:pt idx="4541" c:formatCode="0.00E+00">
                  <c:v>509000000000000</c:v>
                </c:pt>
                <c:pt idx="4542" c:formatCode="0.00E+00">
                  <c:v>323000000000000</c:v>
                </c:pt>
                <c:pt idx="4543" c:formatCode="0.00E+00">
                  <c:v>347000000000000</c:v>
                </c:pt>
                <c:pt idx="4544" c:formatCode="0.00E+00">
                  <c:v>249000000000000</c:v>
                </c:pt>
                <c:pt idx="4545" c:formatCode="0.00E+00">
                  <c:v>120000000000000</c:v>
                </c:pt>
                <c:pt idx="4546" c:formatCode="0.00E+00">
                  <c:v>1590000000000000</c:v>
                </c:pt>
                <c:pt idx="4547" c:formatCode="0.00E+00">
                  <c:v>3060000000000000</c:v>
                </c:pt>
                <c:pt idx="4548" c:formatCode="0.00E+00">
                  <c:v>1010000000000000</c:v>
                </c:pt>
                <c:pt idx="4549" c:formatCode="0.00E+00">
                  <c:v>646000000000000</c:v>
                </c:pt>
                <c:pt idx="4550" c:formatCode="0.00E+00">
                  <c:v>1910000000000000</c:v>
                </c:pt>
                <c:pt idx="4551" c:formatCode="0.00E+00">
                  <c:v>4840000000000000</c:v>
                </c:pt>
                <c:pt idx="4552" c:formatCode="0.00E+00">
                  <c:v>1480000000000000</c:v>
                </c:pt>
                <c:pt idx="4553" c:formatCode="0.00E+00">
                  <c:v>5150000000000000</c:v>
                </c:pt>
                <c:pt idx="4554" c:formatCode="0.00E+00">
                  <c:v>5360000000000000</c:v>
                </c:pt>
                <c:pt idx="4555" c:formatCode="0.00E+00">
                  <c:v>228000000000000</c:v>
                </c:pt>
                <c:pt idx="4556" c:formatCode="0.00E+00">
                  <c:v>672000000000000</c:v>
                </c:pt>
                <c:pt idx="4557" c:formatCode="0.00E+00">
                  <c:v>12000000000000</c:v>
                </c:pt>
                <c:pt idx="4558" c:formatCode="0.00E+00">
                  <c:v>51800000000000</c:v>
                </c:pt>
                <c:pt idx="4559" c:formatCode="0.00E+00">
                  <c:v>18900000000000</c:v>
                </c:pt>
                <c:pt idx="4560" c:formatCode="0.00E+00">
                  <c:v>59400000000000</c:v>
                </c:pt>
                <c:pt idx="4561" c:formatCode="0.00E+00">
                  <c:v>710000000000000</c:v>
                </c:pt>
                <c:pt idx="4562" c:formatCode="0.00E+00">
                  <c:v>1400000000000000</c:v>
                </c:pt>
                <c:pt idx="4563" c:formatCode="0.00E+00">
                  <c:v>1000000000000000</c:v>
                </c:pt>
                <c:pt idx="4564" c:formatCode="0.00E+00">
                  <c:v>1300000000000000</c:v>
                </c:pt>
                <c:pt idx="4565" c:formatCode="0.00E+00">
                  <c:v>1100000000000000</c:v>
                </c:pt>
                <c:pt idx="4566" c:formatCode="0.00E+00">
                  <c:v>2000000000000000</c:v>
                </c:pt>
                <c:pt idx="4567" c:formatCode="0.00E+00">
                  <c:v>2400000000000000</c:v>
                </c:pt>
                <c:pt idx="4568" c:formatCode="0.00E+00">
                  <c:v>2000000000000000</c:v>
                </c:pt>
                <c:pt idx="4569" c:formatCode="0.00E+00">
                  <c:v>1500000000000000</c:v>
                </c:pt>
                <c:pt idx="4570" c:formatCode="0.00E+00">
                  <c:v>900000000000000</c:v>
                </c:pt>
                <c:pt idx="4571" c:formatCode="0.00E+00">
                  <c:v>490000000000000</c:v>
                </c:pt>
                <c:pt idx="4573" c:formatCode="0.00E+00">
                  <c:v>810000000000000</c:v>
                </c:pt>
                <c:pt idx="4574" c:formatCode="0.00E+00">
                  <c:v>260000000000000</c:v>
                </c:pt>
                <c:pt idx="4579" c:formatCode="0.00E+00">
                  <c:v>110000000000000</c:v>
                </c:pt>
                <c:pt idx="4582" c:formatCode="0.00E+00">
                  <c:v>2100000000000000</c:v>
                </c:pt>
                <c:pt idx="4583" c:formatCode="0.00E+00">
                  <c:v>380000000000000</c:v>
                </c:pt>
                <c:pt idx="4584" c:formatCode="0.00E+00">
                  <c:v>630000000000000</c:v>
                </c:pt>
                <c:pt idx="4585" c:formatCode="0.00E+00">
                  <c:v>1200000000000000</c:v>
                </c:pt>
                <c:pt idx="4586" c:formatCode="0.00E+00">
                  <c:v>280000000000000</c:v>
                </c:pt>
                <c:pt idx="4587" c:formatCode="0.00E+00">
                  <c:v>1200000000000000</c:v>
                </c:pt>
                <c:pt idx="4588" c:formatCode="0.00E+00">
                  <c:v>1300000000000000</c:v>
                </c:pt>
                <c:pt idx="4589" c:formatCode="0.00E+00">
                  <c:v>2000000000000000</c:v>
                </c:pt>
                <c:pt idx="4590" c:formatCode="0.00E+00">
                  <c:v>960000000000000</c:v>
                </c:pt>
                <c:pt idx="4591" c:formatCode="0.00E+00">
                  <c:v>430000000000000</c:v>
                </c:pt>
                <c:pt idx="4592" c:formatCode="0.00E+00">
                  <c:v>48437500000</c:v>
                </c:pt>
                <c:pt idx="4593" c:formatCode="0.00E+00">
                  <c:v>136744186046.512</c:v>
                </c:pt>
                <c:pt idx="4594" c:formatCode="0.00E+00">
                  <c:v>284571428571.429</c:v>
                </c:pt>
                <c:pt idx="4595" c:formatCode="0.00E+00">
                  <c:v>527659574468.085</c:v>
                </c:pt>
                <c:pt idx="4596" c:formatCode="0.00E+00">
                  <c:v>455769230769.231</c:v>
                </c:pt>
                <c:pt idx="4597" c:formatCode="0.00E+00">
                  <c:v>746511627906.977</c:v>
                </c:pt>
                <c:pt idx="4598" c:formatCode="0.00E+00">
                  <c:v>267346938775.51</c:v>
                </c:pt>
                <c:pt idx="4599" c:formatCode="0.00E+00">
                  <c:v>167346938775.51</c:v>
                </c:pt>
                <c:pt idx="4600" c:formatCode="0.00E+00">
                  <c:v>265454545454.545</c:v>
                </c:pt>
                <c:pt idx="4601" c:formatCode="0.00E+00">
                  <c:v>476271186440.678</c:v>
                </c:pt>
                <c:pt idx="4602" c:formatCode="0.00E+00">
                  <c:v>231034482758.621</c:v>
                </c:pt>
                <c:pt idx="4603" c:formatCode="0.00E+00">
                  <c:v>1757407407407.41</c:v>
                </c:pt>
                <c:pt idx="4604" c:formatCode="0.00E+00">
                  <c:v>193333333333333</c:v>
                </c:pt>
                <c:pt idx="4605" c:formatCode="0.00E+00">
                  <c:v>60606060606060.6</c:v>
                </c:pt>
                <c:pt idx="4606" c:formatCode="0.00E+00">
                  <c:v>11698113207547.2</c:v>
                </c:pt>
                <c:pt idx="4607" c:formatCode="0.00E+00">
                  <c:v>50000000000000</c:v>
                </c:pt>
                <c:pt idx="4608" c:formatCode="0.00E+00">
                  <c:v>121311475409836</c:v>
                </c:pt>
                <c:pt idx="4609" c:formatCode="0.00E+00">
                  <c:v>102325581395349</c:v>
                </c:pt>
                <c:pt idx="4610" c:formatCode="0.00E+00">
                  <c:v>25000000000000</c:v>
                </c:pt>
                <c:pt idx="4611" c:formatCode="0.00E+00">
                  <c:v>36363636363636.4</c:v>
                </c:pt>
                <c:pt idx="4612" c:formatCode="0.00E+00">
                  <c:v>32413793103448.3</c:v>
                </c:pt>
                <c:pt idx="4613" c:formatCode="0.00E+00">
                  <c:v>69230769230769.2</c:v>
                </c:pt>
                <c:pt idx="4614" c:formatCode="0.00E+00">
                  <c:v>14492753623188.4</c:v>
                </c:pt>
                <c:pt idx="4615" c:formatCode="0.00E+00">
                  <c:v>225000000000000</c:v>
                </c:pt>
                <c:pt idx="4616" c:formatCode="0.00E+00">
                  <c:v>100000000000000</c:v>
                </c:pt>
                <c:pt idx="4617" c:formatCode="0.00E+00">
                  <c:v>17977528089887.6</c:v>
                </c:pt>
                <c:pt idx="4618" c:formatCode="0.00E+00">
                  <c:v>112500000000000</c:v>
                </c:pt>
                <c:pt idx="4619" c:formatCode="0.00E+00">
                  <c:v>64705882352941.2</c:v>
                </c:pt>
                <c:pt idx="4620" c:formatCode="0.00E+00">
                  <c:v>50000000000000</c:v>
                </c:pt>
                <c:pt idx="4621" c:formatCode="0.00E+00">
                  <c:v>5000000000000</c:v>
                </c:pt>
                <c:pt idx="4622" c:formatCode="0.00E+00">
                  <c:v>18571428571428.6</c:v>
                </c:pt>
                <c:pt idx="4623" c:formatCode="0.00E+00">
                  <c:v>1805555555555.56</c:v>
                </c:pt>
                <c:pt idx="4624" c:formatCode="0.00E+00">
                  <c:v>121621621621622</c:v>
                </c:pt>
                <c:pt idx="4625" c:formatCode="0.00E+00">
                  <c:v>64583333333333.3</c:v>
                </c:pt>
                <c:pt idx="4626" c:formatCode="0.00E+00">
                  <c:v>35483870967741.9</c:v>
                </c:pt>
                <c:pt idx="4627" c:formatCode="0.00E+00">
                  <c:v>160000000000000</c:v>
                </c:pt>
                <c:pt idx="4628" c:formatCode="0.00E+00">
                  <c:v>72000000000000</c:v>
                </c:pt>
                <c:pt idx="4629" c:formatCode="0.00E+00">
                  <c:v>60000000000000</c:v>
                </c:pt>
                <c:pt idx="4630" c:formatCode="0.00E+00">
                  <c:v>70731707317073.2</c:v>
                </c:pt>
                <c:pt idx="4631" c:formatCode="0.00E+00">
                  <c:v>100000000000000</c:v>
                </c:pt>
                <c:pt idx="4632" c:formatCode="0.00E+00">
                  <c:v>21052631578947.4</c:v>
                </c:pt>
                <c:pt idx="4633" c:formatCode="0.00E+00">
                  <c:v>4666666666666.67</c:v>
                </c:pt>
                <c:pt idx="4634" c:formatCode="0.00E+00">
                  <c:v>5714285714285.71</c:v>
                </c:pt>
                <c:pt idx="4635" c:formatCode="0.00E+00">
                  <c:v>29850746268656.7</c:v>
                </c:pt>
                <c:pt idx="4636" c:formatCode="0.00E+00">
                  <c:v>1741935483870.97</c:v>
                </c:pt>
                <c:pt idx="4637" c:formatCode="0.00E+00">
                  <c:v>9565217391304.35</c:v>
                </c:pt>
                <c:pt idx="4638" c:formatCode="0.00E+00">
                  <c:v>2564102564102.56</c:v>
                </c:pt>
                <c:pt idx="4639" c:formatCode="0.00E+00">
                  <c:v>226666666666667</c:v>
                </c:pt>
                <c:pt idx="4640" c:formatCode="0.00E+00">
                  <c:v>13863636363636.4</c:v>
                </c:pt>
                <c:pt idx="4641" c:formatCode="0.00E+00">
                  <c:v>2264150943396.23</c:v>
                </c:pt>
                <c:pt idx="4642" c:formatCode="0.00E+00">
                  <c:v>90566037735849</c:v>
                </c:pt>
                <c:pt idx="4643" c:formatCode="0.00E+00">
                  <c:v>68181818181818.2</c:v>
                </c:pt>
                <c:pt idx="4644" c:formatCode="0.00E+00">
                  <c:v>36923076923076.9</c:v>
                </c:pt>
                <c:pt idx="4645" c:formatCode="0.00E+00">
                  <c:v>18048780487804.9</c:v>
                </c:pt>
                <c:pt idx="4646" c:formatCode="0.00E+00">
                  <c:v>9615384615384.62</c:v>
                </c:pt>
                <c:pt idx="4647" c:formatCode="0.00E+00">
                  <c:v>51470588235294.1</c:v>
                </c:pt>
                <c:pt idx="4648" c:formatCode="0.00E+00">
                  <c:v>5333333333333.33</c:v>
                </c:pt>
                <c:pt idx="4649" c:formatCode="0.00E+00">
                  <c:v>15319148936170.2</c:v>
                </c:pt>
                <c:pt idx="4650" c:formatCode="0.00E+00">
                  <c:v>13382352941176.5</c:v>
                </c:pt>
                <c:pt idx="4651" c:formatCode="0.00E+00">
                  <c:v>6000000000000</c:v>
                </c:pt>
                <c:pt idx="4652" c:formatCode="0.00E+00">
                  <c:v>11000000000000</c:v>
                </c:pt>
                <c:pt idx="4653" c:formatCode="0.00E+00">
                  <c:v>1000000000000</c:v>
                </c:pt>
                <c:pt idx="4654" c:formatCode="0.00E+00">
                  <c:v>2000000000000</c:v>
                </c:pt>
                <c:pt idx="4655" c:formatCode="0.00E+00">
                  <c:v>800000000000</c:v>
                </c:pt>
                <c:pt idx="4656" c:formatCode="0.00E+00">
                  <c:v>6000000000000</c:v>
                </c:pt>
                <c:pt idx="4657" c:formatCode="0.00E+00">
                  <c:v>12000000000000</c:v>
                </c:pt>
                <c:pt idx="4658" c:formatCode="0.00E+00">
                  <c:v>935483870967.742</c:v>
                </c:pt>
                <c:pt idx="4659" c:formatCode="0.00E+00">
                  <c:v>1532258064516.13</c:v>
                </c:pt>
                <c:pt idx="4660" c:formatCode="0.00E+00">
                  <c:v>18518518518518.5</c:v>
                </c:pt>
                <c:pt idx="4661" c:formatCode="0.00E+00">
                  <c:v>16458333333333.3</c:v>
                </c:pt>
                <c:pt idx="4662" c:formatCode="0.00E+00">
                  <c:v>16862745098039.2</c:v>
                </c:pt>
                <c:pt idx="4663" c:formatCode="0.00E+00">
                  <c:v>3620689655172.41</c:v>
                </c:pt>
                <c:pt idx="4664" c:formatCode="0.00E+00">
                  <c:v>1818181818181.82</c:v>
                </c:pt>
                <c:pt idx="4665" c:formatCode="0.00E+00">
                  <c:v>2075471698113.21</c:v>
                </c:pt>
                <c:pt idx="4666" c:formatCode="0.00E+00">
                  <c:v>1851851851851.85</c:v>
                </c:pt>
                <c:pt idx="4667" c:formatCode="0.00E+00">
                  <c:v>3454545454545.45</c:v>
                </c:pt>
                <c:pt idx="4668" c:formatCode="0.00E+00">
                  <c:v>1509090909090.91</c:v>
                </c:pt>
                <c:pt idx="4670" c:formatCode="0.00E+00">
                  <c:v>402061855670.103</c:v>
                </c:pt>
                <c:pt idx="4671" c:formatCode="0.00E+00">
                  <c:v>125000000000</c:v>
                </c:pt>
                <c:pt idx="4672" c:formatCode="0.00E+00">
                  <c:v>10967741935483.9</c:v>
                </c:pt>
                <c:pt idx="4673" c:formatCode="0.00E+00">
                  <c:v>680851063829.787</c:v>
                </c:pt>
                <c:pt idx="4674" c:formatCode="0.00E+00">
                  <c:v>1692307692307.69</c:v>
                </c:pt>
                <c:pt idx="4676" c:formatCode="0.00E+00">
                  <c:v>1241379310344.83</c:v>
                </c:pt>
                <c:pt idx="4678" c:formatCode="0.00E+00">
                  <c:v>5670103092783.5</c:v>
                </c:pt>
                <c:pt idx="4679" c:formatCode="0.00E+00">
                  <c:v>3018867924528.3</c:v>
                </c:pt>
                <c:pt idx="4680" c:formatCode="0.00E+00">
                  <c:v>1325301204819.28</c:v>
                </c:pt>
                <c:pt idx="4681" c:formatCode="0.00E+00">
                  <c:v>287671232876.712</c:v>
                </c:pt>
                <c:pt idx="4682" c:formatCode="0.00E+00">
                  <c:v>197183098591.549</c:v>
                </c:pt>
                <c:pt idx="4683" c:formatCode="0.00E+00">
                  <c:v>948453608247.423</c:v>
                </c:pt>
                <c:pt idx="4684" c:formatCode="0.00E+00">
                  <c:v>1818181818181.82</c:v>
                </c:pt>
                <c:pt idx="4685" c:formatCode="0.00E+00">
                  <c:v>7031250000000</c:v>
                </c:pt>
                <c:pt idx="4686" c:formatCode="0.00E+00">
                  <c:v>607843137254.902</c:v>
                </c:pt>
                <c:pt idx="4687" c:formatCode="0.00E+00">
                  <c:v>400000000000</c:v>
                </c:pt>
                <c:pt idx="4688" c:formatCode="0.00E+00">
                  <c:v>9952809952809.95</c:v>
                </c:pt>
                <c:pt idx="4689" c:formatCode="0.00E+00">
                  <c:v>13405846363018.4</c:v>
                </c:pt>
                <c:pt idx="4690" c:formatCode="0.00E+00">
                  <c:v>8589058000822.71</c:v>
                </c:pt>
                <c:pt idx="4691" c:formatCode="0.00E+00">
                  <c:v>5578334598835.74</c:v>
                </c:pt>
                <c:pt idx="4692" c:formatCode="0.00E+00">
                  <c:v>7760000000000000</c:v>
                </c:pt>
                <c:pt idx="4693" c:formatCode="0.00E+00">
                  <c:v>1e+16</c:v>
                </c:pt>
                <c:pt idx="4694" c:formatCode="0.00E+00">
                  <c:v>2290000000000000</c:v>
                </c:pt>
                <c:pt idx="4695" c:formatCode="0.00E+00">
                  <c:v>1290000000000000</c:v>
                </c:pt>
                <c:pt idx="4696" c:formatCode="0.00E+00">
                  <c:v>77600000000000</c:v>
                </c:pt>
                <c:pt idx="4697" c:formatCode="0.00E+00">
                  <c:v>7194244604316550</c:v>
                </c:pt>
                <c:pt idx="4698" c:formatCode="0.00E+00">
                  <c:v>5734265734265740</c:v>
                </c:pt>
                <c:pt idx="4699" c:formatCode="0.00E+00">
                  <c:v>140000000000000</c:v>
                </c:pt>
                <c:pt idx="4700" c:formatCode="0.00E+00">
                  <c:v>82000000000000</c:v>
                </c:pt>
                <c:pt idx="4701" c:formatCode="0.00E+00">
                  <c:v>130000000000000</c:v>
                </c:pt>
                <c:pt idx="4702" c:formatCode="0.00E+00">
                  <c:v>130000000000000</c:v>
                </c:pt>
                <c:pt idx="4703" c:formatCode="0.00E+00">
                  <c:v>514453780062198</c:v>
                </c:pt>
                <c:pt idx="4704" c:formatCode="0.00E+00">
                  <c:v>528117776762958</c:v>
                </c:pt>
                <c:pt idx="4705" c:formatCode="0.00E+00">
                  <c:v>458049769086923</c:v>
                </c:pt>
                <c:pt idx="4706" c:formatCode="0.00E+00">
                  <c:v>457672432913392</c:v>
                </c:pt>
                <c:pt idx="4707" c:formatCode="0.00E+00">
                  <c:v>598183235946976</c:v>
                </c:pt>
                <c:pt idx="4708" c:formatCode="0.00E+00">
                  <c:v>228699764590681</c:v>
                </c:pt>
                <c:pt idx="4709" c:formatCode="0.00E+00">
                  <c:v>262368964488356</c:v>
                </c:pt>
                <c:pt idx="4710" c:formatCode="0.00E+00">
                  <c:v>185550417363605</c:v>
                </c:pt>
                <c:pt idx="4711" c:formatCode="0.00E+00">
                  <c:v>221994696000466</c:v>
                </c:pt>
                <c:pt idx="4712" c:formatCode="0.00E+00">
                  <c:v>254547811576833</c:v>
                </c:pt>
                <c:pt idx="4713" c:formatCode="0.00E+00">
                  <c:v>280407450294246</c:v>
                </c:pt>
                <c:pt idx="4714" c:formatCode="0.00E+00">
                  <c:v>362426310667245</c:v>
                </c:pt>
                <c:pt idx="4715" c:formatCode="0.00E+00">
                  <c:v>189856077078250</c:v>
                </c:pt>
                <c:pt idx="4716" c:formatCode="0.00E+00">
                  <c:v>283750410521935</c:v>
                </c:pt>
                <c:pt idx="4717" c:formatCode="0.00E+00">
                  <c:v>85460125107510.1</c:v>
                </c:pt>
                <c:pt idx="4718" c:formatCode="0.00E+00">
                  <c:v>168542315939853</c:v>
                </c:pt>
                <c:pt idx="4719" c:formatCode="0.00E+00">
                  <c:v>599386535519330</c:v>
                </c:pt>
                <c:pt idx="4720" c:formatCode="0.00E+00">
                  <c:v>747508244798845</c:v>
                </c:pt>
                <c:pt idx="4721" c:formatCode="0.00E+00">
                  <c:v>378210923959524</c:v>
                </c:pt>
                <c:pt idx="4722" c:formatCode="0.00E+00">
                  <c:v>314419147421424</c:v>
                </c:pt>
                <c:pt idx="4723" c:formatCode="0.00E+00">
                  <c:v>603602406101963</c:v>
                </c:pt>
                <c:pt idx="4724" c:formatCode="0.00E+00">
                  <c:v>1372600953132540</c:v>
                </c:pt>
                <c:pt idx="4725" c:formatCode="0.00E+00">
                  <c:v>1072296000466630</c:v>
                </c:pt>
                <c:pt idx="4726" c:formatCode="0.00E+00">
                  <c:v>1189331621645370</c:v>
                </c:pt>
                <c:pt idx="4727" c:formatCode="0.00E+00">
                  <c:v>970680609291103</c:v>
                </c:pt>
                <c:pt idx="4728" c:formatCode="0.00E+00">
                  <c:v>1458992938209510</c:v>
                </c:pt>
                <c:pt idx="4729" c:formatCode="0.00E+00">
                  <c:v>191769814246691</c:v>
                </c:pt>
                <c:pt idx="4730" c:formatCode="0.00E+00">
                  <c:v>171682643112230</c:v>
                </c:pt>
                <c:pt idx="4731" c:formatCode="0.00E+00">
                  <c:v>914952096363230</c:v>
                </c:pt>
                <c:pt idx="4806" c:formatCode="0.00E+00">
                  <c:v>13782810685.2497</c:v>
                </c:pt>
                <c:pt idx="4807" c:formatCode="0.00E+00">
                  <c:v>36833967.0468948</c:v>
                </c:pt>
                <c:pt idx="4808" c:formatCode="0.00E+00">
                  <c:v>29474916387.9599</c:v>
                </c:pt>
                <c:pt idx="4809" c:formatCode="0.00E+00">
                  <c:v>17231805929.9191</c:v>
                </c:pt>
                <c:pt idx="4810" c:formatCode="0.00E+00">
                  <c:v>7422442244.22442</c:v>
                </c:pt>
                <c:pt idx="4812" c:formatCode="0.00E+00">
                  <c:v>17324749642.3462</c:v>
                </c:pt>
                <c:pt idx="4814" c:formatCode="0.00E+00">
                  <c:v>28813874788.4941</c:v>
                </c:pt>
                <c:pt idx="4815" c:formatCode="0.00E+00">
                  <c:v>3303534303.5343</c:v>
                </c:pt>
                <c:pt idx="4816" c:formatCode="0.00E+00">
                  <c:v>7645502645.50265</c:v>
                </c:pt>
                <c:pt idx="4821" c:formatCode="0.00E+00">
                  <c:v>14808290155.4404</c:v>
                </c:pt>
                <c:pt idx="4823" c:formatCode="0.00E+00">
                  <c:v>33792517006.8027</c:v>
                </c:pt>
                <c:pt idx="4824" c:formatCode="0.00E+00">
                  <c:v>6844074844.07484</c:v>
                </c:pt>
                <c:pt idx="4825" c:formatCode="0.00E+00">
                  <c:v>6065268065.26807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7"/>
        <c:crossBetween val="midCat"/>
      </c:valAx>
      <c:valAx>
        <c:axId val="851085256"/>
        <c:scaling>
          <c:logBase val="10"/>
          <c:orientation val="minMax"/>
          <c:min val="100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Vesicle number density (m-3)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E+00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97542884324"/>
          <c:y val="0.0641914552347623"/>
          <c:w val="0.796393700787402"/>
          <c:h val="0.72311328172586"/>
        </c:manualLayout>
      </c:layout>
      <c:scatterChart>
        <c:scatterStyle val="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FULL!$O$2:$O$4893</c:f>
              <c:numCache>
                <c:formatCode>0.00</c:formatCode>
                <c:ptCount val="4892"/>
                <c:pt idx="0">
                  <c:v>87.2363350047657</c:v>
                </c:pt>
                <c:pt idx="1">
                  <c:v>86.5968313868376</c:v>
                </c:pt>
                <c:pt idx="2">
                  <c:v>85.9731151373466</c:v>
                </c:pt>
                <c:pt idx="3">
                  <c:v>85.1178172798677</c:v>
                </c:pt>
                <c:pt idx="4">
                  <c:v>85.0159665929747</c:v>
                </c:pt>
                <c:pt idx="5">
                  <c:v>84.6158969065299</c:v>
                </c:pt>
                <c:pt idx="6">
                  <c:v>84.5376152245019</c:v>
                </c:pt>
                <c:pt idx="7">
                  <c:v>84.4350795164416</c:v>
                </c:pt>
                <c:pt idx="8">
                  <c:v>83.7710664041869</c:v>
                </c:pt>
                <c:pt idx="9">
                  <c:v>83.7651795571141</c:v>
                </c:pt>
                <c:pt idx="10">
                  <c:v>83.3443392765427</c:v>
                </c:pt>
                <c:pt idx="11">
                  <c:v>83.2154023366793</c:v>
                </c:pt>
                <c:pt idx="12">
                  <c:v>83.1047912913075</c:v>
                </c:pt>
                <c:pt idx="13">
                  <c:v>83.0686325075142</c:v>
                </c:pt>
                <c:pt idx="14">
                  <c:v>83.0154630055554</c:v>
                </c:pt>
                <c:pt idx="15">
                  <c:v>82.9577202458558</c:v>
                </c:pt>
                <c:pt idx="16">
                  <c:v>82.7502485721553</c:v>
                </c:pt>
                <c:pt idx="17">
                  <c:v>82.6634382566586</c:v>
                </c:pt>
                <c:pt idx="18">
                  <c:v>82.6472962066182</c:v>
                </c:pt>
                <c:pt idx="19">
                  <c:v>82.5855766035228</c:v>
                </c:pt>
                <c:pt idx="20">
                  <c:v>82.4920841869994</c:v>
                </c:pt>
                <c:pt idx="21">
                  <c:v>82.4595979503351</c:v>
                </c:pt>
                <c:pt idx="22">
                  <c:v>82.3899860052869</c:v>
                </c:pt>
                <c:pt idx="23">
                  <c:v>82.2211686618466</c:v>
                </c:pt>
                <c:pt idx="24">
                  <c:v>82.1634572721626</c:v>
                </c:pt>
                <c:pt idx="25">
                  <c:v>82.0433803484651</c:v>
                </c:pt>
                <c:pt idx="26">
                  <c:v>81.9781162840592</c:v>
                </c:pt>
                <c:pt idx="27">
                  <c:v>81.8747838118298</c:v>
                </c:pt>
                <c:pt idx="28">
                  <c:v>81.6871225404247</c:v>
                </c:pt>
                <c:pt idx="29">
                  <c:v>81.651376146789</c:v>
                </c:pt>
                <c:pt idx="30">
                  <c:v>81.4296241709654</c:v>
                </c:pt>
                <c:pt idx="31">
                  <c:v>81.3837176993609</c:v>
                </c:pt>
                <c:pt idx="32">
                  <c:v>81.1960345378958</c:v>
                </c:pt>
                <c:pt idx="33">
                  <c:v>81.1912225705329</c:v>
                </c:pt>
                <c:pt idx="34">
                  <c:v>81.1676082862523</c:v>
                </c:pt>
                <c:pt idx="35">
                  <c:v>80.9792843691149</c:v>
                </c:pt>
                <c:pt idx="36">
                  <c:v>80.9693725840024</c:v>
                </c:pt>
                <c:pt idx="37">
                  <c:v>80.9631647853933</c:v>
                </c:pt>
                <c:pt idx="38">
                  <c:v>80.9059975164896</c:v>
                </c:pt>
                <c:pt idx="39">
                  <c:v>80.8744971311746</c:v>
                </c:pt>
                <c:pt idx="40">
                  <c:v>80.7790819394641</c:v>
                </c:pt>
                <c:pt idx="41">
                  <c:v>80.7771806531625</c:v>
                </c:pt>
                <c:pt idx="42">
                  <c:v>80.5876488182511</c:v>
                </c:pt>
                <c:pt idx="43">
                  <c:v>80.5501528202278</c:v>
                </c:pt>
                <c:pt idx="44">
                  <c:v>80.5009749512524</c:v>
                </c:pt>
                <c:pt idx="45">
                  <c:v>80.404777229493</c:v>
                </c:pt>
                <c:pt idx="46">
                  <c:v>80.3939532753092</c:v>
                </c:pt>
                <c:pt idx="47">
                  <c:v>80.1553672316384</c:v>
                </c:pt>
                <c:pt idx="48">
                  <c:v>80.1348642245307</c:v>
                </c:pt>
                <c:pt idx="49">
                  <c:v>80.0999264933045</c:v>
                </c:pt>
                <c:pt idx="50">
                  <c:v>80.0086918730986</c:v>
                </c:pt>
                <c:pt idx="51">
                  <c:v>79.9632111417685</c:v>
                </c:pt>
                <c:pt idx="52">
                  <c:v>79.6610169491525</c:v>
                </c:pt>
                <c:pt idx="53">
                  <c:v>79.493617911697</c:v>
                </c:pt>
                <c:pt idx="54">
                  <c:v>79.358952844437</c:v>
                </c:pt>
                <c:pt idx="55">
                  <c:v>79.3220338983051</c:v>
                </c:pt>
                <c:pt idx="56">
                  <c:v>78.9356211201785</c:v>
                </c:pt>
                <c:pt idx="57">
                  <c:v>78.8646109863182</c:v>
                </c:pt>
                <c:pt idx="58">
                  <c:v>78.5987659142388</c:v>
                </c:pt>
                <c:pt idx="59">
                  <c:v>78.4646061814556</c:v>
                </c:pt>
                <c:pt idx="60">
                  <c:v>78.3330421107811</c:v>
                </c:pt>
                <c:pt idx="61">
                  <c:v>78.2443713635214</c:v>
                </c:pt>
                <c:pt idx="62">
                  <c:v>78.1694915254237</c:v>
                </c:pt>
                <c:pt idx="63">
                  <c:v>78.0790960451977</c:v>
                </c:pt>
                <c:pt idx="64">
                  <c:v>77.8357235984355</c:v>
                </c:pt>
                <c:pt idx="65">
                  <c:v>77.715003138732</c:v>
                </c:pt>
                <c:pt idx="66">
                  <c:v>77.673733924884</c:v>
                </c:pt>
                <c:pt idx="67">
                  <c:v>77.665135434817</c:v>
                </c:pt>
                <c:pt idx="68">
                  <c:v>77.0018566209499</c:v>
                </c:pt>
                <c:pt idx="69">
                  <c:v>76.9975786924939</c:v>
                </c:pt>
                <c:pt idx="70">
                  <c:v>76.1941448382126</c:v>
                </c:pt>
                <c:pt idx="71">
                  <c:v>76.0104302477184</c:v>
                </c:pt>
                <c:pt idx="72">
                  <c:v>75.5373056089464</c:v>
                </c:pt>
                <c:pt idx="73">
                  <c:v>74.922172258734</c:v>
                </c:pt>
                <c:pt idx="74">
                  <c:v>74.9122676024789</c:v>
                </c:pt>
                <c:pt idx="75">
                  <c:v>74.3863393810032</c:v>
                </c:pt>
                <c:pt idx="76">
                  <c:v>73.6636245110821</c:v>
                </c:pt>
                <c:pt idx="77">
                  <c:v>73.2461807402903</c:v>
                </c:pt>
                <c:pt idx="78">
                  <c:v>72.6813348773555</c:v>
                </c:pt>
                <c:pt idx="79">
                  <c:v>72.6013699315034</c:v>
                </c:pt>
                <c:pt idx="80">
                  <c:v>72.4423850749909</c:v>
                </c:pt>
                <c:pt idx="81">
                  <c:v>71.5435632900629</c:v>
                </c:pt>
                <c:pt idx="82">
                  <c:v>68.8813559322034</c:v>
                </c:pt>
                <c:pt idx="83">
                  <c:v>67.4909697138094</c:v>
                </c:pt>
                <c:pt idx="84">
                  <c:v>63.1866072544037</c:v>
                </c:pt>
                <c:pt idx="85">
                  <c:v>60.8200893071495</c:v>
                </c:pt>
                <c:pt idx="86">
                  <c:v>59.8754756139742</c:v>
                </c:pt>
                <c:pt idx="87">
                  <c:v>59.0308828116878</c:v>
                </c:pt>
                <c:pt idx="88">
                  <c:v>65.5747782559059</c:v>
                </c:pt>
                <c:pt idx="89">
                  <c:v>66.7170106841193</c:v>
                </c:pt>
                <c:pt idx="90">
                  <c:v>68.2239564743448</c:v>
                </c:pt>
                <c:pt idx="91">
                  <c:v>54.0997660338269</c:v>
                </c:pt>
                <c:pt idx="92">
                  <c:v>70.7690837262648</c:v>
                </c:pt>
                <c:pt idx="93">
                  <c:v>67.4483044373373</c:v>
                </c:pt>
                <c:pt idx="94">
                  <c:v>68.8204556908305</c:v>
                </c:pt>
                <c:pt idx="95">
                  <c:v>65.4385825309674</c:v>
                </c:pt>
                <c:pt idx="96">
                  <c:v>65.4212084934787</c:v>
                </c:pt>
                <c:pt idx="97">
                  <c:v>68.612110057832</c:v>
                </c:pt>
                <c:pt idx="98">
                  <c:v>67.3159625600809</c:v>
                </c:pt>
                <c:pt idx="99">
                  <c:v>64.4899393877044</c:v>
                </c:pt>
                <c:pt idx="100">
                  <c:v>67.2573189522342</c:v>
                </c:pt>
                <c:pt idx="101">
                  <c:v>63.870414074233</c:v>
                </c:pt>
                <c:pt idx="102">
                  <c:v>67.4936719989157</c:v>
                </c:pt>
                <c:pt idx="103">
                  <c:v>66.3616685787918</c:v>
                </c:pt>
                <c:pt idx="104">
                  <c:v>70.8970332494095</c:v>
                </c:pt>
                <c:pt idx="105">
                  <c:v>71.2137379953843</c:v>
                </c:pt>
                <c:pt idx="106">
                  <c:v>67.6858870624308</c:v>
                </c:pt>
                <c:pt idx="107">
                  <c:v>67.4459842706656</c:v>
                </c:pt>
                <c:pt idx="108">
                  <c:v>65.1407658808857</c:v>
                </c:pt>
                <c:pt idx="109">
                  <c:v>64.058260583287</c:v>
                </c:pt>
                <c:pt idx="110">
                  <c:v>66.580650206244</c:v>
                </c:pt>
                <c:pt idx="111">
                  <c:v>70.7302841417594</c:v>
                </c:pt>
                <c:pt idx="112">
                  <c:v>64.6374052787641</c:v>
                </c:pt>
                <c:pt idx="113">
                  <c:v>71.3872600208852</c:v>
                </c:pt>
                <c:pt idx="114">
                  <c:v>66.9705890759425</c:v>
                </c:pt>
                <c:pt idx="115">
                  <c:v>69.4140224943026</c:v>
                </c:pt>
                <c:pt idx="116">
                  <c:v>65.6352044783082</c:v>
                </c:pt>
                <c:pt idx="117">
                  <c:v>65.4911943047536</c:v>
                </c:pt>
                <c:pt idx="118">
                  <c:v>71.383746899963</c:v>
                </c:pt>
                <c:pt idx="119">
                  <c:v>70.3844700415681</c:v>
                </c:pt>
                <c:pt idx="120">
                  <c:v>67.0892085647818</c:v>
                </c:pt>
                <c:pt idx="121">
                  <c:v>65.2122350150714</c:v>
                </c:pt>
                <c:pt idx="122">
                  <c:v>68.3748753738784</c:v>
                </c:pt>
                <c:pt idx="123">
                  <c:v>66.2145012549705</c:v>
                </c:pt>
                <c:pt idx="124">
                  <c:v>67.4922018865797</c:v>
                </c:pt>
                <c:pt idx="125">
                  <c:v>66.4540681489834</c:v>
                </c:pt>
                <c:pt idx="126">
                  <c:v>69.7831751571801</c:v>
                </c:pt>
                <c:pt idx="127">
                  <c:v>67.1938336168693</c:v>
                </c:pt>
                <c:pt idx="128">
                  <c:v>59.8118616236676</c:v>
                </c:pt>
                <c:pt idx="129">
                  <c:v>65.7010057298554</c:v>
                </c:pt>
                <c:pt idx="130">
                  <c:v>69.281345153728</c:v>
                </c:pt>
                <c:pt idx="131">
                  <c:v>65.1519579193454</c:v>
                </c:pt>
                <c:pt idx="132">
                  <c:v>68.2531353308496</c:v>
                </c:pt>
                <c:pt idx="133">
                  <c:v>60.1727137977702</c:v>
                </c:pt>
                <c:pt idx="134">
                  <c:v>66.3800061228466</c:v>
                </c:pt>
                <c:pt idx="135">
                  <c:v>66.0479733541058</c:v>
                </c:pt>
                <c:pt idx="136">
                  <c:v>66.0479733541057</c:v>
                </c:pt>
                <c:pt idx="137">
                  <c:v>70.035838430654</c:v>
                </c:pt>
                <c:pt idx="138">
                  <c:v>69.4088466308392</c:v>
                </c:pt>
                <c:pt idx="139">
                  <c:v>61.5819209039548</c:v>
                </c:pt>
                <c:pt idx="140">
                  <c:v>57.1810883140053</c:v>
                </c:pt>
                <c:pt idx="141">
                  <c:v>62.1136590229312</c:v>
                </c:pt>
                <c:pt idx="142">
                  <c:v>60.9432571849668</c:v>
                </c:pt>
                <c:pt idx="143">
                  <c:v>54.8022598870056</c:v>
                </c:pt>
                <c:pt idx="144">
                  <c:v>63.4533898305085</c:v>
                </c:pt>
                <c:pt idx="145">
                  <c:v>63.5433322673489</c:v>
                </c:pt>
                <c:pt idx="146">
                  <c:v>57.8692493946731</c:v>
                </c:pt>
                <c:pt idx="147">
                  <c:v>61.3935969868173</c:v>
                </c:pt>
                <c:pt idx="148">
                  <c:v>57.7574967405476</c:v>
                </c:pt>
                <c:pt idx="149">
                  <c:v>55.9322033898305</c:v>
                </c:pt>
                <c:pt idx="150">
                  <c:v>62.1136590229312</c:v>
                </c:pt>
                <c:pt idx="151">
                  <c:v>64.1460234680574</c:v>
                </c:pt>
                <c:pt idx="152">
                  <c:v>58.9111453518233</c:v>
                </c:pt>
                <c:pt idx="153">
                  <c:v>58.5687382297552</c:v>
                </c:pt>
                <c:pt idx="154">
                  <c:v>60.2905569007264</c:v>
                </c:pt>
                <c:pt idx="155">
                  <c:v>59.5766690538712</c:v>
                </c:pt>
                <c:pt idx="156">
                  <c:v>54.269267668692</c:v>
                </c:pt>
                <c:pt idx="157">
                  <c:v>50.9904022871146</c:v>
                </c:pt>
                <c:pt idx="158">
                  <c:v>55.2286536616565</c:v>
                </c:pt>
                <c:pt idx="159">
                  <c:v>63.020030816641</c:v>
                </c:pt>
                <c:pt idx="160">
                  <c:v>56.0862865947612</c:v>
                </c:pt>
                <c:pt idx="161">
                  <c:v>57.6271186440678</c:v>
                </c:pt>
                <c:pt idx="162">
                  <c:v>63.7144903318214</c:v>
                </c:pt>
                <c:pt idx="163">
                  <c:v>61.2590799031477</c:v>
                </c:pt>
                <c:pt idx="164">
                  <c:v>56.6101694915254</c:v>
                </c:pt>
                <c:pt idx="165">
                  <c:v>62.1600315333071</c:v>
                </c:pt>
                <c:pt idx="166">
                  <c:v>54.8022598870056</c:v>
                </c:pt>
                <c:pt idx="167">
                  <c:v>62.2881355932203</c:v>
                </c:pt>
                <c:pt idx="168">
                  <c:v>56.6546262850792</c:v>
                </c:pt>
                <c:pt idx="169">
                  <c:v>55.8111380145279</c:v>
                </c:pt>
                <c:pt idx="170">
                  <c:v>59.3220338983051</c:v>
                </c:pt>
                <c:pt idx="171">
                  <c:v>58.0731489741302</c:v>
                </c:pt>
                <c:pt idx="172">
                  <c:v>61.7433414043584</c:v>
                </c:pt>
                <c:pt idx="173">
                  <c:v>57.6271186440678</c:v>
                </c:pt>
                <c:pt idx="174">
                  <c:v>58.6606035551881</c:v>
                </c:pt>
                <c:pt idx="175">
                  <c:v>58.3217560433454</c:v>
                </c:pt>
                <c:pt idx="176">
                  <c:v>53.5982217282579</c:v>
                </c:pt>
                <c:pt idx="177">
                  <c:v>54.5049063336307</c:v>
                </c:pt>
                <c:pt idx="178">
                  <c:v>58.6440677966102</c:v>
                </c:pt>
                <c:pt idx="179">
                  <c:v>61.0797237915882</c:v>
                </c:pt>
                <c:pt idx="180">
                  <c:v>55.4669325357262</c:v>
                </c:pt>
                <c:pt idx="181">
                  <c:v>55.8294812532101</c:v>
                </c:pt>
                <c:pt idx="182">
                  <c:v>69.6327683615819</c:v>
                </c:pt>
                <c:pt idx="183">
                  <c:v>59.5103578154426</c:v>
                </c:pt>
                <c:pt idx="184">
                  <c:v>59.148196436332</c:v>
                </c:pt>
                <c:pt idx="185">
                  <c:v>57.6271186440678</c:v>
                </c:pt>
                <c:pt idx="186">
                  <c:v>46.7312348668281</c:v>
                </c:pt>
                <c:pt idx="187">
                  <c:v>61.2590799031477</c:v>
                </c:pt>
                <c:pt idx="188">
                  <c:v>57.6908372626481</c:v>
                </c:pt>
                <c:pt idx="189">
                  <c:v>66.1016949152542</c:v>
                </c:pt>
                <c:pt idx="190">
                  <c:v>58.7224720396633</c:v>
                </c:pt>
                <c:pt idx="191">
                  <c:v>59.6006501044811</c:v>
                </c:pt>
                <c:pt idx="192">
                  <c:v>59.5020248987551</c:v>
                </c:pt>
                <c:pt idx="193">
                  <c:v>59.5020248987551</c:v>
                </c:pt>
                <c:pt idx="194">
                  <c:v>57.4098218166015</c:v>
                </c:pt>
                <c:pt idx="195">
                  <c:v>60.025583626479</c:v>
                </c:pt>
                <c:pt idx="196">
                  <c:v>54.8022598870057</c:v>
                </c:pt>
                <c:pt idx="197">
                  <c:v>57.3753985568048</c:v>
                </c:pt>
                <c:pt idx="198">
                  <c:v>59.85727029438</c:v>
                </c:pt>
                <c:pt idx="199">
                  <c:v>56.1718883752782</c:v>
                </c:pt>
                <c:pt idx="200">
                  <c:v>66.1016949152542</c:v>
                </c:pt>
                <c:pt idx="201">
                  <c:v>67.1135846192765</c:v>
                </c:pt>
                <c:pt idx="202">
                  <c:v>58.3822789058567</c:v>
                </c:pt>
                <c:pt idx="203">
                  <c:v>54.2857142857143</c:v>
                </c:pt>
                <c:pt idx="204">
                  <c:v>58.1256231306082</c:v>
                </c:pt>
                <c:pt idx="205">
                  <c:v>57.2235673930589</c:v>
                </c:pt>
                <c:pt idx="206">
                  <c:v>57.1166020012252</c:v>
                </c:pt>
                <c:pt idx="207">
                  <c:v>56.4164648910412</c:v>
                </c:pt>
                <c:pt idx="208">
                  <c:v>57.2969403477878</c:v>
                </c:pt>
                <c:pt idx="209">
                  <c:v>53.8197003193319</c:v>
                </c:pt>
                <c:pt idx="210">
                  <c:v>52.6292916123425</c:v>
                </c:pt>
                <c:pt idx="211">
                  <c:v>58.0580293019247</c:v>
                </c:pt>
                <c:pt idx="212">
                  <c:v>56.4164648910412</c:v>
                </c:pt>
                <c:pt idx="213">
                  <c:v>60.6133979015335</c:v>
                </c:pt>
                <c:pt idx="214">
                  <c:v>65.3312788906009</c:v>
                </c:pt>
                <c:pt idx="215">
                  <c:v>57.7757954207553</c:v>
                </c:pt>
                <c:pt idx="216">
                  <c:v>55.9916741005055</c:v>
                </c:pt>
                <c:pt idx="217">
                  <c:v>57.0621468926554</c:v>
                </c:pt>
                <c:pt idx="218">
                  <c:v>64.1646489104116</c:v>
                </c:pt>
                <c:pt idx="219">
                  <c:v>60.2346805736636</c:v>
                </c:pt>
                <c:pt idx="220">
                  <c:v>61.7742517129463</c:v>
                </c:pt>
                <c:pt idx="221">
                  <c:v>64.7979139504563</c:v>
                </c:pt>
                <c:pt idx="222">
                  <c:v>62.3352165725047</c:v>
                </c:pt>
                <c:pt idx="223">
                  <c:v>54.0283259809612</c:v>
                </c:pt>
                <c:pt idx="224">
                  <c:v>49.8904808072103</c:v>
                </c:pt>
                <c:pt idx="225">
                  <c:v>56.8602104204819</c:v>
                </c:pt>
                <c:pt idx="226">
                  <c:v>56.9068907321627</c:v>
                </c:pt>
                <c:pt idx="227">
                  <c:v>57.8979496570793</c:v>
                </c:pt>
                <c:pt idx="228">
                  <c:v>60.0344716147797</c:v>
                </c:pt>
                <c:pt idx="229">
                  <c:v>54.3610183489533</c:v>
                </c:pt>
                <c:pt idx="230">
                  <c:v>55.1294480950842</c:v>
                </c:pt>
                <c:pt idx="231">
                  <c:v>63.4241804014507</c:v>
                </c:pt>
                <c:pt idx="232">
                  <c:v>56.5478114115408</c:v>
                </c:pt>
                <c:pt idx="233">
                  <c:v>57.9194944163166</c:v>
                </c:pt>
                <c:pt idx="234">
                  <c:v>49.3841789651334</c:v>
                </c:pt>
                <c:pt idx="235">
                  <c:v>57.0879564647037</c:v>
                </c:pt>
                <c:pt idx="236">
                  <c:v>49.4093473982785</c:v>
                </c:pt>
                <c:pt idx="237">
                  <c:v>62.8121333906244</c:v>
                </c:pt>
                <c:pt idx="238">
                  <c:v>67.174790039857</c:v>
                </c:pt>
                <c:pt idx="239">
                  <c:v>46.1147763069763</c:v>
                </c:pt>
                <c:pt idx="240">
                  <c:v>40.9807404658663</c:v>
                </c:pt>
                <c:pt idx="241">
                  <c:v>72.5797500474351</c:v>
                </c:pt>
                <c:pt idx="242">
                  <c:v>70.8524588113237</c:v>
                </c:pt>
                <c:pt idx="243">
                  <c:v>46.962003612798</c:v>
                </c:pt>
                <c:pt idx="244">
                  <c:v>52.8886897470747</c:v>
                </c:pt>
                <c:pt idx="245">
                  <c:v>88.2260131105053</c:v>
                </c:pt>
                <c:pt idx="246">
                  <c:v>50.6640031386198</c:v>
                </c:pt>
                <c:pt idx="247">
                  <c:v>83.3819658542231</c:v>
                </c:pt>
                <c:pt idx="248">
                  <c:v>92.6432905856335</c:v>
                </c:pt>
                <c:pt idx="249">
                  <c:v>83.2663032029891</c:v>
                </c:pt>
                <c:pt idx="250">
                  <c:v>89.7166344397186</c:v>
                </c:pt>
                <c:pt idx="251">
                  <c:v>89.6390021725658</c:v>
                </c:pt>
                <c:pt idx="252">
                  <c:v>89.1970568981741</c:v>
                </c:pt>
                <c:pt idx="253">
                  <c:v>88.4000814212307</c:v>
                </c:pt>
                <c:pt idx="254">
                  <c:v>56.5091943572437</c:v>
                </c:pt>
                <c:pt idx="255">
                  <c:v>82.5291222791888</c:v>
                </c:pt>
                <c:pt idx="256">
                  <c:v>79.9426935314229</c:v>
                </c:pt>
                <c:pt idx="257">
                  <c:v>74.7916046944744</c:v>
                </c:pt>
                <c:pt idx="258">
                  <c:v>77.6162249036501</c:v>
                </c:pt>
                <c:pt idx="259">
                  <c:v>85.7895374121135</c:v>
                </c:pt>
                <c:pt idx="260">
                  <c:v>66.4203297662543</c:v>
                </c:pt>
                <c:pt idx="261">
                  <c:v>89.3894258313634</c:v>
                </c:pt>
                <c:pt idx="262">
                  <c:v>90.9138115969749</c:v>
                </c:pt>
                <c:pt idx="263">
                  <c:v>72.607708817004</c:v>
                </c:pt>
                <c:pt idx="264">
                  <c:v>72.2832856086157</c:v>
                </c:pt>
                <c:pt idx="265">
                  <c:v>72.0084834289151</c:v>
                </c:pt>
                <c:pt idx="266">
                  <c:v>75.3540455003661</c:v>
                </c:pt>
                <c:pt idx="267">
                  <c:v>78.6756915669012</c:v>
                </c:pt>
                <c:pt idx="268">
                  <c:v>68.320773698588</c:v>
                </c:pt>
                <c:pt idx="269">
                  <c:v>55.3414104815973</c:v>
                </c:pt>
                <c:pt idx="270">
                  <c:v>73.9733076847402</c:v>
                </c:pt>
                <c:pt idx="271">
                  <c:v>70.2558698277712</c:v>
                </c:pt>
                <c:pt idx="272">
                  <c:v>66.00189258776</c:v>
                </c:pt>
                <c:pt idx="273">
                  <c:v>42.3608780325574</c:v>
                </c:pt>
                <c:pt idx="274">
                  <c:v>81.1717926206132</c:v>
                </c:pt>
                <c:pt idx="275">
                  <c:v>47.265650749194</c:v>
                </c:pt>
                <c:pt idx="276">
                  <c:v>91.4580535986904</c:v>
                </c:pt>
                <c:pt idx="277">
                  <c:v>67.8371070686262</c:v>
                </c:pt>
                <c:pt idx="278">
                  <c:v>69.5513822723343</c:v>
                </c:pt>
                <c:pt idx="279">
                  <c:v>90.1116486103703</c:v>
                </c:pt>
                <c:pt idx="280">
                  <c:v>77.4311622859455</c:v>
                </c:pt>
                <c:pt idx="281">
                  <c:v>88.7210991962036</c:v>
                </c:pt>
                <c:pt idx="282">
                  <c:v>78.4207331653393</c:v>
                </c:pt>
                <c:pt idx="283">
                  <c:v>73.1932974046756</c:v>
                </c:pt>
                <c:pt idx="284">
                  <c:v>86.5653797340298</c:v>
                </c:pt>
                <c:pt idx="285">
                  <c:v>80.6720988835139</c:v>
                </c:pt>
                <c:pt idx="286">
                  <c:v>81.6579910607538</c:v>
                </c:pt>
                <c:pt idx="287">
                  <c:v>82.7763165155333</c:v>
                </c:pt>
                <c:pt idx="288">
                  <c:v>75.2886671418389</c:v>
                </c:pt>
                <c:pt idx="289">
                  <c:v>49.8752672843906</c:v>
                </c:pt>
                <c:pt idx="290">
                  <c:v>79.0270848182466</c:v>
                </c:pt>
                <c:pt idx="291">
                  <c:v>38.8595866001426</c:v>
                </c:pt>
                <c:pt idx="292">
                  <c:v>71.3791874554526</c:v>
                </c:pt>
                <c:pt idx="293">
                  <c:v>80.3207412687099</c:v>
                </c:pt>
                <c:pt idx="294">
                  <c:v>78.9700641482537</c:v>
                </c:pt>
                <c:pt idx="295">
                  <c:v>77.9508196721311</c:v>
                </c:pt>
                <c:pt idx="296">
                  <c:v>75.8089807555239</c:v>
                </c:pt>
                <c:pt idx="297">
                  <c:v>86.9636493228795</c:v>
                </c:pt>
                <c:pt idx="298">
                  <c:v>73.0612972202423</c:v>
                </c:pt>
                <c:pt idx="299">
                  <c:v>73.6849607982894</c:v>
                </c:pt>
                <c:pt idx="300">
                  <c:v>67.2581692274399</c:v>
                </c:pt>
                <c:pt idx="301">
                  <c:v>62.2159705691409</c:v>
                </c:pt>
                <c:pt idx="302">
                  <c:v>69.2057996104739</c:v>
                </c:pt>
                <c:pt idx="303">
                  <c:v>66.1941859626343</c:v>
                </c:pt>
                <c:pt idx="304">
                  <c:v>71.1137560412609</c:v>
                </c:pt>
                <c:pt idx="305">
                  <c:v>62.3205655341557</c:v>
                </c:pt>
                <c:pt idx="306">
                  <c:v>71.7665728918705</c:v>
                </c:pt>
                <c:pt idx="307">
                  <c:v>73.6204284786843</c:v>
                </c:pt>
                <c:pt idx="308">
                  <c:v>74.4896487051865</c:v>
                </c:pt>
                <c:pt idx="309">
                  <c:v>66.9948784534372</c:v>
                </c:pt>
                <c:pt idx="310">
                  <c:v>73.5374738512587</c:v>
                </c:pt>
                <c:pt idx="311">
                  <c:v>53.3145783740893</c:v>
                </c:pt>
                <c:pt idx="312">
                  <c:v>67.4117254578337</c:v>
                </c:pt>
                <c:pt idx="313">
                  <c:v>76.0785208856425</c:v>
                </c:pt>
                <c:pt idx="314">
                  <c:v>57.8564781486489</c:v>
                </c:pt>
                <c:pt idx="315">
                  <c:v>78.1784980598037</c:v>
                </c:pt>
                <c:pt idx="316">
                  <c:v>49.3477077590294</c:v>
                </c:pt>
                <c:pt idx="317">
                  <c:v>50.4503713588397</c:v>
                </c:pt>
                <c:pt idx="318">
                  <c:v>64.2793180341685</c:v>
                </c:pt>
                <c:pt idx="319">
                  <c:v>54.8926307657191</c:v>
                </c:pt>
                <c:pt idx="320">
                  <c:v>68.68997243341</c:v>
                </c:pt>
                <c:pt idx="321">
                  <c:v>48.2871841694028</c:v>
                </c:pt>
                <c:pt idx="322">
                  <c:v>63.8579179323302</c:v>
                </c:pt>
                <c:pt idx="323">
                  <c:v>66.8674169929591</c:v>
                </c:pt>
                <c:pt idx="324">
                  <c:v>59.4386677331194</c:v>
                </c:pt>
                <c:pt idx="325">
                  <c:v>49.540696585034</c:v>
                </c:pt>
                <c:pt idx="326">
                  <c:v>49.9356416079472</c:v>
                </c:pt>
                <c:pt idx="327">
                  <c:v>38.4855139480306</c:v>
                </c:pt>
                <c:pt idx="328">
                  <c:v>81.9557675973962</c:v>
                </c:pt>
                <c:pt idx="329">
                  <c:v>62.3190836088891</c:v>
                </c:pt>
                <c:pt idx="330">
                  <c:v>60.7331439713558</c:v>
                </c:pt>
                <c:pt idx="331">
                  <c:v>61.8354210517715</c:v>
                </c:pt>
                <c:pt idx="332">
                  <c:v>42.5296681350318</c:v>
                </c:pt>
                <c:pt idx="333">
                  <c:v>55.3583252826961</c:v>
                </c:pt>
                <c:pt idx="334">
                  <c:v>72.9150567927889</c:v>
                </c:pt>
                <c:pt idx="335">
                  <c:v>57.5133457525267</c:v>
                </c:pt>
                <c:pt idx="336">
                  <c:v>89.4560180962457</c:v>
                </c:pt>
                <c:pt idx="337">
                  <c:v>90.2623225947681</c:v>
                </c:pt>
                <c:pt idx="338">
                  <c:v>89.7077602247437</c:v>
                </c:pt>
                <c:pt idx="339">
                  <c:v>89.3319712503192</c:v>
                </c:pt>
                <c:pt idx="340">
                  <c:v>75.6685760151775</c:v>
                </c:pt>
                <c:pt idx="341">
                  <c:v>89.0400963187274</c:v>
                </c:pt>
                <c:pt idx="342">
                  <c:v>88.091502791054</c:v>
                </c:pt>
                <c:pt idx="343">
                  <c:v>75.2125214345653</c:v>
                </c:pt>
                <c:pt idx="344">
                  <c:v>89.2152212776825</c:v>
                </c:pt>
                <c:pt idx="345">
                  <c:v>90.2988069612171</c:v>
                </c:pt>
                <c:pt idx="346">
                  <c:v>84.9720894596665</c:v>
                </c:pt>
                <c:pt idx="347">
                  <c:v>89.5837133788172</c:v>
                </c:pt>
                <c:pt idx="348">
                  <c:v>77.5153603152529</c:v>
                </c:pt>
                <c:pt idx="349">
                  <c:v>77.5410268205656</c:v>
                </c:pt>
                <c:pt idx="350">
                  <c:v>70.094140921956</c:v>
                </c:pt>
                <c:pt idx="351">
                  <c:v>83.3765522883947</c:v>
                </c:pt>
                <c:pt idx="352">
                  <c:v>77.5727024489728</c:v>
                </c:pt>
                <c:pt idx="353">
                  <c:v>71.4236583420692</c:v>
                </c:pt>
                <c:pt idx="354">
                  <c:v>74.8981865076286</c:v>
                </c:pt>
                <c:pt idx="355">
                  <c:v>62.3222272672155</c:v>
                </c:pt>
                <c:pt idx="356">
                  <c:v>62.2166864896435</c:v>
                </c:pt>
                <c:pt idx="357">
                  <c:v>78.2008084281286</c:v>
                </c:pt>
                <c:pt idx="358">
                  <c:v>45.6424848970349</c:v>
                </c:pt>
                <c:pt idx="359">
                  <c:v>79.2533839815725</c:v>
                </c:pt>
                <c:pt idx="360">
                  <c:v>78.6344899623261</c:v>
                </c:pt>
                <c:pt idx="361">
                  <c:v>81.487228017553</c:v>
                </c:pt>
                <c:pt idx="362">
                  <c:v>52.5849353853976</c:v>
                </c:pt>
                <c:pt idx="363">
                  <c:v>77.249951211517</c:v>
                </c:pt>
                <c:pt idx="364">
                  <c:v>56.6073051539834</c:v>
                </c:pt>
                <c:pt idx="365">
                  <c:v>55.3855065544948</c:v>
                </c:pt>
                <c:pt idx="366">
                  <c:v>79.1770525929295</c:v>
                </c:pt>
                <c:pt idx="367">
                  <c:v>66.1340342430602</c:v>
                </c:pt>
                <c:pt idx="368">
                  <c:v>50.313022341853</c:v>
                </c:pt>
                <c:pt idx="369">
                  <c:v>49.9944437509975</c:v>
                </c:pt>
                <c:pt idx="370">
                  <c:v>77.6248060118556</c:v>
                </c:pt>
                <c:pt idx="371">
                  <c:v>77.408267244741</c:v>
                </c:pt>
                <c:pt idx="372">
                  <c:v>81.2927834821603</c:v>
                </c:pt>
                <c:pt idx="373">
                  <c:v>85.5682765017192</c:v>
                </c:pt>
                <c:pt idx="374">
                  <c:v>77.2928073437806</c:v>
                </c:pt>
                <c:pt idx="375">
                  <c:v>78.158221471541</c:v>
                </c:pt>
                <c:pt idx="376">
                  <c:v>82.7014027824101</c:v>
                </c:pt>
                <c:pt idx="377">
                  <c:v>77.157566903999</c:v>
                </c:pt>
                <c:pt idx="378">
                  <c:v>74.1288717877769</c:v>
                </c:pt>
                <c:pt idx="379">
                  <c:v>80.1387438115896</c:v>
                </c:pt>
                <c:pt idx="380">
                  <c:v>74.0046733140633</c:v>
                </c:pt>
                <c:pt idx="381">
                  <c:v>72.1791006659374</c:v>
                </c:pt>
                <c:pt idx="382">
                  <c:v>56.4761904826288</c:v>
                </c:pt>
                <c:pt idx="383">
                  <c:v>67.3844524910893</c:v>
                </c:pt>
                <c:pt idx="384">
                  <c:v>71.9468070568049</c:v>
                </c:pt>
                <c:pt idx="385">
                  <c:v>64.8033948613904</c:v>
                </c:pt>
                <c:pt idx="386">
                  <c:v>76.0244781982402</c:v>
                </c:pt>
                <c:pt idx="387">
                  <c:v>75.7879492363042</c:v>
                </c:pt>
                <c:pt idx="388">
                  <c:v>79.2162205467023</c:v>
                </c:pt>
                <c:pt idx="389">
                  <c:v>61.1955060518227</c:v>
                </c:pt>
                <c:pt idx="390">
                  <c:v>50.5172502718771</c:v>
                </c:pt>
                <c:pt idx="391">
                  <c:v>84.5954501443342</c:v>
                </c:pt>
                <c:pt idx="392">
                  <c:v>86.3601302721776</c:v>
                </c:pt>
                <c:pt idx="393">
                  <c:v>62.629970729946</c:v>
                </c:pt>
                <c:pt idx="394">
                  <c:v>72.0999918551353</c:v>
                </c:pt>
                <c:pt idx="395">
                  <c:v>78.9615215978332</c:v>
                </c:pt>
                <c:pt idx="396">
                  <c:v>68.4150725773979</c:v>
                </c:pt>
                <c:pt idx="397">
                  <c:v>84.6668807293205</c:v>
                </c:pt>
                <c:pt idx="398">
                  <c:v>64.7438106673534</c:v>
                </c:pt>
                <c:pt idx="399">
                  <c:v>53.7030477512086</c:v>
                </c:pt>
                <c:pt idx="400">
                  <c:v>69.0848015980162</c:v>
                </c:pt>
                <c:pt idx="401">
                  <c:v>84.0524605116461</c:v>
                </c:pt>
                <c:pt idx="402">
                  <c:v>66.4404281470008</c:v>
                </c:pt>
                <c:pt idx="403">
                  <c:v>73.7079169108374</c:v>
                </c:pt>
                <c:pt idx="404">
                  <c:v>82.4650587862359</c:v>
                </c:pt>
                <c:pt idx="405">
                  <c:v>80.2607231944625</c:v>
                </c:pt>
                <c:pt idx="406">
                  <c:v>82.1357562695812</c:v>
                </c:pt>
                <c:pt idx="407">
                  <c:v>79.0334642074572</c:v>
                </c:pt>
                <c:pt idx="408">
                  <c:v>81.7753280066286</c:v>
                </c:pt>
                <c:pt idx="409">
                  <c:v>77.8745710038895</c:v>
                </c:pt>
                <c:pt idx="410">
                  <c:v>68.1745759256844</c:v>
                </c:pt>
                <c:pt idx="411">
                  <c:v>60.2856088327241</c:v>
                </c:pt>
                <c:pt idx="412">
                  <c:v>67.08082983772</c:v>
                </c:pt>
                <c:pt idx="413">
                  <c:v>47.1706130871378</c:v>
                </c:pt>
                <c:pt idx="414">
                  <c:v>65.7618256089628</c:v>
                </c:pt>
                <c:pt idx="415">
                  <c:v>46.8626657982077</c:v>
                </c:pt>
                <c:pt idx="416">
                  <c:v>59.1134491314925</c:v>
                </c:pt>
                <c:pt idx="417">
                  <c:v>78.3802933831527</c:v>
                </c:pt>
                <c:pt idx="418">
                  <c:v>92.0000909163189</c:v>
                </c:pt>
                <c:pt idx="419">
                  <c:v>56.7120512673729</c:v>
                </c:pt>
                <c:pt idx="420">
                  <c:v>71.925168017719</c:v>
                </c:pt>
                <c:pt idx="421">
                  <c:v>47.986195915278</c:v>
                </c:pt>
                <c:pt idx="422">
                  <c:v>53.6721705928806</c:v>
                </c:pt>
                <c:pt idx="423">
                  <c:v>60.7556676804607</c:v>
                </c:pt>
                <c:pt idx="424">
                  <c:v>68.4765785882222</c:v>
                </c:pt>
                <c:pt idx="425">
                  <c:v>60.0040090255231</c:v>
                </c:pt>
                <c:pt idx="426">
                  <c:v>69.8473238734495</c:v>
                </c:pt>
                <c:pt idx="427">
                  <c:v>55.2652209857643</c:v>
                </c:pt>
                <c:pt idx="428">
                  <c:v>58.4509529796246</c:v>
                </c:pt>
                <c:pt idx="429">
                  <c:v>53.6863387341044</c:v>
                </c:pt>
                <c:pt idx="430">
                  <c:v>63.1579391281965</c:v>
                </c:pt>
                <c:pt idx="431">
                  <c:v>58.7757978562746</c:v>
                </c:pt>
                <c:pt idx="432">
                  <c:v>54.3644992637885</c:v>
                </c:pt>
                <c:pt idx="433">
                  <c:v>63.1374942260518</c:v>
                </c:pt>
                <c:pt idx="434">
                  <c:v>68.34</c:v>
                </c:pt>
                <c:pt idx="435">
                  <c:v>75.73</c:v>
                </c:pt>
                <c:pt idx="436">
                  <c:v>68.29</c:v>
                </c:pt>
                <c:pt idx="437">
                  <c:v>65.89</c:v>
                </c:pt>
                <c:pt idx="438">
                  <c:v>69.22</c:v>
                </c:pt>
                <c:pt idx="439">
                  <c:v>76.32</c:v>
                </c:pt>
                <c:pt idx="440">
                  <c:v>70.46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66.49</c:v>
                </c:pt>
                <c:pt idx="450">
                  <c:v>70.71</c:v>
                </c:pt>
                <c:pt idx="451">
                  <c:v>70.24</c:v>
                </c:pt>
                <c:pt idx="452">
                  <c:v>63.13</c:v>
                </c:pt>
                <c:pt idx="453">
                  <c:v>68.24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75.1</c:v>
                </c:pt>
                <c:pt idx="459">
                  <c:v>65.24</c:v>
                </c:pt>
                <c:pt idx="460">
                  <c:v>69.8</c:v>
                </c:pt>
                <c:pt idx="461">
                  <c:v>66.01</c:v>
                </c:pt>
                <c:pt idx="462">
                  <c:v>67.58</c:v>
                </c:pt>
                <c:pt idx="463">
                  <c:v>70.46</c:v>
                </c:pt>
                <c:pt idx="464">
                  <c:v>65.98</c:v>
                </c:pt>
                <c:pt idx="465">
                  <c:v>65.73</c:v>
                </c:pt>
                <c:pt idx="466">
                  <c:v>72.26</c:v>
                </c:pt>
                <c:pt idx="467">
                  <c:v>70.32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</c:v>
                </c:pt>
                <c:pt idx="483">
                  <c:v>64.28</c:v>
                </c:pt>
                <c:pt idx="484">
                  <c:v>66.99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</c:v>
                </c:pt>
                <c:pt idx="491">
                  <c:v>62.37</c:v>
                </c:pt>
                <c:pt idx="492">
                  <c:v>66.99</c:v>
                </c:pt>
                <c:pt idx="493">
                  <c:v>64.49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</c:v>
                </c:pt>
                <c:pt idx="503">
                  <c:v>69.66</c:v>
                </c:pt>
                <c:pt idx="504">
                  <c:v>70.43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69.46</c:v>
                </c:pt>
                <c:pt idx="512">
                  <c:v>65.37</c:v>
                </c:pt>
                <c:pt idx="513">
                  <c:v>75.54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71.49</c:v>
                </c:pt>
                <c:pt idx="528">
                  <c:v>61.61</c:v>
                </c:pt>
                <c:pt idx="529">
                  <c:v>69.82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65.82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23.0696313242714</c:v>
                </c:pt>
                <c:pt idx="553">
                  <c:v>22.9730487548934</c:v>
                </c:pt>
                <c:pt idx="554">
                  <c:v>46.3239988017951</c:v>
                </c:pt>
                <c:pt idx="555">
                  <c:v>41.4177454991483</c:v>
                </c:pt>
                <c:pt idx="556">
                  <c:v>46.7432197605958</c:v>
                </c:pt>
                <c:pt idx="557">
                  <c:v>44.1624438053853</c:v>
                </c:pt>
                <c:pt idx="558">
                  <c:v>45.3587671045451</c:v>
                </c:pt>
                <c:pt idx="559">
                  <c:v>43.9336646000784</c:v>
                </c:pt>
                <c:pt idx="560">
                  <c:v>44.461712897663</c:v>
                </c:pt>
                <c:pt idx="561">
                  <c:v>45.4920016721003</c:v>
                </c:pt>
                <c:pt idx="562">
                  <c:v>44.9994397298696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</c:v>
                </c:pt>
                <c:pt idx="583">
                  <c:v>5.1</c:v>
                </c:pt>
                <c:pt idx="584">
                  <c:v>7.5</c:v>
                </c:pt>
                <c:pt idx="585">
                  <c:v>9.6</c:v>
                </c:pt>
                <c:pt idx="586">
                  <c:v>18.1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40.3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37.8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37.8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</c:v>
                </c:pt>
                <c:pt idx="640">
                  <c:v>69.1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</c:v>
                </c:pt>
                <c:pt idx="648">
                  <c:v>43.1</c:v>
                </c:pt>
                <c:pt idx="649">
                  <c:v>69.3</c:v>
                </c:pt>
                <c:pt idx="650">
                  <c:v>72.6</c:v>
                </c:pt>
                <c:pt idx="651">
                  <c:v>66.4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73.3480516997133</c:v>
                </c:pt>
                <c:pt idx="661">
                  <c:v>71.1151316879975</c:v>
                </c:pt>
                <c:pt idx="662">
                  <c:v>72.0952857533544</c:v>
                </c:pt>
                <c:pt idx="663">
                  <c:v>60.8433429826713</c:v>
                </c:pt>
                <c:pt idx="664">
                  <c:v>70.517986649495</c:v>
                </c:pt>
                <c:pt idx="665">
                  <c:v>67.2463137323005</c:v>
                </c:pt>
                <c:pt idx="666">
                  <c:v>65.0482679880472</c:v>
                </c:pt>
                <c:pt idx="667">
                  <c:v>70.0199191194966</c:v>
                </c:pt>
                <c:pt idx="668">
                  <c:v>71.6704464669254</c:v>
                </c:pt>
                <c:pt idx="669">
                  <c:v>70.9916792398508</c:v>
                </c:pt>
                <c:pt idx="670">
                  <c:v>83.510798892336</c:v>
                </c:pt>
                <c:pt idx="671">
                  <c:v>77.745793778042</c:v>
                </c:pt>
                <c:pt idx="672">
                  <c:v>78.7798870420197</c:v>
                </c:pt>
                <c:pt idx="673">
                  <c:v>77.804161832219</c:v>
                </c:pt>
                <c:pt idx="674">
                  <c:v>68.8407208884708</c:v>
                </c:pt>
                <c:pt idx="675">
                  <c:v>66.3657598540694</c:v>
                </c:pt>
                <c:pt idx="676">
                  <c:v>64.936255839605</c:v>
                </c:pt>
                <c:pt idx="677">
                  <c:v>68.5152256182017</c:v>
                </c:pt>
                <c:pt idx="678">
                  <c:v>64.5068512291793</c:v>
                </c:pt>
                <c:pt idx="679">
                  <c:v>65.7009944525415</c:v>
                </c:pt>
                <c:pt idx="680">
                  <c:v>65.0706900478998</c:v>
                </c:pt>
                <c:pt idx="681">
                  <c:v>70.8542967914883</c:v>
                </c:pt>
                <c:pt idx="682">
                  <c:v>74.1063252639022</c:v>
                </c:pt>
                <c:pt idx="683">
                  <c:v>62.8519573492552</c:v>
                </c:pt>
                <c:pt idx="684">
                  <c:v>68.0010765479607</c:v>
                </c:pt>
                <c:pt idx="685">
                  <c:v>69.5189607739848</c:v>
                </c:pt>
                <c:pt idx="686">
                  <c:v>65.7442685119609</c:v>
                </c:pt>
                <c:pt idx="687">
                  <c:v>66.6601517164111</c:v>
                </c:pt>
                <c:pt idx="688">
                  <c:v>68.1167184201355</c:v>
                </c:pt>
                <c:pt idx="689">
                  <c:v>67.2757259649668</c:v>
                </c:pt>
                <c:pt idx="690">
                  <c:v>67.4462221623175</c:v>
                </c:pt>
                <c:pt idx="691">
                  <c:v>75.8783805560302</c:v>
                </c:pt>
                <c:pt idx="692">
                  <c:v>76.4571060347029</c:v>
                </c:pt>
                <c:pt idx="693">
                  <c:v>70.4294188202625</c:v>
                </c:pt>
                <c:pt idx="694">
                  <c:v>66.9893754342277</c:v>
                </c:pt>
                <c:pt idx="695">
                  <c:v>77.0087997485774</c:v>
                </c:pt>
                <c:pt idx="696">
                  <c:v>77.6569743360353</c:v>
                </c:pt>
                <c:pt idx="697">
                  <c:v>77.4356538557193</c:v>
                </c:pt>
                <c:pt idx="698">
                  <c:v>72.9802838921719</c:v>
                </c:pt>
                <c:pt idx="699">
                  <c:v>74.2377505109715</c:v>
                </c:pt>
                <c:pt idx="700">
                  <c:v>74.9638707088548</c:v>
                </c:pt>
                <c:pt idx="701">
                  <c:v>74.3492738779602</c:v>
                </c:pt>
                <c:pt idx="702">
                  <c:v>79.8685069099534</c:v>
                </c:pt>
                <c:pt idx="703">
                  <c:v>80.2037475383643</c:v>
                </c:pt>
                <c:pt idx="704">
                  <c:v>78.5599006730647</c:v>
                </c:pt>
                <c:pt idx="705">
                  <c:v>31.5933438878109</c:v>
                </c:pt>
                <c:pt idx="706">
                  <c:v>32.5629819398592</c:v>
                </c:pt>
                <c:pt idx="707">
                  <c:v>72.4231385149918</c:v>
                </c:pt>
                <c:pt idx="708">
                  <c:v>74.140412285936</c:v>
                </c:pt>
                <c:pt idx="709">
                  <c:v>69.1053454781772</c:v>
                </c:pt>
                <c:pt idx="710">
                  <c:v>68.0007231963299</c:v>
                </c:pt>
                <c:pt idx="711">
                  <c:v>67.3449333250769</c:v>
                </c:pt>
                <c:pt idx="712">
                  <c:v>67.0466467667476</c:v>
                </c:pt>
                <c:pt idx="713">
                  <c:v>48.682022784073</c:v>
                </c:pt>
                <c:pt idx="714">
                  <c:v>51.1502694237127</c:v>
                </c:pt>
                <c:pt idx="715">
                  <c:v>51.5434153675684</c:v>
                </c:pt>
                <c:pt idx="716">
                  <c:v>50.1411869827857</c:v>
                </c:pt>
                <c:pt idx="717">
                  <c:v>69.7347777220809</c:v>
                </c:pt>
                <c:pt idx="718">
                  <c:v>34.1325559044617</c:v>
                </c:pt>
                <c:pt idx="719">
                  <c:v>34.9058144161251</c:v>
                </c:pt>
                <c:pt idx="720">
                  <c:v>35.8162141486816</c:v>
                </c:pt>
                <c:pt idx="721">
                  <c:v>34.9767548832593</c:v>
                </c:pt>
                <c:pt idx="722">
                  <c:v>34.019946343808</c:v>
                </c:pt>
                <c:pt idx="723">
                  <c:v>34.0473276834035</c:v>
                </c:pt>
                <c:pt idx="724">
                  <c:v>62.9778434429652</c:v>
                </c:pt>
                <c:pt idx="725">
                  <c:v>66.8142365000888</c:v>
                </c:pt>
                <c:pt idx="726">
                  <c:v>62.8737991207226</c:v>
                </c:pt>
                <c:pt idx="727">
                  <c:v>49.4011343481275</c:v>
                </c:pt>
                <c:pt idx="728">
                  <c:v>54.8744994992181</c:v>
                </c:pt>
                <c:pt idx="729">
                  <c:v>75.0975217990968</c:v>
                </c:pt>
                <c:pt idx="730">
                  <c:v>73.1618883945045</c:v>
                </c:pt>
                <c:pt idx="731">
                  <c:v>73.2597422652023</c:v>
                </c:pt>
                <c:pt idx="732">
                  <c:v>67.5393787917077</c:v>
                </c:pt>
                <c:pt idx="733">
                  <c:v>71.5727851448364</c:v>
                </c:pt>
                <c:pt idx="734">
                  <c:v>73.6854671374551</c:v>
                </c:pt>
                <c:pt idx="735">
                  <c:v>74.157444525951</c:v>
                </c:pt>
                <c:pt idx="736">
                  <c:v>75.2038713815222</c:v>
                </c:pt>
                <c:pt idx="737">
                  <c:v>58.3592443800309</c:v>
                </c:pt>
                <c:pt idx="738">
                  <c:v>67.2958644918453</c:v>
                </c:pt>
                <c:pt idx="739">
                  <c:v>68.4146507799933</c:v>
                </c:pt>
                <c:pt idx="740">
                  <c:v>68.2191299995099</c:v>
                </c:pt>
                <c:pt idx="741">
                  <c:v>65.1422759394839</c:v>
                </c:pt>
                <c:pt idx="742">
                  <c:v>71.2870043272305</c:v>
                </c:pt>
                <c:pt idx="743">
                  <c:v>70.0270801803735</c:v>
                </c:pt>
                <c:pt idx="744">
                  <c:v>63.1403043576745</c:v>
                </c:pt>
                <c:pt idx="745">
                  <c:v>67.5259093813515</c:v>
                </c:pt>
                <c:pt idx="746">
                  <c:v>28.7855530862669</c:v>
                </c:pt>
                <c:pt idx="747">
                  <c:v>27.7409986092407</c:v>
                </c:pt>
                <c:pt idx="748">
                  <c:v>28.0336476621448</c:v>
                </c:pt>
                <c:pt idx="749">
                  <c:v>74.7992167082231</c:v>
                </c:pt>
                <c:pt idx="750">
                  <c:v>72.4957438165196</c:v>
                </c:pt>
                <c:pt idx="751">
                  <c:v>74.2206995431445</c:v>
                </c:pt>
                <c:pt idx="752">
                  <c:v>74.2219758505899</c:v>
                </c:pt>
                <c:pt idx="753">
                  <c:v>52.9996611446596</c:v>
                </c:pt>
                <c:pt idx="754">
                  <c:v>57.4962972809645</c:v>
                </c:pt>
                <c:pt idx="755">
                  <c:v>52.0465844902874</c:v>
                </c:pt>
                <c:pt idx="756">
                  <c:v>56.1731130895609</c:v>
                </c:pt>
                <c:pt idx="757">
                  <c:v>47.3729952528491</c:v>
                </c:pt>
                <c:pt idx="758">
                  <c:v>48.2638030522699</c:v>
                </c:pt>
                <c:pt idx="759">
                  <c:v>74.1534736781901</c:v>
                </c:pt>
                <c:pt idx="760">
                  <c:v>74.4075421836866</c:v>
                </c:pt>
                <c:pt idx="761">
                  <c:v>63.9574662032484</c:v>
                </c:pt>
                <c:pt idx="762">
                  <c:v>64.5261385746235</c:v>
                </c:pt>
                <c:pt idx="763">
                  <c:v>64.221992638481</c:v>
                </c:pt>
                <c:pt idx="764">
                  <c:v>62.7839315921746</c:v>
                </c:pt>
                <c:pt idx="765">
                  <c:v>61.9893981255017</c:v>
                </c:pt>
                <c:pt idx="766">
                  <c:v>63.0739032422212</c:v>
                </c:pt>
                <c:pt idx="767">
                  <c:v>72.7602641170507</c:v>
                </c:pt>
                <c:pt idx="768">
                  <c:v>70.9885784558624</c:v>
                </c:pt>
                <c:pt idx="769">
                  <c:v>68.456482199114</c:v>
                </c:pt>
                <c:pt idx="770">
                  <c:v>67.5618182677225</c:v>
                </c:pt>
                <c:pt idx="771">
                  <c:v>72.3608655639654</c:v>
                </c:pt>
                <c:pt idx="772">
                  <c:v>72.7516147439959</c:v>
                </c:pt>
                <c:pt idx="773">
                  <c:v>77.1903010988716</c:v>
                </c:pt>
                <c:pt idx="774">
                  <c:v>72.1200923884508</c:v>
                </c:pt>
                <c:pt idx="775">
                  <c:v>72.7352053141257</c:v>
                </c:pt>
                <c:pt idx="776">
                  <c:v>74.1318021213374</c:v>
                </c:pt>
                <c:pt idx="777">
                  <c:v>72.4268567166036</c:v>
                </c:pt>
                <c:pt idx="778">
                  <c:v>64.6735554201694</c:v>
                </c:pt>
                <c:pt idx="779">
                  <c:v>71.1811102821894</c:v>
                </c:pt>
                <c:pt idx="780">
                  <c:v>75.3515485216438</c:v>
                </c:pt>
                <c:pt idx="781">
                  <c:v>71.8721383149774</c:v>
                </c:pt>
                <c:pt idx="782">
                  <c:v>56.7190938907042</c:v>
                </c:pt>
                <c:pt idx="783">
                  <c:v>55.2638681079109</c:v>
                </c:pt>
                <c:pt idx="784">
                  <c:v>60.145814078217</c:v>
                </c:pt>
                <c:pt idx="785">
                  <c:v>66.0170444713181</c:v>
                </c:pt>
                <c:pt idx="786">
                  <c:v>61.948756152303</c:v>
                </c:pt>
                <c:pt idx="787">
                  <c:v>64.7194442834395</c:v>
                </c:pt>
                <c:pt idx="788">
                  <c:v>66.3270398372721</c:v>
                </c:pt>
                <c:pt idx="789">
                  <c:v>65.5431302621187</c:v>
                </c:pt>
                <c:pt idx="790">
                  <c:v>61.1556114246341</c:v>
                </c:pt>
                <c:pt idx="791">
                  <c:v>64.6432987265565</c:v>
                </c:pt>
                <c:pt idx="792">
                  <c:v>64.4839734137787</c:v>
                </c:pt>
                <c:pt idx="793">
                  <c:v>59.4830536925844</c:v>
                </c:pt>
                <c:pt idx="794">
                  <c:v>64.6144210831012</c:v>
                </c:pt>
                <c:pt idx="795">
                  <c:v>60.3214072446297</c:v>
                </c:pt>
                <c:pt idx="796">
                  <c:v>67.9179960767195</c:v>
                </c:pt>
                <c:pt idx="797">
                  <c:v>66.9381208737832</c:v>
                </c:pt>
                <c:pt idx="798">
                  <c:v>63.750393593327</c:v>
                </c:pt>
                <c:pt idx="799">
                  <c:v>73.1288064337366</c:v>
                </c:pt>
                <c:pt idx="800">
                  <c:v>71.586121589245</c:v>
                </c:pt>
                <c:pt idx="801">
                  <c:v>63.8649183483753</c:v>
                </c:pt>
                <c:pt idx="802">
                  <c:v>68.3884908403649</c:v>
                </c:pt>
                <c:pt idx="803">
                  <c:v>68.5073298671953</c:v>
                </c:pt>
                <c:pt idx="804">
                  <c:v>71.3315877023447</c:v>
                </c:pt>
                <c:pt idx="805">
                  <c:v>72.5499360078963</c:v>
                </c:pt>
                <c:pt idx="806">
                  <c:v>71.4402824647482</c:v>
                </c:pt>
                <c:pt idx="807">
                  <c:v>76.7128879134421</c:v>
                </c:pt>
                <c:pt idx="808">
                  <c:v>71.1740441458113</c:v>
                </c:pt>
                <c:pt idx="809">
                  <c:v>66.306334701515</c:v>
                </c:pt>
                <c:pt idx="810">
                  <c:v>71.1440129408045</c:v>
                </c:pt>
                <c:pt idx="811">
                  <c:v>69.5700572402156</c:v>
                </c:pt>
                <c:pt idx="812">
                  <c:v>70.6723835790907</c:v>
                </c:pt>
                <c:pt idx="813">
                  <c:v>66.7726264032427</c:v>
                </c:pt>
                <c:pt idx="814">
                  <c:v>68.141466483729</c:v>
                </c:pt>
                <c:pt idx="815">
                  <c:v>66.4386220068324</c:v>
                </c:pt>
                <c:pt idx="816">
                  <c:v>65.2479216301439</c:v>
                </c:pt>
                <c:pt idx="817">
                  <c:v>62.670663798634</c:v>
                </c:pt>
                <c:pt idx="818">
                  <c:v>63.7835953340506</c:v>
                </c:pt>
                <c:pt idx="819">
                  <c:v>57.7924626767422</c:v>
                </c:pt>
                <c:pt idx="820">
                  <c:v>57.6045216523295</c:v>
                </c:pt>
                <c:pt idx="821">
                  <c:v>58.8505365389058</c:v>
                </c:pt>
                <c:pt idx="822">
                  <c:v>70.8588945522971</c:v>
                </c:pt>
                <c:pt idx="823">
                  <c:v>64.6892571520481</c:v>
                </c:pt>
                <c:pt idx="824">
                  <c:v>61.24978991792</c:v>
                </c:pt>
                <c:pt idx="825">
                  <c:v>63.2570541264276</c:v>
                </c:pt>
                <c:pt idx="826">
                  <c:v>64.0095173226055</c:v>
                </c:pt>
                <c:pt idx="827">
                  <c:v>64.1435966670797</c:v>
                </c:pt>
                <c:pt idx="828">
                  <c:v>76.604257551647</c:v>
                </c:pt>
                <c:pt idx="829">
                  <c:v>69.2633379999268</c:v>
                </c:pt>
                <c:pt idx="830">
                  <c:v>69.6290860600931</c:v>
                </c:pt>
                <c:pt idx="831">
                  <c:v>71.2719699481965</c:v>
                </c:pt>
                <c:pt idx="832">
                  <c:v>76.6341956354783</c:v>
                </c:pt>
                <c:pt idx="833">
                  <c:v>76.8609012928142</c:v>
                </c:pt>
                <c:pt idx="834">
                  <c:v>75.326801440178</c:v>
                </c:pt>
                <c:pt idx="835">
                  <c:v>63.4822417830995</c:v>
                </c:pt>
                <c:pt idx="836">
                  <c:v>66.8253965310366</c:v>
                </c:pt>
                <c:pt idx="837">
                  <c:v>66.3992866135975</c:v>
                </c:pt>
                <c:pt idx="838">
                  <c:v>64.390074374479</c:v>
                </c:pt>
                <c:pt idx="839">
                  <c:v>55.7390410303551</c:v>
                </c:pt>
                <c:pt idx="840">
                  <c:v>59.7310991485538</c:v>
                </c:pt>
                <c:pt idx="841">
                  <c:v>62.8886415070366</c:v>
                </c:pt>
                <c:pt idx="842">
                  <c:v>64.7083276779352</c:v>
                </c:pt>
                <c:pt idx="843">
                  <c:v>58.9399717713838</c:v>
                </c:pt>
                <c:pt idx="844">
                  <c:v>61.7441690617825</c:v>
                </c:pt>
                <c:pt idx="845">
                  <c:v>62.3884478680472</c:v>
                </c:pt>
                <c:pt idx="846">
                  <c:v>72.3723534925334</c:v>
                </c:pt>
                <c:pt idx="847">
                  <c:v>57.9637728656672</c:v>
                </c:pt>
                <c:pt idx="848">
                  <c:v>63.5496827698055</c:v>
                </c:pt>
                <c:pt idx="849">
                  <c:v>63.113239649886</c:v>
                </c:pt>
                <c:pt idx="850">
                  <c:v>62.9434349431243</c:v>
                </c:pt>
                <c:pt idx="851">
                  <c:v>61.491904354603</c:v>
                </c:pt>
                <c:pt idx="852">
                  <c:v>61.7349134561618</c:v>
                </c:pt>
                <c:pt idx="853">
                  <c:v>62.8638527627784</c:v>
                </c:pt>
                <c:pt idx="854">
                  <c:v>60.3517534114771</c:v>
                </c:pt>
                <c:pt idx="855">
                  <c:v>65.0000446384075</c:v>
                </c:pt>
                <c:pt idx="856">
                  <c:v>63.0808731907199</c:v>
                </c:pt>
                <c:pt idx="857">
                  <c:v>63.0879118610948</c:v>
                </c:pt>
                <c:pt idx="858">
                  <c:v>60.3485358124132</c:v>
                </c:pt>
                <c:pt idx="859">
                  <c:v>65.842283989093</c:v>
                </c:pt>
                <c:pt idx="860">
                  <c:v>63.9330205957575</c:v>
                </c:pt>
                <c:pt idx="861">
                  <c:v>62.3240113551306</c:v>
                </c:pt>
                <c:pt idx="862">
                  <c:v>65.7336715529896</c:v>
                </c:pt>
                <c:pt idx="863">
                  <c:v>68.6780779717166</c:v>
                </c:pt>
                <c:pt idx="864">
                  <c:v>71.2883731515283</c:v>
                </c:pt>
                <c:pt idx="865">
                  <c:v>62.9067371852759</c:v>
                </c:pt>
                <c:pt idx="866">
                  <c:v>65.355623552246</c:v>
                </c:pt>
                <c:pt idx="867">
                  <c:v>62.4398420774837</c:v>
                </c:pt>
                <c:pt idx="868">
                  <c:v>63.0069520790751</c:v>
                </c:pt>
                <c:pt idx="869">
                  <c:v>60.3267405480197</c:v>
                </c:pt>
                <c:pt idx="870">
                  <c:v>61.6217567069793</c:v>
                </c:pt>
                <c:pt idx="871">
                  <c:v>61.7651052353735</c:v>
                </c:pt>
                <c:pt idx="872">
                  <c:v>62.601362216855</c:v>
                </c:pt>
                <c:pt idx="873">
                  <c:v>63.3948770701264</c:v>
                </c:pt>
                <c:pt idx="874">
                  <c:v>60.3004538860321</c:v>
                </c:pt>
                <c:pt idx="875">
                  <c:v>68.4807263479991</c:v>
                </c:pt>
                <c:pt idx="876">
                  <c:v>66.2123077966459</c:v>
                </c:pt>
                <c:pt idx="877">
                  <c:v>60.9203220827911</c:v>
                </c:pt>
                <c:pt idx="878">
                  <c:v>68.2123311474178</c:v>
                </c:pt>
                <c:pt idx="879">
                  <c:v>63.520497431134</c:v>
                </c:pt>
                <c:pt idx="880">
                  <c:v>62.9035644327689</c:v>
                </c:pt>
                <c:pt idx="881">
                  <c:v>62.9049861361543</c:v>
                </c:pt>
                <c:pt idx="882">
                  <c:v>64.6983056176928</c:v>
                </c:pt>
                <c:pt idx="883">
                  <c:v>72.9722133067537</c:v>
                </c:pt>
                <c:pt idx="884">
                  <c:v>64.7577912666023</c:v>
                </c:pt>
                <c:pt idx="885">
                  <c:v>68.0962454471313</c:v>
                </c:pt>
                <c:pt idx="886">
                  <c:v>66.2403424168719</c:v>
                </c:pt>
                <c:pt idx="887">
                  <c:v>62.7956456859152</c:v>
                </c:pt>
                <c:pt idx="888">
                  <c:v>64.7094055380512</c:v>
                </c:pt>
                <c:pt idx="889">
                  <c:v>62.7844921685092</c:v>
                </c:pt>
                <c:pt idx="890">
                  <c:v>63.2336544056831</c:v>
                </c:pt>
                <c:pt idx="891">
                  <c:v>64.4862633553706</c:v>
                </c:pt>
                <c:pt idx="892">
                  <c:v>62.3131706445599</c:v>
                </c:pt>
                <c:pt idx="893">
                  <c:v>67.2483113709499</c:v>
                </c:pt>
                <c:pt idx="894">
                  <c:v>64.8819958173053</c:v>
                </c:pt>
                <c:pt idx="895">
                  <c:v>60.4680682510157</c:v>
                </c:pt>
                <c:pt idx="896">
                  <c:v>70.4313970076787</c:v>
                </c:pt>
                <c:pt idx="897">
                  <c:v>70.312617199328</c:v>
                </c:pt>
                <c:pt idx="898">
                  <c:v>69.8098810694326</c:v>
                </c:pt>
                <c:pt idx="899">
                  <c:v>68.8428049444696</c:v>
                </c:pt>
                <c:pt idx="900">
                  <c:v>71.4040504013282</c:v>
                </c:pt>
                <c:pt idx="901">
                  <c:v>70.7064076633459</c:v>
                </c:pt>
                <c:pt idx="902">
                  <c:v>70.9827173957192</c:v>
                </c:pt>
                <c:pt idx="903">
                  <c:v>69.5752263631664</c:v>
                </c:pt>
                <c:pt idx="904">
                  <c:v>67.0218024309681</c:v>
                </c:pt>
                <c:pt idx="905">
                  <c:v>65.588626681573</c:v>
                </c:pt>
                <c:pt idx="906">
                  <c:v>64.0530619123839</c:v>
                </c:pt>
                <c:pt idx="907">
                  <c:v>65.7086621051336</c:v>
                </c:pt>
                <c:pt idx="908">
                  <c:v>65.398489279758</c:v>
                </c:pt>
                <c:pt idx="909">
                  <c:v>65.6150901959412</c:v>
                </c:pt>
                <c:pt idx="910">
                  <c:v>65.6418253079355</c:v>
                </c:pt>
                <c:pt idx="911">
                  <c:v>66.4539613685328</c:v>
                </c:pt>
                <c:pt idx="912">
                  <c:v>56.4523263171417</c:v>
                </c:pt>
                <c:pt idx="913">
                  <c:v>56.0472114482169</c:v>
                </c:pt>
                <c:pt idx="914">
                  <c:v>46.6028854213861</c:v>
                </c:pt>
                <c:pt idx="915">
                  <c:v>46.1977755149764</c:v>
                </c:pt>
                <c:pt idx="916">
                  <c:v>59.4450393318908</c:v>
                </c:pt>
                <c:pt idx="917">
                  <c:v>59.8105014894359</c:v>
                </c:pt>
                <c:pt idx="918">
                  <c:v>61.122796516163</c:v>
                </c:pt>
                <c:pt idx="919">
                  <c:v>55.3285775677389</c:v>
                </c:pt>
                <c:pt idx="920">
                  <c:v>57.5617991210759</c:v>
                </c:pt>
                <c:pt idx="921">
                  <c:v>65.6107216836577</c:v>
                </c:pt>
                <c:pt idx="922">
                  <c:v>65.4033580323626</c:v>
                </c:pt>
                <c:pt idx="923">
                  <c:v>67.1112231905109</c:v>
                </c:pt>
                <c:pt idx="924">
                  <c:v>67.9119665598682</c:v>
                </c:pt>
                <c:pt idx="925">
                  <c:v>66.8803629163008</c:v>
                </c:pt>
                <c:pt idx="926">
                  <c:v>65.057748620249</c:v>
                </c:pt>
                <c:pt idx="927">
                  <c:v>67.1414808689259</c:v>
                </c:pt>
                <c:pt idx="928">
                  <c:v>66.1354346740374</c:v>
                </c:pt>
                <c:pt idx="929">
                  <c:v>64.5187851608286</c:v>
                </c:pt>
                <c:pt idx="930">
                  <c:v>63.1284654993159</c:v>
                </c:pt>
                <c:pt idx="931">
                  <c:v>68.0818153866648</c:v>
                </c:pt>
                <c:pt idx="932">
                  <c:v>57.0549438258506</c:v>
                </c:pt>
                <c:pt idx="933">
                  <c:v>64.3492034065772</c:v>
                </c:pt>
                <c:pt idx="934">
                  <c:v>61.6557119217091</c:v>
                </c:pt>
                <c:pt idx="935">
                  <c:v>61.2658110725133</c:v>
                </c:pt>
                <c:pt idx="936">
                  <c:v>63.9819791968824</c:v>
                </c:pt>
                <c:pt idx="937">
                  <c:v>66.8802328551323</c:v>
                </c:pt>
                <c:pt idx="938">
                  <c:v>63.5181665734647</c:v>
                </c:pt>
                <c:pt idx="939">
                  <c:v>63.7025169019606</c:v>
                </c:pt>
                <c:pt idx="940">
                  <c:v>70.041921428408</c:v>
                </c:pt>
                <c:pt idx="941">
                  <c:v>68.4579907315272</c:v>
                </c:pt>
                <c:pt idx="942">
                  <c:v>69.0685480566295</c:v>
                </c:pt>
                <c:pt idx="943">
                  <c:v>63.981508050604</c:v>
                </c:pt>
                <c:pt idx="944">
                  <c:v>67.6955065023362</c:v>
                </c:pt>
                <c:pt idx="945">
                  <c:v>73.0997706668644</c:v>
                </c:pt>
                <c:pt idx="946">
                  <c:v>76.6826585723277</c:v>
                </c:pt>
                <c:pt idx="947">
                  <c:v>74.7100493568194</c:v>
                </c:pt>
                <c:pt idx="948">
                  <c:v>80.0194236537717</c:v>
                </c:pt>
                <c:pt idx="949">
                  <c:v>79.6419310604932</c:v>
                </c:pt>
                <c:pt idx="950">
                  <c:v>75.9219838053387</c:v>
                </c:pt>
                <c:pt idx="951">
                  <c:v>76.9450966468146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</c:v>
                </c:pt>
                <c:pt idx="956">
                  <c:v>47.6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28.3182967372081</c:v>
                </c:pt>
                <c:pt idx="961">
                  <c:v>29.5343490037101</c:v>
                </c:pt>
                <c:pt idx="962">
                  <c:v>28.3239468048201</c:v>
                </c:pt>
                <c:pt idx="963">
                  <c:v>41.4872326059037</c:v>
                </c:pt>
                <c:pt idx="964">
                  <c:v>41.9936439264141</c:v>
                </c:pt>
                <c:pt idx="965">
                  <c:v>42.2358844701013</c:v>
                </c:pt>
                <c:pt idx="966">
                  <c:v>41.6701084001857</c:v>
                </c:pt>
                <c:pt idx="967">
                  <c:v>41.803914041406</c:v>
                </c:pt>
                <c:pt idx="968">
                  <c:v>42.4262562608949</c:v>
                </c:pt>
                <c:pt idx="969">
                  <c:v>42.4821976676506</c:v>
                </c:pt>
                <c:pt idx="970">
                  <c:v>42.0749099494793</c:v>
                </c:pt>
                <c:pt idx="971">
                  <c:v>43.0341924574113</c:v>
                </c:pt>
                <c:pt idx="972">
                  <c:v>42.6899336859497</c:v>
                </c:pt>
                <c:pt idx="973">
                  <c:v>42.7751059720697</c:v>
                </c:pt>
                <c:pt idx="974">
                  <c:v>41.3628657664987</c:v>
                </c:pt>
                <c:pt idx="975">
                  <c:v>41.9336390479911</c:v>
                </c:pt>
                <c:pt idx="976">
                  <c:v>41.868687613255</c:v>
                </c:pt>
                <c:pt idx="977">
                  <c:v>41.9328535068154</c:v>
                </c:pt>
                <c:pt idx="978">
                  <c:v>42.1088651105392</c:v>
                </c:pt>
                <c:pt idx="979">
                  <c:v>41.5109544055794</c:v>
                </c:pt>
                <c:pt idx="980">
                  <c:v>41.4592384530733</c:v>
                </c:pt>
                <c:pt idx="981">
                  <c:v>43.0625107866989</c:v>
                </c:pt>
                <c:pt idx="982">
                  <c:v>42.6797691921243</c:v>
                </c:pt>
                <c:pt idx="983">
                  <c:v>41.0048443038815</c:v>
                </c:pt>
                <c:pt idx="984">
                  <c:v>41.4294528113838</c:v>
                </c:pt>
                <c:pt idx="985">
                  <c:v>40.7868645860552</c:v>
                </c:pt>
                <c:pt idx="986">
                  <c:v>42.1274945763356</c:v>
                </c:pt>
                <c:pt idx="987">
                  <c:v>41.9571209791294</c:v>
                </c:pt>
                <c:pt idx="988">
                  <c:v>44.02838664364</c:v>
                </c:pt>
                <c:pt idx="989">
                  <c:v>41.0130413496254</c:v>
                </c:pt>
                <c:pt idx="990">
                  <c:v>42.7623476021977</c:v>
                </c:pt>
                <c:pt idx="991">
                  <c:v>41.1401134895741</c:v>
                </c:pt>
                <c:pt idx="992">
                  <c:v>41.0208823142333</c:v>
                </c:pt>
                <c:pt idx="993">
                  <c:v>42.6621178444298</c:v>
                </c:pt>
                <c:pt idx="994">
                  <c:v>41.9253556453257</c:v>
                </c:pt>
                <c:pt idx="995">
                  <c:v>41.1511844118644</c:v>
                </c:pt>
                <c:pt idx="996">
                  <c:v>41.4891395691644</c:v>
                </c:pt>
                <c:pt idx="997">
                  <c:v>42.5028076744978</c:v>
                </c:pt>
                <c:pt idx="998">
                  <c:v>42.1242699000499</c:v>
                </c:pt>
                <c:pt idx="999">
                  <c:v>42.3610668410814</c:v>
                </c:pt>
                <c:pt idx="1000">
                  <c:v>65.7</c:v>
                </c:pt>
                <c:pt idx="1001">
                  <c:v>68.6</c:v>
                </c:pt>
                <c:pt idx="1002">
                  <c:v>67.4</c:v>
                </c:pt>
                <c:pt idx="1003">
                  <c:v>66.6</c:v>
                </c:pt>
                <c:pt idx="1004">
                  <c:v>66.4</c:v>
                </c:pt>
                <c:pt idx="1005">
                  <c:v>68.2</c:v>
                </c:pt>
                <c:pt idx="1006">
                  <c:v>69.7</c:v>
                </c:pt>
                <c:pt idx="1007">
                  <c:v>38.8</c:v>
                </c:pt>
                <c:pt idx="1008">
                  <c:v>29.6</c:v>
                </c:pt>
                <c:pt idx="1009">
                  <c:v>38.1</c:v>
                </c:pt>
                <c:pt idx="1010">
                  <c:v>72.4</c:v>
                </c:pt>
                <c:pt idx="1011">
                  <c:v>66.8</c:v>
                </c:pt>
                <c:pt idx="1012">
                  <c:v>65.7</c:v>
                </c:pt>
                <c:pt idx="1013">
                  <c:v>64.1</c:v>
                </c:pt>
                <c:pt idx="1014">
                  <c:v>64.7</c:v>
                </c:pt>
                <c:pt idx="1015">
                  <c:v>67.4</c:v>
                </c:pt>
                <c:pt idx="1016">
                  <c:v>68.1</c:v>
                </c:pt>
                <c:pt idx="1017">
                  <c:v>68.8</c:v>
                </c:pt>
                <c:pt idx="1018">
                  <c:v>70.9</c:v>
                </c:pt>
                <c:pt idx="1019">
                  <c:v>66.4</c:v>
                </c:pt>
                <c:pt idx="1020">
                  <c:v>63.3</c:v>
                </c:pt>
                <c:pt idx="1021">
                  <c:v>74.7</c:v>
                </c:pt>
                <c:pt idx="1022">
                  <c:v>68.4</c:v>
                </c:pt>
                <c:pt idx="1023">
                  <c:v>74.9</c:v>
                </c:pt>
                <c:pt idx="1024">
                  <c:v>69.1</c:v>
                </c:pt>
                <c:pt idx="1025">
                  <c:v>70.5</c:v>
                </c:pt>
                <c:pt idx="1026">
                  <c:v>69.1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16.49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18.81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4.1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4.1</c:v>
                </c:pt>
                <c:pt idx="1113">
                  <c:v>17.4</c:v>
                </c:pt>
                <c:pt idx="1114">
                  <c:v>10.5</c:v>
                </c:pt>
                <c:pt idx="1115">
                  <c:v>12.2</c:v>
                </c:pt>
                <c:pt idx="1116">
                  <c:v>4.1</c:v>
                </c:pt>
                <c:pt idx="1117">
                  <c:v>5.1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40.8</c:v>
                </c:pt>
                <c:pt idx="1150">
                  <c:v>10.19</c:v>
                </c:pt>
                <c:pt idx="1151">
                  <c:v>9.29</c:v>
                </c:pt>
                <c:pt idx="1152">
                  <c:v>9.55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35.73</c:v>
                </c:pt>
                <c:pt idx="1209">
                  <c:v>35.08</c:v>
                </c:pt>
                <c:pt idx="1210">
                  <c:v>35.3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</c:v>
                </c:pt>
                <c:pt idx="1229">
                  <c:v>76.49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</c:v>
                </c:pt>
                <c:pt idx="1234">
                  <c:v>70.18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</c:v>
                </c:pt>
                <c:pt idx="1258">
                  <c:v>71.5</c:v>
                </c:pt>
                <c:pt idx="1259">
                  <c:v>79.6</c:v>
                </c:pt>
                <c:pt idx="1260">
                  <c:v>72.3</c:v>
                </c:pt>
                <c:pt idx="1261">
                  <c:v>70.6</c:v>
                </c:pt>
                <c:pt idx="1262">
                  <c:v>75.8</c:v>
                </c:pt>
                <c:pt idx="1263">
                  <c:v>39.8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78.49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77.99</c:v>
                </c:pt>
                <c:pt idx="1329">
                  <c:v>75.2</c:v>
                </c:pt>
                <c:pt idx="1330">
                  <c:v>77.27</c:v>
                </c:pt>
                <c:pt idx="1331">
                  <c:v>76.18</c:v>
                </c:pt>
                <c:pt idx="1332">
                  <c:v>73.89</c:v>
                </c:pt>
                <c:pt idx="1333">
                  <c:v>69.99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</c:v>
                </c:pt>
                <c:pt idx="1361">
                  <c:v>3.97</c:v>
                </c:pt>
                <c:pt idx="1362">
                  <c:v>5.48</c:v>
                </c:pt>
                <c:pt idx="1363">
                  <c:v>4.86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8.2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16.83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16.56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16.9</c:v>
                </c:pt>
                <c:pt idx="1419">
                  <c:v>16.52</c:v>
                </c:pt>
                <c:pt idx="1420">
                  <c:v>17.73</c:v>
                </c:pt>
                <c:pt idx="1421">
                  <c:v>17.1</c:v>
                </c:pt>
                <c:pt idx="1422">
                  <c:v>16.26</c:v>
                </c:pt>
                <c:pt idx="1423">
                  <c:v>17.07</c:v>
                </c:pt>
                <c:pt idx="1424">
                  <c:v>17.17</c:v>
                </c:pt>
                <c:pt idx="1425">
                  <c:v>16.9</c:v>
                </c:pt>
                <c:pt idx="1426">
                  <c:v>16.4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</c:v>
                </c:pt>
                <c:pt idx="1434">
                  <c:v>16.88</c:v>
                </c:pt>
                <c:pt idx="1435">
                  <c:v>34.01</c:v>
                </c:pt>
                <c:pt idx="1436">
                  <c:v>34.48</c:v>
                </c:pt>
                <c:pt idx="1437">
                  <c:v>35.69</c:v>
                </c:pt>
                <c:pt idx="1438">
                  <c:v>34.91</c:v>
                </c:pt>
                <c:pt idx="1439">
                  <c:v>37.2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37.55</c:v>
                </c:pt>
                <c:pt idx="1445">
                  <c:v>33.83</c:v>
                </c:pt>
                <c:pt idx="1446">
                  <c:v>35.87</c:v>
                </c:pt>
                <c:pt idx="1447">
                  <c:v>37.75</c:v>
                </c:pt>
                <c:pt idx="1448">
                  <c:v>35.86</c:v>
                </c:pt>
                <c:pt idx="1449">
                  <c:v>34.87</c:v>
                </c:pt>
                <c:pt idx="1450">
                  <c:v>35.65</c:v>
                </c:pt>
                <c:pt idx="1451">
                  <c:v>34</c:v>
                </c:pt>
                <c:pt idx="1452">
                  <c:v>36.37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36.23</c:v>
                </c:pt>
                <c:pt idx="1470">
                  <c:v>36.68</c:v>
                </c:pt>
                <c:pt idx="1471">
                  <c:v>31.08</c:v>
                </c:pt>
                <c:pt idx="1472">
                  <c:v>36.09</c:v>
                </c:pt>
                <c:pt idx="1473">
                  <c:v>27.75</c:v>
                </c:pt>
                <c:pt idx="1474">
                  <c:v>26.37</c:v>
                </c:pt>
                <c:pt idx="1475">
                  <c:v>34.3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34.91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4.64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16.4</c:v>
                </c:pt>
                <c:pt idx="1599">
                  <c:v>8.3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</c:v>
                </c:pt>
                <c:pt idx="1611">
                  <c:v>66.97</c:v>
                </c:pt>
                <c:pt idx="1612">
                  <c:v>69.99</c:v>
                </c:pt>
                <c:pt idx="1613">
                  <c:v>54.52</c:v>
                </c:pt>
                <c:pt idx="1614">
                  <c:v>67.85</c:v>
                </c:pt>
                <c:pt idx="1615">
                  <c:v>52.98</c:v>
                </c:pt>
                <c:pt idx="1616">
                  <c:v>71.95</c:v>
                </c:pt>
                <c:pt idx="1617">
                  <c:v>78.93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76.74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</c:v>
                </c:pt>
                <c:pt idx="1628">
                  <c:v>78.65</c:v>
                </c:pt>
                <c:pt idx="1629">
                  <c:v>79.11</c:v>
                </c:pt>
                <c:pt idx="1630">
                  <c:v>79.52</c:v>
                </c:pt>
                <c:pt idx="1631">
                  <c:v>79.15</c:v>
                </c:pt>
                <c:pt idx="1632">
                  <c:v>81.49</c:v>
                </c:pt>
                <c:pt idx="1633">
                  <c:v>81.01</c:v>
                </c:pt>
                <c:pt idx="1634">
                  <c:v>81.49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79.24</c:v>
                </c:pt>
                <c:pt idx="1644">
                  <c:v>81.23</c:v>
                </c:pt>
                <c:pt idx="1645">
                  <c:v>66.56</c:v>
                </c:pt>
                <c:pt idx="1646">
                  <c:v>65.18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72.07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64.99</c:v>
                </c:pt>
                <c:pt idx="1661">
                  <c:v>60.84</c:v>
                </c:pt>
                <c:pt idx="1662">
                  <c:v>59.1</c:v>
                </c:pt>
                <c:pt idx="1663">
                  <c:v>65.68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</c:v>
                </c:pt>
                <c:pt idx="1677">
                  <c:v>64.82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76.85</c:v>
                </c:pt>
                <c:pt idx="1683">
                  <c:v>76.27</c:v>
                </c:pt>
                <c:pt idx="1684">
                  <c:v>75.69</c:v>
                </c:pt>
                <c:pt idx="1685">
                  <c:v>75.51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73.82</c:v>
                </c:pt>
                <c:pt idx="1690">
                  <c:v>73.51</c:v>
                </c:pt>
                <c:pt idx="1691">
                  <c:v>73.46</c:v>
                </c:pt>
                <c:pt idx="1692">
                  <c:v>73.42</c:v>
                </c:pt>
                <c:pt idx="1693">
                  <c:v>73.06</c:v>
                </c:pt>
                <c:pt idx="1694">
                  <c:v>72.96</c:v>
                </c:pt>
                <c:pt idx="1695">
                  <c:v>72.61</c:v>
                </c:pt>
                <c:pt idx="1696">
                  <c:v>72.35</c:v>
                </c:pt>
                <c:pt idx="1697">
                  <c:v>71.99</c:v>
                </c:pt>
                <c:pt idx="1698">
                  <c:v>71.9</c:v>
                </c:pt>
                <c:pt idx="1699">
                  <c:v>71.14</c:v>
                </c:pt>
                <c:pt idx="1700">
                  <c:v>70.79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68.96</c:v>
                </c:pt>
                <c:pt idx="1705">
                  <c:v>68.91</c:v>
                </c:pt>
                <c:pt idx="1706">
                  <c:v>68.51</c:v>
                </c:pt>
                <c:pt idx="1707">
                  <c:v>68.29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64.99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</c:v>
                </c:pt>
                <c:pt idx="1734">
                  <c:v>75.6</c:v>
                </c:pt>
                <c:pt idx="1735">
                  <c:v>78.69</c:v>
                </c:pt>
                <c:pt idx="1736">
                  <c:v>82.36</c:v>
                </c:pt>
                <c:pt idx="1737">
                  <c:v>68.35</c:v>
                </c:pt>
                <c:pt idx="1738">
                  <c:v>75.62</c:v>
                </c:pt>
                <c:pt idx="1739">
                  <c:v>73.65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76.32</c:v>
                </c:pt>
                <c:pt idx="1752">
                  <c:v>76.71</c:v>
                </c:pt>
                <c:pt idx="1753">
                  <c:v>76.81</c:v>
                </c:pt>
                <c:pt idx="1754">
                  <c:v>78.29</c:v>
                </c:pt>
                <c:pt idx="1755">
                  <c:v>78.48</c:v>
                </c:pt>
                <c:pt idx="1756">
                  <c:v>78.88</c:v>
                </c:pt>
                <c:pt idx="1757">
                  <c:v>79.07</c:v>
                </c:pt>
                <c:pt idx="1758">
                  <c:v>79.37</c:v>
                </c:pt>
                <c:pt idx="1759">
                  <c:v>79.96</c:v>
                </c:pt>
                <c:pt idx="1760">
                  <c:v>76.32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79.57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72.6</c:v>
                </c:pt>
                <c:pt idx="1802">
                  <c:v>78.6</c:v>
                </c:pt>
                <c:pt idx="1803">
                  <c:v>79.7</c:v>
                </c:pt>
                <c:pt idx="1804">
                  <c:v>79.4</c:v>
                </c:pt>
                <c:pt idx="1805">
                  <c:v>72.8</c:v>
                </c:pt>
                <c:pt idx="1806">
                  <c:v>73.9</c:v>
                </c:pt>
                <c:pt idx="1807">
                  <c:v>73.3</c:v>
                </c:pt>
                <c:pt idx="1808">
                  <c:v>72.5</c:v>
                </c:pt>
                <c:pt idx="1809">
                  <c:v>68.6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79.71</c:v>
                </c:pt>
                <c:pt idx="1855">
                  <c:v>81.95</c:v>
                </c:pt>
                <c:pt idx="1856">
                  <c:v>78.68</c:v>
                </c:pt>
                <c:pt idx="1857">
                  <c:v>76.6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75.99</c:v>
                </c:pt>
                <c:pt idx="1866">
                  <c:v>77.01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72.49</c:v>
                </c:pt>
                <c:pt idx="1877">
                  <c:v>72.59</c:v>
                </c:pt>
                <c:pt idx="1878">
                  <c:v>74.49</c:v>
                </c:pt>
                <c:pt idx="1879">
                  <c:v>69.06</c:v>
                </c:pt>
                <c:pt idx="1880">
                  <c:v>68.99</c:v>
                </c:pt>
                <c:pt idx="1881">
                  <c:v>62.08</c:v>
                </c:pt>
                <c:pt idx="1882">
                  <c:v>61.49</c:v>
                </c:pt>
                <c:pt idx="1883">
                  <c:v>70.96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81.32</c:v>
                </c:pt>
                <c:pt idx="1898">
                  <c:v>76.35</c:v>
                </c:pt>
                <c:pt idx="1899">
                  <c:v>71.94</c:v>
                </c:pt>
                <c:pt idx="1900">
                  <c:v>81.88</c:v>
                </c:pt>
                <c:pt idx="1901">
                  <c:v>78.04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64.99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73.82</c:v>
                </c:pt>
                <c:pt idx="1966">
                  <c:v>65.1</c:v>
                </c:pt>
                <c:pt idx="1967">
                  <c:v>69.83</c:v>
                </c:pt>
                <c:pt idx="1968">
                  <c:v>69.85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71.46</c:v>
                </c:pt>
                <c:pt idx="1986">
                  <c:v>79.35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68.74</c:v>
                </c:pt>
                <c:pt idx="1997">
                  <c:v>72.96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80.85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68.07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77.6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71.85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79.32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68.35</c:v>
                </c:pt>
                <c:pt idx="2039">
                  <c:v>80.87</c:v>
                </c:pt>
                <c:pt idx="2040">
                  <c:v>68.23</c:v>
                </c:pt>
                <c:pt idx="2041">
                  <c:v>79.32</c:v>
                </c:pt>
                <c:pt idx="2042">
                  <c:v>70.67</c:v>
                </c:pt>
                <c:pt idx="2043">
                  <c:v>71.35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66.1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</c:v>
                </c:pt>
                <c:pt idx="2081">
                  <c:v>71.21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68.49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</c:v>
                </c:pt>
                <c:pt idx="2281">
                  <c:v>68.79</c:v>
                </c:pt>
                <c:pt idx="2282">
                  <c:v>70.76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69.24</c:v>
                </c:pt>
                <c:pt idx="2317">
                  <c:v>65.99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18.56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16.33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39.3</c:v>
                </c:pt>
                <c:pt idx="2358">
                  <c:v>17.92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34.3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19.31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34.73</c:v>
                </c:pt>
                <c:pt idx="2395">
                  <c:v>27.17</c:v>
                </c:pt>
                <c:pt idx="2396">
                  <c:v>33.31</c:v>
                </c:pt>
                <c:pt idx="2397">
                  <c:v>35.05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</c:v>
                </c:pt>
                <c:pt idx="2422">
                  <c:v>44.23</c:v>
                </c:pt>
                <c:pt idx="2423">
                  <c:v>51.02</c:v>
                </c:pt>
                <c:pt idx="2424">
                  <c:v>39.45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17.58</c:v>
                </c:pt>
                <c:pt idx="2490">
                  <c:v>32.24</c:v>
                </c:pt>
                <c:pt idx="2491">
                  <c:v>18.44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</c:v>
                </c:pt>
                <c:pt idx="2497">
                  <c:v>18.01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23.6771</c:v>
                </c:pt>
                <c:pt idx="2528">
                  <c:v>24.8756</c:v>
                </c:pt>
                <c:pt idx="2529">
                  <c:v>29</c:v>
                </c:pt>
                <c:pt idx="2530">
                  <c:v>32.2287</c:v>
                </c:pt>
                <c:pt idx="2531">
                  <c:v>43.0935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0.29</c:v>
                </c:pt>
                <c:pt idx="2561">
                  <c:v>0.13</c:v>
                </c:pt>
                <c:pt idx="2562">
                  <c:v>0.14</c:v>
                </c:pt>
                <c:pt idx="2563">
                  <c:v>0.14</c:v>
                </c:pt>
                <c:pt idx="2564">
                  <c:v>0.29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0.07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0.1677</c:v>
                </c:pt>
                <c:pt idx="2648">
                  <c:v>0.1763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0.1785</c:v>
                </c:pt>
                <c:pt idx="2653">
                  <c:v>0.2243</c:v>
                </c:pt>
                <c:pt idx="2654">
                  <c:v>0.1849</c:v>
                </c:pt>
                <c:pt idx="2655">
                  <c:v>0.226</c:v>
                </c:pt>
                <c:pt idx="2656">
                  <c:v>0.1746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</c:v>
                </c:pt>
                <c:pt idx="2660">
                  <c:v>0.215</c:v>
                </c:pt>
                <c:pt idx="2661">
                  <c:v>0.2109</c:v>
                </c:pt>
                <c:pt idx="2662">
                  <c:v>0.0649</c:v>
                </c:pt>
                <c:pt idx="2663">
                  <c:v>0.0568</c:v>
                </c:pt>
                <c:pt idx="2664">
                  <c:v>0.0763</c:v>
                </c:pt>
                <c:pt idx="2665">
                  <c:v>0.0998</c:v>
                </c:pt>
                <c:pt idx="2666">
                  <c:v>0.0726</c:v>
                </c:pt>
                <c:pt idx="2667">
                  <c:v>0.0356</c:v>
                </c:pt>
                <c:pt idx="2668">
                  <c:v>0.0537</c:v>
                </c:pt>
                <c:pt idx="2669">
                  <c:v>0.1597</c:v>
                </c:pt>
                <c:pt idx="2670">
                  <c:v>0.053</c:v>
                </c:pt>
                <c:pt idx="2671">
                  <c:v>0.1245</c:v>
                </c:pt>
                <c:pt idx="2672">
                  <c:v>0.0729</c:v>
                </c:pt>
                <c:pt idx="2673">
                  <c:v>0.1456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</c:v>
                </c:pt>
                <c:pt idx="2677">
                  <c:v>0.1552</c:v>
                </c:pt>
                <c:pt idx="2678">
                  <c:v>0.1063</c:v>
                </c:pt>
                <c:pt idx="2679">
                  <c:v>0.1085</c:v>
                </c:pt>
                <c:pt idx="2680">
                  <c:v>0.1276</c:v>
                </c:pt>
                <c:pt idx="2681">
                  <c:v>0.1523</c:v>
                </c:pt>
                <c:pt idx="2682">
                  <c:v>0.1577</c:v>
                </c:pt>
                <c:pt idx="2683">
                  <c:v>0.161</c:v>
                </c:pt>
                <c:pt idx="2684">
                  <c:v>0.1543</c:v>
                </c:pt>
                <c:pt idx="2685">
                  <c:v>0.1626</c:v>
                </c:pt>
                <c:pt idx="2686">
                  <c:v>0.1645</c:v>
                </c:pt>
                <c:pt idx="2687">
                  <c:v>0.0404</c:v>
                </c:pt>
                <c:pt idx="2688">
                  <c:v>0.0964</c:v>
                </c:pt>
                <c:pt idx="2689">
                  <c:v>0.1837</c:v>
                </c:pt>
                <c:pt idx="2690">
                  <c:v>0.1699</c:v>
                </c:pt>
                <c:pt idx="2691">
                  <c:v>0.0675</c:v>
                </c:pt>
                <c:pt idx="2692">
                  <c:v>0.0655</c:v>
                </c:pt>
                <c:pt idx="2693">
                  <c:v>0.1688</c:v>
                </c:pt>
                <c:pt idx="2694">
                  <c:v>0.1878</c:v>
                </c:pt>
                <c:pt idx="2695">
                  <c:v>0.1712</c:v>
                </c:pt>
                <c:pt idx="2696">
                  <c:v>0.201</c:v>
                </c:pt>
                <c:pt idx="2697">
                  <c:v>0.1577</c:v>
                </c:pt>
                <c:pt idx="2698">
                  <c:v>0.1662</c:v>
                </c:pt>
                <c:pt idx="2699">
                  <c:v>0.3953</c:v>
                </c:pt>
                <c:pt idx="2700">
                  <c:v>0.3882</c:v>
                </c:pt>
                <c:pt idx="2701">
                  <c:v>0.4035</c:v>
                </c:pt>
                <c:pt idx="2702">
                  <c:v>0.3757</c:v>
                </c:pt>
                <c:pt idx="2703">
                  <c:v>0.394</c:v>
                </c:pt>
                <c:pt idx="2704">
                  <c:v>0.3433</c:v>
                </c:pt>
                <c:pt idx="2705">
                  <c:v>0.3308</c:v>
                </c:pt>
                <c:pt idx="2706">
                  <c:v>0.318</c:v>
                </c:pt>
                <c:pt idx="2707">
                  <c:v>0.3616</c:v>
                </c:pt>
                <c:pt idx="2708">
                  <c:v>0.3375</c:v>
                </c:pt>
                <c:pt idx="2709">
                  <c:v>0.2744</c:v>
                </c:pt>
                <c:pt idx="2710">
                  <c:v>0.2451</c:v>
                </c:pt>
                <c:pt idx="2711">
                  <c:v>0.2387</c:v>
                </c:pt>
                <c:pt idx="2712">
                  <c:v>0.4503</c:v>
                </c:pt>
                <c:pt idx="2713">
                  <c:v>0.161</c:v>
                </c:pt>
                <c:pt idx="2714">
                  <c:v>0.1805</c:v>
                </c:pt>
                <c:pt idx="2715">
                  <c:v>0.1607</c:v>
                </c:pt>
                <c:pt idx="2716">
                  <c:v>0.2105</c:v>
                </c:pt>
                <c:pt idx="2717">
                  <c:v>0.2171</c:v>
                </c:pt>
                <c:pt idx="2718">
                  <c:v>0.199</c:v>
                </c:pt>
                <c:pt idx="2719">
                  <c:v>0.1951</c:v>
                </c:pt>
                <c:pt idx="2720">
                  <c:v>0.4211</c:v>
                </c:pt>
                <c:pt idx="2721">
                  <c:v>0.4207</c:v>
                </c:pt>
                <c:pt idx="2722">
                  <c:v>0.3976</c:v>
                </c:pt>
                <c:pt idx="2723">
                  <c:v>0.3777</c:v>
                </c:pt>
                <c:pt idx="2724">
                  <c:v>0.4355</c:v>
                </c:pt>
                <c:pt idx="2725">
                  <c:v>0.3406</c:v>
                </c:pt>
                <c:pt idx="2726">
                  <c:v>0.2986</c:v>
                </c:pt>
                <c:pt idx="2727">
                  <c:v>0.355</c:v>
                </c:pt>
                <c:pt idx="2728">
                  <c:v>0.2784</c:v>
                </c:pt>
                <c:pt idx="2729">
                  <c:v>0.3369</c:v>
                </c:pt>
                <c:pt idx="2730">
                  <c:v>0.322</c:v>
                </c:pt>
                <c:pt idx="2731">
                  <c:v>0.3048</c:v>
                </c:pt>
                <c:pt idx="2732">
                  <c:v>0.2826</c:v>
                </c:pt>
                <c:pt idx="2733">
                  <c:v>0.2549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</c:v>
                </c:pt>
                <c:pt idx="2737">
                  <c:v>0.3508</c:v>
                </c:pt>
                <c:pt idx="2738">
                  <c:v>0.3657</c:v>
                </c:pt>
                <c:pt idx="2739">
                  <c:v>0.76221</c:v>
                </c:pt>
                <c:pt idx="2740">
                  <c:v>0.76909</c:v>
                </c:pt>
                <c:pt idx="2741">
                  <c:v>0.77697</c:v>
                </c:pt>
                <c:pt idx="2742">
                  <c:v>0.78189</c:v>
                </c:pt>
                <c:pt idx="2743">
                  <c:v>0.78484</c:v>
                </c:pt>
                <c:pt idx="2744">
                  <c:v>0.78976</c:v>
                </c:pt>
                <c:pt idx="2745">
                  <c:v>0.80059</c:v>
                </c:pt>
                <c:pt idx="2746">
                  <c:v>0.81142</c:v>
                </c:pt>
                <c:pt idx="2747">
                  <c:v>8.7</c:v>
                </c:pt>
                <c:pt idx="2748">
                  <c:v>8.8</c:v>
                </c:pt>
                <c:pt idx="2749">
                  <c:v>9.7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</c:v>
                </c:pt>
                <c:pt idx="2761">
                  <c:v>13.6</c:v>
                </c:pt>
                <c:pt idx="2762">
                  <c:v>13.8</c:v>
                </c:pt>
                <c:pt idx="2763">
                  <c:v>14.8</c:v>
                </c:pt>
                <c:pt idx="2764">
                  <c:v>16.3</c:v>
                </c:pt>
                <c:pt idx="2765">
                  <c:v>15.5</c:v>
                </c:pt>
                <c:pt idx="2766">
                  <c:v>16.1</c:v>
                </c:pt>
                <c:pt idx="2767">
                  <c:v>18.3</c:v>
                </c:pt>
                <c:pt idx="2768">
                  <c:v>16.7</c:v>
                </c:pt>
                <c:pt idx="2769">
                  <c:v>18.1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</c:v>
                </c:pt>
                <c:pt idx="2775">
                  <c:v>21.5</c:v>
                </c:pt>
                <c:pt idx="2776">
                  <c:v>20.9</c:v>
                </c:pt>
                <c:pt idx="2777">
                  <c:v>21.1</c:v>
                </c:pt>
                <c:pt idx="2778">
                  <c:v>23.4</c:v>
                </c:pt>
                <c:pt idx="2779">
                  <c:v>24.6</c:v>
                </c:pt>
                <c:pt idx="2780">
                  <c:v>25.9</c:v>
                </c:pt>
                <c:pt idx="2781">
                  <c:v>0.26</c:v>
                </c:pt>
                <c:pt idx="2782">
                  <c:v>0.29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0.57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</c:v>
                </c:pt>
                <c:pt idx="2810">
                  <c:v>0.55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0.57</c:v>
                </c:pt>
                <c:pt idx="2815">
                  <c:v>0.57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</c:v>
                </c:pt>
                <c:pt idx="2820">
                  <c:v>0.58</c:v>
                </c:pt>
                <c:pt idx="2821">
                  <c:v>0.55</c:v>
                </c:pt>
                <c:pt idx="2822">
                  <c:v>0.56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</c:v>
                </c:pt>
                <c:pt idx="2867">
                  <c:v>80.71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81.85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78.21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79.49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</c:v>
                </c:pt>
                <c:pt idx="2898">
                  <c:v>78.5</c:v>
                </c:pt>
                <c:pt idx="2899">
                  <c:v>77.69</c:v>
                </c:pt>
                <c:pt idx="2900">
                  <c:v>79.24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78.71</c:v>
                </c:pt>
                <c:pt idx="2909">
                  <c:v>77.04</c:v>
                </c:pt>
                <c:pt idx="2910">
                  <c:v>77.15</c:v>
                </c:pt>
                <c:pt idx="2911">
                  <c:v>77.39</c:v>
                </c:pt>
                <c:pt idx="2912">
                  <c:v>80.16</c:v>
                </c:pt>
                <c:pt idx="2913">
                  <c:v>77.9</c:v>
                </c:pt>
                <c:pt idx="2914">
                  <c:v>76.74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</c:v>
                </c:pt>
                <c:pt idx="2926">
                  <c:v>87.25</c:v>
                </c:pt>
                <c:pt idx="2927">
                  <c:v>62.63</c:v>
                </c:pt>
                <c:pt idx="2928">
                  <c:v>79.07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78.35</c:v>
                </c:pt>
                <c:pt idx="2938">
                  <c:v>80.79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13.9758110484984</c:v>
                </c:pt>
                <c:pt idx="2977">
                  <c:v>15.5565167414123</c:v>
                </c:pt>
                <c:pt idx="2978">
                  <c:v>15.3408847809058</c:v>
                </c:pt>
                <c:pt idx="2979">
                  <c:v>38.0447097396281</c:v>
                </c:pt>
                <c:pt idx="2980">
                  <c:v>35.2664126344366</c:v>
                </c:pt>
                <c:pt idx="2981">
                  <c:v>37.8308761123052</c:v>
                </c:pt>
                <c:pt idx="2982">
                  <c:v>34.8219923940132</c:v>
                </c:pt>
                <c:pt idx="2983">
                  <c:v>34.9497986087464</c:v>
                </c:pt>
                <c:pt idx="2984">
                  <c:v>37.9336828685223</c:v>
                </c:pt>
                <c:pt idx="2985">
                  <c:v>37.7132845439467</c:v>
                </c:pt>
                <c:pt idx="2986">
                  <c:v>37.1869786808259</c:v>
                </c:pt>
                <c:pt idx="2987">
                  <c:v>38.4849625267015</c:v>
                </c:pt>
                <c:pt idx="2988">
                  <c:v>37.0675563906116</c:v>
                </c:pt>
                <c:pt idx="2989">
                  <c:v>24.8082703446969</c:v>
                </c:pt>
                <c:pt idx="2990">
                  <c:v>23.2461699364837</c:v>
                </c:pt>
                <c:pt idx="2991">
                  <c:v>21.8345113358998</c:v>
                </c:pt>
                <c:pt idx="2992">
                  <c:v>20.493803043519</c:v>
                </c:pt>
                <c:pt idx="2993">
                  <c:v>46.6723339538153</c:v>
                </c:pt>
                <c:pt idx="2994">
                  <c:v>53.9083423281051</c:v>
                </c:pt>
                <c:pt idx="2995">
                  <c:v>49.1096911472507</c:v>
                </c:pt>
                <c:pt idx="2996">
                  <c:v>33.2468059209613</c:v>
                </c:pt>
                <c:pt idx="2997">
                  <c:v>38.9131848004362</c:v>
                </c:pt>
                <c:pt idx="2998">
                  <c:v>30.1932795678381</c:v>
                </c:pt>
                <c:pt idx="2999">
                  <c:v>32.6845759831649</c:v>
                </c:pt>
                <c:pt idx="3000">
                  <c:v>32.2971260398651</c:v>
                </c:pt>
                <c:pt idx="3001">
                  <c:v>23.9819644000386</c:v>
                </c:pt>
                <c:pt idx="3002">
                  <c:v>32.41653909772</c:v>
                </c:pt>
                <c:pt idx="3003">
                  <c:v>38.9673111594392</c:v>
                </c:pt>
                <c:pt idx="3004">
                  <c:v>33.3626194090949</c:v>
                </c:pt>
                <c:pt idx="3005">
                  <c:v>26.0257426720613</c:v>
                </c:pt>
                <c:pt idx="3006">
                  <c:v>35.9018185093159</c:v>
                </c:pt>
                <c:pt idx="3007">
                  <c:v>50.1901372046082</c:v>
                </c:pt>
                <c:pt idx="3008">
                  <c:v>49.2557787838419</c:v>
                </c:pt>
                <c:pt idx="3009">
                  <c:v>48.080762403673</c:v>
                </c:pt>
                <c:pt idx="3010">
                  <c:v>25.9684516271573</c:v>
                </c:pt>
                <c:pt idx="3011">
                  <c:v>26.6598148932478</c:v>
                </c:pt>
                <c:pt idx="3012">
                  <c:v>35.5315187539662</c:v>
                </c:pt>
                <c:pt idx="3013">
                  <c:v>29.6355132573568</c:v>
                </c:pt>
                <c:pt idx="3014">
                  <c:v>27.6425443014825</c:v>
                </c:pt>
                <c:pt idx="3015">
                  <c:v>34.4495428682686</c:v>
                </c:pt>
                <c:pt idx="3016">
                  <c:v>37.8744789073185</c:v>
                </c:pt>
                <c:pt idx="3017">
                  <c:v>38.5643723302478</c:v>
                </c:pt>
                <c:pt idx="3018">
                  <c:v>40.2000451927179</c:v>
                </c:pt>
                <c:pt idx="3019">
                  <c:v>29.4677506775068</c:v>
                </c:pt>
                <c:pt idx="3020">
                  <c:v>24.9499600319744</c:v>
                </c:pt>
                <c:pt idx="3021">
                  <c:v>27.2953919239905</c:v>
                </c:pt>
                <c:pt idx="3022">
                  <c:v>25.8771241830065</c:v>
                </c:pt>
                <c:pt idx="3023">
                  <c:v>32.9684210526316</c:v>
                </c:pt>
                <c:pt idx="3024">
                  <c:v>40.0585229261463</c:v>
                </c:pt>
                <c:pt idx="3025">
                  <c:v>27.437385620915</c:v>
                </c:pt>
                <c:pt idx="3026">
                  <c:v>29.7133771929824</c:v>
                </c:pt>
                <c:pt idx="3027">
                  <c:v>41.5602739726027</c:v>
                </c:pt>
                <c:pt idx="3028">
                  <c:v>13.2735632183908</c:v>
                </c:pt>
                <c:pt idx="3029">
                  <c:v>42.7397260273973</c:v>
                </c:pt>
                <c:pt idx="3030">
                  <c:v>34.2082397003745</c:v>
                </c:pt>
                <c:pt idx="3031">
                  <c:v>32.9963254593176</c:v>
                </c:pt>
                <c:pt idx="3032">
                  <c:v>23.8902857142857</c:v>
                </c:pt>
                <c:pt idx="3033">
                  <c:v>31.2136546184739</c:v>
                </c:pt>
                <c:pt idx="3034">
                  <c:v>34.7728</c:v>
                </c:pt>
                <c:pt idx="3035">
                  <c:v>37.6</c:v>
                </c:pt>
                <c:pt idx="3036">
                  <c:v>59.5016029593095</c:v>
                </c:pt>
                <c:pt idx="3037">
                  <c:v>34.0595238095238</c:v>
                </c:pt>
                <c:pt idx="3038">
                  <c:v>29.8991304347826</c:v>
                </c:pt>
                <c:pt idx="3039">
                  <c:v>37.7697383390216</c:v>
                </c:pt>
                <c:pt idx="3040">
                  <c:v>34.7023923444976</c:v>
                </c:pt>
                <c:pt idx="3041">
                  <c:v>36.1077844311377</c:v>
                </c:pt>
                <c:pt idx="3042">
                  <c:v>29.712</c:v>
                </c:pt>
                <c:pt idx="3043">
                  <c:v>24.5454545454545</c:v>
                </c:pt>
                <c:pt idx="3044">
                  <c:v>22.3227053140096</c:v>
                </c:pt>
                <c:pt idx="3045">
                  <c:v>27.0521008403361</c:v>
                </c:pt>
                <c:pt idx="3046">
                  <c:v>50.5823529411765</c:v>
                </c:pt>
                <c:pt idx="3047">
                  <c:v>37.7230088495575</c:v>
                </c:pt>
                <c:pt idx="3048">
                  <c:v>44.9618843683084</c:v>
                </c:pt>
                <c:pt idx="3049">
                  <c:v>34.584126984127</c:v>
                </c:pt>
                <c:pt idx="3050">
                  <c:v>50.5872340425532</c:v>
                </c:pt>
                <c:pt idx="3051">
                  <c:v>41.5172413793103</c:v>
                </c:pt>
                <c:pt idx="3052">
                  <c:v>24.295729764181</c:v>
                </c:pt>
                <c:pt idx="3053">
                  <c:v>22.5738562091503</c:v>
                </c:pt>
                <c:pt idx="3054">
                  <c:v>14.168824940048</c:v>
                </c:pt>
                <c:pt idx="3055">
                  <c:v>26.787462082912</c:v>
                </c:pt>
                <c:pt idx="3056">
                  <c:v>29.0231454005935</c:v>
                </c:pt>
                <c:pt idx="3057">
                  <c:v>28.1422222222222</c:v>
                </c:pt>
                <c:pt idx="3058">
                  <c:v>24.5949790794979</c:v>
                </c:pt>
                <c:pt idx="3059">
                  <c:v>19.8194974874372</c:v>
                </c:pt>
                <c:pt idx="3060">
                  <c:v>21.5391585760518</c:v>
                </c:pt>
                <c:pt idx="3061">
                  <c:v>39.3232524964337</c:v>
                </c:pt>
                <c:pt idx="3062">
                  <c:v>7.27926267281106</c:v>
                </c:pt>
                <c:pt idx="3063">
                  <c:v>11.1628318584071</c:v>
                </c:pt>
                <c:pt idx="3064">
                  <c:v>25.9411764705882</c:v>
                </c:pt>
                <c:pt idx="3065">
                  <c:v>26.5899441340782</c:v>
                </c:pt>
                <c:pt idx="3066">
                  <c:v>26.8145610278373</c:v>
                </c:pt>
                <c:pt idx="3067">
                  <c:v>8.94452214452214</c:v>
                </c:pt>
                <c:pt idx="3068">
                  <c:v>9.99341563786009</c:v>
                </c:pt>
                <c:pt idx="3069">
                  <c:v>25.0348894348894</c:v>
                </c:pt>
                <c:pt idx="3070">
                  <c:v>23.3311827956989</c:v>
                </c:pt>
                <c:pt idx="3071">
                  <c:v>23.8584564860427</c:v>
                </c:pt>
                <c:pt idx="3072">
                  <c:v>21.4612377850163</c:v>
                </c:pt>
                <c:pt idx="3073">
                  <c:v>17.4680327868853</c:v>
                </c:pt>
                <c:pt idx="3074">
                  <c:v>33.27</c:v>
                </c:pt>
                <c:pt idx="3075">
                  <c:v>25.1815028901734</c:v>
                </c:pt>
                <c:pt idx="3076">
                  <c:v>9.62160583941605</c:v>
                </c:pt>
                <c:pt idx="3077">
                  <c:v>10.5543209876543</c:v>
                </c:pt>
                <c:pt idx="3078">
                  <c:v>10.8596858638743</c:v>
                </c:pt>
                <c:pt idx="3079">
                  <c:v>10.7807692307692</c:v>
                </c:pt>
                <c:pt idx="3080">
                  <c:v>38.9260042283298</c:v>
                </c:pt>
                <c:pt idx="3081">
                  <c:v>43.0614525139665</c:v>
                </c:pt>
                <c:pt idx="3082">
                  <c:v>21.9585185185185</c:v>
                </c:pt>
                <c:pt idx="3083">
                  <c:v>29.9085714285714</c:v>
                </c:pt>
                <c:pt idx="3084">
                  <c:v>51.984496124031</c:v>
                </c:pt>
                <c:pt idx="3085">
                  <c:v>19.1270611057226</c:v>
                </c:pt>
                <c:pt idx="3086">
                  <c:v>17.0768421052632</c:v>
                </c:pt>
                <c:pt idx="3087">
                  <c:v>7.86798418972331</c:v>
                </c:pt>
                <c:pt idx="3088">
                  <c:v>17.1472457627119</c:v>
                </c:pt>
                <c:pt idx="3089">
                  <c:v>8.66474820143885</c:v>
                </c:pt>
                <c:pt idx="3090">
                  <c:v>11.7709946848899</c:v>
                </c:pt>
                <c:pt idx="3091">
                  <c:v>11.2912951167728</c:v>
                </c:pt>
                <c:pt idx="3092">
                  <c:v>20.2186335403727</c:v>
                </c:pt>
                <c:pt idx="3093">
                  <c:v>12.5655445544554</c:v>
                </c:pt>
                <c:pt idx="3094">
                  <c:v>19.3595463137996</c:v>
                </c:pt>
                <c:pt idx="3095">
                  <c:v>15.4891687657431</c:v>
                </c:pt>
                <c:pt idx="3096">
                  <c:v>14.8853503184713</c:v>
                </c:pt>
                <c:pt idx="3097">
                  <c:v>25.28</c:v>
                </c:pt>
                <c:pt idx="3098">
                  <c:v>10.2969325153374</c:v>
                </c:pt>
                <c:pt idx="3099">
                  <c:v>26.4095890410959</c:v>
                </c:pt>
                <c:pt idx="3100">
                  <c:v>8.58444444444446</c:v>
                </c:pt>
                <c:pt idx="3101">
                  <c:v>12.424427480916</c:v>
                </c:pt>
                <c:pt idx="3102">
                  <c:v>33.0716577540107</c:v>
                </c:pt>
                <c:pt idx="3103">
                  <c:v>22.7322033898305</c:v>
                </c:pt>
                <c:pt idx="3104">
                  <c:v>16.2231759656652</c:v>
                </c:pt>
                <c:pt idx="3105">
                  <c:v>88.6243259856794</c:v>
                </c:pt>
                <c:pt idx="3106">
                  <c:v>67.7161355269036</c:v>
                </c:pt>
                <c:pt idx="3107">
                  <c:v>72.4364669504284</c:v>
                </c:pt>
                <c:pt idx="3108">
                  <c:v>86.2291929758974</c:v>
                </c:pt>
                <c:pt idx="3109">
                  <c:v>83.8700367669976</c:v>
                </c:pt>
                <c:pt idx="3110">
                  <c:v>73.3017719117782</c:v>
                </c:pt>
                <c:pt idx="3111">
                  <c:v>77.4379855338808</c:v>
                </c:pt>
                <c:pt idx="3112">
                  <c:v>71.3623019323813</c:v>
                </c:pt>
                <c:pt idx="3113">
                  <c:v>69.8808283529169</c:v>
                </c:pt>
                <c:pt idx="3114">
                  <c:v>76.9332424293645</c:v>
                </c:pt>
                <c:pt idx="3115">
                  <c:v>77.300626029577</c:v>
                </c:pt>
                <c:pt idx="3116">
                  <c:v>82.5366546504974</c:v>
                </c:pt>
                <c:pt idx="3117">
                  <c:v>72.6208188595274</c:v>
                </c:pt>
                <c:pt idx="3118">
                  <c:v>82.2085942770784</c:v>
                </c:pt>
                <c:pt idx="3119">
                  <c:v>76.8856167360519</c:v>
                </c:pt>
                <c:pt idx="3120">
                  <c:v>70.6281889645923</c:v>
                </c:pt>
                <c:pt idx="3121">
                  <c:v>67.1120435674031</c:v>
                </c:pt>
                <c:pt idx="3122">
                  <c:v>63.8841108783066</c:v>
                </c:pt>
                <c:pt idx="3123">
                  <c:v>70.907580196801</c:v>
                </c:pt>
                <c:pt idx="3124">
                  <c:v>55.0747718180029</c:v>
                </c:pt>
                <c:pt idx="3125">
                  <c:v>76.3997048980461</c:v>
                </c:pt>
                <c:pt idx="3126">
                  <c:v>65.2166835622161</c:v>
                </c:pt>
                <c:pt idx="3127">
                  <c:v>84.3219611826149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73.6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38.3</c:v>
                </c:pt>
                <c:pt idx="3145">
                  <c:v>32.2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69.99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</c:v>
                </c:pt>
                <c:pt idx="3170">
                  <c:v>81.97</c:v>
                </c:pt>
                <c:pt idx="3171">
                  <c:v>70.49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69.07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</c:v>
                </c:pt>
                <c:pt idx="3187">
                  <c:v>75.23</c:v>
                </c:pt>
                <c:pt idx="3188">
                  <c:v>75.57</c:v>
                </c:pt>
                <c:pt idx="3189">
                  <c:v>75.08</c:v>
                </c:pt>
                <c:pt idx="3190">
                  <c:v>72.96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</c:v>
                </c:pt>
                <c:pt idx="3196">
                  <c:v>77.47</c:v>
                </c:pt>
                <c:pt idx="3197">
                  <c:v>68.71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67.21</c:v>
                </c:pt>
                <c:pt idx="3202">
                  <c:v>46.89</c:v>
                </c:pt>
                <c:pt idx="3214">
                  <c:v>68.6</c:v>
                </c:pt>
                <c:pt idx="3218">
                  <c:v>71.6</c:v>
                </c:pt>
                <c:pt idx="3222">
                  <c:v>79.2</c:v>
                </c:pt>
                <c:pt idx="3230">
                  <c:v>70.5</c:v>
                </c:pt>
                <c:pt idx="3240">
                  <c:v>36.8152</c:v>
                </c:pt>
                <c:pt idx="3241">
                  <c:v>56.9893</c:v>
                </c:pt>
                <c:pt idx="3242">
                  <c:v>60.1323</c:v>
                </c:pt>
                <c:pt idx="3243">
                  <c:v>63.2278</c:v>
                </c:pt>
                <c:pt idx="3244">
                  <c:v>72.915</c:v>
                </c:pt>
                <c:pt idx="3245">
                  <c:v>74.3269</c:v>
                </c:pt>
                <c:pt idx="3246">
                  <c:v>81.1166</c:v>
                </c:pt>
                <c:pt idx="3247">
                  <c:v>79.6947</c:v>
                </c:pt>
                <c:pt idx="3248">
                  <c:v>76.8083</c:v>
                </c:pt>
                <c:pt idx="3249">
                  <c:v>78.0432</c:v>
                </c:pt>
                <c:pt idx="3250">
                  <c:v>80.3171</c:v>
                </c:pt>
                <c:pt idx="3251">
                  <c:v>81.4546</c:v>
                </c:pt>
                <c:pt idx="3252">
                  <c:v>78.737</c:v>
                </c:pt>
                <c:pt idx="3253">
                  <c:v>80.9564</c:v>
                </c:pt>
                <c:pt idx="3254">
                  <c:v>85.9133</c:v>
                </c:pt>
                <c:pt idx="3255">
                  <c:v>84.8175</c:v>
                </c:pt>
                <c:pt idx="3256">
                  <c:v>84.4357</c:v>
                </c:pt>
                <c:pt idx="3257">
                  <c:v>87.559</c:v>
                </c:pt>
                <c:pt idx="3258">
                  <c:v>87.0131</c:v>
                </c:pt>
                <c:pt idx="3259">
                  <c:v>86.1412</c:v>
                </c:pt>
                <c:pt idx="3260">
                  <c:v>83.2869</c:v>
                </c:pt>
                <c:pt idx="3261">
                  <c:v>83.6101</c:v>
                </c:pt>
                <c:pt idx="3262">
                  <c:v>83.9866</c:v>
                </c:pt>
                <c:pt idx="3263">
                  <c:v>84.4715</c:v>
                </c:pt>
                <c:pt idx="3264">
                  <c:v>77.5312</c:v>
                </c:pt>
                <c:pt idx="3265">
                  <c:v>76.4273</c:v>
                </c:pt>
                <c:pt idx="3266">
                  <c:v>78.7606</c:v>
                </c:pt>
                <c:pt idx="3267">
                  <c:v>80.4441</c:v>
                </c:pt>
                <c:pt idx="3268">
                  <c:v>81.1998</c:v>
                </c:pt>
                <c:pt idx="3269">
                  <c:v>81.5483</c:v>
                </c:pt>
                <c:pt idx="3270">
                  <c:v>81.2732</c:v>
                </c:pt>
                <c:pt idx="3271">
                  <c:v>81.3825</c:v>
                </c:pt>
                <c:pt idx="3272">
                  <c:v>79.0706</c:v>
                </c:pt>
                <c:pt idx="3273">
                  <c:v>77.058</c:v>
                </c:pt>
                <c:pt idx="3274">
                  <c:v>80.5724</c:v>
                </c:pt>
                <c:pt idx="3275">
                  <c:v>80.1479</c:v>
                </c:pt>
                <c:pt idx="3276">
                  <c:v>78.7419</c:v>
                </c:pt>
                <c:pt idx="3277">
                  <c:v>78.2474</c:v>
                </c:pt>
                <c:pt idx="3278">
                  <c:v>77.8111</c:v>
                </c:pt>
                <c:pt idx="3279">
                  <c:v>81.4736</c:v>
                </c:pt>
                <c:pt idx="3280">
                  <c:v>75.928</c:v>
                </c:pt>
                <c:pt idx="3281">
                  <c:v>75.1387</c:v>
                </c:pt>
                <c:pt idx="3282">
                  <c:v>32.9002</c:v>
                </c:pt>
                <c:pt idx="3283">
                  <c:v>31.6349</c:v>
                </c:pt>
                <c:pt idx="3284">
                  <c:v>30.8385</c:v>
                </c:pt>
                <c:pt idx="3285">
                  <c:v>31.9967</c:v>
                </c:pt>
                <c:pt idx="3286">
                  <c:v>34.6495</c:v>
                </c:pt>
                <c:pt idx="3287">
                  <c:v>36.9658</c:v>
                </c:pt>
                <c:pt idx="3288">
                  <c:v>40.1333</c:v>
                </c:pt>
                <c:pt idx="3289">
                  <c:v>41.2787</c:v>
                </c:pt>
                <c:pt idx="3290">
                  <c:v>42.8639</c:v>
                </c:pt>
                <c:pt idx="3291">
                  <c:v>45.5756</c:v>
                </c:pt>
                <c:pt idx="3292">
                  <c:v>44.97</c:v>
                </c:pt>
                <c:pt idx="3293">
                  <c:v>48.0663</c:v>
                </c:pt>
                <c:pt idx="3294">
                  <c:v>49.6461</c:v>
                </c:pt>
                <c:pt idx="3295">
                  <c:v>52.6673</c:v>
                </c:pt>
                <c:pt idx="3296">
                  <c:v>42.1857</c:v>
                </c:pt>
                <c:pt idx="3297">
                  <c:v>38.6484</c:v>
                </c:pt>
                <c:pt idx="3298">
                  <c:v>39.9881</c:v>
                </c:pt>
                <c:pt idx="3299">
                  <c:v>39.7025</c:v>
                </c:pt>
                <c:pt idx="3300">
                  <c:v>43.0791</c:v>
                </c:pt>
                <c:pt idx="3301">
                  <c:v>43.3639</c:v>
                </c:pt>
                <c:pt idx="3302">
                  <c:v>45.7172</c:v>
                </c:pt>
                <c:pt idx="3303">
                  <c:v>47.4369</c:v>
                </c:pt>
                <c:pt idx="3304">
                  <c:v>48.6909</c:v>
                </c:pt>
                <c:pt idx="3305">
                  <c:v>92.2633</c:v>
                </c:pt>
                <c:pt idx="3306">
                  <c:v>84.3859</c:v>
                </c:pt>
                <c:pt idx="3307">
                  <c:v>62.2934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69.327</c:v>
                </c:pt>
                <c:pt idx="3311">
                  <c:v>81.745</c:v>
                </c:pt>
                <c:pt idx="3312">
                  <c:v>80.5061</c:v>
                </c:pt>
                <c:pt idx="3313">
                  <c:v>79.2106</c:v>
                </c:pt>
                <c:pt idx="3314">
                  <c:v>80.4099</c:v>
                </c:pt>
                <c:pt idx="3315">
                  <c:v>64.8898199875854</c:v>
                </c:pt>
                <c:pt idx="3316">
                  <c:v>64.8801950805768</c:v>
                </c:pt>
                <c:pt idx="3317">
                  <c:v>84.953300846966</c:v>
                </c:pt>
                <c:pt idx="3318">
                  <c:v>72.1208434712084</c:v>
                </c:pt>
                <c:pt idx="3319">
                  <c:v>86.2080276734061</c:v>
                </c:pt>
                <c:pt idx="3320">
                  <c:v>76.6840277777778</c:v>
                </c:pt>
                <c:pt idx="3321">
                  <c:v>76.4201388888889</c:v>
                </c:pt>
                <c:pt idx="3322">
                  <c:v>67.1493055555556</c:v>
                </c:pt>
                <c:pt idx="3323">
                  <c:v>69.4596512570965</c:v>
                </c:pt>
                <c:pt idx="3324">
                  <c:v>73.9136649514008</c:v>
                </c:pt>
                <c:pt idx="3325">
                  <c:v>64.2361111111111</c:v>
                </c:pt>
                <c:pt idx="3326">
                  <c:v>66.9652777777778</c:v>
                </c:pt>
                <c:pt idx="3327">
                  <c:v>79.0277777777778</c:v>
                </c:pt>
                <c:pt idx="3328">
                  <c:v>81.0486111111111</c:v>
                </c:pt>
                <c:pt idx="3329">
                  <c:v>78.34375</c:v>
                </c:pt>
                <c:pt idx="3330">
                  <c:v>84.0729166666667</c:v>
                </c:pt>
                <c:pt idx="3331">
                  <c:v>68.0763888888889</c:v>
                </c:pt>
                <c:pt idx="3332">
                  <c:v>61.4444444444444</c:v>
                </c:pt>
                <c:pt idx="3333">
                  <c:v>60.7256944444444</c:v>
                </c:pt>
                <c:pt idx="3334">
                  <c:v>67.8576388888889</c:v>
                </c:pt>
                <c:pt idx="3335">
                  <c:v>79.0520833333333</c:v>
                </c:pt>
                <c:pt idx="3336">
                  <c:v>59.3958333333333</c:v>
                </c:pt>
                <c:pt idx="3337">
                  <c:v>67.0069444444444</c:v>
                </c:pt>
                <c:pt idx="3338">
                  <c:v>66.8506944444444</c:v>
                </c:pt>
                <c:pt idx="3339">
                  <c:v>89.1666666666667</c:v>
                </c:pt>
                <c:pt idx="3340">
                  <c:v>61.8958333333333</c:v>
                </c:pt>
                <c:pt idx="3341">
                  <c:v>88.6805555555556</c:v>
                </c:pt>
                <c:pt idx="3342">
                  <c:v>87.21875</c:v>
                </c:pt>
                <c:pt idx="3343">
                  <c:v>72.6944444444444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</c:v>
                </c:pt>
                <c:pt idx="3350">
                  <c:v>86.5694444444444</c:v>
                </c:pt>
                <c:pt idx="3351">
                  <c:v>91.8472222222222</c:v>
                </c:pt>
                <c:pt idx="3352">
                  <c:v>63.7701388888889</c:v>
                </c:pt>
                <c:pt idx="3353">
                  <c:v>85.3888888888889</c:v>
                </c:pt>
                <c:pt idx="3354">
                  <c:v>68.9097222222222</c:v>
                </c:pt>
                <c:pt idx="3355">
                  <c:v>70.15625</c:v>
                </c:pt>
                <c:pt idx="3356">
                  <c:v>77.1701388888889</c:v>
                </c:pt>
                <c:pt idx="3357">
                  <c:v>68.2048611111111</c:v>
                </c:pt>
                <c:pt idx="3358">
                  <c:v>65.1041666666667</c:v>
                </c:pt>
                <c:pt idx="3359">
                  <c:v>82.1631944444444</c:v>
                </c:pt>
                <c:pt idx="3360">
                  <c:v>71.6666666666667</c:v>
                </c:pt>
                <c:pt idx="3361">
                  <c:v>68.2361111111111</c:v>
                </c:pt>
                <c:pt idx="3362">
                  <c:v>58.1597222222222</c:v>
                </c:pt>
                <c:pt idx="3363">
                  <c:v>67.1875</c:v>
                </c:pt>
                <c:pt idx="3364">
                  <c:v>77.9270833333333</c:v>
                </c:pt>
                <c:pt idx="3365">
                  <c:v>51.1458333333333</c:v>
                </c:pt>
                <c:pt idx="3366">
                  <c:v>80.6215277777778</c:v>
                </c:pt>
                <c:pt idx="3367">
                  <c:v>63.3892160429174</c:v>
                </c:pt>
                <c:pt idx="3368">
                  <c:v>63.0451388888889</c:v>
                </c:pt>
                <c:pt idx="3369">
                  <c:v>61.5344387193377</c:v>
                </c:pt>
                <c:pt idx="3370">
                  <c:v>67.3917849405315</c:v>
                </c:pt>
                <c:pt idx="3371">
                  <c:v>53.456409856519</c:v>
                </c:pt>
                <c:pt idx="3372">
                  <c:v>54.4800135501355</c:v>
                </c:pt>
                <c:pt idx="3373">
                  <c:v>61.4035700969426</c:v>
                </c:pt>
                <c:pt idx="3374">
                  <c:v>61.2497960515582</c:v>
                </c:pt>
                <c:pt idx="3375">
                  <c:v>55.8472222222222</c:v>
                </c:pt>
                <c:pt idx="3376">
                  <c:v>66.0729166666667</c:v>
                </c:pt>
                <c:pt idx="3377">
                  <c:v>60.6493055555556</c:v>
                </c:pt>
                <c:pt idx="3378">
                  <c:v>65.5790022144067</c:v>
                </c:pt>
                <c:pt idx="3379">
                  <c:v>60.1145833333333</c:v>
                </c:pt>
                <c:pt idx="3380">
                  <c:v>64.8888888888889</c:v>
                </c:pt>
                <c:pt idx="3381">
                  <c:v>63.4548611111111</c:v>
                </c:pt>
                <c:pt idx="3382">
                  <c:v>69.875</c:v>
                </c:pt>
                <c:pt idx="3383">
                  <c:v>68.0972222222222</c:v>
                </c:pt>
                <c:pt idx="3384">
                  <c:v>66.84375</c:v>
                </c:pt>
                <c:pt idx="3385">
                  <c:v>62.0034722222222</c:v>
                </c:pt>
                <c:pt idx="3386">
                  <c:v>57.9166666666667</c:v>
                </c:pt>
                <c:pt idx="3387">
                  <c:v>57.3229166666667</c:v>
                </c:pt>
                <c:pt idx="3388">
                  <c:v>67.1770833333333</c:v>
                </c:pt>
                <c:pt idx="3389">
                  <c:v>67.1319444444444</c:v>
                </c:pt>
                <c:pt idx="3390">
                  <c:v>54.9861111111111</c:v>
                </c:pt>
                <c:pt idx="3391">
                  <c:v>58.4236111111111</c:v>
                </c:pt>
                <c:pt idx="3392">
                  <c:v>57.9791666666667</c:v>
                </c:pt>
                <c:pt idx="3393">
                  <c:v>61.2430555555556</c:v>
                </c:pt>
                <c:pt idx="3394">
                  <c:v>50.8576388888889</c:v>
                </c:pt>
                <c:pt idx="3395">
                  <c:v>54.5798611111111</c:v>
                </c:pt>
                <c:pt idx="3396">
                  <c:v>50.7743055555556</c:v>
                </c:pt>
                <c:pt idx="3397">
                  <c:v>57.2604166666667</c:v>
                </c:pt>
                <c:pt idx="3398">
                  <c:v>51.8194444444444</c:v>
                </c:pt>
                <c:pt idx="3399">
                  <c:v>54.8541666666667</c:v>
                </c:pt>
                <c:pt idx="3400">
                  <c:v>63.1979166666667</c:v>
                </c:pt>
                <c:pt idx="3401">
                  <c:v>50.5625</c:v>
                </c:pt>
                <c:pt idx="3402">
                  <c:v>67.4513888888889</c:v>
                </c:pt>
                <c:pt idx="3403">
                  <c:v>56.1583099980627</c:v>
                </c:pt>
                <c:pt idx="3404">
                  <c:v>69.1822345967307</c:v>
                </c:pt>
                <c:pt idx="3405">
                  <c:v>64.5398874544853</c:v>
                </c:pt>
                <c:pt idx="3406">
                  <c:v>61.9966795285718</c:v>
                </c:pt>
                <c:pt idx="3407">
                  <c:v>46.4977425478426</c:v>
                </c:pt>
                <c:pt idx="3408">
                  <c:v>72.0918367346939</c:v>
                </c:pt>
                <c:pt idx="3409">
                  <c:v>73.6724833474059</c:v>
                </c:pt>
                <c:pt idx="3410">
                  <c:v>65.2525497161002</c:v>
                </c:pt>
                <c:pt idx="3411">
                  <c:v>72.5693774260653</c:v>
                </c:pt>
                <c:pt idx="3412">
                  <c:v>77.9842342342342</c:v>
                </c:pt>
                <c:pt idx="3413">
                  <c:v>72.2364235401045</c:v>
                </c:pt>
                <c:pt idx="3414">
                  <c:v>73.335326953748</c:v>
                </c:pt>
                <c:pt idx="3415">
                  <c:v>80.037894167005</c:v>
                </c:pt>
                <c:pt idx="3416">
                  <c:v>75.7376997609161</c:v>
                </c:pt>
                <c:pt idx="3417">
                  <c:v>69.1788401947764</c:v>
                </c:pt>
                <c:pt idx="3418">
                  <c:v>76.4384920634921</c:v>
                </c:pt>
                <c:pt idx="3419">
                  <c:v>74.5165065287017</c:v>
                </c:pt>
                <c:pt idx="3420">
                  <c:v>76.1707008384749</c:v>
                </c:pt>
                <c:pt idx="3421">
                  <c:v>70.6039003605375</c:v>
                </c:pt>
                <c:pt idx="3422">
                  <c:v>82.343579031135</c:v>
                </c:pt>
                <c:pt idx="3423">
                  <c:v>84.8579782790309</c:v>
                </c:pt>
                <c:pt idx="3424">
                  <c:v>58.5392936456766</c:v>
                </c:pt>
                <c:pt idx="3425">
                  <c:v>79.3815147482812</c:v>
                </c:pt>
                <c:pt idx="3426">
                  <c:v>74.0604575163399</c:v>
                </c:pt>
                <c:pt idx="3427">
                  <c:v>75.3891941391941</c:v>
                </c:pt>
                <c:pt idx="3428">
                  <c:v>63.3102775560876</c:v>
                </c:pt>
                <c:pt idx="3429">
                  <c:v>84.767874701503</c:v>
                </c:pt>
                <c:pt idx="3430">
                  <c:v>66.5411000857528</c:v>
                </c:pt>
                <c:pt idx="3431">
                  <c:v>82.1254715833029</c:v>
                </c:pt>
                <c:pt idx="3432">
                  <c:v>81.8333881759351</c:v>
                </c:pt>
                <c:pt idx="3433">
                  <c:v>77.7114647804303</c:v>
                </c:pt>
                <c:pt idx="3434">
                  <c:v>85.6822709163347</c:v>
                </c:pt>
                <c:pt idx="3435">
                  <c:v>75.9366925064599</c:v>
                </c:pt>
                <c:pt idx="3436">
                  <c:v>77.2408963585434</c:v>
                </c:pt>
                <c:pt idx="3437">
                  <c:v>76.8518518518518</c:v>
                </c:pt>
                <c:pt idx="3438">
                  <c:v>74.4978028876334</c:v>
                </c:pt>
                <c:pt idx="3439">
                  <c:v>70.4739704739705</c:v>
                </c:pt>
                <c:pt idx="3440">
                  <c:v>76.2476247624762</c:v>
                </c:pt>
                <c:pt idx="3441">
                  <c:v>75.0180592342885</c:v>
                </c:pt>
                <c:pt idx="3442">
                  <c:v>63.2327880027267</c:v>
                </c:pt>
                <c:pt idx="3443">
                  <c:v>75.2952852986142</c:v>
                </c:pt>
                <c:pt idx="3444">
                  <c:v>75.649796680954</c:v>
                </c:pt>
                <c:pt idx="3445">
                  <c:v>61.8894568360182</c:v>
                </c:pt>
                <c:pt idx="3446">
                  <c:v>80.7868362725258</c:v>
                </c:pt>
                <c:pt idx="3447">
                  <c:v>78.0717673248161</c:v>
                </c:pt>
                <c:pt idx="3448">
                  <c:v>73.1240981240981</c:v>
                </c:pt>
                <c:pt idx="3449">
                  <c:v>73.7885574472742</c:v>
                </c:pt>
                <c:pt idx="3450">
                  <c:v>75.4238816738817</c:v>
                </c:pt>
                <c:pt idx="3451">
                  <c:v>76.1466956504477</c:v>
                </c:pt>
                <c:pt idx="3452">
                  <c:v>76.6865079365079</c:v>
                </c:pt>
                <c:pt idx="3453">
                  <c:v>74.7892924976258</c:v>
                </c:pt>
                <c:pt idx="3454">
                  <c:v>79.2755740057401</c:v>
                </c:pt>
                <c:pt idx="3455">
                  <c:v>75.8413171848638</c:v>
                </c:pt>
                <c:pt idx="3456">
                  <c:v>77.2617851461107</c:v>
                </c:pt>
                <c:pt idx="3457">
                  <c:v>69.9378980261857</c:v>
                </c:pt>
                <c:pt idx="3458">
                  <c:v>76.9533788174139</c:v>
                </c:pt>
                <c:pt idx="3459">
                  <c:v>71.7544617156016</c:v>
                </c:pt>
                <c:pt idx="3460">
                  <c:v>71.8597374847375</c:v>
                </c:pt>
                <c:pt idx="3461">
                  <c:v>78.3236069518032</c:v>
                </c:pt>
                <c:pt idx="3462">
                  <c:v>75.4868964279304</c:v>
                </c:pt>
                <c:pt idx="3463">
                  <c:v>77.3923992673993</c:v>
                </c:pt>
                <c:pt idx="3464">
                  <c:v>76.210273466371</c:v>
                </c:pt>
                <c:pt idx="3465">
                  <c:v>75.4323899371069</c:v>
                </c:pt>
                <c:pt idx="3466">
                  <c:v>78.3124189937551</c:v>
                </c:pt>
                <c:pt idx="3467">
                  <c:v>77.8722362160649</c:v>
                </c:pt>
                <c:pt idx="3468">
                  <c:v>82.7252625760088</c:v>
                </c:pt>
                <c:pt idx="3469">
                  <c:v>80.5555555555556</c:v>
                </c:pt>
                <c:pt idx="3470">
                  <c:v>77.3218650122203</c:v>
                </c:pt>
                <c:pt idx="3471">
                  <c:v>78.7603427895981</c:v>
                </c:pt>
                <c:pt idx="3472">
                  <c:v>76.0919378974934</c:v>
                </c:pt>
                <c:pt idx="3473">
                  <c:v>79.0271799776821</c:v>
                </c:pt>
                <c:pt idx="3474">
                  <c:v>78.4177559912854</c:v>
                </c:pt>
                <c:pt idx="3475">
                  <c:v>80.5233182892757</c:v>
                </c:pt>
                <c:pt idx="3476">
                  <c:v>72.44563598451</c:v>
                </c:pt>
                <c:pt idx="3477">
                  <c:v>79.6601193914885</c:v>
                </c:pt>
                <c:pt idx="3478">
                  <c:v>74.028000713394</c:v>
                </c:pt>
                <c:pt idx="3479">
                  <c:v>78.9972899728997</c:v>
                </c:pt>
                <c:pt idx="3480">
                  <c:v>80.6906345247991</c:v>
                </c:pt>
                <c:pt idx="3481">
                  <c:v>75.0732670744139</c:v>
                </c:pt>
                <c:pt idx="3482">
                  <c:v>76.7449319989736</c:v>
                </c:pt>
                <c:pt idx="3483">
                  <c:v>72.75338369531</c:v>
                </c:pt>
                <c:pt idx="3484">
                  <c:v>56.0080022566661</c:v>
                </c:pt>
                <c:pt idx="3485">
                  <c:v>46.5356691919192</c:v>
                </c:pt>
                <c:pt idx="3486">
                  <c:v>58.5220950564298</c:v>
                </c:pt>
                <c:pt idx="3487">
                  <c:v>52.2760646108664</c:v>
                </c:pt>
                <c:pt idx="3488">
                  <c:v>69.8143495254048</c:v>
                </c:pt>
                <c:pt idx="3489">
                  <c:v>78.3781033781034</c:v>
                </c:pt>
                <c:pt idx="3490">
                  <c:v>73.5526998961578</c:v>
                </c:pt>
                <c:pt idx="3491">
                  <c:v>75.2482150825524</c:v>
                </c:pt>
                <c:pt idx="3492">
                  <c:v>70.1955174058178</c:v>
                </c:pt>
                <c:pt idx="3493">
                  <c:v>65.4249058380414</c:v>
                </c:pt>
                <c:pt idx="3494">
                  <c:v>68.5145951035782</c:v>
                </c:pt>
                <c:pt idx="3495">
                  <c:v>71.7881944444444</c:v>
                </c:pt>
                <c:pt idx="3496">
                  <c:v>58.9646464646464</c:v>
                </c:pt>
                <c:pt idx="3497">
                  <c:v>68.1316590563166</c:v>
                </c:pt>
                <c:pt idx="3498">
                  <c:v>81.186365648517</c:v>
                </c:pt>
                <c:pt idx="3499">
                  <c:v>65.8923303834808</c:v>
                </c:pt>
                <c:pt idx="3500">
                  <c:v>75.3006872852234</c:v>
                </c:pt>
                <c:pt idx="3501">
                  <c:v>73.3350963021729</c:v>
                </c:pt>
                <c:pt idx="3502">
                  <c:v>81.4887265982728</c:v>
                </c:pt>
                <c:pt idx="3503">
                  <c:v>76.3269310202396</c:v>
                </c:pt>
                <c:pt idx="3504">
                  <c:v>66.3173652694611</c:v>
                </c:pt>
                <c:pt idx="3505">
                  <c:v>83.1780538302277</c:v>
                </c:pt>
                <c:pt idx="3506">
                  <c:v>79.5544275239707</c:v>
                </c:pt>
                <c:pt idx="3507">
                  <c:v>76.3076580020387</c:v>
                </c:pt>
                <c:pt idx="3508">
                  <c:v>75.4027091341754</c:v>
                </c:pt>
                <c:pt idx="3509">
                  <c:v>73.9946536494654</c:v>
                </c:pt>
                <c:pt idx="3510">
                  <c:v>80.1734056541749</c:v>
                </c:pt>
                <c:pt idx="3511">
                  <c:v>73.115339749198</c:v>
                </c:pt>
                <c:pt idx="3512">
                  <c:v>58.8920817369093</c:v>
                </c:pt>
                <c:pt idx="3513">
                  <c:v>66.2378392217102</c:v>
                </c:pt>
                <c:pt idx="3514">
                  <c:v>55.5949825063613</c:v>
                </c:pt>
                <c:pt idx="3515">
                  <c:v>77.2237745954127</c:v>
                </c:pt>
                <c:pt idx="3516">
                  <c:v>64.3193568173852</c:v>
                </c:pt>
                <c:pt idx="3517">
                  <c:v>77.0837425522163</c:v>
                </c:pt>
                <c:pt idx="3518">
                  <c:v>62.8675191370912</c:v>
                </c:pt>
                <c:pt idx="3519">
                  <c:v>71.2577784971764</c:v>
                </c:pt>
                <c:pt idx="3520">
                  <c:v>81.1858510711579</c:v>
                </c:pt>
                <c:pt idx="3521">
                  <c:v>76.5661938534279</c:v>
                </c:pt>
                <c:pt idx="3522">
                  <c:v>63.3081217359986</c:v>
                </c:pt>
                <c:pt idx="3523">
                  <c:v>51.9969278033794</c:v>
                </c:pt>
                <c:pt idx="3524">
                  <c:v>59.7403037700027</c:v>
                </c:pt>
                <c:pt idx="3525">
                  <c:v>62.1775793650794</c:v>
                </c:pt>
                <c:pt idx="3526">
                  <c:v>55.3112139917695</c:v>
                </c:pt>
                <c:pt idx="3527">
                  <c:v>47.0164609053498</c:v>
                </c:pt>
                <c:pt idx="3528">
                  <c:v>56.0711279461279</c:v>
                </c:pt>
                <c:pt idx="3529">
                  <c:v>51.2553418803419</c:v>
                </c:pt>
                <c:pt idx="3530">
                  <c:v>72.718253968254</c:v>
                </c:pt>
                <c:pt idx="3531">
                  <c:v>70.8831589436971</c:v>
                </c:pt>
                <c:pt idx="3532">
                  <c:v>76.8518518518518</c:v>
                </c:pt>
                <c:pt idx="3533">
                  <c:v>72.6001511715797</c:v>
                </c:pt>
                <c:pt idx="3534">
                  <c:v>76.3794406651549</c:v>
                </c:pt>
                <c:pt idx="3535">
                  <c:v>71.6122372372372</c:v>
                </c:pt>
                <c:pt idx="3536">
                  <c:v>71.6553287981859</c:v>
                </c:pt>
                <c:pt idx="3537">
                  <c:v>45.3125</c:v>
                </c:pt>
                <c:pt idx="3538">
                  <c:v>80.476846094629</c:v>
                </c:pt>
                <c:pt idx="3539">
                  <c:v>81.3103473122928</c:v>
                </c:pt>
                <c:pt idx="3540">
                  <c:v>74.3394832680547</c:v>
                </c:pt>
                <c:pt idx="3541">
                  <c:v>71.786860615994</c:v>
                </c:pt>
                <c:pt idx="3542">
                  <c:v>77.8110730593607</c:v>
                </c:pt>
                <c:pt idx="3543">
                  <c:v>64.795524691358</c:v>
                </c:pt>
                <c:pt idx="3544">
                  <c:v>79.7995561104175</c:v>
                </c:pt>
                <c:pt idx="3545">
                  <c:v>80.8864762649974</c:v>
                </c:pt>
                <c:pt idx="3546">
                  <c:v>74.6974697469747</c:v>
                </c:pt>
                <c:pt idx="3547">
                  <c:v>75.915487768936</c:v>
                </c:pt>
                <c:pt idx="3548">
                  <c:v>78.4626765941199</c:v>
                </c:pt>
                <c:pt idx="3549">
                  <c:v>78.8833951380305</c:v>
                </c:pt>
                <c:pt idx="3550">
                  <c:v>71.8159658744668</c:v>
                </c:pt>
                <c:pt idx="3551">
                  <c:v>77.2408963585434</c:v>
                </c:pt>
                <c:pt idx="3552">
                  <c:v>66.4848897977732</c:v>
                </c:pt>
                <c:pt idx="3553">
                  <c:v>78.2391552511415</c:v>
                </c:pt>
                <c:pt idx="3554">
                  <c:v>70.0780849974398</c:v>
                </c:pt>
                <c:pt idx="3555">
                  <c:v>59.7147773145391</c:v>
                </c:pt>
                <c:pt idx="3556">
                  <c:v>54.2284219703574</c:v>
                </c:pt>
                <c:pt idx="3557">
                  <c:v>55.9082892416226</c:v>
                </c:pt>
                <c:pt idx="3558">
                  <c:v>68.4503666102651</c:v>
                </c:pt>
                <c:pt idx="3559">
                  <c:v>73.9583333333333</c:v>
                </c:pt>
                <c:pt idx="3560">
                  <c:v>55.491679769392</c:v>
                </c:pt>
                <c:pt idx="3561">
                  <c:v>81.9580610021787</c:v>
                </c:pt>
                <c:pt idx="3562">
                  <c:v>76.7585125448029</c:v>
                </c:pt>
                <c:pt idx="3563">
                  <c:v>50.7291243740696</c:v>
                </c:pt>
                <c:pt idx="3564">
                  <c:v>50.1155219491703</c:v>
                </c:pt>
                <c:pt idx="3565">
                  <c:v>51.5548406862745</c:v>
                </c:pt>
                <c:pt idx="3566">
                  <c:v>62.040692377771</c:v>
                </c:pt>
                <c:pt idx="3567">
                  <c:v>74.2218029013436</c:v>
                </c:pt>
                <c:pt idx="3568">
                  <c:v>74.2246080436264</c:v>
                </c:pt>
                <c:pt idx="3569">
                  <c:v>80.3141817030706</c:v>
                </c:pt>
                <c:pt idx="3570">
                  <c:v>80.7209469153515</c:v>
                </c:pt>
                <c:pt idx="3571">
                  <c:v>75.177304964539</c:v>
                </c:pt>
                <c:pt idx="3572">
                  <c:v>80.2287581699347</c:v>
                </c:pt>
                <c:pt idx="3573">
                  <c:v>81.9796061884669</c:v>
                </c:pt>
                <c:pt idx="3574">
                  <c:v>79.2442582247051</c:v>
                </c:pt>
                <c:pt idx="3575">
                  <c:v>73.4061351427764</c:v>
                </c:pt>
                <c:pt idx="3576">
                  <c:v>77.3512408347434</c:v>
                </c:pt>
                <c:pt idx="3577">
                  <c:v>77.202581369248</c:v>
                </c:pt>
                <c:pt idx="3578">
                  <c:v>81.1921296296296</c:v>
                </c:pt>
                <c:pt idx="3579">
                  <c:v>76.1833132771761</c:v>
                </c:pt>
                <c:pt idx="3580">
                  <c:v>77.5985663082437</c:v>
                </c:pt>
                <c:pt idx="3581">
                  <c:v>76.2016229712859</c:v>
                </c:pt>
                <c:pt idx="3582">
                  <c:v>58.3621484555094</c:v>
                </c:pt>
                <c:pt idx="3583">
                  <c:v>73.8425925925926</c:v>
                </c:pt>
                <c:pt idx="3584">
                  <c:v>68.607305936073</c:v>
                </c:pt>
                <c:pt idx="3585">
                  <c:v>78.5997732426304</c:v>
                </c:pt>
                <c:pt idx="3586">
                  <c:v>79.3002136752137</c:v>
                </c:pt>
                <c:pt idx="3587">
                  <c:v>77.4385560675883</c:v>
                </c:pt>
                <c:pt idx="3588">
                  <c:v>77.7199074074074</c:v>
                </c:pt>
                <c:pt idx="3589">
                  <c:v>63.9592123769339</c:v>
                </c:pt>
                <c:pt idx="3590">
                  <c:v>76.492408557626</c:v>
                </c:pt>
                <c:pt idx="3591">
                  <c:v>78.3549783549784</c:v>
                </c:pt>
                <c:pt idx="3592">
                  <c:v>85.6802514193025</c:v>
                </c:pt>
                <c:pt idx="3593">
                  <c:v>70.9997919267582</c:v>
                </c:pt>
                <c:pt idx="3594">
                  <c:v>84.1269841269841</c:v>
                </c:pt>
                <c:pt idx="3595">
                  <c:v>72.9394887845592</c:v>
                </c:pt>
                <c:pt idx="3596">
                  <c:v>83.0204517704518</c:v>
                </c:pt>
                <c:pt idx="3597">
                  <c:v>74.5203836930456</c:v>
                </c:pt>
                <c:pt idx="3598">
                  <c:v>77.6570048309179</c:v>
                </c:pt>
                <c:pt idx="3599">
                  <c:v>76.2426900584795</c:v>
                </c:pt>
                <c:pt idx="3600">
                  <c:v>69.5910973084886</c:v>
                </c:pt>
                <c:pt idx="3601">
                  <c:v>79.0564373897707</c:v>
                </c:pt>
                <c:pt idx="3602">
                  <c:v>77.4674940898345</c:v>
                </c:pt>
                <c:pt idx="3603">
                  <c:v>61.2347792998478</c:v>
                </c:pt>
                <c:pt idx="3604">
                  <c:v>78.3549783549784</c:v>
                </c:pt>
                <c:pt idx="3605">
                  <c:v>71.4966832504146</c:v>
                </c:pt>
                <c:pt idx="3606">
                  <c:v>83.4927140255009</c:v>
                </c:pt>
                <c:pt idx="3607">
                  <c:v>79.957091237579</c:v>
                </c:pt>
                <c:pt idx="3608">
                  <c:v>78.8851351351351</c:v>
                </c:pt>
                <c:pt idx="3609">
                  <c:v>82.1521287642783</c:v>
                </c:pt>
                <c:pt idx="3610">
                  <c:v>80.6734800838574</c:v>
                </c:pt>
                <c:pt idx="3611">
                  <c:v>73.9583333333333</c:v>
                </c:pt>
                <c:pt idx="3612">
                  <c:v>80.8541017653167</c:v>
                </c:pt>
                <c:pt idx="3613">
                  <c:v>82.3395593869732</c:v>
                </c:pt>
                <c:pt idx="3614">
                  <c:v>81.7088293650794</c:v>
                </c:pt>
                <c:pt idx="3615">
                  <c:v>61.3738242210464</c:v>
                </c:pt>
                <c:pt idx="3616">
                  <c:v>62.5793650793651</c:v>
                </c:pt>
                <c:pt idx="3617">
                  <c:v>60.0481611208406</c:v>
                </c:pt>
                <c:pt idx="3618">
                  <c:v>66.3451878641752</c:v>
                </c:pt>
                <c:pt idx="3619">
                  <c:v>65.5013483022398</c:v>
                </c:pt>
                <c:pt idx="3620">
                  <c:v>59.2619848612279</c:v>
                </c:pt>
                <c:pt idx="3621">
                  <c:v>75.7627601938979</c:v>
                </c:pt>
                <c:pt idx="3622">
                  <c:v>69.8368930905695</c:v>
                </c:pt>
                <c:pt idx="3623">
                  <c:v>68.2550730017322</c:v>
                </c:pt>
                <c:pt idx="3624">
                  <c:v>63.7496604183646</c:v>
                </c:pt>
                <c:pt idx="3625">
                  <c:v>60.0482436303332</c:v>
                </c:pt>
                <c:pt idx="3626">
                  <c:v>65.8305193761055</c:v>
                </c:pt>
                <c:pt idx="3627">
                  <c:v>54.6725741578683</c:v>
                </c:pt>
                <c:pt idx="3628">
                  <c:v>64.7038567493113</c:v>
                </c:pt>
                <c:pt idx="3629">
                  <c:v>66.2755427841635</c:v>
                </c:pt>
                <c:pt idx="3630">
                  <c:v>67.948717948718</c:v>
                </c:pt>
                <c:pt idx="3631">
                  <c:v>67.0753860127157</c:v>
                </c:pt>
                <c:pt idx="3632">
                  <c:v>65.902278177458</c:v>
                </c:pt>
                <c:pt idx="3633">
                  <c:v>58.8815789473684</c:v>
                </c:pt>
                <c:pt idx="3634">
                  <c:v>76.3695987654321</c:v>
                </c:pt>
                <c:pt idx="3635">
                  <c:v>71.4263081658519</c:v>
                </c:pt>
                <c:pt idx="3636">
                  <c:v>68.6814370788278</c:v>
                </c:pt>
                <c:pt idx="3637">
                  <c:v>59.1594613396939</c:v>
                </c:pt>
                <c:pt idx="3638">
                  <c:v>64.5588036270131</c:v>
                </c:pt>
                <c:pt idx="3639">
                  <c:v>86.2877949852507</c:v>
                </c:pt>
                <c:pt idx="3640">
                  <c:v>66.5203225093881</c:v>
                </c:pt>
                <c:pt idx="3641">
                  <c:v>77.5612305854241</c:v>
                </c:pt>
                <c:pt idx="3642">
                  <c:v>83.5963031045752</c:v>
                </c:pt>
                <c:pt idx="3643">
                  <c:v>83.7382185052436</c:v>
                </c:pt>
                <c:pt idx="3644">
                  <c:v>82.2012138188609</c:v>
                </c:pt>
                <c:pt idx="3645">
                  <c:v>73.06343069874</c:v>
                </c:pt>
                <c:pt idx="3646">
                  <c:v>76.4428739693757</c:v>
                </c:pt>
                <c:pt idx="3647">
                  <c:v>81.544044044044</c:v>
                </c:pt>
                <c:pt idx="3648">
                  <c:v>69.4346635367762</c:v>
                </c:pt>
                <c:pt idx="3649">
                  <c:v>68.2445499296765</c:v>
                </c:pt>
                <c:pt idx="3650">
                  <c:v>69.8315118397086</c:v>
                </c:pt>
                <c:pt idx="3651">
                  <c:v>73.8581209915063</c:v>
                </c:pt>
                <c:pt idx="3652">
                  <c:v>73.9018927900592</c:v>
                </c:pt>
                <c:pt idx="3653">
                  <c:v>71.8192665159508</c:v>
                </c:pt>
                <c:pt idx="3654">
                  <c:v>71.3377882599581</c:v>
                </c:pt>
                <c:pt idx="3655">
                  <c:v>79.7619047619048</c:v>
                </c:pt>
                <c:pt idx="3656">
                  <c:v>75.0203915171289</c:v>
                </c:pt>
                <c:pt idx="3657">
                  <c:v>82.3232323232323</c:v>
                </c:pt>
                <c:pt idx="3658">
                  <c:v>67.2067901234568</c:v>
                </c:pt>
                <c:pt idx="3659">
                  <c:v>72.6019965277778</c:v>
                </c:pt>
                <c:pt idx="3660">
                  <c:v>83.745301162689</c:v>
                </c:pt>
                <c:pt idx="3661">
                  <c:v>79.1666666666667</c:v>
                </c:pt>
                <c:pt idx="3662">
                  <c:v>98.3688774539598</c:v>
                </c:pt>
                <c:pt idx="3663">
                  <c:v>98.4215843376685</c:v>
                </c:pt>
                <c:pt idx="3664">
                  <c:v>98.34105937406</c:v>
                </c:pt>
                <c:pt idx="3665">
                  <c:v>69.4776480832209</c:v>
                </c:pt>
                <c:pt idx="3666">
                  <c:v>57.1411347665342</c:v>
                </c:pt>
                <c:pt idx="3667">
                  <c:v>69.0713024849956</c:v>
                </c:pt>
                <c:pt idx="3668">
                  <c:v>65.1162172459401</c:v>
                </c:pt>
                <c:pt idx="3669">
                  <c:v>55.0177742029555</c:v>
                </c:pt>
                <c:pt idx="3670">
                  <c:v>60.3859971102869</c:v>
                </c:pt>
                <c:pt idx="3671">
                  <c:v>69.9743788811102</c:v>
                </c:pt>
                <c:pt idx="3672">
                  <c:v>69.5464782586674</c:v>
                </c:pt>
                <c:pt idx="3673">
                  <c:v>59.1223984957803</c:v>
                </c:pt>
                <c:pt idx="3674">
                  <c:v>51.6136211917772</c:v>
                </c:pt>
                <c:pt idx="3675">
                  <c:v>53.2613289058312</c:v>
                </c:pt>
                <c:pt idx="3676">
                  <c:v>66.0799884228883</c:v>
                </c:pt>
                <c:pt idx="3677">
                  <c:v>54.88373039996</c:v>
                </c:pt>
                <c:pt idx="3678">
                  <c:v>51.9868389801229</c:v>
                </c:pt>
                <c:pt idx="3679">
                  <c:v>47.0370629073076</c:v>
                </c:pt>
                <c:pt idx="3680">
                  <c:v>55.2297096279979</c:v>
                </c:pt>
                <c:pt idx="3681">
                  <c:v>58.8678499387551</c:v>
                </c:pt>
                <c:pt idx="3682">
                  <c:v>65.1458007745086</c:v>
                </c:pt>
                <c:pt idx="3683">
                  <c:v>60.8022990367473</c:v>
                </c:pt>
                <c:pt idx="3684">
                  <c:v>62.933718434337</c:v>
                </c:pt>
                <c:pt idx="3685">
                  <c:v>60.3854602812308</c:v>
                </c:pt>
                <c:pt idx="3686">
                  <c:v>64.6681067992417</c:v>
                </c:pt>
                <c:pt idx="3687">
                  <c:v>74.7779323969884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81.24</c:v>
                </c:pt>
                <c:pt idx="3693">
                  <c:v>68.95</c:v>
                </c:pt>
                <c:pt idx="3694">
                  <c:v>83.2476988622623</c:v>
                </c:pt>
                <c:pt idx="3695">
                  <c:v>78.941064162721</c:v>
                </c:pt>
                <c:pt idx="3696">
                  <c:v>84.0965358765596</c:v>
                </c:pt>
                <c:pt idx="3697">
                  <c:v>79.7942741422519</c:v>
                </c:pt>
                <c:pt idx="3698">
                  <c:v>84.124398187572</c:v>
                </c:pt>
                <c:pt idx="3699">
                  <c:v>65.6352044783082</c:v>
                </c:pt>
                <c:pt idx="3700">
                  <c:v>31</c:v>
                </c:pt>
                <c:pt idx="3701">
                  <c:v>53.1131162276153</c:v>
                </c:pt>
                <c:pt idx="3702">
                  <c:v>50.7412918871252</c:v>
                </c:pt>
                <c:pt idx="3703">
                  <c:v>47.5381944444444</c:v>
                </c:pt>
                <c:pt idx="3704">
                  <c:v>60.7113316790736</c:v>
                </c:pt>
                <c:pt idx="3705">
                  <c:v>60.9521137298915</c:v>
                </c:pt>
                <c:pt idx="3706">
                  <c:v>51.578627808136</c:v>
                </c:pt>
                <c:pt idx="3707">
                  <c:v>56.6987978771021</c:v>
                </c:pt>
                <c:pt idx="3708">
                  <c:v>61.0390269655621</c:v>
                </c:pt>
                <c:pt idx="3709">
                  <c:v>60.1820860510356</c:v>
                </c:pt>
                <c:pt idx="3710">
                  <c:v>60.6757160541256</c:v>
                </c:pt>
                <c:pt idx="3711">
                  <c:v>53.0034722222222</c:v>
                </c:pt>
                <c:pt idx="3712">
                  <c:v>59.4756944444444</c:v>
                </c:pt>
                <c:pt idx="3713">
                  <c:v>48.6354166666667</c:v>
                </c:pt>
                <c:pt idx="3714">
                  <c:v>55.4930555555556</c:v>
                </c:pt>
                <c:pt idx="3715">
                  <c:v>55</c:v>
                </c:pt>
                <c:pt idx="3716">
                  <c:v>58.7465277777778</c:v>
                </c:pt>
                <c:pt idx="3717">
                  <c:v>58.9930555555556</c:v>
                </c:pt>
                <c:pt idx="3718">
                  <c:v>57.0763888888889</c:v>
                </c:pt>
                <c:pt idx="3719">
                  <c:v>47.1006944444444</c:v>
                </c:pt>
                <c:pt idx="3720">
                  <c:v>48.3402777777778</c:v>
                </c:pt>
                <c:pt idx="3721">
                  <c:v>45.4201388888889</c:v>
                </c:pt>
                <c:pt idx="3722">
                  <c:v>55.6423611111111</c:v>
                </c:pt>
                <c:pt idx="3723">
                  <c:v>63.9837819185645</c:v>
                </c:pt>
                <c:pt idx="3724">
                  <c:v>51.9952644952645</c:v>
                </c:pt>
                <c:pt idx="3725">
                  <c:v>51.7348454164979</c:v>
                </c:pt>
                <c:pt idx="3726">
                  <c:v>39.2921146953405</c:v>
                </c:pt>
                <c:pt idx="3727">
                  <c:v>58.8373655913978</c:v>
                </c:pt>
                <c:pt idx="3728">
                  <c:v>57.0307213425362</c:v>
                </c:pt>
                <c:pt idx="3729">
                  <c:v>62.2322794492606</c:v>
                </c:pt>
                <c:pt idx="3730">
                  <c:v>51.9230769230769</c:v>
                </c:pt>
                <c:pt idx="3731">
                  <c:v>47.6204019719378</c:v>
                </c:pt>
                <c:pt idx="3732">
                  <c:v>58.9358193810249</c:v>
                </c:pt>
                <c:pt idx="3733">
                  <c:v>64.5262145262145</c:v>
                </c:pt>
                <c:pt idx="3734">
                  <c:v>64.1139044072005</c:v>
                </c:pt>
                <c:pt idx="3735">
                  <c:v>56.3492063492063</c:v>
                </c:pt>
                <c:pt idx="3736">
                  <c:v>62.3669328010645</c:v>
                </c:pt>
                <c:pt idx="3737">
                  <c:v>61.9904667981591</c:v>
                </c:pt>
                <c:pt idx="3738">
                  <c:v>52.1974885844749</c:v>
                </c:pt>
                <c:pt idx="3739">
                  <c:v>57.010582010582</c:v>
                </c:pt>
                <c:pt idx="3740">
                  <c:v>76.1443126520681</c:v>
                </c:pt>
                <c:pt idx="3741">
                  <c:v>58.230198019802</c:v>
                </c:pt>
                <c:pt idx="3742">
                  <c:v>50.2769385699899</c:v>
                </c:pt>
                <c:pt idx="3743">
                  <c:v>40.2947154471545</c:v>
                </c:pt>
                <c:pt idx="3744">
                  <c:v>36.5127995642701</c:v>
                </c:pt>
                <c:pt idx="3745">
                  <c:v>61.1111111111111</c:v>
                </c:pt>
                <c:pt idx="3746">
                  <c:v>55.3164845173042</c:v>
                </c:pt>
                <c:pt idx="3747">
                  <c:v>52.9094919900625</c:v>
                </c:pt>
                <c:pt idx="3748">
                  <c:v>55.2403745553463</c:v>
                </c:pt>
                <c:pt idx="3749">
                  <c:v>64.2103107077582</c:v>
                </c:pt>
                <c:pt idx="3750">
                  <c:v>51.8461362597165</c:v>
                </c:pt>
                <c:pt idx="3751">
                  <c:v>51.144611948632</c:v>
                </c:pt>
                <c:pt idx="3752">
                  <c:v>52.590811965812</c:v>
                </c:pt>
                <c:pt idx="3753">
                  <c:v>58.6988304093567</c:v>
                </c:pt>
                <c:pt idx="3754">
                  <c:v>49.8884272083718</c:v>
                </c:pt>
                <c:pt idx="3755">
                  <c:v>52.2432527164388</c:v>
                </c:pt>
                <c:pt idx="3756">
                  <c:v>50.3558310376492</c:v>
                </c:pt>
                <c:pt idx="3757">
                  <c:v>60.2081420263238</c:v>
                </c:pt>
                <c:pt idx="3758">
                  <c:v>64.2492169666083</c:v>
                </c:pt>
                <c:pt idx="3759">
                  <c:v>47.9845365302754</c:v>
                </c:pt>
                <c:pt idx="3760">
                  <c:v>61.4699187656744</c:v>
                </c:pt>
                <c:pt idx="3761">
                  <c:v>59.347497249725</c:v>
                </c:pt>
                <c:pt idx="3762">
                  <c:v>53.8480188417844</c:v>
                </c:pt>
                <c:pt idx="3763">
                  <c:v>60.8126527542771</c:v>
                </c:pt>
                <c:pt idx="3764">
                  <c:v>58.6139169472503</c:v>
                </c:pt>
                <c:pt idx="3765">
                  <c:v>55.0078247261346</c:v>
                </c:pt>
                <c:pt idx="3766">
                  <c:v>52.6723505683902</c:v>
                </c:pt>
                <c:pt idx="3767">
                  <c:v>60.266323024055</c:v>
                </c:pt>
                <c:pt idx="3768">
                  <c:v>60.269764957265</c:v>
                </c:pt>
                <c:pt idx="3769">
                  <c:v>51.0168650793651</c:v>
                </c:pt>
                <c:pt idx="3770">
                  <c:v>49.1869918699187</c:v>
                </c:pt>
                <c:pt idx="3771">
                  <c:v>54.3036557075434</c:v>
                </c:pt>
                <c:pt idx="3772">
                  <c:v>61.6780657547396</c:v>
                </c:pt>
                <c:pt idx="3773">
                  <c:v>55.0599024597116</c:v>
                </c:pt>
                <c:pt idx="3774">
                  <c:v>48.7033134293408</c:v>
                </c:pt>
                <c:pt idx="3775">
                  <c:v>48.5825534906199</c:v>
                </c:pt>
                <c:pt idx="3776">
                  <c:v>58.9918582375479</c:v>
                </c:pt>
                <c:pt idx="3777">
                  <c:v>53.9576802507837</c:v>
                </c:pt>
                <c:pt idx="3778">
                  <c:v>50.3279320987654</c:v>
                </c:pt>
                <c:pt idx="3779">
                  <c:v>64.2754868270332</c:v>
                </c:pt>
                <c:pt idx="3780">
                  <c:v>70.8770674300254</c:v>
                </c:pt>
                <c:pt idx="3781">
                  <c:v>72.5569880418535</c:v>
                </c:pt>
                <c:pt idx="3782">
                  <c:v>69.1077441077441</c:v>
                </c:pt>
                <c:pt idx="3783">
                  <c:v>71.2845757149555</c:v>
                </c:pt>
                <c:pt idx="3784">
                  <c:v>75.1663070837828</c:v>
                </c:pt>
                <c:pt idx="3785">
                  <c:v>72.7815063385533</c:v>
                </c:pt>
                <c:pt idx="3786">
                  <c:v>67.03772145958</c:v>
                </c:pt>
                <c:pt idx="3787">
                  <c:v>74.9305555555556</c:v>
                </c:pt>
                <c:pt idx="3788">
                  <c:v>57.3072412782175</c:v>
                </c:pt>
                <c:pt idx="3789">
                  <c:v>73.1795526379772</c:v>
                </c:pt>
                <c:pt idx="3790">
                  <c:v>61.3518983807928</c:v>
                </c:pt>
                <c:pt idx="3791">
                  <c:v>65.7534246575342</c:v>
                </c:pt>
                <c:pt idx="3792">
                  <c:v>58.0938697318008</c:v>
                </c:pt>
                <c:pt idx="3793">
                  <c:v>66.2452700378397</c:v>
                </c:pt>
                <c:pt idx="3794">
                  <c:v>52.4045729402872</c:v>
                </c:pt>
                <c:pt idx="3795">
                  <c:v>64.9512365029606</c:v>
                </c:pt>
                <c:pt idx="3796">
                  <c:v>49.3436073059361</c:v>
                </c:pt>
                <c:pt idx="3797">
                  <c:v>69.6820714519829</c:v>
                </c:pt>
                <c:pt idx="3798">
                  <c:v>81.3500727802038</c:v>
                </c:pt>
                <c:pt idx="3799">
                  <c:v>66.3835810332626</c:v>
                </c:pt>
                <c:pt idx="3800">
                  <c:v>72.9719065656566</c:v>
                </c:pt>
                <c:pt idx="3801">
                  <c:v>74.022633744856</c:v>
                </c:pt>
                <c:pt idx="3802">
                  <c:v>68.6379928315412</c:v>
                </c:pt>
                <c:pt idx="3803">
                  <c:v>80.3149606299213</c:v>
                </c:pt>
                <c:pt idx="3804">
                  <c:v>68.8260340632603</c:v>
                </c:pt>
                <c:pt idx="3805">
                  <c:v>67.9951690821256</c:v>
                </c:pt>
                <c:pt idx="3806">
                  <c:v>51.9230769230769</c:v>
                </c:pt>
                <c:pt idx="3807">
                  <c:v>56.2675808720113</c:v>
                </c:pt>
                <c:pt idx="3808">
                  <c:v>71.6353677621283</c:v>
                </c:pt>
                <c:pt idx="3809">
                  <c:v>74.6355397951143</c:v>
                </c:pt>
                <c:pt idx="3810">
                  <c:v>62.322695035461</c:v>
                </c:pt>
                <c:pt idx="3811">
                  <c:v>80.46875</c:v>
                </c:pt>
                <c:pt idx="3812">
                  <c:v>59.3253968253968</c:v>
                </c:pt>
                <c:pt idx="3813">
                  <c:v>44.5871385083714</c:v>
                </c:pt>
                <c:pt idx="3814">
                  <c:v>82.5223713646532</c:v>
                </c:pt>
                <c:pt idx="3815">
                  <c:v>74.537037037037</c:v>
                </c:pt>
                <c:pt idx="3816">
                  <c:v>67.6238738738739</c:v>
                </c:pt>
                <c:pt idx="3817">
                  <c:v>73.083548664944</c:v>
                </c:pt>
                <c:pt idx="3818">
                  <c:v>72.3800505050505</c:v>
                </c:pt>
                <c:pt idx="3819">
                  <c:v>60.9733700642792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53.4595717481623</c:v>
                </c:pt>
                <c:pt idx="3824">
                  <c:v>56.1229160643731</c:v>
                </c:pt>
                <c:pt idx="3825">
                  <c:v>55.205437133148</c:v>
                </c:pt>
                <c:pt idx="3826">
                  <c:v>54.7558922558923</c:v>
                </c:pt>
                <c:pt idx="3827">
                  <c:v>64.0821775864817</c:v>
                </c:pt>
                <c:pt idx="3828">
                  <c:v>61.4882966723068</c:v>
                </c:pt>
                <c:pt idx="3829">
                  <c:v>52.7741796200345</c:v>
                </c:pt>
                <c:pt idx="3830">
                  <c:v>52.5034740316137</c:v>
                </c:pt>
                <c:pt idx="3831">
                  <c:v>53.3420138888889</c:v>
                </c:pt>
                <c:pt idx="3832">
                  <c:v>53.0510804244981</c:v>
                </c:pt>
                <c:pt idx="3833">
                  <c:v>51.0462123755175</c:v>
                </c:pt>
                <c:pt idx="3834">
                  <c:v>56.3867334842117</c:v>
                </c:pt>
                <c:pt idx="3835">
                  <c:v>47.1957900807382</c:v>
                </c:pt>
                <c:pt idx="3836">
                  <c:v>51.1972779635823</c:v>
                </c:pt>
                <c:pt idx="3837">
                  <c:v>58.1951354339414</c:v>
                </c:pt>
                <c:pt idx="3838">
                  <c:v>56.3329430132709</c:v>
                </c:pt>
                <c:pt idx="3839">
                  <c:v>54.277989821883</c:v>
                </c:pt>
                <c:pt idx="3840">
                  <c:v>58.9779653070792</c:v>
                </c:pt>
                <c:pt idx="3841">
                  <c:v>61.2646566164154</c:v>
                </c:pt>
                <c:pt idx="3842">
                  <c:v>59.6020299145299</c:v>
                </c:pt>
                <c:pt idx="3843">
                  <c:v>52.4305555555556</c:v>
                </c:pt>
                <c:pt idx="3844">
                  <c:v>47.4431818181818</c:v>
                </c:pt>
                <c:pt idx="3845">
                  <c:v>50.1028806584362</c:v>
                </c:pt>
                <c:pt idx="3846">
                  <c:v>58.8373655913978</c:v>
                </c:pt>
                <c:pt idx="3847">
                  <c:v>66.5068829891839</c:v>
                </c:pt>
                <c:pt idx="3848">
                  <c:v>40.9250879839115</c:v>
                </c:pt>
                <c:pt idx="3849">
                  <c:v>55.2266081871345</c:v>
                </c:pt>
                <c:pt idx="3850">
                  <c:v>49.7863247863248</c:v>
                </c:pt>
                <c:pt idx="3851">
                  <c:v>61.3121587723181</c:v>
                </c:pt>
                <c:pt idx="3852">
                  <c:v>62.0557749259625</c:v>
                </c:pt>
                <c:pt idx="3853">
                  <c:v>54.0972222222222</c:v>
                </c:pt>
                <c:pt idx="3854">
                  <c:v>59.108012394865</c:v>
                </c:pt>
                <c:pt idx="3855">
                  <c:v>57.9788804750578</c:v>
                </c:pt>
                <c:pt idx="3856">
                  <c:v>50.3536922015183</c:v>
                </c:pt>
                <c:pt idx="3857">
                  <c:v>50.4097766173484</c:v>
                </c:pt>
                <c:pt idx="3858">
                  <c:v>47.5804955857259</c:v>
                </c:pt>
                <c:pt idx="3859">
                  <c:v>46.5590442338073</c:v>
                </c:pt>
                <c:pt idx="3860">
                  <c:v>29.8369193989071</c:v>
                </c:pt>
                <c:pt idx="3861">
                  <c:v>82.9861111111111</c:v>
                </c:pt>
                <c:pt idx="3862">
                  <c:v>25</c:v>
                </c:pt>
                <c:pt idx="3863">
                  <c:v>30</c:v>
                </c:pt>
                <c:pt idx="3864">
                  <c:v>28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19.4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32.6049730243214</c:v>
                </c:pt>
                <c:pt idx="3922">
                  <c:v>11.5779104113453</c:v>
                </c:pt>
                <c:pt idx="3923">
                  <c:v>48.3747314426691</c:v>
                </c:pt>
                <c:pt idx="3924">
                  <c:v>47.825596426551</c:v>
                </c:pt>
                <c:pt idx="3925">
                  <c:v>40.1407072901031</c:v>
                </c:pt>
                <c:pt idx="3926">
                  <c:v>33.6952827656865</c:v>
                </c:pt>
                <c:pt idx="3927">
                  <c:v>55.8636417744836</c:v>
                </c:pt>
                <c:pt idx="3928">
                  <c:v>63.6324883797914</c:v>
                </c:pt>
                <c:pt idx="3929">
                  <c:v>59.4530634452511</c:v>
                </c:pt>
                <c:pt idx="3930">
                  <c:v>50.179103465905</c:v>
                </c:pt>
                <c:pt idx="3931">
                  <c:v>36.5451792795797</c:v>
                </c:pt>
                <c:pt idx="3932">
                  <c:v>32.8086013788205</c:v>
                </c:pt>
                <c:pt idx="3933">
                  <c:v>33.4737646130187</c:v>
                </c:pt>
                <c:pt idx="3934">
                  <c:v>39.9006301568839</c:v>
                </c:pt>
                <c:pt idx="3935">
                  <c:v>35.2311306463545</c:v>
                </c:pt>
                <c:pt idx="3936">
                  <c:v>61.5260265114775</c:v>
                </c:pt>
                <c:pt idx="3937">
                  <c:v>44.3905593275137</c:v>
                </c:pt>
                <c:pt idx="3938">
                  <c:v>55.0598124797931</c:v>
                </c:pt>
                <c:pt idx="3939">
                  <c:v>53.7665696734562</c:v>
                </c:pt>
                <c:pt idx="3940">
                  <c:v>50.533462657614</c:v>
                </c:pt>
                <c:pt idx="3941">
                  <c:v>3.91814299689566</c:v>
                </c:pt>
                <c:pt idx="3942">
                  <c:v>2.59867950991047</c:v>
                </c:pt>
                <c:pt idx="3943">
                  <c:v>4.83165567428824</c:v>
                </c:pt>
                <c:pt idx="3944">
                  <c:v>3.771234364118</c:v>
                </c:pt>
                <c:pt idx="3945">
                  <c:v>4.72229380939848</c:v>
                </c:pt>
                <c:pt idx="3946">
                  <c:v>6.22773939836998</c:v>
                </c:pt>
                <c:pt idx="3947">
                  <c:v>3.64222106216379</c:v>
                </c:pt>
                <c:pt idx="3948">
                  <c:v>40.9357643317541</c:v>
                </c:pt>
                <c:pt idx="3949">
                  <c:v>40.6929911158257</c:v>
                </c:pt>
                <c:pt idx="3950">
                  <c:v>46.5807644341291</c:v>
                </c:pt>
                <c:pt idx="3951">
                  <c:v>35.0501950704223</c:v>
                </c:pt>
                <c:pt idx="3952">
                  <c:v>36.6687209119285</c:v>
                </c:pt>
                <c:pt idx="3953">
                  <c:v>37.5876615117471</c:v>
                </c:pt>
                <c:pt idx="3954">
                  <c:v>42.5006255902168</c:v>
                </c:pt>
                <c:pt idx="3955">
                  <c:v>32.1560958028533</c:v>
                </c:pt>
                <c:pt idx="3956">
                  <c:v>43.6715730814012</c:v>
                </c:pt>
                <c:pt idx="3957">
                  <c:v>27.3617081674191</c:v>
                </c:pt>
                <c:pt idx="3958">
                  <c:v>25.7867397898648</c:v>
                </c:pt>
                <c:pt idx="3959">
                  <c:v>30.3365952828674</c:v>
                </c:pt>
                <c:pt idx="3960">
                  <c:v>30.5919721841702</c:v>
                </c:pt>
                <c:pt idx="3961">
                  <c:v>22.8809267443066</c:v>
                </c:pt>
                <c:pt idx="3962">
                  <c:v>22.2424835653607</c:v>
                </c:pt>
                <c:pt idx="3963">
                  <c:v>25.3753513036139</c:v>
                </c:pt>
                <c:pt idx="3964">
                  <c:v>28.0894263691835</c:v>
                </c:pt>
                <c:pt idx="3965">
                  <c:v>30.8611303275335</c:v>
                </c:pt>
                <c:pt idx="3966">
                  <c:v>33.7000945982176</c:v>
                </c:pt>
                <c:pt idx="3967">
                  <c:v>23.3880945724387</c:v>
                </c:pt>
                <c:pt idx="3968">
                  <c:v>18.128254139953</c:v>
                </c:pt>
                <c:pt idx="3969">
                  <c:v>17.2558286292716</c:v>
                </c:pt>
                <c:pt idx="3970">
                  <c:v>24.2765893236281</c:v>
                </c:pt>
                <c:pt idx="3971">
                  <c:v>25.6584716693563</c:v>
                </c:pt>
                <c:pt idx="3972">
                  <c:v>28.9904363385195</c:v>
                </c:pt>
                <c:pt idx="3973">
                  <c:v>25.43452448062</c:v>
                </c:pt>
                <c:pt idx="3974">
                  <c:v>24.8124079447155</c:v>
                </c:pt>
                <c:pt idx="3975">
                  <c:v>19.1064292039837</c:v>
                </c:pt>
                <c:pt idx="3976">
                  <c:v>21.8763925063954</c:v>
                </c:pt>
                <c:pt idx="3977">
                  <c:v>4.08771767693331</c:v>
                </c:pt>
                <c:pt idx="3978">
                  <c:v>13.8209181778388</c:v>
                </c:pt>
                <c:pt idx="3979">
                  <c:v>12.7488682050307</c:v>
                </c:pt>
                <c:pt idx="3980">
                  <c:v>16.1028145777968</c:v>
                </c:pt>
                <c:pt idx="3981">
                  <c:v>15.2503605396091</c:v>
                </c:pt>
                <c:pt idx="3982">
                  <c:v>12.9069486681203</c:v>
                </c:pt>
                <c:pt idx="3983">
                  <c:v>12.4969043804555</c:v>
                </c:pt>
                <c:pt idx="3984">
                  <c:v>14.2898470494447</c:v>
                </c:pt>
                <c:pt idx="3985">
                  <c:v>47.6</c:v>
                </c:pt>
                <c:pt idx="3986">
                  <c:v>53.7</c:v>
                </c:pt>
                <c:pt idx="3987">
                  <c:v>65.2</c:v>
                </c:pt>
                <c:pt idx="3988">
                  <c:v>66.6</c:v>
                </c:pt>
                <c:pt idx="3989">
                  <c:v>70.2</c:v>
                </c:pt>
                <c:pt idx="3990">
                  <c:v>74.5</c:v>
                </c:pt>
                <c:pt idx="3991">
                  <c:v>70.4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69.6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57.1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</c:v>
                </c:pt>
                <c:pt idx="4010">
                  <c:v>68.6</c:v>
                </c:pt>
                <c:pt idx="4011">
                  <c:v>76.4</c:v>
                </c:pt>
                <c:pt idx="4012">
                  <c:v>72.4</c:v>
                </c:pt>
                <c:pt idx="4013">
                  <c:v>65.5</c:v>
                </c:pt>
                <c:pt idx="4014">
                  <c:v>68.6</c:v>
                </c:pt>
                <c:pt idx="4015">
                  <c:v>31.9</c:v>
                </c:pt>
                <c:pt idx="4016">
                  <c:v>35</c:v>
                </c:pt>
                <c:pt idx="4017">
                  <c:v>55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95.2814155425756</c:v>
                </c:pt>
                <c:pt idx="4061">
                  <c:v>95.3203517763086</c:v>
                </c:pt>
                <c:pt idx="4062">
                  <c:v>95.278044422764</c:v>
                </c:pt>
                <c:pt idx="4063">
                  <c:v>95.0380077040796</c:v>
                </c:pt>
                <c:pt idx="4064">
                  <c:v>93.9</c:v>
                </c:pt>
                <c:pt idx="4065">
                  <c:v>71.2</c:v>
                </c:pt>
                <c:pt idx="4066">
                  <c:v>90.4</c:v>
                </c:pt>
                <c:pt idx="4067">
                  <c:v>70.6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</c:v>
                </c:pt>
                <c:pt idx="4074">
                  <c:v>91.9</c:v>
                </c:pt>
                <c:pt idx="4075">
                  <c:v>82</c:v>
                </c:pt>
                <c:pt idx="4076">
                  <c:v>81.1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</c:v>
                </c:pt>
                <c:pt idx="4081">
                  <c:v>50</c:v>
                </c:pt>
                <c:pt idx="4082">
                  <c:v>67.5</c:v>
                </c:pt>
                <c:pt idx="4083">
                  <c:v>78.9</c:v>
                </c:pt>
                <c:pt idx="4084">
                  <c:v>81.4</c:v>
                </c:pt>
                <c:pt idx="4085">
                  <c:v>80.7</c:v>
                </c:pt>
                <c:pt idx="4086">
                  <c:v>42.8</c:v>
                </c:pt>
                <c:pt idx="4087">
                  <c:v>57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</c:v>
                </c:pt>
                <c:pt idx="4110">
                  <c:v>20.9</c:v>
                </c:pt>
                <c:pt idx="4111">
                  <c:v>66</c:v>
                </c:pt>
                <c:pt idx="4112">
                  <c:v>41.7</c:v>
                </c:pt>
                <c:pt idx="4113">
                  <c:v>79.8</c:v>
                </c:pt>
                <c:pt idx="4114">
                  <c:v>74.1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</c:v>
                </c:pt>
                <c:pt idx="4119">
                  <c:v>73.5</c:v>
                </c:pt>
                <c:pt idx="4120">
                  <c:v>66.4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</c:v>
                </c:pt>
                <c:pt idx="4125">
                  <c:v>65.9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57</c:v>
                </c:pt>
                <c:pt idx="4161">
                  <c:v>45</c:v>
                </c:pt>
                <c:pt idx="4162">
                  <c:v>12</c:v>
                </c:pt>
                <c:pt idx="4163">
                  <c:v>57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57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57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</c:v>
                </c:pt>
                <c:pt idx="4194">
                  <c:v>57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</c:v>
                </c:pt>
                <c:pt idx="4205">
                  <c:v>28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58</c:v>
                </c:pt>
                <c:pt idx="4239">
                  <c:v>89</c:v>
                </c:pt>
                <c:pt idx="4240">
                  <c:v>21</c:v>
                </c:pt>
                <c:pt idx="4241">
                  <c:v>57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</c:v>
                </c:pt>
                <c:pt idx="4254">
                  <c:v>71</c:v>
                </c:pt>
                <c:pt idx="4255">
                  <c:v>33</c:v>
                </c:pt>
                <c:pt idx="4256">
                  <c:v>55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58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29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</c:v>
                </c:pt>
                <c:pt idx="4295">
                  <c:v>56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4.85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2.01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</c:v>
                </c:pt>
                <c:pt idx="4323">
                  <c:v>9.89</c:v>
                </c:pt>
                <c:pt idx="4324">
                  <c:v>0.34</c:v>
                </c:pt>
                <c:pt idx="4325">
                  <c:v>0.82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2.05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</c:v>
                </c:pt>
                <c:pt idx="4345">
                  <c:v>16.85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0.0004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0.003</c:v>
                </c:pt>
                <c:pt idx="4358">
                  <c:v>0.07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1.13</c:v>
                </c:pt>
                <c:pt idx="4363">
                  <c:v>1.11</c:v>
                </c:pt>
                <c:pt idx="4364">
                  <c:v>0.47</c:v>
                </c:pt>
                <c:pt idx="4365">
                  <c:v>0.93</c:v>
                </c:pt>
                <c:pt idx="4366">
                  <c:v>1.64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</c:v>
                </c:pt>
                <c:pt idx="4379">
                  <c:v>0.89</c:v>
                </c:pt>
                <c:pt idx="4380">
                  <c:v>1.09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0.07</c:v>
                </c:pt>
                <c:pt idx="4387">
                  <c:v>0.66</c:v>
                </c:pt>
                <c:pt idx="4388">
                  <c:v>0.56</c:v>
                </c:pt>
                <c:pt idx="4389">
                  <c:v>1.13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0.99</c:v>
                </c:pt>
                <c:pt idx="4394">
                  <c:v>1.06</c:v>
                </c:pt>
                <c:pt idx="4395">
                  <c:v>1.13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</c:v>
                </c:pt>
                <c:pt idx="4417">
                  <c:v>1.64</c:v>
                </c:pt>
                <c:pt idx="4418">
                  <c:v>0.7</c:v>
                </c:pt>
                <c:pt idx="4419">
                  <c:v>1.2</c:v>
                </c:pt>
                <c:pt idx="4420">
                  <c:v>1.1</c:v>
                </c:pt>
                <c:pt idx="4421">
                  <c:v>0.4</c:v>
                </c:pt>
                <c:pt idx="4422">
                  <c:v>0.9</c:v>
                </c:pt>
                <c:pt idx="4423">
                  <c:v>0.9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</c:v>
                </c:pt>
                <c:pt idx="4428">
                  <c:v>13.2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8.7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</c:v>
                </c:pt>
                <c:pt idx="4439">
                  <c:v>11.3</c:v>
                </c:pt>
                <c:pt idx="4440">
                  <c:v>20.1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</c:v>
                </c:pt>
                <c:pt idx="4451">
                  <c:v>88.8</c:v>
                </c:pt>
                <c:pt idx="4452">
                  <c:v>76.9</c:v>
                </c:pt>
                <c:pt idx="4453">
                  <c:v>72.1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</c:v>
                </c:pt>
                <c:pt idx="4460">
                  <c:v>87.2</c:v>
                </c:pt>
                <c:pt idx="4461">
                  <c:v>81.9</c:v>
                </c:pt>
                <c:pt idx="4462">
                  <c:v>77.3</c:v>
                </c:pt>
                <c:pt idx="4463">
                  <c:v>85.6</c:v>
                </c:pt>
                <c:pt idx="4464">
                  <c:v>79.6</c:v>
                </c:pt>
                <c:pt idx="4465">
                  <c:v>69.6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78.1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</c:v>
                </c:pt>
                <c:pt idx="4487">
                  <c:v>66.4</c:v>
                </c:pt>
                <c:pt idx="4488">
                  <c:v>62.1</c:v>
                </c:pt>
                <c:pt idx="4489">
                  <c:v>84.3</c:v>
                </c:pt>
                <c:pt idx="4490">
                  <c:v>78.9</c:v>
                </c:pt>
                <c:pt idx="4491">
                  <c:v>78</c:v>
                </c:pt>
                <c:pt idx="4492">
                  <c:v>78.1</c:v>
                </c:pt>
                <c:pt idx="4493">
                  <c:v>77</c:v>
                </c:pt>
                <c:pt idx="4494">
                  <c:v>70.9</c:v>
                </c:pt>
                <c:pt idx="4495">
                  <c:v>76.9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79.1</c:v>
                </c:pt>
                <c:pt idx="4502">
                  <c:v>72</c:v>
                </c:pt>
                <c:pt idx="4503">
                  <c:v>70.1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73.1</c:v>
                </c:pt>
                <c:pt idx="4509">
                  <c:v>71.6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</c:v>
                </c:pt>
                <c:pt idx="4519">
                  <c:v>65.9</c:v>
                </c:pt>
                <c:pt idx="4520">
                  <c:v>65.9</c:v>
                </c:pt>
                <c:pt idx="4521">
                  <c:v>65.9</c:v>
                </c:pt>
                <c:pt idx="4522">
                  <c:v>65.9</c:v>
                </c:pt>
                <c:pt idx="4523">
                  <c:v>65.9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77.6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</c:v>
                </c:pt>
                <c:pt idx="4689">
                  <c:v>74.1379310344828</c:v>
                </c:pt>
                <c:pt idx="4690">
                  <c:v>57.5862068965517</c:v>
                </c:pt>
                <c:pt idx="4691">
                  <c:v>31.3793103448276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78.1</c:v>
                </c:pt>
                <c:pt idx="4704">
                  <c:v>79.4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73.6</c:v>
                </c:pt>
                <c:pt idx="4713">
                  <c:v>79.1</c:v>
                </c:pt>
                <c:pt idx="4714">
                  <c:v>79.1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80.1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20.4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17.4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75.6</c:v>
                </c:pt>
                <c:pt idx="4767">
                  <c:v>73.9</c:v>
                </c:pt>
                <c:pt idx="4768">
                  <c:v>76.6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39.8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</c:v>
                </c:pt>
                <c:pt idx="4803">
                  <c:v>39.7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</c:v>
                </c:pt>
                <c:pt idx="4820">
                  <c:v>69.4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FULL!$U$2:$U$4893</c:f>
              <c:numCache>
                <c:formatCode>General</c:formatCode>
                <c:ptCount val="4892"/>
                <c:pt idx="4064" c:formatCode="0.000">
                  <c:v>0.218793167408975</c:v>
                </c:pt>
                <c:pt idx="4065" c:formatCode="0.000">
                  <c:v>0.111294002675515</c:v>
                </c:pt>
                <c:pt idx="4066" c:formatCode="0.000">
                  <c:v>0.325138099925732</c:v>
                </c:pt>
                <c:pt idx="4067" c:formatCode="0.000">
                  <c:v>0.169489958469228</c:v>
                </c:pt>
                <c:pt idx="4068" c:formatCode="0.000">
                  <c:v>0.322159495877447</c:v>
                </c:pt>
                <c:pt idx="4069" c:formatCode="0.000">
                  <c:v>0.179326717895848</c:v>
                </c:pt>
                <c:pt idx="4070" c:formatCode="0.000">
                  <c:v>0.215899655650751</c:v>
                </c:pt>
                <c:pt idx="4071" c:formatCode="0.000">
                  <c:v>0.154636343431497</c:v>
                </c:pt>
                <c:pt idx="4072" c:formatCode="0.000">
                  <c:v>0.172644036098004</c:v>
                </c:pt>
                <c:pt idx="4073" c:formatCode="0.000">
                  <c:v>0.151164865704363</c:v>
                </c:pt>
                <c:pt idx="4074" c:formatCode="0.000">
                  <c:v>0.157256832511306</c:v>
                </c:pt>
                <c:pt idx="4075" c:formatCode="0.000">
                  <c:v>0.141323152139584</c:v>
                </c:pt>
                <c:pt idx="4076" c:formatCode="0.000">
                  <c:v>0.156234393536615</c:v>
                </c:pt>
                <c:pt idx="4077" c:formatCode="0.000">
                  <c:v>0.164875236473872</c:v>
                </c:pt>
                <c:pt idx="4078" c:formatCode="0.000">
                  <c:v>0.181333715436369</c:v>
                </c:pt>
                <c:pt idx="4079" c:formatCode="0.000">
                  <c:v>0.177080878922626</c:v>
                </c:pt>
                <c:pt idx="4080" c:formatCode="0.000">
                  <c:v>0.186705184872247</c:v>
                </c:pt>
                <c:pt idx="4081" c:formatCode="0.000">
                  <c:v>0.164406932354191</c:v>
                </c:pt>
                <c:pt idx="4082" c:formatCode="0.000">
                  <c:v>0.171274569646571</c:v>
                </c:pt>
                <c:pt idx="4083" c:formatCode="0.000">
                  <c:v>0.271037862570505</c:v>
                </c:pt>
                <c:pt idx="4084" c:formatCode="0.000">
                  <c:v>0.244162952816857</c:v>
                </c:pt>
                <c:pt idx="4085" c:formatCode="0.000">
                  <c:v>0.15599625200172</c:v>
                </c:pt>
                <c:pt idx="4087" c:formatCode="0.000">
                  <c:v>0.248452104239562</c:v>
                </c:pt>
                <c:pt idx="4088" c:formatCode="0.000">
                  <c:v>0.26597188727536</c:v>
                </c:pt>
                <c:pt idx="4089" c:formatCode="0.000">
                  <c:v>0.227224237527005</c:v>
                </c:pt>
                <c:pt idx="4092" c:formatCode="0.000">
                  <c:v>0.270560096326879</c:v>
                </c:pt>
                <c:pt idx="4093" c:formatCode="0.000">
                  <c:v>0.332793892815959</c:v>
                </c:pt>
                <c:pt idx="4094" c:formatCode="0.000">
                  <c:v>0.319631161609969</c:v>
                </c:pt>
                <c:pt idx="4096" c:formatCode="0.000">
                  <c:v>0.325481037085226</c:v>
                </c:pt>
                <c:pt idx="4097" c:formatCode="0.000">
                  <c:v>0.65</c:v>
                </c:pt>
                <c:pt idx="4098" c:formatCode="0.000">
                  <c:v>0.64</c:v>
                </c:pt>
                <c:pt idx="4099" c:formatCode="0.000">
                  <c:v>0.76</c:v>
                </c:pt>
                <c:pt idx="4100" c:formatCode="0.000">
                  <c:v>0.77</c:v>
                </c:pt>
                <c:pt idx="4101" c:formatCode="0.000">
                  <c:v>0.78</c:v>
                </c:pt>
                <c:pt idx="4102" c:formatCode="0.000">
                  <c:v>0.88</c:v>
                </c:pt>
                <c:pt idx="4103" c:formatCode="0.000">
                  <c:v>0.89</c:v>
                </c:pt>
                <c:pt idx="4104" c:formatCode="0.000">
                  <c:v>0.98</c:v>
                </c:pt>
                <c:pt idx="4105" c:formatCode="0.000">
                  <c:v>0.88</c:v>
                </c:pt>
                <c:pt idx="4106" c:formatCode="0.000">
                  <c:v>0.67</c:v>
                </c:pt>
                <c:pt idx="4107" c:formatCode="0.000">
                  <c:v>0.71</c:v>
                </c:pt>
                <c:pt idx="4108" c:formatCode="0.000">
                  <c:v>0.22</c:v>
                </c:pt>
                <c:pt idx="4109" c:formatCode="0.000">
                  <c:v>0.21</c:v>
                </c:pt>
                <c:pt idx="4110" c:formatCode="0.000">
                  <c:v>0.45</c:v>
                </c:pt>
                <c:pt idx="4111" c:formatCode="0.000">
                  <c:v>0.260588628334901</c:v>
                </c:pt>
                <c:pt idx="4112" c:formatCode="0.000">
                  <c:v>0.423222967059808</c:v>
                </c:pt>
                <c:pt idx="4113" c:formatCode="0.000">
                  <c:v>0.183635942491671</c:v>
                </c:pt>
                <c:pt idx="4116" c:formatCode="0.000">
                  <c:v>0.290595228799075</c:v>
                </c:pt>
                <c:pt idx="4117" c:formatCode="0.000">
                  <c:v>0.26905167975476</c:v>
                </c:pt>
                <c:pt idx="4118" c:formatCode="0.000">
                  <c:v>0.459901990290369</c:v>
                </c:pt>
                <c:pt idx="4121" c:formatCode="0.000">
                  <c:v>0.248127207638392</c:v>
                </c:pt>
                <c:pt idx="4122" c:formatCode="0.000">
                  <c:v>0.325534121227143</c:v>
                </c:pt>
                <c:pt idx="4123" c:formatCode="0.000">
                  <c:v>0.209760177733516</c:v>
                </c:pt>
                <c:pt idx="4126" c:formatCode="0.000">
                  <c:v>0.285551576810532</c:v>
                </c:pt>
                <c:pt idx="4127" c:formatCode="0.000">
                  <c:v>0.38769284713126</c:v>
                </c:pt>
                <c:pt idx="4128" c:formatCode="0.000">
                  <c:v>0.488579332153993</c:v>
                </c:pt>
                <c:pt idx="4129" c:formatCode="0.000">
                  <c:v>0.559691724154903</c:v>
                </c:pt>
                <c:pt idx="4130" c:formatCode="0.000">
                  <c:v>0.32877701450957</c:v>
                </c:pt>
                <c:pt idx="4131" c:formatCode="0.000">
                  <c:v>0.607482540298875</c:v>
                </c:pt>
                <c:pt idx="4132" c:formatCode="0.000">
                  <c:v>0.39</c:v>
                </c:pt>
                <c:pt idx="4133" c:formatCode="0.000">
                  <c:v>0.5</c:v>
                </c:pt>
                <c:pt idx="4134" c:formatCode="0.000">
                  <c:v>0.34</c:v>
                </c:pt>
                <c:pt idx="4135" c:formatCode="0.000">
                  <c:v>0.485030587252195</c:v>
                </c:pt>
                <c:pt idx="4136" c:formatCode="0.000">
                  <c:v>0.439189373919809</c:v>
                </c:pt>
                <c:pt idx="4137" c:formatCode="0.000">
                  <c:v>0.760101864300013</c:v>
                </c:pt>
                <c:pt idx="4138" c:formatCode="0.000">
                  <c:v>0.35817966443231</c:v>
                </c:pt>
                <c:pt idx="4139" c:formatCode="0.000">
                  <c:v>0.349943506721055</c:v>
                </c:pt>
                <c:pt idx="4140" c:formatCode="0.000">
                  <c:v>0.419086839046762</c:v>
                </c:pt>
                <c:pt idx="4166" c:formatCode="0.000">
                  <c:v>0.314075869182915</c:v>
                </c:pt>
                <c:pt idx="4167" c:formatCode="0.000">
                  <c:v>0.322126228231369</c:v>
                </c:pt>
                <c:pt idx="4168" c:formatCode="0.000">
                  <c:v>0.501835961612634</c:v>
                </c:pt>
                <c:pt idx="4169" c:formatCode="0.000">
                  <c:v>0.464339359803617</c:v>
                </c:pt>
                <c:pt idx="4170" c:formatCode="0.000">
                  <c:v>0.610956577859632</c:v>
                </c:pt>
                <c:pt idx="4171" c:formatCode="0.000">
                  <c:v>0.621144272771242</c:v>
                </c:pt>
                <c:pt idx="4209" c:formatCode="0.000">
                  <c:v>0.51</c:v>
                </c:pt>
                <c:pt idx="4231" c:formatCode="0.000">
                  <c:v>0.618671407012305</c:v>
                </c:pt>
                <c:pt idx="4232" c:formatCode="0.000">
                  <c:v>0.507670887044346</c:v>
                </c:pt>
                <c:pt idx="4233" c:formatCode="0.000">
                  <c:v>0.428191023958862</c:v>
                </c:pt>
                <c:pt idx="4234" c:formatCode="0.000">
                  <c:v>0.603685250538108</c:v>
                </c:pt>
                <c:pt idx="4235" c:formatCode="0.000">
                  <c:v>0.322460719580142</c:v>
                </c:pt>
                <c:pt idx="4236" c:formatCode="0.000">
                  <c:v>0.456820882116169</c:v>
                </c:pt>
                <c:pt idx="4237" c:formatCode="0.000">
                  <c:v>0.485324022845379</c:v>
                </c:pt>
                <c:pt idx="4238" c:formatCode="0.000">
                  <c:v>0.207823119408914</c:v>
                </c:pt>
                <c:pt idx="4239" c:formatCode="0.000">
                  <c:v>0.59303055890708</c:v>
                </c:pt>
                <c:pt idx="4240" c:formatCode="0.000">
                  <c:v>0.670709534490442</c:v>
                </c:pt>
                <c:pt idx="4241" c:formatCode="0.000">
                  <c:v>0.467215996965668</c:v>
                </c:pt>
                <c:pt idx="4242" c:formatCode="0.000">
                  <c:v>0.59561578664087</c:v>
                </c:pt>
                <c:pt idx="4243" c:formatCode="0.000">
                  <c:v>0.353432760572753</c:v>
                </c:pt>
                <c:pt idx="4244" c:formatCode="0.000">
                  <c:v>0.544878613680527</c:v>
                </c:pt>
                <c:pt idx="4245" c:formatCode="0.000">
                  <c:v>0.526305859202676</c:v>
                </c:pt>
                <c:pt idx="4246" c:formatCode="0.000">
                  <c:v>0.486601720748701</c:v>
                </c:pt>
                <c:pt idx="4247" c:formatCode="0.000">
                  <c:v>0.185080551529426</c:v>
                </c:pt>
                <c:pt idx="4248" c:formatCode="0.000">
                  <c:v>0.394033405280478</c:v>
                </c:pt>
                <c:pt idx="4249" c:formatCode="0.000">
                  <c:v>0.209885730303298</c:v>
                </c:pt>
                <c:pt idx="4250" c:formatCode="0.000">
                  <c:v>0.463380620984558</c:v>
                </c:pt>
                <c:pt idx="4251" c:formatCode="0.000">
                  <c:v>0.294295063959738</c:v>
                </c:pt>
                <c:pt idx="4252" c:formatCode="0.000">
                  <c:v>0.475212182409627</c:v>
                </c:pt>
                <c:pt idx="4253" c:formatCode="0.000">
                  <c:v>0.47012297488743</c:v>
                </c:pt>
                <c:pt idx="4254" c:formatCode="0.000">
                  <c:v>0.418583365586442</c:v>
                </c:pt>
                <c:pt idx="4286" c:formatCode="0.000">
                  <c:v>0.583206227750771</c:v>
                </c:pt>
                <c:pt idx="4287" c:formatCode="0.000">
                  <c:v>0.501729219972317</c:v>
                </c:pt>
                <c:pt idx="4288" c:formatCode="0.000">
                  <c:v>0.558471310744411</c:v>
                </c:pt>
                <c:pt idx="4289" c:formatCode="0.000">
                  <c:v>0.636143473774636</c:v>
                </c:pt>
                <c:pt idx="4290" c:formatCode="0.000">
                  <c:v>0.608732052816337</c:v>
                </c:pt>
                <c:pt idx="4291" c:formatCode="0.000">
                  <c:v>0.603698802668691</c:v>
                </c:pt>
                <c:pt idx="4292" c:formatCode="0.000">
                  <c:v>0.7165859991306</c:v>
                </c:pt>
                <c:pt idx="4293" c:formatCode="0.000">
                  <c:v>0.60687357506682</c:v>
                </c:pt>
                <c:pt idx="4294" c:formatCode="0.000">
                  <c:v>0.599148708158743</c:v>
                </c:pt>
                <c:pt idx="4295" c:formatCode="0.000">
                  <c:v>0.551078085096928</c:v>
                </c:pt>
                <c:pt idx="4296" c:formatCode="0.000">
                  <c:v>0.487718424963406</c:v>
                </c:pt>
                <c:pt idx="4297" c:formatCode="0.000">
                  <c:v>0.706203989554252</c:v>
                </c:pt>
                <c:pt idx="4298" c:formatCode="0.000">
                  <c:v>0.432517287378735</c:v>
                </c:pt>
                <c:pt idx="4299" c:formatCode="0.000">
                  <c:v>0.644523958150495</c:v>
                </c:pt>
                <c:pt idx="4300" c:formatCode="0.000">
                  <c:v>0.650844362121792</c:v>
                </c:pt>
                <c:pt idx="4415" c:formatCode="0.000">
                  <c:v>0.85304307382914</c:v>
                </c:pt>
                <c:pt idx="4416" c:formatCode="0.000">
                  <c:v>0.744343952301064</c:v>
                </c:pt>
                <c:pt idx="4417" c:formatCode="0.000">
                  <c:v>0.860989651772881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85256"/>
        <c:crossesAt val="1e-17"/>
        <c:crossBetween val="midCat"/>
      </c:valAx>
      <c:valAx>
        <c:axId val="85108525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Polydispersivity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</a:p>
        </c:txPr>
        <c:crossAx val="851075088"/>
        <c:crosses val="autoZero"/>
        <c:crossBetween val="midCat"/>
        <c:majorUnit val="0.2"/>
        <c:min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100">
          <a:solidFill>
            <a:sysClr val="windowText" lastClr="000000"/>
          </a:solidFill>
          <a:latin typeface="Myriad pro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4" Type="http://schemas.openxmlformats.org/officeDocument/2006/relationships/image" Target="../media/image1.png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561975</xdr:colOff>
      <xdr:row>17</xdr:row>
      <xdr:rowOff>114300</xdr:rowOff>
    </xdr:from>
    <xdr:to>
      <xdr:col>23</xdr:col>
      <xdr:colOff>95250</xdr:colOff>
      <xdr:row>32</xdr:row>
      <xdr:rowOff>0</xdr:rowOff>
    </xdr:to>
    <xdr:sp>
      <xdr:nvSpPr>
        <xdr:cNvPr id="17" name="Rectangle 16"/>
        <xdr:cNvSpPr/>
      </xdr:nvSpPr>
      <xdr:spPr>
        <a:xfrm>
          <a:off x="10163175" y="3741420"/>
          <a:ext cx="4653915" cy="30861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298076</xdr:colOff>
      <xdr:row>17</xdr:row>
      <xdr:rowOff>45784</xdr:rowOff>
    </xdr:from>
    <xdr:to>
      <xdr:col>22</xdr:col>
      <xdr:colOff>599514</xdr:colOff>
      <xdr:row>31</xdr:row>
      <xdr:rowOff>121984</xdr:rowOff>
    </xdr:to>
    <xdr:grpSp>
      <xdr:nvGrpSpPr>
        <xdr:cNvPr id="18" name="Group 17"/>
        <xdr:cNvGrpSpPr/>
      </xdr:nvGrpSpPr>
      <xdr:grpSpPr>
        <a:xfrm>
          <a:off x="9899015" y="3672840"/>
          <a:ext cx="4782185" cy="3063240"/>
          <a:chOff x="9613526" y="3150934"/>
          <a:chExt cx="4568638" cy="2743200"/>
        </a:xfrm>
      </xdr:grpSpPr>
      <xdr:pic>
        <xdr:nvPicPr>
          <xdr:cNvPr id="15" name="Picture 14"/>
          <xdr:cNvPicPr>
            <a:picLocks noChangeAspect="1" noChangeArrowheads="1"/>
          </xdr:cNvPicPr>
        </xdr:nvPicPr>
        <xdr:blipFill>
          <a:blip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565" b="11930"/>
          <a:stretch>
            <a:fillRect/>
          </a:stretch>
        </xdr:blipFill>
        <xdr:spPr>
          <a:xfrm>
            <a:off x="10281557" y="3254830"/>
            <a:ext cx="3728357" cy="20029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aphicFrame>
        <xdr:nvGraphicFramePr>
          <xdr:cNvPr id="14" name="Chart 13"/>
          <xdr:cNvGraphicFramePr/>
        </xdr:nvGraphicFramePr>
        <xdr:xfrm>
          <a:off x="9613526" y="3150934"/>
          <a:ext cx="4568638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0</xdr:col>
      <xdr:colOff>215714</xdr:colOff>
      <xdr:row>1</xdr:row>
      <xdr:rowOff>142875</xdr:rowOff>
    </xdr:from>
    <xdr:to>
      <xdr:col>7</xdr:col>
      <xdr:colOff>517152</xdr:colOff>
      <xdr:row>16</xdr:row>
      <xdr:rowOff>28575</xdr:rowOff>
    </xdr:to>
    <xdr:graphicFrame>
      <xdr:nvGraphicFramePr>
        <xdr:cNvPr id="2" name="Chart 1"/>
        <xdr:cNvGraphicFramePr/>
      </xdr:nvGraphicFramePr>
      <xdr:xfrm>
        <a:off x="215265" y="356235"/>
        <a:ext cx="4782185" cy="3086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272303</xdr:colOff>
      <xdr:row>15</xdr:row>
      <xdr:rowOff>150159</xdr:rowOff>
    </xdr:from>
    <xdr:to>
      <xdr:col>7</xdr:col>
      <xdr:colOff>573741</xdr:colOff>
      <xdr:row>30</xdr:row>
      <xdr:rowOff>35859</xdr:rowOff>
    </xdr:to>
    <xdr:graphicFrame>
      <xdr:nvGraphicFramePr>
        <xdr:cNvPr id="3" name="Chart 2"/>
        <xdr:cNvGraphicFramePr/>
      </xdr:nvGraphicFramePr>
      <xdr:xfrm>
        <a:off x="271780" y="3350260"/>
        <a:ext cx="4782185" cy="3086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283509</xdr:colOff>
      <xdr:row>27</xdr:row>
      <xdr:rowOff>116542</xdr:rowOff>
    </xdr:from>
    <xdr:to>
      <xdr:col>7</xdr:col>
      <xdr:colOff>584947</xdr:colOff>
      <xdr:row>42</xdr:row>
      <xdr:rowOff>2242</xdr:rowOff>
    </xdr:to>
    <xdr:graphicFrame>
      <xdr:nvGraphicFramePr>
        <xdr:cNvPr id="4" name="Chart 3"/>
        <xdr:cNvGraphicFramePr/>
      </xdr:nvGraphicFramePr>
      <xdr:xfrm>
        <a:off x="283210" y="5876925"/>
        <a:ext cx="4782185" cy="3086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205068</xdr:colOff>
      <xdr:row>51</xdr:row>
      <xdr:rowOff>38100</xdr:rowOff>
    </xdr:from>
    <xdr:to>
      <xdr:col>7</xdr:col>
      <xdr:colOff>506506</xdr:colOff>
      <xdr:row>65</xdr:row>
      <xdr:rowOff>114300</xdr:rowOff>
    </xdr:to>
    <xdr:graphicFrame>
      <xdr:nvGraphicFramePr>
        <xdr:cNvPr id="5" name="Chart 4"/>
        <xdr:cNvGraphicFramePr/>
      </xdr:nvGraphicFramePr>
      <xdr:xfrm>
        <a:off x="204470" y="10919460"/>
        <a:ext cx="4782185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305921</xdr:colOff>
      <xdr:row>63</xdr:row>
      <xdr:rowOff>4483</xdr:rowOff>
    </xdr:from>
    <xdr:to>
      <xdr:col>8</xdr:col>
      <xdr:colOff>2242</xdr:colOff>
      <xdr:row>77</xdr:row>
      <xdr:rowOff>80683</xdr:rowOff>
    </xdr:to>
    <xdr:graphicFrame>
      <xdr:nvGraphicFramePr>
        <xdr:cNvPr id="6" name="Chart 5"/>
        <xdr:cNvGraphicFramePr/>
      </xdr:nvGraphicFramePr>
      <xdr:xfrm>
        <a:off x="305435" y="13446125"/>
        <a:ext cx="4817110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456079</xdr:colOff>
      <xdr:row>1</xdr:row>
      <xdr:rowOff>179294</xdr:rowOff>
    </xdr:from>
    <xdr:to>
      <xdr:col>15</xdr:col>
      <xdr:colOff>185456</xdr:colOff>
      <xdr:row>16</xdr:row>
      <xdr:rowOff>64994</xdr:rowOff>
    </xdr:to>
    <xdr:graphicFrame>
      <xdr:nvGraphicFramePr>
        <xdr:cNvPr id="7" name="Chart 6"/>
        <xdr:cNvGraphicFramePr/>
      </xdr:nvGraphicFramePr>
      <xdr:xfrm>
        <a:off x="4936490" y="392430"/>
        <a:ext cx="4850130" cy="3086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239806</xdr:colOff>
      <xdr:row>1</xdr:row>
      <xdr:rowOff>89646</xdr:rowOff>
    </xdr:from>
    <xdr:to>
      <xdr:col>22</xdr:col>
      <xdr:colOff>574301</xdr:colOff>
      <xdr:row>15</xdr:row>
      <xdr:rowOff>165846</xdr:rowOff>
    </xdr:to>
    <xdr:graphicFrame>
      <xdr:nvGraphicFramePr>
        <xdr:cNvPr id="8" name="Chart 7"/>
        <xdr:cNvGraphicFramePr/>
      </xdr:nvGraphicFramePr>
      <xdr:xfrm>
        <a:off x="9840595" y="302895"/>
        <a:ext cx="4815205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481854</xdr:colOff>
      <xdr:row>16</xdr:row>
      <xdr:rowOff>38658</xdr:rowOff>
    </xdr:from>
    <xdr:to>
      <xdr:col>15</xdr:col>
      <xdr:colOff>211231</xdr:colOff>
      <xdr:row>30</xdr:row>
      <xdr:rowOff>114858</xdr:rowOff>
    </xdr:to>
    <xdr:graphicFrame>
      <xdr:nvGraphicFramePr>
        <xdr:cNvPr id="9" name="Chart 8"/>
        <xdr:cNvGraphicFramePr/>
      </xdr:nvGraphicFramePr>
      <xdr:xfrm>
        <a:off x="4961890" y="3451860"/>
        <a:ext cx="4850130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459443</xdr:colOff>
      <xdr:row>28</xdr:row>
      <xdr:rowOff>5041</xdr:rowOff>
    </xdr:from>
    <xdr:to>
      <xdr:col>15</xdr:col>
      <xdr:colOff>188820</xdr:colOff>
      <xdr:row>42</xdr:row>
      <xdr:rowOff>81241</xdr:rowOff>
    </xdr:to>
    <xdr:graphicFrame>
      <xdr:nvGraphicFramePr>
        <xdr:cNvPr id="10" name="Chart 9"/>
        <xdr:cNvGraphicFramePr/>
      </xdr:nvGraphicFramePr>
      <xdr:xfrm>
        <a:off x="4939665" y="5978525"/>
        <a:ext cx="4850130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403411</xdr:colOff>
      <xdr:row>39</xdr:row>
      <xdr:rowOff>150718</xdr:rowOff>
    </xdr:from>
    <xdr:to>
      <xdr:col>15</xdr:col>
      <xdr:colOff>132788</xdr:colOff>
      <xdr:row>54</xdr:row>
      <xdr:rowOff>36418</xdr:rowOff>
    </xdr:to>
    <xdr:graphicFrame>
      <xdr:nvGraphicFramePr>
        <xdr:cNvPr id="11" name="Chart 10"/>
        <xdr:cNvGraphicFramePr/>
      </xdr:nvGraphicFramePr>
      <xdr:xfrm>
        <a:off x="4883785" y="8471535"/>
        <a:ext cx="4850130" cy="3086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403413</xdr:colOff>
      <xdr:row>51</xdr:row>
      <xdr:rowOff>94688</xdr:rowOff>
    </xdr:from>
    <xdr:to>
      <xdr:col>15</xdr:col>
      <xdr:colOff>132790</xdr:colOff>
      <xdr:row>65</xdr:row>
      <xdr:rowOff>170888</xdr:rowOff>
    </xdr:to>
    <xdr:graphicFrame>
      <xdr:nvGraphicFramePr>
        <xdr:cNvPr id="12" name="Chart 11"/>
        <xdr:cNvGraphicFramePr/>
      </xdr:nvGraphicFramePr>
      <xdr:xfrm>
        <a:off x="4883785" y="10975975"/>
        <a:ext cx="4850130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381000</xdr:colOff>
      <xdr:row>63</xdr:row>
      <xdr:rowOff>27453</xdr:rowOff>
    </xdr:from>
    <xdr:to>
      <xdr:col>15</xdr:col>
      <xdr:colOff>110377</xdr:colOff>
      <xdr:row>77</xdr:row>
      <xdr:rowOff>103653</xdr:rowOff>
    </xdr:to>
    <xdr:graphicFrame>
      <xdr:nvGraphicFramePr>
        <xdr:cNvPr id="13" name="Chart 12"/>
        <xdr:cNvGraphicFramePr/>
      </xdr:nvGraphicFramePr>
      <xdr:xfrm>
        <a:off x="4861560" y="13468985"/>
        <a:ext cx="4849495" cy="306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doi.org/10.1130/G35593.1" TargetMode="External"/><Relationship Id="rId85" Type="http://schemas.openxmlformats.org/officeDocument/2006/relationships/hyperlink" Target="https://doi.org/10.1007/s00445-014-0822-x" TargetMode="External"/><Relationship Id="rId84" Type="http://schemas.openxmlformats.org/officeDocument/2006/relationships/hyperlink" Target="https://doi.org/10.1016/j.lithos.2020.105658" TargetMode="External"/><Relationship Id="rId83" Type="http://schemas.openxmlformats.org/officeDocument/2006/relationships/hyperlink" Target="https://doi.org/10.1029/2017JB015357" TargetMode="External"/><Relationship Id="rId82" Type="http://schemas.openxmlformats.org/officeDocument/2006/relationships/hyperlink" Target="https://doi.org/10.1007/s00445-022-01612-1" TargetMode="External"/><Relationship Id="rId81" Type="http://schemas.openxmlformats.org/officeDocument/2006/relationships/hyperlink" Target="https://doi.org/10.1016/j.epsl.2022.117891" TargetMode="External"/><Relationship Id="rId80" Type="http://schemas.openxmlformats.org/officeDocument/2006/relationships/hyperlink" Target="https://doi.org/10.1007/s00445-020-1370-1" TargetMode="External"/><Relationship Id="rId8" Type="http://schemas.openxmlformats.org/officeDocument/2006/relationships/hyperlink" Target="https://doi.org/10.1029/2006JB004385" TargetMode="External"/><Relationship Id="rId79" Type="http://schemas.openxmlformats.org/officeDocument/2006/relationships/hyperlink" Target="https://doi.org/10.1029/2018GL081822" TargetMode="External"/><Relationship Id="rId78" Type="http://schemas.openxmlformats.org/officeDocument/2006/relationships/hyperlink" Target="https://doi.org/10.1130/G39157.1" TargetMode="External"/><Relationship Id="rId77" Type="http://schemas.openxmlformats.org/officeDocument/2006/relationships/hyperlink" Target="https://doi.org/10.1016/j.epsl.2015.11.035" TargetMode="External"/><Relationship Id="rId76" Type="http://schemas.openxmlformats.org/officeDocument/2006/relationships/hyperlink" Target="https://www.proquest.com/docview/2190795042/abstract/681838D9B30F4D2DPQ/1?accountid=9730" TargetMode="External"/><Relationship Id="rId75" Type="http://schemas.openxmlformats.org/officeDocument/2006/relationships/hyperlink" Target="https://doi.org/10.1016/j.jvolgeores.2006.07.006" TargetMode="External"/><Relationship Id="rId74" Type="http://schemas.openxmlformats.org/officeDocument/2006/relationships/hyperlink" Target="https://doi.org/10.1144/IAVCEl002.7" TargetMode="External"/><Relationship Id="rId73" Type="http://schemas.openxmlformats.org/officeDocument/2006/relationships/hyperlink" Target="https://doi.org/10.1016/j.jvolgeores.2004.05.015" TargetMode="External"/><Relationship Id="rId72" Type="http://schemas.openxmlformats.org/officeDocument/2006/relationships/hyperlink" Target="https://doi.org/10.1007/s00445-005-0029-2" TargetMode="External"/><Relationship Id="rId71" Type="http://schemas.openxmlformats.org/officeDocument/2006/relationships/hyperlink" Target="https://doi.org/10.1016/j.jvolgeores.2010.09.009" TargetMode="External"/><Relationship Id="rId70" Type="http://schemas.openxmlformats.org/officeDocument/2006/relationships/hyperlink" Target="https://doi.org/10.1007/s00445-009-0315-5" TargetMode="External"/><Relationship Id="rId7" Type="http://schemas.openxmlformats.org/officeDocument/2006/relationships/hyperlink" Target="https://doi.org/10.1016/j.jvolgeores.2015.03.016" TargetMode="External"/><Relationship Id="rId69" Type="http://schemas.openxmlformats.org/officeDocument/2006/relationships/hyperlink" Target="https://doi.org/10.1007/s00445-006-0067-4" TargetMode="External"/><Relationship Id="rId68" Type="http://schemas.openxmlformats.org/officeDocument/2006/relationships/hyperlink" Target="https://doi.org/10.1130/B25768.1" TargetMode="External"/><Relationship Id="rId67" Type="http://schemas.openxmlformats.org/officeDocument/2006/relationships/hyperlink" Target="https://doi.org/10.1016/j.jvolgeores.2009.04.003" TargetMode="External"/><Relationship Id="rId66" Type="http://schemas.openxmlformats.org/officeDocument/2006/relationships/hyperlink" Target="https://doi.org/10.1016/j.jvolgeores.2010.06.002" TargetMode="External"/><Relationship Id="rId65" Type="http://schemas.openxmlformats.org/officeDocument/2006/relationships/hyperlink" Target="https://doi.org/10.1016/j.jvolgeores.2009.12.003" TargetMode="External"/><Relationship Id="rId64" Type="http://schemas.openxmlformats.org/officeDocument/2006/relationships/hyperlink" Target="https://doi.org/10.1007/s00445-004-0368-4" TargetMode="External"/><Relationship Id="rId63" Type="http://schemas.openxmlformats.org/officeDocument/2006/relationships/hyperlink" Target="https://doi.org/10.1007/s00445-016-0999-2" TargetMode="External"/><Relationship Id="rId62" Type="http://schemas.openxmlformats.org/officeDocument/2006/relationships/hyperlink" Target="https://doi.org/10.1007/s00445-014-0826-6" TargetMode="External"/><Relationship Id="rId61" Type="http://schemas.openxmlformats.org/officeDocument/2006/relationships/hyperlink" Target="https://doi.org/10.1016/j.jvolgeores.2015.05.021" TargetMode="External"/><Relationship Id="rId60" Type="http://schemas.openxmlformats.org/officeDocument/2006/relationships/hyperlink" Target="https://doi.org/10.1016/j.jvolgeores.2020.107109" TargetMode="External"/><Relationship Id="rId6" Type="http://schemas.openxmlformats.org/officeDocument/2006/relationships/hyperlink" Target="https://doi.org/10.1016/j.jvolgeores.2006.11.005" TargetMode="External"/><Relationship Id="rId59" Type="http://schemas.openxmlformats.org/officeDocument/2006/relationships/hyperlink" Target="https://doi.org/10.1016/j.epsl.2018.04.044" TargetMode="External"/><Relationship Id="rId58" Type="http://schemas.openxmlformats.org/officeDocument/2006/relationships/hyperlink" Target="https://doi.org/10.1016/j.epsl.2012.09.042" TargetMode="External"/><Relationship Id="rId57" Type="http://schemas.openxmlformats.org/officeDocument/2006/relationships/hyperlink" Target="https://doi.org/10.1016/j.jvolgeores.2010.01.002" TargetMode="External"/><Relationship Id="rId56" Type="http://schemas.openxmlformats.org/officeDocument/2006/relationships/hyperlink" Target="https://doi.org/10.1016/j.jvolgeores.2013.08.015" TargetMode="External"/><Relationship Id="rId55" Type="http://schemas.openxmlformats.org/officeDocument/2006/relationships/hyperlink" Target="https://doi.org/10.1016/j.jvolgeores.2011.04.010" TargetMode="External"/><Relationship Id="rId54" Type="http://schemas.openxmlformats.org/officeDocument/2006/relationships/hyperlink" Target="https://doi.org/10.1016/j.jvolgeores.2019.07.013" TargetMode="External"/><Relationship Id="rId53" Type="http://schemas.openxmlformats.org/officeDocument/2006/relationships/hyperlink" Target="https://doi.org/10.1016/0377-0273(94)00015-8" TargetMode="External"/><Relationship Id="rId52" Type="http://schemas.openxmlformats.org/officeDocument/2006/relationships/hyperlink" Target="https://doi.org/10.1007/s00445-014-0824-8" TargetMode="External"/><Relationship Id="rId51" Type="http://schemas.openxmlformats.org/officeDocument/2006/relationships/hyperlink" Target="https://doi.org/10.1007/s00445-006-0086-1" TargetMode="External"/><Relationship Id="rId50" Type="http://schemas.openxmlformats.org/officeDocument/2006/relationships/hyperlink" Target="https://doi.org/10.1002/2013JB010355" TargetMode="External"/><Relationship Id="rId5" Type="http://schemas.openxmlformats.org/officeDocument/2006/relationships/hyperlink" Target="https://doi.org/10.1016/S0012-821X(03)00386-8" TargetMode="External"/><Relationship Id="rId49" Type="http://schemas.openxmlformats.org/officeDocument/2006/relationships/hyperlink" Target="https://doi.org/10.1029/2007JB005328" TargetMode="External"/><Relationship Id="rId48" Type="http://schemas.openxmlformats.org/officeDocument/2006/relationships/hyperlink" Target="https://doi.org/10.1016/j.jvolgeores.2013.01.016" TargetMode="External"/><Relationship Id="rId47" Type="http://schemas.openxmlformats.org/officeDocument/2006/relationships/hyperlink" Target="https://doi.org/10.1007/s00445-010-0426-z" TargetMode="External"/><Relationship Id="rId46" Type="http://schemas.openxmlformats.org/officeDocument/2006/relationships/hyperlink" Target="https://doi.org/10.1007/s00445-011-0531-7" TargetMode="External"/><Relationship Id="rId45" Type="http://schemas.openxmlformats.org/officeDocument/2006/relationships/hyperlink" Target="https://doi.org/10.1016/j.nocx.2018.100001" TargetMode="External"/><Relationship Id="rId44" Type="http://schemas.openxmlformats.org/officeDocument/2006/relationships/hyperlink" Target="https://scholarship.rice.edu/handle/1911/88236" TargetMode="External"/><Relationship Id="rId43" Type="http://schemas.openxmlformats.org/officeDocument/2006/relationships/hyperlink" Target="https://doi.org/10.1016/j.jvolgeores.2018.02.002" TargetMode="External"/><Relationship Id="rId42" Type="http://schemas.openxmlformats.org/officeDocument/2006/relationships/hyperlink" Target="https://doi.org/10.3389/feart.2015.00029" TargetMode="External"/><Relationship Id="rId41" Type="http://schemas.openxmlformats.org/officeDocument/2006/relationships/hyperlink" Target="https://doi.org/10.1007/s00445-016-1031-6" TargetMode="External"/><Relationship Id="rId40" Type="http://schemas.openxmlformats.org/officeDocument/2006/relationships/hyperlink" Target="https://doi.org/10.1016/j.epsl.2021.117134" TargetMode="External"/><Relationship Id="rId4" Type="http://schemas.openxmlformats.org/officeDocument/2006/relationships/hyperlink" Target="https://doi.org/10.1016/j.jvolgeores.2010.04.001" TargetMode="External"/><Relationship Id="rId39" Type="http://schemas.openxmlformats.org/officeDocument/2006/relationships/hyperlink" Target="https://doi.org/10.5194/se-9-431-2018" TargetMode="External"/><Relationship Id="rId38" Type="http://schemas.openxmlformats.org/officeDocument/2006/relationships/hyperlink" Target="https://doi.org/10.1007/s00410-020-1664-5" TargetMode="External"/><Relationship Id="rId37" Type="http://schemas.openxmlformats.org/officeDocument/2006/relationships/hyperlink" Target="https://doi.org/10.1029/2019GC008611" TargetMode="External"/><Relationship Id="rId36" Type="http://schemas.openxmlformats.org/officeDocument/2006/relationships/hyperlink" Target="https://doi.org/10.1038/323598a0" TargetMode="External"/><Relationship Id="rId35" Type="http://schemas.openxmlformats.org/officeDocument/2006/relationships/hyperlink" Target="https://doi.org/10.1007/s004450050128" TargetMode="External"/><Relationship Id="rId34" Type="http://schemas.openxmlformats.org/officeDocument/2006/relationships/hyperlink" Target="https://doi.org/10.1029/2006GL027224" TargetMode="External"/><Relationship Id="rId33" Type="http://schemas.openxmlformats.org/officeDocument/2006/relationships/hyperlink" Target="https://doi.org/10.1029/1999JB900435" TargetMode="External"/><Relationship Id="rId32" Type="http://schemas.openxmlformats.org/officeDocument/2006/relationships/hyperlink" Target="https://doi.org/10.1016/j.jvolgeores.2020.107068" TargetMode="External"/><Relationship Id="rId31" Type="http://schemas.openxmlformats.org/officeDocument/2006/relationships/hyperlink" Target="https://doi.org/10.1029/2018GC008006" TargetMode="External"/><Relationship Id="rId30" Type="http://schemas.openxmlformats.org/officeDocument/2006/relationships/hyperlink" Target="https://doi.org/10.1007/s00445-021-01497-6" TargetMode="External"/><Relationship Id="rId3" Type="http://schemas.openxmlformats.org/officeDocument/2006/relationships/hyperlink" Target="https://doi.org/10.1007/s00445-014-0890-y" TargetMode="External"/><Relationship Id="rId29" Type="http://schemas.openxmlformats.org/officeDocument/2006/relationships/hyperlink" Target="https://doi.org/10.1007/s00445-019-1298-5" TargetMode="External"/><Relationship Id="rId28" Type="http://schemas.openxmlformats.org/officeDocument/2006/relationships/hyperlink" Target="https://doi.org/10.1016/j.jvolgeores.2007.08.010" TargetMode="External"/><Relationship Id="rId27" Type="http://schemas.openxmlformats.org/officeDocument/2006/relationships/hyperlink" Target="https://doi.org/10.1130/B30668.1" TargetMode="External"/><Relationship Id="rId26" Type="http://schemas.openxmlformats.org/officeDocument/2006/relationships/hyperlink" Target="https://doi.org/10.1016/j.chemgeo.2008.06.028" TargetMode="External"/><Relationship Id="rId25" Type="http://schemas.openxmlformats.org/officeDocument/2006/relationships/hyperlink" Target="https://doi.org/10.1002/2013GL058105" TargetMode="External"/><Relationship Id="rId24" Type="http://schemas.openxmlformats.org/officeDocument/2006/relationships/hyperlink" Target="https://doi.org/10.1093/gji/ggv550" TargetMode="External"/><Relationship Id="rId23" Type="http://schemas.openxmlformats.org/officeDocument/2006/relationships/hyperlink" Target="https://doi.org/10.1016/j.epsl.2012.11.056" TargetMode="External"/><Relationship Id="rId22" Type="http://schemas.openxmlformats.org/officeDocument/2006/relationships/hyperlink" Target="https://doi.org/10.1029/2007JB005362" TargetMode="External"/><Relationship Id="rId21" Type="http://schemas.openxmlformats.org/officeDocument/2006/relationships/hyperlink" Target="https://doi.org/10.1016/j.epsl.2009.04.001" TargetMode="External"/><Relationship Id="rId20" Type="http://schemas.openxmlformats.org/officeDocument/2006/relationships/hyperlink" Target="https://doi.org/10.1007/s00445-012-0668-z" TargetMode="External"/><Relationship Id="rId2" Type="http://schemas.openxmlformats.org/officeDocument/2006/relationships/hyperlink" Target="https://doi.org/10.1016/S0377-0273(99)00055-4" TargetMode="External"/><Relationship Id="rId19" Type="http://schemas.openxmlformats.org/officeDocument/2006/relationships/hyperlink" Target="https://doi.org/10.1007/s00445-017-1099-7" TargetMode="External"/><Relationship Id="rId18" Type="http://schemas.openxmlformats.org/officeDocument/2006/relationships/hyperlink" Target="https://doi.org/10.5575/geosoc.93.11" TargetMode="External"/><Relationship Id="rId17" Type="http://schemas.openxmlformats.org/officeDocument/2006/relationships/hyperlink" Target="https://doi.org/10.1016/j.jvolgeores.2008.04.011" TargetMode="External"/><Relationship Id="rId16" Type="http://schemas.openxmlformats.org/officeDocument/2006/relationships/hyperlink" Target="https://doi.org/10.1007/s00445-002-0230-5" TargetMode="External"/><Relationship Id="rId15" Type="http://schemas.openxmlformats.org/officeDocument/2006/relationships/hyperlink" Target="https://doi.org/10.1016/j.epsl.2004.09.025" TargetMode="External"/><Relationship Id="rId14" Type="http://schemas.openxmlformats.org/officeDocument/2006/relationships/hyperlink" Target="https://doi.org/10.1007/s00445-012-0648-3" TargetMode="External"/><Relationship Id="rId13" Type="http://schemas.openxmlformats.org/officeDocument/2006/relationships/hyperlink" Target="https://doi.org/10.1007/s00445-008-0250-x" TargetMode="External"/><Relationship Id="rId12" Type="http://schemas.openxmlformats.org/officeDocument/2006/relationships/hyperlink" Target="https://doi.org/10.1016/j.epsl.2017.01.011" TargetMode="External"/><Relationship Id="rId11" Type="http://schemas.openxmlformats.org/officeDocument/2006/relationships/hyperlink" Target="https://doi.org/10.1016/j.epsl.2015.07.053" TargetMode="External"/><Relationship Id="rId10" Type="http://schemas.openxmlformats.org/officeDocument/2006/relationships/hyperlink" Target="https://doi.org/10.1007/s00445-006-0073-6" TargetMode="External"/><Relationship Id="rId1" Type="http://schemas.openxmlformats.org/officeDocument/2006/relationships/hyperlink" Target="https://doi.org/10.1007/s004450100141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doi.org/10.1130/G35593.1" TargetMode="External"/><Relationship Id="rId8" Type="http://schemas.openxmlformats.org/officeDocument/2006/relationships/hyperlink" Target="https://doi.org/10.1029/2006JB004385" TargetMode="External"/><Relationship Id="rId7" Type="http://schemas.openxmlformats.org/officeDocument/2006/relationships/hyperlink" Target="https://doi.org/10.1016/j.jvolgeores.2015.03.016" TargetMode="External"/><Relationship Id="rId6" Type="http://schemas.openxmlformats.org/officeDocument/2006/relationships/hyperlink" Target="https://doi.org/10.1016/j.jvolgeores.2006.11.005" TargetMode="External"/><Relationship Id="rId5" Type="http://schemas.openxmlformats.org/officeDocument/2006/relationships/hyperlink" Target="https://doi.org/10.1016/S0012-821X(03)00386-8" TargetMode="External"/><Relationship Id="rId4" Type="http://schemas.openxmlformats.org/officeDocument/2006/relationships/hyperlink" Target="https://doi.org/10.1016/j.jvolgeores.2010.04.001" TargetMode="External"/><Relationship Id="rId3" Type="http://schemas.openxmlformats.org/officeDocument/2006/relationships/hyperlink" Target="https://doi.org/10.1007/s00445-014-0890-y" TargetMode="External"/><Relationship Id="rId28" Type="http://schemas.openxmlformats.org/officeDocument/2006/relationships/hyperlink" Target="https://doi.org/10.1016/j.jvolgeores.2007.08.010" TargetMode="External"/><Relationship Id="rId27" Type="http://schemas.openxmlformats.org/officeDocument/2006/relationships/hyperlink" Target="https://doi.org/10.1130/B30668.1" TargetMode="External"/><Relationship Id="rId26" Type="http://schemas.openxmlformats.org/officeDocument/2006/relationships/hyperlink" Target="https://doi.org/10.1016/j.chemgeo.2008.06.028" TargetMode="External"/><Relationship Id="rId25" Type="http://schemas.openxmlformats.org/officeDocument/2006/relationships/hyperlink" Target="https://doi.org/10.1002/2013GL058105" TargetMode="External"/><Relationship Id="rId24" Type="http://schemas.openxmlformats.org/officeDocument/2006/relationships/hyperlink" Target="https://doi.org/10.1093/gji/ggv550" TargetMode="External"/><Relationship Id="rId23" Type="http://schemas.openxmlformats.org/officeDocument/2006/relationships/hyperlink" Target="https://doi.org/10.1016/j.epsl.2012.11.056" TargetMode="External"/><Relationship Id="rId22" Type="http://schemas.openxmlformats.org/officeDocument/2006/relationships/hyperlink" Target="https://doi.org/10.1029/2007JB005362" TargetMode="External"/><Relationship Id="rId21" Type="http://schemas.openxmlformats.org/officeDocument/2006/relationships/hyperlink" Target="https://doi.org/10.1016/j.epsl.2009.04.001" TargetMode="External"/><Relationship Id="rId20" Type="http://schemas.openxmlformats.org/officeDocument/2006/relationships/hyperlink" Target="https://doi.org/10.1007/s00445-012-0668-z" TargetMode="External"/><Relationship Id="rId2" Type="http://schemas.openxmlformats.org/officeDocument/2006/relationships/hyperlink" Target="https://doi.org/10.1016/S0377-0273(99)00055-4" TargetMode="External"/><Relationship Id="rId19" Type="http://schemas.openxmlformats.org/officeDocument/2006/relationships/hyperlink" Target="https://doi.org/10.1007/s00445-017-1099-7" TargetMode="External"/><Relationship Id="rId18" Type="http://schemas.openxmlformats.org/officeDocument/2006/relationships/hyperlink" Target="https://doi.org/10.5575/geosoc.93.11" TargetMode="External"/><Relationship Id="rId17" Type="http://schemas.openxmlformats.org/officeDocument/2006/relationships/hyperlink" Target="https://doi.org/10.1016/j.jvolgeores.2008.04.011" TargetMode="External"/><Relationship Id="rId16" Type="http://schemas.openxmlformats.org/officeDocument/2006/relationships/hyperlink" Target="https://doi.org/10.1007/s00445-002-0230-5" TargetMode="External"/><Relationship Id="rId15" Type="http://schemas.openxmlformats.org/officeDocument/2006/relationships/hyperlink" Target="https://doi.org/10.1016/j.epsl.2004.09.025" TargetMode="External"/><Relationship Id="rId14" Type="http://schemas.openxmlformats.org/officeDocument/2006/relationships/hyperlink" Target="https://doi.org/10.1007/s00445-012-0648-3" TargetMode="External"/><Relationship Id="rId13" Type="http://schemas.openxmlformats.org/officeDocument/2006/relationships/hyperlink" Target="https://doi.org/10.1007/s00445-008-0250-x" TargetMode="External"/><Relationship Id="rId12" Type="http://schemas.openxmlformats.org/officeDocument/2006/relationships/hyperlink" Target="https://doi.org/10.1016/j.epsl.2017.01.011" TargetMode="External"/><Relationship Id="rId11" Type="http://schemas.openxmlformats.org/officeDocument/2006/relationships/hyperlink" Target="https://doi.org/10.1016/j.epsl.2015.07.053" TargetMode="External"/><Relationship Id="rId10" Type="http://schemas.openxmlformats.org/officeDocument/2006/relationships/hyperlink" Target="https://doi.org/10.1007/s00445-006-0073-6" TargetMode="External"/><Relationship Id="rId1" Type="http://schemas.openxmlformats.org/officeDocument/2006/relationships/hyperlink" Target="https://doi.org/10.1007/s004450100141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doi.org/10.1029/2019GC008611" TargetMode="External"/><Relationship Id="rId8" Type="http://schemas.openxmlformats.org/officeDocument/2006/relationships/hyperlink" Target="https://doi.org/10.1038/323598a0" TargetMode="External"/><Relationship Id="rId7" Type="http://schemas.openxmlformats.org/officeDocument/2006/relationships/hyperlink" Target="https://doi.org/10.1007/s004450050128" TargetMode="External"/><Relationship Id="rId6" Type="http://schemas.openxmlformats.org/officeDocument/2006/relationships/hyperlink" Target="https://doi.org/10.1029/2006GL027224" TargetMode="External"/><Relationship Id="rId57" Type="http://schemas.openxmlformats.org/officeDocument/2006/relationships/hyperlink" Target="https://doi.org/10.1007/s00445-014-0822-x" TargetMode="External"/><Relationship Id="rId56" Type="http://schemas.openxmlformats.org/officeDocument/2006/relationships/hyperlink" Target="https://doi.org/10.1016/j.lithos.2020.105658" TargetMode="External"/><Relationship Id="rId55" Type="http://schemas.openxmlformats.org/officeDocument/2006/relationships/hyperlink" Target="https://doi.org/10.1029/2017JB015357" TargetMode="External"/><Relationship Id="rId54" Type="http://schemas.openxmlformats.org/officeDocument/2006/relationships/hyperlink" Target="https://doi.org/10.1007/s00445-022-01612-1" TargetMode="External"/><Relationship Id="rId53" Type="http://schemas.openxmlformats.org/officeDocument/2006/relationships/hyperlink" Target="https://doi.org/10.1016/j.epsl.2022.117891" TargetMode="External"/><Relationship Id="rId52" Type="http://schemas.openxmlformats.org/officeDocument/2006/relationships/hyperlink" Target="https://doi.org/10.1007/s00445-020-1370-1" TargetMode="External"/><Relationship Id="rId51" Type="http://schemas.openxmlformats.org/officeDocument/2006/relationships/hyperlink" Target="https://doi.org/10.1029/2018GL081822" TargetMode="External"/><Relationship Id="rId50" Type="http://schemas.openxmlformats.org/officeDocument/2006/relationships/hyperlink" Target="https://doi.org/10.1130/G39157.1" TargetMode="External"/><Relationship Id="rId5" Type="http://schemas.openxmlformats.org/officeDocument/2006/relationships/hyperlink" Target="https://doi.org/10.1029/1999JB900435" TargetMode="External"/><Relationship Id="rId49" Type="http://schemas.openxmlformats.org/officeDocument/2006/relationships/hyperlink" Target="https://doi.org/10.1016/j.epsl.2015.11.035" TargetMode="External"/><Relationship Id="rId48" Type="http://schemas.openxmlformats.org/officeDocument/2006/relationships/hyperlink" Target="https://www.proquest.com/docview/2190795042/abstract/681838D9B30F4D2DPQ/1?accountid=9730" TargetMode="External"/><Relationship Id="rId47" Type="http://schemas.openxmlformats.org/officeDocument/2006/relationships/hyperlink" Target="https://doi.org/10.1016/j.jvolgeores.2006.07.006" TargetMode="External"/><Relationship Id="rId46" Type="http://schemas.openxmlformats.org/officeDocument/2006/relationships/hyperlink" Target="https://doi.org/10.1144/IAVCEl002.7" TargetMode="External"/><Relationship Id="rId45" Type="http://schemas.openxmlformats.org/officeDocument/2006/relationships/hyperlink" Target="https://doi.org/10.1016/j.jvolgeores.2004.05.015" TargetMode="External"/><Relationship Id="rId44" Type="http://schemas.openxmlformats.org/officeDocument/2006/relationships/hyperlink" Target="https://doi.org/10.1007/s00445-005-0029-2" TargetMode="External"/><Relationship Id="rId43" Type="http://schemas.openxmlformats.org/officeDocument/2006/relationships/hyperlink" Target="https://doi.org/10.1016/j.jvolgeores.2010.09.009" TargetMode="External"/><Relationship Id="rId42" Type="http://schemas.openxmlformats.org/officeDocument/2006/relationships/hyperlink" Target="https://doi.org/10.1007/s00445-009-0315-5" TargetMode="External"/><Relationship Id="rId41" Type="http://schemas.openxmlformats.org/officeDocument/2006/relationships/hyperlink" Target="https://doi.org/10.1007/s00445-006-0067-4" TargetMode="External"/><Relationship Id="rId40" Type="http://schemas.openxmlformats.org/officeDocument/2006/relationships/hyperlink" Target="https://doi.org/10.1130/B25768.1" TargetMode="External"/><Relationship Id="rId4" Type="http://schemas.openxmlformats.org/officeDocument/2006/relationships/hyperlink" Target="https://doi.org/10.1016/j.jvolgeores.2020.107068" TargetMode="External"/><Relationship Id="rId39" Type="http://schemas.openxmlformats.org/officeDocument/2006/relationships/hyperlink" Target="https://doi.org/10.1016/j.jvolgeores.2009.04.003" TargetMode="External"/><Relationship Id="rId38" Type="http://schemas.openxmlformats.org/officeDocument/2006/relationships/hyperlink" Target="https://doi.org/10.1016/j.jvolgeores.2010.06.002" TargetMode="External"/><Relationship Id="rId37" Type="http://schemas.openxmlformats.org/officeDocument/2006/relationships/hyperlink" Target="https://doi.org/10.1016/j.jvolgeores.2009.12.003" TargetMode="External"/><Relationship Id="rId36" Type="http://schemas.openxmlformats.org/officeDocument/2006/relationships/hyperlink" Target="https://doi.org/10.1007/s00445-004-0368-4" TargetMode="External"/><Relationship Id="rId35" Type="http://schemas.openxmlformats.org/officeDocument/2006/relationships/hyperlink" Target="https://doi.org/10.1007/s00445-016-0999-2" TargetMode="External"/><Relationship Id="rId34" Type="http://schemas.openxmlformats.org/officeDocument/2006/relationships/hyperlink" Target="https://doi.org/10.1007/s00445-014-0826-6" TargetMode="External"/><Relationship Id="rId33" Type="http://schemas.openxmlformats.org/officeDocument/2006/relationships/hyperlink" Target="https://doi.org/10.1016/j.jvolgeores.2015.05.021" TargetMode="External"/><Relationship Id="rId32" Type="http://schemas.openxmlformats.org/officeDocument/2006/relationships/hyperlink" Target="https://doi.org/10.1016/j.jvolgeores.2020.107109" TargetMode="External"/><Relationship Id="rId31" Type="http://schemas.openxmlformats.org/officeDocument/2006/relationships/hyperlink" Target="https://doi.org/10.1016/j.epsl.2018.04.044" TargetMode="External"/><Relationship Id="rId30" Type="http://schemas.openxmlformats.org/officeDocument/2006/relationships/hyperlink" Target="https://doi.org/10.1016/j.epsl.2012.09.042" TargetMode="External"/><Relationship Id="rId3" Type="http://schemas.openxmlformats.org/officeDocument/2006/relationships/hyperlink" Target="https://doi.org/10.1029/2018GC008006" TargetMode="External"/><Relationship Id="rId29" Type="http://schemas.openxmlformats.org/officeDocument/2006/relationships/hyperlink" Target="https://doi.org/10.1016/j.jvolgeores.2010.01.002" TargetMode="External"/><Relationship Id="rId28" Type="http://schemas.openxmlformats.org/officeDocument/2006/relationships/hyperlink" Target="https://doi.org/10.1016/j.jvolgeores.2013.08.015" TargetMode="External"/><Relationship Id="rId27" Type="http://schemas.openxmlformats.org/officeDocument/2006/relationships/hyperlink" Target="https://doi.org/10.1016/j.jvolgeores.2011.04.010" TargetMode="External"/><Relationship Id="rId26" Type="http://schemas.openxmlformats.org/officeDocument/2006/relationships/hyperlink" Target="https://doi.org/10.1016/j.jvolgeores.2019.07.013" TargetMode="External"/><Relationship Id="rId25" Type="http://schemas.openxmlformats.org/officeDocument/2006/relationships/hyperlink" Target="https://doi.org/10.1016/0377-0273(94)00015-8" TargetMode="External"/><Relationship Id="rId24" Type="http://schemas.openxmlformats.org/officeDocument/2006/relationships/hyperlink" Target="https://doi.org/10.1007/s00445-014-0824-8" TargetMode="External"/><Relationship Id="rId23" Type="http://schemas.openxmlformats.org/officeDocument/2006/relationships/hyperlink" Target="https://doi.org/10.1007/s00445-006-0086-1" TargetMode="External"/><Relationship Id="rId22" Type="http://schemas.openxmlformats.org/officeDocument/2006/relationships/hyperlink" Target="https://doi.org/10.1002/2013JB010355" TargetMode="External"/><Relationship Id="rId21" Type="http://schemas.openxmlformats.org/officeDocument/2006/relationships/hyperlink" Target="https://doi.org/10.1029/2007JB005328" TargetMode="External"/><Relationship Id="rId20" Type="http://schemas.openxmlformats.org/officeDocument/2006/relationships/hyperlink" Target="https://doi.org/10.1016/j.jvolgeores.2013.01.016" TargetMode="External"/><Relationship Id="rId2" Type="http://schemas.openxmlformats.org/officeDocument/2006/relationships/hyperlink" Target="https://doi.org/10.1007/s00445-021-01497-6" TargetMode="External"/><Relationship Id="rId19" Type="http://schemas.openxmlformats.org/officeDocument/2006/relationships/hyperlink" Target="https://doi.org/10.1007/s00445-010-0426-z" TargetMode="External"/><Relationship Id="rId18" Type="http://schemas.openxmlformats.org/officeDocument/2006/relationships/hyperlink" Target="https://doi.org/10.1007/s00445-011-0531-7" TargetMode="External"/><Relationship Id="rId17" Type="http://schemas.openxmlformats.org/officeDocument/2006/relationships/hyperlink" Target="https://doi.org/10.1016/j.nocx.2018.100001" TargetMode="External"/><Relationship Id="rId16" Type="http://schemas.openxmlformats.org/officeDocument/2006/relationships/hyperlink" Target="https://scholarship.rice.edu/handle/1911/88236" TargetMode="External"/><Relationship Id="rId15" Type="http://schemas.openxmlformats.org/officeDocument/2006/relationships/hyperlink" Target="https://doi.org/10.1016/j.jvolgeores.2018.02.002" TargetMode="External"/><Relationship Id="rId14" Type="http://schemas.openxmlformats.org/officeDocument/2006/relationships/hyperlink" Target="https://doi.org/10.3389/feart.2015.00029" TargetMode="External"/><Relationship Id="rId13" Type="http://schemas.openxmlformats.org/officeDocument/2006/relationships/hyperlink" Target="https://doi.org/10.1007/s00445-016-1031-6" TargetMode="External"/><Relationship Id="rId12" Type="http://schemas.openxmlformats.org/officeDocument/2006/relationships/hyperlink" Target="https://doi.org/10.1016/j.epsl.2021.117134" TargetMode="External"/><Relationship Id="rId11" Type="http://schemas.openxmlformats.org/officeDocument/2006/relationships/hyperlink" Target="https://doi.org/10.5194/se-9-431-2018" TargetMode="External"/><Relationship Id="rId10" Type="http://schemas.openxmlformats.org/officeDocument/2006/relationships/hyperlink" Target="https://doi.org/10.1007/s00410-020-1664-5" TargetMode="External"/><Relationship Id="rId1" Type="http://schemas.openxmlformats.org/officeDocument/2006/relationships/hyperlink" Target="https://doi.org/10.1007/s00445-019-1298-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doi.org/10.1029/2006JB004385" TargetMode="External"/><Relationship Id="rId85" Type="http://schemas.openxmlformats.org/officeDocument/2006/relationships/hyperlink" Target="https://doi.org/10.1007/s00445-014-0822-x" TargetMode="External"/><Relationship Id="rId84" Type="http://schemas.openxmlformats.org/officeDocument/2006/relationships/hyperlink" Target="https://doi.org/10.1016/j.lithos.2020.105658" TargetMode="External"/><Relationship Id="rId83" Type="http://schemas.openxmlformats.org/officeDocument/2006/relationships/hyperlink" Target="https://doi.org/10.1029/2017JB015357" TargetMode="External"/><Relationship Id="rId82" Type="http://schemas.openxmlformats.org/officeDocument/2006/relationships/hyperlink" Target="https://doi.org/10.1007/s00445-022-01612-1" TargetMode="External"/><Relationship Id="rId81" Type="http://schemas.openxmlformats.org/officeDocument/2006/relationships/hyperlink" Target="https://doi.org/10.1016/j.epsl.2022.117891" TargetMode="External"/><Relationship Id="rId80" Type="http://schemas.openxmlformats.org/officeDocument/2006/relationships/hyperlink" Target="https://doi.org/10.1007/s00445-020-1370-1" TargetMode="External"/><Relationship Id="rId8" Type="http://schemas.openxmlformats.org/officeDocument/2006/relationships/hyperlink" Target="https://doi.org/10.1016/j.jvolgeores.2015.03.016" TargetMode="External"/><Relationship Id="rId79" Type="http://schemas.openxmlformats.org/officeDocument/2006/relationships/hyperlink" Target="https://doi.org/10.1029/2018GL081822" TargetMode="External"/><Relationship Id="rId78" Type="http://schemas.openxmlformats.org/officeDocument/2006/relationships/hyperlink" Target="https://doi.org/10.1130/G39157.1" TargetMode="External"/><Relationship Id="rId77" Type="http://schemas.openxmlformats.org/officeDocument/2006/relationships/hyperlink" Target="https://doi.org/10.1016/j.epsl.2015.11.035" TargetMode="External"/><Relationship Id="rId76" Type="http://schemas.openxmlformats.org/officeDocument/2006/relationships/hyperlink" Target="https://www.proquest.com/docview/2190795042/abstract/681838D9B30F4D2DPQ/1?accountid=9730" TargetMode="External"/><Relationship Id="rId75" Type="http://schemas.openxmlformats.org/officeDocument/2006/relationships/hyperlink" Target="https://doi.org/10.1016/j.jvolgeores.2006.07.006" TargetMode="External"/><Relationship Id="rId74" Type="http://schemas.openxmlformats.org/officeDocument/2006/relationships/hyperlink" Target="https://doi.org/10.1144/IAVCEl002.7" TargetMode="External"/><Relationship Id="rId73" Type="http://schemas.openxmlformats.org/officeDocument/2006/relationships/hyperlink" Target="https://doi.org/10.1016/j.jvolgeores.2004.05.015" TargetMode="External"/><Relationship Id="rId72" Type="http://schemas.openxmlformats.org/officeDocument/2006/relationships/hyperlink" Target="https://doi.org/10.1007/s00445-005-0029-2" TargetMode="External"/><Relationship Id="rId71" Type="http://schemas.openxmlformats.org/officeDocument/2006/relationships/hyperlink" Target="https://doi.org/10.1016/j.jvolgeores.2010.09.009" TargetMode="External"/><Relationship Id="rId70" Type="http://schemas.openxmlformats.org/officeDocument/2006/relationships/hyperlink" Target="https://doi.org/10.1007/s00445-009-0315-5" TargetMode="External"/><Relationship Id="rId7" Type="http://schemas.openxmlformats.org/officeDocument/2006/relationships/hyperlink" Target="https://doi.org/10.1016/j.jvolgeores.2006.11.005" TargetMode="External"/><Relationship Id="rId69" Type="http://schemas.openxmlformats.org/officeDocument/2006/relationships/hyperlink" Target="https://doi.org/10.1007/s00445-006-0067-4" TargetMode="External"/><Relationship Id="rId68" Type="http://schemas.openxmlformats.org/officeDocument/2006/relationships/hyperlink" Target="https://doi.org/10.1130/B25768.1" TargetMode="External"/><Relationship Id="rId67" Type="http://schemas.openxmlformats.org/officeDocument/2006/relationships/hyperlink" Target="https://doi.org/10.1016/j.jvolgeores.2009.04.003" TargetMode="External"/><Relationship Id="rId66" Type="http://schemas.openxmlformats.org/officeDocument/2006/relationships/hyperlink" Target="https://doi.org/10.1016/j.jvolgeores.2010.06.002" TargetMode="External"/><Relationship Id="rId65" Type="http://schemas.openxmlformats.org/officeDocument/2006/relationships/hyperlink" Target="https://doi.org/10.1016/j.jvolgeores.2009.12.003" TargetMode="External"/><Relationship Id="rId64" Type="http://schemas.openxmlformats.org/officeDocument/2006/relationships/hyperlink" Target="https://doi.org/10.1007/s00445-004-0368-4" TargetMode="External"/><Relationship Id="rId63" Type="http://schemas.openxmlformats.org/officeDocument/2006/relationships/hyperlink" Target="https://doi.org/10.1007/s00445-016-0999-2" TargetMode="External"/><Relationship Id="rId62" Type="http://schemas.openxmlformats.org/officeDocument/2006/relationships/hyperlink" Target="https://doi.org/10.1007/s00445-014-0826-6" TargetMode="External"/><Relationship Id="rId61" Type="http://schemas.openxmlformats.org/officeDocument/2006/relationships/hyperlink" Target="https://doi.org/10.1016/j.jvolgeores.2015.05.021" TargetMode="External"/><Relationship Id="rId60" Type="http://schemas.openxmlformats.org/officeDocument/2006/relationships/hyperlink" Target="https://doi.org/10.1016/j.jvolgeores.2020.107109" TargetMode="External"/><Relationship Id="rId6" Type="http://schemas.openxmlformats.org/officeDocument/2006/relationships/hyperlink" Target="https://doi.org/10.1016/S0012-821X(03)00386-8" TargetMode="External"/><Relationship Id="rId59" Type="http://schemas.openxmlformats.org/officeDocument/2006/relationships/hyperlink" Target="https://doi.org/10.1016/j.epsl.2018.04.044" TargetMode="External"/><Relationship Id="rId58" Type="http://schemas.openxmlformats.org/officeDocument/2006/relationships/hyperlink" Target="https://doi.org/10.1016/j.epsl.2012.09.042" TargetMode="External"/><Relationship Id="rId57" Type="http://schemas.openxmlformats.org/officeDocument/2006/relationships/hyperlink" Target="https://doi.org/10.1016/j.jvolgeores.2010.01.002" TargetMode="External"/><Relationship Id="rId56" Type="http://schemas.openxmlformats.org/officeDocument/2006/relationships/hyperlink" Target="https://doi.org/10.1016/j.jvolgeores.2013.08.015" TargetMode="External"/><Relationship Id="rId55" Type="http://schemas.openxmlformats.org/officeDocument/2006/relationships/hyperlink" Target="https://doi.org/10.1016/j.jvolgeores.2011.04.010" TargetMode="External"/><Relationship Id="rId54" Type="http://schemas.openxmlformats.org/officeDocument/2006/relationships/hyperlink" Target="https://doi.org/10.1016/j.jvolgeores.2019.07.013" TargetMode="External"/><Relationship Id="rId53" Type="http://schemas.openxmlformats.org/officeDocument/2006/relationships/hyperlink" Target="https://doi.org/10.1016/0377-0273(94)00015-8" TargetMode="External"/><Relationship Id="rId52" Type="http://schemas.openxmlformats.org/officeDocument/2006/relationships/hyperlink" Target="https://doi.org/10.1007/s00445-014-0824-8" TargetMode="External"/><Relationship Id="rId51" Type="http://schemas.openxmlformats.org/officeDocument/2006/relationships/hyperlink" Target="https://doi.org/10.1007/s00445-006-0086-1" TargetMode="External"/><Relationship Id="rId50" Type="http://schemas.openxmlformats.org/officeDocument/2006/relationships/hyperlink" Target="https://doi.org/10.1002/2013JB010355" TargetMode="External"/><Relationship Id="rId5" Type="http://schemas.openxmlformats.org/officeDocument/2006/relationships/hyperlink" Target="https://doi.org/10.1016/j.jvolgeores.2010.04.001" TargetMode="External"/><Relationship Id="rId49" Type="http://schemas.openxmlformats.org/officeDocument/2006/relationships/hyperlink" Target="https://doi.org/10.1029/2007JB005328" TargetMode="External"/><Relationship Id="rId48" Type="http://schemas.openxmlformats.org/officeDocument/2006/relationships/hyperlink" Target="https://doi.org/10.1016/j.jvolgeores.2013.01.016" TargetMode="External"/><Relationship Id="rId47" Type="http://schemas.openxmlformats.org/officeDocument/2006/relationships/hyperlink" Target="https://doi.org/10.1007/s00445-010-0426-z" TargetMode="External"/><Relationship Id="rId46" Type="http://schemas.openxmlformats.org/officeDocument/2006/relationships/hyperlink" Target="https://doi.org/10.1007/s00445-011-0531-7" TargetMode="External"/><Relationship Id="rId45" Type="http://schemas.openxmlformats.org/officeDocument/2006/relationships/hyperlink" Target="https://doi.org/10.1016/j.nocx.2018.100001" TargetMode="External"/><Relationship Id="rId44" Type="http://schemas.openxmlformats.org/officeDocument/2006/relationships/hyperlink" Target="https://scholarship.rice.edu/handle/1911/88236" TargetMode="External"/><Relationship Id="rId43" Type="http://schemas.openxmlformats.org/officeDocument/2006/relationships/hyperlink" Target="https://doi.org/10.1016/j.jvolgeores.2018.02.002" TargetMode="External"/><Relationship Id="rId42" Type="http://schemas.openxmlformats.org/officeDocument/2006/relationships/hyperlink" Target="https://doi.org/10.3389/feart.2015.00029" TargetMode="External"/><Relationship Id="rId41" Type="http://schemas.openxmlformats.org/officeDocument/2006/relationships/hyperlink" Target="https://doi.org/10.1007/s00445-016-1031-6" TargetMode="External"/><Relationship Id="rId40" Type="http://schemas.openxmlformats.org/officeDocument/2006/relationships/hyperlink" Target="https://doi.org/10.1016/j.epsl.2021.117134" TargetMode="External"/><Relationship Id="rId4" Type="http://schemas.openxmlformats.org/officeDocument/2006/relationships/hyperlink" Target="https://doi.org/10.1016/S0377-0273(99)00055-4" TargetMode="External"/><Relationship Id="rId39" Type="http://schemas.openxmlformats.org/officeDocument/2006/relationships/hyperlink" Target="https://doi.org/10.5194/se-9-431-2018" TargetMode="External"/><Relationship Id="rId38" Type="http://schemas.openxmlformats.org/officeDocument/2006/relationships/hyperlink" Target="https://doi.org/10.1007/s00410-020-1664-5" TargetMode="External"/><Relationship Id="rId37" Type="http://schemas.openxmlformats.org/officeDocument/2006/relationships/hyperlink" Target="https://doi.org/10.1029/2019GC008611" TargetMode="External"/><Relationship Id="rId36" Type="http://schemas.openxmlformats.org/officeDocument/2006/relationships/hyperlink" Target="https://doi.org/10.1007/s004450050128" TargetMode="External"/><Relationship Id="rId35" Type="http://schemas.openxmlformats.org/officeDocument/2006/relationships/hyperlink" Target="https://doi.org/10.1038/323598a0" TargetMode="External"/><Relationship Id="rId34" Type="http://schemas.openxmlformats.org/officeDocument/2006/relationships/hyperlink" Target="https://doi.org/10.1029/2006GL027224" TargetMode="External"/><Relationship Id="rId33" Type="http://schemas.openxmlformats.org/officeDocument/2006/relationships/hyperlink" Target="https://doi.org/10.1029/1999JB900435" TargetMode="External"/><Relationship Id="rId32" Type="http://schemas.openxmlformats.org/officeDocument/2006/relationships/hyperlink" Target="https://doi.org/10.1016/j.jvolgeores.2020.107068" TargetMode="External"/><Relationship Id="rId31" Type="http://schemas.openxmlformats.org/officeDocument/2006/relationships/hyperlink" Target="https://doi.org/10.1029/2018GC008006" TargetMode="External"/><Relationship Id="rId30" Type="http://schemas.openxmlformats.org/officeDocument/2006/relationships/hyperlink" Target="https://doi.org/10.1007/s00445-021-01497-6" TargetMode="External"/><Relationship Id="rId3" Type="http://schemas.openxmlformats.org/officeDocument/2006/relationships/hyperlink" Target="https://doi.org/10.1007/s004450100141" TargetMode="External"/><Relationship Id="rId29" Type="http://schemas.openxmlformats.org/officeDocument/2006/relationships/hyperlink" Target="https://doi.org/10.1007/s00445-019-1298-5" TargetMode="External"/><Relationship Id="rId28" Type="http://schemas.openxmlformats.org/officeDocument/2006/relationships/hyperlink" Target="https://doi.org/10.1130/B30668.1" TargetMode="External"/><Relationship Id="rId27" Type="http://schemas.openxmlformats.org/officeDocument/2006/relationships/hyperlink" Target="https://doi.org/10.1016/j.jvolgeores.2007.08.010" TargetMode="External"/><Relationship Id="rId26" Type="http://schemas.openxmlformats.org/officeDocument/2006/relationships/hyperlink" Target="https://doi.org/10.1016/j.chemgeo.2008.06.028" TargetMode="External"/><Relationship Id="rId25" Type="http://schemas.openxmlformats.org/officeDocument/2006/relationships/hyperlink" Target="https://doi.org/10.1002/2013GL058105" TargetMode="External"/><Relationship Id="rId24" Type="http://schemas.openxmlformats.org/officeDocument/2006/relationships/hyperlink" Target="https://doi.org/10.1093/gji/ggv550" TargetMode="External"/><Relationship Id="rId23" Type="http://schemas.openxmlformats.org/officeDocument/2006/relationships/hyperlink" Target="https://doi.org/10.1016/j.epsl.2012.11.056" TargetMode="External"/><Relationship Id="rId22" Type="http://schemas.openxmlformats.org/officeDocument/2006/relationships/hyperlink" Target="https://doi.org/10.1029/2007JB005362" TargetMode="External"/><Relationship Id="rId21" Type="http://schemas.openxmlformats.org/officeDocument/2006/relationships/hyperlink" Target="https://doi.org/10.1016/j.epsl.2009.04.001" TargetMode="External"/><Relationship Id="rId20" Type="http://schemas.openxmlformats.org/officeDocument/2006/relationships/hyperlink" Target="https://doi.org/10.1007/s00445-017-1099-7" TargetMode="External"/><Relationship Id="rId2" Type="http://schemas.openxmlformats.org/officeDocument/2006/relationships/hyperlink" Target="https://doi.org/10.1007/s00445-014-0890-y" TargetMode="External"/><Relationship Id="rId19" Type="http://schemas.openxmlformats.org/officeDocument/2006/relationships/hyperlink" Target="https://doi.org/10.1007/s00445-012-0668-z" TargetMode="External"/><Relationship Id="rId18" Type="http://schemas.openxmlformats.org/officeDocument/2006/relationships/hyperlink" Target="https://doi.org/10.5575/geosoc.93.11" TargetMode="External"/><Relationship Id="rId17" Type="http://schemas.openxmlformats.org/officeDocument/2006/relationships/hyperlink" Target="https://doi.org/10.1016/j.jvolgeores.2008.04.011" TargetMode="External"/><Relationship Id="rId16" Type="http://schemas.openxmlformats.org/officeDocument/2006/relationships/hyperlink" Target="https://doi.org/10.1007/s00445-002-0230-5" TargetMode="External"/><Relationship Id="rId15" Type="http://schemas.openxmlformats.org/officeDocument/2006/relationships/hyperlink" Target="https://doi.org/10.1016/j.epsl.2004.09.025" TargetMode="External"/><Relationship Id="rId14" Type="http://schemas.openxmlformats.org/officeDocument/2006/relationships/hyperlink" Target="https://doi.org/10.1007/s00445-012-0648-3" TargetMode="External"/><Relationship Id="rId13" Type="http://schemas.openxmlformats.org/officeDocument/2006/relationships/hyperlink" Target="https://doi.org/10.1007/s00445-008-0250-x" TargetMode="External"/><Relationship Id="rId12" Type="http://schemas.openxmlformats.org/officeDocument/2006/relationships/hyperlink" Target="https://doi.org/10.1016/j.epsl.2015.07.053" TargetMode="External"/><Relationship Id="rId11" Type="http://schemas.openxmlformats.org/officeDocument/2006/relationships/hyperlink" Target="https://doi.org/10.1007/s00445-006-0073-6" TargetMode="External"/><Relationship Id="rId10" Type="http://schemas.openxmlformats.org/officeDocument/2006/relationships/hyperlink" Target="https://doi.org/10.1130/G35593.1" TargetMode="External"/><Relationship Id="rId1" Type="http://schemas.openxmlformats.org/officeDocument/2006/relationships/hyperlink" Target="https://doi.org/10.1016/j.epsl.2017.01.0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67"/>
  <sheetViews>
    <sheetView tabSelected="1" zoomScale="85" zoomScaleNormal="85" topLeftCell="B1" workbookViewId="0">
      <pane ySplit="1" topLeftCell="A4438" activePane="bottomLeft" state="frozen"/>
      <selection/>
      <selection pane="bottomLeft" activeCell="B4444" sqref="$A4444:$XFD4444"/>
    </sheetView>
  </sheetViews>
  <sheetFormatPr defaultColWidth="9" defaultRowHeight="16.8"/>
  <cols>
    <col min="1" max="1" width="23.1428571428571" style="1" customWidth="1"/>
    <col min="2" max="2" width="20" customWidth="1"/>
    <col min="3" max="3" width="28.4285714285714" customWidth="1"/>
    <col min="4" max="4" width="23.2857142857143" style="1" customWidth="1"/>
    <col min="5" max="5" width="18.2857142857143" customWidth="1"/>
    <col min="6" max="6" width="29.2321428571429" customWidth="1"/>
    <col min="7" max="7" width="27.3035714285714" customWidth="1"/>
    <col min="8" max="8" width="21.5357142857143" customWidth="1"/>
    <col min="9" max="9" width="22.4017857142857" customWidth="1"/>
    <col min="10" max="10" width="21.1785714285714" style="1" customWidth="1"/>
    <col min="11" max="11" width="20.7142857142857" customWidth="1"/>
    <col min="12" max="12" width="19.7142857142857" customWidth="1"/>
    <col min="13" max="13" width="16.4285714285714" style="1" customWidth="1"/>
    <col min="14" max="14" width="16.4285714285714" customWidth="1"/>
    <col min="15" max="15" width="20.125" customWidth="1"/>
    <col min="16" max="16" width="23.8125" customWidth="1"/>
    <col min="17" max="17" width="16.0982142857143" customWidth="1"/>
    <col min="18" max="18" width="25.2142857142857" customWidth="1"/>
    <col min="19" max="19" width="24.5089285714286" style="1" customWidth="1"/>
    <col min="20" max="20" width="28.875" customWidth="1"/>
    <col min="21" max="21" width="21.7053571428571" customWidth="1"/>
    <col min="22" max="22" width="20.8303571428571" customWidth="1"/>
    <col min="23" max="23" width="20.6517857142857" customWidth="1"/>
    <col min="24" max="24" width="20.4821428571429" customWidth="1"/>
    <col min="25" max="25" width="9.14285714285714" style="83"/>
  </cols>
  <sheetData>
    <row r="1" s="6" customFormat="1" spans="1:25">
      <c r="A1" s="3" t="s">
        <v>0</v>
      </c>
      <c r="B1" s="72" t="s">
        <v>1</v>
      </c>
      <c r="C1" s="6" t="s">
        <v>2</v>
      </c>
      <c r="D1" s="3" t="s">
        <v>3</v>
      </c>
      <c r="E1" s="72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3" t="s">
        <v>9</v>
      </c>
      <c r="K1" s="72" t="s">
        <v>10</v>
      </c>
      <c r="L1" s="6" t="s">
        <v>11</v>
      </c>
      <c r="M1" s="3" t="s">
        <v>12</v>
      </c>
      <c r="N1" s="73" t="s">
        <v>13</v>
      </c>
      <c r="O1" s="74" t="s">
        <v>14</v>
      </c>
      <c r="P1" s="75" t="s">
        <v>15</v>
      </c>
      <c r="Q1" s="76" t="s">
        <v>16</v>
      </c>
      <c r="R1" s="77" t="s">
        <v>17</v>
      </c>
      <c r="S1" s="3" t="s">
        <v>18</v>
      </c>
      <c r="T1" s="72" t="s">
        <v>19</v>
      </c>
      <c r="U1" s="6" t="s">
        <v>20</v>
      </c>
      <c r="V1" s="6" t="s">
        <v>21</v>
      </c>
      <c r="W1" s="6" t="s">
        <v>22</v>
      </c>
      <c r="X1" s="3" t="s">
        <v>23</v>
      </c>
      <c r="Y1" s="84"/>
    </row>
    <row r="2" spans="1:24">
      <c r="A2" s="1" t="s">
        <v>24</v>
      </c>
      <c r="B2" s="13" t="s">
        <v>25</v>
      </c>
      <c r="C2" t="s">
        <v>26</v>
      </c>
      <c r="D2" s="7" t="s">
        <v>27</v>
      </c>
      <c r="E2" s="13" t="s">
        <v>28</v>
      </c>
      <c r="K2" t="s">
        <v>29</v>
      </c>
      <c r="L2" t="s">
        <v>30</v>
      </c>
      <c r="M2" s="21" t="s">
        <v>31</v>
      </c>
      <c r="N2" s="71">
        <v>72</v>
      </c>
      <c r="O2" s="20">
        <v>87.2363350047657</v>
      </c>
      <c r="P2" s="20">
        <v>83.2385785240885</v>
      </c>
      <c r="Q2" s="22">
        <v>0.954173264151242</v>
      </c>
      <c r="R2" s="23"/>
      <c r="X2" s="1"/>
    </row>
    <row r="3" spans="1:24">
      <c r="A3" s="1" t="s">
        <v>24</v>
      </c>
      <c r="B3" s="13" t="s">
        <v>25</v>
      </c>
      <c r="C3" t="s">
        <v>26</v>
      </c>
      <c r="D3" s="7" t="s">
        <v>27</v>
      </c>
      <c r="E3" s="13" t="s">
        <v>28</v>
      </c>
      <c r="K3" t="s">
        <v>29</v>
      </c>
      <c r="L3" t="s">
        <v>30</v>
      </c>
      <c r="M3" s="21" t="s">
        <v>31</v>
      </c>
      <c r="N3" s="71">
        <v>64</v>
      </c>
      <c r="O3" s="20">
        <v>86.5968313868376</v>
      </c>
      <c r="P3" s="20">
        <v>85.5095613848013</v>
      </c>
      <c r="Q3" s="22">
        <v>0.98744445974958</v>
      </c>
      <c r="R3" s="23"/>
      <c r="X3" s="1"/>
    </row>
    <row r="4" spans="1:24">
      <c r="A4" s="1" t="s">
        <v>24</v>
      </c>
      <c r="B4" s="13" t="s">
        <v>25</v>
      </c>
      <c r="C4" t="s">
        <v>26</v>
      </c>
      <c r="D4" s="7" t="s">
        <v>27</v>
      </c>
      <c r="E4" s="13" t="s">
        <v>28</v>
      </c>
      <c r="K4" t="s">
        <v>29</v>
      </c>
      <c r="L4" t="s">
        <v>30</v>
      </c>
      <c r="M4" s="21" t="s">
        <v>31</v>
      </c>
      <c r="N4" s="71">
        <v>59</v>
      </c>
      <c r="O4" s="20">
        <v>85.9731151373466</v>
      </c>
      <c r="P4" s="20">
        <v>82.3448275862069</v>
      </c>
      <c r="Q4" s="22">
        <v>0.957797416723317</v>
      </c>
      <c r="R4" s="23"/>
      <c r="X4" s="1"/>
    </row>
    <row r="5" spans="1:24">
      <c r="A5" s="1" t="s">
        <v>24</v>
      </c>
      <c r="B5" s="13" t="s">
        <v>25</v>
      </c>
      <c r="C5" t="s">
        <v>26</v>
      </c>
      <c r="D5" s="7" t="s">
        <v>27</v>
      </c>
      <c r="E5" s="13" t="s">
        <v>28</v>
      </c>
      <c r="K5" t="s">
        <v>29</v>
      </c>
      <c r="L5" t="s">
        <v>30</v>
      </c>
      <c r="M5" s="21" t="s">
        <v>31</v>
      </c>
      <c r="N5" s="71">
        <v>91</v>
      </c>
      <c r="O5" s="20">
        <v>85.1178172798677</v>
      </c>
      <c r="P5" s="20">
        <v>71.9540889526543</v>
      </c>
      <c r="Q5" s="22">
        <v>0.845346970259692</v>
      </c>
      <c r="R5" s="23"/>
      <c r="X5" s="1"/>
    </row>
    <row r="6" spans="1:24">
      <c r="A6" s="1" t="s">
        <v>24</v>
      </c>
      <c r="B6" s="13" t="s">
        <v>25</v>
      </c>
      <c r="C6" t="s">
        <v>26</v>
      </c>
      <c r="D6" s="7" t="s">
        <v>27</v>
      </c>
      <c r="E6" s="13" t="s">
        <v>28</v>
      </c>
      <c r="K6" t="s">
        <v>29</v>
      </c>
      <c r="L6" t="s">
        <v>30</v>
      </c>
      <c r="M6" s="21" t="s">
        <v>31</v>
      </c>
      <c r="N6" s="71">
        <v>49</v>
      </c>
      <c r="O6" s="20">
        <v>85.0159665929747</v>
      </c>
      <c r="P6" s="20">
        <v>79.7237026647966</v>
      </c>
      <c r="Q6" s="22">
        <v>0.937749764658732</v>
      </c>
      <c r="R6" s="23"/>
      <c r="X6" s="1"/>
    </row>
    <row r="7" spans="1:24">
      <c r="A7" s="1" t="s">
        <v>24</v>
      </c>
      <c r="B7" s="13" t="s">
        <v>25</v>
      </c>
      <c r="C7" t="s">
        <v>26</v>
      </c>
      <c r="D7" s="7" t="s">
        <v>27</v>
      </c>
      <c r="E7" s="13" t="s">
        <v>28</v>
      </c>
      <c r="K7" t="s">
        <v>29</v>
      </c>
      <c r="L7" t="s">
        <v>30</v>
      </c>
      <c r="M7" s="21" t="s">
        <v>31</v>
      </c>
      <c r="N7" s="71">
        <v>11</v>
      </c>
      <c r="O7" s="20">
        <v>84.6158969065299</v>
      </c>
      <c r="P7" s="20">
        <v>79.9258010974866</v>
      </c>
      <c r="Q7" s="22">
        <v>0.94457193056496</v>
      </c>
      <c r="R7" s="23"/>
      <c r="X7" s="1"/>
    </row>
    <row r="8" spans="1:24">
      <c r="A8" s="1" t="s">
        <v>24</v>
      </c>
      <c r="B8" s="13" t="s">
        <v>25</v>
      </c>
      <c r="C8" t="s">
        <v>26</v>
      </c>
      <c r="D8" s="7" t="s">
        <v>27</v>
      </c>
      <c r="E8" s="13" t="s">
        <v>28</v>
      </c>
      <c r="K8" t="s">
        <v>29</v>
      </c>
      <c r="L8" t="s">
        <v>30</v>
      </c>
      <c r="M8" s="21" t="s">
        <v>31</v>
      </c>
      <c r="N8" s="71">
        <v>71</v>
      </c>
      <c r="O8" s="20">
        <v>84.5376152245019</v>
      </c>
      <c r="P8" s="20">
        <v>78.6306906506773</v>
      </c>
      <c r="Q8" s="22">
        <v>0.930126671326865</v>
      </c>
      <c r="R8" s="23"/>
      <c r="X8" s="1"/>
    </row>
    <row r="9" spans="1:24">
      <c r="A9" s="1" t="s">
        <v>24</v>
      </c>
      <c r="B9" s="13" t="s">
        <v>25</v>
      </c>
      <c r="C9" t="s">
        <v>26</v>
      </c>
      <c r="D9" s="7" t="s">
        <v>27</v>
      </c>
      <c r="E9" s="13" t="s">
        <v>28</v>
      </c>
      <c r="K9" t="s">
        <v>29</v>
      </c>
      <c r="L9" t="s">
        <v>30</v>
      </c>
      <c r="M9" s="21" t="s">
        <v>31</v>
      </c>
      <c r="N9" s="71">
        <v>6</v>
      </c>
      <c r="O9" s="20">
        <v>84.4350795164416</v>
      </c>
      <c r="P9" s="20">
        <v>80.7025082236842</v>
      </c>
      <c r="Q9" s="22">
        <v>0.955793595338173</v>
      </c>
      <c r="R9" s="23"/>
      <c r="X9" s="1"/>
    </row>
    <row r="10" spans="1:24">
      <c r="A10" s="1" t="s">
        <v>24</v>
      </c>
      <c r="B10" s="13" t="s">
        <v>25</v>
      </c>
      <c r="C10" t="s">
        <v>26</v>
      </c>
      <c r="D10" s="7" t="s">
        <v>27</v>
      </c>
      <c r="E10" s="13" t="s">
        <v>28</v>
      </c>
      <c r="K10" t="s">
        <v>29</v>
      </c>
      <c r="L10" t="s">
        <v>30</v>
      </c>
      <c r="M10" s="21" t="s">
        <v>31</v>
      </c>
      <c r="N10" s="71">
        <v>40</v>
      </c>
      <c r="O10" s="20">
        <v>83.7710664041869</v>
      </c>
      <c r="P10" s="20">
        <v>76.5744778970947</v>
      </c>
      <c r="Q10" s="22">
        <v>0.914092194166786</v>
      </c>
      <c r="R10" s="23"/>
      <c r="X10" s="1"/>
    </row>
    <row r="11" spans="1:24">
      <c r="A11" s="1" t="s">
        <v>24</v>
      </c>
      <c r="B11" s="13" t="s">
        <v>25</v>
      </c>
      <c r="C11" t="s">
        <v>26</v>
      </c>
      <c r="D11" s="7" t="s">
        <v>27</v>
      </c>
      <c r="E11" s="13" t="s">
        <v>28</v>
      </c>
      <c r="K11" t="s">
        <v>29</v>
      </c>
      <c r="L11" t="s">
        <v>30</v>
      </c>
      <c r="M11" s="21" t="s">
        <v>31</v>
      </c>
      <c r="N11" s="71">
        <v>8</v>
      </c>
      <c r="O11" s="20">
        <v>83.7651795571141</v>
      </c>
      <c r="P11" s="20">
        <v>79.4939017874861</v>
      </c>
      <c r="Q11" s="22">
        <v>0.949008910477943</v>
      </c>
      <c r="R11" s="23"/>
      <c r="X11" s="1"/>
    </row>
    <row r="12" spans="1:24">
      <c r="A12" s="1" t="s">
        <v>24</v>
      </c>
      <c r="B12" s="13" t="s">
        <v>25</v>
      </c>
      <c r="C12" t="s">
        <v>26</v>
      </c>
      <c r="D12" s="7" t="s">
        <v>27</v>
      </c>
      <c r="E12" s="13" t="s">
        <v>28</v>
      </c>
      <c r="K12" t="s">
        <v>29</v>
      </c>
      <c r="L12" t="s">
        <v>30</v>
      </c>
      <c r="M12" s="21" t="s">
        <v>31</v>
      </c>
      <c r="N12" s="71">
        <v>25</v>
      </c>
      <c r="O12" s="20">
        <v>83.3443392765427</v>
      </c>
      <c r="P12" s="20">
        <v>81.1558441558442</v>
      </c>
      <c r="Q12" s="22">
        <v>0.973741526542829</v>
      </c>
      <c r="R12" s="23"/>
      <c r="X12" s="1"/>
    </row>
    <row r="13" spans="1:24">
      <c r="A13" s="1" t="s">
        <v>24</v>
      </c>
      <c r="B13" s="13" t="s">
        <v>25</v>
      </c>
      <c r="C13" t="s">
        <v>26</v>
      </c>
      <c r="D13" s="7" t="s">
        <v>27</v>
      </c>
      <c r="E13" s="13" t="s">
        <v>28</v>
      </c>
      <c r="K13" t="s">
        <v>29</v>
      </c>
      <c r="L13" t="s">
        <v>30</v>
      </c>
      <c r="M13" s="21" t="s">
        <v>31</v>
      </c>
      <c r="N13" s="71">
        <v>75</v>
      </c>
      <c r="O13" s="20">
        <v>83.2154023366793</v>
      </c>
      <c r="P13" s="20">
        <v>76.2908838734081</v>
      </c>
      <c r="Q13" s="22">
        <v>0.916788019178765</v>
      </c>
      <c r="R13" s="23"/>
      <c r="X13" s="1"/>
    </row>
    <row r="14" spans="1:24">
      <c r="A14" s="1" t="s">
        <v>24</v>
      </c>
      <c r="B14" s="13" t="s">
        <v>25</v>
      </c>
      <c r="C14" t="s">
        <v>26</v>
      </c>
      <c r="D14" s="7" t="s">
        <v>27</v>
      </c>
      <c r="E14" s="13" t="s">
        <v>28</v>
      </c>
      <c r="K14" t="s">
        <v>29</v>
      </c>
      <c r="L14" t="s">
        <v>30</v>
      </c>
      <c r="M14" s="21" t="s">
        <v>31</v>
      </c>
      <c r="N14" s="71">
        <v>85</v>
      </c>
      <c r="O14" s="20">
        <v>83.1047912913075</v>
      </c>
      <c r="P14" s="20">
        <v>79.7736476790441</v>
      </c>
      <c r="Q14" s="22">
        <v>0.959916347054086</v>
      </c>
      <c r="R14" s="23"/>
      <c r="X14" s="1"/>
    </row>
    <row r="15" spans="1:24">
      <c r="A15" s="1" t="s">
        <v>24</v>
      </c>
      <c r="B15" s="13" t="s">
        <v>25</v>
      </c>
      <c r="C15" t="s">
        <v>26</v>
      </c>
      <c r="D15" s="7" t="s">
        <v>27</v>
      </c>
      <c r="E15" s="13" t="s">
        <v>28</v>
      </c>
      <c r="K15" t="s">
        <v>29</v>
      </c>
      <c r="L15" t="s">
        <v>30</v>
      </c>
      <c r="M15" s="21" t="s">
        <v>31</v>
      </c>
      <c r="N15" s="71">
        <v>44</v>
      </c>
      <c r="O15" s="20">
        <v>83.0686325075142</v>
      </c>
      <c r="P15" s="20">
        <v>78.7032437231807</v>
      </c>
      <c r="Q15" s="22">
        <v>0.947448409194186</v>
      </c>
      <c r="R15" s="23"/>
      <c r="X15" s="1"/>
    </row>
    <row r="16" spans="1:24">
      <c r="A16" s="1" t="s">
        <v>24</v>
      </c>
      <c r="B16" s="13" t="s">
        <v>25</v>
      </c>
      <c r="C16" t="s">
        <v>26</v>
      </c>
      <c r="D16" s="7" t="s">
        <v>27</v>
      </c>
      <c r="E16" s="13" t="s">
        <v>28</v>
      </c>
      <c r="K16" t="s">
        <v>29</v>
      </c>
      <c r="L16" t="s">
        <v>30</v>
      </c>
      <c r="M16" s="21" t="s">
        <v>31</v>
      </c>
      <c r="N16" s="71">
        <v>3</v>
      </c>
      <c r="O16" s="20">
        <v>83.0154630055554</v>
      </c>
      <c r="P16" s="20">
        <v>79.5737003531019</v>
      </c>
      <c r="Q16" s="22">
        <v>0.958540704010491</v>
      </c>
      <c r="R16" s="23"/>
      <c r="X16" s="1"/>
    </row>
    <row r="17" spans="1:24">
      <c r="A17" s="1" t="s">
        <v>24</v>
      </c>
      <c r="B17" s="13" t="s">
        <v>25</v>
      </c>
      <c r="C17" t="s">
        <v>26</v>
      </c>
      <c r="D17" s="7" t="s">
        <v>27</v>
      </c>
      <c r="E17" s="13" t="s">
        <v>28</v>
      </c>
      <c r="K17" t="s">
        <v>29</v>
      </c>
      <c r="L17" t="s">
        <v>30</v>
      </c>
      <c r="M17" s="21" t="s">
        <v>31</v>
      </c>
      <c r="N17" s="71">
        <v>14</v>
      </c>
      <c r="O17" s="20">
        <v>82.9577202458558</v>
      </c>
      <c r="P17" s="20">
        <v>78.5977215719063</v>
      </c>
      <c r="Q17" s="22">
        <v>0.947443123303918</v>
      </c>
      <c r="R17" s="23"/>
      <c r="X17" s="1"/>
    </row>
    <row r="18" spans="1:24">
      <c r="A18" s="1" t="s">
        <v>24</v>
      </c>
      <c r="B18" s="13" t="s">
        <v>25</v>
      </c>
      <c r="C18" t="s">
        <v>26</v>
      </c>
      <c r="D18" s="7" t="s">
        <v>27</v>
      </c>
      <c r="E18" s="13" t="s">
        <v>28</v>
      </c>
      <c r="K18" t="s">
        <v>29</v>
      </c>
      <c r="L18" t="s">
        <v>30</v>
      </c>
      <c r="M18" s="21" t="s">
        <v>31</v>
      </c>
      <c r="N18" s="71">
        <v>84</v>
      </c>
      <c r="O18" s="20">
        <v>82.7502485721553</v>
      </c>
      <c r="P18" s="20">
        <v>79.2939323068927</v>
      </c>
      <c r="Q18" s="22">
        <v>0.958231953076869</v>
      </c>
      <c r="R18" s="23"/>
      <c r="X18" s="1"/>
    </row>
    <row r="19" spans="1:24">
      <c r="A19" s="1" t="s">
        <v>24</v>
      </c>
      <c r="B19" s="13" t="s">
        <v>25</v>
      </c>
      <c r="C19" t="s">
        <v>26</v>
      </c>
      <c r="D19" s="7" t="s">
        <v>27</v>
      </c>
      <c r="E19" s="13" t="s">
        <v>28</v>
      </c>
      <c r="K19" t="s">
        <v>29</v>
      </c>
      <c r="L19" t="s">
        <v>30</v>
      </c>
      <c r="M19" s="21" t="s">
        <v>31</v>
      </c>
      <c r="N19" s="71">
        <v>69</v>
      </c>
      <c r="O19" s="20">
        <v>82.6634382566586</v>
      </c>
      <c r="P19" s="20">
        <v>78.6148154093098</v>
      </c>
      <c r="Q19" s="22">
        <v>0.951022810897626</v>
      </c>
      <c r="R19" s="23"/>
      <c r="X19" s="1"/>
    </row>
    <row r="20" spans="1:24">
      <c r="A20" s="1" t="s">
        <v>24</v>
      </c>
      <c r="B20" s="13" t="s">
        <v>25</v>
      </c>
      <c r="C20" t="s">
        <v>26</v>
      </c>
      <c r="D20" s="7" t="s">
        <v>27</v>
      </c>
      <c r="E20" s="13" t="s">
        <v>28</v>
      </c>
      <c r="K20" t="s">
        <v>29</v>
      </c>
      <c r="L20" t="s">
        <v>30</v>
      </c>
      <c r="M20" s="21" t="s">
        <v>31</v>
      </c>
      <c r="N20" s="71">
        <v>66</v>
      </c>
      <c r="O20" s="20">
        <v>82.6472962066182</v>
      </c>
      <c r="P20" s="20">
        <v>76.7797619047619</v>
      </c>
      <c r="Q20" s="22">
        <v>0.929005126953125</v>
      </c>
      <c r="R20" s="23"/>
      <c r="X20" s="1"/>
    </row>
    <row r="21" spans="1:24">
      <c r="A21" s="1" t="s">
        <v>24</v>
      </c>
      <c r="B21" s="13" t="s">
        <v>25</v>
      </c>
      <c r="C21" t="s">
        <v>26</v>
      </c>
      <c r="D21" s="7" t="s">
        <v>27</v>
      </c>
      <c r="E21" s="13" t="s">
        <v>28</v>
      </c>
      <c r="K21" t="s">
        <v>29</v>
      </c>
      <c r="L21" t="s">
        <v>30</v>
      </c>
      <c r="M21" s="21" t="s">
        <v>31</v>
      </c>
      <c r="N21" s="71">
        <v>22</v>
      </c>
      <c r="O21" s="20">
        <v>82.5855766035228</v>
      </c>
      <c r="P21" s="20">
        <v>78.6447580188145</v>
      </c>
      <c r="Q21" s="22">
        <v>0.95228199951152</v>
      </c>
      <c r="R21" s="23"/>
      <c r="X21" s="1"/>
    </row>
    <row r="22" spans="1:24">
      <c r="A22" s="1" t="s">
        <v>24</v>
      </c>
      <c r="B22" s="13" t="s">
        <v>25</v>
      </c>
      <c r="C22" t="s">
        <v>26</v>
      </c>
      <c r="D22" s="7" t="s">
        <v>27</v>
      </c>
      <c r="E22" s="13" t="s">
        <v>28</v>
      </c>
      <c r="K22" t="s">
        <v>29</v>
      </c>
      <c r="L22" t="s">
        <v>30</v>
      </c>
      <c r="M22" s="21" t="s">
        <v>31</v>
      </c>
      <c r="N22" s="71">
        <v>47</v>
      </c>
      <c r="O22" s="20">
        <v>82.4920841869994</v>
      </c>
      <c r="P22" s="20">
        <v>72.7423189055842</v>
      </c>
      <c r="Q22" s="22">
        <v>0.881809686620189</v>
      </c>
      <c r="R22" s="23"/>
      <c r="X22" s="1"/>
    </row>
    <row r="23" spans="1:24">
      <c r="A23" s="1" t="s">
        <v>24</v>
      </c>
      <c r="B23" s="13" t="s">
        <v>25</v>
      </c>
      <c r="C23" t="s">
        <v>26</v>
      </c>
      <c r="D23" s="7" t="s">
        <v>27</v>
      </c>
      <c r="E23" s="13" t="s">
        <v>28</v>
      </c>
      <c r="K23" t="s">
        <v>29</v>
      </c>
      <c r="L23" t="s">
        <v>30</v>
      </c>
      <c r="M23" s="21" t="s">
        <v>31</v>
      </c>
      <c r="N23" s="71">
        <v>41</v>
      </c>
      <c r="O23" s="20">
        <v>82.4595979503351</v>
      </c>
      <c r="P23" s="20">
        <v>76.3367716929232</v>
      </c>
      <c r="Q23" s="22">
        <v>0.92574756111351</v>
      </c>
      <c r="R23" s="23"/>
      <c r="X23" s="1"/>
    </row>
    <row r="24" spans="1:24">
      <c r="A24" s="1" t="s">
        <v>24</v>
      </c>
      <c r="B24" s="13" t="s">
        <v>25</v>
      </c>
      <c r="C24" t="s">
        <v>26</v>
      </c>
      <c r="D24" s="7" t="s">
        <v>27</v>
      </c>
      <c r="E24" s="13" t="s">
        <v>28</v>
      </c>
      <c r="K24" t="s">
        <v>29</v>
      </c>
      <c r="L24" t="s">
        <v>30</v>
      </c>
      <c r="M24" s="21" t="s">
        <v>31</v>
      </c>
      <c r="N24" s="71">
        <v>45</v>
      </c>
      <c r="O24" s="20">
        <v>82.3899860052869</v>
      </c>
      <c r="P24" s="20">
        <v>78.7741188595982</v>
      </c>
      <c r="Q24" s="22">
        <v>0.956112783591726</v>
      </c>
      <c r="R24" s="23"/>
      <c r="X24" s="1"/>
    </row>
    <row r="25" spans="1:24">
      <c r="A25" s="1" t="s">
        <v>24</v>
      </c>
      <c r="B25" s="13" t="s">
        <v>25</v>
      </c>
      <c r="C25" t="s">
        <v>26</v>
      </c>
      <c r="D25" s="7" t="s">
        <v>27</v>
      </c>
      <c r="E25" s="13" t="s">
        <v>28</v>
      </c>
      <c r="K25" t="s">
        <v>29</v>
      </c>
      <c r="L25" t="s">
        <v>30</v>
      </c>
      <c r="M25" s="21" t="s">
        <v>31</v>
      </c>
      <c r="N25" s="71">
        <v>18</v>
      </c>
      <c r="O25" s="20">
        <v>82.2211686618466</v>
      </c>
      <c r="P25" s="20">
        <v>76.4784883990182</v>
      </c>
      <c r="Q25" s="22">
        <v>0.930155696443011</v>
      </c>
      <c r="R25" s="23"/>
      <c r="X25" s="1"/>
    </row>
    <row r="26" spans="1:24">
      <c r="A26" s="1" t="s">
        <v>24</v>
      </c>
      <c r="B26" s="13" t="s">
        <v>25</v>
      </c>
      <c r="C26" t="s">
        <v>26</v>
      </c>
      <c r="D26" s="7" t="s">
        <v>27</v>
      </c>
      <c r="E26" s="13" t="s">
        <v>28</v>
      </c>
      <c r="K26" t="s">
        <v>29</v>
      </c>
      <c r="L26" t="s">
        <v>30</v>
      </c>
      <c r="M26" s="21" t="s">
        <v>31</v>
      </c>
      <c r="N26" s="71">
        <v>1</v>
      </c>
      <c r="O26" s="20">
        <v>82.1634572721626</v>
      </c>
      <c r="P26" s="20">
        <v>77.3641778587146</v>
      </c>
      <c r="Q26" s="22">
        <v>0.941588638394919</v>
      </c>
      <c r="R26" s="23"/>
      <c r="X26" s="1"/>
    </row>
    <row r="27" spans="1:24">
      <c r="A27" s="1" t="s">
        <v>24</v>
      </c>
      <c r="B27" s="13" t="s">
        <v>25</v>
      </c>
      <c r="C27" t="s">
        <v>26</v>
      </c>
      <c r="D27" s="7" t="s">
        <v>27</v>
      </c>
      <c r="E27" s="13" t="s">
        <v>28</v>
      </c>
      <c r="K27" t="s">
        <v>29</v>
      </c>
      <c r="L27" t="s">
        <v>30</v>
      </c>
      <c r="M27" s="21" t="s">
        <v>31</v>
      </c>
      <c r="N27" s="71">
        <v>5</v>
      </c>
      <c r="O27" s="20">
        <v>82.0433803484651</v>
      </c>
      <c r="P27" s="20">
        <v>77.3596855447184</v>
      </c>
      <c r="Q27" s="22">
        <v>0.942911971887879</v>
      </c>
      <c r="R27" s="23"/>
      <c r="X27" s="1"/>
    </row>
    <row r="28" spans="1:24">
      <c r="A28" s="1" t="s">
        <v>24</v>
      </c>
      <c r="B28" s="13" t="s">
        <v>25</v>
      </c>
      <c r="C28" t="s">
        <v>26</v>
      </c>
      <c r="D28" s="7" t="s">
        <v>27</v>
      </c>
      <c r="E28" s="13" t="s">
        <v>28</v>
      </c>
      <c r="K28" t="s">
        <v>29</v>
      </c>
      <c r="L28" t="s">
        <v>30</v>
      </c>
      <c r="M28" s="21" t="s">
        <v>31</v>
      </c>
      <c r="N28" s="71">
        <v>12</v>
      </c>
      <c r="O28" s="20">
        <v>81.9781162840592</v>
      </c>
      <c r="P28" s="20">
        <v>77.8314221891288</v>
      </c>
      <c r="Q28" s="22">
        <v>0.949417060516957</v>
      </c>
      <c r="R28" s="23"/>
      <c r="X28" s="1"/>
    </row>
    <row r="29" spans="1:24">
      <c r="A29" s="1" t="s">
        <v>24</v>
      </c>
      <c r="B29" s="13" t="s">
        <v>25</v>
      </c>
      <c r="C29" t="s">
        <v>26</v>
      </c>
      <c r="D29" s="7" t="s">
        <v>27</v>
      </c>
      <c r="E29" s="13" t="s">
        <v>28</v>
      </c>
      <c r="K29" t="s">
        <v>29</v>
      </c>
      <c r="L29" t="s">
        <v>30</v>
      </c>
      <c r="M29" s="21" t="s">
        <v>31</v>
      </c>
      <c r="N29" s="71">
        <v>33</v>
      </c>
      <c r="O29" s="20">
        <v>81.8747838118298</v>
      </c>
      <c r="P29" s="20">
        <v>76.7208650624429</v>
      </c>
      <c r="Q29" s="22">
        <v>0.937051207839132</v>
      </c>
      <c r="R29" s="23"/>
      <c r="X29" s="1"/>
    </row>
    <row r="30" spans="1:24">
      <c r="A30" s="1" t="s">
        <v>24</v>
      </c>
      <c r="B30" s="13" t="s">
        <v>25</v>
      </c>
      <c r="C30" t="s">
        <v>26</v>
      </c>
      <c r="D30" s="7" t="s">
        <v>27</v>
      </c>
      <c r="E30" s="13" t="s">
        <v>28</v>
      </c>
      <c r="K30" t="s">
        <v>29</v>
      </c>
      <c r="L30" t="s">
        <v>30</v>
      </c>
      <c r="M30" s="21" t="s">
        <v>31</v>
      </c>
      <c r="N30" s="71">
        <v>88</v>
      </c>
      <c r="O30" s="20">
        <v>81.6871225404247</v>
      </c>
      <c r="P30" s="20">
        <v>78.4172957304185</v>
      </c>
      <c r="Q30" s="22">
        <v>0.95997133075182</v>
      </c>
      <c r="R30" s="23"/>
      <c r="X30" s="1"/>
    </row>
    <row r="31" spans="1:24">
      <c r="A31" s="1" t="s">
        <v>24</v>
      </c>
      <c r="B31" s="13" t="s">
        <v>25</v>
      </c>
      <c r="C31" t="s">
        <v>26</v>
      </c>
      <c r="D31" s="7" t="s">
        <v>27</v>
      </c>
      <c r="E31" s="13" t="s">
        <v>28</v>
      </c>
      <c r="K31" t="s">
        <v>29</v>
      </c>
      <c r="L31" t="s">
        <v>30</v>
      </c>
      <c r="M31" s="21" t="s">
        <v>31</v>
      </c>
      <c r="N31" s="71">
        <v>58</v>
      </c>
      <c r="O31" s="20">
        <v>81.651376146789</v>
      </c>
      <c r="P31" s="20">
        <v>66.8819410912602</v>
      </c>
      <c r="Q31" s="22">
        <v>0.819115907746895</v>
      </c>
      <c r="R31" s="23"/>
      <c r="X31" s="1"/>
    </row>
    <row r="32" spans="1:24">
      <c r="A32" s="1" t="s">
        <v>24</v>
      </c>
      <c r="B32" s="13" t="s">
        <v>25</v>
      </c>
      <c r="C32" t="s">
        <v>26</v>
      </c>
      <c r="D32" s="7" t="s">
        <v>27</v>
      </c>
      <c r="E32" s="13" t="s">
        <v>28</v>
      </c>
      <c r="K32" t="s">
        <v>29</v>
      </c>
      <c r="L32" t="s">
        <v>30</v>
      </c>
      <c r="M32" s="21" t="s">
        <v>31</v>
      </c>
      <c r="N32" s="71">
        <v>61</v>
      </c>
      <c r="O32" s="20">
        <v>81.4296241709654</v>
      </c>
      <c r="P32" s="20">
        <v>73.1670568561873</v>
      </c>
      <c r="Q32" s="22">
        <v>0.898531186912635</v>
      </c>
      <c r="R32" s="23"/>
      <c r="X32" s="1"/>
    </row>
    <row r="33" spans="1:24">
      <c r="A33" s="1" t="s">
        <v>24</v>
      </c>
      <c r="B33" s="13" t="s">
        <v>25</v>
      </c>
      <c r="C33" t="s">
        <v>26</v>
      </c>
      <c r="D33" s="7" t="s">
        <v>27</v>
      </c>
      <c r="E33" s="13" t="s">
        <v>28</v>
      </c>
      <c r="K33" t="s">
        <v>29</v>
      </c>
      <c r="L33" t="s">
        <v>30</v>
      </c>
      <c r="M33" s="21" t="s">
        <v>31</v>
      </c>
      <c r="N33" s="71">
        <v>51</v>
      </c>
      <c r="O33" s="20">
        <v>81.3837176993609</v>
      </c>
      <c r="P33" s="20">
        <v>74.7456640532193</v>
      </c>
      <c r="Q33" s="22">
        <v>0.918435114126105</v>
      </c>
      <c r="R33" s="23"/>
      <c r="X33" s="1"/>
    </row>
    <row r="34" spans="1:24">
      <c r="A34" s="1" t="s">
        <v>24</v>
      </c>
      <c r="B34" s="13" t="s">
        <v>25</v>
      </c>
      <c r="C34" t="s">
        <v>26</v>
      </c>
      <c r="D34" s="7" t="s">
        <v>27</v>
      </c>
      <c r="E34" s="13" t="s">
        <v>28</v>
      </c>
      <c r="K34" t="s">
        <v>29</v>
      </c>
      <c r="L34" t="s">
        <v>30</v>
      </c>
      <c r="M34" s="21" t="s">
        <v>31</v>
      </c>
      <c r="N34" s="71">
        <v>31</v>
      </c>
      <c r="O34" s="20">
        <v>81.1960345378958</v>
      </c>
      <c r="P34" s="20">
        <v>75.5812085670576</v>
      </c>
      <c r="Q34" s="22">
        <v>0.930848519847141</v>
      </c>
      <c r="R34" s="23"/>
      <c r="X34" s="1"/>
    </row>
    <row r="35" spans="1:24">
      <c r="A35" s="1" t="s">
        <v>24</v>
      </c>
      <c r="B35" s="13" t="s">
        <v>25</v>
      </c>
      <c r="C35" t="s">
        <v>26</v>
      </c>
      <c r="D35" s="7" t="s">
        <v>27</v>
      </c>
      <c r="E35" s="13" t="s">
        <v>28</v>
      </c>
      <c r="K35" t="s">
        <v>29</v>
      </c>
      <c r="L35" t="s">
        <v>30</v>
      </c>
      <c r="M35" s="21" t="s">
        <v>31</v>
      </c>
      <c r="N35" s="71">
        <v>20</v>
      </c>
      <c r="O35" s="20">
        <v>81.1912225705329</v>
      </c>
      <c r="P35" s="20">
        <v>75.4890282131661</v>
      </c>
      <c r="Q35" s="22">
        <v>0.92976833976834</v>
      </c>
      <c r="R35" s="23"/>
      <c r="X35" s="1"/>
    </row>
    <row r="36" spans="1:24">
      <c r="A36" s="1" t="s">
        <v>24</v>
      </c>
      <c r="B36" s="13" t="s">
        <v>25</v>
      </c>
      <c r="C36" t="s">
        <v>26</v>
      </c>
      <c r="D36" s="7" t="s">
        <v>27</v>
      </c>
      <c r="E36" s="13" t="s">
        <v>28</v>
      </c>
      <c r="K36" t="s">
        <v>29</v>
      </c>
      <c r="L36" t="s">
        <v>30</v>
      </c>
      <c r="M36" s="21" t="s">
        <v>31</v>
      </c>
      <c r="N36" s="71">
        <v>17</v>
      </c>
      <c r="O36" s="20">
        <v>81.1676082862523</v>
      </c>
      <c r="P36" s="20">
        <v>76.7108899944721</v>
      </c>
      <c r="Q36" s="22">
        <v>0.945092403412174</v>
      </c>
      <c r="R36" s="23"/>
      <c r="X36" s="1"/>
    </row>
    <row r="37" spans="1:24">
      <c r="A37" s="1" t="s">
        <v>24</v>
      </c>
      <c r="B37" s="13" t="s">
        <v>25</v>
      </c>
      <c r="C37" t="s">
        <v>26</v>
      </c>
      <c r="D37" s="7" t="s">
        <v>27</v>
      </c>
      <c r="E37" s="13" t="s">
        <v>28</v>
      </c>
      <c r="K37" t="s">
        <v>29</v>
      </c>
      <c r="L37" t="s">
        <v>30</v>
      </c>
      <c r="M37" s="21" t="s">
        <v>31</v>
      </c>
      <c r="N37" s="71">
        <v>67</v>
      </c>
      <c r="O37" s="20">
        <v>80.9792843691149</v>
      </c>
      <c r="P37" s="20">
        <v>77.1697916666667</v>
      </c>
      <c r="Q37" s="22">
        <v>0.952957194767442</v>
      </c>
      <c r="R37" s="23"/>
      <c r="X37" s="1"/>
    </row>
    <row r="38" spans="1:24">
      <c r="A38" s="1" t="s">
        <v>24</v>
      </c>
      <c r="B38" s="13" t="s">
        <v>25</v>
      </c>
      <c r="C38" t="s">
        <v>26</v>
      </c>
      <c r="D38" s="7" t="s">
        <v>27</v>
      </c>
      <c r="E38" s="13" t="s">
        <v>28</v>
      </c>
      <c r="K38" t="s">
        <v>29</v>
      </c>
      <c r="L38" t="s">
        <v>30</v>
      </c>
      <c r="M38" s="21" t="s">
        <v>31</v>
      </c>
      <c r="N38" s="71">
        <v>89</v>
      </c>
      <c r="O38" s="20">
        <v>80.9693725840024</v>
      </c>
      <c r="P38" s="20">
        <v>72.3098515519568</v>
      </c>
      <c r="Q38" s="22">
        <v>0.893051894121303</v>
      </c>
      <c r="R38" s="23"/>
      <c r="X38" s="1"/>
    </row>
    <row r="39" spans="1:24">
      <c r="A39" s="1" t="s">
        <v>24</v>
      </c>
      <c r="B39" s="13" t="s">
        <v>25</v>
      </c>
      <c r="C39" t="s">
        <v>26</v>
      </c>
      <c r="D39" s="7" t="s">
        <v>27</v>
      </c>
      <c r="E39" s="13" t="s">
        <v>28</v>
      </c>
      <c r="K39" t="s">
        <v>29</v>
      </c>
      <c r="L39" t="s">
        <v>30</v>
      </c>
      <c r="M39" s="21" t="s">
        <v>31</v>
      </c>
      <c r="N39" s="71">
        <v>30</v>
      </c>
      <c r="O39" s="20">
        <v>80.9631647853933</v>
      </c>
      <c r="P39" s="20">
        <v>76.9073885130362</v>
      </c>
      <c r="Q39" s="22">
        <v>0.949905907419657</v>
      </c>
      <c r="R39" s="23"/>
      <c r="X39" s="1"/>
    </row>
    <row r="40" spans="1:24">
      <c r="A40" s="1" t="s">
        <v>24</v>
      </c>
      <c r="B40" s="13" t="s">
        <v>25</v>
      </c>
      <c r="C40" t="s">
        <v>26</v>
      </c>
      <c r="D40" s="7" t="s">
        <v>27</v>
      </c>
      <c r="E40" s="13" t="s">
        <v>28</v>
      </c>
      <c r="K40" t="s">
        <v>29</v>
      </c>
      <c r="L40" t="s">
        <v>30</v>
      </c>
      <c r="M40" s="21" t="s">
        <v>31</v>
      </c>
      <c r="N40" s="71">
        <v>86</v>
      </c>
      <c r="O40" s="20">
        <v>80.9059975164896</v>
      </c>
      <c r="P40" s="20">
        <v>77.3948620361561</v>
      </c>
      <c r="Q40" s="22">
        <v>0.956602284279137</v>
      </c>
      <c r="R40" s="23"/>
      <c r="X40" s="1"/>
    </row>
    <row r="41" spans="1:24">
      <c r="A41" s="1" t="s">
        <v>24</v>
      </c>
      <c r="B41" s="13" t="s">
        <v>25</v>
      </c>
      <c r="C41" t="s">
        <v>26</v>
      </c>
      <c r="D41" s="7" t="s">
        <v>27</v>
      </c>
      <c r="E41" s="13" t="s">
        <v>28</v>
      </c>
      <c r="K41" t="s">
        <v>29</v>
      </c>
      <c r="L41" t="s">
        <v>30</v>
      </c>
      <c r="M41" s="21" t="s">
        <v>31</v>
      </c>
      <c r="N41" s="71">
        <v>21</v>
      </c>
      <c r="O41" s="20">
        <v>80.8744971311746</v>
      </c>
      <c r="P41" s="20">
        <v>76.504450722243</v>
      </c>
      <c r="Q41" s="22">
        <v>0.945965087092367</v>
      </c>
      <c r="R41" s="23"/>
      <c r="X41" s="1"/>
    </row>
    <row r="42" spans="1:24">
      <c r="A42" s="1" t="s">
        <v>24</v>
      </c>
      <c r="B42" s="13" t="s">
        <v>25</v>
      </c>
      <c r="C42" t="s">
        <v>26</v>
      </c>
      <c r="D42" s="7" t="s">
        <v>27</v>
      </c>
      <c r="E42" s="13" t="s">
        <v>28</v>
      </c>
      <c r="K42" t="s">
        <v>29</v>
      </c>
      <c r="L42" t="s">
        <v>30</v>
      </c>
      <c r="M42" s="21" t="s">
        <v>31</v>
      </c>
      <c r="N42" s="71">
        <v>87</v>
      </c>
      <c r="O42" s="20">
        <v>80.7790819394641</v>
      </c>
      <c r="P42" s="20">
        <v>77.8928662262243</v>
      </c>
      <c r="Q42" s="22">
        <v>0.964270258537937</v>
      </c>
      <c r="R42" s="23"/>
      <c r="X42" s="1"/>
    </row>
    <row r="43" spans="1:24">
      <c r="A43" s="1" t="s">
        <v>24</v>
      </c>
      <c r="B43" s="13" t="s">
        <v>25</v>
      </c>
      <c r="C43" t="s">
        <v>26</v>
      </c>
      <c r="D43" s="7" t="s">
        <v>27</v>
      </c>
      <c r="E43" s="13" t="s">
        <v>28</v>
      </c>
      <c r="K43" t="s">
        <v>29</v>
      </c>
      <c r="L43" t="s">
        <v>30</v>
      </c>
      <c r="M43" s="21" t="s">
        <v>31</v>
      </c>
      <c r="N43" s="71">
        <v>15</v>
      </c>
      <c r="O43" s="20">
        <v>80.7771806531625</v>
      </c>
      <c r="P43" s="20">
        <v>76.3770053475936</v>
      </c>
      <c r="Q43" s="22">
        <v>0.945527000695132</v>
      </c>
      <c r="R43" s="23"/>
      <c r="X43" s="1"/>
    </row>
    <row r="44" spans="1:24">
      <c r="A44" s="1" t="s">
        <v>24</v>
      </c>
      <c r="B44" s="13" t="s">
        <v>25</v>
      </c>
      <c r="C44" t="s">
        <v>26</v>
      </c>
      <c r="D44" s="7" t="s">
        <v>27</v>
      </c>
      <c r="E44" s="13" t="s">
        <v>28</v>
      </c>
      <c r="K44" t="s">
        <v>29</v>
      </c>
      <c r="L44" t="s">
        <v>30</v>
      </c>
      <c r="M44" s="21" t="s">
        <v>31</v>
      </c>
      <c r="N44" s="71">
        <v>9</v>
      </c>
      <c r="O44" s="20">
        <v>80.5876488182511</v>
      </c>
      <c r="P44" s="20">
        <v>77.6020761245675</v>
      </c>
      <c r="Q44" s="22">
        <v>0.962952477985591</v>
      </c>
      <c r="R44" s="23"/>
      <c r="X44" s="1"/>
    </row>
    <row r="45" spans="1:24">
      <c r="A45" s="1" t="s">
        <v>24</v>
      </c>
      <c r="B45" s="13" t="s">
        <v>25</v>
      </c>
      <c r="C45" t="s">
        <v>26</v>
      </c>
      <c r="D45" s="7" t="s">
        <v>27</v>
      </c>
      <c r="E45" s="13" t="s">
        <v>28</v>
      </c>
      <c r="K45" t="s">
        <v>29</v>
      </c>
      <c r="L45" t="s">
        <v>30</v>
      </c>
      <c r="M45" s="21" t="s">
        <v>31</v>
      </c>
      <c r="N45" s="71">
        <v>46</v>
      </c>
      <c r="O45" s="20">
        <v>80.5501528202278</v>
      </c>
      <c r="P45" s="20">
        <v>72.5618620476338</v>
      </c>
      <c r="Q45" s="22">
        <v>0.900828359811776</v>
      </c>
      <c r="R45" s="23"/>
      <c r="X45" s="1"/>
    </row>
    <row r="46" spans="1:24">
      <c r="A46" s="1" t="s">
        <v>24</v>
      </c>
      <c r="B46" s="13" t="s">
        <v>25</v>
      </c>
      <c r="C46" t="s">
        <v>26</v>
      </c>
      <c r="D46" s="7" t="s">
        <v>27</v>
      </c>
      <c r="E46" s="13" t="s">
        <v>28</v>
      </c>
      <c r="K46" t="s">
        <v>29</v>
      </c>
      <c r="L46" t="s">
        <v>30</v>
      </c>
      <c r="M46" s="21" t="s">
        <v>31</v>
      </c>
      <c r="N46" s="71">
        <v>79</v>
      </c>
      <c r="O46" s="20">
        <v>80.5009749512524</v>
      </c>
      <c r="P46" s="20">
        <v>71.7531509788147</v>
      </c>
      <c r="Q46" s="22">
        <v>0.891332695315367</v>
      </c>
      <c r="R46" s="23"/>
      <c r="X46" s="1"/>
    </row>
    <row r="47" spans="1:24">
      <c r="A47" s="1" t="s">
        <v>24</v>
      </c>
      <c r="B47" s="13" t="s">
        <v>25</v>
      </c>
      <c r="C47" t="s">
        <v>26</v>
      </c>
      <c r="D47" s="7" t="s">
        <v>27</v>
      </c>
      <c r="E47" s="13" t="s">
        <v>28</v>
      </c>
      <c r="K47" t="s">
        <v>29</v>
      </c>
      <c r="L47" t="s">
        <v>30</v>
      </c>
      <c r="M47" s="21" t="s">
        <v>31</v>
      </c>
      <c r="N47" s="71">
        <v>35</v>
      </c>
      <c r="O47" s="20">
        <v>80.404777229493</v>
      </c>
      <c r="P47" s="20">
        <v>74.2031992736207</v>
      </c>
      <c r="Q47" s="22">
        <v>0.922870528722795</v>
      </c>
      <c r="R47" s="23"/>
      <c r="X47" s="1"/>
    </row>
    <row r="48" spans="1:24">
      <c r="A48" s="1" t="s">
        <v>24</v>
      </c>
      <c r="B48" s="13" t="s">
        <v>25</v>
      </c>
      <c r="C48" t="s">
        <v>26</v>
      </c>
      <c r="D48" s="7" t="s">
        <v>27</v>
      </c>
      <c r="E48" s="13" t="s">
        <v>28</v>
      </c>
      <c r="K48" t="s">
        <v>29</v>
      </c>
      <c r="L48" t="s">
        <v>30</v>
      </c>
      <c r="M48" s="21" t="s">
        <v>31</v>
      </c>
      <c r="N48" s="71">
        <v>74</v>
      </c>
      <c r="O48" s="20">
        <v>80.3939532753092</v>
      </c>
      <c r="P48" s="20">
        <v>73.731981981982</v>
      </c>
      <c r="Q48" s="22">
        <v>0.917133428300095</v>
      </c>
      <c r="R48" s="23"/>
      <c r="X48" s="1"/>
    </row>
    <row r="49" spans="1:24">
      <c r="A49" s="1" t="s">
        <v>24</v>
      </c>
      <c r="B49" s="13" t="s">
        <v>25</v>
      </c>
      <c r="C49" t="s">
        <v>26</v>
      </c>
      <c r="D49" s="7" t="s">
        <v>27</v>
      </c>
      <c r="E49" s="13" t="s">
        <v>28</v>
      </c>
      <c r="K49" t="s">
        <v>29</v>
      </c>
      <c r="L49" t="s">
        <v>30</v>
      </c>
      <c r="M49" s="21" t="s">
        <v>31</v>
      </c>
      <c r="N49" s="71">
        <v>68</v>
      </c>
      <c r="O49" s="20">
        <v>80.1553672316384</v>
      </c>
      <c r="P49" s="20">
        <v>76.4891754079254</v>
      </c>
      <c r="Q49" s="22">
        <v>0.954261430639845</v>
      </c>
      <c r="R49" s="23"/>
      <c r="X49" s="1"/>
    </row>
    <row r="50" spans="1:24">
      <c r="A50" s="1" t="s">
        <v>24</v>
      </c>
      <c r="B50" s="13" t="s">
        <v>25</v>
      </c>
      <c r="C50" t="s">
        <v>26</v>
      </c>
      <c r="D50" s="7" t="s">
        <v>27</v>
      </c>
      <c r="E50" s="13" t="s">
        <v>28</v>
      </c>
      <c r="K50" t="s">
        <v>29</v>
      </c>
      <c r="L50" t="s">
        <v>30</v>
      </c>
      <c r="M50" s="21" t="s">
        <v>31</v>
      </c>
      <c r="N50" s="71">
        <v>39</v>
      </c>
      <c r="O50" s="20">
        <v>80.1348642245307</v>
      </c>
      <c r="P50" s="20">
        <v>75.0018418956591</v>
      </c>
      <c r="Q50" s="22">
        <v>0.935945204642896</v>
      </c>
      <c r="R50" s="23"/>
      <c r="X50" s="1"/>
    </row>
    <row r="51" spans="1:24">
      <c r="A51" s="1" t="s">
        <v>24</v>
      </c>
      <c r="B51" s="13" t="s">
        <v>25</v>
      </c>
      <c r="C51" t="s">
        <v>26</v>
      </c>
      <c r="D51" s="7" t="s">
        <v>27</v>
      </c>
      <c r="E51" s="13" t="s">
        <v>28</v>
      </c>
      <c r="K51" t="s">
        <v>29</v>
      </c>
      <c r="L51" t="s">
        <v>30</v>
      </c>
      <c r="M51" s="21" t="s">
        <v>31</v>
      </c>
      <c r="N51" s="71">
        <v>82</v>
      </c>
      <c r="O51" s="20">
        <v>80.0999264933045</v>
      </c>
      <c r="P51" s="20">
        <v>77.1791975277162</v>
      </c>
      <c r="Q51" s="22">
        <v>0.963536433883838</v>
      </c>
      <c r="R51" s="23"/>
      <c r="X51" s="1"/>
    </row>
    <row r="52" spans="1:24">
      <c r="A52" s="1" t="s">
        <v>24</v>
      </c>
      <c r="B52" s="13" t="s">
        <v>25</v>
      </c>
      <c r="C52" t="s">
        <v>26</v>
      </c>
      <c r="D52" s="7" t="s">
        <v>27</v>
      </c>
      <c r="E52" s="13" t="s">
        <v>28</v>
      </c>
      <c r="K52" t="s">
        <v>29</v>
      </c>
      <c r="L52" t="s">
        <v>30</v>
      </c>
      <c r="M52" s="21" t="s">
        <v>31</v>
      </c>
      <c r="N52" s="71">
        <v>36</v>
      </c>
      <c r="O52" s="20">
        <v>80.0086918730986</v>
      </c>
      <c r="P52" s="20">
        <v>75.4315330060011</v>
      </c>
      <c r="Q52" s="22">
        <v>0.942791729749096</v>
      </c>
      <c r="R52" s="23"/>
      <c r="X52" s="1"/>
    </row>
    <row r="53" spans="1:24">
      <c r="A53" s="1" t="s">
        <v>24</v>
      </c>
      <c r="B53" s="13" t="s">
        <v>25</v>
      </c>
      <c r="C53" t="s">
        <v>26</v>
      </c>
      <c r="D53" s="7" t="s">
        <v>27</v>
      </c>
      <c r="E53" s="13" t="s">
        <v>28</v>
      </c>
      <c r="K53" t="s">
        <v>29</v>
      </c>
      <c r="L53" t="s">
        <v>30</v>
      </c>
      <c r="M53" s="21" t="s">
        <v>31</v>
      </c>
      <c r="N53" s="71">
        <v>28</v>
      </c>
      <c r="O53" s="20">
        <v>79.9632111417685</v>
      </c>
      <c r="P53" s="20">
        <v>75.0794573643411</v>
      </c>
      <c r="Q53" s="22">
        <v>0.938924991784423</v>
      </c>
      <c r="R53" s="23"/>
      <c r="X53" s="1"/>
    </row>
    <row r="54" spans="1:24">
      <c r="A54" s="1" t="s">
        <v>24</v>
      </c>
      <c r="B54" s="13" t="s">
        <v>25</v>
      </c>
      <c r="C54" t="s">
        <v>26</v>
      </c>
      <c r="D54" s="7" t="s">
        <v>27</v>
      </c>
      <c r="E54" s="13" t="s">
        <v>28</v>
      </c>
      <c r="K54" t="s">
        <v>29</v>
      </c>
      <c r="L54" t="s">
        <v>30</v>
      </c>
      <c r="M54" s="21" t="s">
        <v>31</v>
      </c>
      <c r="N54" s="71">
        <v>60</v>
      </c>
      <c r="O54" s="20">
        <v>79.6610169491525</v>
      </c>
      <c r="P54" s="20">
        <v>71.3181818181818</v>
      </c>
      <c r="Q54" s="22">
        <v>0.895270793036751</v>
      </c>
      <c r="R54" s="23"/>
      <c r="X54" s="1"/>
    </row>
    <row r="55" spans="1:24">
      <c r="A55" s="1" t="s">
        <v>24</v>
      </c>
      <c r="B55" s="13" t="s">
        <v>25</v>
      </c>
      <c r="C55" t="s">
        <v>26</v>
      </c>
      <c r="D55" s="7" t="s">
        <v>27</v>
      </c>
      <c r="E55" s="13" t="s">
        <v>28</v>
      </c>
      <c r="K55" t="s">
        <v>29</v>
      </c>
      <c r="L55" t="s">
        <v>30</v>
      </c>
      <c r="M55" s="21" t="s">
        <v>31</v>
      </c>
      <c r="N55" s="71">
        <v>62</v>
      </c>
      <c r="O55" s="20">
        <v>79.493617911697</v>
      </c>
      <c r="P55" s="20">
        <v>78.0361527257595</v>
      </c>
      <c r="Q55" s="22">
        <v>0.981665632735995</v>
      </c>
      <c r="R55" s="23"/>
      <c r="X55" s="1"/>
    </row>
    <row r="56" spans="1:24">
      <c r="A56" s="1" t="s">
        <v>24</v>
      </c>
      <c r="B56" s="13" t="s">
        <v>25</v>
      </c>
      <c r="C56" t="s">
        <v>26</v>
      </c>
      <c r="D56" s="7" t="s">
        <v>27</v>
      </c>
      <c r="E56" s="13" t="s">
        <v>28</v>
      </c>
      <c r="K56" t="s">
        <v>29</v>
      </c>
      <c r="L56" t="s">
        <v>30</v>
      </c>
      <c r="M56" s="21" t="s">
        <v>31</v>
      </c>
      <c r="N56" s="71">
        <v>2</v>
      </c>
      <c r="O56" s="20">
        <v>79.358952844437</v>
      </c>
      <c r="P56" s="20">
        <v>74.9034653465346</v>
      </c>
      <c r="Q56" s="22">
        <v>0.943856523577923</v>
      </c>
      <c r="R56" s="23"/>
      <c r="X56" s="1"/>
    </row>
    <row r="57" spans="1:24">
      <c r="A57" s="1" t="s">
        <v>24</v>
      </c>
      <c r="B57" s="13" t="s">
        <v>25</v>
      </c>
      <c r="C57" t="s">
        <v>26</v>
      </c>
      <c r="D57" s="7" t="s">
        <v>27</v>
      </c>
      <c r="E57" s="13" t="s">
        <v>28</v>
      </c>
      <c r="K57" t="s">
        <v>29</v>
      </c>
      <c r="L57" t="s">
        <v>30</v>
      </c>
      <c r="M57" s="21" t="s">
        <v>31</v>
      </c>
      <c r="N57" s="71">
        <v>53</v>
      </c>
      <c r="O57" s="20">
        <v>79.3220338983051</v>
      </c>
      <c r="P57" s="20">
        <v>70.1887096774194</v>
      </c>
      <c r="Q57" s="22">
        <v>0.884857664736697</v>
      </c>
      <c r="R57" s="23"/>
      <c r="X57" s="1"/>
    </row>
    <row r="58" spans="1:24">
      <c r="A58" s="1" t="s">
        <v>24</v>
      </c>
      <c r="B58" s="13" t="s">
        <v>25</v>
      </c>
      <c r="C58" t="s">
        <v>26</v>
      </c>
      <c r="D58" s="7" t="s">
        <v>27</v>
      </c>
      <c r="E58" s="13" t="s">
        <v>28</v>
      </c>
      <c r="K58" t="s">
        <v>29</v>
      </c>
      <c r="L58" t="s">
        <v>30</v>
      </c>
      <c r="M58" s="21" t="s">
        <v>31</v>
      </c>
      <c r="N58" s="71">
        <v>52</v>
      </c>
      <c r="O58" s="20">
        <v>78.9356211201785</v>
      </c>
      <c r="P58" s="20">
        <v>73.2546435324213</v>
      </c>
      <c r="Q58" s="22">
        <v>0.928030241516589</v>
      </c>
      <c r="R58" s="23"/>
      <c r="X58" s="1"/>
    </row>
    <row r="59" spans="1:24">
      <c r="A59" s="1" t="s">
        <v>24</v>
      </c>
      <c r="B59" s="13" t="s">
        <v>25</v>
      </c>
      <c r="C59" t="s">
        <v>26</v>
      </c>
      <c r="D59" s="7" t="s">
        <v>27</v>
      </c>
      <c r="E59" s="13" t="s">
        <v>28</v>
      </c>
      <c r="K59" t="s">
        <v>29</v>
      </c>
      <c r="L59" t="s">
        <v>30</v>
      </c>
      <c r="M59" s="21" t="s">
        <v>31</v>
      </c>
      <c r="N59" s="71">
        <v>13</v>
      </c>
      <c r="O59" s="20">
        <v>78.8646109863182</v>
      </c>
      <c r="P59" s="20">
        <v>74.8084453197405</v>
      </c>
      <c r="Q59" s="22">
        <v>0.948567987391945</v>
      </c>
      <c r="R59" s="23"/>
      <c r="X59" s="1"/>
    </row>
    <row r="60" spans="1:24">
      <c r="A60" s="1" t="s">
        <v>24</v>
      </c>
      <c r="B60" s="13" t="s">
        <v>25</v>
      </c>
      <c r="C60" t="s">
        <v>26</v>
      </c>
      <c r="D60" s="7" t="s">
        <v>27</v>
      </c>
      <c r="E60" s="13" t="s">
        <v>28</v>
      </c>
      <c r="K60" t="s">
        <v>29</v>
      </c>
      <c r="L60" t="s">
        <v>30</v>
      </c>
      <c r="M60" s="21" t="s">
        <v>31</v>
      </c>
      <c r="N60" s="71">
        <v>90</v>
      </c>
      <c r="O60" s="20">
        <v>78.5987659142388</v>
      </c>
      <c r="P60" s="20">
        <v>74.322646477946</v>
      </c>
      <c r="Q60" s="22">
        <v>0.945595590636135</v>
      </c>
      <c r="R60" s="23"/>
      <c r="X60" s="1"/>
    </row>
    <row r="61" spans="1:24">
      <c r="A61" s="1" t="s">
        <v>24</v>
      </c>
      <c r="B61" s="13" t="s">
        <v>25</v>
      </c>
      <c r="C61" t="s">
        <v>26</v>
      </c>
      <c r="D61" s="7" t="s">
        <v>27</v>
      </c>
      <c r="E61" s="13" t="s">
        <v>28</v>
      </c>
      <c r="K61" t="s">
        <v>29</v>
      </c>
      <c r="L61" t="s">
        <v>30</v>
      </c>
      <c r="M61" s="21" t="s">
        <v>31</v>
      </c>
      <c r="N61" s="71">
        <v>50</v>
      </c>
      <c r="O61" s="20">
        <v>78.4646061814556</v>
      </c>
      <c r="P61" s="20">
        <v>68.2920168067227</v>
      </c>
      <c r="Q61" s="22">
        <v>0.870354420039934</v>
      </c>
      <c r="R61" s="23"/>
      <c r="X61" s="1"/>
    </row>
    <row r="62" spans="1:24">
      <c r="A62" s="1" t="s">
        <v>24</v>
      </c>
      <c r="B62" s="13" t="s">
        <v>25</v>
      </c>
      <c r="C62" t="s">
        <v>26</v>
      </c>
      <c r="D62" s="7" t="s">
        <v>27</v>
      </c>
      <c r="E62" s="13" t="s">
        <v>28</v>
      </c>
      <c r="K62" t="s">
        <v>29</v>
      </c>
      <c r="L62" t="s">
        <v>30</v>
      </c>
      <c r="M62" s="21" t="s">
        <v>31</v>
      </c>
      <c r="N62" s="71">
        <v>37</v>
      </c>
      <c r="O62" s="20">
        <v>78.3330421107811</v>
      </c>
      <c r="P62" s="20">
        <v>72.2164948453608</v>
      </c>
      <c r="Q62" s="22">
        <v>0.92191612759313</v>
      </c>
      <c r="R62" s="23"/>
      <c r="X62" s="1"/>
    </row>
    <row r="63" spans="1:24">
      <c r="A63" s="1" t="s">
        <v>24</v>
      </c>
      <c r="B63" s="13" t="s">
        <v>25</v>
      </c>
      <c r="C63" t="s">
        <v>26</v>
      </c>
      <c r="D63" s="7" t="s">
        <v>27</v>
      </c>
      <c r="E63" s="13" t="s">
        <v>28</v>
      </c>
      <c r="K63" t="s">
        <v>29</v>
      </c>
      <c r="L63" t="s">
        <v>30</v>
      </c>
      <c r="M63" s="21" t="s">
        <v>31</v>
      </c>
      <c r="N63" s="71">
        <v>78</v>
      </c>
      <c r="O63" s="20">
        <v>78.2443713635214</v>
      </c>
      <c r="P63" s="20">
        <v>72.5688411873218</v>
      </c>
      <c r="Q63" s="22">
        <v>0.927464045307091</v>
      </c>
      <c r="R63" s="23"/>
      <c r="X63" s="1"/>
    </row>
    <row r="64" spans="1:24">
      <c r="A64" s="1" t="s">
        <v>24</v>
      </c>
      <c r="B64" s="13" t="s">
        <v>25</v>
      </c>
      <c r="C64" t="s">
        <v>26</v>
      </c>
      <c r="D64" s="7" t="s">
        <v>27</v>
      </c>
      <c r="E64" s="13" t="s">
        <v>28</v>
      </c>
      <c r="K64" t="s">
        <v>29</v>
      </c>
      <c r="L64" t="s">
        <v>30</v>
      </c>
      <c r="M64" s="21" t="s">
        <v>31</v>
      </c>
      <c r="N64" s="71">
        <v>24</v>
      </c>
      <c r="O64" s="20">
        <v>78.1694915254237</v>
      </c>
      <c r="P64" s="20">
        <v>75.1287601246106</v>
      </c>
      <c r="Q64" s="22">
        <v>0.961100790839554</v>
      </c>
      <c r="R64" s="23"/>
      <c r="X64" s="1"/>
    </row>
    <row r="65" spans="1:24">
      <c r="A65" s="1" t="s">
        <v>24</v>
      </c>
      <c r="B65" s="13" t="s">
        <v>25</v>
      </c>
      <c r="C65" t="s">
        <v>26</v>
      </c>
      <c r="D65" s="7" t="s">
        <v>27</v>
      </c>
      <c r="E65" s="13" t="s">
        <v>28</v>
      </c>
      <c r="K65" t="s">
        <v>29</v>
      </c>
      <c r="L65" t="s">
        <v>30</v>
      </c>
      <c r="M65" s="21" t="s">
        <v>31</v>
      </c>
      <c r="N65" s="71">
        <v>38</v>
      </c>
      <c r="O65" s="20">
        <v>78.0790960451977</v>
      </c>
      <c r="P65" s="20">
        <v>71.9557823129252</v>
      </c>
      <c r="Q65" s="22">
        <v>0.921575504297233</v>
      </c>
      <c r="R65" s="23"/>
      <c r="X65" s="1"/>
    </row>
    <row r="66" spans="1:24">
      <c r="A66" s="1" t="s">
        <v>24</v>
      </c>
      <c r="B66" s="13" t="s">
        <v>25</v>
      </c>
      <c r="C66" t="s">
        <v>26</v>
      </c>
      <c r="D66" s="7" t="s">
        <v>27</v>
      </c>
      <c r="E66" s="13" t="s">
        <v>28</v>
      </c>
      <c r="K66" t="s">
        <v>29</v>
      </c>
      <c r="L66" t="s">
        <v>30</v>
      </c>
      <c r="M66" s="21" t="s">
        <v>31</v>
      </c>
      <c r="N66" s="71">
        <v>54</v>
      </c>
      <c r="O66" s="20">
        <v>77.8357235984355</v>
      </c>
      <c r="P66" s="20">
        <v>68.757525083612</v>
      </c>
      <c r="Q66" s="22">
        <v>0.883367198310392</v>
      </c>
      <c r="R66" s="23"/>
      <c r="X66" s="1"/>
    </row>
    <row r="67" spans="1:24">
      <c r="A67" s="1" t="s">
        <v>24</v>
      </c>
      <c r="B67" s="13" t="s">
        <v>25</v>
      </c>
      <c r="C67" t="s">
        <v>26</v>
      </c>
      <c r="D67" s="7" t="s">
        <v>27</v>
      </c>
      <c r="E67" s="13" t="s">
        <v>28</v>
      </c>
      <c r="K67" t="s">
        <v>29</v>
      </c>
      <c r="L67" t="s">
        <v>30</v>
      </c>
      <c r="M67" s="21" t="s">
        <v>31</v>
      </c>
      <c r="N67" s="71">
        <v>42</v>
      </c>
      <c r="O67" s="20">
        <v>77.715003138732</v>
      </c>
      <c r="P67" s="20">
        <v>66.338963963964</v>
      </c>
      <c r="Q67" s="22">
        <v>0.853618494302057</v>
      </c>
      <c r="R67" s="23"/>
      <c r="X67" s="1"/>
    </row>
    <row r="68" spans="1:24">
      <c r="A68" s="1" t="s">
        <v>24</v>
      </c>
      <c r="B68" s="13" t="s">
        <v>25</v>
      </c>
      <c r="C68" t="s">
        <v>26</v>
      </c>
      <c r="D68" s="7" t="s">
        <v>27</v>
      </c>
      <c r="E68" s="13" t="s">
        <v>28</v>
      </c>
      <c r="K68" t="s">
        <v>29</v>
      </c>
      <c r="L68" t="s">
        <v>30</v>
      </c>
      <c r="M68" s="21" t="s">
        <v>31</v>
      </c>
      <c r="N68" s="71">
        <v>43</v>
      </c>
      <c r="O68" s="20">
        <v>77.673733924884</v>
      </c>
      <c r="P68" s="20">
        <v>75.2704331615309</v>
      </c>
      <c r="Q68" s="22">
        <v>0.969059028813044</v>
      </c>
      <c r="R68" s="23"/>
      <c r="X68" s="1"/>
    </row>
    <row r="69" spans="1:24">
      <c r="A69" s="1" t="s">
        <v>24</v>
      </c>
      <c r="B69" s="13" t="s">
        <v>25</v>
      </c>
      <c r="C69" t="s">
        <v>26</v>
      </c>
      <c r="D69" s="7" t="s">
        <v>27</v>
      </c>
      <c r="E69" s="13" t="s">
        <v>28</v>
      </c>
      <c r="K69" t="s">
        <v>29</v>
      </c>
      <c r="L69" t="s">
        <v>30</v>
      </c>
      <c r="M69" s="21" t="s">
        <v>31</v>
      </c>
      <c r="N69" s="71">
        <v>26</v>
      </c>
      <c r="O69" s="20">
        <v>77.665135434817</v>
      </c>
      <c r="P69" s="20">
        <v>72.8598130841122</v>
      </c>
      <c r="Q69" s="22">
        <v>0.93812767693249</v>
      </c>
      <c r="R69" s="23"/>
      <c r="X69" s="1"/>
    </row>
    <row r="70" spans="1:24">
      <c r="A70" s="1" t="s">
        <v>24</v>
      </c>
      <c r="B70" s="13" t="s">
        <v>25</v>
      </c>
      <c r="C70" t="s">
        <v>26</v>
      </c>
      <c r="D70" s="7" t="s">
        <v>27</v>
      </c>
      <c r="E70" s="13" t="s">
        <v>28</v>
      </c>
      <c r="K70" t="s">
        <v>29</v>
      </c>
      <c r="L70" t="s">
        <v>30</v>
      </c>
      <c r="M70" s="21" t="s">
        <v>31</v>
      </c>
      <c r="N70" s="71">
        <v>19</v>
      </c>
      <c r="O70" s="20">
        <v>77.0018566209499</v>
      </c>
      <c r="P70" s="20">
        <v>72.1661692817518</v>
      </c>
      <c r="Q70" s="22">
        <v>0.937200379946651</v>
      </c>
      <c r="R70" s="23"/>
      <c r="X70" s="1"/>
    </row>
    <row r="71" spans="1:24">
      <c r="A71" s="1" t="s">
        <v>24</v>
      </c>
      <c r="B71" s="13" t="s">
        <v>25</v>
      </c>
      <c r="C71" t="s">
        <v>26</v>
      </c>
      <c r="D71" s="7" t="s">
        <v>27</v>
      </c>
      <c r="E71" s="13" t="s">
        <v>28</v>
      </c>
      <c r="K71" t="s">
        <v>29</v>
      </c>
      <c r="L71" t="s">
        <v>30</v>
      </c>
      <c r="M71" s="21" t="s">
        <v>31</v>
      </c>
      <c r="N71" s="71">
        <v>56</v>
      </c>
      <c r="O71" s="20">
        <v>76.9975786924939</v>
      </c>
      <c r="P71" s="20">
        <v>71.4472954230236</v>
      </c>
      <c r="Q71" s="22">
        <v>0.927916132380778</v>
      </c>
      <c r="R71" s="23"/>
      <c r="X71" s="1"/>
    </row>
    <row r="72" spans="1:24">
      <c r="A72" s="1" t="s">
        <v>24</v>
      </c>
      <c r="B72" s="13" t="s">
        <v>25</v>
      </c>
      <c r="C72" t="s">
        <v>26</v>
      </c>
      <c r="D72" s="7" t="s">
        <v>27</v>
      </c>
      <c r="E72" s="13" t="s">
        <v>28</v>
      </c>
      <c r="K72" t="s">
        <v>29</v>
      </c>
      <c r="L72" t="s">
        <v>30</v>
      </c>
      <c r="M72" s="21" t="s">
        <v>31</v>
      </c>
      <c r="N72" s="71">
        <v>83</v>
      </c>
      <c r="O72" s="20">
        <v>76.1941448382126</v>
      </c>
      <c r="P72" s="20">
        <v>73.6399334989769</v>
      </c>
      <c r="Q72" s="22">
        <v>0.966477590310132</v>
      </c>
      <c r="R72" s="23"/>
      <c r="X72" s="1"/>
    </row>
    <row r="73" spans="1:24">
      <c r="A73" s="1" t="s">
        <v>24</v>
      </c>
      <c r="B73" s="13" t="s">
        <v>25</v>
      </c>
      <c r="C73" t="s">
        <v>26</v>
      </c>
      <c r="D73" s="7" t="s">
        <v>27</v>
      </c>
      <c r="E73" s="13" t="s">
        <v>28</v>
      </c>
      <c r="K73" t="s">
        <v>29</v>
      </c>
      <c r="L73" t="s">
        <v>30</v>
      </c>
      <c r="M73" s="21" t="s">
        <v>31</v>
      </c>
      <c r="N73" s="71">
        <v>80</v>
      </c>
      <c r="O73" s="20">
        <v>76.0104302477184</v>
      </c>
      <c r="P73" s="20">
        <v>68.8461538461538</v>
      </c>
      <c r="Q73" s="22">
        <v>0.905746140651801</v>
      </c>
      <c r="R73" s="23"/>
      <c r="X73" s="1"/>
    </row>
    <row r="74" spans="1:24">
      <c r="A74" s="1" t="s">
        <v>24</v>
      </c>
      <c r="B74" s="13" t="s">
        <v>25</v>
      </c>
      <c r="C74" t="s">
        <v>26</v>
      </c>
      <c r="D74" s="7" t="s">
        <v>27</v>
      </c>
      <c r="E74" s="13" t="s">
        <v>28</v>
      </c>
      <c r="K74" t="s">
        <v>29</v>
      </c>
      <c r="L74" t="s">
        <v>30</v>
      </c>
      <c r="M74" s="21" t="s">
        <v>31</v>
      </c>
      <c r="N74" s="71">
        <v>48</v>
      </c>
      <c r="O74" s="20">
        <v>75.5373056089464</v>
      </c>
      <c r="P74" s="20">
        <v>66.1958762886598</v>
      </c>
      <c r="Q74" s="22">
        <v>0.876333564654176</v>
      </c>
      <c r="R74" s="23"/>
      <c r="X74" s="1"/>
    </row>
    <row r="75" spans="1:24">
      <c r="A75" s="1" t="s">
        <v>24</v>
      </c>
      <c r="B75" s="13" t="s">
        <v>25</v>
      </c>
      <c r="C75" t="s">
        <v>26</v>
      </c>
      <c r="D75" s="7" t="s">
        <v>27</v>
      </c>
      <c r="E75" s="13" t="s">
        <v>28</v>
      </c>
      <c r="K75" t="s">
        <v>29</v>
      </c>
      <c r="L75" t="s">
        <v>30</v>
      </c>
      <c r="M75" s="21" t="s">
        <v>31</v>
      </c>
      <c r="N75" s="71">
        <v>34</v>
      </c>
      <c r="O75" s="20">
        <v>74.922172258734</v>
      </c>
      <c r="P75" s="20">
        <v>70.015306122449</v>
      </c>
      <c r="Q75" s="22">
        <v>0.934507156048015</v>
      </c>
      <c r="R75" s="23"/>
      <c r="X75" s="1"/>
    </row>
    <row r="76" spans="1:24">
      <c r="A76" s="1" t="s">
        <v>24</v>
      </c>
      <c r="B76" s="13" t="s">
        <v>25</v>
      </c>
      <c r="C76" t="s">
        <v>26</v>
      </c>
      <c r="D76" s="7" t="s">
        <v>27</v>
      </c>
      <c r="E76" s="13" t="s">
        <v>28</v>
      </c>
      <c r="K76" t="s">
        <v>29</v>
      </c>
      <c r="L76" t="s">
        <v>30</v>
      </c>
      <c r="M76" s="21" t="s">
        <v>31</v>
      </c>
      <c r="N76" s="71">
        <v>77</v>
      </c>
      <c r="O76" s="20">
        <v>74.9122676024789</v>
      </c>
      <c r="P76" s="20">
        <v>69.9410369366316</v>
      </c>
      <c r="Q76" s="22">
        <v>0.933639298008878</v>
      </c>
      <c r="R76" s="23"/>
      <c r="X76" s="1"/>
    </row>
    <row r="77" spans="1:24">
      <c r="A77" s="1" t="s">
        <v>24</v>
      </c>
      <c r="B77" s="13" t="s">
        <v>25</v>
      </c>
      <c r="C77" t="s">
        <v>26</v>
      </c>
      <c r="D77" s="7" t="s">
        <v>27</v>
      </c>
      <c r="E77" s="13" t="s">
        <v>28</v>
      </c>
      <c r="K77" t="s">
        <v>29</v>
      </c>
      <c r="L77" t="s">
        <v>30</v>
      </c>
      <c r="M77" s="21" t="s">
        <v>31</v>
      </c>
      <c r="N77" s="71">
        <v>63</v>
      </c>
      <c r="O77" s="20">
        <v>74.3863393810032</v>
      </c>
      <c r="P77" s="20">
        <v>67.101926205303</v>
      </c>
      <c r="Q77" s="22">
        <v>0.90207324037832</v>
      </c>
      <c r="R77" s="23"/>
      <c r="X77" s="1"/>
    </row>
    <row r="78" spans="1:24">
      <c r="A78" s="1" t="s">
        <v>24</v>
      </c>
      <c r="B78" s="13" t="s">
        <v>25</v>
      </c>
      <c r="C78" t="s">
        <v>26</v>
      </c>
      <c r="D78" s="7" t="s">
        <v>27</v>
      </c>
      <c r="E78" s="13" t="s">
        <v>28</v>
      </c>
      <c r="K78" t="s">
        <v>29</v>
      </c>
      <c r="L78" t="s">
        <v>30</v>
      </c>
      <c r="M78" s="21" t="s">
        <v>31</v>
      </c>
      <c r="N78" s="71">
        <v>57</v>
      </c>
      <c r="O78" s="20">
        <v>73.6636245110821</v>
      </c>
      <c r="P78" s="20">
        <v>58.6100496277915</v>
      </c>
      <c r="Q78" s="22">
        <v>0.795644390522409</v>
      </c>
      <c r="R78" s="23"/>
      <c r="X78" s="1"/>
    </row>
    <row r="79" spans="1:24">
      <c r="A79" s="1" t="s">
        <v>24</v>
      </c>
      <c r="B79" s="13" t="s">
        <v>25</v>
      </c>
      <c r="C79" t="s">
        <v>26</v>
      </c>
      <c r="D79" s="7" t="s">
        <v>27</v>
      </c>
      <c r="E79" s="13" t="s">
        <v>28</v>
      </c>
      <c r="K79" t="s">
        <v>29</v>
      </c>
      <c r="L79" t="s">
        <v>30</v>
      </c>
      <c r="M79" s="21" t="s">
        <v>31</v>
      </c>
      <c r="N79" s="71">
        <v>73</v>
      </c>
      <c r="O79" s="20">
        <v>73.2461807402903</v>
      </c>
      <c r="P79" s="20">
        <v>69.4304932735426</v>
      </c>
      <c r="Q79" s="22">
        <v>0.947905987340459</v>
      </c>
      <c r="R79" s="23"/>
      <c r="X79" s="1"/>
    </row>
    <row r="80" spans="1:24">
      <c r="A80" s="1" t="s">
        <v>24</v>
      </c>
      <c r="B80" s="13" t="s">
        <v>25</v>
      </c>
      <c r="C80" t="s">
        <v>26</v>
      </c>
      <c r="D80" s="7" t="s">
        <v>27</v>
      </c>
      <c r="E80" s="13" t="s">
        <v>28</v>
      </c>
      <c r="K80" t="s">
        <v>29</v>
      </c>
      <c r="L80" t="s">
        <v>30</v>
      </c>
      <c r="M80" s="21" t="s">
        <v>31</v>
      </c>
      <c r="N80" s="71">
        <v>7</v>
      </c>
      <c r="O80" s="20">
        <v>72.6813348773555</v>
      </c>
      <c r="P80" s="20">
        <v>70.1894111896616</v>
      </c>
      <c r="Q80" s="22">
        <v>0.96571439294698</v>
      </c>
      <c r="R80" s="23"/>
      <c r="X80" s="1"/>
    </row>
    <row r="81" spans="1:24">
      <c r="A81" s="1" t="s">
        <v>24</v>
      </c>
      <c r="B81" s="13" t="s">
        <v>25</v>
      </c>
      <c r="C81" t="s">
        <v>26</v>
      </c>
      <c r="D81" s="7" t="s">
        <v>27</v>
      </c>
      <c r="E81" s="13" t="s">
        <v>28</v>
      </c>
      <c r="K81" t="s">
        <v>29</v>
      </c>
      <c r="L81" t="s">
        <v>30</v>
      </c>
      <c r="M81" s="21" t="s">
        <v>31</v>
      </c>
      <c r="N81" s="71">
        <v>29</v>
      </c>
      <c r="O81" s="20">
        <v>72.6013699315034</v>
      </c>
      <c r="P81" s="20">
        <v>69.9974041297935</v>
      </c>
      <c r="Q81" s="22">
        <v>0.964133379243854</v>
      </c>
      <c r="R81" s="23"/>
      <c r="X81" s="1"/>
    </row>
    <row r="82" spans="1:24">
      <c r="A82" s="1" t="s">
        <v>24</v>
      </c>
      <c r="B82" s="13" t="s">
        <v>25</v>
      </c>
      <c r="C82" t="s">
        <v>26</v>
      </c>
      <c r="D82" s="7" t="s">
        <v>27</v>
      </c>
      <c r="E82" s="13" t="s">
        <v>28</v>
      </c>
      <c r="K82" t="s">
        <v>29</v>
      </c>
      <c r="L82" t="s">
        <v>30</v>
      </c>
      <c r="M82" s="21" t="s">
        <v>31</v>
      </c>
      <c r="N82" s="71">
        <v>10</v>
      </c>
      <c r="O82" s="20">
        <v>72.4423850749909</v>
      </c>
      <c r="P82" s="20">
        <v>65.0999654424932</v>
      </c>
      <c r="Q82" s="22">
        <v>0.898644700545172</v>
      </c>
      <c r="R82" s="23"/>
      <c r="X82" s="1"/>
    </row>
    <row r="83" spans="1:24">
      <c r="A83" s="1" t="s">
        <v>24</v>
      </c>
      <c r="B83" s="13" t="s">
        <v>25</v>
      </c>
      <c r="C83" t="s">
        <v>26</v>
      </c>
      <c r="D83" s="7" t="s">
        <v>27</v>
      </c>
      <c r="E83" s="13" t="s">
        <v>28</v>
      </c>
      <c r="K83" t="s">
        <v>29</v>
      </c>
      <c r="L83" t="s">
        <v>30</v>
      </c>
      <c r="M83" s="21" t="s">
        <v>31</v>
      </c>
      <c r="N83" s="71">
        <v>65</v>
      </c>
      <c r="O83" s="20">
        <v>71.5435632900629</v>
      </c>
      <c r="P83" s="20">
        <v>65.1257922145355</v>
      </c>
      <c r="Q83" s="22">
        <v>0.910295618775549</v>
      </c>
      <c r="R83" s="23"/>
      <c r="X83" s="1"/>
    </row>
    <row r="84" spans="1:24">
      <c r="A84" s="1" t="s">
        <v>24</v>
      </c>
      <c r="B84" s="13" t="s">
        <v>25</v>
      </c>
      <c r="C84" t="s">
        <v>26</v>
      </c>
      <c r="D84" s="7" t="s">
        <v>27</v>
      </c>
      <c r="E84" s="13" t="s">
        <v>28</v>
      </c>
      <c r="K84" t="s">
        <v>29</v>
      </c>
      <c r="L84" t="s">
        <v>30</v>
      </c>
      <c r="M84" s="21" t="s">
        <v>31</v>
      </c>
      <c r="N84" s="71">
        <v>27</v>
      </c>
      <c r="O84" s="20">
        <v>68.8813559322034</v>
      </c>
      <c r="P84" s="20">
        <v>67.052</v>
      </c>
      <c r="Q84" s="22">
        <v>0.973441929133858</v>
      </c>
      <c r="R84" s="23"/>
      <c r="X84" s="1"/>
    </row>
    <row r="85" spans="1:24">
      <c r="A85" s="1" t="s">
        <v>24</v>
      </c>
      <c r="B85" s="13" t="s">
        <v>25</v>
      </c>
      <c r="C85" t="s">
        <v>26</v>
      </c>
      <c r="D85" s="7" t="s">
        <v>27</v>
      </c>
      <c r="E85" s="13" t="s">
        <v>28</v>
      </c>
      <c r="K85" t="s">
        <v>29</v>
      </c>
      <c r="L85" t="s">
        <v>30</v>
      </c>
      <c r="M85" s="21" t="s">
        <v>31</v>
      </c>
      <c r="N85" s="71">
        <v>81</v>
      </c>
      <c r="O85" s="20">
        <v>67.4909697138094</v>
      </c>
      <c r="P85" s="20">
        <v>61.4657292255512</v>
      </c>
      <c r="Q85" s="22">
        <v>0.91072523459349</v>
      </c>
      <c r="R85" s="23"/>
      <c r="X85" s="1"/>
    </row>
    <row r="86" spans="1:24">
      <c r="A86" s="1" t="s">
        <v>24</v>
      </c>
      <c r="B86" s="13" t="s">
        <v>25</v>
      </c>
      <c r="C86" t="s">
        <v>26</v>
      </c>
      <c r="D86" s="7" t="s">
        <v>27</v>
      </c>
      <c r="E86" s="13" t="s">
        <v>28</v>
      </c>
      <c r="K86" t="s">
        <v>29</v>
      </c>
      <c r="L86" t="s">
        <v>30</v>
      </c>
      <c r="M86" s="21" t="s">
        <v>31</v>
      </c>
      <c r="N86" s="71">
        <v>70</v>
      </c>
      <c r="O86" s="20">
        <v>63.1866072544037</v>
      </c>
      <c r="P86" s="20">
        <v>61.2714807664073</v>
      </c>
      <c r="Q86" s="22">
        <v>0.969690942887855</v>
      </c>
      <c r="R86" s="23"/>
      <c r="X86" s="1"/>
    </row>
    <row r="87" spans="1:24">
      <c r="A87" s="1" t="s">
        <v>24</v>
      </c>
      <c r="B87" s="13" t="s">
        <v>25</v>
      </c>
      <c r="C87" t="s">
        <v>26</v>
      </c>
      <c r="D87" s="7" t="s">
        <v>27</v>
      </c>
      <c r="E87" s="13" t="s">
        <v>28</v>
      </c>
      <c r="K87" t="s">
        <v>29</v>
      </c>
      <c r="L87" t="s">
        <v>30</v>
      </c>
      <c r="M87" s="21" t="s">
        <v>31</v>
      </c>
      <c r="N87" s="71">
        <v>16</v>
      </c>
      <c r="O87" s="20">
        <v>60.8200893071495</v>
      </c>
      <c r="P87" s="20">
        <v>58.34324376358</v>
      </c>
      <c r="Q87" s="22">
        <v>0.959275864738358</v>
      </c>
      <c r="R87" s="23"/>
      <c r="X87" s="1"/>
    </row>
    <row r="88" spans="1:24">
      <c r="A88" s="1" t="s">
        <v>24</v>
      </c>
      <c r="B88" s="13" t="s">
        <v>25</v>
      </c>
      <c r="C88" t="s">
        <v>26</v>
      </c>
      <c r="D88" s="7" t="s">
        <v>27</v>
      </c>
      <c r="E88" s="13" t="s">
        <v>28</v>
      </c>
      <c r="K88" t="s">
        <v>29</v>
      </c>
      <c r="L88" t="s">
        <v>30</v>
      </c>
      <c r="M88" s="21" t="s">
        <v>31</v>
      </c>
      <c r="N88" s="71">
        <v>23</v>
      </c>
      <c r="O88" s="20">
        <v>59.8754756139742</v>
      </c>
      <c r="P88" s="20">
        <v>55.92748439582</v>
      </c>
      <c r="Q88" s="22">
        <v>0.934063300914593</v>
      </c>
      <c r="R88" s="23"/>
      <c r="X88" s="1"/>
    </row>
    <row r="89" spans="1:24">
      <c r="A89" s="1" t="s">
        <v>24</v>
      </c>
      <c r="B89" s="13" t="s">
        <v>25</v>
      </c>
      <c r="C89" t="s">
        <v>26</v>
      </c>
      <c r="D89" s="7" t="s">
        <v>27</v>
      </c>
      <c r="E89" s="13" t="s">
        <v>28</v>
      </c>
      <c r="K89" t="s">
        <v>29</v>
      </c>
      <c r="L89" t="s">
        <v>30</v>
      </c>
      <c r="M89" s="21" t="s">
        <v>31</v>
      </c>
      <c r="N89" s="71">
        <v>76</v>
      </c>
      <c r="O89" s="20">
        <v>59.0308828116878</v>
      </c>
      <c r="P89" s="20">
        <v>53.9310681138904</v>
      </c>
      <c r="Q89" s="22">
        <v>0.913607683726056</v>
      </c>
      <c r="R89" s="23"/>
      <c r="X89" s="1"/>
    </row>
    <row r="90" spans="1:24">
      <c r="A90" s="1" t="s">
        <v>24</v>
      </c>
      <c r="B90" s="13" t="s">
        <v>25</v>
      </c>
      <c r="C90" t="s">
        <v>32</v>
      </c>
      <c r="D90" s="7" t="s">
        <v>27</v>
      </c>
      <c r="E90" s="13" t="s">
        <v>28</v>
      </c>
      <c r="K90" t="s">
        <v>29</v>
      </c>
      <c r="L90" t="s">
        <v>30</v>
      </c>
      <c r="M90" s="21" t="s">
        <v>31</v>
      </c>
      <c r="N90" s="71">
        <v>1</v>
      </c>
      <c r="O90" s="20">
        <v>65.5747782559059</v>
      </c>
      <c r="P90" s="20">
        <v>63.067990886459</v>
      </c>
      <c r="Q90" s="22">
        <v>0.961772080117997</v>
      </c>
      <c r="R90" s="23"/>
      <c r="X90" s="1"/>
    </row>
    <row r="91" spans="1:24">
      <c r="A91" s="1" t="s">
        <v>24</v>
      </c>
      <c r="B91" s="13" t="s">
        <v>25</v>
      </c>
      <c r="C91" t="s">
        <v>32</v>
      </c>
      <c r="D91" s="7" t="s">
        <v>27</v>
      </c>
      <c r="E91" s="13" t="s">
        <v>28</v>
      </c>
      <c r="K91" t="s">
        <v>29</v>
      </c>
      <c r="L91" t="s">
        <v>30</v>
      </c>
      <c r="M91" s="21" t="s">
        <v>31</v>
      </c>
      <c r="N91" s="71">
        <v>2</v>
      </c>
      <c r="O91" s="20">
        <v>66.7170106841193</v>
      </c>
      <c r="P91" s="20">
        <v>64.5191533391195</v>
      </c>
      <c r="Q91" s="22">
        <v>0.967057017056627</v>
      </c>
      <c r="R91" s="23"/>
      <c r="X91" s="1"/>
    </row>
    <row r="92" spans="1:24">
      <c r="A92" s="1" t="s">
        <v>24</v>
      </c>
      <c r="B92" s="13" t="s">
        <v>25</v>
      </c>
      <c r="C92" t="s">
        <v>32</v>
      </c>
      <c r="D92" s="7" t="s">
        <v>27</v>
      </c>
      <c r="E92" s="13" t="s">
        <v>28</v>
      </c>
      <c r="K92" t="s">
        <v>29</v>
      </c>
      <c r="L92" t="s">
        <v>30</v>
      </c>
      <c r="M92" s="21" t="s">
        <v>31</v>
      </c>
      <c r="N92" s="71">
        <v>3</v>
      </c>
      <c r="O92" s="20">
        <v>68.2239564743448</v>
      </c>
      <c r="P92" s="20">
        <v>65.803268442335</v>
      </c>
      <c r="Q92" s="22">
        <v>0.964518504098776</v>
      </c>
      <c r="R92" s="23"/>
      <c r="X92" s="1"/>
    </row>
    <row r="93" spans="1:24">
      <c r="A93" s="1" t="s">
        <v>24</v>
      </c>
      <c r="B93" s="13" t="s">
        <v>25</v>
      </c>
      <c r="C93" t="s">
        <v>32</v>
      </c>
      <c r="D93" s="7" t="s">
        <v>27</v>
      </c>
      <c r="E93" s="13" t="s">
        <v>28</v>
      </c>
      <c r="K93" t="s">
        <v>29</v>
      </c>
      <c r="L93" t="s">
        <v>30</v>
      </c>
      <c r="M93" s="21" t="s">
        <v>31</v>
      </c>
      <c r="N93" s="71">
        <v>4</v>
      </c>
      <c r="O93" s="20">
        <v>54.0997660338269</v>
      </c>
      <c r="P93" s="20">
        <v>50.8615170100945</v>
      </c>
      <c r="Q93" s="22">
        <v>0.940143012416955</v>
      </c>
      <c r="R93" s="23"/>
      <c r="X93" s="1"/>
    </row>
    <row r="94" spans="1:24">
      <c r="A94" s="1" t="s">
        <v>24</v>
      </c>
      <c r="B94" s="13" t="s">
        <v>25</v>
      </c>
      <c r="C94" t="s">
        <v>32</v>
      </c>
      <c r="D94" s="7" t="s">
        <v>27</v>
      </c>
      <c r="E94" s="13" t="s">
        <v>28</v>
      </c>
      <c r="K94" t="s">
        <v>29</v>
      </c>
      <c r="L94" t="s">
        <v>30</v>
      </c>
      <c r="M94" s="21" t="s">
        <v>31</v>
      </c>
      <c r="N94" s="71">
        <v>5</v>
      </c>
      <c r="O94" s="20">
        <v>70.7690837262648</v>
      </c>
      <c r="P94" s="20">
        <v>68.6255415129227</v>
      </c>
      <c r="Q94" s="22">
        <v>0.969710753616178</v>
      </c>
      <c r="R94" s="23"/>
      <c r="X94" s="1"/>
    </row>
    <row r="95" spans="1:24">
      <c r="A95" s="1" t="s">
        <v>24</v>
      </c>
      <c r="B95" s="13" t="s">
        <v>25</v>
      </c>
      <c r="C95" t="s">
        <v>32</v>
      </c>
      <c r="D95" s="7" t="s">
        <v>27</v>
      </c>
      <c r="E95" s="13" t="s">
        <v>28</v>
      </c>
      <c r="K95" t="s">
        <v>29</v>
      </c>
      <c r="L95" t="s">
        <v>30</v>
      </c>
      <c r="M95" s="21" t="s">
        <v>31</v>
      </c>
      <c r="N95" s="71">
        <v>6</v>
      </c>
      <c r="O95" s="20">
        <v>67.4483044373373</v>
      </c>
      <c r="P95" s="20">
        <v>64.8816976136978</v>
      </c>
      <c r="Q95" s="22">
        <v>0.961947051967421</v>
      </c>
      <c r="R95" s="23"/>
      <c r="X95" s="1"/>
    </row>
    <row r="96" spans="1:24">
      <c r="A96" s="1" t="s">
        <v>24</v>
      </c>
      <c r="B96" s="13" t="s">
        <v>25</v>
      </c>
      <c r="C96" t="s">
        <v>32</v>
      </c>
      <c r="D96" s="7" t="s">
        <v>27</v>
      </c>
      <c r="E96" s="13" t="s">
        <v>28</v>
      </c>
      <c r="K96" t="s">
        <v>29</v>
      </c>
      <c r="L96" t="s">
        <v>30</v>
      </c>
      <c r="M96" s="21" t="s">
        <v>31</v>
      </c>
      <c r="N96" s="71">
        <v>7</v>
      </c>
      <c r="O96" s="20">
        <v>68.8204556908305</v>
      </c>
      <c r="P96" s="20">
        <v>66.8594395848777</v>
      </c>
      <c r="Q96" s="22">
        <v>0.971505330991087</v>
      </c>
      <c r="R96" s="23"/>
      <c r="X96" s="1"/>
    </row>
    <row r="97" spans="1:24">
      <c r="A97" s="1" t="s">
        <v>24</v>
      </c>
      <c r="B97" s="13" t="s">
        <v>25</v>
      </c>
      <c r="C97" t="s">
        <v>32</v>
      </c>
      <c r="D97" s="7" t="s">
        <v>27</v>
      </c>
      <c r="E97" s="13" t="s">
        <v>28</v>
      </c>
      <c r="K97" t="s">
        <v>29</v>
      </c>
      <c r="L97" t="s">
        <v>30</v>
      </c>
      <c r="M97" s="21" t="s">
        <v>31</v>
      </c>
      <c r="N97" s="71">
        <v>8</v>
      </c>
      <c r="O97" s="20">
        <v>65.4385825309674</v>
      </c>
      <c r="P97" s="20">
        <v>63.6918802726962</v>
      </c>
      <c r="Q97" s="22">
        <v>0.97330776140445</v>
      </c>
      <c r="R97" s="23"/>
      <c r="X97" s="1"/>
    </row>
    <row r="98" spans="1:24">
      <c r="A98" s="1" t="s">
        <v>24</v>
      </c>
      <c r="B98" s="13" t="s">
        <v>25</v>
      </c>
      <c r="C98" t="s">
        <v>32</v>
      </c>
      <c r="D98" s="7" t="s">
        <v>27</v>
      </c>
      <c r="E98" s="13" t="s">
        <v>28</v>
      </c>
      <c r="K98" t="s">
        <v>29</v>
      </c>
      <c r="L98" t="s">
        <v>30</v>
      </c>
      <c r="M98" s="21" t="s">
        <v>31</v>
      </c>
      <c r="N98" s="71">
        <v>9</v>
      </c>
      <c r="O98" s="20">
        <v>65.4212084934787</v>
      </c>
      <c r="P98" s="20">
        <v>63.5619953315466</v>
      </c>
      <c r="Q98" s="22">
        <v>0.971580880195489</v>
      </c>
      <c r="R98" s="23"/>
      <c r="X98" s="1"/>
    </row>
    <row r="99" spans="1:24">
      <c r="A99" s="1" t="s">
        <v>24</v>
      </c>
      <c r="B99" s="13" t="s">
        <v>25</v>
      </c>
      <c r="C99" t="s">
        <v>32</v>
      </c>
      <c r="D99" s="7" t="s">
        <v>27</v>
      </c>
      <c r="E99" s="13" t="s">
        <v>28</v>
      </c>
      <c r="K99" t="s">
        <v>29</v>
      </c>
      <c r="L99" t="s">
        <v>30</v>
      </c>
      <c r="M99" s="21" t="s">
        <v>31</v>
      </c>
      <c r="N99" s="71">
        <v>10</v>
      </c>
      <c r="O99" s="20">
        <v>68.612110057832</v>
      </c>
      <c r="P99" s="20">
        <v>66.5575765821741</v>
      </c>
      <c r="Q99" s="22">
        <v>0.970055818514747</v>
      </c>
      <c r="R99" s="23"/>
      <c r="X99" s="1"/>
    </row>
    <row r="100" spans="1:24">
      <c r="A100" s="1" t="s">
        <v>24</v>
      </c>
      <c r="B100" s="13" t="s">
        <v>25</v>
      </c>
      <c r="C100" t="s">
        <v>32</v>
      </c>
      <c r="D100" s="7" t="s">
        <v>27</v>
      </c>
      <c r="E100" s="13" t="s">
        <v>28</v>
      </c>
      <c r="K100" t="s">
        <v>29</v>
      </c>
      <c r="L100" t="s">
        <v>30</v>
      </c>
      <c r="M100" s="21" t="s">
        <v>31</v>
      </c>
      <c r="N100" s="71">
        <v>11</v>
      </c>
      <c r="O100" s="20">
        <v>67.3159625600809</v>
      </c>
      <c r="P100" s="20">
        <v>65.0341536669834</v>
      </c>
      <c r="Q100" s="22">
        <v>0.966103004305093</v>
      </c>
      <c r="R100" s="23"/>
      <c r="X100" s="1"/>
    </row>
    <row r="101" spans="1:24">
      <c r="A101" s="1" t="s">
        <v>24</v>
      </c>
      <c r="B101" s="13" t="s">
        <v>25</v>
      </c>
      <c r="C101" t="s">
        <v>32</v>
      </c>
      <c r="D101" s="7" t="s">
        <v>27</v>
      </c>
      <c r="E101" s="13" t="s">
        <v>28</v>
      </c>
      <c r="K101" t="s">
        <v>29</v>
      </c>
      <c r="L101" t="s">
        <v>30</v>
      </c>
      <c r="M101" s="21" t="s">
        <v>31</v>
      </c>
      <c r="N101" s="71">
        <v>12</v>
      </c>
      <c r="O101" s="20">
        <v>64.4899393877044</v>
      </c>
      <c r="P101" s="20">
        <v>62.230846749165</v>
      </c>
      <c r="Q101" s="22">
        <v>0.964969843978949</v>
      </c>
      <c r="R101" s="23"/>
      <c r="X101" s="1"/>
    </row>
    <row r="102" spans="1:24">
      <c r="A102" s="1" t="s">
        <v>24</v>
      </c>
      <c r="B102" s="13" t="s">
        <v>25</v>
      </c>
      <c r="C102" t="s">
        <v>32</v>
      </c>
      <c r="D102" s="7" t="s">
        <v>27</v>
      </c>
      <c r="E102" s="13" t="s">
        <v>28</v>
      </c>
      <c r="K102" t="s">
        <v>29</v>
      </c>
      <c r="L102" t="s">
        <v>30</v>
      </c>
      <c r="M102" s="21" t="s">
        <v>31</v>
      </c>
      <c r="N102" s="71">
        <v>13</v>
      </c>
      <c r="O102" s="20">
        <v>67.2573189522342</v>
      </c>
      <c r="P102" s="20">
        <v>65.2878041832831</v>
      </c>
      <c r="Q102" s="22">
        <v>0.970716721991999</v>
      </c>
      <c r="R102" s="23"/>
      <c r="X102" s="1"/>
    </row>
    <row r="103" spans="1:24">
      <c r="A103" s="1" t="s">
        <v>24</v>
      </c>
      <c r="B103" s="13" t="s">
        <v>25</v>
      </c>
      <c r="C103" t="s">
        <v>32</v>
      </c>
      <c r="D103" s="7" t="s">
        <v>27</v>
      </c>
      <c r="E103" s="13" t="s">
        <v>28</v>
      </c>
      <c r="K103" t="s">
        <v>29</v>
      </c>
      <c r="L103" t="s">
        <v>30</v>
      </c>
      <c r="M103" s="21" t="s">
        <v>31</v>
      </c>
      <c r="N103" s="71">
        <v>14</v>
      </c>
      <c r="O103" s="20">
        <v>63.870414074233</v>
      </c>
      <c r="P103" s="20">
        <v>61.1915907772911</v>
      </c>
      <c r="Q103" s="22">
        <v>0.958058463597427</v>
      </c>
      <c r="R103" s="23"/>
      <c r="X103" s="1"/>
    </row>
    <row r="104" spans="1:24">
      <c r="A104" s="1" t="s">
        <v>24</v>
      </c>
      <c r="B104" s="13" t="s">
        <v>25</v>
      </c>
      <c r="C104" t="s">
        <v>32</v>
      </c>
      <c r="D104" s="7" t="s">
        <v>27</v>
      </c>
      <c r="E104" s="13" t="s">
        <v>28</v>
      </c>
      <c r="K104" t="s">
        <v>29</v>
      </c>
      <c r="L104" t="s">
        <v>30</v>
      </c>
      <c r="M104" s="21" t="s">
        <v>31</v>
      </c>
      <c r="N104" s="71">
        <v>15</v>
      </c>
      <c r="O104" s="20">
        <v>67.4936719989157</v>
      </c>
      <c r="P104" s="20">
        <v>65.0849356643689</v>
      </c>
      <c r="Q104" s="22">
        <v>0.964311671550697</v>
      </c>
      <c r="R104" s="23"/>
      <c r="X104" s="1"/>
    </row>
    <row r="105" spans="1:24">
      <c r="A105" s="1" t="s">
        <v>24</v>
      </c>
      <c r="B105" s="13" t="s">
        <v>25</v>
      </c>
      <c r="C105" t="s">
        <v>32</v>
      </c>
      <c r="D105" s="7" t="s">
        <v>27</v>
      </c>
      <c r="E105" s="13" t="s">
        <v>28</v>
      </c>
      <c r="K105" t="s">
        <v>29</v>
      </c>
      <c r="L105" t="s">
        <v>30</v>
      </c>
      <c r="M105" s="21" t="s">
        <v>31</v>
      </c>
      <c r="N105" s="71">
        <v>16</v>
      </c>
      <c r="O105" s="20">
        <v>66.3616685787918</v>
      </c>
      <c r="P105" s="20">
        <v>64.0619978318271</v>
      </c>
      <c r="Q105" s="22">
        <v>0.965346399567481</v>
      </c>
      <c r="R105" s="23"/>
      <c r="X105" s="1"/>
    </row>
    <row r="106" spans="1:24">
      <c r="A106" s="1" t="s">
        <v>24</v>
      </c>
      <c r="B106" s="13" t="s">
        <v>25</v>
      </c>
      <c r="C106" t="s">
        <v>32</v>
      </c>
      <c r="D106" s="7" t="s">
        <v>27</v>
      </c>
      <c r="E106" s="13" t="s">
        <v>28</v>
      </c>
      <c r="K106" t="s">
        <v>29</v>
      </c>
      <c r="L106" t="s">
        <v>30</v>
      </c>
      <c r="M106" s="21" t="s">
        <v>31</v>
      </c>
      <c r="N106" s="71">
        <v>17</v>
      </c>
      <c r="O106" s="20">
        <v>70.8970332494095</v>
      </c>
      <c r="P106" s="20">
        <v>68.7447066734894</v>
      </c>
      <c r="Q106" s="22">
        <v>0.96964151421755</v>
      </c>
      <c r="R106" s="23"/>
      <c r="X106" s="1"/>
    </row>
    <row r="107" spans="1:24">
      <c r="A107" s="1" t="s">
        <v>24</v>
      </c>
      <c r="B107" s="13" t="s">
        <v>25</v>
      </c>
      <c r="C107" t="s">
        <v>32</v>
      </c>
      <c r="D107" s="7" t="s">
        <v>27</v>
      </c>
      <c r="E107" s="13" t="s">
        <v>28</v>
      </c>
      <c r="K107" t="s">
        <v>29</v>
      </c>
      <c r="L107" t="s">
        <v>30</v>
      </c>
      <c r="M107" s="21" t="s">
        <v>31</v>
      </c>
      <c r="N107" s="71">
        <v>18</v>
      </c>
      <c r="O107" s="20">
        <v>71.2137379953843</v>
      </c>
      <c r="P107" s="20">
        <v>68.9240894228735</v>
      </c>
      <c r="Q107" s="22">
        <v>0.9678482180972</v>
      </c>
      <c r="R107" s="23"/>
      <c r="X107" s="1"/>
    </row>
    <row r="108" spans="1:24">
      <c r="A108" s="1" t="s">
        <v>24</v>
      </c>
      <c r="B108" s="13" t="s">
        <v>25</v>
      </c>
      <c r="C108" t="s">
        <v>32</v>
      </c>
      <c r="D108" s="7" t="s">
        <v>27</v>
      </c>
      <c r="E108" s="13" t="s">
        <v>28</v>
      </c>
      <c r="K108" t="s">
        <v>29</v>
      </c>
      <c r="L108" t="s">
        <v>30</v>
      </c>
      <c r="M108" s="21" t="s">
        <v>31</v>
      </c>
      <c r="N108" s="71">
        <v>19</v>
      </c>
      <c r="O108" s="20">
        <v>67.6858870624308</v>
      </c>
      <c r="P108" s="20">
        <v>65.7416149166887</v>
      </c>
      <c r="Q108" s="22">
        <v>0.971275073281543</v>
      </c>
      <c r="R108" s="23"/>
      <c r="X108" s="1"/>
    </row>
    <row r="109" spans="1:24">
      <c r="A109" s="1" t="s">
        <v>24</v>
      </c>
      <c r="B109" s="13" t="s">
        <v>25</v>
      </c>
      <c r="C109" t="s">
        <v>32</v>
      </c>
      <c r="D109" s="7" t="s">
        <v>27</v>
      </c>
      <c r="E109" s="13" t="s">
        <v>28</v>
      </c>
      <c r="K109" t="s">
        <v>29</v>
      </c>
      <c r="L109" t="s">
        <v>30</v>
      </c>
      <c r="M109" s="21" t="s">
        <v>31</v>
      </c>
      <c r="N109" s="71">
        <v>20</v>
      </c>
      <c r="O109" s="20">
        <v>67.4459842706656</v>
      </c>
      <c r="P109" s="20">
        <v>65.3593612293754</v>
      </c>
      <c r="Q109" s="22">
        <v>0.969062308692591</v>
      </c>
      <c r="R109" s="23"/>
      <c r="X109" s="1"/>
    </row>
    <row r="110" spans="1:24">
      <c r="A110" s="1" t="s">
        <v>24</v>
      </c>
      <c r="B110" s="13" t="s">
        <v>25</v>
      </c>
      <c r="C110" t="s">
        <v>32</v>
      </c>
      <c r="D110" s="7" t="s">
        <v>27</v>
      </c>
      <c r="E110" s="13" t="s">
        <v>28</v>
      </c>
      <c r="K110" t="s">
        <v>29</v>
      </c>
      <c r="L110" t="s">
        <v>30</v>
      </c>
      <c r="M110" s="21" t="s">
        <v>31</v>
      </c>
      <c r="N110" s="71">
        <v>21</v>
      </c>
      <c r="O110" s="20">
        <v>65.1407658808857</v>
      </c>
      <c r="P110" s="20">
        <v>62.911604413055</v>
      </c>
      <c r="Q110" s="22">
        <v>0.965779317487503</v>
      </c>
      <c r="R110" s="23"/>
      <c r="X110" s="1"/>
    </row>
    <row r="111" spans="1:24">
      <c r="A111" s="1" t="s">
        <v>24</v>
      </c>
      <c r="B111" s="13" t="s">
        <v>25</v>
      </c>
      <c r="C111" t="s">
        <v>32</v>
      </c>
      <c r="D111" s="7" t="s">
        <v>27</v>
      </c>
      <c r="E111" s="13" t="s">
        <v>28</v>
      </c>
      <c r="K111" t="s">
        <v>29</v>
      </c>
      <c r="L111" t="s">
        <v>30</v>
      </c>
      <c r="M111" s="21" t="s">
        <v>31</v>
      </c>
      <c r="N111" s="71">
        <v>22</v>
      </c>
      <c r="O111" s="20">
        <v>64.058260583287</v>
      </c>
      <c r="P111" s="20">
        <v>61.6598528824751</v>
      </c>
      <c r="Q111" s="22">
        <v>0.962558963059986</v>
      </c>
      <c r="R111" s="23"/>
      <c r="X111" s="1"/>
    </row>
    <row r="112" spans="1:24">
      <c r="A112" s="1" t="s">
        <v>24</v>
      </c>
      <c r="B112" s="13" t="s">
        <v>25</v>
      </c>
      <c r="C112" t="s">
        <v>32</v>
      </c>
      <c r="D112" s="7" t="s">
        <v>27</v>
      </c>
      <c r="E112" s="13" t="s">
        <v>28</v>
      </c>
      <c r="K112" t="s">
        <v>29</v>
      </c>
      <c r="L112" t="s">
        <v>30</v>
      </c>
      <c r="M112" s="21" t="s">
        <v>31</v>
      </c>
      <c r="N112" s="71">
        <v>23</v>
      </c>
      <c r="O112" s="20">
        <v>66.580650206244</v>
      </c>
      <c r="P112" s="20">
        <v>64.5098019010094</v>
      </c>
      <c r="Q112" s="22">
        <v>0.968897145059116</v>
      </c>
      <c r="R112" s="23"/>
      <c r="X112" s="1"/>
    </row>
    <row r="113" spans="1:24">
      <c r="A113" s="1" t="s">
        <v>24</v>
      </c>
      <c r="B113" s="13" t="s">
        <v>25</v>
      </c>
      <c r="C113" t="s">
        <v>32</v>
      </c>
      <c r="D113" s="7" t="s">
        <v>27</v>
      </c>
      <c r="E113" s="13" t="s">
        <v>28</v>
      </c>
      <c r="K113" t="s">
        <v>29</v>
      </c>
      <c r="L113" t="s">
        <v>30</v>
      </c>
      <c r="M113" s="21" t="s">
        <v>31</v>
      </c>
      <c r="N113" s="71">
        <v>24</v>
      </c>
      <c r="O113" s="20">
        <v>70.7302841417594</v>
      </c>
      <c r="P113" s="20">
        <v>68.6607149763604</v>
      </c>
      <c r="Q113" s="22">
        <v>0.970739985134922</v>
      </c>
      <c r="R113" s="23"/>
      <c r="X113" s="1"/>
    </row>
    <row r="114" spans="1:24">
      <c r="A114" s="1" t="s">
        <v>24</v>
      </c>
      <c r="B114" s="13" t="s">
        <v>25</v>
      </c>
      <c r="C114" t="s">
        <v>32</v>
      </c>
      <c r="D114" s="7" t="s">
        <v>27</v>
      </c>
      <c r="E114" s="13" t="s">
        <v>28</v>
      </c>
      <c r="K114" t="s">
        <v>29</v>
      </c>
      <c r="L114" t="s">
        <v>30</v>
      </c>
      <c r="M114" s="21" t="s">
        <v>31</v>
      </c>
      <c r="N114" s="71">
        <v>25</v>
      </c>
      <c r="O114" s="20">
        <v>64.6374052787641</v>
      </c>
      <c r="P114" s="20">
        <v>62.2162153377686</v>
      </c>
      <c r="Q114" s="22">
        <v>0.962541968840587</v>
      </c>
      <c r="R114" s="23"/>
      <c r="X114" s="1"/>
    </row>
    <row r="115" spans="1:24">
      <c r="A115" s="1" t="s">
        <v>24</v>
      </c>
      <c r="B115" s="13" t="s">
        <v>25</v>
      </c>
      <c r="C115" t="s">
        <v>32</v>
      </c>
      <c r="D115" s="7" t="s">
        <v>27</v>
      </c>
      <c r="E115" s="13" t="s">
        <v>28</v>
      </c>
      <c r="K115" t="s">
        <v>29</v>
      </c>
      <c r="L115" t="s">
        <v>30</v>
      </c>
      <c r="M115" s="21" t="s">
        <v>31</v>
      </c>
      <c r="N115" s="71">
        <v>26</v>
      </c>
      <c r="O115" s="20">
        <v>71.3872600208852</v>
      </c>
      <c r="P115" s="20">
        <v>69.3682920747099</v>
      </c>
      <c r="Q115" s="22">
        <v>0.971718091637294</v>
      </c>
      <c r="R115" s="23"/>
      <c r="X115" s="1"/>
    </row>
    <row r="116" spans="1:24">
      <c r="A116" s="1" t="s">
        <v>24</v>
      </c>
      <c r="B116" s="13" t="s">
        <v>25</v>
      </c>
      <c r="C116" t="s">
        <v>32</v>
      </c>
      <c r="D116" s="7" t="s">
        <v>27</v>
      </c>
      <c r="E116" s="13" t="s">
        <v>28</v>
      </c>
      <c r="K116" t="s">
        <v>29</v>
      </c>
      <c r="L116" t="s">
        <v>30</v>
      </c>
      <c r="M116" s="21" t="s">
        <v>31</v>
      </c>
      <c r="N116" s="71">
        <v>27</v>
      </c>
      <c r="O116" s="20">
        <v>66.9705890759425</v>
      </c>
      <c r="P116" s="20">
        <v>64.8342781365675</v>
      </c>
      <c r="Q116" s="22">
        <v>0.968100759320595</v>
      </c>
      <c r="R116" s="23"/>
      <c r="X116" s="1"/>
    </row>
    <row r="117" spans="1:24">
      <c r="A117" s="1" t="s">
        <v>24</v>
      </c>
      <c r="B117" s="13" t="s">
        <v>25</v>
      </c>
      <c r="C117" t="s">
        <v>32</v>
      </c>
      <c r="D117" s="7" t="s">
        <v>27</v>
      </c>
      <c r="E117" s="13" t="s">
        <v>28</v>
      </c>
      <c r="K117" t="s">
        <v>29</v>
      </c>
      <c r="L117" t="s">
        <v>30</v>
      </c>
      <c r="M117" s="21" t="s">
        <v>31</v>
      </c>
      <c r="N117" s="71">
        <v>28</v>
      </c>
      <c r="O117" s="20">
        <v>69.4140224943026</v>
      </c>
      <c r="P117" s="20">
        <v>67.4521400146134</v>
      </c>
      <c r="Q117" s="22">
        <v>0.971736510733833</v>
      </c>
      <c r="R117" s="23"/>
      <c r="X117" s="1"/>
    </row>
    <row r="118" spans="1:24">
      <c r="A118" s="1" t="s">
        <v>24</v>
      </c>
      <c r="B118" s="13" t="s">
        <v>25</v>
      </c>
      <c r="C118" t="s">
        <v>32</v>
      </c>
      <c r="D118" s="7" t="s">
        <v>27</v>
      </c>
      <c r="E118" s="13" t="s">
        <v>28</v>
      </c>
      <c r="K118" t="s">
        <v>29</v>
      </c>
      <c r="L118" t="s">
        <v>30</v>
      </c>
      <c r="M118" s="21" t="s">
        <v>31</v>
      </c>
      <c r="N118" s="71">
        <v>29</v>
      </c>
      <c r="O118" s="20">
        <v>65.6352044783082</v>
      </c>
      <c r="P118" s="20">
        <v>63.6279624712566</v>
      </c>
      <c r="Q118" s="22">
        <v>0.969418210501424</v>
      </c>
      <c r="R118" s="23"/>
      <c r="X118" s="1"/>
    </row>
    <row r="119" spans="1:24">
      <c r="A119" s="1" t="s">
        <v>24</v>
      </c>
      <c r="B119" s="13" t="s">
        <v>25</v>
      </c>
      <c r="C119" t="s">
        <v>32</v>
      </c>
      <c r="D119" s="7" t="s">
        <v>27</v>
      </c>
      <c r="E119" s="13" t="s">
        <v>28</v>
      </c>
      <c r="K119" t="s">
        <v>29</v>
      </c>
      <c r="L119" t="s">
        <v>30</v>
      </c>
      <c r="M119" s="21" t="s">
        <v>31</v>
      </c>
      <c r="N119" s="71">
        <v>30</v>
      </c>
      <c r="O119" s="20">
        <v>65.4911943047536</v>
      </c>
      <c r="P119" s="20">
        <v>63.3083609901183</v>
      </c>
      <c r="Q119" s="22">
        <v>0.966669819693961</v>
      </c>
      <c r="R119" s="23"/>
      <c r="X119" s="1"/>
    </row>
    <row r="120" spans="1:24">
      <c r="A120" s="1" t="s">
        <v>24</v>
      </c>
      <c r="B120" s="13" t="s">
        <v>25</v>
      </c>
      <c r="C120" t="s">
        <v>32</v>
      </c>
      <c r="D120" s="7" t="s">
        <v>27</v>
      </c>
      <c r="E120" s="13" t="s">
        <v>28</v>
      </c>
      <c r="K120" t="s">
        <v>29</v>
      </c>
      <c r="L120" t="s">
        <v>30</v>
      </c>
      <c r="M120" s="21" t="s">
        <v>31</v>
      </c>
      <c r="N120" s="71">
        <v>31</v>
      </c>
      <c r="O120" s="20">
        <v>71.383746899963</v>
      </c>
      <c r="P120" s="20">
        <v>69.6283298470803</v>
      </c>
      <c r="Q120" s="22">
        <v>0.975408729169922</v>
      </c>
      <c r="R120" s="23"/>
      <c r="X120" s="1"/>
    </row>
    <row r="121" spans="1:24">
      <c r="A121" s="1" t="s">
        <v>24</v>
      </c>
      <c r="B121" s="13" t="s">
        <v>25</v>
      </c>
      <c r="C121" t="s">
        <v>32</v>
      </c>
      <c r="D121" s="7" t="s">
        <v>27</v>
      </c>
      <c r="E121" s="13" t="s">
        <v>28</v>
      </c>
      <c r="K121" t="s">
        <v>29</v>
      </c>
      <c r="L121" t="s">
        <v>30</v>
      </c>
      <c r="M121" s="21" t="s">
        <v>31</v>
      </c>
      <c r="N121" s="71">
        <v>32</v>
      </c>
      <c r="O121" s="20">
        <v>70.3844700415681</v>
      </c>
      <c r="P121" s="20">
        <v>68.0724143318607</v>
      </c>
      <c r="Q121" s="22">
        <v>0.967151053231743</v>
      </c>
      <c r="R121" s="23"/>
      <c r="X121" s="1"/>
    </row>
    <row r="122" spans="1:24">
      <c r="A122" s="1" t="s">
        <v>24</v>
      </c>
      <c r="B122" s="13" t="s">
        <v>25</v>
      </c>
      <c r="C122" t="s">
        <v>32</v>
      </c>
      <c r="D122" s="7" t="s">
        <v>27</v>
      </c>
      <c r="E122" s="13" t="s">
        <v>28</v>
      </c>
      <c r="K122" t="s">
        <v>29</v>
      </c>
      <c r="L122" t="s">
        <v>30</v>
      </c>
      <c r="M122" s="21" t="s">
        <v>31</v>
      </c>
      <c r="N122" s="71">
        <v>33</v>
      </c>
      <c r="O122" s="20">
        <v>67.0892085647818</v>
      </c>
      <c r="P122" s="20">
        <v>65.0703060849005</v>
      </c>
      <c r="Q122" s="22">
        <v>0.969907194866788</v>
      </c>
      <c r="R122" s="23"/>
      <c r="X122" s="1"/>
    </row>
    <row r="123" spans="1:24">
      <c r="A123" s="1" t="s">
        <v>24</v>
      </c>
      <c r="B123" s="13" t="s">
        <v>25</v>
      </c>
      <c r="C123" t="s">
        <v>32</v>
      </c>
      <c r="D123" s="7" t="s">
        <v>27</v>
      </c>
      <c r="E123" s="13" t="s">
        <v>28</v>
      </c>
      <c r="K123" t="s">
        <v>29</v>
      </c>
      <c r="L123" t="s">
        <v>30</v>
      </c>
      <c r="M123" s="21" t="s">
        <v>31</v>
      </c>
      <c r="N123" s="71">
        <v>34</v>
      </c>
      <c r="O123" s="20">
        <v>65.2122350150714</v>
      </c>
      <c r="P123" s="20">
        <v>63.3163182637354</v>
      </c>
      <c r="Q123" s="22">
        <v>0.970926977876194</v>
      </c>
      <c r="R123" s="23"/>
      <c r="X123" s="1"/>
    </row>
    <row r="124" spans="1:24">
      <c r="A124" s="1" t="s">
        <v>24</v>
      </c>
      <c r="B124" s="13" t="s">
        <v>25</v>
      </c>
      <c r="C124" t="s">
        <v>32</v>
      </c>
      <c r="D124" s="7" t="s">
        <v>27</v>
      </c>
      <c r="E124" s="13" t="s">
        <v>28</v>
      </c>
      <c r="K124" t="s">
        <v>29</v>
      </c>
      <c r="L124" t="s">
        <v>30</v>
      </c>
      <c r="M124" s="21" t="s">
        <v>31</v>
      </c>
      <c r="N124" s="71">
        <v>35</v>
      </c>
      <c r="O124" s="20">
        <v>68.3748753738784</v>
      </c>
      <c r="P124" s="20">
        <v>66.3079955882353</v>
      </c>
      <c r="Q124" s="22">
        <v>0.969771355715952</v>
      </c>
      <c r="R124" s="23"/>
      <c r="X124" s="1"/>
    </row>
    <row r="125" spans="1:24">
      <c r="A125" s="1" t="s">
        <v>24</v>
      </c>
      <c r="B125" s="13" t="s">
        <v>25</v>
      </c>
      <c r="C125" t="s">
        <v>32</v>
      </c>
      <c r="D125" s="7" t="s">
        <v>27</v>
      </c>
      <c r="E125" s="13" t="s">
        <v>28</v>
      </c>
      <c r="K125" t="s">
        <v>29</v>
      </c>
      <c r="L125" t="s">
        <v>30</v>
      </c>
      <c r="M125" s="21" t="s">
        <v>31</v>
      </c>
      <c r="N125" s="71">
        <v>36</v>
      </c>
      <c r="O125" s="20">
        <v>66.2145012549705</v>
      </c>
      <c r="P125" s="20">
        <v>64.3855795895729</v>
      </c>
      <c r="Q125" s="22">
        <v>0.972378834987293</v>
      </c>
      <c r="R125" s="23"/>
      <c r="X125" s="1"/>
    </row>
    <row r="126" spans="1:24">
      <c r="A126" s="1" t="s">
        <v>24</v>
      </c>
      <c r="B126" s="13" t="s">
        <v>25</v>
      </c>
      <c r="C126" t="s">
        <v>32</v>
      </c>
      <c r="D126" s="7" t="s">
        <v>27</v>
      </c>
      <c r="E126" s="13" t="s">
        <v>28</v>
      </c>
      <c r="K126" t="s">
        <v>29</v>
      </c>
      <c r="L126" t="s">
        <v>30</v>
      </c>
      <c r="M126" s="21" t="s">
        <v>31</v>
      </c>
      <c r="N126" s="71">
        <v>37</v>
      </c>
      <c r="O126" s="20">
        <v>67.4922018865797</v>
      </c>
      <c r="P126" s="20">
        <v>65.3957871396896</v>
      </c>
      <c r="Q126" s="22">
        <v>0.968938415279247</v>
      </c>
      <c r="R126" s="23"/>
      <c r="X126" s="1"/>
    </row>
    <row r="127" spans="1:24">
      <c r="A127" s="1" t="s">
        <v>24</v>
      </c>
      <c r="B127" s="13" t="s">
        <v>25</v>
      </c>
      <c r="C127" t="s">
        <v>32</v>
      </c>
      <c r="D127" s="7" t="s">
        <v>27</v>
      </c>
      <c r="E127" s="13" t="s">
        <v>28</v>
      </c>
      <c r="K127" t="s">
        <v>29</v>
      </c>
      <c r="L127" t="s">
        <v>30</v>
      </c>
      <c r="M127" s="21" t="s">
        <v>31</v>
      </c>
      <c r="N127" s="71">
        <v>38</v>
      </c>
      <c r="O127" s="20">
        <v>66.4540681489834</v>
      </c>
      <c r="P127" s="20">
        <v>64.5634095634096</v>
      </c>
      <c r="Q127" s="22">
        <v>0.971549392862824</v>
      </c>
      <c r="R127" s="23"/>
      <c r="X127" s="1"/>
    </row>
    <row r="128" spans="1:24">
      <c r="A128" s="1" t="s">
        <v>24</v>
      </c>
      <c r="B128" s="13" t="s">
        <v>25</v>
      </c>
      <c r="C128" t="s">
        <v>32</v>
      </c>
      <c r="D128" s="7" t="s">
        <v>27</v>
      </c>
      <c r="E128" s="13" t="s">
        <v>28</v>
      </c>
      <c r="K128" t="s">
        <v>29</v>
      </c>
      <c r="L128" t="s">
        <v>30</v>
      </c>
      <c r="M128" s="21" t="s">
        <v>31</v>
      </c>
      <c r="N128" s="71">
        <v>39</v>
      </c>
      <c r="O128" s="20">
        <v>69.7831751571801</v>
      </c>
      <c r="P128" s="20">
        <v>67.9252223165485</v>
      </c>
      <c r="Q128" s="22">
        <v>0.973375346758774</v>
      </c>
      <c r="R128" s="23"/>
      <c r="X128" s="1"/>
    </row>
    <row r="129" spans="1:24">
      <c r="A129" s="1" t="s">
        <v>24</v>
      </c>
      <c r="B129" s="13" t="s">
        <v>25</v>
      </c>
      <c r="C129" t="s">
        <v>32</v>
      </c>
      <c r="D129" s="7" t="s">
        <v>27</v>
      </c>
      <c r="E129" s="13" t="s">
        <v>28</v>
      </c>
      <c r="K129" t="s">
        <v>29</v>
      </c>
      <c r="L129" t="s">
        <v>30</v>
      </c>
      <c r="M129" s="21" t="s">
        <v>31</v>
      </c>
      <c r="N129" s="71">
        <v>40</v>
      </c>
      <c r="O129" s="20">
        <v>67.1938336168693</v>
      </c>
      <c r="P129" s="20">
        <v>65.1214865451595</v>
      </c>
      <c r="Q129" s="22">
        <v>0.969158671857807</v>
      </c>
      <c r="R129" s="23"/>
      <c r="X129" s="1"/>
    </row>
    <row r="130" spans="1:24">
      <c r="A130" s="1" t="s">
        <v>24</v>
      </c>
      <c r="B130" s="13" t="s">
        <v>25</v>
      </c>
      <c r="C130" t="s">
        <v>32</v>
      </c>
      <c r="D130" s="7" t="s">
        <v>27</v>
      </c>
      <c r="E130" s="13" t="s">
        <v>28</v>
      </c>
      <c r="K130" t="s">
        <v>29</v>
      </c>
      <c r="L130" t="s">
        <v>30</v>
      </c>
      <c r="M130" s="21" t="s">
        <v>31</v>
      </c>
      <c r="N130" s="71">
        <v>41</v>
      </c>
      <c r="O130" s="20">
        <v>59.8118616236676</v>
      </c>
      <c r="P130" s="20">
        <v>57.5186086071764</v>
      </c>
      <c r="Q130" s="22">
        <v>0.961658892496605</v>
      </c>
      <c r="R130" s="23"/>
      <c r="X130" s="1"/>
    </row>
    <row r="131" spans="1:24">
      <c r="A131" s="1" t="s">
        <v>24</v>
      </c>
      <c r="B131" s="13" t="s">
        <v>25</v>
      </c>
      <c r="C131" t="s">
        <v>32</v>
      </c>
      <c r="D131" s="7" t="s">
        <v>27</v>
      </c>
      <c r="E131" s="13" t="s">
        <v>28</v>
      </c>
      <c r="K131" t="s">
        <v>29</v>
      </c>
      <c r="L131" t="s">
        <v>30</v>
      </c>
      <c r="M131" s="21" t="s">
        <v>31</v>
      </c>
      <c r="N131" s="71">
        <v>42</v>
      </c>
      <c r="O131" s="20">
        <v>65.7010057298554</v>
      </c>
      <c r="P131" s="20">
        <v>63.7501313370108</v>
      </c>
      <c r="Q131" s="22">
        <v>0.970306780373103</v>
      </c>
      <c r="R131" s="23"/>
      <c r="X131" s="1"/>
    </row>
    <row r="132" spans="1:24">
      <c r="A132" s="1" t="s">
        <v>24</v>
      </c>
      <c r="B132" s="13" t="s">
        <v>25</v>
      </c>
      <c r="C132" t="s">
        <v>32</v>
      </c>
      <c r="D132" s="7" t="s">
        <v>27</v>
      </c>
      <c r="E132" s="13" t="s">
        <v>28</v>
      </c>
      <c r="K132" t="s">
        <v>29</v>
      </c>
      <c r="L132" t="s">
        <v>30</v>
      </c>
      <c r="M132" s="21" t="s">
        <v>31</v>
      </c>
      <c r="N132" s="71">
        <v>43</v>
      </c>
      <c r="O132" s="20">
        <v>69.281345153728</v>
      </c>
      <c r="P132" s="20">
        <v>67.5051141227612</v>
      </c>
      <c r="Q132" s="22">
        <v>0.974362059122473</v>
      </c>
      <c r="R132" s="23"/>
      <c r="X132" s="1"/>
    </row>
    <row r="133" spans="1:24">
      <c r="A133" s="1" t="s">
        <v>24</v>
      </c>
      <c r="B133" s="13" t="s">
        <v>25</v>
      </c>
      <c r="C133" t="s">
        <v>32</v>
      </c>
      <c r="D133" s="7" t="s">
        <v>27</v>
      </c>
      <c r="E133" s="13" t="s">
        <v>28</v>
      </c>
      <c r="K133" t="s">
        <v>29</v>
      </c>
      <c r="L133" t="s">
        <v>30</v>
      </c>
      <c r="M133" s="21" t="s">
        <v>31</v>
      </c>
      <c r="N133" s="71">
        <v>44</v>
      </c>
      <c r="O133" s="20">
        <v>65.1519579193454</v>
      </c>
      <c r="P133" s="20">
        <v>62.7956689150195</v>
      </c>
      <c r="Q133" s="22">
        <v>0.963833949437976</v>
      </c>
      <c r="R133" s="23"/>
      <c r="X133" s="1"/>
    </row>
    <row r="134" spans="1:24">
      <c r="A134" s="1" t="s">
        <v>24</v>
      </c>
      <c r="B134" s="13" t="s">
        <v>25</v>
      </c>
      <c r="C134" t="s">
        <v>32</v>
      </c>
      <c r="D134" s="7" t="s">
        <v>27</v>
      </c>
      <c r="E134" s="13" t="s">
        <v>28</v>
      </c>
      <c r="K134" t="s">
        <v>29</v>
      </c>
      <c r="L134" t="s">
        <v>30</v>
      </c>
      <c r="M134" s="21" t="s">
        <v>31</v>
      </c>
      <c r="N134" s="71">
        <v>45</v>
      </c>
      <c r="O134" s="20">
        <v>68.2531353308496</v>
      </c>
      <c r="P134" s="20">
        <v>66.3528287813301</v>
      </c>
      <c r="Q134" s="22">
        <v>0.972157959626208</v>
      </c>
      <c r="R134" s="23"/>
      <c r="X134" s="1"/>
    </row>
    <row r="135" spans="1:24">
      <c r="A135" s="1" t="s">
        <v>24</v>
      </c>
      <c r="B135" s="13" t="s">
        <v>25</v>
      </c>
      <c r="C135" t="s">
        <v>32</v>
      </c>
      <c r="D135" s="7" t="s">
        <v>27</v>
      </c>
      <c r="E135" s="13" t="s">
        <v>28</v>
      </c>
      <c r="K135" t="s">
        <v>29</v>
      </c>
      <c r="L135" t="s">
        <v>30</v>
      </c>
      <c r="M135" s="21" t="s">
        <v>31</v>
      </c>
      <c r="N135" s="71">
        <v>46</v>
      </c>
      <c r="O135" s="20">
        <v>60.1727137977702</v>
      </c>
      <c r="P135" s="20">
        <v>57.9923954372624</v>
      </c>
      <c r="Q135" s="22">
        <v>0.963765663489344</v>
      </c>
      <c r="R135" s="23"/>
      <c r="X135" s="1"/>
    </row>
    <row r="136" spans="1:24">
      <c r="A136" s="1" t="s">
        <v>24</v>
      </c>
      <c r="B136" s="13" t="s">
        <v>25</v>
      </c>
      <c r="C136" t="s">
        <v>32</v>
      </c>
      <c r="D136" s="7" t="s">
        <v>27</v>
      </c>
      <c r="E136" s="13" t="s">
        <v>28</v>
      </c>
      <c r="K136" t="s">
        <v>29</v>
      </c>
      <c r="L136" t="s">
        <v>30</v>
      </c>
      <c r="M136" s="21" t="s">
        <v>31</v>
      </c>
      <c r="N136" s="71">
        <v>47</v>
      </c>
      <c r="O136" s="20">
        <v>66.3800061228466</v>
      </c>
      <c r="P136" s="20">
        <v>64.133541432961</v>
      </c>
      <c r="Q136" s="22">
        <v>0.966157510053131</v>
      </c>
      <c r="R136" s="23"/>
      <c r="X136" s="1"/>
    </row>
    <row r="137" spans="1:24">
      <c r="A137" s="1" t="s">
        <v>24</v>
      </c>
      <c r="B137" s="13" t="s">
        <v>25</v>
      </c>
      <c r="C137" t="s">
        <v>32</v>
      </c>
      <c r="D137" s="7" t="s">
        <v>27</v>
      </c>
      <c r="E137" s="13" t="s">
        <v>28</v>
      </c>
      <c r="K137" t="s">
        <v>29</v>
      </c>
      <c r="L137" t="s">
        <v>30</v>
      </c>
      <c r="M137" s="21" t="s">
        <v>31</v>
      </c>
      <c r="N137" s="71">
        <v>48</v>
      </c>
      <c r="O137" s="20">
        <v>66.0479733541058</v>
      </c>
      <c r="P137" s="20">
        <v>63.717193670918</v>
      </c>
      <c r="Q137" s="22">
        <v>0.964710806935867</v>
      </c>
      <c r="R137" s="23"/>
      <c r="X137" s="1"/>
    </row>
    <row r="138" spans="1:24">
      <c r="A138" s="1" t="s">
        <v>24</v>
      </c>
      <c r="B138" s="13" t="s">
        <v>25</v>
      </c>
      <c r="C138" t="s">
        <v>32</v>
      </c>
      <c r="D138" s="7" t="s">
        <v>27</v>
      </c>
      <c r="E138" s="13" t="s">
        <v>28</v>
      </c>
      <c r="K138" t="s">
        <v>29</v>
      </c>
      <c r="L138" t="s">
        <v>30</v>
      </c>
      <c r="M138" s="21" t="s">
        <v>31</v>
      </c>
      <c r="N138" s="71">
        <v>49</v>
      </c>
      <c r="O138" s="20">
        <v>66.0479733541057</v>
      </c>
      <c r="P138" s="20">
        <v>63.8573692551506</v>
      </c>
      <c r="Q138" s="22">
        <v>0.966833136768473</v>
      </c>
      <c r="R138" s="23"/>
      <c r="X138" s="1"/>
    </row>
    <row r="139" spans="1:24">
      <c r="A139" s="1" t="s">
        <v>24</v>
      </c>
      <c r="B139" s="13" t="s">
        <v>25</v>
      </c>
      <c r="C139" t="s">
        <v>32</v>
      </c>
      <c r="D139" s="7" t="s">
        <v>27</v>
      </c>
      <c r="E139" s="13" t="s">
        <v>28</v>
      </c>
      <c r="K139" t="s">
        <v>29</v>
      </c>
      <c r="L139" t="s">
        <v>30</v>
      </c>
      <c r="M139" s="21" t="s">
        <v>31</v>
      </c>
      <c r="N139" s="71">
        <v>50</v>
      </c>
      <c r="O139" s="20">
        <v>70.035838430654</v>
      </c>
      <c r="P139" s="20">
        <v>67.9431887267984</v>
      </c>
      <c r="Q139" s="22">
        <v>0.970120301966148</v>
      </c>
      <c r="R139" s="23"/>
      <c r="X139" s="1"/>
    </row>
    <row r="140" spans="1:24">
      <c r="A140" s="1" t="s">
        <v>24</v>
      </c>
      <c r="B140" s="13" t="s">
        <v>25</v>
      </c>
      <c r="C140" t="s">
        <v>32</v>
      </c>
      <c r="D140" s="7" t="s">
        <v>27</v>
      </c>
      <c r="E140" s="13" t="s">
        <v>28</v>
      </c>
      <c r="K140" t="s">
        <v>29</v>
      </c>
      <c r="L140" t="s">
        <v>30</v>
      </c>
      <c r="M140" s="21" t="s">
        <v>31</v>
      </c>
      <c r="N140" s="71">
        <v>51</v>
      </c>
      <c r="O140" s="20">
        <v>69.4088466308392</v>
      </c>
      <c r="P140" s="20">
        <v>50.8655913978495</v>
      </c>
      <c r="Q140" s="22">
        <v>0.73284017624418</v>
      </c>
      <c r="R140" s="23"/>
      <c r="X140" s="1"/>
    </row>
    <row r="141" spans="1:24">
      <c r="A141" s="1" t="s">
        <v>24</v>
      </c>
      <c r="B141" s="13" t="s">
        <v>25</v>
      </c>
      <c r="C141" t="s">
        <v>32</v>
      </c>
      <c r="D141" s="7" t="s">
        <v>27</v>
      </c>
      <c r="E141" s="13" t="s">
        <v>28</v>
      </c>
      <c r="K141" t="s">
        <v>29</v>
      </c>
      <c r="L141" t="s">
        <v>30</v>
      </c>
      <c r="M141" s="21" t="s">
        <v>31</v>
      </c>
      <c r="N141" s="71">
        <v>52</v>
      </c>
      <c r="O141" s="20">
        <v>61.5819209039548</v>
      </c>
      <c r="P141" s="20">
        <v>59.1779935275081</v>
      </c>
      <c r="Q141" s="22">
        <v>0.960963748107242</v>
      </c>
      <c r="R141" s="23"/>
      <c r="X141" s="1"/>
    </row>
    <row r="142" spans="1:24">
      <c r="A142" s="1" t="s">
        <v>24</v>
      </c>
      <c r="B142" s="13" t="s">
        <v>25</v>
      </c>
      <c r="C142" t="s">
        <v>32</v>
      </c>
      <c r="D142" s="7" t="s">
        <v>27</v>
      </c>
      <c r="E142" s="13" t="s">
        <v>28</v>
      </c>
      <c r="K142" t="s">
        <v>29</v>
      </c>
      <c r="L142" t="s">
        <v>30</v>
      </c>
      <c r="M142" s="21" t="s">
        <v>31</v>
      </c>
      <c r="N142" s="71">
        <v>53</v>
      </c>
      <c r="O142" s="20">
        <v>57.1810883140053</v>
      </c>
      <c r="P142" s="20">
        <v>54.6842105263158</v>
      </c>
      <c r="Q142" s="22">
        <v>0.956333853354134</v>
      </c>
      <c r="R142" s="23"/>
      <c r="X142" s="1"/>
    </row>
    <row r="143" spans="1:24">
      <c r="A143" s="1" t="s">
        <v>24</v>
      </c>
      <c r="B143" s="13" t="s">
        <v>25</v>
      </c>
      <c r="C143" t="s">
        <v>32</v>
      </c>
      <c r="D143" s="7" t="s">
        <v>27</v>
      </c>
      <c r="E143" s="13" t="s">
        <v>28</v>
      </c>
      <c r="K143" t="s">
        <v>29</v>
      </c>
      <c r="L143" t="s">
        <v>30</v>
      </c>
      <c r="M143" s="21" t="s">
        <v>31</v>
      </c>
      <c r="N143" s="71">
        <v>54</v>
      </c>
      <c r="O143" s="20">
        <v>62.1136590229312</v>
      </c>
      <c r="P143" s="20">
        <v>59.5563310069791</v>
      </c>
      <c r="Q143" s="22">
        <v>0.958828250401284</v>
      </c>
      <c r="R143" s="23"/>
      <c r="X143" s="1"/>
    </row>
    <row r="144" spans="1:24">
      <c r="A144" s="1" t="s">
        <v>24</v>
      </c>
      <c r="B144" s="13" t="s">
        <v>25</v>
      </c>
      <c r="C144" t="s">
        <v>32</v>
      </c>
      <c r="D144" s="7" t="s">
        <v>27</v>
      </c>
      <c r="E144" s="13" t="s">
        <v>28</v>
      </c>
      <c r="K144" t="s">
        <v>29</v>
      </c>
      <c r="L144" t="s">
        <v>30</v>
      </c>
      <c r="M144" s="21" t="s">
        <v>31</v>
      </c>
      <c r="N144" s="71">
        <v>55</v>
      </c>
      <c r="O144" s="20">
        <v>60.9432571849668</v>
      </c>
      <c r="P144" s="20">
        <v>58.75</v>
      </c>
      <c r="Q144" s="22">
        <v>0.964011487303506</v>
      </c>
      <c r="R144" s="23"/>
      <c r="X144" s="1"/>
    </row>
    <row r="145" spans="1:24">
      <c r="A145" s="1" t="s">
        <v>24</v>
      </c>
      <c r="B145" s="13" t="s">
        <v>25</v>
      </c>
      <c r="C145" t="s">
        <v>32</v>
      </c>
      <c r="D145" s="7" t="s">
        <v>27</v>
      </c>
      <c r="E145" s="13" t="s">
        <v>28</v>
      </c>
      <c r="K145" t="s">
        <v>29</v>
      </c>
      <c r="L145" t="s">
        <v>30</v>
      </c>
      <c r="M145" s="21" t="s">
        <v>31</v>
      </c>
      <c r="N145" s="71">
        <v>56</v>
      </c>
      <c r="O145" s="20">
        <v>54.8022598870056</v>
      </c>
      <c r="P145" s="20">
        <v>51.4222222222222</v>
      </c>
      <c r="Q145" s="22">
        <v>0.938323024054983</v>
      </c>
      <c r="R145" s="23"/>
      <c r="X145" s="1"/>
    </row>
    <row r="146" spans="1:24">
      <c r="A146" s="1" t="s">
        <v>24</v>
      </c>
      <c r="B146" s="13" t="s">
        <v>25</v>
      </c>
      <c r="C146" t="s">
        <v>32</v>
      </c>
      <c r="D146" s="7" t="s">
        <v>27</v>
      </c>
      <c r="E146" s="13" t="s">
        <v>28</v>
      </c>
      <c r="K146" t="s">
        <v>29</v>
      </c>
      <c r="L146" t="s">
        <v>30</v>
      </c>
      <c r="M146" s="21" t="s">
        <v>31</v>
      </c>
      <c r="N146" s="71">
        <v>57</v>
      </c>
      <c r="O146" s="20">
        <v>63.4533898305085</v>
      </c>
      <c r="P146" s="20">
        <v>59.8125</v>
      </c>
      <c r="Q146" s="22">
        <v>0.94262103505843</v>
      </c>
      <c r="R146" s="23"/>
      <c r="X146" s="1"/>
    </row>
    <row r="147" spans="1:24">
      <c r="A147" s="1" t="s">
        <v>24</v>
      </c>
      <c r="B147" s="13" t="s">
        <v>25</v>
      </c>
      <c r="C147" t="s">
        <v>32</v>
      </c>
      <c r="D147" s="7" t="s">
        <v>27</v>
      </c>
      <c r="E147" s="13" t="s">
        <v>28</v>
      </c>
      <c r="K147" t="s">
        <v>29</v>
      </c>
      <c r="L147" t="s">
        <v>30</v>
      </c>
      <c r="M147" s="21" t="s">
        <v>31</v>
      </c>
      <c r="N147" s="71">
        <v>58</v>
      </c>
      <c r="O147" s="20">
        <v>63.5433322673489</v>
      </c>
      <c r="P147" s="20">
        <v>60.4930706294874</v>
      </c>
      <c r="Q147" s="22">
        <v>0.951997140706628</v>
      </c>
      <c r="R147" s="23"/>
      <c r="X147" s="1"/>
    </row>
    <row r="148" spans="1:24">
      <c r="A148" s="1" t="s">
        <v>24</v>
      </c>
      <c r="B148" s="13" t="s">
        <v>25</v>
      </c>
      <c r="C148" t="s">
        <v>32</v>
      </c>
      <c r="D148" s="7" t="s">
        <v>27</v>
      </c>
      <c r="E148" s="13" t="s">
        <v>28</v>
      </c>
      <c r="K148" t="s">
        <v>29</v>
      </c>
      <c r="L148" t="s">
        <v>30</v>
      </c>
      <c r="M148" s="21" t="s">
        <v>31</v>
      </c>
      <c r="N148" s="71">
        <v>59</v>
      </c>
      <c r="O148" s="20">
        <v>57.8692493946731</v>
      </c>
      <c r="P148" s="20">
        <v>53.9857142857143</v>
      </c>
      <c r="Q148" s="22">
        <v>0.932891213389121</v>
      </c>
      <c r="R148" s="23"/>
      <c r="X148" s="1"/>
    </row>
    <row r="149" spans="1:24">
      <c r="A149" s="1" t="s">
        <v>24</v>
      </c>
      <c r="B149" s="13" t="s">
        <v>25</v>
      </c>
      <c r="C149" t="s">
        <v>32</v>
      </c>
      <c r="D149" s="7" t="s">
        <v>27</v>
      </c>
      <c r="E149" s="13" t="s">
        <v>28</v>
      </c>
      <c r="K149" t="s">
        <v>29</v>
      </c>
      <c r="L149" t="s">
        <v>30</v>
      </c>
      <c r="M149" s="21" t="s">
        <v>31</v>
      </c>
      <c r="N149" s="71">
        <v>60</v>
      </c>
      <c r="O149" s="20">
        <v>61.3935969868173</v>
      </c>
      <c r="P149" s="20">
        <v>58.6527777777778</v>
      </c>
      <c r="Q149" s="22">
        <v>0.955356595092025</v>
      </c>
      <c r="R149" s="23"/>
      <c r="X149" s="1"/>
    </row>
    <row r="150" spans="1:24">
      <c r="A150" s="1" t="s">
        <v>24</v>
      </c>
      <c r="B150" s="13" t="s">
        <v>25</v>
      </c>
      <c r="C150" t="s">
        <v>32</v>
      </c>
      <c r="D150" s="7" t="s">
        <v>27</v>
      </c>
      <c r="E150" s="13" t="s">
        <v>28</v>
      </c>
      <c r="K150" t="s">
        <v>29</v>
      </c>
      <c r="L150" t="s">
        <v>30</v>
      </c>
      <c r="M150" s="21" t="s">
        <v>31</v>
      </c>
      <c r="N150" s="71">
        <v>61</v>
      </c>
      <c r="O150" s="20">
        <v>57.7574967405476</v>
      </c>
      <c r="P150" s="20">
        <v>55.3056285178236</v>
      </c>
      <c r="Q150" s="22">
        <v>0.957548918130265</v>
      </c>
      <c r="R150" s="23"/>
      <c r="X150" s="1"/>
    </row>
    <row r="151" spans="1:24">
      <c r="A151" s="1" t="s">
        <v>24</v>
      </c>
      <c r="B151" s="13" t="s">
        <v>25</v>
      </c>
      <c r="C151" t="s">
        <v>32</v>
      </c>
      <c r="D151" s="7" t="s">
        <v>27</v>
      </c>
      <c r="E151" s="13" t="s">
        <v>28</v>
      </c>
      <c r="K151" t="s">
        <v>29</v>
      </c>
      <c r="L151" t="s">
        <v>30</v>
      </c>
      <c r="M151" s="21" t="s">
        <v>31</v>
      </c>
      <c r="N151" s="71">
        <v>62</v>
      </c>
      <c r="O151" s="20">
        <v>55.9322033898305</v>
      </c>
      <c r="P151" s="20">
        <v>53</v>
      </c>
      <c r="Q151" s="22">
        <v>0.947575757575758</v>
      </c>
      <c r="R151" s="23"/>
      <c r="X151" s="1"/>
    </row>
    <row r="152" spans="1:24">
      <c r="A152" s="1" t="s">
        <v>24</v>
      </c>
      <c r="B152" s="13" t="s">
        <v>25</v>
      </c>
      <c r="C152" t="s">
        <v>32</v>
      </c>
      <c r="D152" s="7" t="s">
        <v>27</v>
      </c>
      <c r="E152" s="13" t="s">
        <v>28</v>
      </c>
      <c r="K152" t="s">
        <v>29</v>
      </c>
      <c r="L152" t="s">
        <v>30</v>
      </c>
      <c r="M152" s="21" t="s">
        <v>31</v>
      </c>
      <c r="N152" s="71">
        <v>63</v>
      </c>
      <c r="O152" s="20">
        <v>62.1136590229312</v>
      </c>
      <c r="P152" s="20">
        <v>57.9117647058823</v>
      </c>
      <c r="Q152" s="22">
        <v>0.932351524879615</v>
      </c>
      <c r="R152" s="23"/>
      <c r="X152" s="1"/>
    </row>
    <row r="153" spans="1:24">
      <c r="A153" s="1" t="s">
        <v>24</v>
      </c>
      <c r="B153" s="13" t="s">
        <v>25</v>
      </c>
      <c r="C153" t="s">
        <v>32</v>
      </c>
      <c r="D153" s="7" t="s">
        <v>27</v>
      </c>
      <c r="E153" s="13" t="s">
        <v>28</v>
      </c>
      <c r="K153" t="s">
        <v>29</v>
      </c>
      <c r="L153" t="s">
        <v>30</v>
      </c>
      <c r="M153" s="21" t="s">
        <v>31</v>
      </c>
      <c r="N153" s="71">
        <v>64</v>
      </c>
      <c r="O153" s="20">
        <v>64.1460234680574</v>
      </c>
      <c r="P153" s="20">
        <v>60.8849715099715</v>
      </c>
      <c r="Q153" s="22">
        <v>0.94916205585667</v>
      </c>
      <c r="R153" s="23"/>
      <c r="X153" s="1"/>
    </row>
    <row r="154" spans="1:24">
      <c r="A154" s="1" t="s">
        <v>24</v>
      </c>
      <c r="B154" s="13" t="s">
        <v>25</v>
      </c>
      <c r="C154" t="s">
        <v>32</v>
      </c>
      <c r="D154" s="7" t="s">
        <v>27</v>
      </c>
      <c r="E154" s="13" t="s">
        <v>28</v>
      </c>
      <c r="K154" t="s">
        <v>29</v>
      </c>
      <c r="L154" t="s">
        <v>30</v>
      </c>
      <c r="M154" s="21" t="s">
        <v>31</v>
      </c>
      <c r="N154" s="71">
        <v>65</v>
      </c>
      <c r="O154" s="20">
        <v>58.9111453518233</v>
      </c>
      <c r="P154" s="20">
        <v>57.184265010352</v>
      </c>
      <c r="Q154" s="22">
        <v>0.97068669551138</v>
      </c>
      <c r="R154" s="23"/>
      <c r="X154" s="1"/>
    </row>
    <row r="155" spans="1:24">
      <c r="A155" s="1" t="s">
        <v>24</v>
      </c>
      <c r="B155" s="13" t="s">
        <v>25</v>
      </c>
      <c r="C155" t="s">
        <v>32</v>
      </c>
      <c r="D155" s="7" t="s">
        <v>27</v>
      </c>
      <c r="E155" s="13" t="s">
        <v>28</v>
      </c>
      <c r="K155" t="s">
        <v>29</v>
      </c>
      <c r="L155" t="s">
        <v>30</v>
      </c>
      <c r="M155" s="21" t="s">
        <v>31</v>
      </c>
      <c r="N155" s="71">
        <v>66</v>
      </c>
      <c r="O155" s="20">
        <v>58.5687382297552</v>
      </c>
      <c r="P155" s="20">
        <v>53.5185185185185</v>
      </c>
      <c r="Q155" s="22">
        <v>0.913772775991426</v>
      </c>
      <c r="R155" s="23"/>
      <c r="X155" s="1"/>
    </row>
    <row r="156" spans="1:24">
      <c r="A156" s="1" t="s">
        <v>24</v>
      </c>
      <c r="B156" s="13" t="s">
        <v>25</v>
      </c>
      <c r="C156" t="s">
        <v>32</v>
      </c>
      <c r="D156" s="7" t="s">
        <v>27</v>
      </c>
      <c r="E156" s="13" t="s">
        <v>28</v>
      </c>
      <c r="K156" t="s">
        <v>29</v>
      </c>
      <c r="L156" t="s">
        <v>30</v>
      </c>
      <c r="M156" s="21" t="s">
        <v>31</v>
      </c>
      <c r="N156" s="71">
        <v>67</v>
      </c>
      <c r="O156" s="20">
        <v>60.2905569007264</v>
      </c>
      <c r="P156" s="20">
        <v>55.4</v>
      </c>
      <c r="Q156" s="22">
        <v>0.918883534136546</v>
      </c>
      <c r="R156" s="23"/>
      <c r="X156" s="1"/>
    </row>
    <row r="157" spans="1:24">
      <c r="A157" s="1" t="s">
        <v>24</v>
      </c>
      <c r="B157" s="13" t="s">
        <v>25</v>
      </c>
      <c r="C157" t="s">
        <v>32</v>
      </c>
      <c r="D157" s="7" t="s">
        <v>27</v>
      </c>
      <c r="E157" s="13" t="s">
        <v>28</v>
      </c>
      <c r="K157" t="s">
        <v>29</v>
      </c>
      <c r="L157" t="s">
        <v>30</v>
      </c>
      <c r="M157" s="21" t="s">
        <v>31</v>
      </c>
      <c r="N157" s="71">
        <v>68</v>
      </c>
      <c r="O157" s="20">
        <v>59.5766690538712</v>
      </c>
      <c r="P157" s="20">
        <v>57.4164279275095</v>
      </c>
      <c r="Q157" s="22">
        <v>0.963740149278765</v>
      </c>
      <c r="R157" s="23"/>
      <c r="X157" s="1"/>
    </row>
    <row r="158" spans="1:24">
      <c r="A158" s="1" t="s">
        <v>24</v>
      </c>
      <c r="B158" s="13" t="s">
        <v>25</v>
      </c>
      <c r="C158" t="s">
        <v>32</v>
      </c>
      <c r="D158" s="7" t="s">
        <v>27</v>
      </c>
      <c r="E158" s="13" t="s">
        <v>28</v>
      </c>
      <c r="K158" t="s">
        <v>29</v>
      </c>
      <c r="L158" t="s">
        <v>30</v>
      </c>
      <c r="M158" s="21" t="s">
        <v>31</v>
      </c>
      <c r="N158" s="71">
        <v>69</v>
      </c>
      <c r="O158" s="20">
        <v>54.269267668692</v>
      </c>
      <c r="P158" s="20">
        <v>52.0547656554027</v>
      </c>
      <c r="Q158" s="22">
        <v>0.959194179165848</v>
      </c>
      <c r="R158" s="23"/>
      <c r="X158" s="1"/>
    </row>
    <row r="159" spans="1:24">
      <c r="A159" s="1" t="s">
        <v>24</v>
      </c>
      <c r="B159" s="13" t="s">
        <v>25</v>
      </c>
      <c r="C159" t="s">
        <v>32</v>
      </c>
      <c r="D159" s="7" t="s">
        <v>27</v>
      </c>
      <c r="E159" s="13" t="s">
        <v>28</v>
      </c>
      <c r="K159" t="s">
        <v>29</v>
      </c>
      <c r="L159" t="s">
        <v>30</v>
      </c>
      <c r="M159" s="21" t="s">
        <v>31</v>
      </c>
      <c r="N159" s="71">
        <v>70</v>
      </c>
      <c r="O159" s="20">
        <v>50.9904022871146</v>
      </c>
      <c r="P159" s="20">
        <v>48.3003968536159</v>
      </c>
      <c r="Q159" s="22">
        <v>0.94724486740952</v>
      </c>
      <c r="R159" s="23"/>
      <c r="X159" s="1"/>
    </row>
    <row r="160" spans="1:24">
      <c r="A160" s="1" t="s">
        <v>24</v>
      </c>
      <c r="B160" s="13" t="s">
        <v>25</v>
      </c>
      <c r="C160" t="s">
        <v>32</v>
      </c>
      <c r="D160" s="7" t="s">
        <v>27</v>
      </c>
      <c r="E160" s="13" t="s">
        <v>28</v>
      </c>
      <c r="K160" t="s">
        <v>29</v>
      </c>
      <c r="L160" t="s">
        <v>30</v>
      </c>
      <c r="M160" s="21" t="s">
        <v>31</v>
      </c>
      <c r="N160" s="71">
        <v>71</v>
      </c>
      <c r="O160" s="20">
        <v>55.2286536616565</v>
      </c>
      <c r="P160" s="20">
        <v>51.9345501535428</v>
      </c>
      <c r="Q160" s="22">
        <v>0.940355172728015</v>
      </c>
      <c r="R160" s="23"/>
      <c r="X160" s="1"/>
    </row>
    <row r="161" spans="1:24">
      <c r="A161" s="1" t="s">
        <v>24</v>
      </c>
      <c r="B161" s="13" t="s">
        <v>25</v>
      </c>
      <c r="C161" t="s">
        <v>32</v>
      </c>
      <c r="D161" s="7" t="s">
        <v>27</v>
      </c>
      <c r="E161" s="13" t="s">
        <v>28</v>
      </c>
      <c r="K161" t="s">
        <v>29</v>
      </c>
      <c r="L161" t="s">
        <v>30</v>
      </c>
      <c r="M161" s="21" t="s">
        <v>31</v>
      </c>
      <c r="N161" s="71">
        <v>72</v>
      </c>
      <c r="O161" s="20">
        <v>63.020030816641</v>
      </c>
      <c r="P161" s="20">
        <v>59.5590748206282</v>
      </c>
      <c r="Q161" s="22">
        <v>0.94508165179921</v>
      </c>
      <c r="R161" s="23"/>
      <c r="X161" s="1"/>
    </row>
    <row r="162" spans="1:24">
      <c r="A162" s="1" t="s">
        <v>24</v>
      </c>
      <c r="B162" s="13" t="s">
        <v>25</v>
      </c>
      <c r="C162" t="s">
        <v>32</v>
      </c>
      <c r="D162" s="7" t="s">
        <v>27</v>
      </c>
      <c r="E162" s="13" t="s">
        <v>28</v>
      </c>
      <c r="K162" t="s">
        <v>29</v>
      </c>
      <c r="L162" t="s">
        <v>30</v>
      </c>
      <c r="M162" s="21" t="s">
        <v>31</v>
      </c>
      <c r="N162" s="71">
        <v>73</v>
      </c>
      <c r="O162" s="20">
        <v>56.0862865947612</v>
      </c>
      <c r="P162" s="20">
        <v>52.781970913992</v>
      </c>
      <c r="Q162" s="22">
        <v>0.941085140746726</v>
      </c>
      <c r="R162" s="23"/>
      <c r="X162" s="1"/>
    </row>
    <row r="163" spans="1:24">
      <c r="A163" s="1" t="s">
        <v>24</v>
      </c>
      <c r="B163" s="13" t="s">
        <v>25</v>
      </c>
      <c r="C163" t="s">
        <v>32</v>
      </c>
      <c r="D163" s="7" t="s">
        <v>27</v>
      </c>
      <c r="E163" s="13" t="s">
        <v>28</v>
      </c>
      <c r="K163" t="s">
        <v>29</v>
      </c>
      <c r="L163" t="s">
        <v>30</v>
      </c>
      <c r="M163" s="21" t="s">
        <v>31</v>
      </c>
      <c r="N163" s="71">
        <v>74</v>
      </c>
      <c r="O163" s="20">
        <v>57.6271186440678</v>
      </c>
      <c r="P163" s="20">
        <v>54.1792105207225</v>
      </c>
      <c r="Q163" s="22">
        <v>0.940168653153714</v>
      </c>
      <c r="R163" s="23"/>
      <c r="X163" s="1"/>
    </row>
    <row r="164" spans="1:24">
      <c r="A164" s="1" t="s">
        <v>24</v>
      </c>
      <c r="B164" s="13" t="s">
        <v>25</v>
      </c>
      <c r="C164" t="s">
        <v>32</v>
      </c>
      <c r="D164" s="7" t="s">
        <v>27</v>
      </c>
      <c r="E164" s="13" t="s">
        <v>28</v>
      </c>
      <c r="K164" t="s">
        <v>29</v>
      </c>
      <c r="L164" t="s">
        <v>30</v>
      </c>
      <c r="M164" s="21" t="s">
        <v>31</v>
      </c>
      <c r="N164" s="71">
        <v>75</v>
      </c>
      <c r="O164" s="20">
        <v>63.7144903318214</v>
      </c>
      <c r="P164" s="20">
        <v>60.3228986344493</v>
      </c>
      <c r="Q164" s="22">
        <v>0.946768911126669</v>
      </c>
      <c r="R164" s="23"/>
      <c r="X164" s="1"/>
    </row>
    <row r="165" spans="1:24">
      <c r="A165" s="1" t="s">
        <v>24</v>
      </c>
      <c r="B165" s="13" t="s">
        <v>25</v>
      </c>
      <c r="C165" t="s">
        <v>32</v>
      </c>
      <c r="D165" s="7" t="s">
        <v>27</v>
      </c>
      <c r="E165" s="13" t="s">
        <v>28</v>
      </c>
      <c r="K165" t="s">
        <v>29</v>
      </c>
      <c r="L165" t="s">
        <v>30</v>
      </c>
      <c r="M165" s="21" t="s">
        <v>31</v>
      </c>
      <c r="N165" s="71">
        <v>76</v>
      </c>
      <c r="O165" s="20">
        <v>61.2590799031477</v>
      </c>
      <c r="P165" s="20">
        <v>57.7033157562162</v>
      </c>
      <c r="Q165" s="22">
        <v>0.941955312542185</v>
      </c>
      <c r="R165" s="23"/>
      <c r="X165" s="1"/>
    </row>
    <row r="166" spans="1:24">
      <c r="A166" s="1" t="s">
        <v>24</v>
      </c>
      <c r="B166" s="13" t="s">
        <v>25</v>
      </c>
      <c r="C166" t="s">
        <v>32</v>
      </c>
      <c r="D166" s="7" t="s">
        <v>27</v>
      </c>
      <c r="E166" s="13" t="s">
        <v>28</v>
      </c>
      <c r="K166" t="s">
        <v>29</v>
      </c>
      <c r="L166" t="s">
        <v>30</v>
      </c>
      <c r="M166" s="21" t="s">
        <v>31</v>
      </c>
      <c r="N166" s="71">
        <v>77</v>
      </c>
      <c r="O166" s="20">
        <v>56.6101694915254</v>
      </c>
      <c r="P166" s="20">
        <v>53.666375260093</v>
      </c>
      <c r="Q166" s="22">
        <v>0.947998844414816</v>
      </c>
      <c r="R166" s="23"/>
      <c r="X166" s="1"/>
    </row>
    <row r="167" spans="1:24">
      <c r="A167" s="1" t="s">
        <v>24</v>
      </c>
      <c r="B167" s="13" t="s">
        <v>25</v>
      </c>
      <c r="C167" t="s">
        <v>32</v>
      </c>
      <c r="D167" s="7" t="s">
        <v>27</v>
      </c>
      <c r="E167" s="13" t="s">
        <v>28</v>
      </c>
      <c r="K167" t="s">
        <v>29</v>
      </c>
      <c r="L167" t="s">
        <v>30</v>
      </c>
      <c r="M167" s="21" t="s">
        <v>31</v>
      </c>
      <c r="N167" s="71">
        <v>78</v>
      </c>
      <c r="O167" s="20">
        <v>62.1600315333071</v>
      </c>
      <c r="P167" s="20">
        <v>58.0729030231495</v>
      </c>
      <c r="Q167" s="22">
        <v>0.934248287696451</v>
      </c>
      <c r="R167" s="23"/>
      <c r="X167" s="1"/>
    </row>
    <row r="168" spans="1:24">
      <c r="A168" s="1" t="s">
        <v>24</v>
      </c>
      <c r="B168" s="13" t="s">
        <v>25</v>
      </c>
      <c r="C168" t="s">
        <v>32</v>
      </c>
      <c r="D168" s="7" t="s">
        <v>27</v>
      </c>
      <c r="E168" s="13" t="s">
        <v>28</v>
      </c>
      <c r="K168" t="s">
        <v>29</v>
      </c>
      <c r="L168" t="s">
        <v>30</v>
      </c>
      <c r="M168" s="21" t="s">
        <v>31</v>
      </c>
      <c r="N168" s="71">
        <v>79</v>
      </c>
      <c r="O168" s="20">
        <v>54.8022598870056</v>
      </c>
      <c r="P168" s="20">
        <v>51.6761118822101</v>
      </c>
      <c r="Q168" s="22">
        <v>0.942955855994968</v>
      </c>
      <c r="R168" s="23"/>
      <c r="X168" s="1"/>
    </row>
    <row r="169" spans="1:24">
      <c r="A169" s="1" t="s">
        <v>24</v>
      </c>
      <c r="B169" s="13" t="s">
        <v>25</v>
      </c>
      <c r="C169" t="s">
        <v>32</v>
      </c>
      <c r="D169" s="7" t="s">
        <v>27</v>
      </c>
      <c r="E169" s="13" t="s">
        <v>28</v>
      </c>
      <c r="K169" t="s">
        <v>29</v>
      </c>
      <c r="L169" t="s">
        <v>30</v>
      </c>
      <c r="M169" s="21" t="s">
        <v>31</v>
      </c>
      <c r="N169" s="71">
        <v>80</v>
      </c>
      <c r="O169" s="20">
        <v>62.2881355932203</v>
      </c>
      <c r="P169" s="20">
        <v>66.2571343353646</v>
      </c>
      <c r="Q169" s="22">
        <v>1.06371997980585</v>
      </c>
      <c r="R169" s="23"/>
      <c r="X169" s="1"/>
    </row>
    <row r="170" spans="1:24">
      <c r="A170" s="1" t="s">
        <v>24</v>
      </c>
      <c r="B170" s="13" t="s">
        <v>25</v>
      </c>
      <c r="C170" t="s">
        <v>32</v>
      </c>
      <c r="D170" s="7" t="s">
        <v>27</v>
      </c>
      <c r="E170" s="13" t="s">
        <v>28</v>
      </c>
      <c r="K170" t="s">
        <v>29</v>
      </c>
      <c r="L170" t="s">
        <v>30</v>
      </c>
      <c r="M170" s="21" t="s">
        <v>31</v>
      </c>
      <c r="N170" s="71">
        <v>81</v>
      </c>
      <c r="O170" s="20">
        <v>56.6546262850792</v>
      </c>
      <c r="P170" s="20">
        <v>53.8852459016393</v>
      </c>
      <c r="Q170" s="22">
        <v>0.951118195193722</v>
      </c>
      <c r="R170" s="23"/>
      <c r="X170" s="1"/>
    </row>
    <row r="171" spans="1:24">
      <c r="A171" s="1" t="s">
        <v>24</v>
      </c>
      <c r="B171" s="13" t="s">
        <v>25</v>
      </c>
      <c r="C171" t="s">
        <v>32</v>
      </c>
      <c r="D171" s="7" t="s">
        <v>27</v>
      </c>
      <c r="E171" s="13" t="s">
        <v>28</v>
      </c>
      <c r="K171" t="s">
        <v>29</v>
      </c>
      <c r="L171" t="s">
        <v>30</v>
      </c>
      <c r="M171" s="21" t="s">
        <v>31</v>
      </c>
      <c r="N171" s="71">
        <v>82</v>
      </c>
      <c r="O171" s="20">
        <v>55.8111380145279</v>
      </c>
      <c r="P171" s="20">
        <v>52.9285714285714</v>
      </c>
      <c r="Q171" s="22">
        <v>0.948351409978308</v>
      </c>
      <c r="R171" s="23"/>
      <c r="X171" s="1"/>
    </row>
    <row r="172" spans="1:24">
      <c r="A172" s="1" t="s">
        <v>24</v>
      </c>
      <c r="B172" s="13" t="s">
        <v>25</v>
      </c>
      <c r="C172" t="s">
        <v>32</v>
      </c>
      <c r="D172" s="7" t="s">
        <v>27</v>
      </c>
      <c r="E172" s="13" t="s">
        <v>28</v>
      </c>
      <c r="K172" t="s">
        <v>29</v>
      </c>
      <c r="L172" t="s">
        <v>30</v>
      </c>
      <c r="M172" s="21" t="s">
        <v>31</v>
      </c>
      <c r="N172" s="71">
        <v>83</v>
      </c>
      <c r="O172" s="20">
        <v>59.3220338983051</v>
      </c>
      <c r="P172" s="20">
        <v>56.4333333333333</v>
      </c>
      <c r="Q172" s="22">
        <v>0.951304761904762</v>
      </c>
      <c r="R172" s="23"/>
      <c r="X172" s="1"/>
    </row>
    <row r="173" spans="1:24">
      <c r="A173" s="1" t="s">
        <v>24</v>
      </c>
      <c r="B173" s="13" t="s">
        <v>25</v>
      </c>
      <c r="C173" t="s">
        <v>32</v>
      </c>
      <c r="D173" s="7" t="s">
        <v>27</v>
      </c>
      <c r="E173" s="13" t="s">
        <v>28</v>
      </c>
      <c r="K173" t="s">
        <v>29</v>
      </c>
      <c r="L173" t="s">
        <v>30</v>
      </c>
      <c r="M173" s="21" t="s">
        <v>31</v>
      </c>
      <c r="N173" s="71">
        <v>84</v>
      </c>
      <c r="O173" s="20">
        <v>58.0731489741302</v>
      </c>
      <c r="P173" s="20">
        <v>54.2368421052632</v>
      </c>
      <c r="Q173" s="22">
        <v>0.933940092165899</v>
      </c>
      <c r="R173" s="23"/>
      <c r="X173" s="1"/>
    </row>
    <row r="174" spans="1:24">
      <c r="A174" s="1" t="s">
        <v>24</v>
      </c>
      <c r="B174" s="13" t="s">
        <v>25</v>
      </c>
      <c r="C174" t="s">
        <v>32</v>
      </c>
      <c r="D174" s="7" t="s">
        <v>27</v>
      </c>
      <c r="E174" s="13" t="s">
        <v>28</v>
      </c>
      <c r="K174" t="s">
        <v>29</v>
      </c>
      <c r="L174" t="s">
        <v>30</v>
      </c>
      <c r="M174" s="21" t="s">
        <v>31</v>
      </c>
      <c r="N174" s="71">
        <v>85</v>
      </c>
      <c r="O174" s="20">
        <v>61.7433414043584</v>
      </c>
      <c r="P174" s="20">
        <v>58.7142857142857</v>
      </c>
      <c r="Q174" s="22">
        <v>0.950941176470588</v>
      </c>
      <c r="R174" s="23"/>
      <c r="X174" s="1"/>
    </row>
    <row r="175" spans="1:24">
      <c r="A175" s="1" t="s">
        <v>24</v>
      </c>
      <c r="B175" s="13" t="s">
        <v>25</v>
      </c>
      <c r="C175" t="s">
        <v>32</v>
      </c>
      <c r="D175" s="7" t="s">
        <v>27</v>
      </c>
      <c r="E175" s="13" t="s">
        <v>28</v>
      </c>
      <c r="K175" t="s">
        <v>29</v>
      </c>
      <c r="L175" t="s">
        <v>30</v>
      </c>
      <c r="M175" s="21" t="s">
        <v>31</v>
      </c>
      <c r="N175" s="71">
        <v>86</v>
      </c>
      <c r="O175" s="20">
        <v>57.6271186440678</v>
      </c>
      <c r="P175" s="20">
        <v>55.3148148148148</v>
      </c>
      <c r="Q175" s="22">
        <v>0.959874727668845</v>
      </c>
      <c r="R175" s="23"/>
      <c r="X175" s="1"/>
    </row>
    <row r="176" spans="1:24">
      <c r="A176" s="1" t="s">
        <v>24</v>
      </c>
      <c r="B176" s="13" t="s">
        <v>25</v>
      </c>
      <c r="C176" t="s">
        <v>32</v>
      </c>
      <c r="D176" s="7" t="s">
        <v>27</v>
      </c>
      <c r="E176" s="13" t="s">
        <v>28</v>
      </c>
      <c r="K176" t="s">
        <v>29</v>
      </c>
      <c r="L176" t="s">
        <v>30</v>
      </c>
      <c r="M176" s="21" t="s">
        <v>31</v>
      </c>
      <c r="N176" s="71">
        <v>87</v>
      </c>
      <c r="O176" s="20">
        <v>58.6606035551881</v>
      </c>
      <c r="P176" s="20">
        <v>56.9024390243902</v>
      </c>
      <c r="Q176" s="22">
        <v>0.970028188865398</v>
      </c>
      <c r="R176" s="23"/>
      <c r="X176" s="1"/>
    </row>
    <row r="177" spans="1:24">
      <c r="A177" s="1" t="s">
        <v>24</v>
      </c>
      <c r="B177" s="13" t="s">
        <v>25</v>
      </c>
      <c r="C177" t="s">
        <v>32</v>
      </c>
      <c r="D177" s="7" t="s">
        <v>27</v>
      </c>
      <c r="E177" s="13" t="s">
        <v>28</v>
      </c>
      <c r="K177" t="s">
        <v>29</v>
      </c>
      <c r="L177" t="s">
        <v>30</v>
      </c>
      <c r="M177" s="21" t="s">
        <v>31</v>
      </c>
      <c r="N177" s="71">
        <v>88</v>
      </c>
      <c r="O177" s="20">
        <v>58.3217560433454</v>
      </c>
      <c r="P177" s="20">
        <v>54.7213114754098</v>
      </c>
      <c r="Q177" s="22">
        <v>0.938265840876608</v>
      </c>
      <c r="R177" s="23"/>
      <c r="X177" s="1"/>
    </row>
    <row r="178" spans="1:24">
      <c r="A178" s="1" t="s">
        <v>24</v>
      </c>
      <c r="B178" s="13" t="s">
        <v>25</v>
      </c>
      <c r="C178" t="s">
        <v>32</v>
      </c>
      <c r="D178" s="7" t="s">
        <v>27</v>
      </c>
      <c r="E178" s="13" t="s">
        <v>28</v>
      </c>
      <c r="K178" t="s">
        <v>29</v>
      </c>
      <c r="L178" t="s">
        <v>30</v>
      </c>
      <c r="M178" s="21" t="s">
        <v>31</v>
      </c>
      <c r="N178" s="71">
        <v>89</v>
      </c>
      <c r="O178" s="20">
        <v>53.5982217282579</v>
      </c>
      <c r="P178" s="20">
        <v>51.4180327868852</v>
      </c>
      <c r="Q178" s="22">
        <v>0.959323483670295</v>
      </c>
      <c r="R178" s="23"/>
      <c r="X178" s="1"/>
    </row>
    <row r="179" spans="1:24">
      <c r="A179" s="1" t="s">
        <v>24</v>
      </c>
      <c r="B179" s="13" t="s">
        <v>25</v>
      </c>
      <c r="C179" t="s">
        <v>32</v>
      </c>
      <c r="D179" s="7" t="s">
        <v>27</v>
      </c>
      <c r="E179" s="13" t="s">
        <v>28</v>
      </c>
      <c r="K179" t="s">
        <v>29</v>
      </c>
      <c r="L179" t="s">
        <v>30</v>
      </c>
      <c r="M179" s="21" t="s">
        <v>31</v>
      </c>
      <c r="N179" s="71">
        <v>90</v>
      </c>
      <c r="O179" s="20">
        <v>54.5049063336307</v>
      </c>
      <c r="P179" s="20">
        <v>51</v>
      </c>
      <c r="Q179" s="22">
        <v>0.93569558101473</v>
      </c>
      <c r="R179" s="23"/>
      <c r="X179" s="1"/>
    </row>
    <row r="180" spans="1:24">
      <c r="A180" s="1" t="s">
        <v>24</v>
      </c>
      <c r="B180" s="13" t="s">
        <v>25</v>
      </c>
      <c r="C180" t="s">
        <v>32</v>
      </c>
      <c r="D180" s="7" t="s">
        <v>27</v>
      </c>
      <c r="E180" s="13" t="s">
        <v>28</v>
      </c>
      <c r="K180" t="s">
        <v>29</v>
      </c>
      <c r="L180" t="s">
        <v>30</v>
      </c>
      <c r="M180" s="21" t="s">
        <v>31</v>
      </c>
      <c r="N180" s="71">
        <v>91</v>
      </c>
      <c r="O180" s="20">
        <v>58.6440677966102</v>
      </c>
      <c r="P180" s="20">
        <v>55.66</v>
      </c>
      <c r="Q180" s="22">
        <v>0.949115606936416</v>
      </c>
      <c r="R180" s="23"/>
      <c r="X180" s="1"/>
    </row>
    <row r="181" spans="1:24">
      <c r="A181" s="1" t="s">
        <v>24</v>
      </c>
      <c r="B181" s="13" t="s">
        <v>25</v>
      </c>
      <c r="C181" t="s">
        <v>32</v>
      </c>
      <c r="D181" s="7" t="s">
        <v>27</v>
      </c>
      <c r="E181" s="13" t="s">
        <v>28</v>
      </c>
      <c r="K181" t="s">
        <v>29</v>
      </c>
      <c r="L181" t="s">
        <v>30</v>
      </c>
      <c r="M181" s="21" t="s">
        <v>31</v>
      </c>
      <c r="N181" s="71">
        <v>92</v>
      </c>
      <c r="O181" s="20">
        <v>61.0797237915882</v>
      </c>
      <c r="P181" s="20">
        <v>58.2777777777778</v>
      </c>
      <c r="Q181" s="22">
        <v>0.95412641315519</v>
      </c>
      <c r="R181" s="23"/>
      <c r="X181" s="1"/>
    </row>
    <row r="182" spans="1:24">
      <c r="A182" s="1" t="s">
        <v>24</v>
      </c>
      <c r="B182" s="13" t="s">
        <v>25</v>
      </c>
      <c r="C182" t="s">
        <v>32</v>
      </c>
      <c r="D182" s="7" t="s">
        <v>27</v>
      </c>
      <c r="E182" s="13" t="s">
        <v>28</v>
      </c>
      <c r="K182" t="s">
        <v>29</v>
      </c>
      <c r="L182" t="s">
        <v>30</v>
      </c>
      <c r="M182" s="21" t="s">
        <v>31</v>
      </c>
      <c r="N182" s="71">
        <v>93</v>
      </c>
      <c r="O182" s="20">
        <v>55.4669325357262</v>
      </c>
      <c r="P182" s="20">
        <v>50.3333333333333</v>
      </c>
      <c r="Q182" s="22">
        <v>0.907447573397244</v>
      </c>
      <c r="R182" s="23"/>
      <c r="X182" s="1"/>
    </row>
    <row r="183" spans="1:24">
      <c r="A183" s="1" t="s">
        <v>24</v>
      </c>
      <c r="B183" s="13" t="s">
        <v>25</v>
      </c>
      <c r="C183" t="s">
        <v>32</v>
      </c>
      <c r="D183" s="7" t="s">
        <v>27</v>
      </c>
      <c r="E183" s="13" t="s">
        <v>28</v>
      </c>
      <c r="K183" t="s">
        <v>29</v>
      </c>
      <c r="L183" t="s">
        <v>30</v>
      </c>
      <c r="M183" s="21" t="s">
        <v>31</v>
      </c>
      <c r="N183" s="71">
        <v>94</v>
      </c>
      <c r="O183" s="20">
        <v>55.8294812532101</v>
      </c>
      <c r="P183" s="20">
        <v>51.3333333333333</v>
      </c>
      <c r="Q183" s="22">
        <v>0.919466421343146</v>
      </c>
      <c r="R183" s="23"/>
      <c r="X183" s="1"/>
    </row>
    <row r="184" spans="1:24">
      <c r="A184" s="1" t="s">
        <v>24</v>
      </c>
      <c r="B184" s="13" t="s">
        <v>25</v>
      </c>
      <c r="C184" t="s">
        <v>32</v>
      </c>
      <c r="D184" s="7" t="s">
        <v>27</v>
      </c>
      <c r="E184" s="13" t="s">
        <v>28</v>
      </c>
      <c r="K184" t="s">
        <v>29</v>
      </c>
      <c r="L184" t="s">
        <v>30</v>
      </c>
      <c r="M184" s="21" t="s">
        <v>31</v>
      </c>
      <c r="N184" s="71">
        <v>95</v>
      </c>
      <c r="O184" s="20">
        <v>69.6327683615819</v>
      </c>
      <c r="P184" s="20">
        <v>65.1666666666667</v>
      </c>
      <c r="Q184" s="22">
        <v>0.935862068965517</v>
      </c>
      <c r="R184" s="23"/>
      <c r="X184" s="1"/>
    </row>
    <row r="185" spans="1:24">
      <c r="A185" s="1" t="s">
        <v>24</v>
      </c>
      <c r="B185" s="13" t="s">
        <v>25</v>
      </c>
      <c r="C185" t="s">
        <v>32</v>
      </c>
      <c r="D185" s="7" t="s">
        <v>27</v>
      </c>
      <c r="E185" s="13" t="s">
        <v>28</v>
      </c>
      <c r="K185" t="s">
        <v>29</v>
      </c>
      <c r="L185" t="s">
        <v>30</v>
      </c>
      <c r="M185" s="21" t="s">
        <v>31</v>
      </c>
      <c r="N185" s="71">
        <v>96</v>
      </c>
      <c r="O185" s="20">
        <v>59.5103578154426</v>
      </c>
      <c r="P185" s="20">
        <v>56.3333333333333</v>
      </c>
      <c r="Q185" s="22">
        <v>0.946613924050633</v>
      </c>
      <c r="R185" s="23"/>
      <c r="X185" s="1"/>
    </row>
    <row r="186" spans="1:24">
      <c r="A186" s="1" t="s">
        <v>24</v>
      </c>
      <c r="B186" s="13" t="s">
        <v>25</v>
      </c>
      <c r="C186" t="s">
        <v>32</v>
      </c>
      <c r="D186" s="7" t="s">
        <v>27</v>
      </c>
      <c r="E186" s="13" t="s">
        <v>28</v>
      </c>
      <c r="K186" t="s">
        <v>29</v>
      </c>
      <c r="L186" t="s">
        <v>30</v>
      </c>
      <c r="M186" s="21" t="s">
        <v>31</v>
      </c>
      <c r="N186" s="71">
        <v>97</v>
      </c>
      <c r="O186" s="20">
        <v>59.148196436332</v>
      </c>
      <c r="P186" s="20">
        <v>56.3333333333333</v>
      </c>
      <c r="Q186" s="22">
        <v>0.952409992652461</v>
      </c>
      <c r="R186" s="23"/>
      <c r="X186" s="1"/>
    </row>
    <row r="187" spans="1:24">
      <c r="A187" s="1" t="s">
        <v>24</v>
      </c>
      <c r="B187" s="13" t="s">
        <v>25</v>
      </c>
      <c r="C187" t="s">
        <v>32</v>
      </c>
      <c r="D187" s="7" t="s">
        <v>27</v>
      </c>
      <c r="E187" s="13" t="s">
        <v>28</v>
      </c>
      <c r="K187" t="s">
        <v>29</v>
      </c>
      <c r="L187" t="s">
        <v>30</v>
      </c>
      <c r="M187" s="21" t="s">
        <v>31</v>
      </c>
      <c r="N187" s="71">
        <v>98</v>
      </c>
      <c r="O187" s="20">
        <v>57.6271186440678</v>
      </c>
      <c r="P187" s="20">
        <v>52.3333333333333</v>
      </c>
      <c r="Q187" s="22">
        <v>0.908137254901961</v>
      </c>
      <c r="R187" s="23"/>
      <c r="X187" s="1"/>
    </row>
    <row r="188" spans="1:24">
      <c r="A188" s="1" t="s">
        <v>24</v>
      </c>
      <c r="B188" s="13" t="s">
        <v>25</v>
      </c>
      <c r="C188" t="s">
        <v>32</v>
      </c>
      <c r="D188" s="7" t="s">
        <v>27</v>
      </c>
      <c r="E188" s="13" t="s">
        <v>28</v>
      </c>
      <c r="K188" t="s">
        <v>29</v>
      </c>
      <c r="L188" t="s">
        <v>30</v>
      </c>
      <c r="M188" s="21" t="s">
        <v>31</v>
      </c>
      <c r="N188" s="71">
        <v>99</v>
      </c>
      <c r="O188" s="20">
        <v>46.7312348668281</v>
      </c>
      <c r="P188" s="20">
        <v>40.8571428571429</v>
      </c>
      <c r="Q188" s="22">
        <v>0.874300518134715</v>
      </c>
      <c r="R188" s="23"/>
      <c r="X188" s="1"/>
    </row>
    <row r="189" spans="1:24">
      <c r="A189" s="1" t="s">
        <v>24</v>
      </c>
      <c r="B189" s="13" t="s">
        <v>25</v>
      </c>
      <c r="C189" t="s">
        <v>32</v>
      </c>
      <c r="D189" s="7" t="s">
        <v>27</v>
      </c>
      <c r="E189" s="13" t="s">
        <v>28</v>
      </c>
      <c r="K189" t="s">
        <v>29</v>
      </c>
      <c r="L189" t="s">
        <v>30</v>
      </c>
      <c r="M189" s="21" t="s">
        <v>31</v>
      </c>
      <c r="N189" s="71">
        <v>100</v>
      </c>
      <c r="O189" s="20">
        <v>61.2590799031477</v>
      </c>
      <c r="P189" s="20">
        <v>57.9285714285714</v>
      </c>
      <c r="Q189" s="22">
        <v>0.945632411067194</v>
      </c>
      <c r="R189" s="23"/>
      <c r="X189" s="1"/>
    </row>
    <row r="190" spans="1:24">
      <c r="A190" s="1" t="s">
        <v>24</v>
      </c>
      <c r="B190" s="13" t="s">
        <v>25</v>
      </c>
      <c r="C190" t="s">
        <v>32</v>
      </c>
      <c r="D190" s="7" t="s">
        <v>27</v>
      </c>
      <c r="E190" s="13" t="s">
        <v>28</v>
      </c>
      <c r="K190" t="s">
        <v>29</v>
      </c>
      <c r="L190" t="s">
        <v>30</v>
      </c>
      <c r="M190" s="21" t="s">
        <v>31</v>
      </c>
      <c r="N190" s="71">
        <v>101</v>
      </c>
      <c r="O190" s="20">
        <v>57.6908372626481</v>
      </c>
      <c r="P190" s="20">
        <v>55.1052631578947</v>
      </c>
      <c r="Q190" s="22">
        <v>0.955182239893969</v>
      </c>
      <c r="R190" s="23"/>
      <c r="X190" s="1"/>
    </row>
    <row r="191" spans="1:24">
      <c r="A191" s="1" t="s">
        <v>24</v>
      </c>
      <c r="B191" s="13" t="s">
        <v>25</v>
      </c>
      <c r="C191" t="s">
        <v>32</v>
      </c>
      <c r="D191" s="7" t="s">
        <v>27</v>
      </c>
      <c r="E191" s="13" t="s">
        <v>28</v>
      </c>
      <c r="K191" t="s">
        <v>29</v>
      </c>
      <c r="L191" t="s">
        <v>30</v>
      </c>
      <c r="M191" s="21" t="s">
        <v>31</v>
      </c>
      <c r="N191" s="71">
        <v>102</v>
      </c>
      <c r="O191" s="20">
        <v>66.1016949152542</v>
      </c>
      <c r="P191" s="20">
        <v>64.0414937759336</v>
      </c>
      <c r="Q191" s="22">
        <v>0.968832854558996</v>
      </c>
      <c r="R191" s="23"/>
      <c r="X191" s="1"/>
    </row>
    <row r="192" spans="1:24">
      <c r="A192" s="1" t="s">
        <v>24</v>
      </c>
      <c r="B192" s="13" t="s">
        <v>25</v>
      </c>
      <c r="C192" t="s">
        <v>32</v>
      </c>
      <c r="D192" s="7" t="s">
        <v>27</v>
      </c>
      <c r="E192" s="13" t="s">
        <v>28</v>
      </c>
      <c r="K192" t="s">
        <v>29</v>
      </c>
      <c r="L192" t="s">
        <v>30</v>
      </c>
      <c r="M192" s="21" t="s">
        <v>31</v>
      </c>
      <c r="N192" s="71">
        <v>103</v>
      </c>
      <c r="O192" s="20">
        <v>58.7224720396633</v>
      </c>
      <c r="P192" s="20">
        <v>55.0884353741497</v>
      </c>
      <c r="Q192" s="22">
        <v>0.938115059886118</v>
      </c>
      <c r="R192" s="23"/>
      <c r="X192" s="1"/>
    </row>
    <row r="193" spans="1:24">
      <c r="A193" s="1" t="s">
        <v>24</v>
      </c>
      <c r="B193" s="13" t="s">
        <v>25</v>
      </c>
      <c r="C193" t="s">
        <v>32</v>
      </c>
      <c r="D193" s="7" t="s">
        <v>27</v>
      </c>
      <c r="E193" s="13" t="s">
        <v>28</v>
      </c>
      <c r="K193" t="s">
        <v>29</v>
      </c>
      <c r="L193" t="s">
        <v>30</v>
      </c>
      <c r="M193" s="21" t="s">
        <v>31</v>
      </c>
      <c r="N193" s="71">
        <v>104</v>
      </c>
      <c r="O193" s="20">
        <v>59.6006501044811</v>
      </c>
      <c r="P193" s="20">
        <v>57.6712328767123</v>
      </c>
      <c r="Q193" s="22">
        <v>0.967627580833658</v>
      </c>
      <c r="R193" s="23"/>
      <c r="X193" s="1"/>
    </row>
    <row r="194" spans="1:24">
      <c r="A194" s="1" t="s">
        <v>24</v>
      </c>
      <c r="B194" s="13" t="s">
        <v>25</v>
      </c>
      <c r="C194" t="s">
        <v>32</v>
      </c>
      <c r="D194" s="7" t="s">
        <v>27</v>
      </c>
      <c r="E194" s="13" t="s">
        <v>28</v>
      </c>
      <c r="K194" t="s">
        <v>29</v>
      </c>
      <c r="L194" t="s">
        <v>30</v>
      </c>
      <c r="M194" s="21" t="s">
        <v>31</v>
      </c>
      <c r="N194" s="71">
        <v>105</v>
      </c>
      <c r="O194" s="20">
        <v>59.5020248987551</v>
      </c>
      <c r="P194" s="20">
        <v>56.8938053097345</v>
      </c>
      <c r="Q194" s="22">
        <v>0.956165868414419</v>
      </c>
      <c r="R194" s="23"/>
      <c r="X194" s="1"/>
    </row>
    <row r="195" spans="1:24">
      <c r="A195" s="1" t="s">
        <v>24</v>
      </c>
      <c r="B195" s="13" t="s">
        <v>25</v>
      </c>
      <c r="C195" t="s">
        <v>32</v>
      </c>
      <c r="D195" s="7" t="s">
        <v>27</v>
      </c>
      <c r="E195" s="13" t="s">
        <v>28</v>
      </c>
      <c r="K195" t="s">
        <v>29</v>
      </c>
      <c r="L195" t="s">
        <v>30</v>
      </c>
      <c r="M195" s="21" t="s">
        <v>31</v>
      </c>
      <c r="N195" s="71">
        <v>106</v>
      </c>
      <c r="O195" s="20">
        <v>59.5020248987551</v>
      </c>
      <c r="P195" s="20">
        <v>57.0442477876106</v>
      </c>
      <c r="Q195" s="22">
        <v>0.958694227375851</v>
      </c>
      <c r="R195" s="23"/>
      <c r="X195" s="1"/>
    </row>
    <row r="196" spans="1:24">
      <c r="A196" s="1" t="s">
        <v>24</v>
      </c>
      <c r="B196" s="13" t="s">
        <v>25</v>
      </c>
      <c r="C196" t="s">
        <v>32</v>
      </c>
      <c r="D196" s="7" t="s">
        <v>27</v>
      </c>
      <c r="E196" s="13" t="s">
        <v>28</v>
      </c>
      <c r="K196" t="s">
        <v>29</v>
      </c>
      <c r="L196" t="s">
        <v>30</v>
      </c>
      <c r="M196" s="21" t="s">
        <v>31</v>
      </c>
      <c r="N196" s="71">
        <v>107</v>
      </c>
      <c r="O196" s="20">
        <v>57.4098218166015</v>
      </c>
      <c r="P196" s="20">
        <v>54.3333333333333</v>
      </c>
      <c r="Q196" s="22">
        <v>0.946411809235428</v>
      </c>
      <c r="R196" s="23"/>
      <c r="X196" s="1"/>
    </row>
    <row r="197" spans="1:24">
      <c r="A197" s="1" t="s">
        <v>24</v>
      </c>
      <c r="B197" s="13" t="s">
        <v>25</v>
      </c>
      <c r="C197" t="s">
        <v>32</v>
      </c>
      <c r="D197" s="7" t="s">
        <v>27</v>
      </c>
      <c r="E197" s="13" t="s">
        <v>28</v>
      </c>
      <c r="K197" t="s">
        <v>29</v>
      </c>
      <c r="L197" t="s">
        <v>30</v>
      </c>
      <c r="M197" s="21" t="s">
        <v>31</v>
      </c>
      <c r="N197" s="71">
        <v>108</v>
      </c>
      <c r="O197" s="20">
        <v>60.025583626479</v>
      </c>
      <c r="P197" s="20">
        <v>58.0094339622641</v>
      </c>
      <c r="Q197" s="22">
        <v>0.966411827384124</v>
      </c>
      <c r="R197" s="23"/>
      <c r="X197" s="1"/>
    </row>
    <row r="198" spans="1:24">
      <c r="A198" s="1" t="s">
        <v>24</v>
      </c>
      <c r="B198" s="13" t="s">
        <v>25</v>
      </c>
      <c r="C198" t="s">
        <v>32</v>
      </c>
      <c r="D198" s="7" t="s">
        <v>27</v>
      </c>
      <c r="E198" s="13" t="s">
        <v>28</v>
      </c>
      <c r="K198" t="s">
        <v>29</v>
      </c>
      <c r="L198" t="s">
        <v>30</v>
      </c>
      <c r="M198" s="21" t="s">
        <v>31</v>
      </c>
      <c r="N198" s="71">
        <v>109</v>
      </c>
      <c r="O198" s="20">
        <v>54.8022598870057</v>
      </c>
      <c r="P198" s="20">
        <v>53.3181818181818</v>
      </c>
      <c r="Q198" s="22">
        <v>0.972919400187441</v>
      </c>
      <c r="R198" s="23"/>
      <c r="X198" s="1"/>
    </row>
    <row r="199" spans="1:24">
      <c r="A199" s="1" t="s">
        <v>24</v>
      </c>
      <c r="B199" s="13" t="s">
        <v>25</v>
      </c>
      <c r="C199" t="s">
        <v>32</v>
      </c>
      <c r="D199" s="7" t="s">
        <v>27</v>
      </c>
      <c r="E199" s="13" t="s">
        <v>28</v>
      </c>
      <c r="K199" t="s">
        <v>29</v>
      </c>
      <c r="L199" t="s">
        <v>30</v>
      </c>
      <c r="M199" s="21" t="s">
        <v>31</v>
      </c>
      <c r="N199" s="71">
        <v>110</v>
      </c>
      <c r="O199" s="20">
        <v>57.3753985568048</v>
      </c>
      <c r="P199" s="20">
        <v>55.2079207920792</v>
      </c>
      <c r="Q199" s="22">
        <v>0.962222872184849</v>
      </c>
      <c r="R199" s="23"/>
      <c r="X199" s="1"/>
    </row>
    <row r="200" spans="1:24">
      <c r="A200" s="1" t="s">
        <v>24</v>
      </c>
      <c r="B200" s="13" t="s">
        <v>25</v>
      </c>
      <c r="C200" t="s">
        <v>32</v>
      </c>
      <c r="D200" s="7" t="s">
        <v>27</v>
      </c>
      <c r="E200" s="13" t="s">
        <v>28</v>
      </c>
      <c r="K200" t="s">
        <v>29</v>
      </c>
      <c r="L200" t="s">
        <v>30</v>
      </c>
      <c r="M200" s="21" t="s">
        <v>31</v>
      </c>
      <c r="N200" s="71">
        <v>111</v>
      </c>
      <c r="O200" s="20">
        <v>59.85727029438</v>
      </c>
      <c r="P200" s="20">
        <v>57.8289473684211</v>
      </c>
      <c r="Q200" s="22">
        <v>0.966114008941878</v>
      </c>
      <c r="R200" s="23"/>
      <c r="X200" s="1"/>
    </row>
    <row r="201" spans="1:24">
      <c r="A201" s="1" t="s">
        <v>24</v>
      </c>
      <c r="B201" s="13" t="s">
        <v>25</v>
      </c>
      <c r="C201" t="s">
        <v>32</v>
      </c>
      <c r="D201" s="7" t="s">
        <v>27</v>
      </c>
      <c r="E201" s="13" t="s">
        <v>28</v>
      </c>
      <c r="K201" t="s">
        <v>29</v>
      </c>
      <c r="L201" t="s">
        <v>30</v>
      </c>
      <c r="M201" s="21" t="s">
        <v>31</v>
      </c>
      <c r="N201" s="71">
        <v>112</v>
      </c>
      <c r="O201" s="20">
        <v>56.1718883752782</v>
      </c>
      <c r="P201" s="20">
        <v>53.1212121212121</v>
      </c>
      <c r="Q201" s="22">
        <v>0.945690338311491</v>
      </c>
      <c r="R201" s="23"/>
      <c r="X201" s="1"/>
    </row>
    <row r="202" spans="1:24">
      <c r="A202" s="1" t="s">
        <v>24</v>
      </c>
      <c r="B202" s="13" t="s">
        <v>25</v>
      </c>
      <c r="C202" t="s">
        <v>32</v>
      </c>
      <c r="D202" s="7" t="s">
        <v>27</v>
      </c>
      <c r="E202" s="13" t="s">
        <v>28</v>
      </c>
      <c r="K202" t="s">
        <v>29</v>
      </c>
      <c r="L202" t="s">
        <v>30</v>
      </c>
      <c r="M202" s="21" t="s">
        <v>31</v>
      </c>
      <c r="N202" s="71">
        <v>113</v>
      </c>
      <c r="O202" s="20">
        <v>66.1016949152542</v>
      </c>
      <c r="P202" s="20">
        <v>62.7631578947368</v>
      </c>
      <c r="Q202" s="22">
        <v>0.949493927125506</v>
      </c>
      <c r="R202" s="23"/>
      <c r="X202" s="1"/>
    </row>
    <row r="203" spans="1:24">
      <c r="A203" s="1" t="s">
        <v>24</v>
      </c>
      <c r="B203" s="13" t="s">
        <v>25</v>
      </c>
      <c r="C203" t="s">
        <v>32</v>
      </c>
      <c r="D203" s="7" t="s">
        <v>27</v>
      </c>
      <c r="E203" s="13" t="s">
        <v>28</v>
      </c>
      <c r="K203" t="s">
        <v>29</v>
      </c>
      <c r="L203" t="s">
        <v>30</v>
      </c>
      <c r="M203" s="21" t="s">
        <v>31</v>
      </c>
      <c r="N203" s="71">
        <v>114</v>
      </c>
      <c r="O203" s="20">
        <v>67.1135846192765</v>
      </c>
      <c r="P203" s="20">
        <v>62.4626865671642</v>
      </c>
      <c r="Q203" s="22">
        <v>0.930701093102149</v>
      </c>
      <c r="R203" s="23"/>
      <c r="X203" s="1"/>
    </row>
    <row r="204" spans="1:24">
      <c r="A204" s="1" t="s">
        <v>24</v>
      </c>
      <c r="B204" s="13" t="s">
        <v>25</v>
      </c>
      <c r="C204" t="s">
        <v>32</v>
      </c>
      <c r="D204" s="7" t="s">
        <v>27</v>
      </c>
      <c r="E204" s="13" t="s">
        <v>28</v>
      </c>
      <c r="K204" t="s">
        <v>29</v>
      </c>
      <c r="L204" t="s">
        <v>30</v>
      </c>
      <c r="M204" s="21" t="s">
        <v>31</v>
      </c>
      <c r="N204" s="71">
        <v>115</v>
      </c>
      <c r="O204" s="20">
        <v>58.3822789058567</v>
      </c>
      <c r="P204" s="20">
        <v>56.3663366336634</v>
      </c>
      <c r="Q204" s="22">
        <v>0.96546996263294</v>
      </c>
      <c r="R204" s="23"/>
      <c r="X204" s="1"/>
    </row>
    <row r="205" spans="1:24">
      <c r="A205" s="1" t="s">
        <v>24</v>
      </c>
      <c r="B205" s="13" t="s">
        <v>25</v>
      </c>
      <c r="C205" t="s">
        <v>32</v>
      </c>
      <c r="D205" s="7" t="s">
        <v>27</v>
      </c>
      <c r="E205" s="13" t="s">
        <v>28</v>
      </c>
      <c r="K205" t="s">
        <v>29</v>
      </c>
      <c r="L205" t="s">
        <v>30</v>
      </c>
      <c r="M205" s="21" t="s">
        <v>31</v>
      </c>
      <c r="N205" s="71">
        <v>116</v>
      </c>
      <c r="O205" s="20">
        <v>54.2857142857143</v>
      </c>
      <c r="P205" s="20">
        <v>53.3485714285714</v>
      </c>
      <c r="Q205" s="22">
        <v>0.982736842105263</v>
      </c>
      <c r="R205" s="23"/>
      <c r="X205" s="1"/>
    </row>
    <row r="206" spans="1:24">
      <c r="A206" s="1" t="s">
        <v>24</v>
      </c>
      <c r="B206" s="13" t="s">
        <v>25</v>
      </c>
      <c r="C206" t="s">
        <v>32</v>
      </c>
      <c r="D206" s="7" t="s">
        <v>27</v>
      </c>
      <c r="E206" s="13" t="s">
        <v>28</v>
      </c>
      <c r="K206" t="s">
        <v>29</v>
      </c>
      <c r="L206" t="s">
        <v>30</v>
      </c>
      <c r="M206" s="21" t="s">
        <v>31</v>
      </c>
      <c r="N206" s="71">
        <v>117</v>
      </c>
      <c r="O206" s="20">
        <v>58.1256231306082</v>
      </c>
      <c r="P206" s="20">
        <v>55</v>
      </c>
      <c r="Q206" s="22">
        <v>0.94622641509434</v>
      </c>
      <c r="R206" s="23"/>
      <c r="X206" s="1"/>
    </row>
    <row r="207" spans="1:24">
      <c r="A207" s="1" t="s">
        <v>24</v>
      </c>
      <c r="B207" s="13" t="s">
        <v>25</v>
      </c>
      <c r="C207" t="s">
        <v>32</v>
      </c>
      <c r="D207" s="7" t="s">
        <v>27</v>
      </c>
      <c r="E207" s="13" t="s">
        <v>28</v>
      </c>
      <c r="K207" t="s">
        <v>29</v>
      </c>
      <c r="L207" t="s">
        <v>30</v>
      </c>
      <c r="M207" s="21" t="s">
        <v>31</v>
      </c>
      <c r="N207" s="71">
        <v>118</v>
      </c>
      <c r="O207" s="20">
        <v>57.2235673930589</v>
      </c>
      <c r="P207" s="20">
        <v>54.0714285714286</v>
      </c>
      <c r="Q207" s="22">
        <v>0.944915373765867</v>
      </c>
      <c r="R207" s="23"/>
      <c r="X207" s="1"/>
    </row>
    <row r="208" spans="1:24">
      <c r="A208" s="1" t="s">
        <v>24</v>
      </c>
      <c r="B208" s="13" t="s">
        <v>25</v>
      </c>
      <c r="C208" t="s">
        <v>32</v>
      </c>
      <c r="D208" s="7" t="s">
        <v>27</v>
      </c>
      <c r="E208" s="13" t="s">
        <v>28</v>
      </c>
      <c r="K208" t="s">
        <v>29</v>
      </c>
      <c r="L208" t="s">
        <v>30</v>
      </c>
      <c r="M208" s="21" t="s">
        <v>31</v>
      </c>
      <c r="N208" s="71">
        <v>119</v>
      </c>
      <c r="O208" s="20">
        <v>57.1166020012252</v>
      </c>
      <c r="P208" s="20">
        <v>55.1084337349398</v>
      </c>
      <c r="Q208" s="22">
        <v>0.96484090096532</v>
      </c>
      <c r="R208" s="23"/>
      <c r="X208" s="1"/>
    </row>
    <row r="209" spans="1:24">
      <c r="A209" s="1" t="s">
        <v>24</v>
      </c>
      <c r="B209" s="13" t="s">
        <v>25</v>
      </c>
      <c r="C209" t="s">
        <v>32</v>
      </c>
      <c r="D209" s="7" t="s">
        <v>27</v>
      </c>
      <c r="E209" s="13" t="s">
        <v>28</v>
      </c>
      <c r="K209" t="s">
        <v>29</v>
      </c>
      <c r="L209" t="s">
        <v>30</v>
      </c>
      <c r="M209" s="21" t="s">
        <v>31</v>
      </c>
      <c r="N209" s="71">
        <v>120</v>
      </c>
      <c r="O209" s="20">
        <v>56.4164648910412</v>
      </c>
      <c r="P209" s="20">
        <v>54.5535714285714</v>
      </c>
      <c r="Q209" s="22">
        <v>0.966979613733905</v>
      </c>
      <c r="R209" s="23"/>
      <c r="X209" s="1"/>
    </row>
    <row r="210" spans="1:24">
      <c r="A210" s="1" t="s">
        <v>24</v>
      </c>
      <c r="B210" s="13" t="s">
        <v>25</v>
      </c>
      <c r="C210" t="s">
        <v>32</v>
      </c>
      <c r="D210" s="7" t="s">
        <v>27</v>
      </c>
      <c r="E210" s="13" t="s">
        <v>28</v>
      </c>
      <c r="K210" t="s">
        <v>29</v>
      </c>
      <c r="L210" t="s">
        <v>30</v>
      </c>
      <c r="M210" s="21" t="s">
        <v>31</v>
      </c>
      <c r="N210" s="71">
        <v>121</v>
      </c>
      <c r="O210" s="20">
        <v>57.2969403477878</v>
      </c>
      <c r="P210" s="20">
        <v>54.5064935064935</v>
      </c>
      <c r="Q210" s="22">
        <v>0.951298501728775</v>
      </c>
      <c r="R210" s="23"/>
      <c r="X210" s="1"/>
    </row>
    <row r="211" spans="1:24">
      <c r="A211" s="1" t="s">
        <v>24</v>
      </c>
      <c r="B211" s="13" t="s">
        <v>25</v>
      </c>
      <c r="C211" t="s">
        <v>32</v>
      </c>
      <c r="D211" s="7" t="s">
        <v>27</v>
      </c>
      <c r="E211" s="13" t="s">
        <v>28</v>
      </c>
      <c r="K211" t="s">
        <v>29</v>
      </c>
      <c r="L211" t="s">
        <v>30</v>
      </c>
      <c r="M211" s="21" t="s">
        <v>31</v>
      </c>
      <c r="N211" s="71">
        <v>122</v>
      </c>
      <c r="O211" s="20">
        <v>53.8197003193319</v>
      </c>
      <c r="P211" s="20">
        <v>50.5797101449275</v>
      </c>
      <c r="Q211" s="22">
        <v>0.939799178457325</v>
      </c>
      <c r="R211" s="23"/>
      <c r="X211" s="1"/>
    </row>
    <row r="212" spans="1:24">
      <c r="A212" s="1" t="s">
        <v>24</v>
      </c>
      <c r="B212" s="13" t="s">
        <v>25</v>
      </c>
      <c r="C212" t="s">
        <v>32</v>
      </c>
      <c r="D212" s="7" t="s">
        <v>27</v>
      </c>
      <c r="E212" s="13" t="s">
        <v>28</v>
      </c>
      <c r="K212" t="s">
        <v>29</v>
      </c>
      <c r="L212" t="s">
        <v>30</v>
      </c>
      <c r="M212" s="21" t="s">
        <v>31</v>
      </c>
      <c r="N212" s="71">
        <v>123</v>
      </c>
      <c r="O212" s="20">
        <v>52.6292916123425</v>
      </c>
      <c r="P212" s="20">
        <v>49.7051282051282</v>
      </c>
      <c r="Q212" s="22">
        <v>0.94443848059455</v>
      </c>
      <c r="R212" s="23"/>
      <c r="X212" s="1"/>
    </row>
    <row r="213" spans="1:24">
      <c r="A213" s="1" t="s">
        <v>24</v>
      </c>
      <c r="B213" s="13" t="s">
        <v>25</v>
      </c>
      <c r="C213" t="s">
        <v>32</v>
      </c>
      <c r="D213" s="7" t="s">
        <v>27</v>
      </c>
      <c r="E213" s="13" t="s">
        <v>28</v>
      </c>
      <c r="K213" t="s">
        <v>29</v>
      </c>
      <c r="L213" t="s">
        <v>30</v>
      </c>
      <c r="M213" s="21" t="s">
        <v>31</v>
      </c>
      <c r="N213" s="71">
        <v>124</v>
      </c>
      <c r="O213" s="20">
        <v>58.0580293019247</v>
      </c>
      <c r="P213" s="20">
        <v>53.864406779661</v>
      </c>
      <c r="Q213" s="22">
        <v>0.92776843146957</v>
      </c>
      <c r="R213" s="23"/>
      <c r="X213" s="1"/>
    </row>
    <row r="214" spans="1:24">
      <c r="A214" s="1" t="s">
        <v>24</v>
      </c>
      <c r="B214" s="13" t="s">
        <v>25</v>
      </c>
      <c r="C214" t="s">
        <v>32</v>
      </c>
      <c r="D214" s="7" t="s">
        <v>27</v>
      </c>
      <c r="E214" s="13" t="s">
        <v>28</v>
      </c>
      <c r="K214" t="s">
        <v>29</v>
      </c>
      <c r="L214" t="s">
        <v>30</v>
      </c>
      <c r="M214" s="21" t="s">
        <v>31</v>
      </c>
      <c r="N214" s="71">
        <v>125</v>
      </c>
      <c r="O214" s="20">
        <v>56.4164648910412</v>
      </c>
      <c r="P214" s="20">
        <v>53.6571428571429</v>
      </c>
      <c r="Q214" s="22">
        <v>0.951090128755365</v>
      </c>
      <c r="R214" s="23"/>
      <c r="X214" s="1"/>
    </row>
    <row r="215" spans="1:24">
      <c r="A215" s="1" t="s">
        <v>24</v>
      </c>
      <c r="B215" s="13" t="s">
        <v>25</v>
      </c>
      <c r="C215" t="s">
        <v>32</v>
      </c>
      <c r="D215" s="7" t="s">
        <v>27</v>
      </c>
      <c r="E215" s="13" t="s">
        <v>28</v>
      </c>
      <c r="K215" t="s">
        <v>29</v>
      </c>
      <c r="L215" t="s">
        <v>30</v>
      </c>
      <c r="M215" s="21" t="s">
        <v>31</v>
      </c>
      <c r="N215" s="71">
        <v>126</v>
      </c>
      <c r="O215" s="20">
        <v>60.6133979015335</v>
      </c>
      <c r="P215" s="20">
        <v>58.6571428571429</v>
      </c>
      <c r="Q215" s="22">
        <v>0.967725699067909</v>
      </c>
      <c r="R215" s="23"/>
      <c r="X215" s="1"/>
    </row>
    <row r="216" spans="1:24">
      <c r="A216" s="1" t="s">
        <v>24</v>
      </c>
      <c r="B216" s="13" t="s">
        <v>25</v>
      </c>
      <c r="C216" t="s">
        <v>32</v>
      </c>
      <c r="D216" s="7" t="s">
        <v>27</v>
      </c>
      <c r="E216" s="13" t="s">
        <v>28</v>
      </c>
      <c r="K216" t="s">
        <v>29</v>
      </c>
      <c r="L216" t="s">
        <v>30</v>
      </c>
      <c r="M216" s="21" t="s">
        <v>31</v>
      </c>
      <c r="N216" s="71">
        <v>127</v>
      </c>
      <c r="O216" s="20">
        <v>65.3312788906009</v>
      </c>
      <c r="P216" s="20">
        <v>63.0454545454545</v>
      </c>
      <c r="Q216" s="22">
        <v>0.96501179245283</v>
      </c>
      <c r="R216" s="23"/>
      <c r="X216" s="1"/>
    </row>
    <row r="217" spans="1:24">
      <c r="A217" s="1" t="s">
        <v>24</v>
      </c>
      <c r="B217" s="13" t="s">
        <v>25</v>
      </c>
      <c r="C217" t="s">
        <v>32</v>
      </c>
      <c r="D217" s="7" t="s">
        <v>27</v>
      </c>
      <c r="E217" s="13" t="s">
        <v>28</v>
      </c>
      <c r="K217" t="s">
        <v>29</v>
      </c>
      <c r="L217" t="s">
        <v>30</v>
      </c>
      <c r="M217" s="21" t="s">
        <v>31</v>
      </c>
      <c r="N217" s="71">
        <v>128</v>
      </c>
      <c r="O217" s="20">
        <v>57.7757954207553</v>
      </c>
      <c r="P217" s="20">
        <v>54.8070175438597</v>
      </c>
      <c r="Q217" s="22">
        <v>0.948615542974781</v>
      </c>
      <c r="R217" s="23"/>
      <c r="X217" s="1"/>
    </row>
    <row r="218" spans="1:24">
      <c r="A218" s="1" t="s">
        <v>24</v>
      </c>
      <c r="B218" s="13" t="s">
        <v>25</v>
      </c>
      <c r="C218" t="s">
        <v>32</v>
      </c>
      <c r="D218" s="7" t="s">
        <v>27</v>
      </c>
      <c r="E218" s="13" t="s">
        <v>28</v>
      </c>
      <c r="K218" t="s">
        <v>29</v>
      </c>
      <c r="L218" t="s">
        <v>30</v>
      </c>
      <c r="M218" s="21" t="s">
        <v>31</v>
      </c>
      <c r="N218" s="71">
        <v>129</v>
      </c>
      <c r="O218" s="20">
        <v>55.9916741005055</v>
      </c>
      <c r="P218" s="20">
        <v>53.9298245614035</v>
      </c>
      <c r="Q218" s="22">
        <v>0.963175783324482</v>
      </c>
      <c r="R218" s="23"/>
      <c r="X218" s="1"/>
    </row>
    <row r="219" spans="1:24">
      <c r="A219" s="1" t="s">
        <v>24</v>
      </c>
      <c r="B219" s="13" t="s">
        <v>25</v>
      </c>
      <c r="C219" t="s">
        <v>32</v>
      </c>
      <c r="D219" s="7" t="s">
        <v>27</v>
      </c>
      <c r="E219" s="13" t="s">
        <v>28</v>
      </c>
      <c r="K219" t="s">
        <v>29</v>
      </c>
      <c r="L219" t="s">
        <v>30</v>
      </c>
      <c r="M219" s="21" t="s">
        <v>31</v>
      </c>
      <c r="N219" s="71">
        <v>130</v>
      </c>
      <c r="O219" s="20">
        <v>57.0621468926554</v>
      </c>
      <c r="P219" s="20">
        <v>54.4</v>
      </c>
      <c r="Q219" s="22">
        <v>0.953346534653465</v>
      </c>
      <c r="R219" s="23"/>
      <c r="X219" s="1"/>
    </row>
    <row r="220" spans="1:24">
      <c r="A220" s="1" t="s">
        <v>24</v>
      </c>
      <c r="B220" s="13" t="s">
        <v>25</v>
      </c>
      <c r="C220" t="s">
        <v>32</v>
      </c>
      <c r="D220" s="7" t="s">
        <v>27</v>
      </c>
      <c r="E220" s="13" t="s">
        <v>28</v>
      </c>
      <c r="K220" t="s">
        <v>29</v>
      </c>
      <c r="L220" t="s">
        <v>30</v>
      </c>
      <c r="M220" s="21" t="s">
        <v>31</v>
      </c>
      <c r="N220" s="71">
        <v>131</v>
      </c>
      <c r="O220" s="20">
        <v>64.1646489104116</v>
      </c>
      <c r="P220" s="20">
        <v>60.1142857142857</v>
      </c>
      <c r="Q220" s="22">
        <v>0.936875471698113</v>
      </c>
      <c r="R220" s="23"/>
      <c r="X220" s="1"/>
    </row>
    <row r="221" spans="1:24">
      <c r="A221" s="1" t="s">
        <v>24</v>
      </c>
      <c r="B221" s="13" t="s">
        <v>25</v>
      </c>
      <c r="C221" t="s">
        <v>32</v>
      </c>
      <c r="D221" s="7" t="s">
        <v>27</v>
      </c>
      <c r="E221" s="13" t="s">
        <v>28</v>
      </c>
      <c r="K221" t="s">
        <v>29</v>
      </c>
      <c r="L221" t="s">
        <v>30</v>
      </c>
      <c r="M221" s="21" t="s">
        <v>31</v>
      </c>
      <c r="N221" s="71">
        <v>132</v>
      </c>
      <c r="O221" s="20">
        <v>60.2346805736636</v>
      </c>
      <c r="P221" s="20">
        <v>57.4807692307692</v>
      </c>
      <c r="Q221" s="22">
        <v>0.954280303030303</v>
      </c>
      <c r="R221" s="23"/>
      <c r="X221" s="1"/>
    </row>
    <row r="222" spans="1:24">
      <c r="A222" s="1" t="s">
        <v>24</v>
      </c>
      <c r="B222" s="13" t="s">
        <v>25</v>
      </c>
      <c r="C222" t="s">
        <v>32</v>
      </c>
      <c r="D222" s="7" t="s">
        <v>27</v>
      </c>
      <c r="E222" s="13" t="s">
        <v>28</v>
      </c>
      <c r="K222" t="s">
        <v>29</v>
      </c>
      <c r="L222" t="s">
        <v>30</v>
      </c>
      <c r="M222" s="21" t="s">
        <v>31</v>
      </c>
      <c r="N222" s="71">
        <v>133</v>
      </c>
      <c r="O222" s="20">
        <v>61.7742517129463</v>
      </c>
      <c r="P222" s="20">
        <v>58.3829787234043</v>
      </c>
      <c r="Q222" s="22">
        <v>0.945102159953298</v>
      </c>
      <c r="R222" s="23"/>
      <c r="X222" s="1"/>
    </row>
    <row r="223" spans="1:24">
      <c r="A223" s="1" t="s">
        <v>24</v>
      </c>
      <c r="B223" s="13" t="s">
        <v>25</v>
      </c>
      <c r="C223" t="s">
        <v>32</v>
      </c>
      <c r="D223" s="7" t="s">
        <v>27</v>
      </c>
      <c r="E223" s="13" t="s">
        <v>28</v>
      </c>
      <c r="K223" t="s">
        <v>29</v>
      </c>
      <c r="L223" t="s">
        <v>30</v>
      </c>
      <c r="M223" s="21" t="s">
        <v>31</v>
      </c>
      <c r="N223" s="71">
        <v>134</v>
      </c>
      <c r="O223" s="20">
        <v>64.7979139504563</v>
      </c>
      <c r="P223" s="20">
        <v>61.7307692307692</v>
      </c>
      <c r="Q223" s="22">
        <v>0.952665995975855</v>
      </c>
      <c r="R223" s="23"/>
      <c r="X223" s="1"/>
    </row>
    <row r="224" spans="1:24">
      <c r="A224" s="1" t="s">
        <v>24</v>
      </c>
      <c r="B224" s="13" t="s">
        <v>25</v>
      </c>
      <c r="C224" t="s">
        <v>32</v>
      </c>
      <c r="D224" s="7" t="s">
        <v>27</v>
      </c>
      <c r="E224" s="13" t="s">
        <v>28</v>
      </c>
      <c r="K224" t="s">
        <v>29</v>
      </c>
      <c r="L224" t="s">
        <v>30</v>
      </c>
      <c r="M224" s="21" t="s">
        <v>31</v>
      </c>
      <c r="N224" s="71">
        <v>135</v>
      </c>
      <c r="O224" s="20">
        <v>62.3352165725047</v>
      </c>
      <c r="P224" s="20">
        <v>59.3650793650794</v>
      </c>
      <c r="Q224" s="22">
        <v>0.952352179542512</v>
      </c>
      <c r="R224" s="23"/>
      <c r="X224" s="1"/>
    </row>
    <row r="225" spans="1:24">
      <c r="A225" s="39" t="s">
        <v>24</v>
      </c>
      <c r="B225" s="40" t="s">
        <v>25</v>
      </c>
      <c r="C225" s="18" t="s">
        <v>32</v>
      </c>
      <c r="D225" s="78" t="s">
        <v>27</v>
      </c>
      <c r="E225" s="40" t="s">
        <v>28</v>
      </c>
      <c r="F225" s="18"/>
      <c r="G225" s="18"/>
      <c r="H225" s="18"/>
      <c r="I225" s="18"/>
      <c r="J225" s="39"/>
      <c r="K225" s="18" t="s">
        <v>29</v>
      </c>
      <c r="L225" s="18" t="s">
        <v>30</v>
      </c>
      <c r="M225" s="43" t="s">
        <v>31</v>
      </c>
      <c r="N225" s="79">
        <v>136</v>
      </c>
      <c r="O225" s="42">
        <v>54.0283259809612</v>
      </c>
      <c r="P225" s="42">
        <v>51.6164383561644</v>
      </c>
      <c r="Q225" s="44">
        <v>0.955358831113021</v>
      </c>
      <c r="R225" s="45"/>
      <c r="S225" s="39"/>
      <c r="T225" s="18"/>
      <c r="U225" s="18"/>
      <c r="V225" s="18"/>
      <c r="W225" s="18"/>
      <c r="X225" s="39"/>
    </row>
    <row r="226" spans="1:24">
      <c r="A226" s="1" t="s">
        <v>33</v>
      </c>
      <c r="B226" s="13" t="s">
        <v>34</v>
      </c>
      <c r="C226" t="s">
        <v>35</v>
      </c>
      <c r="D226" s="7" t="s">
        <v>36</v>
      </c>
      <c r="E226" s="13" t="s">
        <v>28</v>
      </c>
      <c r="K226" t="s">
        <v>29</v>
      </c>
      <c r="L226" t="s">
        <v>30</v>
      </c>
      <c r="M226" s="21" t="s">
        <v>31</v>
      </c>
      <c r="N226" s="71" t="s">
        <v>37</v>
      </c>
      <c r="O226" s="20">
        <v>49.8904808072103</v>
      </c>
      <c r="P226" s="20">
        <v>28.6885532302093</v>
      </c>
      <c r="Q226" s="22">
        <v>0.575030602352165</v>
      </c>
      <c r="R226" s="23"/>
      <c r="X226" s="1"/>
    </row>
    <row r="227" spans="1:24">
      <c r="A227" s="1" t="s">
        <v>33</v>
      </c>
      <c r="B227" s="13" t="s">
        <v>34</v>
      </c>
      <c r="C227" t="s">
        <v>35</v>
      </c>
      <c r="D227" s="7" t="s">
        <v>36</v>
      </c>
      <c r="E227" s="13" t="s">
        <v>28</v>
      </c>
      <c r="K227" t="s">
        <v>29</v>
      </c>
      <c r="L227" t="s">
        <v>30</v>
      </c>
      <c r="M227" s="21" t="s">
        <v>31</v>
      </c>
      <c r="N227" s="71" t="s">
        <v>38</v>
      </c>
      <c r="O227" s="20">
        <v>56.8602104204819</v>
      </c>
      <c r="P227" s="20">
        <v>39.8691182432432</v>
      </c>
      <c r="Q227" s="22">
        <v>0.70117781746516</v>
      </c>
      <c r="R227" s="23"/>
      <c r="X227" s="1"/>
    </row>
    <row r="228" spans="1:24">
      <c r="A228" s="1" t="s">
        <v>33</v>
      </c>
      <c r="B228" s="13" t="s">
        <v>34</v>
      </c>
      <c r="C228" t="s">
        <v>35</v>
      </c>
      <c r="D228" s="7" t="s">
        <v>36</v>
      </c>
      <c r="E228" s="13" t="s">
        <v>28</v>
      </c>
      <c r="K228" t="s">
        <v>29</v>
      </c>
      <c r="L228" t="s">
        <v>30</v>
      </c>
      <c r="M228" s="21" t="s">
        <v>31</v>
      </c>
      <c r="N228" s="71" t="s">
        <v>39</v>
      </c>
      <c r="O228" s="20">
        <v>56.9068907321627</v>
      </c>
      <c r="P228" s="20">
        <v>43.7933250355619</v>
      </c>
      <c r="Q228" s="22">
        <v>0.769561022788593</v>
      </c>
      <c r="R228" s="23"/>
      <c r="X228" s="1"/>
    </row>
    <row r="229" spans="1:24">
      <c r="A229" s="1" t="s">
        <v>33</v>
      </c>
      <c r="B229" s="13" t="s">
        <v>34</v>
      </c>
      <c r="C229" t="s">
        <v>35</v>
      </c>
      <c r="D229" s="7" t="s">
        <v>36</v>
      </c>
      <c r="E229" s="13" t="s">
        <v>28</v>
      </c>
      <c r="K229" t="s">
        <v>29</v>
      </c>
      <c r="L229" t="s">
        <v>30</v>
      </c>
      <c r="M229" s="21" t="s">
        <v>31</v>
      </c>
      <c r="N229" s="71" t="s">
        <v>40</v>
      </c>
      <c r="O229" s="20">
        <v>57.8979496570793</v>
      </c>
      <c r="P229" s="20">
        <v>40.770881712627</v>
      </c>
      <c r="Q229" s="22">
        <v>0.704185242380891</v>
      </c>
      <c r="R229" s="23"/>
      <c r="X229" s="1"/>
    </row>
    <row r="230" spans="1:24">
      <c r="A230" s="1" t="s">
        <v>33</v>
      </c>
      <c r="B230" s="13" t="s">
        <v>34</v>
      </c>
      <c r="C230" t="s">
        <v>35</v>
      </c>
      <c r="D230" s="7" t="s">
        <v>36</v>
      </c>
      <c r="E230" s="13" t="s">
        <v>28</v>
      </c>
      <c r="K230" t="s">
        <v>29</v>
      </c>
      <c r="L230" t="s">
        <v>30</v>
      </c>
      <c r="M230" s="21" t="s">
        <v>31</v>
      </c>
      <c r="N230" s="71" t="s">
        <v>41</v>
      </c>
      <c r="O230" s="20">
        <v>60.0344716147797</v>
      </c>
      <c r="P230" s="20">
        <v>47.5740554156171</v>
      </c>
      <c r="Q230" s="22">
        <v>0.792445642245063</v>
      </c>
      <c r="R230" s="23"/>
      <c r="X230" s="1"/>
    </row>
    <row r="231" spans="1:24">
      <c r="A231" s="1" t="s">
        <v>33</v>
      </c>
      <c r="B231" s="13" t="s">
        <v>34</v>
      </c>
      <c r="C231" t="s">
        <v>35</v>
      </c>
      <c r="D231" s="7" t="s">
        <v>36</v>
      </c>
      <c r="E231" s="13" t="s">
        <v>28</v>
      </c>
      <c r="K231" t="s">
        <v>29</v>
      </c>
      <c r="L231" t="s">
        <v>30</v>
      </c>
      <c r="M231" s="21" t="s">
        <v>31</v>
      </c>
      <c r="N231" s="71" t="s">
        <v>42</v>
      </c>
      <c r="O231" s="20">
        <v>54.3610183489533</v>
      </c>
      <c r="P231" s="20">
        <v>34.1347511737089</v>
      </c>
      <c r="Q231" s="22">
        <v>0.627927000090244</v>
      </c>
      <c r="R231" s="23"/>
      <c r="X231" s="1"/>
    </row>
    <row r="232" spans="1:24">
      <c r="A232" s="1" t="s">
        <v>33</v>
      </c>
      <c r="B232" s="13" t="s">
        <v>34</v>
      </c>
      <c r="C232" t="s">
        <v>35</v>
      </c>
      <c r="D232" s="7" t="s">
        <v>36</v>
      </c>
      <c r="E232" s="13" t="s">
        <v>28</v>
      </c>
      <c r="K232" t="s">
        <v>29</v>
      </c>
      <c r="L232" t="s">
        <v>30</v>
      </c>
      <c r="M232" s="21" t="s">
        <v>31</v>
      </c>
      <c r="N232" s="71" t="s">
        <v>43</v>
      </c>
      <c r="O232" s="20">
        <v>55.1294480950842</v>
      </c>
      <c r="P232" s="20">
        <v>39.8375246971109</v>
      </c>
      <c r="Q232" s="22">
        <v>0.722617876173934</v>
      </c>
      <c r="R232" s="23"/>
      <c r="X232" s="1"/>
    </row>
    <row r="233" spans="1:24">
      <c r="A233" s="1" t="s">
        <v>33</v>
      </c>
      <c r="B233" s="13" t="s">
        <v>34</v>
      </c>
      <c r="C233" t="s">
        <v>35</v>
      </c>
      <c r="D233" s="7" t="s">
        <v>36</v>
      </c>
      <c r="E233" s="13" t="s">
        <v>28</v>
      </c>
      <c r="K233" t="s">
        <v>29</v>
      </c>
      <c r="L233" t="s">
        <v>30</v>
      </c>
      <c r="M233" s="21" t="s">
        <v>31</v>
      </c>
      <c r="N233" s="71" t="s">
        <v>44</v>
      </c>
      <c r="O233" s="20">
        <v>63.4241804014507</v>
      </c>
      <c r="P233" s="20">
        <v>56.0179935344828</v>
      </c>
      <c r="Q233" s="22">
        <v>0.8832277087368</v>
      </c>
      <c r="R233" s="23"/>
      <c r="X233" s="1"/>
    </row>
    <row r="234" spans="1:24">
      <c r="A234" s="1" t="s">
        <v>33</v>
      </c>
      <c r="B234" s="13" t="s">
        <v>34</v>
      </c>
      <c r="C234" t="s">
        <v>35</v>
      </c>
      <c r="D234" s="7" t="s">
        <v>36</v>
      </c>
      <c r="E234" s="13" t="s">
        <v>28</v>
      </c>
      <c r="K234" t="s">
        <v>29</v>
      </c>
      <c r="L234" t="s">
        <v>30</v>
      </c>
      <c r="M234" s="21" t="s">
        <v>31</v>
      </c>
      <c r="N234" s="71" t="s">
        <v>45</v>
      </c>
      <c r="O234" s="20">
        <v>56.5478114115408</v>
      </c>
      <c r="P234" s="20">
        <v>39.6406601851852</v>
      </c>
      <c r="Q234" s="22">
        <v>0.701011395413527</v>
      </c>
      <c r="R234" s="23"/>
      <c r="X234" s="1"/>
    </row>
    <row r="235" spans="1:24">
      <c r="A235" s="1" t="s">
        <v>33</v>
      </c>
      <c r="B235" s="13" t="s">
        <v>34</v>
      </c>
      <c r="C235" t="s">
        <v>35</v>
      </c>
      <c r="D235" s="7" t="s">
        <v>36</v>
      </c>
      <c r="E235" s="13" t="s">
        <v>28</v>
      </c>
      <c r="K235" t="s">
        <v>29</v>
      </c>
      <c r="L235" t="s">
        <v>30</v>
      </c>
      <c r="M235" s="21" t="s">
        <v>31</v>
      </c>
      <c r="N235" s="71" t="s">
        <v>46</v>
      </c>
      <c r="O235" s="20">
        <v>57.9194944163166</v>
      </c>
      <c r="P235" s="20">
        <v>40.529810564663</v>
      </c>
      <c r="Q235" s="22">
        <v>0.699761124869994</v>
      </c>
      <c r="R235" s="23"/>
      <c r="X235" s="1"/>
    </row>
    <row r="236" spans="1:24">
      <c r="A236" s="1" t="s">
        <v>33</v>
      </c>
      <c r="B236" s="13" t="s">
        <v>34</v>
      </c>
      <c r="C236" t="s">
        <v>35</v>
      </c>
      <c r="D236" s="7" t="s">
        <v>36</v>
      </c>
      <c r="E236" s="13" t="s">
        <v>28</v>
      </c>
      <c r="K236" t="s">
        <v>29</v>
      </c>
      <c r="L236" t="s">
        <v>30</v>
      </c>
      <c r="M236" s="21" t="s">
        <v>31</v>
      </c>
      <c r="N236" s="71" t="s">
        <v>47</v>
      </c>
      <c r="O236" s="20">
        <v>49.3841789651334</v>
      </c>
      <c r="P236" s="20">
        <v>42.5167706422018</v>
      </c>
      <c r="Q236" s="22">
        <v>0.860939101006819</v>
      </c>
      <c r="R236" s="23"/>
      <c r="X236" s="1"/>
    </row>
    <row r="237" spans="1:24">
      <c r="A237" s="1" t="s">
        <v>33</v>
      </c>
      <c r="B237" s="13" t="s">
        <v>34</v>
      </c>
      <c r="C237" t="s">
        <v>35</v>
      </c>
      <c r="D237" s="7" t="s">
        <v>36</v>
      </c>
      <c r="E237" s="13" t="s">
        <v>28</v>
      </c>
      <c r="K237" t="s">
        <v>29</v>
      </c>
      <c r="L237" t="s">
        <v>30</v>
      </c>
      <c r="M237" s="21" t="s">
        <v>31</v>
      </c>
      <c r="N237" s="71" t="s">
        <v>48</v>
      </c>
      <c r="O237" s="20">
        <v>57.0879564647037</v>
      </c>
      <c r="P237" s="20">
        <v>50.2815695137875</v>
      </c>
      <c r="Q237" s="22">
        <v>0.880773680257333</v>
      </c>
      <c r="R237" s="23"/>
      <c r="X237" s="1"/>
    </row>
    <row r="238" spans="1:24">
      <c r="A238" s="1" t="s">
        <v>33</v>
      </c>
      <c r="B238" s="13" t="s">
        <v>34</v>
      </c>
      <c r="C238" t="s">
        <v>35</v>
      </c>
      <c r="D238" s="7" t="s">
        <v>36</v>
      </c>
      <c r="E238" s="13" t="s">
        <v>28</v>
      </c>
      <c r="K238" t="s">
        <v>29</v>
      </c>
      <c r="L238" t="s">
        <v>30</v>
      </c>
      <c r="M238" s="21" t="s">
        <v>31</v>
      </c>
      <c r="N238" s="71" t="s">
        <v>49</v>
      </c>
      <c r="O238" s="20">
        <v>49.4093473982785</v>
      </c>
      <c r="P238" s="20">
        <v>45.6041870682781</v>
      </c>
      <c r="Q238" s="22">
        <v>0.922987035239955</v>
      </c>
      <c r="R238" s="23"/>
      <c r="X238" s="1"/>
    </row>
    <row r="239" spans="1:24">
      <c r="A239" s="1" t="s">
        <v>33</v>
      </c>
      <c r="B239" s="13" t="s">
        <v>34</v>
      </c>
      <c r="C239" t="s">
        <v>35</v>
      </c>
      <c r="D239" s="7" t="s">
        <v>36</v>
      </c>
      <c r="E239" s="13" t="s">
        <v>28</v>
      </c>
      <c r="K239" t="s">
        <v>29</v>
      </c>
      <c r="L239" t="s">
        <v>30</v>
      </c>
      <c r="M239" s="21" t="s">
        <v>31</v>
      </c>
      <c r="N239" s="71" t="s">
        <v>50</v>
      </c>
      <c r="O239" s="20">
        <v>62.8121333906244</v>
      </c>
      <c r="P239" s="20">
        <v>54.1533551668016</v>
      </c>
      <c r="Q239" s="22">
        <v>0.862147999814391</v>
      </c>
      <c r="R239" s="23"/>
      <c r="X239" s="1"/>
    </row>
    <row r="240" spans="1:24">
      <c r="A240" s="1" t="s">
        <v>33</v>
      </c>
      <c r="B240" s="13" t="s">
        <v>34</v>
      </c>
      <c r="C240" t="s">
        <v>35</v>
      </c>
      <c r="D240" s="7" t="s">
        <v>36</v>
      </c>
      <c r="E240" s="13" t="s">
        <v>28</v>
      </c>
      <c r="K240" t="s">
        <v>29</v>
      </c>
      <c r="L240" t="s">
        <v>30</v>
      </c>
      <c r="M240" s="21" t="s">
        <v>31</v>
      </c>
      <c r="N240" s="71" t="s">
        <v>51</v>
      </c>
      <c r="O240" s="20">
        <v>67.174790039857</v>
      </c>
      <c r="P240" s="20">
        <v>57.0181485390389</v>
      </c>
      <c r="Q240" s="22">
        <v>0.848802780108552</v>
      </c>
      <c r="R240" s="23"/>
      <c r="X240" s="1"/>
    </row>
    <row r="241" spans="1:24">
      <c r="A241" s="1" t="s">
        <v>33</v>
      </c>
      <c r="B241" s="13" t="s">
        <v>34</v>
      </c>
      <c r="C241" t="s">
        <v>35</v>
      </c>
      <c r="D241" s="7" t="s">
        <v>36</v>
      </c>
      <c r="E241" s="13" t="s">
        <v>28</v>
      </c>
      <c r="K241" t="s">
        <v>29</v>
      </c>
      <c r="L241" t="s">
        <v>30</v>
      </c>
      <c r="M241" s="21" t="s">
        <v>31</v>
      </c>
      <c r="N241" s="71" t="s">
        <v>52</v>
      </c>
      <c r="O241" s="20">
        <v>46.1147763069763</v>
      </c>
      <c r="P241" s="20">
        <v>43.8457003559726</v>
      </c>
      <c r="Q241" s="22">
        <v>0.950795035068608</v>
      </c>
      <c r="R241" s="23"/>
      <c r="X241" s="1"/>
    </row>
    <row r="242" spans="1:24">
      <c r="A242" s="1" t="s">
        <v>33</v>
      </c>
      <c r="B242" s="13" t="s">
        <v>34</v>
      </c>
      <c r="C242" t="s">
        <v>35</v>
      </c>
      <c r="D242" s="7" t="s">
        <v>36</v>
      </c>
      <c r="E242" s="13" t="s">
        <v>28</v>
      </c>
      <c r="K242" t="s">
        <v>29</v>
      </c>
      <c r="L242" t="s">
        <v>30</v>
      </c>
      <c r="M242" s="21" t="s">
        <v>31</v>
      </c>
      <c r="N242" s="71" t="s">
        <v>53</v>
      </c>
      <c r="O242" s="20">
        <v>40.9807404658663</v>
      </c>
      <c r="P242" s="20">
        <v>36.1055635781417</v>
      </c>
      <c r="Q242" s="22">
        <v>0.881037364569211</v>
      </c>
      <c r="R242" s="23"/>
      <c r="X242" s="1"/>
    </row>
    <row r="243" spans="1:24">
      <c r="A243" s="1" t="s">
        <v>33</v>
      </c>
      <c r="B243" s="13" t="s">
        <v>34</v>
      </c>
      <c r="C243" t="s">
        <v>35</v>
      </c>
      <c r="D243" s="7" t="s">
        <v>36</v>
      </c>
      <c r="E243" s="13" t="s">
        <v>28</v>
      </c>
      <c r="K243" t="s">
        <v>29</v>
      </c>
      <c r="L243" t="s">
        <v>30</v>
      </c>
      <c r="M243" s="21" t="s">
        <v>31</v>
      </c>
      <c r="N243" s="71" t="s">
        <v>54</v>
      </c>
      <c r="O243" s="20">
        <v>72.5797500474351</v>
      </c>
      <c r="P243" s="20">
        <v>43.7295563401758</v>
      </c>
      <c r="Q243" s="22">
        <v>0.602503540058983</v>
      </c>
      <c r="R243" s="23"/>
      <c r="X243" s="1"/>
    </row>
    <row r="244" spans="1:24">
      <c r="A244" s="1" t="s">
        <v>33</v>
      </c>
      <c r="B244" s="13" t="s">
        <v>34</v>
      </c>
      <c r="C244" t="s">
        <v>35</v>
      </c>
      <c r="D244" s="7" t="s">
        <v>36</v>
      </c>
      <c r="E244" s="13" t="s">
        <v>28</v>
      </c>
      <c r="K244" t="s">
        <v>29</v>
      </c>
      <c r="L244" t="s">
        <v>30</v>
      </c>
      <c r="M244" s="21" t="s">
        <v>31</v>
      </c>
      <c r="N244" s="71" t="s">
        <v>55</v>
      </c>
      <c r="O244" s="20">
        <v>70.8524588113237</v>
      </c>
      <c r="P244" s="20">
        <v>66.3632656102334</v>
      </c>
      <c r="Q244" s="22">
        <v>0.936640262364856</v>
      </c>
      <c r="R244" s="23"/>
      <c r="X244" s="1"/>
    </row>
    <row r="245" spans="1:24">
      <c r="A245" s="1" t="s">
        <v>33</v>
      </c>
      <c r="B245" s="13" t="s">
        <v>34</v>
      </c>
      <c r="C245" t="s">
        <v>35</v>
      </c>
      <c r="D245" s="7" t="s">
        <v>36</v>
      </c>
      <c r="E245" s="13" t="s">
        <v>28</v>
      </c>
      <c r="K245" t="s">
        <v>29</v>
      </c>
      <c r="L245" t="s">
        <v>30</v>
      </c>
      <c r="M245" s="21" t="s">
        <v>31</v>
      </c>
      <c r="N245" s="71" t="s">
        <v>56</v>
      </c>
      <c r="O245" s="20">
        <v>46.962003612798</v>
      </c>
      <c r="P245" s="20">
        <v>35.3967773214638</v>
      </c>
      <c r="Q245" s="22">
        <v>0.753732264349503</v>
      </c>
      <c r="R245" s="23"/>
      <c r="X245" s="1"/>
    </row>
    <row r="246" spans="1:24">
      <c r="A246" s="1" t="s">
        <v>33</v>
      </c>
      <c r="B246" s="13" t="s">
        <v>34</v>
      </c>
      <c r="C246" t="s">
        <v>35</v>
      </c>
      <c r="D246" s="7" t="s">
        <v>36</v>
      </c>
      <c r="E246" s="13" t="s">
        <v>28</v>
      </c>
      <c r="K246" t="s">
        <v>29</v>
      </c>
      <c r="L246" t="s">
        <v>30</v>
      </c>
      <c r="M246" s="21" t="s">
        <v>31</v>
      </c>
      <c r="N246" s="71" t="s">
        <v>57</v>
      </c>
      <c r="O246" s="20">
        <v>52.8886897470747</v>
      </c>
      <c r="P246" s="20">
        <v>44.8178690819217</v>
      </c>
      <c r="Q246" s="22">
        <v>0.847399875025277</v>
      </c>
      <c r="R246" s="23"/>
      <c r="X246" s="1"/>
    </row>
    <row r="247" spans="1:24">
      <c r="A247" s="1" t="s">
        <v>33</v>
      </c>
      <c r="B247" s="13" t="s">
        <v>34</v>
      </c>
      <c r="C247" t="s">
        <v>35</v>
      </c>
      <c r="D247" s="7" t="s">
        <v>36</v>
      </c>
      <c r="E247" s="13" t="s">
        <v>28</v>
      </c>
      <c r="K247" t="s">
        <v>29</v>
      </c>
      <c r="L247" t="s">
        <v>30</v>
      </c>
      <c r="M247" s="21" t="s">
        <v>31</v>
      </c>
      <c r="N247" s="71" t="s">
        <v>58</v>
      </c>
      <c r="O247" s="20">
        <v>88.2260131105053</v>
      </c>
      <c r="P247" s="20">
        <v>83.0914648098506</v>
      </c>
      <c r="Q247" s="22">
        <v>0.941802331085464</v>
      </c>
      <c r="R247" s="23"/>
      <c r="X247" s="1"/>
    </row>
    <row r="248" spans="1:24">
      <c r="A248" s="1" t="s">
        <v>33</v>
      </c>
      <c r="B248" s="13" t="s">
        <v>34</v>
      </c>
      <c r="C248" t="s">
        <v>35</v>
      </c>
      <c r="D248" s="7" t="s">
        <v>36</v>
      </c>
      <c r="E248" s="13" t="s">
        <v>28</v>
      </c>
      <c r="K248" t="s">
        <v>29</v>
      </c>
      <c r="L248" t="s">
        <v>30</v>
      </c>
      <c r="M248" s="21" t="s">
        <v>31</v>
      </c>
      <c r="N248" s="71" t="s">
        <v>59</v>
      </c>
      <c r="O248" s="20">
        <v>50.6640031386198</v>
      </c>
      <c r="P248" s="20">
        <v>39.7277812413513</v>
      </c>
      <c r="Q248" s="22">
        <v>0.784142167618568</v>
      </c>
      <c r="R248" s="23"/>
      <c r="X248" s="1"/>
    </row>
    <row r="249" spans="1:24">
      <c r="A249" s="1" t="s">
        <v>33</v>
      </c>
      <c r="B249" s="13" t="s">
        <v>34</v>
      </c>
      <c r="C249" t="s">
        <v>35</v>
      </c>
      <c r="D249" s="7" t="s">
        <v>36</v>
      </c>
      <c r="E249" s="13" t="s">
        <v>28</v>
      </c>
      <c r="K249" t="s">
        <v>29</v>
      </c>
      <c r="L249" t="s">
        <v>30</v>
      </c>
      <c r="M249" s="21" t="s">
        <v>31</v>
      </c>
      <c r="N249" s="71" t="s">
        <v>60</v>
      </c>
      <c r="O249" s="20">
        <v>83.3819658542231</v>
      </c>
      <c r="P249" s="20">
        <v>73.7731211644322</v>
      </c>
      <c r="Q249" s="22">
        <v>0.884761116011704</v>
      </c>
      <c r="R249" s="23"/>
      <c r="X249" s="1"/>
    </row>
    <row r="250" spans="1:24">
      <c r="A250" s="1" t="s">
        <v>33</v>
      </c>
      <c r="B250" s="13" t="s">
        <v>34</v>
      </c>
      <c r="C250" t="s">
        <v>35</v>
      </c>
      <c r="D250" s="7" t="s">
        <v>36</v>
      </c>
      <c r="E250" s="13" t="s">
        <v>28</v>
      </c>
      <c r="K250" t="s">
        <v>29</v>
      </c>
      <c r="L250" t="s">
        <v>30</v>
      </c>
      <c r="M250" s="21" t="s">
        <v>31</v>
      </c>
      <c r="N250" s="71" t="s">
        <v>61</v>
      </c>
      <c r="O250" s="20">
        <v>92.6432905856335</v>
      </c>
      <c r="P250" s="20">
        <v>86.3155363155363</v>
      </c>
      <c r="Q250" s="22">
        <v>0.931697652036137</v>
      </c>
      <c r="R250" s="23"/>
      <c r="X250" s="1"/>
    </row>
    <row r="251" spans="1:24">
      <c r="A251" s="1" t="s">
        <v>33</v>
      </c>
      <c r="B251" s="13" t="s">
        <v>34</v>
      </c>
      <c r="C251" t="s">
        <v>35</v>
      </c>
      <c r="D251" s="7" t="s">
        <v>36</v>
      </c>
      <c r="E251" s="13" t="s">
        <v>28</v>
      </c>
      <c r="K251" t="s">
        <v>29</v>
      </c>
      <c r="L251" t="s">
        <v>30</v>
      </c>
      <c r="M251" s="21" t="s">
        <v>31</v>
      </c>
      <c r="N251" s="71" t="s">
        <v>62</v>
      </c>
      <c r="O251" s="20">
        <v>83.2663032029891</v>
      </c>
      <c r="P251" s="20">
        <v>74.5192732070598</v>
      </c>
      <c r="Q251" s="22">
        <v>0.894951142785749</v>
      </c>
      <c r="R251" s="23"/>
      <c r="X251" s="1"/>
    </row>
    <row r="252" spans="1:24">
      <c r="A252" s="1" t="s">
        <v>33</v>
      </c>
      <c r="B252" s="13" t="s">
        <v>34</v>
      </c>
      <c r="C252" t="s">
        <v>35</v>
      </c>
      <c r="D252" s="7" t="s">
        <v>36</v>
      </c>
      <c r="E252" s="13" t="s">
        <v>28</v>
      </c>
      <c r="K252" t="s">
        <v>29</v>
      </c>
      <c r="L252" t="s">
        <v>30</v>
      </c>
      <c r="M252" s="21" t="s">
        <v>31</v>
      </c>
      <c r="N252" s="71" t="s">
        <v>63</v>
      </c>
      <c r="O252" s="20">
        <v>89.7166344397186</v>
      </c>
      <c r="P252" s="20">
        <v>78.0023720944378</v>
      </c>
      <c r="Q252" s="22">
        <v>0.869430430394135</v>
      </c>
      <c r="R252" s="23"/>
      <c r="X252" s="1"/>
    </row>
    <row r="253" spans="1:24">
      <c r="A253" s="1" t="s">
        <v>33</v>
      </c>
      <c r="B253" s="13" t="s">
        <v>34</v>
      </c>
      <c r="C253" t="s">
        <v>35</v>
      </c>
      <c r="D253" s="7" t="s">
        <v>36</v>
      </c>
      <c r="E253" s="13" t="s">
        <v>28</v>
      </c>
      <c r="K253" t="s">
        <v>29</v>
      </c>
      <c r="L253" t="s">
        <v>30</v>
      </c>
      <c r="M253" s="21" t="s">
        <v>31</v>
      </c>
      <c r="N253" s="71" t="s">
        <v>64</v>
      </c>
      <c r="O253" s="20">
        <v>89.6390021725658</v>
      </c>
      <c r="P253" s="20">
        <v>82.6596026765521</v>
      </c>
      <c r="Q253" s="22">
        <v>0.922138808700954</v>
      </c>
      <c r="R253" s="23"/>
      <c r="X253" s="1"/>
    </row>
    <row r="254" spans="1:24">
      <c r="A254" s="1" t="s">
        <v>33</v>
      </c>
      <c r="B254" s="13" t="s">
        <v>34</v>
      </c>
      <c r="C254" t="s">
        <v>35</v>
      </c>
      <c r="D254" s="7" t="s">
        <v>36</v>
      </c>
      <c r="E254" s="13" t="s">
        <v>28</v>
      </c>
      <c r="K254" t="s">
        <v>29</v>
      </c>
      <c r="L254" t="s">
        <v>30</v>
      </c>
      <c r="M254" s="21" t="s">
        <v>31</v>
      </c>
      <c r="N254" s="71" t="s">
        <v>65</v>
      </c>
      <c r="O254" s="20">
        <v>89.1970568981741</v>
      </c>
      <c r="P254" s="20">
        <v>85.1791598882076</v>
      </c>
      <c r="Q254" s="22">
        <v>0.954954825308269</v>
      </c>
      <c r="R254" s="23"/>
      <c r="X254" s="1"/>
    </row>
    <row r="255" spans="1:24">
      <c r="A255" s="1" t="s">
        <v>33</v>
      </c>
      <c r="B255" s="13" t="s">
        <v>34</v>
      </c>
      <c r="C255" t="s">
        <v>35</v>
      </c>
      <c r="D255" s="7" t="s">
        <v>36</v>
      </c>
      <c r="E255" s="13" t="s">
        <v>28</v>
      </c>
      <c r="K255" t="s">
        <v>29</v>
      </c>
      <c r="L255" t="s">
        <v>30</v>
      </c>
      <c r="M255" s="21" t="s">
        <v>31</v>
      </c>
      <c r="N255" s="71" t="s">
        <v>66</v>
      </c>
      <c r="O255" s="20">
        <v>88.4000814212307</v>
      </c>
      <c r="P255" s="20">
        <v>80.853252973977</v>
      </c>
      <c r="Q255" s="22">
        <v>0.914628716106123</v>
      </c>
      <c r="R255" s="23"/>
      <c r="X255" s="1"/>
    </row>
    <row r="256" spans="1:24">
      <c r="A256" s="1" t="s">
        <v>33</v>
      </c>
      <c r="B256" s="13" t="s">
        <v>34</v>
      </c>
      <c r="C256" t="s">
        <v>35</v>
      </c>
      <c r="D256" s="7" t="s">
        <v>36</v>
      </c>
      <c r="E256" s="13" t="s">
        <v>28</v>
      </c>
      <c r="K256" t="s">
        <v>29</v>
      </c>
      <c r="L256" t="s">
        <v>30</v>
      </c>
      <c r="M256" s="21" t="s">
        <v>31</v>
      </c>
      <c r="N256" s="71" t="s">
        <v>67</v>
      </c>
      <c r="O256" s="20">
        <v>56.5091943572437</v>
      </c>
      <c r="P256" s="20">
        <v>53.675508687552</v>
      </c>
      <c r="Q256" s="22">
        <v>0.949854431620852</v>
      </c>
      <c r="R256" s="23"/>
      <c r="X256" s="1"/>
    </row>
    <row r="257" spans="1:24">
      <c r="A257" s="1" t="s">
        <v>33</v>
      </c>
      <c r="B257" s="13" t="s">
        <v>34</v>
      </c>
      <c r="C257" t="s">
        <v>35</v>
      </c>
      <c r="D257" s="7" t="s">
        <v>36</v>
      </c>
      <c r="E257" s="13" t="s">
        <v>28</v>
      </c>
      <c r="K257" t="s">
        <v>29</v>
      </c>
      <c r="L257" t="s">
        <v>30</v>
      </c>
      <c r="M257" s="21" t="s">
        <v>31</v>
      </c>
      <c r="N257" s="71" t="s">
        <v>68</v>
      </c>
      <c r="O257" s="20">
        <v>82.5291222791888</v>
      </c>
      <c r="P257" s="20">
        <v>76.9709692251771</v>
      </c>
      <c r="Q257" s="22">
        <v>0.932652221415745</v>
      </c>
      <c r="R257" s="23"/>
      <c r="X257" s="1"/>
    </row>
    <row r="258" spans="1:24">
      <c r="A258" s="1" t="s">
        <v>33</v>
      </c>
      <c r="B258" s="13" t="s">
        <v>34</v>
      </c>
      <c r="C258" t="s">
        <v>35</v>
      </c>
      <c r="D258" s="7" t="s">
        <v>36</v>
      </c>
      <c r="E258" s="13" t="s">
        <v>28</v>
      </c>
      <c r="K258" t="s">
        <v>29</v>
      </c>
      <c r="L258" t="s">
        <v>30</v>
      </c>
      <c r="M258" s="21" t="s">
        <v>31</v>
      </c>
      <c r="N258" s="71" t="s">
        <v>69</v>
      </c>
      <c r="O258" s="20">
        <v>79.9426935314229</v>
      </c>
      <c r="P258" s="20">
        <v>73.7947033765284</v>
      </c>
      <c r="Q258" s="22">
        <v>0.923095033663359</v>
      </c>
      <c r="R258" s="23"/>
      <c r="X258" s="1"/>
    </row>
    <row r="259" spans="1:24">
      <c r="A259" s="1" t="s">
        <v>33</v>
      </c>
      <c r="B259" s="13" t="s">
        <v>34</v>
      </c>
      <c r="C259" t="s">
        <v>35</v>
      </c>
      <c r="D259" s="7" t="s">
        <v>36</v>
      </c>
      <c r="E259" s="13" t="s">
        <v>28</v>
      </c>
      <c r="K259" t="s">
        <v>29</v>
      </c>
      <c r="L259" t="s">
        <v>30</v>
      </c>
      <c r="M259" s="21" t="s">
        <v>31</v>
      </c>
      <c r="N259" s="71" t="s">
        <v>70</v>
      </c>
      <c r="O259" s="20">
        <v>74.7916046944744</v>
      </c>
      <c r="P259" s="20">
        <v>67.2815240399153</v>
      </c>
      <c r="Q259" s="22">
        <v>0.89958658214063</v>
      </c>
      <c r="R259" s="23"/>
      <c r="X259" s="1"/>
    </row>
    <row r="260" spans="1:24">
      <c r="A260" s="1" t="s">
        <v>33</v>
      </c>
      <c r="B260" s="13" t="s">
        <v>34</v>
      </c>
      <c r="C260" t="s">
        <v>35</v>
      </c>
      <c r="D260" s="7" t="s">
        <v>36</v>
      </c>
      <c r="E260" s="13" t="s">
        <v>28</v>
      </c>
      <c r="K260" t="s">
        <v>29</v>
      </c>
      <c r="L260" t="s">
        <v>30</v>
      </c>
      <c r="M260" s="21" t="s">
        <v>31</v>
      </c>
      <c r="N260" s="71" t="s">
        <v>71</v>
      </c>
      <c r="O260" s="20">
        <v>77.6162249036501</v>
      </c>
      <c r="P260" s="20">
        <v>68.2229876259727</v>
      </c>
      <c r="Q260" s="22">
        <v>0.878978431515603</v>
      </c>
      <c r="R260" s="23"/>
      <c r="X260" s="1"/>
    </row>
    <row r="261" spans="1:24">
      <c r="A261" s="1" t="s">
        <v>33</v>
      </c>
      <c r="B261" s="13" t="s">
        <v>34</v>
      </c>
      <c r="C261" t="s">
        <v>35</v>
      </c>
      <c r="D261" s="7" t="s">
        <v>36</v>
      </c>
      <c r="E261" s="13" t="s">
        <v>28</v>
      </c>
      <c r="K261" t="s">
        <v>29</v>
      </c>
      <c r="L261" t="s">
        <v>30</v>
      </c>
      <c r="M261" s="21" t="s">
        <v>31</v>
      </c>
      <c r="N261" s="71" t="s">
        <v>72</v>
      </c>
      <c r="O261" s="20">
        <v>85.7895374121135</v>
      </c>
      <c r="P261" s="20">
        <v>81.5157792128671</v>
      </c>
      <c r="Q261" s="22">
        <v>0.950183223640474</v>
      </c>
      <c r="R261" s="23"/>
      <c r="X261" s="1"/>
    </row>
    <row r="262" spans="1:24">
      <c r="A262" s="1" t="s">
        <v>33</v>
      </c>
      <c r="B262" s="13" t="s">
        <v>34</v>
      </c>
      <c r="C262" t="s">
        <v>35</v>
      </c>
      <c r="D262" s="7" t="s">
        <v>36</v>
      </c>
      <c r="E262" s="13" t="s">
        <v>28</v>
      </c>
      <c r="K262" t="s">
        <v>29</v>
      </c>
      <c r="L262" t="s">
        <v>30</v>
      </c>
      <c r="M262" s="21" t="s">
        <v>31</v>
      </c>
      <c r="N262" s="71" t="s">
        <v>73</v>
      </c>
      <c r="O262" s="20">
        <v>66.4203297662543</v>
      </c>
      <c r="P262" s="20">
        <v>58.157914533863</v>
      </c>
      <c r="Q262" s="22">
        <v>0.875604122089301</v>
      </c>
      <c r="R262" s="23"/>
      <c r="X262" s="1"/>
    </row>
    <row r="263" spans="1:24">
      <c r="A263" s="1" t="s">
        <v>33</v>
      </c>
      <c r="B263" s="13" t="s">
        <v>34</v>
      </c>
      <c r="C263" t="s">
        <v>35</v>
      </c>
      <c r="D263" s="7" t="s">
        <v>36</v>
      </c>
      <c r="E263" s="13" t="s">
        <v>28</v>
      </c>
      <c r="K263" t="s">
        <v>29</v>
      </c>
      <c r="L263" t="s">
        <v>30</v>
      </c>
      <c r="M263" s="21" t="s">
        <v>31</v>
      </c>
      <c r="N263" s="71" t="s">
        <v>74</v>
      </c>
      <c r="O263" s="20">
        <v>89.3894258313634</v>
      </c>
      <c r="P263" s="20">
        <v>85.7839838492598</v>
      </c>
      <c r="Q263" s="22">
        <v>0.959665900652439</v>
      </c>
      <c r="R263" s="23"/>
      <c r="X263" s="1"/>
    </row>
    <row r="264" spans="1:24">
      <c r="A264" s="1" t="s">
        <v>33</v>
      </c>
      <c r="B264" s="13" t="s">
        <v>34</v>
      </c>
      <c r="C264" t="s">
        <v>35</v>
      </c>
      <c r="D264" s="7" t="s">
        <v>36</v>
      </c>
      <c r="E264" s="13" t="s">
        <v>28</v>
      </c>
      <c r="K264" t="s">
        <v>29</v>
      </c>
      <c r="L264" t="s">
        <v>30</v>
      </c>
      <c r="M264" s="21" t="s">
        <v>31</v>
      </c>
      <c r="N264" s="71" t="s">
        <v>75</v>
      </c>
      <c r="O264" s="20">
        <v>90.9138115969749</v>
      </c>
      <c r="P264" s="20">
        <v>86.1292003125814</v>
      </c>
      <c r="Q264" s="22">
        <v>0.947372008715201</v>
      </c>
      <c r="R264" s="23"/>
      <c r="X264" s="1"/>
    </row>
    <row r="265" spans="1:24">
      <c r="A265" s="1" t="s">
        <v>33</v>
      </c>
      <c r="B265" s="13" t="s">
        <v>34</v>
      </c>
      <c r="C265" t="s">
        <v>35</v>
      </c>
      <c r="D265" s="7" t="s">
        <v>36</v>
      </c>
      <c r="E265" s="13" t="s">
        <v>28</v>
      </c>
      <c r="K265" t="s">
        <v>29</v>
      </c>
      <c r="L265" t="s">
        <v>30</v>
      </c>
      <c r="M265" s="21" t="s">
        <v>31</v>
      </c>
      <c r="N265" s="71" t="s">
        <v>76</v>
      </c>
      <c r="O265" s="20">
        <v>72.607708817004</v>
      </c>
      <c r="P265" s="20">
        <v>62.0710973724884</v>
      </c>
      <c r="Q265" s="22">
        <v>0.854883019775883</v>
      </c>
      <c r="R265" s="23"/>
      <c r="X265" s="1"/>
    </row>
    <row r="266" spans="1:24">
      <c r="A266" s="1" t="s">
        <v>33</v>
      </c>
      <c r="B266" s="13" t="s">
        <v>34</v>
      </c>
      <c r="C266" t="s">
        <v>35</v>
      </c>
      <c r="D266" s="7" t="s">
        <v>36</v>
      </c>
      <c r="E266" s="13" t="s">
        <v>28</v>
      </c>
      <c r="K266" t="s">
        <v>29</v>
      </c>
      <c r="L266" t="s">
        <v>30</v>
      </c>
      <c r="M266" s="21" t="s">
        <v>31</v>
      </c>
      <c r="N266" s="71" t="s">
        <v>77</v>
      </c>
      <c r="O266" s="20">
        <v>72.2832856086157</v>
      </c>
      <c r="P266" s="20">
        <v>56.9016697588126</v>
      </c>
      <c r="Q266" s="22">
        <v>0.787203698333689</v>
      </c>
      <c r="R266" s="23"/>
      <c r="X266" s="1"/>
    </row>
    <row r="267" spans="1:24">
      <c r="A267" s="1" t="s">
        <v>33</v>
      </c>
      <c r="B267" s="13" t="s">
        <v>34</v>
      </c>
      <c r="C267" t="s">
        <v>35</v>
      </c>
      <c r="D267" s="7" t="s">
        <v>36</v>
      </c>
      <c r="E267" s="13" t="s">
        <v>28</v>
      </c>
      <c r="K267" t="s">
        <v>29</v>
      </c>
      <c r="L267" t="s">
        <v>30</v>
      </c>
      <c r="M267" s="21" t="s">
        <v>31</v>
      </c>
      <c r="N267" s="71" t="s">
        <v>78</v>
      </c>
      <c r="O267" s="20">
        <v>72.0084834289151</v>
      </c>
      <c r="P267" s="20">
        <v>55.3676896352056</v>
      </c>
      <c r="Q267" s="22">
        <v>0.768905092826502</v>
      </c>
      <c r="R267" s="23"/>
      <c r="X267" s="1"/>
    </row>
    <row r="268" spans="1:24">
      <c r="A268" s="1" t="s">
        <v>33</v>
      </c>
      <c r="B268" s="13" t="s">
        <v>34</v>
      </c>
      <c r="C268" t="s">
        <v>35</v>
      </c>
      <c r="D268" s="7" t="s">
        <v>36</v>
      </c>
      <c r="E268" s="13" t="s">
        <v>28</v>
      </c>
      <c r="K268" t="s">
        <v>29</v>
      </c>
      <c r="L268" t="s">
        <v>30</v>
      </c>
      <c r="M268" s="21" t="s">
        <v>31</v>
      </c>
      <c r="N268" s="71" t="s">
        <v>79</v>
      </c>
      <c r="O268" s="20">
        <v>75.3540455003661</v>
      </c>
      <c r="P268" s="20">
        <v>68.4069468267581</v>
      </c>
      <c r="Q268" s="22">
        <v>0.907807223520943</v>
      </c>
      <c r="R268" s="23"/>
      <c r="X268" s="1"/>
    </row>
    <row r="269" spans="1:24">
      <c r="A269" s="1" t="s">
        <v>33</v>
      </c>
      <c r="B269" s="13" t="s">
        <v>34</v>
      </c>
      <c r="C269" t="s">
        <v>35</v>
      </c>
      <c r="D269" s="7" t="s">
        <v>36</v>
      </c>
      <c r="E269" s="13" t="s">
        <v>28</v>
      </c>
      <c r="K269" t="s">
        <v>29</v>
      </c>
      <c r="L269" t="s">
        <v>30</v>
      </c>
      <c r="M269" s="21" t="s">
        <v>31</v>
      </c>
      <c r="N269" s="71" t="s">
        <v>80</v>
      </c>
      <c r="O269" s="20">
        <v>78.6756915669012</v>
      </c>
      <c r="P269" s="20">
        <v>71.2168895882507</v>
      </c>
      <c r="Q269" s="22">
        <v>0.90519559688512</v>
      </c>
      <c r="R269" s="23"/>
      <c r="X269" s="1"/>
    </row>
    <row r="270" spans="1:24">
      <c r="A270" s="1" t="s">
        <v>33</v>
      </c>
      <c r="B270" s="13" t="s">
        <v>34</v>
      </c>
      <c r="C270" t="s">
        <v>35</v>
      </c>
      <c r="D270" s="7" t="s">
        <v>36</v>
      </c>
      <c r="E270" s="13" t="s">
        <v>28</v>
      </c>
      <c r="K270" t="s">
        <v>29</v>
      </c>
      <c r="L270" t="s">
        <v>30</v>
      </c>
      <c r="M270" s="21" t="s">
        <v>31</v>
      </c>
      <c r="N270" s="71" t="s">
        <v>81</v>
      </c>
      <c r="O270" s="20">
        <v>68.320773698588</v>
      </c>
      <c r="P270" s="20">
        <v>57.9058405507439</v>
      </c>
      <c r="Q270" s="22">
        <v>0.847558325469325</v>
      </c>
      <c r="R270" s="23"/>
      <c r="X270" s="1"/>
    </row>
    <row r="271" spans="1:24">
      <c r="A271" s="1" t="s">
        <v>33</v>
      </c>
      <c r="B271" s="13" t="s">
        <v>34</v>
      </c>
      <c r="C271" t="s">
        <v>35</v>
      </c>
      <c r="D271" s="7" t="s">
        <v>36</v>
      </c>
      <c r="E271" s="13" t="s">
        <v>28</v>
      </c>
      <c r="K271" t="s">
        <v>29</v>
      </c>
      <c r="L271" t="s">
        <v>30</v>
      </c>
      <c r="M271" s="21" t="s">
        <v>31</v>
      </c>
      <c r="N271" s="71" t="s">
        <v>82</v>
      </c>
      <c r="O271" s="20">
        <v>55.3414104815973</v>
      </c>
      <c r="P271" s="20">
        <v>37.1736336566713</v>
      </c>
      <c r="Q271" s="22">
        <v>0.671714604546131</v>
      </c>
      <c r="R271" s="23"/>
      <c r="X271" s="1"/>
    </row>
    <row r="272" spans="1:24">
      <c r="A272" s="1" t="s">
        <v>33</v>
      </c>
      <c r="B272" s="13" t="s">
        <v>34</v>
      </c>
      <c r="C272" t="s">
        <v>35</v>
      </c>
      <c r="D272" s="7" t="s">
        <v>36</v>
      </c>
      <c r="E272" s="13" t="s">
        <v>28</v>
      </c>
      <c r="K272" t="s">
        <v>29</v>
      </c>
      <c r="L272" t="s">
        <v>30</v>
      </c>
      <c r="M272" s="21" t="s">
        <v>31</v>
      </c>
      <c r="N272" s="71" t="s">
        <v>83</v>
      </c>
      <c r="O272" s="20">
        <v>73.9733076847402</v>
      </c>
      <c r="P272" s="20">
        <v>63.7574230700018</v>
      </c>
      <c r="Q272" s="22">
        <v>0.861897690741686</v>
      </c>
      <c r="R272" s="23"/>
      <c r="X272" s="1"/>
    </row>
    <row r="273" spans="1:24">
      <c r="A273" s="1" t="s">
        <v>33</v>
      </c>
      <c r="B273" s="13" t="s">
        <v>34</v>
      </c>
      <c r="C273" t="s">
        <v>35</v>
      </c>
      <c r="D273" s="7" t="s">
        <v>36</v>
      </c>
      <c r="E273" s="13" t="s">
        <v>28</v>
      </c>
      <c r="K273" t="s">
        <v>29</v>
      </c>
      <c r="L273" t="s">
        <v>30</v>
      </c>
      <c r="M273" s="21" t="s">
        <v>31</v>
      </c>
      <c r="N273" s="71" t="s">
        <v>84</v>
      </c>
      <c r="O273" s="20">
        <v>70.2558698277712</v>
      </c>
      <c r="P273" s="20">
        <v>67.3809813709972</v>
      </c>
      <c r="Q273" s="22">
        <v>0.959079740044189</v>
      </c>
      <c r="R273" s="23"/>
      <c r="X273" s="1"/>
    </row>
    <row r="274" spans="1:24">
      <c r="A274" s="1" t="s">
        <v>33</v>
      </c>
      <c r="B274" s="13" t="s">
        <v>34</v>
      </c>
      <c r="C274" t="s">
        <v>35</v>
      </c>
      <c r="D274" s="7" t="s">
        <v>36</v>
      </c>
      <c r="E274" s="13" t="s">
        <v>28</v>
      </c>
      <c r="K274" t="s">
        <v>29</v>
      </c>
      <c r="L274" t="s">
        <v>30</v>
      </c>
      <c r="M274" s="21" t="s">
        <v>31</v>
      </c>
      <c r="N274" s="71" t="s">
        <v>85</v>
      </c>
      <c r="O274" s="20">
        <v>66.00189258776</v>
      </c>
      <c r="P274" s="20">
        <v>59.212702613298</v>
      </c>
      <c r="Q274" s="22">
        <v>0.897136434907004</v>
      </c>
      <c r="R274" s="23"/>
      <c r="X274" s="1"/>
    </row>
    <row r="275" spans="1:24">
      <c r="A275" s="1" t="s">
        <v>33</v>
      </c>
      <c r="B275" s="13" t="s">
        <v>34</v>
      </c>
      <c r="C275" t="s">
        <v>35</v>
      </c>
      <c r="D275" s="7" t="s">
        <v>36</v>
      </c>
      <c r="E275" s="13" t="s">
        <v>28</v>
      </c>
      <c r="K275" t="s">
        <v>29</v>
      </c>
      <c r="L275" t="s">
        <v>30</v>
      </c>
      <c r="M275" s="21" t="s">
        <v>31</v>
      </c>
      <c r="N275" s="71" t="s">
        <v>86</v>
      </c>
      <c r="O275" s="20">
        <v>42.3608780325574</v>
      </c>
      <c r="P275" s="20">
        <v>27.6819470699433</v>
      </c>
      <c r="Q275" s="22">
        <v>0.653479067375981</v>
      </c>
      <c r="R275" s="23"/>
      <c r="X275" s="1"/>
    </row>
    <row r="276" spans="1:24">
      <c r="A276" s="1" t="s">
        <v>33</v>
      </c>
      <c r="B276" s="13" t="s">
        <v>34</v>
      </c>
      <c r="C276" t="s">
        <v>35</v>
      </c>
      <c r="D276" s="7" t="s">
        <v>36</v>
      </c>
      <c r="E276" s="13" t="s">
        <v>28</v>
      </c>
      <c r="K276" t="s">
        <v>29</v>
      </c>
      <c r="L276" t="s">
        <v>30</v>
      </c>
      <c r="M276" s="21" t="s">
        <v>31</v>
      </c>
      <c r="N276" s="71" t="s">
        <v>87</v>
      </c>
      <c r="O276" s="20">
        <v>81.1717926206132</v>
      </c>
      <c r="P276" s="20">
        <v>78.3434973762587</v>
      </c>
      <c r="Q276" s="22">
        <v>0.965156673851301</v>
      </c>
      <c r="R276" s="23"/>
      <c r="X276" s="1"/>
    </row>
    <row r="277" spans="1:24">
      <c r="A277" s="1" t="s">
        <v>33</v>
      </c>
      <c r="B277" s="13" t="s">
        <v>34</v>
      </c>
      <c r="C277" t="s">
        <v>35</v>
      </c>
      <c r="D277" s="7" t="s">
        <v>36</v>
      </c>
      <c r="E277" s="13" t="s">
        <v>28</v>
      </c>
      <c r="K277" t="s">
        <v>29</v>
      </c>
      <c r="L277" t="s">
        <v>30</v>
      </c>
      <c r="M277" s="21" t="s">
        <v>31</v>
      </c>
      <c r="N277" s="71" t="s">
        <v>88</v>
      </c>
      <c r="O277" s="20">
        <v>47.265650749194</v>
      </c>
      <c r="P277" s="20">
        <v>28.8998882324765</v>
      </c>
      <c r="Q277" s="22">
        <v>0.611435318765167</v>
      </c>
      <c r="R277" s="23"/>
      <c r="X277" s="1"/>
    </row>
    <row r="278" spans="1:24">
      <c r="A278" s="1" t="s">
        <v>33</v>
      </c>
      <c r="B278" s="13" t="s">
        <v>34</v>
      </c>
      <c r="C278" t="s">
        <v>35</v>
      </c>
      <c r="D278" s="7" t="s">
        <v>36</v>
      </c>
      <c r="E278" s="13" t="s">
        <v>28</v>
      </c>
      <c r="K278" t="s">
        <v>29</v>
      </c>
      <c r="L278" t="s">
        <v>30</v>
      </c>
      <c r="M278" s="21" t="s">
        <v>31</v>
      </c>
      <c r="N278" s="71" t="s">
        <v>89</v>
      </c>
      <c r="O278" s="20">
        <v>91.4580535986904</v>
      </c>
      <c r="P278" s="20">
        <v>85.5472573529412</v>
      </c>
      <c r="Q278" s="22">
        <v>0.935371506246074</v>
      </c>
      <c r="R278" s="23"/>
      <c r="X278" s="1"/>
    </row>
    <row r="279" spans="1:24">
      <c r="A279" s="1" t="s">
        <v>33</v>
      </c>
      <c r="B279" s="13" t="s">
        <v>34</v>
      </c>
      <c r="C279" t="s">
        <v>35</v>
      </c>
      <c r="D279" s="7" t="s">
        <v>36</v>
      </c>
      <c r="E279" s="13" t="s">
        <v>28</v>
      </c>
      <c r="K279" t="s">
        <v>29</v>
      </c>
      <c r="L279" t="s">
        <v>30</v>
      </c>
      <c r="M279" s="21" t="s">
        <v>31</v>
      </c>
      <c r="N279" s="71" t="s">
        <v>90</v>
      </c>
      <c r="O279" s="20">
        <v>67.8371070686262</v>
      </c>
      <c r="P279" s="20">
        <v>61.2149351297405</v>
      </c>
      <c r="Q279" s="22">
        <v>0.902381274422766</v>
      </c>
      <c r="R279" s="23"/>
      <c r="X279" s="1"/>
    </row>
    <row r="280" spans="1:24">
      <c r="A280" s="1" t="s">
        <v>33</v>
      </c>
      <c r="B280" s="13" t="s">
        <v>34</v>
      </c>
      <c r="C280" t="s">
        <v>35</v>
      </c>
      <c r="D280" s="7" t="s">
        <v>36</v>
      </c>
      <c r="E280" s="13" t="s">
        <v>28</v>
      </c>
      <c r="K280" t="s">
        <v>29</v>
      </c>
      <c r="L280" t="s">
        <v>30</v>
      </c>
      <c r="M280" s="21" t="s">
        <v>31</v>
      </c>
      <c r="N280" s="71" t="s">
        <v>91</v>
      </c>
      <c r="O280" s="20">
        <v>69.5513822723343</v>
      </c>
      <c r="P280" s="20">
        <v>55.537984423676</v>
      </c>
      <c r="Q280" s="22">
        <v>0.798517335086344</v>
      </c>
      <c r="R280" s="23"/>
      <c r="X280" s="1"/>
    </row>
    <row r="281" spans="1:24">
      <c r="A281" s="1" t="s">
        <v>33</v>
      </c>
      <c r="B281" s="13" t="s">
        <v>34</v>
      </c>
      <c r="C281" t="s">
        <v>35</v>
      </c>
      <c r="D281" s="7" t="s">
        <v>36</v>
      </c>
      <c r="E281" s="13" t="s">
        <v>28</v>
      </c>
      <c r="K281" t="s">
        <v>29</v>
      </c>
      <c r="L281" t="s">
        <v>30</v>
      </c>
      <c r="M281" s="21" t="s">
        <v>31</v>
      </c>
      <c r="N281" s="71" t="s">
        <v>92</v>
      </c>
      <c r="O281" s="20">
        <v>90.1116486103703</v>
      </c>
      <c r="P281" s="20">
        <v>87.5327451820128</v>
      </c>
      <c r="Q281" s="22">
        <v>0.971381020454878</v>
      </c>
      <c r="R281" s="23"/>
      <c r="X281" s="1"/>
    </row>
    <row r="282" spans="1:24">
      <c r="A282" s="1" t="s">
        <v>33</v>
      </c>
      <c r="B282" s="13" t="s">
        <v>34</v>
      </c>
      <c r="C282" t="s">
        <v>35</v>
      </c>
      <c r="D282" s="7" t="s">
        <v>36</v>
      </c>
      <c r="E282" s="13" t="s">
        <v>28</v>
      </c>
      <c r="K282" t="s">
        <v>29</v>
      </c>
      <c r="L282" t="s">
        <v>30</v>
      </c>
      <c r="M282" s="21" t="s">
        <v>31</v>
      </c>
      <c r="N282" s="71" t="s">
        <v>93</v>
      </c>
      <c r="O282" s="20">
        <v>77.4311622859455</v>
      </c>
      <c r="P282" s="20">
        <v>71.249916739702</v>
      </c>
      <c r="Q282" s="22">
        <v>0.920171086630254</v>
      </c>
      <c r="R282" s="23"/>
      <c r="X282" s="1"/>
    </row>
    <row r="283" spans="1:24">
      <c r="A283" s="1" t="s">
        <v>33</v>
      </c>
      <c r="B283" s="13" t="s">
        <v>34</v>
      </c>
      <c r="C283" t="s">
        <v>35</v>
      </c>
      <c r="D283" s="7" t="s">
        <v>36</v>
      </c>
      <c r="E283" s="13" t="s">
        <v>28</v>
      </c>
      <c r="K283" t="s">
        <v>29</v>
      </c>
      <c r="L283" t="s">
        <v>30</v>
      </c>
      <c r="M283" s="21" t="s">
        <v>31</v>
      </c>
      <c r="N283" s="71" t="s">
        <v>94</v>
      </c>
      <c r="O283" s="20">
        <v>88.7210991962036</v>
      </c>
      <c r="P283" s="20">
        <v>83.8751111111111</v>
      </c>
      <c r="Q283" s="22">
        <v>0.945379530585214</v>
      </c>
      <c r="R283" s="23"/>
      <c r="X283" s="1"/>
    </row>
    <row r="284" spans="1:24">
      <c r="A284" s="1" t="s">
        <v>33</v>
      </c>
      <c r="B284" s="13" t="s">
        <v>34</v>
      </c>
      <c r="C284" t="s">
        <v>35</v>
      </c>
      <c r="D284" s="7" t="s">
        <v>36</v>
      </c>
      <c r="E284" s="13" t="s">
        <v>28</v>
      </c>
      <c r="K284" t="s">
        <v>29</v>
      </c>
      <c r="L284" t="s">
        <v>30</v>
      </c>
      <c r="M284" s="21" t="s">
        <v>31</v>
      </c>
      <c r="N284" s="71" t="s">
        <v>95</v>
      </c>
      <c r="O284" s="20">
        <v>78.4207331653393</v>
      </c>
      <c r="P284" s="20">
        <v>69.8947338262477</v>
      </c>
      <c r="Q284" s="22">
        <v>0.891278760157525</v>
      </c>
      <c r="R284" s="23"/>
      <c r="X284" s="1"/>
    </row>
    <row r="285" spans="1:24">
      <c r="A285" s="1" t="s">
        <v>33</v>
      </c>
      <c r="B285" s="13" t="s">
        <v>34</v>
      </c>
      <c r="C285" t="s">
        <v>35</v>
      </c>
      <c r="D285" s="7" t="s">
        <v>36</v>
      </c>
      <c r="E285" s="13" t="s">
        <v>28</v>
      </c>
      <c r="K285" t="s">
        <v>29</v>
      </c>
      <c r="L285" t="s">
        <v>30</v>
      </c>
      <c r="M285" s="21" t="s">
        <v>31</v>
      </c>
      <c r="N285" s="71" t="s">
        <v>96</v>
      </c>
      <c r="O285" s="20">
        <v>73.1932974046756</v>
      </c>
      <c r="P285" s="20">
        <v>65.2433957495692</v>
      </c>
      <c r="Q285" s="22">
        <v>0.891384840729985</v>
      </c>
      <c r="R285" s="23"/>
      <c r="X285" s="1"/>
    </row>
    <row r="286" spans="1:24">
      <c r="A286" s="1" t="s">
        <v>33</v>
      </c>
      <c r="B286" s="13" t="s">
        <v>34</v>
      </c>
      <c r="C286" t="s">
        <v>35</v>
      </c>
      <c r="D286" s="7" t="s">
        <v>36</v>
      </c>
      <c r="E286" s="13" t="s">
        <v>28</v>
      </c>
      <c r="K286" t="s">
        <v>29</v>
      </c>
      <c r="L286" t="s">
        <v>30</v>
      </c>
      <c r="M286" s="21" t="s">
        <v>31</v>
      </c>
      <c r="N286" s="71" t="s">
        <v>97</v>
      </c>
      <c r="O286" s="20">
        <v>86.5653797340298</v>
      </c>
      <c r="P286" s="20">
        <v>81.440878629933</v>
      </c>
      <c r="Q286" s="22">
        <v>0.940801956626983</v>
      </c>
      <c r="R286" s="23"/>
      <c r="X286" s="1"/>
    </row>
    <row r="287" spans="1:24">
      <c r="A287" s="1" t="s">
        <v>33</v>
      </c>
      <c r="B287" s="13" t="s">
        <v>34</v>
      </c>
      <c r="C287" t="s">
        <v>35</v>
      </c>
      <c r="D287" s="7" t="s">
        <v>36</v>
      </c>
      <c r="E287" s="13" t="s">
        <v>28</v>
      </c>
      <c r="K287" t="s">
        <v>29</v>
      </c>
      <c r="L287" t="s">
        <v>30</v>
      </c>
      <c r="M287" s="21" t="s">
        <v>31</v>
      </c>
      <c r="N287" s="71" t="s">
        <v>98</v>
      </c>
      <c r="O287" s="20">
        <v>80.6720988835139</v>
      </c>
      <c r="P287" s="20">
        <v>70.9887826086956</v>
      </c>
      <c r="Q287" s="22">
        <v>0.879966972363017</v>
      </c>
      <c r="R287" s="23"/>
      <c r="X287" s="1"/>
    </row>
    <row r="288" spans="1:24">
      <c r="A288" s="1" t="s">
        <v>33</v>
      </c>
      <c r="B288" s="13" t="s">
        <v>34</v>
      </c>
      <c r="C288" t="s">
        <v>35</v>
      </c>
      <c r="D288" s="7" t="s">
        <v>36</v>
      </c>
      <c r="E288" s="13" t="s">
        <v>28</v>
      </c>
      <c r="K288" t="s">
        <v>29</v>
      </c>
      <c r="L288" t="s">
        <v>30</v>
      </c>
      <c r="M288" s="21" t="s">
        <v>31</v>
      </c>
      <c r="N288" s="71" t="s">
        <v>99</v>
      </c>
      <c r="O288" s="20">
        <v>81.6579910607538</v>
      </c>
      <c r="P288" s="20">
        <v>72.0223512880562</v>
      </c>
      <c r="Q288" s="22">
        <v>0.882000038850716</v>
      </c>
      <c r="R288" s="23"/>
      <c r="X288" s="1"/>
    </row>
    <row r="289" spans="1:24">
      <c r="A289" s="1" t="s">
        <v>33</v>
      </c>
      <c r="B289" s="13" t="s">
        <v>34</v>
      </c>
      <c r="C289" t="s">
        <v>35</v>
      </c>
      <c r="D289" s="7" t="s">
        <v>36</v>
      </c>
      <c r="E289" s="13" t="s">
        <v>28</v>
      </c>
      <c r="K289" t="s">
        <v>29</v>
      </c>
      <c r="L289" t="s">
        <v>30</v>
      </c>
      <c r="M289" s="21" t="s">
        <v>31</v>
      </c>
      <c r="N289" s="71" t="s">
        <v>100</v>
      </c>
      <c r="O289" s="20">
        <v>82.7763165155333</v>
      </c>
      <c r="P289" s="20">
        <v>76.4290018587361</v>
      </c>
      <c r="Q289" s="22">
        <v>0.923319677366821</v>
      </c>
      <c r="R289" s="23"/>
      <c r="X289" s="1"/>
    </row>
    <row r="290" spans="1:24">
      <c r="A290" s="1" t="s">
        <v>33</v>
      </c>
      <c r="B290" s="13" t="s">
        <v>34</v>
      </c>
      <c r="C290" t="s">
        <v>35</v>
      </c>
      <c r="D290" s="7" t="s">
        <v>36</v>
      </c>
      <c r="E290" s="13" t="s">
        <v>28</v>
      </c>
      <c r="K290" t="s">
        <v>29</v>
      </c>
      <c r="L290" t="s">
        <v>30</v>
      </c>
      <c r="M290" s="21" t="s">
        <v>31</v>
      </c>
      <c r="N290" s="71" t="s">
        <v>101</v>
      </c>
      <c r="O290" s="20">
        <v>75.2886671418389</v>
      </c>
      <c r="P290" s="20">
        <v>71.8529360374415</v>
      </c>
      <c r="Q290" s="22">
        <v>0.954365892838497</v>
      </c>
      <c r="R290" s="23"/>
      <c r="X290" s="1"/>
    </row>
    <row r="291" spans="1:24">
      <c r="A291" s="1" t="s">
        <v>33</v>
      </c>
      <c r="B291" s="13" t="s">
        <v>34</v>
      </c>
      <c r="C291" t="s">
        <v>35</v>
      </c>
      <c r="D291" s="7" t="s">
        <v>36</v>
      </c>
      <c r="E291" s="13" t="s">
        <v>28</v>
      </c>
      <c r="K291" t="s">
        <v>29</v>
      </c>
      <c r="L291" t="s">
        <v>30</v>
      </c>
      <c r="M291" s="21" t="s">
        <v>31</v>
      </c>
      <c r="N291" s="71" t="s">
        <v>102</v>
      </c>
      <c r="O291" s="20">
        <v>49.8752672843906</v>
      </c>
      <c r="P291" s="20">
        <v>35.778918431726</v>
      </c>
      <c r="Q291" s="22">
        <v>0.717367953693627</v>
      </c>
      <c r="R291" s="23"/>
      <c r="X291" s="1"/>
    </row>
    <row r="292" spans="1:24">
      <c r="A292" s="1" t="s">
        <v>33</v>
      </c>
      <c r="B292" s="13" t="s">
        <v>34</v>
      </c>
      <c r="C292" t="s">
        <v>35</v>
      </c>
      <c r="D292" s="7" t="s">
        <v>36</v>
      </c>
      <c r="E292" s="13" t="s">
        <v>28</v>
      </c>
      <c r="K292" t="s">
        <v>29</v>
      </c>
      <c r="L292" t="s">
        <v>30</v>
      </c>
      <c r="M292" s="21" t="s">
        <v>31</v>
      </c>
      <c r="N292" s="71" t="s">
        <v>103</v>
      </c>
      <c r="O292" s="20">
        <v>79.0270848182466</v>
      </c>
      <c r="P292" s="20">
        <v>75.0901378254211</v>
      </c>
      <c r="Q292" s="22">
        <v>0.950182307725509</v>
      </c>
      <c r="R292" s="23"/>
      <c r="X292" s="1"/>
    </row>
    <row r="293" spans="1:24">
      <c r="A293" s="1" t="s">
        <v>33</v>
      </c>
      <c r="B293" s="13" t="s">
        <v>34</v>
      </c>
      <c r="C293" t="s">
        <v>35</v>
      </c>
      <c r="D293" s="7" t="s">
        <v>36</v>
      </c>
      <c r="E293" s="13" t="s">
        <v>28</v>
      </c>
      <c r="K293" t="s">
        <v>29</v>
      </c>
      <c r="L293" t="s">
        <v>30</v>
      </c>
      <c r="M293" s="21" t="s">
        <v>31</v>
      </c>
      <c r="N293" s="71" t="s">
        <v>104</v>
      </c>
      <c r="O293" s="20">
        <v>38.8595866001426</v>
      </c>
      <c r="P293" s="20">
        <v>34.7690630925139</v>
      </c>
      <c r="Q293" s="22">
        <v>0.894735794548734</v>
      </c>
      <c r="R293" s="23"/>
      <c r="X293" s="1"/>
    </row>
    <row r="294" spans="1:24">
      <c r="A294" s="1" t="s">
        <v>33</v>
      </c>
      <c r="B294" s="13" t="s">
        <v>34</v>
      </c>
      <c r="C294" t="s">
        <v>35</v>
      </c>
      <c r="D294" s="7" t="s">
        <v>36</v>
      </c>
      <c r="E294" s="13" t="s">
        <v>28</v>
      </c>
      <c r="K294" t="s">
        <v>29</v>
      </c>
      <c r="L294" t="s">
        <v>30</v>
      </c>
      <c r="M294" s="21" t="s">
        <v>31</v>
      </c>
      <c r="N294" s="71" t="s">
        <v>105</v>
      </c>
      <c r="O294" s="20">
        <v>71.3791874554526</v>
      </c>
      <c r="P294" s="20">
        <v>67.5109545454545</v>
      </c>
      <c r="Q294" s="22">
        <v>0.945807271728721</v>
      </c>
      <c r="R294" s="23"/>
      <c r="X294" s="1"/>
    </row>
    <row r="295" spans="1:24">
      <c r="A295" s="1" t="s">
        <v>33</v>
      </c>
      <c r="B295" s="13" t="s">
        <v>34</v>
      </c>
      <c r="C295" t="s">
        <v>35</v>
      </c>
      <c r="D295" s="7" t="s">
        <v>36</v>
      </c>
      <c r="E295" s="13" t="s">
        <v>28</v>
      </c>
      <c r="K295" t="s">
        <v>29</v>
      </c>
      <c r="L295" t="s">
        <v>30</v>
      </c>
      <c r="M295" s="21" t="s">
        <v>31</v>
      </c>
      <c r="N295" s="71" t="s">
        <v>106</v>
      </c>
      <c r="O295" s="20">
        <v>80.3207412687099</v>
      </c>
      <c r="P295" s="20">
        <v>76.3957131147541</v>
      </c>
      <c r="Q295" s="22">
        <v>0.951133068595261</v>
      </c>
      <c r="R295" s="23"/>
      <c r="X295" s="1"/>
    </row>
    <row r="296" spans="1:24">
      <c r="A296" s="1" t="s">
        <v>33</v>
      </c>
      <c r="B296" s="13" t="s">
        <v>34</v>
      </c>
      <c r="C296" t="s">
        <v>35</v>
      </c>
      <c r="D296" s="7" t="s">
        <v>36</v>
      </c>
      <c r="E296" s="13" t="s">
        <v>28</v>
      </c>
      <c r="K296" t="s">
        <v>29</v>
      </c>
      <c r="L296" t="s">
        <v>30</v>
      </c>
      <c r="M296" s="21" t="s">
        <v>31</v>
      </c>
      <c r="N296" s="71" t="s">
        <v>107</v>
      </c>
      <c r="O296" s="20">
        <v>78.9700641482537</v>
      </c>
      <c r="P296" s="20">
        <v>72.5526633266533</v>
      </c>
      <c r="Q296" s="22">
        <v>0.918736284555211</v>
      </c>
      <c r="R296" s="23"/>
      <c r="X296" s="1"/>
    </row>
    <row r="297" spans="1:24">
      <c r="A297" s="1" t="s">
        <v>33</v>
      </c>
      <c r="B297" s="13" t="s">
        <v>34</v>
      </c>
      <c r="C297" t="s">
        <v>35</v>
      </c>
      <c r="D297" s="7" t="s">
        <v>36</v>
      </c>
      <c r="E297" s="13" t="s">
        <v>28</v>
      </c>
      <c r="K297" t="s">
        <v>29</v>
      </c>
      <c r="L297" t="s">
        <v>30</v>
      </c>
      <c r="M297" s="21" t="s">
        <v>31</v>
      </c>
      <c r="N297" s="71" t="s">
        <v>108</v>
      </c>
      <c r="O297" s="20">
        <v>77.9508196721311</v>
      </c>
      <c r="P297" s="20">
        <v>73.3407683168317</v>
      </c>
      <c r="Q297" s="22">
        <v>0.940859488396789</v>
      </c>
      <c r="R297" s="23"/>
      <c r="X297" s="1"/>
    </row>
    <row r="298" spans="1:24">
      <c r="A298" s="1" t="s">
        <v>33</v>
      </c>
      <c r="B298" s="13" t="s">
        <v>34</v>
      </c>
      <c r="C298" t="s">
        <v>35</v>
      </c>
      <c r="D298" s="7" t="s">
        <v>36</v>
      </c>
      <c r="E298" s="13" t="s">
        <v>28</v>
      </c>
      <c r="K298" t="s">
        <v>29</v>
      </c>
      <c r="L298" t="s">
        <v>30</v>
      </c>
      <c r="M298" s="21" t="s">
        <v>31</v>
      </c>
      <c r="N298" s="71" t="s">
        <v>109</v>
      </c>
      <c r="O298" s="20">
        <v>75.8089807555239</v>
      </c>
      <c r="P298" s="20">
        <v>73.3270154905336</v>
      </c>
      <c r="Q298" s="22">
        <v>0.96726027391142</v>
      </c>
      <c r="R298" s="23"/>
      <c r="X298" s="1"/>
    </row>
    <row r="299" spans="1:24">
      <c r="A299" s="1" t="s">
        <v>33</v>
      </c>
      <c r="B299" s="13" t="s">
        <v>34</v>
      </c>
      <c r="C299" t="s">
        <v>35</v>
      </c>
      <c r="D299" s="7" t="s">
        <v>36</v>
      </c>
      <c r="E299" s="13" t="s">
        <v>28</v>
      </c>
      <c r="K299" t="s">
        <v>29</v>
      </c>
      <c r="L299" t="s">
        <v>30</v>
      </c>
      <c r="M299" s="21" t="s">
        <v>31</v>
      </c>
      <c r="N299" s="71" t="s">
        <v>110</v>
      </c>
      <c r="O299" s="20">
        <v>86.9636493228795</v>
      </c>
      <c r="P299" s="20">
        <v>84.4575286343612</v>
      </c>
      <c r="Q299" s="22">
        <v>0.9711819742153</v>
      </c>
      <c r="R299" s="23"/>
      <c r="X299" s="1"/>
    </row>
    <row r="300" spans="1:24">
      <c r="A300" s="1" t="s">
        <v>33</v>
      </c>
      <c r="B300" s="13" t="s">
        <v>34</v>
      </c>
      <c r="C300" t="s">
        <v>35</v>
      </c>
      <c r="D300" s="7" t="s">
        <v>36</v>
      </c>
      <c r="E300" s="13" t="s">
        <v>28</v>
      </c>
      <c r="K300" t="s">
        <v>29</v>
      </c>
      <c r="L300" t="s">
        <v>30</v>
      </c>
      <c r="M300" s="21" t="s">
        <v>31</v>
      </c>
      <c r="N300" s="71" t="s">
        <v>111</v>
      </c>
      <c r="O300" s="20">
        <v>73.0612972202423</v>
      </c>
      <c r="P300" s="20">
        <v>66.2932295786758</v>
      </c>
      <c r="Q300" s="22">
        <v>0.90736452952424</v>
      </c>
      <c r="R300" s="23"/>
      <c r="X300" s="1"/>
    </row>
    <row r="301" spans="1:24">
      <c r="A301" s="1" t="s">
        <v>33</v>
      </c>
      <c r="B301" s="13" t="s">
        <v>34</v>
      </c>
      <c r="C301" t="s">
        <v>35</v>
      </c>
      <c r="D301" s="7" t="s">
        <v>36</v>
      </c>
      <c r="E301" s="13" t="s">
        <v>28</v>
      </c>
      <c r="K301" t="s">
        <v>29</v>
      </c>
      <c r="L301" t="s">
        <v>30</v>
      </c>
      <c r="M301" s="21" t="s">
        <v>31</v>
      </c>
      <c r="N301" s="71" t="s">
        <v>112</v>
      </c>
      <c r="O301" s="20">
        <v>73.6849607982894</v>
      </c>
      <c r="P301" s="20">
        <v>68.2690049751244</v>
      </c>
      <c r="Q301" s="22">
        <v>0.926498490811564</v>
      </c>
      <c r="R301" s="23"/>
      <c r="X301" s="1"/>
    </row>
    <row r="302" spans="1:24">
      <c r="A302" s="1" t="s">
        <v>33</v>
      </c>
      <c r="B302" s="13" t="s">
        <v>34</v>
      </c>
      <c r="C302" t="s">
        <v>35</v>
      </c>
      <c r="D302" s="7" t="s">
        <v>36</v>
      </c>
      <c r="E302" s="13" t="s">
        <v>28</v>
      </c>
      <c r="K302" t="s">
        <v>29</v>
      </c>
      <c r="L302" t="s">
        <v>30</v>
      </c>
      <c r="M302" s="21" t="s">
        <v>31</v>
      </c>
      <c r="N302" s="71" t="s">
        <v>113</v>
      </c>
      <c r="O302" s="20">
        <v>67.2581692274399</v>
      </c>
      <c r="P302" s="20">
        <v>59.7802489920695</v>
      </c>
      <c r="Q302" s="22">
        <v>0.888817665998562</v>
      </c>
      <c r="R302" s="23"/>
      <c r="X302" s="1"/>
    </row>
    <row r="303" spans="1:24">
      <c r="A303" s="1" t="s">
        <v>33</v>
      </c>
      <c r="B303" s="13" t="s">
        <v>34</v>
      </c>
      <c r="C303" t="s">
        <v>35</v>
      </c>
      <c r="D303" s="7" t="s">
        <v>36</v>
      </c>
      <c r="E303" s="13" t="s">
        <v>28</v>
      </c>
      <c r="K303" t="s">
        <v>29</v>
      </c>
      <c r="L303" t="s">
        <v>30</v>
      </c>
      <c r="M303" s="21" t="s">
        <v>31</v>
      </c>
      <c r="N303" s="71" t="s">
        <v>114</v>
      </c>
      <c r="O303" s="20">
        <v>62.2159705691409</v>
      </c>
      <c r="P303" s="20">
        <v>56.5887618100447</v>
      </c>
      <c r="Q303" s="22">
        <v>0.909553628953797</v>
      </c>
      <c r="R303" s="23"/>
      <c r="X303" s="1"/>
    </row>
    <row r="304" spans="1:24">
      <c r="A304" s="1" t="s">
        <v>33</v>
      </c>
      <c r="B304" s="13" t="s">
        <v>34</v>
      </c>
      <c r="C304" t="s">
        <v>35</v>
      </c>
      <c r="D304" s="7" t="s">
        <v>36</v>
      </c>
      <c r="E304" s="13" t="s">
        <v>28</v>
      </c>
      <c r="K304" t="s">
        <v>29</v>
      </c>
      <c r="L304" t="s">
        <v>30</v>
      </c>
      <c r="M304" s="21" t="s">
        <v>31</v>
      </c>
      <c r="N304" s="71" t="s">
        <v>115</v>
      </c>
      <c r="O304" s="20">
        <v>69.2057996104739</v>
      </c>
      <c r="P304" s="20">
        <v>61.6493733998113</v>
      </c>
      <c r="Q304" s="22">
        <v>0.890812240401902</v>
      </c>
      <c r="R304" s="23"/>
      <c r="X304" s="1"/>
    </row>
    <row r="305" spans="1:24">
      <c r="A305" s="1" t="s">
        <v>33</v>
      </c>
      <c r="B305" s="13" t="s">
        <v>34</v>
      </c>
      <c r="C305" t="s">
        <v>35</v>
      </c>
      <c r="D305" s="7" t="s">
        <v>36</v>
      </c>
      <c r="E305" s="13" t="s">
        <v>28</v>
      </c>
      <c r="K305" t="s">
        <v>29</v>
      </c>
      <c r="L305" t="s">
        <v>30</v>
      </c>
      <c r="M305" s="21" t="s">
        <v>31</v>
      </c>
      <c r="N305" s="71" t="s">
        <v>116</v>
      </c>
      <c r="O305" s="20">
        <v>66.1941859626343</v>
      </c>
      <c r="P305" s="20">
        <v>56.887907639943</v>
      </c>
      <c r="Q305" s="22">
        <v>0.859409430188557</v>
      </c>
      <c r="R305" s="23"/>
      <c r="X305" s="1"/>
    </row>
    <row r="306" spans="1:24">
      <c r="A306" s="1" t="s">
        <v>33</v>
      </c>
      <c r="B306" s="13" t="s">
        <v>34</v>
      </c>
      <c r="C306" t="s">
        <v>35</v>
      </c>
      <c r="D306" s="7" t="s">
        <v>36</v>
      </c>
      <c r="E306" s="13" t="s">
        <v>28</v>
      </c>
      <c r="K306" t="s">
        <v>29</v>
      </c>
      <c r="L306" t="s">
        <v>30</v>
      </c>
      <c r="M306" s="21" t="s">
        <v>31</v>
      </c>
      <c r="N306" s="71" t="s">
        <v>117</v>
      </c>
      <c r="O306" s="20">
        <v>71.1137560412609</v>
      </c>
      <c r="P306" s="20">
        <v>69.1522551323037</v>
      </c>
      <c r="Q306" s="22">
        <v>0.972417419383401</v>
      </c>
      <c r="R306" s="23"/>
      <c r="X306" s="1"/>
    </row>
    <row r="307" spans="1:24">
      <c r="A307" s="1" t="s">
        <v>33</v>
      </c>
      <c r="B307" s="13" t="s">
        <v>34</v>
      </c>
      <c r="C307" t="s">
        <v>35</v>
      </c>
      <c r="D307" s="7" t="s">
        <v>36</v>
      </c>
      <c r="E307" s="13" t="s">
        <v>28</v>
      </c>
      <c r="K307" t="s">
        <v>29</v>
      </c>
      <c r="L307" t="s">
        <v>30</v>
      </c>
      <c r="M307" s="21" t="s">
        <v>31</v>
      </c>
      <c r="N307" s="71" t="s">
        <v>118</v>
      </c>
      <c r="O307" s="20">
        <v>62.3205655341557</v>
      </c>
      <c r="P307" s="20">
        <v>55.9161110642248</v>
      </c>
      <c r="Q307" s="22">
        <v>0.897233691398054</v>
      </c>
      <c r="R307" s="23"/>
      <c r="X307" s="1"/>
    </row>
    <row r="308" spans="1:24">
      <c r="A308" s="1" t="s">
        <v>33</v>
      </c>
      <c r="B308" s="13" t="s">
        <v>34</v>
      </c>
      <c r="C308" t="s">
        <v>35</v>
      </c>
      <c r="D308" s="7" t="s">
        <v>36</v>
      </c>
      <c r="E308" s="13" t="s">
        <v>28</v>
      </c>
      <c r="K308" t="s">
        <v>29</v>
      </c>
      <c r="L308" t="s">
        <v>30</v>
      </c>
      <c r="M308" s="21" t="s">
        <v>31</v>
      </c>
      <c r="N308" s="71" t="s">
        <v>119</v>
      </c>
      <c r="O308" s="20">
        <v>71.7665728918705</v>
      </c>
      <c r="P308" s="20">
        <v>67.186452045607</v>
      </c>
      <c r="Q308" s="22">
        <v>0.936180304259975</v>
      </c>
      <c r="R308" s="23"/>
      <c r="X308" s="1"/>
    </row>
    <row r="309" spans="1:24">
      <c r="A309" s="1" t="s">
        <v>33</v>
      </c>
      <c r="B309" s="13" t="s">
        <v>34</v>
      </c>
      <c r="C309" t="s">
        <v>35</v>
      </c>
      <c r="D309" s="7" t="s">
        <v>36</v>
      </c>
      <c r="E309" s="13" t="s">
        <v>28</v>
      </c>
      <c r="K309" t="s">
        <v>29</v>
      </c>
      <c r="L309" t="s">
        <v>30</v>
      </c>
      <c r="M309" s="21" t="s">
        <v>31</v>
      </c>
      <c r="N309" s="71" t="s">
        <v>120</v>
      </c>
      <c r="O309" s="20">
        <v>73.6204284786843</v>
      </c>
      <c r="P309" s="20">
        <v>65.6684190762298</v>
      </c>
      <c r="Q309" s="22">
        <v>0.891986374342322</v>
      </c>
      <c r="R309" s="23"/>
      <c r="X309" s="1"/>
    </row>
    <row r="310" spans="1:24">
      <c r="A310" s="1" t="s">
        <v>33</v>
      </c>
      <c r="B310" s="13" t="s">
        <v>34</v>
      </c>
      <c r="C310" t="s">
        <v>35</v>
      </c>
      <c r="D310" s="7" t="s">
        <v>36</v>
      </c>
      <c r="E310" s="13" t="s">
        <v>28</v>
      </c>
      <c r="K310" t="s">
        <v>29</v>
      </c>
      <c r="L310" t="s">
        <v>30</v>
      </c>
      <c r="M310" s="21" t="s">
        <v>31</v>
      </c>
      <c r="N310" s="71" t="s">
        <v>121</v>
      </c>
      <c r="O310" s="20">
        <v>74.4896487051865</v>
      </c>
      <c r="P310" s="20">
        <v>70.9682715593318</v>
      </c>
      <c r="Q310" s="22">
        <v>0.952726624342242</v>
      </c>
      <c r="R310" s="23"/>
      <c r="X310" s="1"/>
    </row>
    <row r="311" spans="1:24">
      <c r="A311" s="1" t="s">
        <v>33</v>
      </c>
      <c r="B311" s="13" t="s">
        <v>34</v>
      </c>
      <c r="C311" t="s">
        <v>35</v>
      </c>
      <c r="D311" s="7" t="s">
        <v>36</v>
      </c>
      <c r="E311" s="13" t="s">
        <v>28</v>
      </c>
      <c r="K311" t="s">
        <v>29</v>
      </c>
      <c r="L311" t="s">
        <v>30</v>
      </c>
      <c r="M311" s="21" t="s">
        <v>31</v>
      </c>
      <c r="N311" s="71" t="s">
        <v>122</v>
      </c>
      <c r="O311" s="20">
        <v>66.9948784534372</v>
      </c>
      <c r="P311" s="20">
        <v>56.1334547720627</v>
      </c>
      <c r="Q311" s="22">
        <v>0.837876805927435</v>
      </c>
      <c r="R311" s="23"/>
      <c r="X311" s="1"/>
    </row>
    <row r="312" spans="1:24">
      <c r="A312" s="1" t="s">
        <v>33</v>
      </c>
      <c r="B312" s="13" t="s">
        <v>34</v>
      </c>
      <c r="C312" t="s">
        <v>35</v>
      </c>
      <c r="D312" s="7" t="s">
        <v>36</v>
      </c>
      <c r="E312" s="13" t="s">
        <v>28</v>
      </c>
      <c r="K312" t="s">
        <v>29</v>
      </c>
      <c r="L312" t="s">
        <v>30</v>
      </c>
      <c r="M312" s="21" t="s">
        <v>31</v>
      </c>
      <c r="N312" s="71" t="s">
        <v>123</v>
      </c>
      <c r="O312" s="20">
        <v>73.5374738512587</v>
      </c>
      <c r="P312" s="20">
        <v>70.3890548066833</v>
      </c>
      <c r="Q312" s="22">
        <v>0.957186195286725</v>
      </c>
      <c r="R312" s="23"/>
      <c r="X312" s="1"/>
    </row>
    <row r="313" spans="1:24">
      <c r="A313" s="1" t="s">
        <v>33</v>
      </c>
      <c r="B313" s="13" t="s">
        <v>34</v>
      </c>
      <c r="C313" t="s">
        <v>35</v>
      </c>
      <c r="D313" s="7" t="s">
        <v>36</v>
      </c>
      <c r="E313" s="13" t="s">
        <v>28</v>
      </c>
      <c r="K313" t="s">
        <v>29</v>
      </c>
      <c r="L313" t="s">
        <v>30</v>
      </c>
      <c r="M313" s="21" t="s">
        <v>31</v>
      </c>
      <c r="N313" s="71" t="s">
        <v>124</v>
      </c>
      <c r="O313" s="20">
        <v>53.3145783740893</v>
      </c>
      <c r="P313" s="20">
        <v>45.9743728870153</v>
      </c>
      <c r="Q313" s="22">
        <v>0.86232273215085</v>
      </c>
      <c r="R313" s="23"/>
      <c r="X313" s="1"/>
    </row>
    <row r="314" spans="1:24">
      <c r="A314" s="1" t="s">
        <v>33</v>
      </c>
      <c r="B314" s="13" t="s">
        <v>34</v>
      </c>
      <c r="C314" t="s">
        <v>35</v>
      </c>
      <c r="D314" s="7" t="s">
        <v>36</v>
      </c>
      <c r="E314" s="13" t="s">
        <v>28</v>
      </c>
      <c r="K314" t="s">
        <v>29</v>
      </c>
      <c r="L314" t="s">
        <v>30</v>
      </c>
      <c r="M314" s="21" t="s">
        <v>31</v>
      </c>
      <c r="N314" s="71" t="s">
        <v>125</v>
      </c>
      <c r="O314" s="20">
        <v>67.4117254578337</v>
      </c>
      <c r="P314" s="20">
        <v>56.3868784660213</v>
      </c>
      <c r="Q314" s="22">
        <v>0.836455054118018</v>
      </c>
      <c r="R314" s="23"/>
      <c r="X314" s="1"/>
    </row>
    <row r="315" spans="1:24">
      <c r="A315" s="1" t="s">
        <v>33</v>
      </c>
      <c r="B315" s="13" t="s">
        <v>34</v>
      </c>
      <c r="C315" t="s">
        <v>35</v>
      </c>
      <c r="D315" s="7" t="s">
        <v>36</v>
      </c>
      <c r="E315" s="13" t="s">
        <v>28</v>
      </c>
      <c r="K315" t="s">
        <v>29</v>
      </c>
      <c r="L315" t="s">
        <v>30</v>
      </c>
      <c r="M315" s="21" t="s">
        <v>31</v>
      </c>
      <c r="N315" s="71" t="s">
        <v>126</v>
      </c>
      <c r="O315" s="20">
        <v>76.0785208856425</v>
      </c>
      <c r="P315" s="20">
        <v>67.1615888931739</v>
      </c>
      <c r="Q315" s="22">
        <v>0.882793042127198</v>
      </c>
      <c r="R315" s="23"/>
      <c r="X315" s="1"/>
    </row>
    <row r="316" spans="1:24">
      <c r="A316" s="1" t="s">
        <v>33</v>
      </c>
      <c r="B316" s="13" t="s">
        <v>34</v>
      </c>
      <c r="C316" t="s">
        <v>35</v>
      </c>
      <c r="D316" s="7" t="s">
        <v>36</v>
      </c>
      <c r="E316" s="13" t="s">
        <v>28</v>
      </c>
      <c r="K316" t="s">
        <v>29</v>
      </c>
      <c r="L316" t="s">
        <v>30</v>
      </c>
      <c r="M316" s="21" t="s">
        <v>31</v>
      </c>
      <c r="N316" s="71" t="s">
        <v>127</v>
      </c>
      <c r="O316" s="20">
        <v>57.8564781486489</v>
      </c>
      <c r="P316" s="20">
        <v>52.8151293544075</v>
      </c>
      <c r="Q316" s="22">
        <v>0.912864575315338</v>
      </c>
      <c r="R316" s="23"/>
      <c r="X316" s="1"/>
    </row>
    <row r="317" spans="1:24">
      <c r="A317" s="1" t="s">
        <v>33</v>
      </c>
      <c r="B317" s="13" t="s">
        <v>34</v>
      </c>
      <c r="C317" t="s">
        <v>35</v>
      </c>
      <c r="D317" s="7" t="s">
        <v>36</v>
      </c>
      <c r="E317" s="13" t="s">
        <v>28</v>
      </c>
      <c r="K317" t="s">
        <v>29</v>
      </c>
      <c r="L317" t="s">
        <v>30</v>
      </c>
      <c r="M317" s="21" t="s">
        <v>31</v>
      </c>
      <c r="N317" s="71" t="s">
        <v>128</v>
      </c>
      <c r="O317" s="20">
        <v>78.1784980598037</v>
      </c>
      <c r="P317" s="20">
        <v>75.479441243785</v>
      </c>
      <c r="Q317" s="22">
        <v>0.965475714128532</v>
      </c>
      <c r="R317" s="23"/>
      <c r="X317" s="1"/>
    </row>
    <row r="318" spans="1:24">
      <c r="A318" s="1" t="s">
        <v>33</v>
      </c>
      <c r="B318" s="13" t="s">
        <v>34</v>
      </c>
      <c r="C318" t="s">
        <v>35</v>
      </c>
      <c r="D318" s="7" t="s">
        <v>36</v>
      </c>
      <c r="E318" s="13" t="s">
        <v>28</v>
      </c>
      <c r="K318" t="s">
        <v>29</v>
      </c>
      <c r="L318" t="s">
        <v>30</v>
      </c>
      <c r="M318" s="21" t="s">
        <v>31</v>
      </c>
      <c r="N318" s="71" t="s">
        <v>129</v>
      </c>
      <c r="O318" s="20">
        <v>49.3477077590294</v>
      </c>
      <c r="P318" s="20">
        <v>37.6124567474048</v>
      </c>
      <c r="Q318" s="22">
        <v>0.762192581083419</v>
      </c>
      <c r="R318" s="23"/>
      <c r="X318" s="1"/>
    </row>
    <row r="319" spans="1:24">
      <c r="A319" s="1" t="s">
        <v>33</v>
      </c>
      <c r="B319" s="13" t="s">
        <v>34</v>
      </c>
      <c r="C319" t="s">
        <v>35</v>
      </c>
      <c r="D319" s="7" t="s">
        <v>36</v>
      </c>
      <c r="E319" s="13" t="s">
        <v>28</v>
      </c>
      <c r="K319" t="s">
        <v>29</v>
      </c>
      <c r="L319" t="s">
        <v>30</v>
      </c>
      <c r="M319" s="21" t="s">
        <v>31</v>
      </c>
      <c r="N319" s="71" t="s">
        <v>130</v>
      </c>
      <c r="O319" s="20">
        <v>50.4503713588397</v>
      </c>
      <c r="P319" s="20">
        <v>34.4178480130142</v>
      </c>
      <c r="Q319" s="22">
        <v>0.682211985481919</v>
      </c>
      <c r="R319" s="23"/>
      <c r="X319" s="1"/>
    </row>
    <row r="320" spans="1:24">
      <c r="A320" s="1" t="s">
        <v>33</v>
      </c>
      <c r="B320" s="13" t="s">
        <v>34</v>
      </c>
      <c r="C320" t="s">
        <v>35</v>
      </c>
      <c r="D320" s="7" t="s">
        <v>36</v>
      </c>
      <c r="E320" s="13" t="s">
        <v>28</v>
      </c>
      <c r="K320" t="s">
        <v>29</v>
      </c>
      <c r="L320" t="s">
        <v>30</v>
      </c>
      <c r="M320" s="21" t="s">
        <v>31</v>
      </c>
      <c r="N320" s="71" t="s">
        <v>131</v>
      </c>
      <c r="O320" s="20">
        <v>64.2793180341685</v>
      </c>
      <c r="P320" s="20">
        <v>56.1040866525698</v>
      </c>
      <c r="Q320" s="22">
        <v>0.872817079713679</v>
      </c>
      <c r="R320" s="23"/>
      <c r="X320" s="1"/>
    </row>
    <row r="321" spans="1:24">
      <c r="A321" s="1" t="s">
        <v>33</v>
      </c>
      <c r="B321" s="13" t="s">
        <v>34</v>
      </c>
      <c r="C321" t="s">
        <v>35</v>
      </c>
      <c r="D321" s="7" t="s">
        <v>36</v>
      </c>
      <c r="E321" s="13" t="s">
        <v>28</v>
      </c>
      <c r="K321" t="s">
        <v>29</v>
      </c>
      <c r="L321" t="s">
        <v>30</v>
      </c>
      <c r="M321" s="21" t="s">
        <v>31</v>
      </c>
      <c r="N321" s="71" t="s">
        <v>132</v>
      </c>
      <c r="O321" s="20">
        <v>54.8926307657191</v>
      </c>
      <c r="P321" s="20">
        <v>40.7436453383771</v>
      </c>
      <c r="Q321" s="22">
        <v>0.74224253365211</v>
      </c>
      <c r="R321" s="23"/>
      <c r="X321" s="1"/>
    </row>
    <row r="322" spans="1:24">
      <c r="A322" s="1" t="s">
        <v>33</v>
      </c>
      <c r="B322" s="13" t="s">
        <v>34</v>
      </c>
      <c r="C322" t="s">
        <v>35</v>
      </c>
      <c r="D322" s="7" t="s">
        <v>36</v>
      </c>
      <c r="E322" s="13" t="s">
        <v>28</v>
      </c>
      <c r="K322" t="s">
        <v>29</v>
      </c>
      <c r="L322" t="s">
        <v>30</v>
      </c>
      <c r="M322" s="21" t="s">
        <v>31</v>
      </c>
      <c r="N322" s="71" t="s">
        <v>133</v>
      </c>
      <c r="O322" s="20">
        <v>68.68997243341</v>
      </c>
      <c r="P322" s="20">
        <v>58.9029730352616</v>
      </c>
      <c r="Q322" s="22">
        <v>0.85751924114344</v>
      </c>
      <c r="R322" s="23"/>
      <c r="X322" s="1"/>
    </row>
    <row r="323" spans="1:24">
      <c r="A323" s="1" t="s">
        <v>33</v>
      </c>
      <c r="B323" s="13" t="s">
        <v>34</v>
      </c>
      <c r="C323" t="s">
        <v>35</v>
      </c>
      <c r="D323" s="7" t="s">
        <v>36</v>
      </c>
      <c r="E323" s="13" t="s">
        <v>28</v>
      </c>
      <c r="K323" t="s">
        <v>29</v>
      </c>
      <c r="L323" t="s">
        <v>30</v>
      </c>
      <c r="M323" s="21" t="s">
        <v>31</v>
      </c>
      <c r="N323" s="71" t="s">
        <v>134</v>
      </c>
      <c r="O323" s="20">
        <v>48.2871841694028</v>
      </c>
      <c r="P323" s="20">
        <v>34.8839265973911</v>
      </c>
      <c r="Q323" s="22">
        <v>0.722426192320721</v>
      </c>
      <c r="R323" s="23"/>
      <c r="X323" s="1"/>
    </row>
    <row r="324" spans="1:24">
      <c r="A324" s="1" t="s">
        <v>33</v>
      </c>
      <c r="B324" s="13" t="s">
        <v>34</v>
      </c>
      <c r="C324" t="s">
        <v>35</v>
      </c>
      <c r="D324" s="7" t="s">
        <v>36</v>
      </c>
      <c r="E324" s="13" t="s">
        <v>28</v>
      </c>
      <c r="K324" t="s">
        <v>29</v>
      </c>
      <c r="L324" t="s">
        <v>30</v>
      </c>
      <c r="M324" s="21" t="s">
        <v>31</v>
      </c>
      <c r="N324" s="71" t="s">
        <v>135</v>
      </c>
      <c r="O324" s="20">
        <v>63.8579179323302</v>
      </c>
      <c r="P324" s="20">
        <v>56.9300301305658</v>
      </c>
      <c r="Q324" s="22">
        <v>0.891510903798871</v>
      </c>
      <c r="R324" s="23"/>
      <c r="X324" s="1"/>
    </row>
    <row r="325" spans="1:24">
      <c r="A325" s="1" t="s">
        <v>33</v>
      </c>
      <c r="B325" s="13" t="s">
        <v>34</v>
      </c>
      <c r="C325" t="s">
        <v>35</v>
      </c>
      <c r="D325" s="7" t="s">
        <v>36</v>
      </c>
      <c r="E325" s="13" t="s">
        <v>28</v>
      </c>
      <c r="K325" t="s">
        <v>29</v>
      </c>
      <c r="L325" t="s">
        <v>30</v>
      </c>
      <c r="M325" s="21" t="s">
        <v>31</v>
      </c>
      <c r="N325" s="71" t="s">
        <v>136</v>
      </c>
      <c r="O325" s="20">
        <v>66.8674169929591</v>
      </c>
      <c r="P325" s="20">
        <v>55.3647459551519</v>
      </c>
      <c r="Q325" s="22">
        <v>0.827977936712907</v>
      </c>
      <c r="R325" s="23"/>
      <c r="X325" s="1"/>
    </row>
    <row r="326" spans="1:24">
      <c r="A326" s="1" t="s">
        <v>33</v>
      </c>
      <c r="B326" s="13" t="s">
        <v>34</v>
      </c>
      <c r="C326" t="s">
        <v>35</v>
      </c>
      <c r="D326" s="7" t="s">
        <v>36</v>
      </c>
      <c r="E326" s="13" t="s">
        <v>28</v>
      </c>
      <c r="K326" t="s">
        <v>29</v>
      </c>
      <c r="L326" t="s">
        <v>30</v>
      </c>
      <c r="M326" s="21" t="s">
        <v>31</v>
      </c>
      <c r="N326" s="71" t="s">
        <v>137</v>
      </c>
      <c r="O326" s="20">
        <v>59.4386677331194</v>
      </c>
      <c r="P326" s="20">
        <v>50.5355444634217</v>
      </c>
      <c r="Q326" s="22">
        <v>0.850213276823887</v>
      </c>
      <c r="R326" s="23"/>
      <c r="X326" s="1"/>
    </row>
    <row r="327" spans="1:24">
      <c r="A327" s="1" t="s">
        <v>33</v>
      </c>
      <c r="B327" s="13" t="s">
        <v>34</v>
      </c>
      <c r="C327" t="s">
        <v>35</v>
      </c>
      <c r="D327" s="7" t="s">
        <v>36</v>
      </c>
      <c r="E327" s="13" t="s">
        <v>28</v>
      </c>
      <c r="K327" t="s">
        <v>29</v>
      </c>
      <c r="L327" t="s">
        <v>30</v>
      </c>
      <c r="M327" s="21" t="s">
        <v>31</v>
      </c>
      <c r="N327" s="71" t="s">
        <v>138</v>
      </c>
      <c r="O327" s="20">
        <v>49.540696585034</v>
      </c>
      <c r="P327" s="20">
        <v>46.9180663271089</v>
      </c>
      <c r="Q327" s="22">
        <v>0.947061094439327</v>
      </c>
      <c r="R327" s="23"/>
      <c r="X327" s="1"/>
    </row>
    <row r="328" spans="1:24">
      <c r="A328" s="1" t="s">
        <v>33</v>
      </c>
      <c r="B328" s="13" t="s">
        <v>34</v>
      </c>
      <c r="C328" t="s">
        <v>35</v>
      </c>
      <c r="D328" s="7" t="s">
        <v>36</v>
      </c>
      <c r="E328" s="13" t="s">
        <v>28</v>
      </c>
      <c r="K328" t="s">
        <v>29</v>
      </c>
      <c r="L328" t="s">
        <v>30</v>
      </c>
      <c r="M328" s="21" t="s">
        <v>31</v>
      </c>
      <c r="N328" s="71" t="s">
        <v>139</v>
      </c>
      <c r="O328" s="20">
        <v>49.9356416079472</v>
      </c>
      <c r="P328" s="20">
        <v>35.1614592293445</v>
      </c>
      <c r="Q328" s="22">
        <v>0.704135525190661</v>
      </c>
      <c r="R328" s="23"/>
      <c r="X328" s="1"/>
    </row>
    <row r="329" spans="1:24">
      <c r="A329" s="1" t="s">
        <v>33</v>
      </c>
      <c r="B329" s="13" t="s">
        <v>34</v>
      </c>
      <c r="C329" t="s">
        <v>35</v>
      </c>
      <c r="D329" s="7" t="s">
        <v>36</v>
      </c>
      <c r="E329" s="13" t="s">
        <v>28</v>
      </c>
      <c r="K329" t="s">
        <v>29</v>
      </c>
      <c r="L329" t="s">
        <v>30</v>
      </c>
      <c r="M329" s="21" t="s">
        <v>31</v>
      </c>
      <c r="N329" s="71" t="s">
        <v>140</v>
      </c>
      <c r="O329" s="20">
        <v>38.4855139480306</v>
      </c>
      <c r="P329" s="20">
        <v>30.9488658429644</v>
      </c>
      <c r="Q329" s="22">
        <v>0.804169222860232</v>
      </c>
      <c r="R329" s="23"/>
      <c r="X329" s="1"/>
    </row>
    <row r="330" spans="1:24">
      <c r="A330" s="1" t="s">
        <v>33</v>
      </c>
      <c r="B330" s="13" t="s">
        <v>34</v>
      </c>
      <c r="C330" t="s">
        <v>35</v>
      </c>
      <c r="D330" s="7" t="s">
        <v>36</v>
      </c>
      <c r="E330" s="13" t="s">
        <v>28</v>
      </c>
      <c r="K330" t="s">
        <v>29</v>
      </c>
      <c r="L330" t="s">
        <v>30</v>
      </c>
      <c r="M330" s="21" t="s">
        <v>31</v>
      </c>
      <c r="N330" s="71" t="s">
        <v>141</v>
      </c>
      <c r="O330" s="20">
        <v>81.9557675973962</v>
      </c>
      <c r="P330" s="20">
        <v>79.0104804266865</v>
      </c>
      <c r="Q330" s="22">
        <v>0.964062478370305</v>
      </c>
      <c r="R330" s="23"/>
      <c r="X330" s="1"/>
    </row>
    <row r="331" spans="1:24">
      <c r="A331" s="1" t="s">
        <v>33</v>
      </c>
      <c r="B331" s="13" t="s">
        <v>34</v>
      </c>
      <c r="C331" t="s">
        <v>35</v>
      </c>
      <c r="D331" s="7" t="s">
        <v>36</v>
      </c>
      <c r="E331" s="13" t="s">
        <v>28</v>
      </c>
      <c r="K331" t="s">
        <v>29</v>
      </c>
      <c r="L331" t="s">
        <v>30</v>
      </c>
      <c r="M331" s="21" t="s">
        <v>31</v>
      </c>
      <c r="N331" s="71" t="s">
        <v>142</v>
      </c>
      <c r="O331" s="20">
        <v>62.3190836088891</v>
      </c>
      <c r="P331" s="20">
        <v>52.0335019806079</v>
      </c>
      <c r="Q331" s="22">
        <v>0.834952938447669</v>
      </c>
      <c r="R331" s="23"/>
      <c r="X331" s="1"/>
    </row>
    <row r="332" spans="1:24">
      <c r="A332" s="1" t="s">
        <v>33</v>
      </c>
      <c r="B332" s="13" t="s">
        <v>34</v>
      </c>
      <c r="C332" t="s">
        <v>35</v>
      </c>
      <c r="D332" s="7" t="s">
        <v>36</v>
      </c>
      <c r="E332" s="13" t="s">
        <v>28</v>
      </c>
      <c r="K332" t="s">
        <v>29</v>
      </c>
      <c r="L332" t="s">
        <v>30</v>
      </c>
      <c r="M332" s="21" t="s">
        <v>31</v>
      </c>
      <c r="N332" s="71" t="s">
        <v>143</v>
      </c>
      <c r="O332" s="20">
        <v>60.7331439713558</v>
      </c>
      <c r="P332" s="20">
        <v>60.2881493506494</v>
      </c>
      <c r="Q332" s="22">
        <v>0.992672952664589</v>
      </c>
      <c r="R332" s="23"/>
      <c r="X332" s="1"/>
    </row>
    <row r="333" spans="1:24">
      <c r="A333" s="1" t="s">
        <v>33</v>
      </c>
      <c r="B333" s="13" t="s">
        <v>34</v>
      </c>
      <c r="C333" t="s">
        <v>35</v>
      </c>
      <c r="D333" s="7" t="s">
        <v>36</v>
      </c>
      <c r="E333" s="13" t="s">
        <v>28</v>
      </c>
      <c r="K333" t="s">
        <v>29</v>
      </c>
      <c r="L333" t="s">
        <v>30</v>
      </c>
      <c r="M333" s="21" t="s">
        <v>31</v>
      </c>
      <c r="N333" s="71" t="s">
        <v>144</v>
      </c>
      <c r="O333" s="20">
        <v>61.8354210517715</v>
      </c>
      <c r="P333" s="20">
        <v>49.5169771825802</v>
      </c>
      <c r="Q333" s="22">
        <v>0.800786609686416</v>
      </c>
      <c r="R333" s="23"/>
      <c r="X333" s="1"/>
    </row>
    <row r="334" spans="1:24">
      <c r="A334" s="1" t="s">
        <v>33</v>
      </c>
      <c r="B334" s="13" t="s">
        <v>34</v>
      </c>
      <c r="C334" t="s">
        <v>35</v>
      </c>
      <c r="D334" s="7" t="s">
        <v>36</v>
      </c>
      <c r="E334" s="13" t="s">
        <v>28</v>
      </c>
      <c r="K334" t="s">
        <v>29</v>
      </c>
      <c r="L334" t="s">
        <v>30</v>
      </c>
      <c r="M334" s="21" t="s">
        <v>31</v>
      </c>
      <c r="N334" s="71" t="s">
        <v>145</v>
      </c>
      <c r="O334" s="20">
        <v>42.5296681350318</v>
      </c>
      <c r="P334" s="20">
        <v>26.7305566049993</v>
      </c>
      <c r="Q334" s="22">
        <v>0.628515522861116</v>
      </c>
      <c r="R334" s="23"/>
      <c r="X334" s="1"/>
    </row>
    <row r="335" spans="1:24">
      <c r="A335" s="1" t="s">
        <v>33</v>
      </c>
      <c r="B335" s="13" t="s">
        <v>34</v>
      </c>
      <c r="C335" t="s">
        <v>35</v>
      </c>
      <c r="D335" s="7" t="s">
        <v>36</v>
      </c>
      <c r="E335" s="13" t="s">
        <v>28</v>
      </c>
      <c r="K335" t="s">
        <v>29</v>
      </c>
      <c r="L335" t="s">
        <v>30</v>
      </c>
      <c r="M335" s="21" t="s">
        <v>31</v>
      </c>
      <c r="N335" s="71" t="s">
        <v>146</v>
      </c>
      <c r="O335" s="20">
        <v>55.3583252826961</v>
      </c>
      <c r="P335" s="20">
        <v>55.1837446606386</v>
      </c>
      <c r="Q335" s="22">
        <v>0.996846352898756</v>
      </c>
      <c r="R335" s="23"/>
      <c r="X335" s="1"/>
    </row>
    <row r="336" spans="1:24">
      <c r="A336" s="1" t="s">
        <v>33</v>
      </c>
      <c r="B336" s="13" t="s">
        <v>34</v>
      </c>
      <c r="C336" t="s">
        <v>35</v>
      </c>
      <c r="D336" s="7" t="s">
        <v>36</v>
      </c>
      <c r="E336" s="13" t="s">
        <v>28</v>
      </c>
      <c r="K336" t="s">
        <v>29</v>
      </c>
      <c r="L336" t="s">
        <v>30</v>
      </c>
      <c r="M336" s="21" t="s">
        <v>31</v>
      </c>
      <c r="N336" s="71" t="s">
        <v>147</v>
      </c>
      <c r="O336" s="20">
        <v>72.9150567927889</v>
      </c>
      <c r="P336" s="20">
        <v>68.2541914028122</v>
      </c>
      <c r="Q336" s="22">
        <v>0.93607814908213</v>
      </c>
      <c r="R336" s="23"/>
      <c r="X336" s="1"/>
    </row>
    <row r="337" spans="1:24">
      <c r="A337" s="1" t="s">
        <v>33</v>
      </c>
      <c r="B337" s="13" t="s">
        <v>34</v>
      </c>
      <c r="C337" t="s">
        <v>35</v>
      </c>
      <c r="D337" s="7" t="s">
        <v>36</v>
      </c>
      <c r="E337" s="13" t="s">
        <v>28</v>
      </c>
      <c r="K337" t="s">
        <v>29</v>
      </c>
      <c r="L337" t="s">
        <v>30</v>
      </c>
      <c r="M337" s="21" t="s">
        <v>31</v>
      </c>
      <c r="N337" s="71" t="s">
        <v>148</v>
      </c>
      <c r="O337" s="20">
        <v>57.5133457525267</v>
      </c>
      <c r="P337" s="20">
        <v>44.7416121454466</v>
      </c>
      <c r="Q337" s="22">
        <v>0.777934435217255</v>
      </c>
      <c r="R337" s="23"/>
      <c r="X337" s="1"/>
    </row>
    <row r="338" spans="1:24">
      <c r="A338" s="1" t="s">
        <v>33</v>
      </c>
      <c r="B338" s="13" t="s">
        <v>34</v>
      </c>
      <c r="C338" t="s">
        <v>35</v>
      </c>
      <c r="D338" s="7" t="s">
        <v>36</v>
      </c>
      <c r="E338" s="13" t="s">
        <v>28</v>
      </c>
      <c r="K338" t="s">
        <v>29</v>
      </c>
      <c r="L338" t="s">
        <v>30</v>
      </c>
      <c r="M338" s="21" t="s">
        <v>31</v>
      </c>
      <c r="N338" s="71" t="s">
        <v>149</v>
      </c>
      <c r="O338" s="20">
        <v>89.4560180962457</v>
      </c>
      <c r="P338" s="20">
        <v>84.9518354595158</v>
      </c>
      <c r="Q338" s="22">
        <v>0.949649193731338</v>
      </c>
      <c r="R338" s="23"/>
      <c r="X338" s="1"/>
    </row>
    <row r="339" spans="1:24">
      <c r="A339" s="1" t="s">
        <v>33</v>
      </c>
      <c r="B339" s="13" t="s">
        <v>34</v>
      </c>
      <c r="C339" t="s">
        <v>35</v>
      </c>
      <c r="D339" s="7" t="s">
        <v>36</v>
      </c>
      <c r="E339" s="13" t="s">
        <v>28</v>
      </c>
      <c r="K339" t="s">
        <v>29</v>
      </c>
      <c r="L339" t="s">
        <v>30</v>
      </c>
      <c r="M339" s="21" t="s">
        <v>31</v>
      </c>
      <c r="N339" s="71" t="s">
        <v>150</v>
      </c>
      <c r="O339" s="20">
        <v>90.2623225947681</v>
      </c>
      <c r="P339" s="20">
        <v>88.0211839684036</v>
      </c>
      <c r="Q339" s="22">
        <v>0.975170829179456</v>
      </c>
      <c r="R339" s="23"/>
      <c r="X339" s="1"/>
    </row>
    <row r="340" spans="1:24">
      <c r="A340" s="1" t="s">
        <v>33</v>
      </c>
      <c r="B340" s="13" t="s">
        <v>34</v>
      </c>
      <c r="C340" t="s">
        <v>35</v>
      </c>
      <c r="D340" s="7" t="s">
        <v>36</v>
      </c>
      <c r="E340" s="13" t="s">
        <v>28</v>
      </c>
      <c r="K340" t="s">
        <v>29</v>
      </c>
      <c r="L340" t="s">
        <v>30</v>
      </c>
      <c r="M340" s="21" t="s">
        <v>31</v>
      </c>
      <c r="N340" s="71" t="s">
        <v>151</v>
      </c>
      <c r="O340" s="20">
        <v>89.7077602247437</v>
      </c>
      <c r="P340" s="20">
        <v>86.7490253182395</v>
      </c>
      <c r="Q340" s="22">
        <v>0.967018071802353</v>
      </c>
      <c r="R340" s="23"/>
      <c r="X340" s="1"/>
    </row>
    <row r="341" spans="1:24">
      <c r="A341" s="1" t="s">
        <v>33</v>
      </c>
      <c r="B341" s="13" t="s">
        <v>34</v>
      </c>
      <c r="C341" t="s">
        <v>35</v>
      </c>
      <c r="D341" s="7" t="s">
        <v>36</v>
      </c>
      <c r="E341" s="13" t="s">
        <v>28</v>
      </c>
      <c r="K341" t="s">
        <v>29</v>
      </c>
      <c r="L341" t="s">
        <v>30</v>
      </c>
      <c r="M341" s="21" t="s">
        <v>31</v>
      </c>
      <c r="N341" s="71" t="s">
        <v>152</v>
      </c>
      <c r="O341" s="20">
        <v>89.3319712503192</v>
      </c>
      <c r="P341" s="20">
        <v>88.2464786885246</v>
      </c>
      <c r="Q341" s="22">
        <v>0.98784877858843</v>
      </c>
      <c r="R341" s="23"/>
      <c r="X341" s="1"/>
    </row>
    <row r="342" spans="1:24">
      <c r="A342" s="1" t="s">
        <v>33</v>
      </c>
      <c r="B342" s="13" t="s">
        <v>34</v>
      </c>
      <c r="C342" t="s">
        <v>35</v>
      </c>
      <c r="D342" s="7" t="s">
        <v>36</v>
      </c>
      <c r="E342" s="13" t="s">
        <v>28</v>
      </c>
      <c r="K342" t="s">
        <v>29</v>
      </c>
      <c r="L342" t="s">
        <v>30</v>
      </c>
      <c r="M342" s="21" t="s">
        <v>31</v>
      </c>
      <c r="N342" s="71" t="s">
        <v>153</v>
      </c>
      <c r="O342" s="20">
        <v>75.6685760151775</v>
      </c>
      <c r="P342" s="20">
        <v>73.0283911671924</v>
      </c>
      <c r="Q342" s="22">
        <v>0.965108569672892</v>
      </c>
      <c r="R342" s="23"/>
      <c r="X342" s="1"/>
    </row>
    <row r="343" spans="1:24">
      <c r="A343" s="1" t="s">
        <v>33</v>
      </c>
      <c r="B343" s="13" t="s">
        <v>34</v>
      </c>
      <c r="C343" t="s">
        <v>35</v>
      </c>
      <c r="D343" s="7" t="s">
        <v>36</v>
      </c>
      <c r="E343" s="13" t="s">
        <v>28</v>
      </c>
      <c r="K343" t="s">
        <v>29</v>
      </c>
      <c r="L343" t="s">
        <v>30</v>
      </c>
      <c r="M343" s="21" t="s">
        <v>31</v>
      </c>
      <c r="N343" s="71" t="s">
        <v>154</v>
      </c>
      <c r="O343" s="20">
        <v>89.0400963187274</v>
      </c>
      <c r="P343" s="20">
        <v>85.9053160043166</v>
      </c>
      <c r="Q343" s="22">
        <v>0.964793610474212</v>
      </c>
      <c r="R343" s="23"/>
      <c r="X343" s="1"/>
    </row>
    <row r="344" spans="1:24">
      <c r="A344" s="1" t="s">
        <v>33</v>
      </c>
      <c r="B344" s="13" t="s">
        <v>34</v>
      </c>
      <c r="C344" t="s">
        <v>35</v>
      </c>
      <c r="D344" s="7" t="s">
        <v>36</v>
      </c>
      <c r="E344" s="13" t="s">
        <v>28</v>
      </c>
      <c r="K344" t="s">
        <v>29</v>
      </c>
      <c r="L344" t="s">
        <v>30</v>
      </c>
      <c r="M344" s="21" t="s">
        <v>31</v>
      </c>
      <c r="N344" s="71" t="s">
        <v>155</v>
      </c>
      <c r="O344" s="20">
        <v>88.091502791054</v>
      </c>
      <c r="P344" s="20">
        <v>85.3092087496624</v>
      </c>
      <c r="Q344" s="22">
        <v>0.968415863582314</v>
      </c>
      <c r="R344" s="23"/>
      <c r="X344" s="1"/>
    </row>
    <row r="345" spans="1:24">
      <c r="A345" s="1" t="s">
        <v>33</v>
      </c>
      <c r="B345" s="13" t="s">
        <v>34</v>
      </c>
      <c r="C345" t="s">
        <v>35</v>
      </c>
      <c r="D345" s="7" t="s">
        <v>36</v>
      </c>
      <c r="E345" s="13" t="s">
        <v>28</v>
      </c>
      <c r="K345" t="s">
        <v>29</v>
      </c>
      <c r="L345" t="s">
        <v>30</v>
      </c>
      <c r="M345" s="21" t="s">
        <v>31</v>
      </c>
      <c r="N345" s="71" t="s">
        <v>156</v>
      </c>
      <c r="O345" s="20">
        <v>75.2125214345653</v>
      </c>
      <c r="P345" s="20">
        <v>72.481671999676</v>
      </c>
      <c r="Q345" s="22">
        <v>0.963691558495813</v>
      </c>
      <c r="R345" s="23"/>
      <c r="X345" s="1"/>
    </row>
    <row r="346" spans="1:24">
      <c r="A346" s="1" t="s">
        <v>33</v>
      </c>
      <c r="B346" s="13" t="s">
        <v>34</v>
      </c>
      <c r="C346" t="s">
        <v>35</v>
      </c>
      <c r="D346" s="7" t="s">
        <v>36</v>
      </c>
      <c r="E346" s="13" t="s">
        <v>28</v>
      </c>
      <c r="K346" t="s">
        <v>29</v>
      </c>
      <c r="L346" t="s">
        <v>30</v>
      </c>
      <c r="M346" s="21" t="s">
        <v>31</v>
      </c>
      <c r="N346" s="71" t="s">
        <v>157</v>
      </c>
      <c r="O346" s="20">
        <v>89.2152212776825</v>
      </c>
      <c r="P346" s="20">
        <v>86.6546275395034</v>
      </c>
      <c r="Q346" s="22">
        <v>0.971298689825481</v>
      </c>
      <c r="R346" s="23"/>
      <c r="X346" s="1"/>
    </row>
    <row r="347" spans="1:24">
      <c r="A347" s="1" t="s">
        <v>33</v>
      </c>
      <c r="B347" s="13" t="s">
        <v>34</v>
      </c>
      <c r="C347" t="s">
        <v>35</v>
      </c>
      <c r="D347" s="7" t="s">
        <v>36</v>
      </c>
      <c r="E347" s="13" t="s">
        <v>28</v>
      </c>
      <c r="K347" t="s">
        <v>29</v>
      </c>
      <c r="L347" t="s">
        <v>30</v>
      </c>
      <c r="M347" s="21" t="s">
        <v>31</v>
      </c>
      <c r="N347" s="71" t="s">
        <v>158</v>
      </c>
      <c r="O347" s="20">
        <v>90.2988069612171</v>
      </c>
      <c r="P347" s="20">
        <v>86.0610190815685</v>
      </c>
      <c r="Q347" s="22">
        <v>0.953069281618873</v>
      </c>
      <c r="R347" s="23"/>
      <c r="X347" s="1"/>
    </row>
    <row r="348" spans="1:24">
      <c r="A348" s="1" t="s">
        <v>33</v>
      </c>
      <c r="B348" s="13" t="s">
        <v>34</v>
      </c>
      <c r="C348" t="s">
        <v>35</v>
      </c>
      <c r="D348" s="7" t="s">
        <v>36</v>
      </c>
      <c r="E348" s="13" t="s">
        <v>28</v>
      </c>
      <c r="K348" t="s">
        <v>29</v>
      </c>
      <c r="L348" t="s">
        <v>30</v>
      </c>
      <c r="M348" s="21" t="s">
        <v>31</v>
      </c>
      <c r="N348" s="71" t="s">
        <v>159</v>
      </c>
      <c r="O348" s="20">
        <v>84.9720894596665</v>
      </c>
      <c r="P348" s="20">
        <v>79.3004673601689</v>
      </c>
      <c r="Q348" s="22">
        <v>0.933253117163962</v>
      </c>
      <c r="R348" s="23"/>
      <c r="X348" s="1"/>
    </row>
    <row r="349" spans="1:24">
      <c r="A349" s="1" t="s">
        <v>33</v>
      </c>
      <c r="B349" s="13" t="s">
        <v>34</v>
      </c>
      <c r="C349" t="s">
        <v>35</v>
      </c>
      <c r="D349" s="7" t="s">
        <v>36</v>
      </c>
      <c r="E349" s="13" t="s">
        <v>28</v>
      </c>
      <c r="K349" t="s">
        <v>29</v>
      </c>
      <c r="L349" t="s">
        <v>30</v>
      </c>
      <c r="M349" s="21" t="s">
        <v>31</v>
      </c>
      <c r="N349" s="71" t="s">
        <v>160</v>
      </c>
      <c r="O349" s="20">
        <v>89.5837133788172</v>
      </c>
      <c r="P349" s="20">
        <v>86.662617957582</v>
      </c>
      <c r="Q349" s="22">
        <v>0.967392561537576</v>
      </c>
      <c r="R349" s="23"/>
      <c r="X349" s="1"/>
    </row>
    <row r="350" spans="1:24">
      <c r="A350" s="1" t="s">
        <v>33</v>
      </c>
      <c r="B350" s="13" t="s">
        <v>34</v>
      </c>
      <c r="C350" t="s">
        <v>35</v>
      </c>
      <c r="D350" s="7" t="s">
        <v>36</v>
      </c>
      <c r="E350" s="13" t="s">
        <v>28</v>
      </c>
      <c r="K350" t="s">
        <v>29</v>
      </c>
      <c r="L350" t="s">
        <v>30</v>
      </c>
      <c r="M350" s="21" t="s">
        <v>31</v>
      </c>
      <c r="N350" s="71" t="s">
        <v>161</v>
      </c>
      <c r="O350" s="20">
        <v>77.5153603152529</v>
      </c>
      <c r="P350" s="20">
        <v>71.2230215827338</v>
      </c>
      <c r="Q350" s="22">
        <v>0.918824621250184</v>
      </c>
      <c r="R350" s="23"/>
      <c r="X350" s="1"/>
    </row>
    <row r="351" spans="1:24">
      <c r="A351" s="1" t="s">
        <v>33</v>
      </c>
      <c r="B351" s="13" t="s">
        <v>34</v>
      </c>
      <c r="C351" t="s">
        <v>35</v>
      </c>
      <c r="D351" s="7" t="s">
        <v>36</v>
      </c>
      <c r="E351" s="13" t="s">
        <v>28</v>
      </c>
      <c r="K351" t="s">
        <v>29</v>
      </c>
      <c r="L351" t="s">
        <v>30</v>
      </c>
      <c r="M351" s="21" t="s">
        <v>31</v>
      </c>
      <c r="N351" s="71" t="s">
        <v>162</v>
      </c>
      <c r="O351" s="20">
        <v>77.5410268205656</v>
      </c>
      <c r="P351" s="20">
        <v>74.5319016771675</v>
      </c>
      <c r="Q351" s="22">
        <v>0.961193122314959</v>
      </c>
      <c r="R351" s="23"/>
      <c r="X351" s="1"/>
    </row>
    <row r="352" spans="1:24">
      <c r="A352" s="1" t="s">
        <v>33</v>
      </c>
      <c r="B352" s="13" t="s">
        <v>34</v>
      </c>
      <c r="C352" t="s">
        <v>35</v>
      </c>
      <c r="D352" s="7" t="s">
        <v>36</v>
      </c>
      <c r="E352" s="13" t="s">
        <v>28</v>
      </c>
      <c r="K352" t="s">
        <v>29</v>
      </c>
      <c r="L352" t="s">
        <v>30</v>
      </c>
      <c r="M352" s="21" t="s">
        <v>31</v>
      </c>
      <c r="N352" s="71" t="s">
        <v>163</v>
      </c>
      <c r="O352" s="20">
        <v>70.094140921956</v>
      </c>
      <c r="P352" s="20">
        <v>61.8691334512311</v>
      </c>
      <c r="Q352" s="22">
        <v>0.88265770344653</v>
      </c>
      <c r="R352" s="23"/>
      <c r="X352" s="1"/>
    </row>
    <row r="353" spans="1:24">
      <c r="A353" s="1" t="s">
        <v>33</v>
      </c>
      <c r="B353" s="13" t="s">
        <v>34</v>
      </c>
      <c r="C353" t="s">
        <v>35</v>
      </c>
      <c r="D353" s="7" t="s">
        <v>36</v>
      </c>
      <c r="E353" s="13" t="s">
        <v>28</v>
      </c>
      <c r="K353" t="s">
        <v>29</v>
      </c>
      <c r="L353" t="s">
        <v>30</v>
      </c>
      <c r="M353" s="21" t="s">
        <v>31</v>
      </c>
      <c r="N353" s="71" t="s">
        <v>164</v>
      </c>
      <c r="O353" s="20">
        <v>83.3765522883947</v>
      </c>
      <c r="P353" s="20">
        <v>81.4401467665495</v>
      </c>
      <c r="Q353" s="22">
        <v>0.976775178767919</v>
      </c>
      <c r="R353" s="23"/>
      <c r="X353" s="1"/>
    </row>
    <row r="354" spans="1:24">
      <c r="A354" s="1" t="s">
        <v>33</v>
      </c>
      <c r="B354" s="13" t="s">
        <v>34</v>
      </c>
      <c r="C354" t="s">
        <v>35</v>
      </c>
      <c r="D354" s="7" t="s">
        <v>36</v>
      </c>
      <c r="E354" s="13" t="s">
        <v>28</v>
      </c>
      <c r="K354" t="s">
        <v>29</v>
      </c>
      <c r="L354" t="s">
        <v>30</v>
      </c>
      <c r="M354" s="21" t="s">
        <v>31</v>
      </c>
      <c r="N354" s="71" t="s">
        <v>165</v>
      </c>
      <c r="O354" s="20">
        <v>77.5727024489728</v>
      </c>
      <c r="P354" s="20">
        <v>73.2755802549853</v>
      </c>
      <c r="Q354" s="22">
        <v>0.944605227633855</v>
      </c>
      <c r="R354" s="23"/>
      <c r="X354" s="1"/>
    </row>
    <row r="355" spans="1:24">
      <c r="A355" s="1" t="s">
        <v>33</v>
      </c>
      <c r="B355" s="13" t="s">
        <v>34</v>
      </c>
      <c r="C355" t="s">
        <v>35</v>
      </c>
      <c r="D355" s="7" t="s">
        <v>36</v>
      </c>
      <c r="E355" s="13" t="s">
        <v>28</v>
      </c>
      <c r="K355" t="s">
        <v>29</v>
      </c>
      <c r="L355" t="s">
        <v>30</v>
      </c>
      <c r="M355" s="21" t="s">
        <v>31</v>
      </c>
      <c r="N355" s="71" t="s">
        <v>166</v>
      </c>
      <c r="O355" s="20">
        <v>71.4236583420692</v>
      </c>
      <c r="P355" s="20">
        <v>66.5178239190296</v>
      </c>
      <c r="Q355" s="22">
        <v>0.931313593605858</v>
      </c>
      <c r="R355" s="23"/>
      <c r="X355" s="1"/>
    </row>
    <row r="356" spans="1:24">
      <c r="A356" s="1" t="s">
        <v>33</v>
      </c>
      <c r="B356" s="13" t="s">
        <v>34</v>
      </c>
      <c r="C356" t="s">
        <v>35</v>
      </c>
      <c r="D356" s="7" t="s">
        <v>36</v>
      </c>
      <c r="E356" s="13" t="s">
        <v>28</v>
      </c>
      <c r="K356" t="s">
        <v>29</v>
      </c>
      <c r="L356" t="s">
        <v>30</v>
      </c>
      <c r="M356" s="21" t="s">
        <v>31</v>
      </c>
      <c r="N356" s="71" t="s">
        <v>167</v>
      </c>
      <c r="O356" s="20">
        <v>74.8981865076286</v>
      </c>
      <c r="P356" s="20">
        <v>65.8890616899948</v>
      </c>
      <c r="Q356" s="22">
        <v>0.879715047350095</v>
      </c>
      <c r="R356" s="23"/>
      <c r="X356" s="1"/>
    </row>
    <row r="357" spans="1:24">
      <c r="A357" s="1" t="s">
        <v>33</v>
      </c>
      <c r="B357" s="13" t="s">
        <v>34</v>
      </c>
      <c r="C357" t="s">
        <v>35</v>
      </c>
      <c r="D357" s="7" t="s">
        <v>36</v>
      </c>
      <c r="E357" s="13" t="s">
        <v>28</v>
      </c>
      <c r="K357" t="s">
        <v>29</v>
      </c>
      <c r="L357" t="s">
        <v>30</v>
      </c>
      <c r="M357" s="21" t="s">
        <v>31</v>
      </c>
      <c r="N357" s="71" t="s">
        <v>168</v>
      </c>
      <c r="O357" s="20">
        <v>62.3222272672155</v>
      </c>
      <c r="P357" s="20">
        <v>52.2988505747126</v>
      </c>
      <c r="Q357" s="22">
        <v>0.839168509663075</v>
      </c>
      <c r="R357" s="23"/>
      <c r="X357" s="1"/>
    </row>
    <row r="358" spans="1:24">
      <c r="A358" s="1" t="s">
        <v>33</v>
      </c>
      <c r="B358" s="13" t="s">
        <v>34</v>
      </c>
      <c r="C358" t="s">
        <v>35</v>
      </c>
      <c r="D358" s="7" t="s">
        <v>36</v>
      </c>
      <c r="E358" s="13" t="s">
        <v>28</v>
      </c>
      <c r="K358" t="s">
        <v>29</v>
      </c>
      <c r="L358" t="s">
        <v>30</v>
      </c>
      <c r="M358" s="21" t="s">
        <v>31</v>
      </c>
      <c r="N358" s="71" t="s">
        <v>169</v>
      </c>
      <c r="O358" s="20">
        <v>62.2166864896435</v>
      </c>
      <c r="P358" s="20">
        <v>45.7155322862129</v>
      </c>
      <c r="Q358" s="22">
        <v>0.734779282947231</v>
      </c>
      <c r="R358" s="23"/>
      <c r="X358" s="1"/>
    </row>
    <row r="359" spans="1:24">
      <c r="A359" s="1" t="s">
        <v>33</v>
      </c>
      <c r="B359" s="13" t="s">
        <v>34</v>
      </c>
      <c r="C359" t="s">
        <v>35</v>
      </c>
      <c r="D359" s="7" t="s">
        <v>36</v>
      </c>
      <c r="E359" s="13" t="s">
        <v>28</v>
      </c>
      <c r="K359" t="s">
        <v>29</v>
      </c>
      <c r="L359" t="s">
        <v>30</v>
      </c>
      <c r="M359" s="21" t="s">
        <v>31</v>
      </c>
      <c r="N359" s="71" t="s">
        <v>170</v>
      </c>
      <c r="O359" s="20">
        <v>78.2008084281286</v>
      </c>
      <c r="P359" s="20">
        <v>72.2046049910382</v>
      </c>
      <c r="Q359" s="22">
        <v>0.923322999370252</v>
      </c>
      <c r="R359" s="23"/>
      <c r="X359" s="1"/>
    </row>
    <row r="360" spans="1:24">
      <c r="A360" s="1" t="s">
        <v>33</v>
      </c>
      <c r="B360" s="13" t="s">
        <v>34</v>
      </c>
      <c r="C360" t="s">
        <v>35</v>
      </c>
      <c r="D360" s="7" t="s">
        <v>36</v>
      </c>
      <c r="E360" s="13" t="s">
        <v>28</v>
      </c>
      <c r="K360" t="s">
        <v>29</v>
      </c>
      <c r="L360" t="s">
        <v>30</v>
      </c>
      <c r="M360" s="21" t="s">
        <v>31</v>
      </c>
      <c r="N360" s="71" t="s">
        <v>171</v>
      </c>
      <c r="O360" s="20">
        <v>45.6424848970349</v>
      </c>
      <c r="P360" s="20">
        <v>42.032967032967</v>
      </c>
      <c r="Q360" s="22">
        <v>0.920917586494019</v>
      </c>
      <c r="R360" s="23"/>
      <c r="X360" s="1"/>
    </row>
    <row r="361" spans="1:24">
      <c r="A361" s="1" t="s">
        <v>33</v>
      </c>
      <c r="B361" s="13" t="s">
        <v>34</v>
      </c>
      <c r="C361" t="s">
        <v>35</v>
      </c>
      <c r="D361" s="7" t="s">
        <v>36</v>
      </c>
      <c r="E361" s="13" t="s">
        <v>28</v>
      </c>
      <c r="K361" t="s">
        <v>29</v>
      </c>
      <c r="L361" t="s">
        <v>30</v>
      </c>
      <c r="M361" s="21" t="s">
        <v>31</v>
      </c>
      <c r="N361" s="71" t="s">
        <v>172</v>
      </c>
      <c r="O361" s="20">
        <v>79.2533839815725</v>
      </c>
      <c r="P361" s="20">
        <v>74.8351648351648</v>
      </c>
      <c r="Q361" s="22">
        <v>0.944251981121274</v>
      </c>
      <c r="R361" s="23"/>
      <c r="X361" s="1"/>
    </row>
    <row r="362" spans="1:24">
      <c r="A362" s="1" t="s">
        <v>33</v>
      </c>
      <c r="B362" s="13" t="s">
        <v>34</v>
      </c>
      <c r="C362" t="s">
        <v>35</v>
      </c>
      <c r="D362" s="7" t="s">
        <v>36</v>
      </c>
      <c r="E362" s="13" t="s">
        <v>28</v>
      </c>
      <c r="K362" t="s">
        <v>29</v>
      </c>
      <c r="L362" t="s">
        <v>30</v>
      </c>
      <c r="M362" s="21" t="s">
        <v>31</v>
      </c>
      <c r="N362" s="71" t="s">
        <v>173</v>
      </c>
      <c r="O362" s="20">
        <v>78.6344899623261</v>
      </c>
      <c r="P362" s="20">
        <v>73.0943847072879</v>
      </c>
      <c r="Q362" s="22">
        <v>0.929546115735061</v>
      </c>
      <c r="R362" s="23"/>
      <c r="X362" s="1"/>
    </row>
    <row r="363" spans="1:24">
      <c r="A363" s="1" t="s">
        <v>33</v>
      </c>
      <c r="B363" s="13" t="s">
        <v>34</v>
      </c>
      <c r="C363" t="s">
        <v>35</v>
      </c>
      <c r="D363" s="7" t="s">
        <v>36</v>
      </c>
      <c r="E363" s="13" t="s">
        <v>28</v>
      </c>
      <c r="K363" t="s">
        <v>29</v>
      </c>
      <c r="L363" t="s">
        <v>30</v>
      </c>
      <c r="M363" s="21" t="s">
        <v>31</v>
      </c>
      <c r="N363" s="71" t="s">
        <v>174</v>
      </c>
      <c r="O363" s="20">
        <v>81.487228017553</v>
      </c>
      <c r="P363" s="20">
        <v>76.3797325296666</v>
      </c>
      <c r="Q363" s="22">
        <v>0.93732152127219</v>
      </c>
      <c r="R363" s="23"/>
      <c r="X363" s="1"/>
    </row>
    <row r="364" spans="1:24">
      <c r="A364" s="1" t="s">
        <v>33</v>
      </c>
      <c r="B364" s="13" t="s">
        <v>34</v>
      </c>
      <c r="C364" t="s">
        <v>35</v>
      </c>
      <c r="D364" s="7" t="s">
        <v>36</v>
      </c>
      <c r="E364" s="13" t="s">
        <v>28</v>
      </c>
      <c r="K364" t="s">
        <v>29</v>
      </c>
      <c r="L364" t="s">
        <v>30</v>
      </c>
      <c r="M364" s="21" t="s">
        <v>31</v>
      </c>
      <c r="N364" s="71" t="s">
        <v>175</v>
      </c>
      <c r="O364" s="20">
        <v>52.5849353853976</v>
      </c>
      <c r="P364" s="20">
        <v>34.5220588235294</v>
      </c>
      <c r="Q364" s="22">
        <v>0.656500926938781</v>
      </c>
      <c r="R364" s="23"/>
      <c r="X364" s="1"/>
    </row>
    <row r="365" spans="1:24">
      <c r="A365" s="1" t="s">
        <v>33</v>
      </c>
      <c r="B365" s="13" t="s">
        <v>34</v>
      </c>
      <c r="C365" t="s">
        <v>35</v>
      </c>
      <c r="D365" s="7" t="s">
        <v>36</v>
      </c>
      <c r="E365" s="13" t="s">
        <v>28</v>
      </c>
      <c r="K365" t="s">
        <v>29</v>
      </c>
      <c r="L365" t="s">
        <v>30</v>
      </c>
      <c r="M365" s="21" t="s">
        <v>31</v>
      </c>
      <c r="N365" s="71" t="s">
        <v>176</v>
      </c>
      <c r="O365" s="20">
        <v>77.249951211517</v>
      </c>
      <c r="P365" s="20">
        <v>70.8471367723616</v>
      </c>
      <c r="Q365" s="22">
        <v>0.917115618343578</v>
      </c>
      <c r="R365" s="23"/>
      <c r="X365" s="1"/>
    </row>
    <row r="366" spans="1:24">
      <c r="A366" s="1" t="s">
        <v>33</v>
      </c>
      <c r="B366" s="13" t="s">
        <v>34</v>
      </c>
      <c r="C366" t="s">
        <v>35</v>
      </c>
      <c r="D366" s="7" t="s">
        <v>36</v>
      </c>
      <c r="E366" s="13" t="s">
        <v>28</v>
      </c>
      <c r="K366" t="s">
        <v>29</v>
      </c>
      <c r="L366" t="s">
        <v>30</v>
      </c>
      <c r="M366" s="21" t="s">
        <v>31</v>
      </c>
      <c r="N366" s="71" t="s">
        <v>177</v>
      </c>
      <c r="O366" s="20">
        <v>56.6073051539834</v>
      </c>
      <c r="P366" s="20">
        <v>39.0788873689011</v>
      </c>
      <c r="Q366" s="22">
        <v>0.690350605148902</v>
      </c>
      <c r="R366" s="23"/>
      <c r="X366" s="1"/>
    </row>
    <row r="367" spans="1:24">
      <c r="A367" s="1" t="s">
        <v>33</v>
      </c>
      <c r="B367" s="13" t="s">
        <v>34</v>
      </c>
      <c r="C367" t="s">
        <v>35</v>
      </c>
      <c r="D367" s="7" t="s">
        <v>36</v>
      </c>
      <c r="E367" s="13" t="s">
        <v>28</v>
      </c>
      <c r="K367" t="s">
        <v>29</v>
      </c>
      <c r="L367" t="s">
        <v>30</v>
      </c>
      <c r="M367" s="21" t="s">
        <v>31</v>
      </c>
      <c r="N367" s="71" t="s">
        <v>178</v>
      </c>
      <c r="O367" s="20">
        <v>55.3855065544948</v>
      </c>
      <c r="P367" s="20">
        <v>39.8522244930043</v>
      </c>
      <c r="Q367" s="22">
        <v>0.719542475499306</v>
      </c>
      <c r="R367" s="23"/>
      <c r="X367" s="1"/>
    </row>
    <row r="368" spans="1:24">
      <c r="A368" s="1" t="s">
        <v>33</v>
      </c>
      <c r="B368" s="13" t="s">
        <v>34</v>
      </c>
      <c r="C368" t="s">
        <v>35</v>
      </c>
      <c r="D368" s="7" t="s">
        <v>36</v>
      </c>
      <c r="E368" s="13" t="s">
        <v>28</v>
      </c>
      <c r="K368" t="s">
        <v>29</v>
      </c>
      <c r="L368" t="s">
        <v>30</v>
      </c>
      <c r="M368" s="21" t="s">
        <v>31</v>
      </c>
      <c r="N368" s="71" t="s">
        <v>179</v>
      </c>
      <c r="O368" s="20">
        <v>79.1770525929295</v>
      </c>
      <c r="P368" s="20">
        <v>73.6219890645781</v>
      </c>
      <c r="Q368" s="22">
        <v>0.929839980822329</v>
      </c>
      <c r="R368" s="23"/>
      <c r="X368" s="1"/>
    </row>
    <row r="369" spans="1:24">
      <c r="A369" s="1" t="s">
        <v>33</v>
      </c>
      <c r="B369" s="13" t="s">
        <v>34</v>
      </c>
      <c r="C369" t="s">
        <v>35</v>
      </c>
      <c r="D369" s="7" t="s">
        <v>36</v>
      </c>
      <c r="E369" s="13" t="s">
        <v>28</v>
      </c>
      <c r="K369" t="s">
        <v>29</v>
      </c>
      <c r="L369" t="s">
        <v>30</v>
      </c>
      <c r="M369" s="21" t="s">
        <v>31</v>
      </c>
      <c r="N369" s="71" t="s">
        <v>180</v>
      </c>
      <c r="O369" s="20">
        <v>66.1340342430602</v>
      </c>
      <c r="P369" s="20">
        <v>49.2664839593745</v>
      </c>
      <c r="Q369" s="22">
        <v>0.744949019415737</v>
      </c>
      <c r="R369" s="23"/>
      <c r="X369" s="1"/>
    </row>
    <row r="370" spans="1:24">
      <c r="A370" s="1" t="s">
        <v>33</v>
      </c>
      <c r="B370" s="13" t="s">
        <v>34</v>
      </c>
      <c r="C370" t="s">
        <v>35</v>
      </c>
      <c r="D370" s="7" t="s">
        <v>36</v>
      </c>
      <c r="E370" s="13" t="s">
        <v>28</v>
      </c>
      <c r="K370" t="s">
        <v>29</v>
      </c>
      <c r="L370" t="s">
        <v>30</v>
      </c>
      <c r="M370" s="21" t="s">
        <v>31</v>
      </c>
      <c r="N370" s="71" t="s">
        <v>181</v>
      </c>
      <c r="O370" s="20">
        <v>50.313022341853</v>
      </c>
      <c r="P370" s="20">
        <v>35.7212003872217</v>
      </c>
      <c r="Q370" s="22">
        <v>0.709979220578585</v>
      </c>
      <c r="R370" s="23"/>
      <c r="X370" s="1"/>
    </row>
    <row r="371" spans="1:24">
      <c r="A371" s="1" t="s">
        <v>33</v>
      </c>
      <c r="B371" s="13" t="s">
        <v>34</v>
      </c>
      <c r="C371" t="s">
        <v>35</v>
      </c>
      <c r="D371" s="7" t="s">
        <v>36</v>
      </c>
      <c r="E371" s="13" t="s">
        <v>28</v>
      </c>
      <c r="K371" t="s">
        <v>29</v>
      </c>
      <c r="L371" t="s">
        <v>30</v>
      </c>
      <c r="M371" s="21" t="s">
        <v>31</v>
      </c>
      <c r="N371" s="71" t="s">
        <v>182</v>
      </c>
      <c r="O371" s="20">
        <v>49.9944437509975</v>
      </c>
      <c r="P371" s="20">
        <v>30.7186234817814</v>
      </c>
      <c r="Q371" s="22">
        <v>0.614440749351641</v>
      </c>
      <c r="R371" s="23"/>
      <c r="X371" s="1"/>
    </row>
    <row r="372" spans="1:24">
      <c r="A372" s="1" t="s">
        <v>33</v>
      </c>
      <c r="B372" s="13" t="s">
        <v>34</v>
      </c>
      <c r="C372" t="s">
        <v>35</v>
      </c>
      <c r="D372" s="7" t="s">
        <v>36</v>
      </c>
      <c r="E372" s="13" t="s">
        <v>28</v>
      </c>
      <c r="K372" t="s">
        <v>29</v>
      </c>
      <c r="L372" t="s">
        <v>30</v>
      </c>
      <c r="M372" s="21" t="s">
        <v>31</v>
      </c>
      <c r="N372" s="71" t="s">
        <v>183</v>
      </c>
      <c r="O372" s="20">
        <v>77.6248060118556</v>
      </c>
      <c r="P372" s="20">
        <v>70.2222443006337</v>
      </c>
      <c r="Q372" s="22">
        <v>0.904636647850801</v>
      </c>
      <c r="R372" s="23"/>
      <c r="X372" s="1"/>
    </row>
    <row r="373" spans="1:24">
      <c r="A373" s="1" t="s">
        <v>33</v>
      </c>
      <c r="B373" s="13" t="s">
        <v>34</v>
      </c>
      <c r="C373" t="s">
        <v>35</v>
      </c>
      <c r="D373" s="7" t="s">
        <v>36</v>
      </c>
      <c r="E373" s="13" t="s">
        <v>28</v>
      </c>
      <c r="K373" t="s">
        <v>29</v>
      </c>
      <c r="L373" t="s">
        <v>30</v>
      </c>
      <c r="M373" s="21" t="s">
        <v>31</v>
      </c>
      <c r="N373" s="71" t="s">
        <v>184</v>
      </c>
      <c r="O373" s="20">
        <v>77.408267244741</v>
      </c>
      <c r="P373" s="20">
        <v>72.9662400084994</v>
      </c>
      <c r="Q373" s="22">
        <v>0.94261559657191</v>
      </c>
      <c r="R373" s="23"/>
      <c r="X373" s="1"/>
    </row>
    <row r="374" spans="1:24">
      <c r="A374" s="1" t="s">
        <v>33</v>
      </c>
      <c r="B374" s="13" t="s">
        <v>34</v>
      </c>
      <c r="C374" t="s">
        <v>35</v>
      </c>
      <c r="D374" s="7" t="s">
        <v>36</v>
      </c>
      <c r="E374" s="13" t="s">
        <v>28</v>
      </c>
      <c r="K374" t="s">
        <v>29</v>
      </c>
      <c r="L374" t="s">
        <v>30</v>
      </c>
      <c r="M374" s="21" t="s">
        <v>31</v>
      </c>
      <c r="N374" s="71" t="s">
        <v>185</v>
      </c>
      <c r="O374" s="20">
        <v>81.2927834821603</v>
      </c>
      <c r="P374" s="20">
        <v>79.6700683394107</v>
      </c>
      <c r="Q374" s="22">
        <v>0.98003863229624</v>
      </c>
      <c r="R374" s="23"/>
      <c r="X374" s="1"/>
    </row>
    <row r="375" spans="1:24">
      <c r="A375" s="1" t="s">
        <v>33</v>
      </c>
      <c r="B375" s="13" t="s">
        <v>34</v>
      </c>
      <c r="C375" t="s">
        <v>35</v>
      </c>
      <c r="D375" s="7" t="s">
        <v>36</v>
      </c>
      <c r="E375" s="13" t="s">
        <v>28</v>
      </c>
      <c r="K375" t="s">
        <v>29</v>
      </c>
      <c r="L375" t="s">
        <v>30</v>
      </c>
      <c r="M375" s="21" t="s">
        <v>31</v>
      </c>
      <c r="N375" s="71" t="s">
        <v>186</v>
      </c>
      <c r="O375" s="20">
        <v>85.5682765017192</v>
      </c>
      <c r="P375" s="20">
        <v>84.0784605558621</v>
      </c>
      <c r="Q375" s="22">
        <v>0.982589155622094</v>
      </c>
      <c r="R375" s="23"/>
      <c r="X375" s="1"/>
    </row>
    <row r="376" spans="1:24">
      <c r="A376" s="1" t="s">
        <v>33</v>
      </c>
      <c r="B376" s="13" t="s">
        <v>34</v>
      </c>
      <c r="C376" t="s">
        <v>35</v>
      </c>
      <c r="D376" s="7" t="s">
        <v>36</v>
      </c>
      <c r="E376" s="13" t="s">
        <v>28</v>
      </c>
      <c r="K376" t="s">
        <v>29</v>
      </c>
      <c r="L376" t="s">
        <v>30</v>
      </c>
      <c r="M376" s="21" t="s">
        <v>31</v>
      </c>
      <c r="N376" s="71" t="s">
        <v>187</v>
      </c>
      <c r="O376" s="20">
        <v>77.2928073437806</v>
      </c>
      <c r="P376" s="20">
        <v>73.8473483293697</v>
      </c>
      <c r="Q376" s="22">
        <v>0.95542329056459</v>
      </c>
      <c r="R376" s="23"/>
      <c r="X376" s="1"/>
    </row>
    <row r="377" spans="1:24">
      <c r="A377" s="1" t="s">
        <v>33</v>
      </c>
      <c r="B377" s="13" t="s">
        <v>34</v>
      </c>
      <c r="C377" t="s">
        <v>35</v>
      </c>
      <c r="D377" s="7" t="s">
        <v>36</v>
      </c>
      <c r="E377" s="13" t="s">
        <v>28</v>
      </c>
      <c r="K377" t="s">
        <v>29</v>
      </c>
      <c r="L377" t="s">
        <v>30</v>
      </c>
      <c r="M377" s="21" t="s">
        <v>31</v>
      </c>
      <c r="N377" s="71" t="s">
        <v>188</v>
      </c>
      <c r="O377" s="20">
        <v>78.158221471541</v>
      </c>
      <c r="P377" s="20">
        <v>74.8513561462084</v>
      </c>
      <c r="Q377" s="22">
        <v>0.95769011547254</v>
      </c>
      <c r="R377" s="23"/>
      <c r="X377" s="1"/>
    </row>
    <row r="378" spans="1:24">
      <c r="A378" s="1" t="s">
        <v>33</v>
      </c>
      <c r="B378" s="13" t="s">
        <v>34</v>
      </c>
      <c r="C378" t="s">
        <v>35</v>
      </c>
      <c r="D378" s="7" t="s">
        <v>36</v>
      </c>
      <c r="E378" s="13" t="s">
        <v>28</v>
      </c>
      <c r="K378" t="s">
        <v>29</v>
      </c>
      <c r="L378" t="s">
        <v>30</v>
      </c>
      <c r="M378" s="21" t="s">
        <v>31</v>
      </c>
      <c r="N378" s="71" t="s">
        <v>189</v>
      </c>
      <c r="O378" s="20">
        <v>82.7014027824101</v>
      </c>
      <c r="P378" s="20">
        <v>80.658948297634</v>
      </c>
      <c r="Q378" s="22">
        <v>0.975303266739624</v>
      </c>
      <c r="R378" s="23"/>
      <c r="X378" s="1"/>
    </row>
    <row r="379" spans="1:24">
      <c r="A379" s="1" t="s">
        <v>33</v>
      </c>
      <c r="B379" s="13" t="s">
        <v>34</v>
      </c>
      <c r="C379" t="s">
        <v>35</v>
      </c>
      <c r="D379" s="7" t="s">
        <v>36</v>
      </c>
      <c r="E379" s="13" t="s">
        <v>28</v>
      </c>
      <c r="K379" t="s">
        <v>29</v>
      </c>
      <c r="L379" t="s">
        <v>30</v>
      </c>
      <c r="M379" s="21" t="s">
        <v>31</v>
      </c>
      <c r="N379" s="71" t="s">
        <v>190</v>
      </c>
      <c r="O379" s="20">
        <v>77.157566903999</v>
      </c>
      <c r="P379" s="20">
        <v>74.5117157065709</v>
      </c>
      <c r="Q379" s="22">
        <v>0.965708467703237</v>
      </c>
      <c r="R379" s="23"/>
      <c r="X379" s="1"/>
    </row>
    <row r="380" spans="1:24">
      <c r="A380" s="1" t="s">
        <v>33</v>
      </c>
      <c r="B380" s="13" t="s">
        <v>34</v>
      </c>
      <c r="C380" t="s">
        <v>35</v>
      </c>
      <c r="D380" s="7" t="s">
        <v>36</v>
      </c>
      <c r="E380" s="13" t="s">
        <v>28</v>
      </c>
      <c r="K380" t="s">
        <v>29</v>
      </c>
      <c r="L380" t="s">
        <v>30</v>
      </c>
      <c r="M380" s="21" t="s">
        <v>31</v>
      </c>
      <c r="N380" s="71" t="s">
        <v>191</v>
      </c>
      <c r="O380" s="20">
        <v>74.1288717877769</v>
      </c>
      <c r="P380" s="20">
        <v>68.9339159891474</v>
      </c>
      <c r="Q380" s="22">
        <v>0.929919939784028</v>
      </c>
      <c r="R380" s="23"/>
      <c r="X380" s="1"/>
    </row>
    <row r="381" spans="1:24">
      <c r="A381" s="1" t="s">
        <v>33</v>
      </c>
      <c r="B381" s="13" t="s">
        <v>34</v>
      </c>
      <c r="C381" t="s">
        <v>35</v>
      </c>
      <c r="D381" s="7" t="s">
        <v>36</v>
      </c>
      <c r="E381" s="13" t="s">
        <v>28</v>
      </c>
      <c r="K381" t="s">
        <v>29</v>
      </c>
      <c r="L381" t="s">
        <v>30</v>
      </c>
      <c r="M381" s="21" t="s">
        <v>31</v>
      </c>
      <c r="N381" s="71" t="s">
        <v>192</v>
      </c>
      <c r="O381" s="20">
        <v>80.1387438115896</v>
      </c>
      <c r="P381" s="20">
        <v>77.01388310737</v>
      </c>
      <c r="Q381" s="22">
        <v>0.961006866896163</v>
      </c>
      <c r="R381" s="23"/>
      <c r="X381" s="1"/>
    </row>
    <row r="382" spans="1:24">
      <c r="A382" s="1" t="s">
        <v>33</v>
      </c>
      <c r="B382" s="13" t="s">
        <v>34</v>
      </c>
      <c r="C382" t="s">
        <v>35</v>
      </c>
      <c r="D382" s="7" t="s">
        <v>36</v>
      </c>
      <c r="E382" s="13" t="s">
        <v>28</v>
      </c>
      <c r="K382" t="s">
        <v>29</v>
      </c>
      <c r="L382" t="s">
        <v>30</v>
      </c>
      <c r="M382" s="21" t="s">
        <v>31</v>
      </c>
      <c r="N382" s="71" t="s">
        <v>193</v>
      </c>
      <c r="O382" s="20">
        <v>74.0046733140633</v>
      </c>
      <c r="P382" s="20">
        <v>69.7145878595996</v>
      </c>
      <c r="Q382" s="22">
        <v>0.942029533239647</v>
      </c>
      <c r="R382" s="23"/>
      <c r="X382" s="1"/>
    </row>
    <row r="383" spans="1:24">
      <c r="A383" s="1" t="s">
        <v>33</v>
      </c>
      <c r="B383" s="13" t="s">
        <v>34</v>
      </c>
      <c r="C383" t="s">
        <v>35</v>
      </c>
      <c r="D383" s="7" t="s">
        <v>36</v>
      </c>
      <c r="E383" s="13" t="s">
        <v>28</v>
      </c>
      <c r="K383" t="s">
        <v>29</v>
      </c>
      <c r="L383" t="s">
        <v>30</v>
      </c>
      <c r="M383" s="21" t="s">
        <v>31</v>
      </c>
      <c r="N383" s="71" t="s">
        <v>194</v>
      </c>
      <c r="O383" s="20">
        <v>72.1791006659374</v>
      </c>
      <c r="P383" s="20">
        <v>67.8886576601575</v>
      </c>
      <c r="Q383" s="22">
        <v>0.940558375399589</v>
      </c>
      <c r="R383" s="23"/>
      <c r="X383" s="1"/>
    </row>
    <row r="384" spans="1:24">
      <c r="A384" s="1" t="s">
        <v>33</v>
      </c>
      <c r="B384" s="13" t="s">
        <v>34</v>
      </c>
      <c r="C384" t="s">
        <v>35</v>
      </c>
      <c r="D384" s="7" t="s">
        <v>36</v>
      </c>
      <c r="E384" s="13" t="s">
        <v>28</v>
      </c>
      <c r="K384" t="s">
        <v>29</v>
      </c>
      <c r="L384" t="s">
        <v>30</v>
      </c>
      <c r="M384" s="21" t="s">
        <v>31</v>
      </c>
      <c r="N384" s="71" t="s">
        <v>195</v>
      </c>
      <c r="O384" s="20">
        <v>56.4761904826288</v>
      </c>
      <c r="P384" s="20">
        <v>39.8161981358543</v>
      </c>
      <c r="Q384" s="22">
        <v>0.705008567249257</v>
      </c>
      <c r="R384" s="23"/>
      <c r="X384" s="1"/>
    </row>
    <row r="385" spans="1:24">
      <c r="A385" s="1" t="s">
        <v>33</v>
      </c>
      <c r="B385" s="13" t="s">
        <v>34</v>
      </c>
      <c r="C385" t="s">
        <v>35</v>
      </c>
      <c r="D385" s="7" t="s">
        <v>36</v>
      </c>
      <c r="E385" s="13" t="s">
        <v>28</v>
      </c>
      <c r="K385" t="s">
        <v>29</v>
      </c>
      <c r="L385" t="s">
        <v>30</v>
      </c>
      <c r="M385" s="21" t="s">
        <v>31</v>
      </c>
      <c r="N385" s="71" t="s">
        <v>196</v>
      </c>
      <c r="O385" s="20">
        <v>67.3844524910893</v>
      </c>
      <c r="P385" s="20">
        <v>64.3101624153511</v>
      </c>
      <c r="Q385" s="22">
        <v>0.954376863473889</v>
      </c>
      <c r="R385" s="23"/>
      <c r="X385" s="1"/>
    </row>
    <row r="386" spans="1:24">
      <c r="A386" s="1" t="s">
        <v>33</v>
      </c>
      <c r="B386" s="13" t="s">
        <v>34</v>
      </c>
      <c r="C386" t="s">
        <v>35</v>
      </c>
      <c r="D386" s="7" t="s">
        <v>36</v>
      </c>
      <c r="E386" s="13" t="s">
        <v>28</v>
      </c>
      <c r="K386" t="s">
        <v>29</v>
      </c>
      <c r="L386" t="s">
        <v>30</v>
      </c>
      <c r="M386" s="21" t="s">
        <v>31</v>
      </c>
      <c r="N386" s="71" t="s">
        <v>197</v>
      </c>
      <c r="O386" s="20">
        <v>71.9468070568049</v>
      </c>
      <c r="P386" s="20">
        <v>65.097653640625</v>
      </c>
      <c r="Q386" s="22">
        <v>0.904802538203367</v>
      </c>
      <c r="R386" s="23"/>
      <c r="X386" s="1"/>
    </row>
    <row r="387" spans="1:24">
      <c r="A387" s="1" t="s">
        <v>33</v>
      </c>
      <c r="B387" s="13" t="s">
        <v>34</v>
      </c>
      <c r="C387" t="s">
        <v>35</v>
      </c>
      <c r="D387" s="7" t="s">
        <v>36</v>
      </c>
      <c r="E387" s="13" t="s">
        <v>28</v>
      </c>
      <c r="K387" t="s">
        <v>29</v>
      </c>
      <c r="L387" t="s">
        <v>30</v>
      </c>
      <c r="M387" s="21" t="s">
        <v>31</v>
      </c>
      <c r="N387" s="71" t="s">
        <v>198</v>
      </c>
      <c r="O387" s="20">
        <v>64.8033948613904</v>
      </c>
      <c r="P387" s="20">
        <v>58.5824040370125</v>
      </c>
      <c r="Q387" s="22">
        <v>0.904002084494429</v>
      </c>
      <c r="R387" s="23"/>
      <c r="X387" s="1"/>
    </row>
    <row r="388" spans="1:24">
      <c r="A388" s="1" t="s">
        <v>33</v>
      </c>
      <c r="B388" s="13" t="s">
        <v>34</v>
      </c>
      <c r="C388" t="s">
        <v>35</v>
      </c>
      <c r="D388" s="7" t="s">
        <v>36</v>
      </c>
      <c r="E388" s="13" t="s">
        <v>28</v>
      </c>
      <c r="K388" t="s">
        <v>29</v>
      </c>
      <c r="L388" t="s">
        <v>30</v>
      </c>
      <c r="M388" s="21" t="s">
        <v>31</v>
      </c>
      <c r="N388" s="71" t="s">
        <v>199</v>
      </c>
      <c r="O388" s="20">
        <v>76.0244781982402</v>
      </c>
      <c r="P388" s="20">
        <v>62.3490036053996</v>
      </c>
      <c r="Q388" s="22">
        <v>0.820117481672407</v>
      </c>
      <c r="R388" s="23"/>
      <c r="X388" s="1"/>
    </row>
    <row r="389" spans="1:24">
      <c r="A389" s="1" t="s">
        <v>33</v>
      </c>
      <c r="B389" s="13" t="s">
        <v>34</v>
      </c>
      <c r="C389" t="s">
        <v>35</v>
      </c>
      <c r="D389" s="7" t="s">
        <v>36</v>
      </c>
      <c r="E389" s="13" t="s">
        <v>28</v>
      </c>
      <c r="K389" t="s">
        <v>29</v>
      </c>
      <c r="L389" t="s">
        <v>30</v>
      </c>
      <c r="M389" s="21" t="s">
        <v>31</v>
      </c>
      <c r="N389" s="71" t="s">
        <v>200</v>
      </c>
      <c r="O389" s="20">
        <v>75.7879492363042</v>
      </c>
      <c r="P389" s="20">
        <v>64.6117710503278</v>
      </c>
      <c r="Q389" s="22">
        <v>0.852533571648318</v>
      </c>
      <c r="R389" s="23"/>
      <c r="X389" s="1"/>
    </row>
    <row r="390" spans="1:24">
      <c r="A390" s="1" t="s">
        <v>33</v>
      </c>
      <c r="B390" s="13" t="s">
        <v>34</v>
      </c>
      <c r="C390" t="s">
        <v>35</v>
      </c>
      <c r="D390" s="7" t="s">
        <v>36</v>
      </c>
      <c r="E390" s="13" t="s">
        <v>28</v>
      </c>
      <c r="K390" t="s">
        <v>29</v>
      </c>
      <c r="L390" t="s">
        <v>30</v>
      </c>
      <c r="M390" s="21" t="s">
        <v>31</v>
      </c>
      <c r="N390" s="71" t="s">
        <v>201</v>
      </c>
      <c r="O390" s="20">
        <v>79.2162205467023</v>
      </c>
      <c r="P390" s="20">
        <v>75.4295223296608</v>
      </c>
      <c r="Q390" s="22">
        <v>0.952197943919717</v>
      </c>
      <c r="R390" s="23"/>
      <c r="X390" s="1"/>
    </row>
    <row r="391" spans="1:24">
      <c r="A391" s="1" t="s">
        <v>33</v>
      </c>
      <c r="B391" s="13" t="s">
        <v>34</v>
      </c>
      <c r="C391" t="s">
        <v>35</v>
      </c>
      <c r="D391" s="7" t="s">
        <v>36</v>
      </c>
      <c r="E391" s="13" t="s">
        <v>28</v>
      </c>
      <c r="K391" t="s">
        <v>29</v>
      </c>
      <c r="L391" t="s">
        <v>30</v>
      </c>
      <c r="M391" s="21" t="s">
        <v>31</v>
      </c>
      <c r="N391" s="71" t="s">
        <v>202</v>
      </c>
      <c r="O391" s="20">
        <v>61.1955060518227</v>
      </c>
      <c r="P391" s="20">
        <v>47.3613370495744</v>
      </c>
      <c r="Q391" s="22">
        <v>0.773934886811247</v>
      </c>
      <c r="R391" s="23"/>
      <c r="X391" s="1"/>
    </row>
    <row r="392" spans="1:24">
      <c r="A392" s="1" t="s">
        <v>33</v>
      </c>
      <c r="B392" s="13" t="s">
        <v>34</v>
      </c>
      <c r="C392" t="s">
        <v>35</v>
      </c>
      <c r="D392" s="7" t="s">
        <v>36</v>
      </c>
      <c r="E392" s="13" t="s">
        <v>28</v>
      </c>
      <c r="K392" t="s">
        <v>29</v>
      </c>
      <c r="L392" t="s">
        <v>30</v>
      </c>
      <c r="M392" s="21" t="s">
        <v>31</v>
      </c>
      <c r="N392" s="71" t="s">
        <v>203</v>
      </c>
      <c r="O392" s="20">
        <v>50.5172502718771</v>
      </c>
      <c r="P392" s="20">
        <v>41.6997437252809</v>
      </c>
      <c r="Q392" s="22">
        <v>0.825455532533114</v>
      </c>
      <c r="R392" s="23"/>
      <c r="X392" s="1"/>
    </row>
    <row r="393" spans="1:24">
      <c r="A393" s="1" t="s">
        <v>33</v>
      </c>
      <c r="B393" s="13" t="s">
        <v>34</v>
      </c>
      <c r="C393" t="s">
        <v>35</v>
      </c>
      <c r="D393" s="7" t="s">
        <v>36</v>
      </c>
      <c r="E393" s="13" t="s">
        <v>28</v>
      </c>
      <c r="K393" t="s">
        <v>29</v>
      </c>
      <c r="L393" t="s">
        <v>30</v>
      </c>
      <c r="M393" s="21" t="s">
        <v>31</v>
      </c>
      <c r="N393" s="71" t="s">
        <v>204</v>
      </c>
      <c r="O393" s="20">
        <v>84.5954501443342</v>
      </c>
      <c r="P393" s="20">
        <v>80.0054739890285</v>
      </c>
      <c r="Q393" s="22">
        <v>0.945742044667007</v>
      </c>
      <c r="R393" s="23"/>
      <c r="X393" s="1"/>
    </row>
    <row r="394" spans="1:24">
      <c r="A394" s="1" t="s">
        <v>33</v>
      </c>
      <c r="B394" s="13" t="s">
        <v>34</v>
      </c>
      <c r="C394" t="s">
        <v>35</v>
      </c>
      <c r="D394" s="7" t="s">
        <v>36</v>
      </c>
      <c r="E394" s="13" t="s">
        <v>28</v>
      </c>
      <c r="K394" t="s">
        <v>29</v>
      </c>
      <c r="L394" t="s">
        <v>30</v>
      </c>
      <c r="M394" s="21" t="s">
        <v>31</v>
      </c>
      <c r="N394" s="71" t="s">
        <v>205</v>
      </c>
      <c r="O394" s="20">
        <v>86.3601302721776</v>
      </c>
      <c r="P394" s="20">
        <v>81.9664754787387</v>
      </c>
      <c r="Q394" s="22">
        <v>0.949124036987999</v>
      </c>
      <c r="R394" s="23"/>
      <c r="X394" s="1"/>
    </row>
    <row r="395" spans="1:24">
      <c r="A395" s="1" t="s">
        <v>33</v>
      </c>
      <c r="B395" s="13" t="s">
        <v>34</v>
      </c>
      <c r="C395" t="s">
        <v>35</v>
      </c>
      <c r="D395" s="7" t="s">
        <v>36</v>
      </c>
      <c r="E395" s="13" t="s">
        <v>28</v>
      </c>
      <c r="K395" t="s">
        <v>29</v>
      </c>
      <c r="L395" t="s">
        <v>30</v>
      </c>
      <c r="M395" s="21" t="s">
        <v>31</v>
      </c>
      <c r="N395" s="71" t="s">
        <v>206</v>
      </c>
      <c r="O395" s="20">
        <v>62.629970729946</v>
      </c>
      <c r="P395" s="20">
        <v>43.6469133485104</v>
      </c>
      <c r="Q395" s="22">
        <v>0.696901385068683</v>
      </c>
      <c r="R395" s="23"/>
      <c r="X395" s="1"/>
    </row>
    <row r="396" spans="1:24">
      <c r="A396" s="1" t="s">
        <v>33</v>
      </c>
      <c r="B396" s="13" t="s">
        <v>34</v>
      </c>
      <c r="C396" t="s">
        <v>35</v>
      </c>
      <c r="D396" s="7" t="s">
        <v>36</v>
      </c>
      <c r="E396" s="13" t="s">
        <v>28</v>
      </c>
      <c r="K396" t="s">
        <v>29</v>
      </c>
      <c r="L396" t="s">
        <v>30</v>
      </c>
      <c r="M396" s="21" t="s">
        <v>31</v>
      </c>
      <c r="N396" s="71" t="s">
        <v>207</v>
      </c>
      <c r="O396" s="20">
        <v>72.0999918551353</v>
      </c>
      <c r="P396" s="20">
        <v>55.9650101111408</v>
      </c>
      <c r="Q396" s="22">
        <v>0.776213820156691</v>
      </c>
      <c r="R396" s="23"/>
      <c r="X396" s="1"/>
    </row>
    <row r="397" spans="1:24">
      <c r="A397" s="1" t="s">
        <v>33</v>
      </c>
      <c r="B397" s="13" t="s">
        <v>34</v>
      </c>
      <c r="C397" t="s">
        <v>35</v>
      </c>
      <c r="D397" s="7" t="s">
        <v>36</v>
      </c>
      <c r="E397" s="13" t="s">
        <v>28</v>
      </c>
      <c r="K397" t="s">
        <v>29</v>
      </c>
      <c r="L397" t="s">
        <v>30</v>
      </c>
      <c r="M397" s="21" t="s">
        <v>31</v>
      </c>
      <c r="N397" s="71" t="s">
        <v>208</v>
      </c>
      <c r="O397" s="20">
        <v>78.9615215978332</v>
      </c>
      <c r="P397" s="20">
        <v>69.0684244252531</v>
      </c>
      <c r="Q397" s="22">
        <v>0.874709897018353</v>
      </c>
      <c r="R397" s="23"/>
      <c r="X397" s="1"/>
    </row>
    <row r="398" spans="1:24">
      <c r="A398" s="1" t="s">
        <v>33</v>
      </c>
      <c r="B398" s="13" t="s">
        <v>34</v>
      </c>
      <c r="C398" t="s">
        <v>35</v>
      </c>
      <c r="D398" s="7" t="s">
        <v>36</v>
      </c>
      <c r="E398" s="13" t="s">
        <v>28</v>
      </c>
      <c r="K398" t="s">
        <v>29</v>
      </c>
      <c r="L398" t="s">
        <v>30</v>
      </c>
      <c r="M398" s="21" t="s">
        <v>31</v>
      </c>
      <c r="N398" s="71" t="s">
        <v>209</v>
      </c>
      <c r="O398" s="20">
        <v>68.4150725773979</v>
      </c>
      <c r="P398" s="20">
        <v>50.9058834239756</v>
      </c>
      <c r="Q398" s="22">
        <v>0.744074098092724</v>
      </c>
      <c r="R398" s="23"/>
      <c r="X398" s="1"/>
    </row>
    <row r="399" spans="1:24">
      <c r="A399" s="1" t="s">
        <v>33</v>
      </c>
      <c r="B399" s="13" t="s">
        <v>34</v>
      </c>
      <c r="C399" t="s">
        <v>35</v>
      </c>
      <c r="D399" s="7" t="s">
        <v>36</v>
      </c>
      <c r="E399" s="13" t="s">
        <v>28</v>
      </c>
      <c r="K399" t="s">
        <v>29</v>
      </c>
      <c r="L399" t="s">
        <v>30</v>
      </c>
      <c r="M399" s="21" t="s">
        <v>31</v>
      </c>
      <c r="N399" s="71" t="s">
        <v>210</v>
      </c>
      <c r="O399" s="20">
        <v>84.6668807293205</v>
      </c>
      <c r="P399" s="20">
        <v>70.9370152352923</v>
      </c>
      <c r="Q399" s="22">
        <v>0.837836644319962</v>
      </c>
      <c r="R399" s="23"/>
      <c r="X399" s="1"/>
    </row>
    <row r="400" spans="1:24">
      <c r="A400" s="1" t="s">
        <v>33</v>
      </c>
      <c r="B400" s="13" t="s">
        <v>34</v>
      </c>
      <c r="C400" t="s">
        <v>35</v>
      </c>
      <c r="D400" s="7" t="s">
        <v>36</v>
      </c>
      <c r="E400" s="13" t="s">
        <v>28</v>
      </c>
      <c r="K400" t="s">
        <v>29</v>
      </c>
      <c r="L400" t="s">
        <v>30</v>
      </c>
      <c r="M400" s="21" t="s">
        <v>31</v>
      </c>
      <c r="N400" s="71" t="s">
        <v>211</v>
      </c>
      <c r="O400" s="20">
        <v>64.7438106673534</v>
      </c>
      <c r="P400" s="20">
        <v>46.0011717002224</v>
      </c>
      <c r="Q400" s="22">
        <v>0.710510722585844</v>
      </c>
      <c r="R400" s="23"/>
      <c r="X400" s="1"/>
    </row>
    <row r="401" spans="1:24">
      <c r="A401" s="1" t="s">
        <v>33</v>
      </c>
      <c r="B401" s="13" t="s">
        <v>34</v>
      </c>
      <c r="C401" t="s">
        <v>35</v>
      </c>
      <c r="D401" s="7" t="s">
        <v>36</v>
      </c>
      <c r="E401" s="13" t="s">
        <v>28</v>
      </c>
      <c r="K401" t="s">
        <v>29</v>
      </c>
      <c r="L401" t="s">
        <v>30</v>
      </c>
      <c r="M401" s="21" t="s">
        <v>31</v>
      </c>
      <c r="N401" s="71" t="s">
        <v>212</v>
      </c>
      <c r="O401" s="20">
        <v>53.7030477512086</v>
      </c>
      <c r="P401" s="20">
        <v>27.6139766622028</v>
      </c>
      <c r="Q401" s="22">
        <v>0.51419757012918</v>
      </c>
      <c r="R401" s="23"/>
      <c r="X401" s="1"/>
    </row>
    <row r="402" spans="1:24">
      <c r="A402" s="1" t="s">
        <v>33</v>
      </c>
      <c r="B402" s="13" t="s">
        <v>34</v>
      </c>
      <c r="C402" t="s">
        <v>35</v>
      </c>
      <c r="D402" s="7" t="s">
        <v>36</v>
      </c>
      <c r="E402" s="13" t="s">
        <v>28</v>
      </c>
      <c r="K402" t="s">
        <v>29</v>
      </c>
      <c r="L402" t="s">
        <v>30</v>
      </c>
      <c r="M402" s="21" t="s">
        <v>31</v>
      </c>
      <c r="N402" s="71" t="s">
        <v>213</v>
      </c>
      <c r="O402" s="20">
        <v>69.0848015980162</v>
      </c>
      <c r="P402" s="20">
        <v>58.0836591653371</v>
      </c>
      <c r="Q402" s="22">
        <v>0.840758861888445</v>
      </c>
      <c r="R402" s="23"/>
      <c r="X402" s="1"/>
    </row>
    <row r="403" spans="1:24">
      <c r="A403" s="1" t="s">
        <v>33</v>
      </c>
      <c r="B403" s="13" t="s">
        <v>34</v>
      </c>
      <c r="C403" t="s">
        <v>35</v>
      </c>
      <c r="D403" s="7" t="s">
        <v>36</v>
      </c>
      <c r="E403" s="13" t="s">
        <v>28</v>
      </c>
      <c r="K403" t="s">
        <v>29</v>
      </c>
      <c r="L403" t="s">
        <v>30</v>
      </c>
      <c r="M403" s="21" t="s">
        <v>31</v>
      </c>
      <c r="N403" s="71" t="s">
        <v>214</v>
      </c>
      <c r="O403" s="20">
        <v>84.0524605116461</v>
      </c>
      <c r="P403" s="20">
        <v>72.9896841737459</v>
      </c>
      <c r="Q403" s="22">
        <v>0.868382480767862</v>
      </c>
      <c r="R403" s="23"/>
      <c r="X403" s="1"/>
    </row>
    <row r="404" spans="1:24">
      <c r="A404" s="1" t="s">
        <v>33</v>
      </c>
      <c r="B404" s="13" t="s">
        <v>34</v>
      </c>
      <c r="C404" t="s">
        <v>35</v>
      </c>
      <c r="D404" s="7" t="s">
        <v>36</v>
      </c>
      <c r="E404" s="13" t="s">
        <v>28</v>
      </c>
      <c r="K404" t="s">
        <v>29</v>
      </c>
      <c r="L404" t="s">
        <v>30</v>
      </c>
      <c r="M404" s="21" t="s">
        <v>31</v>
      </c>
      <c r="N404" s="71" t="s">
        <v>215</v>
      </c>
      <c r="O404" s="20">
        <v>66.4404281470008</v>
      </c>
      <c r="P404" s="20">
        <v>43.2534057074975</v>
      </c>
      <c r="Q404" s="22">
        <v>0.651010339846072</v>
      </c>
      <c r="R404" s="23"/>
      <c r="X404" s="1"/>
    </row>
    <row r="405" spans="1:24">
      <c r="A405" s="1" t="s">
        <v>33</v>
      </c>
      <c r="B405" s="13" t="s">
        <v>34</v>
      </c>
      <c r="C405" t="s">
        <v>35</v>
      </c>
      <c r="D405" s="7" t="s">
        <v>36</v>
      </c>
      <c r="E405" s="13" t="s">
        <v>28</v>
      </c>
      <c r="K405" t="s">
        <v>29</v>
      </c>
      <c r="L405" t="s">
        <v>30</v>
      </c>
      <c r="M405" s="21" t="s">
        <v>31</v>
      </c>
      <c r="N405" s="71" t="s">
        <v>216</v>
      </c>
      <c r="O405" s="20">
        <v>73.7079169108374</v>
      </c>
      <c r="P405" s="20">
        <v>63.3398651013037</v>
      </c>
      <c r="Q405" s="22">
        <v>0.85933598120707</v>
      </c>
      <c r="R405" s="23"/>
      <c r="X405" s="1"/>
    </row>
    <row r="406" spans="1:24">
      <c r="A406" s="1" t="s">
        <v>33</v>
      </c>
      <c r="B406" s="13" t="s">
        <v>34</v>
      </c>
      <c r="C406" t="s">
        <v>35</v>
      </c>
      <c r="D406" s="7" t="s">
        <v>36</v>
      </c>
      <c r="E406" s="13" t="s">
        <v>28</v>
      </c>
      <c r="K406" t="s">
        <v>29</v>
      </c>
      <c r="L406" t="s">
        <v>30</v>
      </c>
      <c r="M406" s="21" t="s">
        <v>31</v>
      </c>
      <c r="N406" s="71" t="s">
        <v>217</v>
      </c>
      <c r="O406" s="20">
        <v>82.4650587862359</v>
      </c>
      <c r="P406" s="20">
        <v>77.104780993194</v>
      </c>
      <c r="Q406" s="22">
        <v>0.934999406149254</v>
      </c>
      <c r="R406" s="23"/>
      <c r="X406" s="1"/>
    </row>
    <row r="407" spans="1:24">
      <c r="A407" s="1" t="s">
        <v>33</v>
      </c>
      <c r="B407" s="13" t="s">
        <v>34</v>
      </c>
      <c r="C407" t="s">
        <v>35</v>
      </c>
      <c r="D407" s="7" t="s">
        <v>36</v>
      </c>
      <c r="E407" s="13" t="s">
        <v>28</v>
      </c>
      <c r="K407" t="s">
        <v>29</v>
      </c>
      <c r="L407" t="s">
        <v>30</v>
      </c>
      <c r="M407" s="21" t="s">
        <v>31</v>
      </c>
      <c r="N407" s="71" t="s">
        <v>218</v>
      </c>
      <c r="O407" s="20">
        <v>80.2607231944625</v>
      </c>
      <c r="P407" s="20">
        <v>71.852368819014</v>
      </c>
      <c r="Q407" s="22">
        <v>0.895236997116559</v>
      </c>
      <c r="R407" s="23"/>
      <c r="X407" s="1"/>
    </row>
    <row r="408" spans="1:24">
      <c r="A408" s="1" t="s">
        <v>33</v>
      </c>
      <c r="B408" s="13" t="s">
        <v>34</v>
      </c>
      <c r="C408" t="s">
        <v>35</v>
      </c>
      <c r="D408" s="7" t="s">
        <v>36</v>
      </c>
      <c r="E408" s="13" t="s">
        <v>28</v>
      </c>
      <c r="K408" t="s">
        <v>29</v>
      </c>
      <c r="L408" t="s">
        <v>30</v>
      </c>
      <c r="M408" s="21" t="s">
        <v>31</v>
      </c>
      <c r="N408" s="71" t="s">
        <v>219</v>
      </c>
      <c r="O408" s="20">
        <v>82.1357562695812</v>
      </c>
      <c r="P408" s="20">
        <v>67.5125987152447</v>
      </c>
      <c r="Q408" s="22">
        <v>0.821963561078793</v>
      </c>
      <c r="R408" s="23"/>
      <c r="X408" s="1"/>
    </row>
    <row r="409" spans="1:24">
      <c r="A409" s="1" t="s">
        <v>33</v>
      </c>
      <c r="B409" s="13" t="s">
        <v>34</v>
      </c>
      <c r="C409" t="s">
        <v>35</v>
      </c>
      <c r="D409" s="7" t="s">
        <v>36</v>
      </c>
      <c r="E409" s="13" t="s">
        <v>28</v>
      </c>
      <c r="K409" t="s">
        <v>29</v>
      </c>
      <c r="L409" t="s">
        <v>30</v>
      </c>
      <c r="M409" s="21" t="s">
        <v>31</v>
      </c>
      <c r="N409" s="71" t="s">
        <v>220</v>
      </c>
      <c r="O409" s="20">
        <v>79.0334642074572</v>
      </c>
      <c r="P409" s="20">
        <v>63.0297264099177</v>
      </c>
      <c r="Q409" s="22">
        <v>0.797506816156625</v>
      </c>
      <c r="R409" s="23"/>
      <c r="X409" s="1"/>
    </row>
    <row r="410" spans="1:24">
      <c r="A410" s="1" t="s">
        <v>33</v>
      </c>
      <c r="B410" s="13" t="s">
        <v>34</v>
      </c>
      <c r="C410" t="s">
        <v>35</v>
      </c>
      <c r="D410" s="7" t="s">
        <v>36</v>
      </c>
      <c r="E410" s="13" t="s">
        <v>28</v>
      </c>
      <c r="K410" t="s">
        <v>29</v>
      </c>
      <c r="L410" t="s">
        <v>30</v>
      </c>
      <c r="M410" s="21" t="s">
        <v>31</v>
      </c>
      <c r="N410" s="71" t="s">
        <v>221</v>
      </c>
      <c r="O410" s="20">
        <v>81.7753280066286</v>
      </c>
      <c r="P410" s="20">
        <v>73.4506850917456</v>
      </c>
      <c r="Q410" s="22">
        <v>0.898201045256483</v>
      </c>
      <c r="R410" s="23"/>
      <c r="X410" s="1"/>
    </row>
    <row r="411" spans="1:24">
      <c r="A411" s="1" t="s">
        <v>33</v>
      </c>
      <c r="B411" s="13" t="s">
        <v>34</v>
      </c>
      <c r="C411" t="s">
        <v>35</v>
      </c>
      <c r="D411" s="7" t="s">
        <v>36</v>
      </c>
      <c r="E411" s="13" t="s">
        <v>28</v>
      </c>
      <c r="K411" t="s">
        <v>29</v>
      </c>
      <c r="L411" t="s">
        <v>30</v>
      </c>
      <c r="M411" s="21" t="s">
        <v>31</v>
      </c>
      <c r="N411" s="71" t="s">
        <v>222</v>
      </c>
      <c r="O411" s="20">
        <v>77.8745710038895</v>
      </c>
      <c r="P411" s="20">
        <v>69.1372401919546</v>
      </c>
      <c r="Q411" s="22">
        <v>0.887802517570229</v>
      </c>
      <c r="R411" s="23"/>
      <c r="X411" s="1"/>
    </row>
    <row r="412" spans="1:24">
      <c r="A412" s="1" t="s">
        <v>33</v>
      </c>
      <c r="B412" s="13" t="s">
        <v>34</v>
      </c>
      <c r="C412" t="s">
        <v>35</v>
      </c>
      <c r="D412" s="7" t="s">
        <v>36</v>
      </c>
      <c r="E412" s="13" t="s">
        <v>28</v>
      </c>
      <c r="K412" t="s">
        <v>29</v>
      </c>
      <c r="L412" t="s">
        <v>30</v>
      </c>
      <c r="M412" s="21" t="s">
        <v>31</v>
      </c>
      <c r="N412" s="71" t="s">
        <v>223</v>
      </c>
      <c r="O412" s="20">
        <v>68.1745759256844</v>
      </c>
      <c r="P412" s="20">
        <v>43.3767255909091</v>
      </c>
      <c r="Q412" s="22">
        <v>0.636259558668809</v>
      </c>
      <c r="R412" s="23"/>
      <c r="X412" s="1"/>
    </row>
    <row r="413" spans="1:24">
      <c r="A413" s="1" t="s">
        <v>33</v>
      </c>
      <c r="B413" s="13" t="s">
        <v>34</v>
      </c>
      <c r="C413" t="s">
        <v>35</v>
      </c>
      <c r="D413" s="7" t="s">
        <v>36</v>
      </c>
      <c r="E413" s="13" t="s">
        <v>28</v>
      </c>
      <c r="K413" t="s">
        <v>29</v>
      </c>
      <c r="L413" t="s">
        <v>30</v>
      </c>
      <c r="M413" s="21" t="s">
        <v>31</v>
      </c>
      <c r="N413" s="71" t="s">
        <v>224</v>
      </c>
      <c r="O413" s="20">
        <v>60.2856088327241</v>
      </c>
      <c r="P413" s="20">
        <v>41.523939530323</v>
      </c>
      <c r="Q413" s="22">
        <v>0.688786931646331</v>
      </c>
      <c r="R413" s="23"/>
      <c r="X413" s="1"/>
    </row>
    <row r="414" spans="1:24">
      <c r="A414" s="1" t="s">
        <v>33</v>
      </c>
      <c r="B414" s="13" t="s">
        <v>34</v>
      </c>
      <c r="C414" t="s">
        <v>35</v>
      </c>
      <c r="D414" s="7" t="s">
        <v>36</v>
      </c>
      <c r="E414" s="13" t="s">
        <v>28</v>
      </c>
      <c r="K414" t="s">
        <v>29</v>
      </c>
      <c r="L414" t="s">
        <v>30</v>
      </c>
      <c r="M414" s="21" t="s">
        <v>31</v>
      </c>
      <c r="N414" s="71" t="s">
        <v>225</v>
      </c>
      <c r="O414" s="20">
        <v>67.08082983772</v>
      </c>
      <c r="P414" s="20">
        <v>38.6394983709615</v>
      </c>
      <c r="Q414" s="22">
        <v>0.576014018676231</v>
      </c>
      <c r="R414" s="23"/>
      <c r="X414" s="1"/>
    </row>
    <row r="415" spans="1:24">
      <c r="A415" s="1" t="s">
        <v>33</v>
      </c>
      <c r="B415" s="13" t="s">
        <v>34</v>
      </c>
      <c r="C415" t="s">
        <v>35</v>
      </c>
      <c r="D415" s="7" t="s">
        <v>36</v>
      </c>
      <c r="E415" s="13" t="s">
        <v>28</v>
      </c>
      <c r="K415" t="s">
        <v>29</v>
      </c>
      <c r="L415" t="s">
        <v>30</v>
      </c>
      <c r="M415" s="21" t="s">
        <v>31</v>
      </c>
      <c r="N415" s="71" t="s">
        <v>226</v>
      </c>
      <c r="O415" s="20">
        <v>47.1706130871378</v>
      </c>
      <c r="P415" s="20">
        <v>18.2040875069467</v>
      </c>
      <c r="Q415" s="22">
        <v>0.385920095490776</v>
      </c>
      <c r="R415" s="23"/>
      <c r="X415" s="1"/>
    </row>
    <row r="416" spans="1:24">
      <c r="A416" s="1" t="s">
        <v>33</v>
      </c>
      <c r="B416" s="13" t="s">
        <v>34</v>
      </c>
      <c r="C416" t="s">
        <v>35</v>
      </c>
      <c r="D416" s="7" t="s">
        <v>36</v>
      </c>
      <c r="E416" s="13" t="s">
        <v>28</v>
      </c>
      <c r="K416" t="s">
        <v>29</v>
      </c>
      <c r="L416" t="s">
        <v>30</v>
      </c>
      <c r="M416" s="21" t="s">
        <v>31</v>
      </c>
      <c r="N416" s="71" t="s">
        <v>227</v>
      </c>
      <c r="O416" s="20">
        <v>65.7618256089628</v>
      </c>
      <c r="P416" s="20">
        <v>48.5507642261918</v>
      </c>
      <c r="Q416" s="22">
        <v>0.738281879747187</v>
      </c>
      <c r="R416" s="23"/>
      <c r="X416" s="1"/>
    </row>
    <row r="417" spans="1:24">
      <c r="A417" s="1" t="s">
        <v>33</v>
      </c>
      <c r="B417" s="13" t="s">
        <v>34</v>
      </c>
      <c r="C417" t="s">
        <v>35</v>
      </c>
      <c r="D417" s="7" t="s">
        <v>36</v>
      </c>
      <c r="E417" s="13" t="s">
        <v>28</v>
      </c>
      <c r="K417" t="s">
        <v>29</v>
      </c>
      <c r="L417" t="s">
        <v>30</v>
      </c>
      <c r="M417" s="21" t="s">
        <v>31</v>
      </c>
      <c r="N417" s="71" t="s">
        <v>228</v>
      </c>
      <c r="O417" s="20">
        <v>46.8626657982077</v>
      </c>
      <c r="P417" s="20">
        <v>39.908347969254</v>
      </c>
      <c r="Q417" s="22">
        <v>0.851602171782134</v>
      </c>
      <c r="R417" s="23"/>
      <c r="X417" s="1"/>
    </row>
    <row r="418" spans="1:24">
      <c r="A418" s="1" t="s">
        <v>33</v>
      </c>
      <c r="B418" s="13" t="s">
        <v>34</v>
      </c>
      <c r="C418" t="s">
        <v>35</v>
      </c>
      <c r="D418" s="7" t="s">
        <v>36</v>
      </c>
      <c r="E418" s="13" t="s">
        <v>28</v>
      </c>
      <c r="K418" t="s">
        <v>29</v>
      </c>
      <c r="L418" t="s">
        <v>30</v>
      </c>
      <c r="M418" s="21" t="s">
        <v>31</v>
      </c>
      <c r="N418" s="71" t="s">
        <v>229</v>
      </c>
      <c r="O418" s="20">
        <v>59.1134491314925</v>
      </c>
      <c r="P418" s="20">
        <v>46.977750758798</v>
      </c>
      <c r="Q418" s="22">
        <v>0.794704952071063</v>
      </c>
      <c r="R418" s="23"/>
      <c r="X418" s="1"/>
    </row>
    <row r="419" spans="1:24">
      <c r="A419" s="1" t="s">
        <v>33</v>
      </c>
      <c r="B419" s="13" t="s">
        <v>34</v>
      </c>
      <c r="C419" t="s">
        <v>35</v>
      </c>
      <c r="D419" s="7" t="s">
        <v>36</v>
      </c>
      <c r="E419" s="13" t="s">
        <v>28</v>
      </c>
      <c r="K419" t="s">
        <v>29</v>
      </c>
      <c r="L419" t="s">
        <v>30</v>
      </c>
      <c r="M419" s="21" t="s">
        <v>31</v>
      </c>
      <c r="N419" s="71" t="s">
        <v>230</v>
      </c>
      <c r="O419" s="20">
        <v>78.3802933831527</v>
      </c>
      <c r="P419" s="20">
        <v>68.6181449085357</v>
      </c>
      <c r="Q419" s="22">
        <v>0.875451493567447</v>
      </c>
      <c r="R419" s="23"/>
      <c r="X419" s="1"/>
    </row>
    <row r="420" spans="1:24">
      <c r="A420" s="1" t="s">
        <v>33</v>
      </c>
      <c r="B420" s="13" t="s">
        <v>34</v>
      </c>
      <c r="C420" t="s">
        <v>35</v>
      </c>
      <c r="D420" s="7" t="s">
        <v>36</v>
      </c>
      <c r="E420" s="13" t="s">
        <v>28</v>
      </c>
      <c r="K420" t="s">
        <v>29</v>
      </c>
      <c r="L420" t="s">
        <v>30</v>
      </c>
      <c r="M420" s="21" t="s">
        <v>31</v>
      </c>
      <c r="N420" s="71" t="s">
        <v>231</v>
      </c>
      <c r="O420" s="20">
        <v>92.0000909163189</v>
      </c>
      <c r="P420" s="20">
        <v>80.5143244072701</v>
      </c>
      <c r="Q420" s="22">
        <v>0.875154835232761</v>
      </c>
      <c r="R420" s="23"/>
      <c r="X420" s="1"/>
    </row>
    <row r="421" spans="1:24">
      <c r="A421" s="1" t="s">
        <v>33</v>
      </c>
      <c r="B421" s="13" t="s">
        <v>34</v>
      </c>
      <c r="C421" t="s">
        <v>35</v>
      </c>
      <c r="D421" s="7" t="s">
        <v>36</v>
      </c>
      <c r="E421" s="13" t="s">
        <v>28</v>
      </c>
      <c r="K421" t="s">
        <v>29</v>
      </c>
      <c r="L421" t="s">
        <v>30</v>
      </c>
      <c r="M421" s="21" t="s">
        <v>31</v>
      </c>
      <c r="N421" s="71" t="s">
        <v>232</v>
      </c>
      <c r="O421" s="20">
        <v>56.7120512673729</v>
      </c>
      <c r="P421" s="20">
        <v>41.4392331366256</v>
      </c>
      <c r="Q421" s="22">
        <v>0.730695367396561</v>
      </c>
      <c r="R421" s="23"/>
      <c r="X421" s="1"/>
    </row>
    <row r="422" spans="1:24">
      <c r="A422" s="1" t="s">
        <v>33</v>
      </c>
      <c r="B422" s="13" t="s">
        <v>34</v>
      </c>
      <c r="C422" t="s">
        <v>35</v>
      </c>
      <c r="D422" s="7" t="s">
        <v>36</v>
      </c>
      <c r="E422" s="13" t="s">
        <v>28</v>
      </c>
      <c r="K422" t="s">
        <v>29</v>
      </c>
      <c r="L422" t="s">
        <v>30</v>
      </c>
      <c r="M422" s="21" t="s">
        <v>31</v>
      </c>
      <c r="N422" s="71" t="s">
        <v>233</v>
      </c>
      <c r="O422" s="20">
        <v>71.925168017719</v>
      </c>
      <c r="P422" s="20">
        <v>54.7347256937113</v>
      </c>
      <c r="Q422" s="22">
        <v>0.760995451275516</v>
      </c>
      <c r="R422" s="23"/>
      <c r="X422" s="1"/>
    </row>
    <row r="423" spans="1:24">
      <c r="A423" s="1" t="s">
        <v>33</v>
      </c>
      <c r="B423" s="13" t="s">
        <v>34</v>
      </c>
      <c r="C423" t="s">
        <v>35</v>
      </c>
      <c r="D423" s="7" t="s">
        <v>36</v>
      </c>
      <c r="E423" s="13" t="s">
        <v>28</v>
      </c>
      <c r="K423" t="s">
        <v>29</v>
      </c>
      <c r="L423" t="s">
        <v>30</v>
      </c>
      <c r="M423" s="21" t="s">
        <v>31</v>
      </c>
      <c r="N423" s="71" t="s">
        <v>234</v>
      </c>
      <c r="O423" s="20">
        <v>47.986195915278</v>
      </c>
      <c r="P423" s="20">
        <v>15.5706977848785</v>
      </c>
      <c r="Q423" s="22">
        <v>0.324482853618348</v>
      </c>
      <c r="R423" s="23"/>
      <c r="X423" s="1"/>
    </row>
    <row r="424" spans="1:24">
      <c r="A424" s="1" t="s">
        <v>33</v>
      </c>
      <c r="B424" s="13" t="s">
        <v>34</v>
      </c>
      <c r="C424" t="s">
        <v>35</v>
      </c>
      <c r="D424" s="7" t="s">
        <v>36</v>
      </c>
      <c r="E424" s="13" t="s">
        <v>28</v>
      </c>
      <c r="K424" t="s">
        <v>29</v>
      </c>
      <c r="L424" t="s">
        <v>30</v>
      </c>
      <c r="M424" s="21" t="s">
        <v>31</v>
      </c>
      <c r="N424" s="71" t="s">
        <v>235</v>
      </c>
      <c r="O424" s="20">
        <v>53.6721705928806</v>
      </c>
      <c r="P424" s="20">
        <v>37.9239127141318</v>
      </c>
      <c r="Q424" s="22">
        <v>0.706584293037</v>
      </c>
      <c r="R424" s="23"/>
      <c r="X424" s="1"/>
    </row>
    <row r="425" spans="1:24">
      <c r="A425" s="1" t="s">
        <v>33</v>
      </c>
      <c r="B425" s="13" t="s">
        <v>34</v>
      </c>
      <c r="C425" t="s">
        <v>35</v>
      </c>
      <c r="D425" s="7" t="s">
        <v>36</v>
      </c>
      <c r="E425" s="13" t="s">
        <v>28</v>
      </c>
      <c r="K425" t="s">
        <v>29</v>
      </c>
      <c r="L425" t="s">
        <v>30</v>
      </c>
      <c r="M425" s="21" t="s">
        <v>31</v>
      </c>
      <c r="N425" s="71" t="s">
        <v>236</v>
      </c>
      <c r="O425" s="20">
        <v>60.7556676804607</v>
      </c>
      <c r="P425" s="20">
        <v>47.7896218680518</v>
      </c>
      <c r="Q425" s="22">
        <v>0.786587057513668</v>
      </c>
      <c r="R425" s="23"/>
      <c r="X425" s="1"/>
    </row>
    <row r="426" spans="1:24">
      <c r="A426" s="1" t="s">
        <v>33</v>
      </c>
      <c r="B426" s="13" t="s">
        <v>34</v>
      </c>
      <c r="C426" t="s">
        <v>35</v>
      </c>
      <c r="D426" s="7" t="s">
        <v>36</v>
      </c>
      <c r="E426" s="13" t="s">
        <v>28</v>
      </c>
      <c r="K426" t="s">
        <v>29</v>
      </c>
      <c r="L426" t="s">
        <v>30</v>
      </c>
      <c r="M426" s="21" t="s">
        <v>31</v>
      </c>
      <c r="N426" s="71" t="s">
        <v>237</v>
      </c>
      <c r="O426" s="20">
        <v>68.4765785882222</v>
      </c>
      <c r="P426" s="20">
        <v>50.448329952727</v>
      </c>
      <c r="Q426" s="22">
        <v>0.736723869574347</v>
      </c>
      <c r="R426" s="23"/>
      <c r="X426" s="1"/>
    </row>
    <row r="427" spans="1:24">
      <c r="A427" s="1" t="s">
        <v>33</v>
      </c>
      <c r="B427" s="13" t="s">
        <v>34</v>
      </c>
      <c r="C427" t="s">
        <v>35</v>
      </c>
      <c r="D427" s="7" t="s">
        <v>36</v>
      </c>
      <c r="E427" s="13" t="s">
        <v>28</v>
      </c>
      <c r="K427" t="s">
        <v>29</v>
      </c>
      <c r="L427" t="s">
        <v>30</v>
      </c>
      <c r="M427" s="21" t="s">
        <v>31</v>
      </c>
      <c r="N427" s="71" t="s">
        <v>238</v>
      </c>
      <c r="O427" s="20">
        <v>60.0040090255231</v>
      </c>
      <c r="P427" s="20">
        <v>46.4390641078824</v>
      </c>
      <c r="Q427" s="22">
        <v>0.773932689866259</v>
      </c>
      <c r="R427" s="23"/>
      <c r="X427" s="1"/>
    </row>
    <row r="428" spans="1:24">
      <c r="A428" s="1" t="s">
        <v>33</v>
      </c>
      <c r="B428" s="13" t="s">
        <v>34</v>
      </c>
      <c r="C428" t="s">
        <v>35</v>
      </c>
      <c r="D428" s="7" t="s">
        <v>36</v>
      </c>
      <c r="E428" s="13" t="s">
        <v>28</v>
      </c>
      <c r="K428" t="s">
        <v>29</v>
      </c>
      <c r="L428" t="s">
        <v>30</v>
      </c>
      <c r="M428" s="21" t="s">
        <v>31</v>
      </c>
      <c r="N428" s="71" t="s">
        <v>239</v>
      </c>
      <c r="O428" s="20">
        <v>69.8473238734495</v>
      </c>
      <c r="P428" s="20">
        <v>58.7134836344486</v>
      </c>
      <c r="Q428" s="22">
        <v>0.840597468570544</v>
      </c>
      <c r="R428" s="23"/>
      <c r="X428" s="1"/>
    </row>
    <row r="429" spans="1:24">
      <c r="A429" s="1" t="s">
        <v>33</v>
      </c>
      <c r="B429" s="13" t="s">
        <v>34</v>
      </c>
      <c r="C429" t="s">
        <v>35</v>
      </c>
      <c r="D429" s="7" t="s">
        <v>36</v>
      </c>
      <c r="E429" s="13" t="s">
        <v>28</v>
      </c>
      <c r="K429" t="s">
        <v>29</v>
      </c>
      <c r="L429" t="s">
        <v>30</v>
      </c>
      <c r="M429" s="21" t="s">
        <v>31</v>
      </c>
      <c r="N429" s="71" t="s">
        <v>240</v>
      </c>
      <c r="O429" s="20">
        <v>55.2652209857643</v>
      </c>
      <c r="P429" s="20">
        <v>34.4817291976188</v>
      </c>
      <c r="Q429" s="22">
        <v>0.62393180706725</v>
      </c>
      <c r="R429" s="23"/>
      <c r="X429" s="1"/>
    </row>
    <row r="430" spans="1:24">
      <c r="A430" s="1" t="s">
        <v>33</v>
      </c>
      <c r="B430" s="13" t="s">
        <v>34</v>
      </c>
      <c r="C430" t="s">
        <v>35</v>
      </c>
      <c r="D430" s="7" t="s">
        <v>36</v>
      </c>
      <c r="E430" s="13" t="s">
        <v>28</v>
      </c>
      <c r="K430" t="s">
        <v>29</v>
      </c>
      <c r="L430" t="s">
        <v>30</v>
      </c>
      <c r="M430" s="21" t="s">
        <v>31</v>
      </c>
      <c r="N430" s="71" t="s">
        <v>241</v>
      </c>
      <c r="O430" s="20">
        <v>58.4509529796246</v>
      </c>
      <c r="P430" s="20">
        <v>49.1809193156233</v>
      </c>
      <c r="Q430" s="22">
        <v>0.841404918287086</v>
      </c>
      <c r="R430" s="23"/>
      <c r="X430" s="1"/>
    </row>
    <row r="431" spans="1:24">
      <c r="A431" s="1" t="s">
        <v>33</v>
      </c>
      <c r="B431" s="13" t="s">
        <v>34</v>
      </c>
      <c r="C431" t="s">
        <v>35</v>
      </c>
      <c r="D431" s="7" t="s">
        <v>36</v>
      </c>
      <c r="E431" s="13" t="s">
        <v>28</v>
      </c>
      <c r="K431" t="s">
        <v>29</v>
      </c>
      <c r="L431" t="s">
        <v>30</v>
      </c>
      <c r="M431" s="21" t="s">
        <v>31</v>
      </c>
      <c r="N431" s="71" t="s">
        <v>242</v>
      </c>
      <c r="O431" s="20">
        <v>53.6863387341044</v>
      </c>
      <c r="P431" s="20">
        <v>39.9314065136496</v>
      </c>
      <c r="Q431" s="22">
        <v>0.743790831247039</v>
      </c>
      <c r="R431" s="23"/>
      <c r="X431" s="1"/>
    </row>
    <row r="432" spans="1:24">
      <c r="A432" s="1" t="s">
        <v>33</v>
      </c>
      <c r="B432" s="13" t="s">
        <v>34</v>
      </c>
      <c r="C432" t="s">
        <v>35</v>
      </c>
      <c r="D432" s="7" t="s">
        <v>36</v>
      </c>
      <c r="E432" s="13" t="s">
        <v>28</v>
      </c>
      <c r="K432" t="s">
        <v>29</v>
      </c>
      <c r="L432" t="s">
        <v>30</v>
      </c>
      <c r="M432" s="21" t="s">
        <v>31</v>
      </c>
      <c r="N432" s="71" t="s">
        <v>243</v>
      </c>
      <c r="O432" s="20">
        <v>63.1579391281965</v>
      </c>
      <c r="P432" s="20">
        <v>54.0027033394164</v>
      </c>
      <c r="Q432" s="22">
        <v>0.855042201896472</v>
      </c>
      <c r="R432" s="23"/>
      <c r="X432" s="1"/>
    </row>
    <row r="433" spans="1:24">
      <c r="A433" s="1" t="s">
        <v>33</v>
      </c>
      <c r="B433" s="13" t="s">
        <v>34</v>
      </c>
      <c r="C433" t="s">
        <v>35</v>
      </c>
      <c r="D433" s="7" t="s">
        <v>36</v>
      </c>
      <c r="E433" s="13" t="s">
        <v>28</v>
      </c>
      <c r="K433" t="s">
        <v>29</v>
      </c>
      <c r="L433" t="s">
        <v>30</v>
      </c>
      <c r="M433" s="21" t="s">
        <v>31</v>
      </c>
      <c r="N433" s="71" t="s">
        <v>244</v>
      </c>
      <c r="O433" s="20">
        <v>58.7757978562746</v>
      </c>
      <c r="P433" s="20">
        <v>34.2834381180726</v>
      </c>
      <c r="Q433" s="22">
        <v>0.583291752192058</v>
      </c>
      <c r="R433" s="23"/>
      <c r="X433" s="1"/>
    </row>
    <row r="434" spans="1:24">
      <c r="A434" s="1" t="s">
        <v>33</v>
      </c>
      <c r="B434" s="13" t="s">
        <v>34</v>
      </c>
      <c r="C434" t="s">
        <v>35</v>
      </c>
      <c r="D434" s="7" t="s">
        <v>36</v>
      </c>
      <c r="E434" s="13" t="s">
        <v>28</v>
      </c>
      <c r="K434" t="s">
        <v>29</v>
      </c>
      <c r="L434" t="s">
        <v>30</v>
      </c>
      <c r="M434" s="21" t="s">
        <v>31</v>
      </c>
      <c r="N434" s="71" t="s">
        <v>245</v>
      </c>
      <c r="O434" s="20">
        <v>54.3644992637885</v>
      </c>
      <c r="P434" s="20">
        <v>40.5256690499351</v>
      </c>
      <c r="Q434" s="22">
        <v>0.745443618514641</v>
      </c>
      <c r="R434" s="23"/>
      <c r="X434" s="1"/>
    </row>
    <row r="435" spans="1:24">
      <c r="A435" s="39" t="s">
        <v>33</v>
      </c>
      <c r="B435" s="40" t="s">
        <v>34</v>
      </c>
      <c r="C435" s="18" t="s">
        <v>35</v>
      </c>
      <c r="D435" s="7" t="s">
        <v>36</v>
      </c>
      <c r="E435" s="40" t="s">
        <v>28</v>
      </c>
      <c r="F435" s="18"/>
      <c r="G435" s="18"/>
      <c r="H435" s="18"/>
      <c r="I435" s="18"/>
      <c r="J435" s="39"/>
      <c r="K435" s="18" t="s">
        <v>29</v>
      </c>
      <c r="L435" s="18" t="s">
        <v>30</v>
      </c>
      <c r="M435" s="43" t="s">
        <v>31</v>
      </c>
      <c r="N435" s="79" t="s">
        <v>246</v>
      </c>
      <c r="O435" s="42">
        <v>63.1374942260518</v>
      </c>
      <c r="P435" s="42">
        <v>54.5578111020496</v>
      </c>
      <c r="Q435" s="44">
        <v>0.864111123997348</v>
      </c>
      <c r="R435" s="45"/>
      <c r="S435" s="39"/>
      <c r="T435" s="18"/>
      <c r="U435" s="18"/>
      <c r="V435" s="18"/>
      <c r="W435" s="18"/>
      <c r="X435" s="39"/>
    </row>
    <row r="436" spans="1:24">
      <c r="A436" s="1" t="s">
        <v>24</v>
      </c>
      <c r="B436" s="13" t="s">
        <v>247</v>
      </c>
      <c r="C436" t="s">
        <v>248</v>
      </c>
      <c r="D436" s="7" t="s">
        <v>27</v>
      </c>
      <c r="E436" s="13" t="s">
        <v>28</v>
      </c>
      <c r="K436" t="s">
        <v>29</v>
      </c>
      <c r="L436" t="s">
        <v>30</v>
      </c>
      <c r="M436" s="21" t="s">
        <v>31</v>
      </c>
      <c r="N436" s="71" t="s">
        <v>249</v>
      </c>
      <c r="O436" s="20">
        <v>68.34</v>
      </c>
      <c r="P436" s="20">
        <v>65.01</v>
      </c>
      <c r="Q436" s="22">
        <v>0.951273046532046</v>
      </c>
      <c r="R436" s="23"/>
      <c r="X436" s="1"/>
    </row>
    <row r="437" spans="1:24">
      <c r="A437" s="1" t="s">
        <v>24</v>
      </c>
      <c r="B437" s="13" t="s">
        <v>247</v>
      </c>
      <c r="C437" t="s">
        <v>248</v>
      </c>
      <c r="D437" s="7" t="s">
        <v>27</v>
      </c>
      <c r="E437" s="13" t="s">
        <v>28</v>
      </c>
      <c r="K437" t="s">
        <v>29</v>
      </c>
      <c r="L437" t="s">
        <v>30</v>
      </c>
      <c r="M437" s="21" t="s">
        <v>31</v>
      </c>
      <c r="N437" s="71" t="s">
        <v>250</v>
      </c>
      <c r="O437" s="20">
        <v>75.73</v>
      </c>
      <c r="P437" s="20">
        <v>74.22</v>
      </c>
      <c r="Q437" s="22">
        <v>0.980060742110128</v>
      </c>
      <c r="R437" s="23"/>
      <c r="X437" s="1"/>
    </row>
    <row r="438" spans="1:24">
      <c r="A438" s="1" t="s">
        <v>24</v>
      </c>
      <c r="B438" s="13" t="s">
        <v>247</v>
      </c>
      <c r="C438" t="s">
        <v>248</v>
      </c>
      <c r="D438" s="7" t="s">
        <v>27</v>
      </c>
      <c r="E438" s="13" t="s">
        <v>28</v>
      </c>
      <c r="K438" t="s">
        <v>29</v>
      </c>
      <c r="L438" t="s">
        <v>30</v>
      </c>
      <c r="M438" s="21" t="s">
        <v>31</v>
      </c>
      <c r="N438" s="71" t="s">
        <v>251</v>
      </c>
      <c r="O438" s="20">
        <v>68.29</v>
      </c>
      <c r="P438" s="20">
        <v>60.31</v>
      </c>
      <c r="Q438" s="22">
        <v>0.883145409283936</v>
      </c>
      <c r="R438" s="23"/>
      <c r="X438" s="1"/>
    </row>
    <row r="439" spans="1:24">
      <c r="A439" s="1" t="s">
        <v>24</v>
      </c>
      <c r="B439" s="13" t="s">
        <v>247</v>
      </c>
      <c r="C439" t="s">
        <v>248</v>
      </c>
      <c r="D439" s="7" t="s">
        <v>27</v>
      </c>
      <c r="E439" s="13" t="s">
        <v>28</v>
      </c>
      <c r="K439" t="s">
        <v>29</v>
      </c>
      <c r="L439" t="s">
        <v>30</v>
      </c>
      <c r="M439" s="21" t="s">
        <v>31</v>
      </c>
      <c r="N439" s="71" t="s">
        <v>252</v>
      </c>
      <c r="O439" s="20">
        <v>65.89</v>
      </c>
      <c r="P439" s="20">
        <v>53.9</v>
      </c>
      <c r="Q439" s="22">
        <v>0.818030050083472</v>
      </c>
      <c r="R439" s="23"/>
      <c r="X439" s="1"/>
    </row>
    <row r="440" spans="1:24">
      <c r="A440" s="1" t="s">
        <v>24</v>
      </c>
      <c r="B440" s="13" t="s">
        <v>247</v>
      </c>
      <c r="C440" t="s">
        <v>248</v>
      </c>
      <c r="D440" s="7" t="s">
        <v>27</v>
      </c>
      <c r="E440" s="13" t="s">
        <v>28</v>
      </c>
      <c r="K440" t="s">
        <v>29</v>
      </c>
      <c r="L440" t="s">
        <v>30</v>
      </c>
      <c r="M440" s="21" t="s">
        <v>31</v>
      </c>
      <c r="N440" s="71" t="s">
        <v>253</v>
      </c>
      <c r="O440" s="20">
        <v>69.22</v>
      </c>
      <c r="P440" s="20">
        <v>62.31</v>
      </c>
      <c r="Q440" s="22">
        <v>0.900173360300491</v>
      </c>
      <c r="R440" s="23"/>
      <c r="X440" s="1"/>
    </row>
    <row r="441" spans="1:24">
      <c r="A441" s="1" t="s">
        <v>24</v>
      </c>
      <c r="B441" s="13" t="s">
        <v>247</v>
      </c>
      <c r="C441" t="s">
        <v>248</v>
      </c>
      <c r="D441" s="7" t="s">
        <v>27</v>
      </c>
      <c r="E441" s="13" t="s">
        <v>28</v>
      </c>
      <c r="K441" t="s">
        <v>29</v>
      </c>
      <c r="L441" t="s">
        <v>30</v>
      </c>
      <c r="M441" s="21" t="s">
        <v>31</v>
      </c>
      <c r="N441" s="71" t="s">
        <v>254</v>
      </c>
      <c r="O441" s="20">
        <v>76.32</v>
      </c>
      <c r="P441" s="20">
        <v>69.96</v>
      </c>
      <c r="Q441" s="22">
        <v>0.916666666666667</v>
      </c>
      <c r="R441" s="23"/>
      <c r="X441" s="1"/>
    </row>
    <row r="442" spans="1:24">
      <c r="A442" s="1" t="s">
        <v>24</v>
      </c>
      <c r="B442" s="13" t="s">
        <v>247</v>
      </c>
      <c r="C442" t="s">
        <v>248</v>
      </c>
      <c r="D442" s="7" t="s">
        <v>27</v>
      </c>
      <c r="E442" s="13" t="s">
        <v>28</v>
      </c>
      <c r="K442" t="s">
        <v>29</v>
      </c>
      <c r="L442" t="s">
        <v>30</v>
      </c>
      <c r="M442" s="21" t="s">
        <v>31</v>
      </c>
      <c r="N442" s="71" t="s">
        <v>255</v>
      </c>
      <c r="O442" s="20">
        <v>70.46</v>
      </c>
      <c r="P442" s="20">
        <v>65.93</v>
      </c>
      <c r="Q442" s="22">
        <v>0.935708203235878</v>
      </c>
      <c r="R442" s="23"/>
      <c r="X442" s="1"/>
    </row>
    <row r="443" spans="1:24">
      <c r="A443" s="1" t="s">
        <v>24</v>
      </c>
      <c r="B443" s="13" t="s">
        <v>247</v>
      </c>
      <c r="C443" t="s">
        <v>248</v>
      </c>
      <c r="D443" s="7" t="s">
        <v>27</v>
      </c>
      <c r="E443" s="13" t="s">
        <v>28</v>
      </c>
      <c r="K443" t="s">
        <v>29</v>
      </c>
      <c r="L443" t="s">
        <v>30</v>
      </c>
      <c r="M443" s="21" t="s">
        <v>31</v>
      </c>
      <c r="N443" s="71" t="s">
        <v>256</v>
      </c>
      <c r="O443" s="20">
        <v>73.78</v>
      </c>
      <c r="P443" s="20">
        <v>71.2</v>
      </c>
      <c r="Q443" s="22">
        <v>0.965031173759826</v>
      </c>
      <c r="R443" s="23"/>
      <c r="X443" s="1"/>
    </row>
    <row r="444" spans="1:24">
      <c r="A444" s="1" t="s">
        <v>24</v>
      </c>
      <c r="B444" s="13" t="s">
        <v>247</v>
      </c>
      <c r="C444" t="s">
        <v>248</v>
      </c>
      <c r="D444" s="7" t="s">
        <v>27</v>
      </c>
      <c r="E444" s="13" t="s">
        <v>28</v>
      </c>
      <c r="K444" t="s">
        <v>29</v>
      </c>
      <c r="L444" t="s">
        <v>30</v>
      </c>
      <c r="M444" s="21" t="s">
        <v>31</v>
      </c>
      <c r="N444" s="71" t="s">
        <v>257</v>
      </c>
      <c r="O444" s="20">
        <v>70.63</v>
      </c>
      <c r="P444" s="20">
        <v>57.45</v>
      </c>
      <c r="Q444" s="22">
        <v>0.813393742035962</v>
      </c>
      <c r="R444" s="23"/>
      <c r="X444" s="1"/>
    </row>
    <row r="445" spans="1:24">
      <c r="A445" s="1" t="s">
        <v>24</v>
      </c>
      <c r="B445" s="13" t="s">
        <v>247</v>
      </c>
      <c r="C445" t="s">
        <v>248</v>
      </c>
      <c r="D445" s="7" t="s">
        <v>27</v>
      </c>
      <c r="E445" s="13" t="s">
        <v>28</v>
      </c>
      <c r="K445" t="s">
        <v>29</v>
      </c>
      <c r="L445" t="s">
        <v>30</v>
      </c>
      <c r="M445" s="21" t="s">
        <v>31</v>
      </c>
      <c r="N445" s="71" t="s">
        <v>258</v>
      </c>
      <c r="O445" s="20">
        <v>71.47</v>
      </c>
      <c r="P445" s="20">
        <v>63.1</v>
      </c>
      <c r="Q445" s="22">
        <v>0.882887925003498</v>
      </c>
      <c r="R445" s="23"/>
      <c r="X445" s="1"/>
    </row>
    <row r="446" spans="1:24">
      <c r="A446" s="1" t="s">
        <v>24</v>
      </c>
      <c r="B446" s="13" t="s">
        <v>247</v>
      </c>
      <c r="C446" t="s">
        <v>248</v>
      </c>
      <c r="D446" s="7" t="s">
        <v>27</v>
      </c>
      <c r="E446" s="13" t="s">
        <v>28</v>
      </c>
      <c r="K446" t="s">
        <v>29</v>
      </c>
      <c r="L446" t="s">
        <v>30</v>
      </c>
      <c r="M446" s="21" t="s">
        <v>31</v>
      </c>
      <c r="N446" s="71" t="s">
        <v>259</v>
      </c>
      <c r="O446" s="20">
        <v>71.39</v>
      </c>
      <c r="P446" s="20">
        <v>62.64</v>
      </c>
      <c r="Q446" s="22">
        <v>0.8774338142597</v>
      </c>
      <c r="R446" s="23"/>
      <c r="X446" s="1"/>
    </row>
    <row r="447" spans="1:24">
      <c r="A447" s="1" t="s">
        <v>24</v>
      </c>
      <c r="B447" s="13" t="s">
        <v>247</v>
      </c>
      <c r="C447" t="s">
        <v>248</v>
      </c>
      <c r="D447" s="7" t="s">
        <v>27</v>
      </c>
      <c r="E447" s="13" t="s">
        <v>28</v>
      </c>
      <c r="K447" t="s">
        <v>29</v>
      </c>
      <c r="L447" t="s">
        <v>30</v>
      </c>
      <c r="M447" s="21" t="s">
        <v>31</v>
      </c>
      <c r="N447" s="71" t="s">
        <v>260</v>
      </c>
      <c r="O447" s="20">
        <v>72.13</v>
      </c>
      <c r="P447" s="20">
        <v>69.18</v>
      </c>
      <c r="Q447" s="22">
        <v>0.95910162207126</v>
      </c>
      <c r="R447" s="23"/>
      <c r="X447" s="1"/>
    </row>
    <row r="448" spans="1:24">
      <c r="A448" s="1" t="s">
        <v>24</v>
      </c>
      <c r="B448" s="13" t="s">
        <v>247</v>
      </c>
      <c r="C448" t="s">
        <v>248</v>
      </c>
      <c r="D448" s="7" t="s">
        <v>27</v>
      </c>
      <c r="E448" s="13" t="s">
        <v>28</v>
      </c>
      <c r="K448" t="s">
        <v>29</v>
      </c>
      <c r="L448" t="s">
        <v>30</v>
      </c>
      <c r="M448" s="21" t="s">
        <v>31</v>
      </c>
      <c r="N448" s="71" t="s">
        <v>261</v>
      </c>
      <c r="O448" s="20">
        <v>68.08</v>
      </c>
      <c r="P448" s="20">
        <v>61.73</v>
      </c>
      <c r="Q448" s="22">
        <v>0.906727379553466</v>
      </c>
      <c r="R448" s="23"/>
      <c r="X448" s="1"/>
    </row>
    <row r="449" spans="1:24">
      <c r="A449" s="1" t="s">
        <v>24</v>
      </c>
      <c r="B449" s="13" t="s">
        <v>247</v>
      </c>
      <c r="C449" t="s">
        <v>248</v>
      </c>
      <c r="D449" s="7" t="s">
        <v>27</v>
      </c>
      <c r="E449" s="13" t="s">
        <v>28</v>
      </c>
      <c r="K449" t="s">
        <v>29</v>
      </c>
      <c r="L449" t="s">
        <v>30</v>
      </c>
      <c r="M449" s="21" t="s">
        <v>31</v>
      </c>
      <c r="N449" s="71" t="s">
        <v>262</v>
      </c>
      <c r="O449" s="20">
        <v>71.05</v>
      </c>
      <c r="P449" s="20">
        <v>68.92</v>
      </c>
      <c r="Q449" s="22">
        <v>0.970021111893033</v>
      </c>
      <c r="R449" s="23"/>
      <c r="X449" s="1"/>
    </row>
    <row r="450" spans="1:24">
      <c r="A450" s="1" t="s">
        <v>24</v>
      </c>
      <c r="B450" s="13" t="s">
        <v>247</v>
      </c>
      <c r="C450" t="s">
        <v>248</v>
      </c>
      <c r="D450" s="7" t="s">
        <v>27</v>
      </c>
      <c r="E450" s="13" t="s">
        <v>28</v>
      </c>
      <c r="K450" t="s">
        <v>29</v>
      </c>
      <c r="L450" t="s">
        <v>30</v>
      </c>
      <c r="M450" s="21" t="s">
        <v>31</v>
      </c>
      <c r="N450" s="71" t="s">
        <v>263</v>
      </c>
      <c r="O450" s="20">
        <v>74.23</v>
      </c>
      <c r="P450" s="20">
        <v>69.37</v>
      </c>
      <c r="Q450" s="22">
        <v>0.934527818941129</v>
      </c>
      <c r="R450" s="23"/>
      <c r="X450" s="1"/>
    </row>
    <row r="451" spans="1:24">
      <c r="A451" s="1" t="s">
        <v>24</v>
      </c>
      <c r="B451" s="13" t="s">
        <v>247</v>
      </c>
      <c r="C451" t="s">
        <v>248</v>
      </c>
      <c r="D451" s="7" t="s">
        <v>27</v>
      </c>
      <c r="E451" s="13" t="s">
        <v>28</v>
      </c>
      <c r="K451" t="s">
        <v>29</v>
      </c>
      <c r="L451" t="s">
        <v>30</v>
      </c>
      <c r="M451" s="21" t="s">
        <v>31</v>
      </c>
      <c r="N451" s="71" t="s">
        <v>264</v>
      </c>
      <c r="O451" s="20">
        <v>66.49</v>
      </c>
      <c r="P451" s="20">
        <v>59.44</v>
      </c>
      <c r="Q451" s="22">
        <v>0.893969017897428</v>
      </c>
      <c r="R451" s="23"/>
      <c r="X451" s="1"/>
    </row>
    <row r="452" spans="1:24">
      <c r="A452" s="1" t="s">
        <v>24</v>
      </c>
      <c r="B452" s="13" t="s">
        <v>247</v>
      </c>
      <c r="C452" t="s">
        <v>248</v>
      </c>
      <c r="D452" s="7" t="s">
        <v>27</v>
      </c>
      <c r="E452" s="13" t="s">
        <v>28</v>
      </c>
      <c r="K452" t="s">
        <v>29</v>
      </c>
      <c r="L452" t="s">
        <v>30</v>
      </c>
      <c r="M452" s="21" t="s">
        <v>31</v>
      </c>
      <c r="N452" s="71" t="s">
        <v>265</v>
      </c>
      <c r="O452" s="20">
        <v>70.71</v>
      </c>
      <c r="P452" s="20">
        <v>68.45</v>
      </c>
      <c r="Q452" s="22">
        <v>0.968038466977797</v>
      </c>
      <c r="R452" s="23"/>
      <c r="X452" s="1"/>
    </row>
    <row r="453" spans="1:24">
      <c r="A453" s="1" t="s">
        <v>24</v>
      </c>
      <c r="B453" s="13" t="s">
        <v>247</v>
      </c>
      <c r="C453" t="s">
        <v>248</v>
      </c>
      <c r="D453" s="7" t="s">
        <v>27</v>
      </c>
      <c r="E453" s="13" t="s">
        <v>28</v>
      </c>
      <c r="K453" t="s">
        <v>29</v>
      </c>
      <c r="L453" t="s">
        <v>30</v>
      </c>
      <c r="M453" s="21" t="s">
        <v>31</v>
      </c>
      <c r="N453" s="71" t="s">
        <v>266</v>
      </c>
      <c r="O453" s="20">
        <v>70.24</v>
      </c>
      <c r="P453" s="20">
        <v>61.29</v>
      </c>
      <c r="Q453" s="22">
        <v>0.872579726651481</v>
      </c>
      <c r="R453" s="23"/>
      <c r="X453" s="1"/>
    </row>
    <row r="454" spans="1:24">
      <c r="A454" s="1" t="s">
        <v>24</v>
      </c>
      <c r="B454" s="13" t="s">
        <v>247</v>
      </c>
      <c r="C454" t="s">
        <v>248</v>
      </c>
      <c r="D454" s="7" t="s">
        <v>27</v>
      </c>
      <c r="E454" s="13" t="s">
        <v>28</v>
      </c>
      <c r="K454" t="s">
        <v>29</v>
      </c>
      <c r="L454" t="s">
        <v>30</v>
      </c>
      <c r="M454" s="21" t="s">
        <v>31</v>
      </c>
      <c r="N454" s="71" t="s">
        <v>267</v>
      </c>
      <c r="O454" s="20">
        <v>63.13</v>
      </c>
      <c r="P454" s="20">
        <v>43.41</v>
      </c>
      <c r="Q454" s="22">
        <v>0.687628702677016</v>
      </c>
      <c r="R454" s="23"/>
      <c r="X454" s="1"/>
    </row>
    <row r="455" spans="1:24">
      <c r="A455" s="1" t="s">
        <v>24</v>
      </c>
      <c r="B455" s="13" t="s">
        <v>247</v>
      </c>
      <c r="C455" t="s">
        <v>248</v>
      </c>
      <c r="D455" s="7" t="s">
        <v>27</v>
      </c>
      <c r="E455" s="13" t="s">
        <v>28</v>
      </c>
      <c r="K455" t="s">
        <v>29</v>
      </c>
      <c r="L455" t="s">
        <v>30</v>
      </c>
      <c r="M455" s="21" t="s">
        <v>31</v>
      </c>
      <c r="N455" s="71" t="s">
        <v>268</v>
      </c>
      <c r="O455" s="20">
        <v>68.24</v>
      </c>
      <c r="P455" s="20">
        <v>61.03</v>
      </c>
      <c r="Q455" s="22">
        <v>0.894343493552169</v>
      </c>
      <c r="R455" s="23"/>
      <c r="X455" s="1"/>
    </row>
    <row r="456" spans="1:24">
      <c r="A456" s="1" t="s">
        <v>24</v>
      </c>
      <c r="B456" s="13" t="s">
        <v>247</v>
      </c>
      <c r="C456" t="s">
        <v>248</v>
      </c>
      <c r="D456" s="7" t="s">
        <v>27</v>
      </c>
      <c r="E456" s="13" t="s">
        <v>28</v>
      </c>
      <c r="K456" t="s">
        <v>29</v>
      </c>
      <c r="L456" t="s">
        <v>30</v>
      </c>
      <c r="M456" s="21" t="s">
        <v>31</v>
      </c>
      <c r="N456" s="71" t="s">
        <v>269</v>
      </c>
      <c r="O456" s="20">
        <v>76.23</v>
      </c>
      <c r="P456" s="20">
        <v>69.46</v>
      </c>
      <c r="Q456" s="22">
        <v>0.911189820280729</v>
      </c>
      <c r="R456" s="23"/>
      <c r="X456" s="1"/>
    </row>
    <row r="457" spans="1:24">
      <c r="A457" s="1" t="s">
        <v>24</v>
      </c>
      <c r="B457" s="13" t="s">
        <v>247</v>
      </c>
      <c r="C457" t="s">
        <v>248</v>
      </c>
      <c r="D457" s="7" t="s">
        <v>27</v>
      </c>
      <c r="E457" s="13" t="s">
        <v>28</v>
      </c>
      <c r="K457" t="s">
        <v>29</v>
      </c>
      <c r="L457" t="s">
        <v>30</v>
      </c>
      <c r="M457" s="21" t="s">
        <v>31</v>
      </c>
      <c r="N457" s="71" t="s">
        <v>270</v>
      </c>
      <c r="O457" s="20">
        <v>71.27</v>
      </c>
      <c r="P457" s="20">
        <v>65.64</v>
      </c>
      <c r="Q457" s="22">
        <v>0.92100463027922</v>
      </c>
      <c r="R457" s="23"/>
      <c r="X457" s="1"/>
    </row>
    <row r="458" spans="1:24">
      <c r="A458" s="1" t="s">
        <v>24</v>
      </c>
      <c r="B458" s="13" t="s">
        <v>247</v>
      </c>
      <c r="C458" t="s">
        <v>248</v>
      </c>
      <c r="D458" s="7" t="s">
        <v>27</v>
      </c>
      <c r="E458" s="13" t="s">
        <v>28</v>
      </c>
      <c r="K458" t="s">
        <v>29</v>
      </c>
      <c r="L458" t="s">
        <v>30</v>
      </c>
      <c r="M458" s="21" t="s">
        <v>31</v>
      </c>
      <c r="N458" s="71" t="s">
        <v>271</v>
      </c>
      <c r="O458" s="20">
        <v>70.08</v>
      </c>
      <c r="P458" s="20">
        <v>65</v>
      </c>
      <c r="Q458" s="22">
        <v>0.927511415525114</v>
      </c>
      <c r="R458" s="23"/>
      <c r="X458" s="1"/>
    </row>
    <row r="459" spans="1:24">
      <c r="A459" s="1" t="s">
        <v>24</v>
      </c>
      <c r="B459" s="13" t="s">
        <v>247</v>
      </c>
      <c r="C459" t="s">
        <v>248</v>
      </c>
      <c r="D459" s="7" t="s">
        <v>27</v>
      </c>
      <c r="E459" s="13" t="s">
        <v>28</v>
      </c>
      <c r="K459" t="s">
        <v>29</v>
      </c>
      <c r="L459" t="s">
        <v>30</v>
      </c>
      <c r="M459" s="21" t="s">
        <v>31</v>
      </c>
      <c r="N459" s="71" t="s">
        <v>272</v>
      </c>
      <c r="O459" s="20">
        <v>71.16</v>
      </c>
      <c r="P459" s="20">
        <v>67.23</v>
      </c>
      <c r="Q459" s="22">
        <v>0.944772344013491</v>
      </c>
      <c r="R459" s="23"/>
      <c r="X459" s="1"/>
    </row>
    <row r="460" spans="1:24">
      <c r="A460" s="1" t="s">
        <v>24</v>
      </c>
      <c r="B460" s="13" t="s">
        <v>247</v>
      </c>
      <c r="C460" t="s">
        <v>248</v>
      </c>
      <c r="D460" s="7" t="s">
        <v>27</v>
      </c>
      <c r="E460" s="13" t="s">
        <v>28</v>
      </c>
      <c r="K460" t="s">
        <v>29</v>
      </c>
      <c r="L460" t="s">
        <v>30</v>
      </c>
      <c r="M460" s="21" t="s">
        <v>31</v>
      </c>
      <c r="N460" s="71" t="s">
        <v>273</v>
      </c>
      <c r="O460" s="20">
        <v>75.1</v>
      </c>
      <c r="P460" s="20">
        <v>70</v>
      </c>
      <c r="Q460" s="22">
        <v>0.932090545938748</v>
      </c>
      <c r="R460" s="23"/>
      <c r="X460" s="1"/>
    </row>
    <row r="461" spans="1:24">
      <c r="A461" s="1" t="s">
        <v>24</v>
      </c>
      <c r="B461" s="13" t="s">
        <v>247</v>
      </c>
      <c r="C461" t="s">
        <v>248</v>
      </c>
      <c r="D461" s="7" t="s">
        <v>27</v>
      </c>
      <c r="E461" s="13" t="s">
        <v>28</v>
      </c>
      <c r="K461" t="s">
        <v>29</v>
      </c>
      <c r="L461" t="s">
        <v>30</v>
      </c>
      <c r="M461" s="21" t="s">
        <v>31</v>
      </c>
      <c r="N461" s="71" t="s">
        <v>251</v>
      </c>
      <c r="O461" s="20">
        <v>65.24</v>
      </c>
      <c r="P461" s="20">
        <v>55.73</v>
      </c>
      <c r="Q461" s="22">
        <v>0.854230533415083</v>
      </c>
      <c r="R461" s="23"/>
      <c r="X461" s="1"/>
    </row>
    <row r="462" spans="1:24">
      <c r="A462" s="1" t="s">
        <v>24</v>
      </c>
      <c r="B462" s="13" t="s">
        <v>247</v>
      </c>
      <c r="C462" t="s">
        <v>248</v>
      </c>
      <c r="D462" s="7" t="s">
        <v>27</v>
      </c>
      <c r="E462" s="13" t="s">
        <v>28</v>
      </c>
      <c r="K462" t="s">
        <v>29</v>
      </c>
      <c r="L462" t="s">
        <v>30</v>
      </c>
      <c r="M462" s="21" t="s">
        <v>31</v>
      </c>
      <c r="N462" s="71" t="s">
        <v>252</v>
      </c>
      <c r="O462" s="20">
        <v>69.8</v>
      </c>
      <c r="P462" s="20">
        <v>59.08</v>
      </c>
      <c r="Q462" s="22">
        <v>0.846418338108883</v>
      </c>
      <c r="R462" s="23"/>
      <c r="X462" s="1"/>
    </row>
    <row r="463" spans="1:24">
      <c r="A463" s="1" t="s">
        <v>24</v>
      </c>
      <c r="B463" s="13" t="s">
        <v>247</v>
      </c>
      <c r="C463" t="s">
        <v>248</v>
      </c>
      <c r="D463" s="7" t="s">
        <v>27</v>
      </c>
      <c r="E463" s="13" t="s">
        <v>28</v>
      </c>
      <c r="K463" t="s">
        <v>29</v>
      </c>
      <c r="L463" t="s">
        <v>30</v>
      </c>
      <c r="M463" s="21" t="s">
        <v>31</v>
      </c>
      <c r="N463" s="71" t="s">
        <v>253</v>
      </c>
      <c r="O463" s="20">
        <v>66.01</v>
      </c>
      <c r="P463" s="20">
        <v>54.88</v>
      </c>
      <c r="Q463" s="22">
        <v>0.831389183457052</v>
      </c>
      <c r="R463" s="23"/>
      <c r="X463" s="1"/>
    </row>
    <row r="464" spans="1:24">
      <c r="A464" s="1" t="s">
        <v>24</v>
      </c>
      <c r="B464" s="13" t="s">
        <v>247</v>
      </c>
      <c r="C464" t="s">
        <v>248</v>
      </c>
      <c r="D464" s="7" t="s">
        <v>27</v>
      </c>
      <c r="E464" s="13" t="s">
        <v>28</v>
      </c>
      <c r="K464" t="s">
        <v>29</v>
      </c>
      <c r="L464" t="s">
        <v>30</v>
      </c>
      <c r="M464" s="21" t="s">
        <v>31</v>
      </c>
      <c r="N464" s="71" t="s">
        <v>254</v>
      </c>
      <c r="O464" s="20">
        <v>67.58</v>
      </c>
      <c r="P464" s="20">
        <v>57.62</v>
      </c>
      <c r="Q464" s="22">
        <v>0.852619118082273</v>
      </c>
      <c r="R464" s="23"/>
      <c r="X464" s="1"/>
    </row>
    <row r="465" spans="1:24">
      <c r="A465" s="1" t="s">
        <v>24</v>
      </c>
      <c r="B465" s="13" t="s">
        <v>247</v>
      </c>
      <c r="C465" t="s">
        <v>248</v>
      </c>
      <c r="D465" s="7" t="s">
        <v>27</v>
      </c>
      <c r="E465" s="13" t="s">
        <v>28</v>
      </c>
      <c r="K465" t="s">
        <v>29</v>
      </c>
      <c r="L465" t="s">
        <v>30</v>
      </c>
      <c r="M465" s="21" t="s">
        <v>31</v>
      </c>
      <c r="N465" s="71" t="s">
        <v>255</v>
      </c>
      <c r="O465" s="20">
        <v>70.46</v>
      </c>
      <c r="P465" s="20">
        <v>63.15</v>
      </c>
      <c r="Q465" s="22">
        <v>0.896253193301164</v>
      </c>
      <c r="R465" s="23"/>
      <c r="X465" s="1"/>
    </row>
    <row r="466" spans="1:24">
      <c r="A466" s="1" t="s">
        <v>24</v>
      </c>
      <c r="B466" s="13" t="s">
        <v>247</v>
      </c>
      <c r="C466" t="s">
        <v>248</v>
      </c>
      <c r="D466" s="7" t="s">
        <v>27</v>
      </c>
      <c r="E466" s="13" t="s">
        <v>28</v>
      </c>
      <c r="K466" t="s">
        <v>29</v>
      </c>
      <c r="L466" t="s">
        <v>30</v>
      </c>
      <c r="M466" s="21" t="s">
        <v>31</v>
      </c>
      <c r="N466" s="71" t="s">
        <v>256</v>
      </c>
      <c r="O466" s="20">
        <v>65.98</v>
      </c>
      <c r="P466" s="20">
        <v>50.39</v>
      </c>
      <c r="Q466" s="22">
        <v>0.763716277659897</v>
      </c>
      <c r="R466" s="23"/>
      <c r="X466" s="1"/>
    </row>
    <row r="467" spans="1:24">
      <c r="A467" s="1" t="s">
        <v>24</v>
      </c>
      <c r="B467" s="13" t="s">
        <v>247</v>
      </c>
      <c r="C467" t="s">
        <v>248</v>
      </c>
      <c r="D467" s="7" t="s">
        <v>27</v>
      </c>
      <c r="E467" s="13" t="s">
        <v>28</v>
      </c>
      <c r="K467" t="s">
        <v>29</v>
      </c>
      <c r="L467" t="s">
        <v>30</v>
      </c>
      <c r="M467" s="21" t="s">
        <v>31</v>
      </c>
      <c r="N467" s="71" t="s">
        <v>257</v>
      </c>
      <c r="O467" s="20">
        <v>65.73</v>
      </c>
      <c r="P467" s="20">
        <v>50.74</v>
      </c>
      <c r="Q467" s="22">
        <v>0.771945839038491</v>
      </c>
      <c r="R467" s="23"/>
      <c r="X467" s="1"/>
    </row>
    <row r="468" spans="1:24">
      <c r="A468" s="1" t="s">
        <v>24</v>
      </c>
      <c r="B468" s="13" t="s">
        <v>247</v>
      </c>
      <c r="C468" t="s">
        <v>248</v>
      </c>
      <c r="D468" s="7" t="s">
        <v>27</v>
      </c>
      <c r="E468" s="13" t="s">
        <v>28</v>
      </c>
      <c r="K468" t="s">
        <v>29</v>
      </c>
      <c r="L468" t="s">
        <v>30</v>
      </c>
      <c r="M468" s="21" t="s">
        <v>31</v>
      </c>
      <c r="N468" s="71" t="s">
        <v>274</v>
      </c>
      <c r="O468" s="20">
        <v>72.26</v>
      </c>
      <c r="P468" s="20">
        <v>67.31</v>
      </c>
      <c r="Q468" s="22">
        <v>0.931497370606144</v>
      </c>
      <c r="R468" s="23"/>
      <c r="X468" s="1"/>
    </row>
    <row r="469" spans="1:24">
      <c r="A469" s="1" t="s">
        <v>24</v>
      </c>
      <c r="B469" s="13" t="s">
        <v>247</v>
      </c>
      <c r="C469" t="s">
        <v>248</v>
      </c>
      <c r="D469" s="7" t="s">
        <v>27</v>
      </c>
      <c r="E469" s="13" t="s">
        <v>28</v>
      </c>
      <c r="K469" t="s">
        <v>29</v>
      </c>
      <c r="L469" t="s">
        <v>30</v>
      </c>
      <c r="M469" s="21" t="s">
        <v>31</v>
      </c>
      <c r="N469" s="71" t="s">
        <v>275</v>
      </c>
      <c r="O469" s="20">
        <v>70.32</v>
      </c>
      <c r="P469" s="20">
        <v>65.37</v>
      </c>
      <c r="Q469" s="22">
        <v>0.929607508532423</v>
      </c>
      <c r="R469" s="23"/>
      <c r="X469" s="1"/>
    </row>
    <row r="470" spans="1:24">
      <c r="A470" s="1" t="s">
        <v>24</v>
      </c>
      <c r="B470" s="13" t="s">
        <v>247</v>
      </c>
      <c r="C470" t="s">
        <v>248</v>
      </c>
      <c r="D470" s="7" t="s">
        <v>27</v>
      </c>
      <c r="E470" s="13" t="s">
        <v>28</v>
      </c>
      <c r="K470" t="s">
        <v>29</v>
      </c>
      <c r="L470" t="s">
        <v>30</v>
      </c>
      <c r="M470" s="21" t="s">
        <v>31</v>
      </c>
      <c r="N470" s="71" t="s">
        <v>276</v>
      </c>
      <c r="O470" s="20">
        <v>66.36</v>
      </c>
      <c r="P470" s="20">
        <v>55.64</v>
      </c>
      <c r="Q470" s="22">
        <v>0.838456901748041</v>
      </c>
      <c r="R470" s="23"/>
      <c r="X470" s="1"/>
    </row>
    <row r="471" spans="1:24">
      <c r="A471" s="1" t="s">
        <v>24</v>
      </c>
      <c r="B471" s="13" t="s">
        <v>247</v>
      </c>
      <c r="C471" t="s">
        <v>248</v>
      </c>
      <c r="D471" s="7" t="s">
        <v>27</v>
      </c>
      <c r="E471" s="13" t="s">
        <v>28</v>
      </c>
      <c r="K471" t="s">
        <v>29</v>
      </c>
      <c r="L471" t="s">
        <v>30</v>
      </c>
      <c r="M471" s="21" t="s">
        <v>31</v>
      </c>
      <c r="N471" s="71" t="s">
        <v>277</v>
      </c>
      <c r="O471" s="20">
        <v>66.98</v>
      </c>
      <c r="P471" s="20">
        <v>52.01</v>
      </c>
      <c r="Q471" s="22">
        <v>0.776500447894894</v>
      </c>
      <c r="R471" s="23"/>
      <c r="X471" s="1"/>
    </row>
    <row r="472" spans="1:24">
      <c r="A472" s="1" t="s">
        <v>24</v>
      </c>
      <c r="B472" s="13" t="s">
        <v>247</v>
      </c>
      <c r="C472" t="s">
        <v>248</v>
      </c>
      <c r="D472" s="7" t="s">
        <v>27</v>
      </c>
      <c r="E472" s="13" t="s">
        <v>28</v>
      </c>
      <c r="K472" t="s">
        <v>29</v>
      </c>
      <c r="L472" t="s">
        <v>30</v>
      </c>
      <c r="M472" s="21" t="s">
        <v>31</v>
      </c>
      <c r="N472" s="71" t="s">
        <v>278</v>
      </c>
      <c r="O472" s="20">
        <v>70.66</v>
      </c>
      <c r="P472" s="20">
        <v>64.24</v>
      </c>
      <c r="Q472" s="22">
        <v>0.909142371921879</v>
      </c>
      <c r="R472" s="23"/>
      <c r="X472" s="1"/>
    </row>
    <row r="473" spans="1:24">
      <c r="A473" s="1" t="s">
        <v>24</v>
      </c>
      <c r="B473" s="13" t="s">
        <v>247</v>
      </c>
      <c r="C473" t="s">
        <v>248</v>
      </c>
      <c r="D473" s="7" t="s">
        <v>27</v>
      </c>
      <c r="E473" s="13" t="s">
        <v>28</v>
      </c>
      <c r="K473" t="s">
        <v>29</v>
      </c>
      <c r="L473" t="s">
        <v>30</v>
      </c>
      <c r="M473" s="21" t="s">
        <v>31</v>
      </c>
      <c r="N473" s="71" t="s">
        <v>279</v>
      </c>
      <c r="O473" s="20">
        <v>64.5</v>
      </c>
      <c r="P473" s="20">
        <v>39.73</v>
      </c>
      <c r="Q473" s="22">
        <v>0.615968992248062</v>
      </c>
      <c r="R473" s="23"/>
      <c r="X473" s="1"/>
    </row>
    <row r="474" spans="1:24">
      <c r="A474" s="1" t="s">
        <v>24</v>
      </c>
      <c r="B474" s="13" t="s">
        <v>247</v>
      </c>
      <c r="C474" t="s">
        <v>248</v>
      </c>
      <c r="D474" s="7" t="s">
        <v>27</v>
      </c>
      <c r="E474" s="13" t="s">
        <v>28</v>
      </c>
      <c r="K474" t="s">
        <v>29</v>
      </c>
      <c r="L474" t="s">
        <v>30</v>
      </c>
      <c r="M474" s="21" t="s">
        <v>31</v>
      </c>
      <c r="N474" s="71" t="s">
        <v>280</v>
      </c>
      <c r="O474" s="20">
        <v>66.95</v>
      </c>
      <c r="P474" s="20">
        <v>56.57</v>
      </c>
      <c r="Q474" s="22">
        <v>0.844958924570575</v>
      </c>
      <c r="R474" s="23"/>
      <c r="X474" s="1"/>
    </row>
    <row r="475" spans="1:24">
      <c r="A475" s="1" t="s">
        <v>24</v>
      </c>
      <c r="B475" s="13" t="s">
        <v>247</v>
      </c>
      <c r="C475" t="s">
        <v>248</v>
      </c>
      <c r="D475" s="7" t="s">
        <v>27</v>
      </c>
      <c r="E475" s="13" t="s">
        <v>28</v>
      </c>
      <c r="K475" t="s">
        <v>29</v>
      </c>
      <c r="L475" t="s">
        <v>30</v>
      </c>
      <c r="M475" s="21" t="s">
        <v>31</v>
      </c>
      <c r="N475" s="71" t="s">
        <v>281</v>
      </c>
      <c r="O475" s="20">
        <v>65.2</v>
      </c>
      <c r="P475" s="20">
        <v>51.93</v>
      </c>
      <c r="Q475" s="22">
        <v>0.796472392638037</v>
      </c>
      <c r="R475" s="23"/>
      <c r="X475" s="1"/>
    </row>
    <row r="476" spans="1:24">
      <c r="A476" s="1" t="s">
        <v>24</v>
      </c>
      <c r="B476" s="13" t="s">
        <v>247</v>
      </c>
      <c r="C476" t="s">
        <v>248</v>
      </c>
      <c r="D476" s="7" t="s">
        <v>27</v>
      </c>
      <c r="E476" s="13" t="s">
        <v>28</v>
      </c>
      <c r="K476" t="s">
        <v>29</v>
      </c>
      <c r="L476" t="s">
        <v>30</v>
      </c>
      <c r="M476" s="21" t="s">
        <v>31</v>
      </c>
      <c r="N476" s="71" t="s">
        <v>282</v>
      </c>
      <c r="O476" s="20">
        <v>71.52</v>
      </c>
      <c r="P476" s="20">
        <v>66.49</v>
      </c>
      <c r="Q476" s="22">
        <v>0.929670022371365</v>
      </c>
      <c r="R476" s="23"/>
      <c r="X476" s="1"/>
    </row>
    <row r="477" spans="1:24">
      <c r="A477" s="1" t="s">
        <v>24</v>
      </c>
      <c r="B477" s="13" t="s">
        <v>247</v>
      </c>
      <c r="C477" t="s">
        <v>248</v>
      </c>
      <c r="D477" s="7" t="s">
        <v>27</v>
      </c>
      <c r="E477" s="13" t="s">
        <v>28</v>
      </c>
      <c r="K477" t="s">
        <v>29</v>
      </c>
      <c r="L477" t="s">
        <v>30</v>
      </c>
      <c r="M477" s="21" t="s">
        <v>31</v>
      </c>
      <c r="N477" s="71" t="s">
        <v>283</v>
      </c>
      <c r="O477" s="20">
        <v>65.14</v>
      </c>
      <c r="P477" s="20">
        <v>54.77</v>
      </c>
      <c r="Q477" s="22">
        <v>0.840804421246546</v>
      </c>
      <c r="R477" s="23"/>
      <c r="X477" s="1"/>
    </row>
    <row r="478" spans="1:24">
      <c r="A478" s="1" t="s">
        <v>24</v>
      </c>
      <c r="B478" s="13" t="s">
        <v>247</v>
      </c>
      <c r="C478" t="s">
        <v>248</v>
      </c>
      <c r="D478" s="7" t="s">
        <v>27</v>
      </c>
      <c r="E478" s="13" t="s">
        <v>28</v>
      </c>
      <c r="K478" t="s">
        <v>29</v>
      </c>
      <c r="L478" t="s">
        <v>30</v>
      </c>
      <c r="M478" s="21" t="s">
        <v>31</v>
      </c>
      <c r="N478" s="71" t="s">
        <v>284</v>
      </c>
      <c r="O478" s="20">
        <v>61.19</v>
      </c>
      <c r="P478" s="20">
        <v>38.56</v>
      </c>
      <c r="Q478" s="22">
        <v>0.630168328158196</v>
      </c>
      <c r="R478" s="23"/>
      <c r="X478" s="1"/>
    </row>
    <row r="479" spans="1:24">
      <c r="A479" s="1" t="s">
        <v>24</v>
      </c>
      <c r="B479" s="13" t="s">
        <v>247</v>
      </c>
      <c r="C479" t="s">
        <v>248</v>
      </c>
      <c r="D479" s="7" t="s">
        <v>27</v>
      </c>
      <c r="E479" s="13" t="s">
        <v>28</v>
      </c>
      <c r="K479" t="s">
        <v>29</v>
      </c>
      <c r="L479" t="s">
        <v>30</v>
      </c>
      <c r="M479" s="21" t="s">
        <v>31</v>
      </c>
      <c r="N479" s="71" t="s">
        <v>285</v>
      </c>
      <c r="O479" s="20">
        <v>61.47</v>
      </c>
      <c r="P479" s="20">
        <v>36.12</v>
      </c>
      <c r="Q479" s="22">
        <v>0.587603709126403</v>
      </c>
      <c r="R479" s="23"/>
      <c r="X479" s="1"/>
    </row>
    <row r="480" spans="1:24">
      <c r="A480" s="1" t="s">
        <v>24</v>
      </c>
      <c r="B480" s="13" t="s">
        <v>247</v>
      </c>
      <c r="C480" t="s">
        <v>248</v>
      </c>
      <c r="D480" s="7" t="s">
        <v>27</v>
      </c>
      <c r="E480" s="13" t="s">
        <v>28</v>
      </c>
      <c r="K480" t="s">
        <v>29</v>
      </c>
      <c r="L480" t="s">
        <v>30</v>
      </c>
      <c r="M480" s="21" t="s">
        <v>31</v>
      </c>
      <c r="N480" s="71" t="s">
        <v>286</v>
      </c>
      <c r="O480" s="20">
        <v>66.68</v>
      </c>
      <c r="P480" s="20">
        <v>57.09</v>
      </c>
      <c r="Q480" s="22">
        <v>0.856178764247151</v>
      </c>
      <c r="R480" s="23"/>
      <c r="X480" s="1"/>
    </row>
    <row r="481" spans="1:24">
      <c r="A481" s="1" t="s">
        <v>24</v>
      </c>
      <c r="B481" s="13" t="s">
        <v>247</v>
      </c>
      <c r="C481" t="s">
        <v>248</v>
      </c>
      <c r="D481" s="7" t="s">
        <v>27</v>
      </c>
      <c r="E481" s="13" t="s">
        <v>28</v>
      </c>
      <c r="K481" t="s">
        <v>29</v>
      </c>
      <c r="L481" t="s">
        <v>30</v>
      </c>
      <c r="M481" s="21" t="s">
        <v>31</v>
      </c>
      <c r="N481" s="71" t="s">
        <v>287</v>
      </c>
      <c r="O481" s="20">
        <v>64.09</v>
      </c>
      <c r="P481" s="20">
        <v>48.3</v>
      </c>
      <c r="Q481" s="22">
        <v>0.753627711031362</v>
      </c>
      <c r="R481" s="23"/>
      <c r="X481" s="1"/>
    </row>
    <row r="482" spans="1:24">
      <c r="A482" s="1" t="s">
        <v>24</v>
      </c>
      <c r="B482" s="13" t="s">
        <v>247</v>
      </c>
      <c r="C482" t="s">
        <v>248</v>
      </c>
      <c r="D482" s="7" t="s">
        <v>27</v>
      </c>
      <c r="E482" s="13" t="s">
        <v>28</v>
      </c>
      <c r="K482" t="s">
        <v>29</v>
      </c>
      <c r="L482" t="s">
        <v>30</v>
      </c>
      <c r="M482" s="21" t="s">
        <v>31</v>
      </c>
      <c r="N482" s="71" t="s">
        <v>258</v>
      </c>
      <c r="O482" s="20">
        <v>73.58</v>
      </c>
      <c r="P482" s="20">
        <v>64.91</v>
      </c>
      <c r="Q482" s="22">
        <v>0.882169067681435</v>
      </c>
      <c r="R482" s="23"/>
      <c r="X482" s="1"/>
    </row>
    <row r="483" spans="1:24">
      <c r="A483" s="1" t="s">
        <v>24</v>
      </c>
      <c r="B483" s="13" t="s">
        <v>247</v>
      </c>
      <c r="C483" t="s">
        <v>248</v>
      </c>
      <c r="D483" s="7" t="s">
        <v>27</v>
      </c>
      <c r="E483" s="13" t="s">
        <v>28</v>
      </c>
      <c r="K483" t="s">
        <v>29</v>
      </c>
      <c r="L483" t="s">
        <v>30</v>
      </c>
      <c r="M483" s="21" t="s">
        <v>31</v>
      </c>
      <c r="N483" s="71" t="s">
        <v>259</v>
      </c>
      <c r="O483" s="20">
        <v>63.78</v>
      </c>
      <c r="P483" s="20">
        <v>46.37</v>
      </c>
      <c r="Q483" s="22">
        <v>0.727030417058639</v>
      </c>
      <c r="R483" s="23"/>
      <c r="X483" s="1"/>
    </row>
    <row r="484" spans="1:24">
      <c r="A484" s="1" t="s">
        <v>24</v>
      </c>
      <c r="B484" s="13" t="s">
        <v>247</v>
      </c>
      <c r="C484" t="s">
        <v>248</v>
      </c>
      <c r="D484" s="7" t="s">
        <v>27</v>
      </c>
      <c r="E484" s="13" t="s">
        <v>28</v>
      </c>
      <c r="K484" t="s">
        <v>29</v>
      </c>
      <c r="L484" t="s">
        <v>30</v>
      </c>
      <c r="M484" s="21" t="s">
        <v>31</v>
      </c>
      <c r="N484" s="71" t="s">
        <v>288</v>
      </c>
      <c r="O484" s="20">
        <v>65.93</v>
      </c>
      <c r="P484" s="20">
        <v>57.05</v>
      </c>
      <c r="Q484" s="22">
        <v>0.865311694221144</v>
      </c>
      <c r="R484" s="23"/>
      <c r="X484" s="1"/>
    </row>
    <row r="485" spans="1:24">
      <c r="A485" s="1" t="s">
        <v>24</v>
      </c>
      <c r="B485" s="13" t="s">
        <v>247</v>
      </c>
      <c r="C485" t="s">
        <v>248</v>
      </c>
      <c r="D485" s="7" t="s">
        <v>27</v>
      </c>
      <c r="E485" s="13" t="s">
        <v>28</v>
      </c>
      <c r="K485" t="s">
        <v>29</v>
      </c>
      <c r="L485" t="s">
        <v>30</v>
      </c>
      <c r="M485" s="21" t="s">
        <v>31</v>
      </c>
      <c r="N485" s="71" t="s">
        <v>289</v>
      </c>
      <c r="O485" s="20">
        <v>64.28</v>
      </c>
      <c r="P485" s="20">
        <v>52.78</v>
      </c>
      <c r="Q485" s="22">
        <v>0.821095208462974</v>
      </c>
      <c r="R485" s="23"/>
      <c r="X485" s="1"/>
    </row>
    <row r="486" spans="1:24">
      <c r="A486" s="1" t="s">
        <v>24</v>
      </c>
      <c r="B486" s="13" t="s">
        <v>247</v>
      </c>
      <c r="C486" t="s">
        <v>248</v>
      </c>
      <c r="D486" s="7" t="s">
        <v>27</v>
      </c>
      <c r="E486" s="13" t="s">
        <v>28</v>
      </c>
      <c r="K486" t="s">
        <v>29</v>
      </c>
      <c r="L486" t="s">
        <v>30</v>
      </c>
      <c r="M486" s="21" t="s">
        <v>31</v>
      </c>
      <c r="N486" s="71" t="s">
        <v>290</v>
      </c>
      <c r="O486" s="20">
        <v>66.99</v>
      </c>
      <c r="P486" s="20">
        <v>55.48</v>
      </c>
      <c r="Q486" s="22">
        <v>0.828183310941932</v>
      </c>
      <c r="R486" s="23"/>
      <c r="X486" s="1"/>
    </row>
    <row r="487" spans="1:24">
      <c r="A487" s="1" t="s">
        <v>24</v>
      </c>
      <c r="B487" s="13" t="s">
        <v>247</v>
      </c>
      <c r="C487" t="s">
        <v>248</v>
      </c>
      <c r="D487" s="7" t="s">
        <v>27</v>
      </c>
      <c r="E487" s="13" t="s">
        <v>28</v>
      </c>
      <c r="K487" t="s">
        <v>29</v>
      </c>
      <c r="L487" t="s">
        <v>30</v>
      </c>
      <c r="M487" s="21" t="s">
        <v>31</v>
      </c>
      <c r="N487" s="71" t="s">
        <v>291</v>
      </c>
      <c r="O487" s="20">
        <v>62.51</v>
      </c>
      <c r="P487" s="20">
        <v>46.03</v>
      </c>
      <c r="Q487" s="22">
        <v>0.736362182050872</v>
      </c>
      <c r="R487" s="23"/>
      <c r="X487" s="1"/>
    </row>
    <row r="488" spans="1:24">
      <c r="A488" s="1" t="s">
        <v>24</v>
      </c>
      <c r="B488" s="13" t="s">
        <v>247</v>
      </c>
      <c r="C488" t="s">
        <v>248</v>
      </c>
      <c r="D488" s="7" t="s">
        <v>27</v>
      </c>
      <c r="E488" s="13" t="s">
        <v>28</v>
      </c>
      <c r="K488" t="s">
        <v>29</v>
      </c>
      <c r="L488" t="s">
        <v>30</v>
      </c>
      <c r="M488" s="21" t="s">
        <v>31</v>
      </c>
      <c r="N488" s="71" t="s">
        <v>292</v>
      </c>
      <c r="O488" s="20">
        <v>61.27</v>
      </c>
      <c r="P488" s="20">
        <v>44.19</v>
      </c>
      <c r="Q488" s="22">
        <v>0.721233882813775</v>
      </c>
      <c r="R488" s="23"/>
      <c r="X488" s="1"/>
    </row>
    <row r="489" spans="1:24">
      <c r="A489" s="1" t="s">
        <v>24</v>
      </c>
      <c r="B489" s="13" t="s">
        <v>247</v>
      </c>
      <c r="C489" t="s">
        <v>248</v>
      </c>
      <c r="D489" s="7" t="s">
        <v>27</v>
      </c>
      <c r="E489" s="13" t="s">
        <v>28</v>
      </c>
      <c r="K489" t="s">
        <v>29</v>
      </c>
      <c r="L489" t="s">
        <v>30</v>
      </c>
      <c r="M489" s="21" t="s">
        <v>31</v>
      </c>
      <c r="N489" s="71" t="s">
        <v>293</v>
      </c>
      <c r="O489" s="20">
        <v>63.59</v>
      </c>
      <c r="P489" s="20">
        <v>48.34</v>
      </c>
      <c r="Q489" s="22">
        <v>0.76018241861928</v>
      </c>
      <c r="R489" s="23"/>
      <c r="X489" s="1"/>
    </row>
    <row r="490" spans="1:24">
      <c r="A490" s="1" t="s">
        <v>24</v>
      </c>
      <c r="B490" s="13" t="s">
        <v>247</v>
      </c>
      <c r="C490" t="s">
        <v>248</v>
      </c>
      <c r="D490" s="7" t="s">
        <v>27</v>
      </c>
      <c r="E490" s="13" t="s">
        <v>28</v>
      </c>
      <c r="K490" t="s">
        <v>29</v>
      </c>
      <c r="L490" t="s">
        <v>30</v>
      </c>
      <c r="M490" s="21" t="s">
        <v>31</v>
      </c>
      <c r="N490" s="71" t="s">
        <v>294</v>
      </c>
      <c r="O490" s="20">
        <v>69.98</v>
      </c>
      <c r="P490" s="20">
        <v>62.49</v>
      </c>
      <c r="Q490" s="22">
        <v>0.892969419834238</v>
      </c>
      <c r="R490" s="23"/>
      <c r="X490" s="1"/>
    </row>
    <row r="491" spans="1:24">
      <c r="A491" s="1" t="s">
        <v>24</v>
      </c>
      <c r="B491" s="13" t="s">
        <v>247</v>
      </c>
      <c r="C491" t="s">
        <v>248</v>
      </c>
      <c r="D491" s="7" t="s">
        <v>27</v>
      </c>
      <c r="E491" s="13" t="s">
        <v>28</v>
      </c>
      <c r="K491" t="s">
        <v>29</v>
      </c>
      <c r="L491" t="s">
        <v>30</v>
      </c>
      <c r="M491" s="21" t="s">
        <v>31</v>
      </c>
      <c r="N491" s="71" t="s">
        <v>295</v>
      </c>
      <c r="O491" s="20">
        <v>65.53</v>
      </c>
      <c r="P491" s="20">
        <v>57.53</v>
      </c>
      <c r="Q491" s="22">
        <v>0.877918510605829</v>
      </c>
      <c r="R491" s="23"/>
      <c r="X491" s="1"/>
    </row>
    <row r="492" spans="1:24">
      <c r="A492" s="1" t="s">
        <v>24</v>
      </c>
      <c r="B492" s="13" t="s">
        <v>247</v>
      </c>
      <c r="C492" t="s">
        <v>248</v>
      </c>
      <c r="D492" s="7" t="s">
        <v>27</v>
      </c>
      <c r="E492" s="13" t="s">
        <v>28</v>
      </c>
      <c r="K492" t="s">
        <v>29</v>
      </c>
      <c r="L492" t="s">
        <v>30</v>
      </c>
      <c r="M492" s="21" t="s">
        <v>31</v>
      </c>
      <c r="N492" s="71" t="s">
        <v>296</v>
      </c>
      <c r="O492" s="20">
        <v>67.76</v>
      </c>
      <c r="P492" s="20">
        <v>62.04</v>
      </c>
      <c r="Q492" s="22">
        <v>0.915584415584416</v>
      </c>
      <c r="R492" s="23"/>
      <c r="X492" s="1"/>
    </row>
    <row r="493" spans="1:24">
      <c r="A493" s="1" t="s">
        <v>24</v>
      </c>
      <c r="B493" s="13" t="s">
        <v>247</v>
      </c>
      <c r="C493" t="s">
        <v>248</v>
      </c>
      <c r="D493" s="7" t="s">
        <v>27</v>
      </c>
      <c r="E493" s="13" t="s">
        <v>28</v>
      </c>
      <c r="K493" t="s">
        <v>29</v>
      </c>
      <c r="L493" t="s">
        <v>30</v>
      </c>
      <c r="M493" s="21" t="s">
        <v>31</v>
      </c>
      <c r="N493" s="71" t="s">
        <v>297</v>
      </c>
      <c r="O493" s="20">
        <v>62.37</v>
      </c>
      <c r="P493" s="20">
        <v>44.13</v>
      </c>
      <c r="Q493" s="22">
        <v>0.707551707551707</v>
      </c>
      <c r="R493" s="23"/>
      <c r="X493" s="1"/>
    </row>
    <row r="494" spans="1:24">
      <c r="A494" s="1" t="s">
        <v>24</v>
      </c>
      <c r="B494" s="13" t="s">
        <v>247</v>
      </c>
      <c r="C494" t="s">
        <v>248</v>
      </c>
      <c r="D494" s="7" t="s">
        <v>27</v>
      </c>
      <c r="E494" s="13" t="s">
        <v>28</v>
      </c>
      <c r="K494" t="s">
        <v>29</v>
      </c>
      <c r="L494" t="s">
        <v>30</v>
      </c>
      <c r="M494" s="21" t="s">
        <v>31</v>
      </c>
      <c r="N494" s="71" t="s">
        <v>298</v>
      </c>
      <c r="O494" s="20">
        <v>66.99</v>
      </c>
      <c r="P494" s="20">
        <v>53.43</v>
      </c>
      <c r="Q494" s="22">
        <v>0.797581728616211</v>
      </c>
      <c r="R494" s="23"/>
      <c r="X494" s="1"/>
    </row>
    <row r="495" spans="1:24">
      <c r="A495" s="1" t="s">
        <v>24</v>
      </c>
      <c r="B495" s="13" t="s">
        <v>247</v>
      </c>
      <c r="C495" t="s">
        <v>248</v>
      </c>
      <c r="D495" s="7" t="s">
        <v>27</v>
      </c>
      <c r="E495" s="13" t="s">
        <v>28</v>
      </c>
      <c r="K495" t="s">
        <v>29</v>
      </c>
      <c r="L495" t="s">
        <v>30</v>
      </c>
      <c r="M495" s="21" t="s">
        <v>31</v>
      </c>
      <c r="N495" s="71" t="s">
        <v>299</v>
      </c>
      <c r="O495" s="20">
        <v>64.49</v>
      </c>
      <c r="P495" s="20">
        <v>50.89</v>
      </c>
      <c r="Q495" s="22">
        <v>0.789114591409521</v>
      </c>
      <c r="R495" s="23"/>
      <c r="X495" s="1"/>
    </row>
    <row r="496" spans="1:24">
      <c r="A496" s="1" t="s">
        <v>24</v>
      </c>
      <c r="B496" s="13" t="s">
        <v>247</v>
      </c>
      <c r="C496" t="s">
        <v>248</v>
      </c>
      <c r="D496" s="7" t="s">
        <v>27</v>
      </c>
      <c r="E496" s="13" t="s">
        <v>28</v>
      </c>
      <c r="K496" t="s">
        <v>29</v>
      </c>
      <c r="L496" t="s">
        <v>30</v>
      </c>
      <c r="M496" s="21" t="s">
        <v>31</v>
      </c>
      <c r="N496" s="71" t="s">
        <v>300</v>
      </c>
      <c r="O496" s="20">
        <v>65.09</v>
      </c>
      <c r="P496" s="20">
        <v>52.75</v>
      </c>
      <c r="Q496" s="22">
        <v>0.810416346597019</v>
      </c>
      <c r="R496" s="23"/>
      <c r="X496" s="1"/>
    </row>
    <row r="497" spans="1:24">
      <c r="A497" s="1" t="s">
        <v>24</v>
      </c>
      <c r="B497" s="13" t="s">
        <v>247</v>
      </c>
      <c r="C497" t="s">
        <v>248</v>
      </c>
      <c r="D497" s="7" t="s">
        <v>27</v>
      </c>
      <c r="E497" s="13" t="s">
        <v>28</v>
      </c>
      <c r="K497" t="s">
        <v>29</v>
      </c>
      <c r="L497" t="s">
        <v>30</v>
      </c>
      <c r="M497" s="21" t="s">
        <v>31</v>
      </c>
      <c r="N497" s="71" t="s">
        <v>301</v>
      </c>
      <c r="O497" s="20">
        <v>68.7</v>
      </c>
      <c r="P497" s="20">
        <v>63.17</v>
      </c>
      <c r="Q497" s="22">
        <v>0.919505094614265</v>
      </c>
      <c r="R497" s="23"/>
      <c r="X497" s="1"/>
    </row>
    <row r="498" spans="1:24">
      <c r="A498" s="1" t="s">
        <v>24</v>
      </c>
      <c r="B498" s="13" t="s">
        <v>247</v>
      </c>
      <c r="C498" t="s">
        <v>248</v>
      </c>
      <c r="D498" s="7" t="s">
        <v>27</v>
      </c>
      <c r="E498" s="13" t="s">
        <v>28</v>
      </c>
      <c r="K498" t="s">
        <v>29</v>
      </c>
      <c r="L498" t="s">
        <v>30</v>
      </c>
      <c r="M498" s="21" t="s">
        <v>31</v>
      </c>
      <c r="N498" s="71" t="s">
        <v>302</v>
      </c>
      <c r="O498" s="20">
        <v>66.37</v>
      </c>
      <c r="P498" s="20">
        <v>59.72</v>
      </c>
      <c r="Q498" s="22">
        <v>0.899804128371252</v>
      </c>
      <c r="R498" s="23"/>
      <c r="X498" s="1"/>
    </row>
    <row r="499" spans="1:24">
      <c r="A499" s="1" t="s">
        <v>24</v>
      </c>
      <c r="B499" s="13" t="s">
        <v>247</v>
      </c>
      <c r="C499" t="s">
        <v>248</v>
      </c>
      <c r="D499" s="7" t="s">
        <v>27</v>
      </c>
      <c r="E499" s="13" t="s">
        <v>28</v>
      </c>
      <c r="K499" t="s">
        <v>29</v>
      </c>
      <c r="L499" t="s">
        <v>30</v>
      </c>
      <c r="M499" s="21" t="s">
        <v>31</v>
      </c>
      <c r="N499" s="71" t="s">
        <v>303</v>
      </c>
      <c r="O499" s="20">
        <v>67.69</v>
      </c>
      <c r="P499" s="20">
        <v>57.18</v>
      </c>
      <c r="Q499" s="22">
        <v>0.844733343182154</v>
      </c>
      <c r="R499" s="23"/>
      <c r="X499" s="1"/>
    </row>
    <row r="500" spans="1:24">
      <c r="A500" s="1" t="s">
        <v>24</v>
      </c>
      <c r="B500" s="13" t="s">
        <v>247</v>
      </c>
      <c r="C500" t="s">
        <v>248</v>
      </c>
      <c r="D500" s="7" t="s">
        <v>27</v>
      </c>
      <c r="E500" s="13" t="s">
        <v>28</v>
      </c>
      <c r="K500" t="s">
        <v>29</v>
      </c>
      <c r="L500" t="s">
        <v>30</v>
      </c>
      <c r="M500" s="21" t="s">
        <v>31</v>
      </c>
      <c r="N500" s="71" t="s">
        <v>304</v>
      </c>
      <c r="O500" s="20">
        <v>63.75</v>
      </c>
      <c r="P500" s="20">
        <v>52.73</v>
      </c>
      <c r="Q500" s="22">
        <v>0.827137254901961</v>
      </c>
      <c r="R500" s="23"/>
      <c r="X500" s="1"/>
    </row>
    <row r="501" spans="1:24">
      <c r="A501" s="1" t="s">
        <v>24</v>
      </c>
      <c r="B501" s="13" t="s">
        <v>247</v>
      </c>
      <c r="C501" t="s">
        <v>248</v>
      </c>
      <c r="D501" s="7" t="s">
        <v>27</v>
      </c>
      <c r="E501" s="13" t="s">
        <v>28</v>
      </c>
      <c r="K501" t="s">
        <v>29</v>
      </c>
      <c r="L501" t="s">
        <v>30</v>
      </c>
      <c r="M501" s="21" t="s">
        <v>31</v>
      </c>
      <c r="N501" s="71" t="s">
        <v>305</v>
      </c>
      <c r="O501" s="20">
        <v>59.21</v>
      </c>
      <c r="P501" s="20">
        <v>30.1</v>
      </c>
      <c r="Q501" s="22">
        <v>0.508360074311772</v>
      </c>
      <c r="R501" s="23"/>
      <c r="X501" s="1"/>
    </row>
    <row r="502" spans="1:24">
      <c r="A502" s="1" t="s">
        <v>24</v>
      </c>
      <c r="B502" s="13" t="s">
        <v>247</v>
      </c>
      <c r="C502" t="s">
        <v>248</v>
      </c>
      <c r="D502" s="7" t="s">
        <v>27</v>
      </c>
      <c r="E502" s="13" t="s">
        <v>28</v>
      </c>
      <c r="K502" t="s">
        <v>29</v>
      </c>
      <c r="L502" t="s">
        <v>30</v>
      </c>
      <c r="M502" s="21" t="s">
        <v>31</v>
      </c>
      <c r="N502" s="71" t="s">
        <v>306</v>
      </c>
      <c r="O502" s="20">
        <v>68.08</v>
      </c>
      <c r="P502" s="20">
        <v>54.99</v>
      </c>
      <c r="Q502" s="22">
        <v>0.807726204465335</v>
      </c>
      <c r="R502" s="23"/>
      <c r="X502" s="1"/>
    </row>
    <row r="503" spans="1:24">
      <c r="A503" s="1" t="s">
        <v>24</v>
      </c>
      <c r="B503" s="13" t="s">
        <v>247</v>
      </c>
      <c r="C503" t="s">
        <v>248</v>
      </c>
      <c r="D503" s="7" t="s">
        <v>27</v>
      </c>
      <c r="E503" s="13" t="s">
        <v>28</v>
      </c>
      <c r="K503" t="s">
        <v>29</v>
      </c>
      <c r="L503" t="s">
        <v>30</v>
      </c>
      <c r="M503" s="21" t="s">
        <v>31</v>
      </c>
      <c r="N503" s="71" t="s">
        <v>307</v>
      </c>
      <c r="O503" s="20">
        <v>68.48</v>
      </c>
      <c r="P503" s="20">
        <v>55.14</v>
      </c>
      <c r="Q503" s="22">
        <v>0.805198598130841</v>
      </c>
      <c r="R503" s="23"/>
      <c r="X503" s="1"/>
    </row>
    <row r="504" spans="1:24">
      <c r="A504" s="1" t="s">
        <v>24</v>
      </c>
      <c r="B504" s="13" t="s">
        <v>247</v>
      </c>
      <c r="C504" t="s">
        <v>248</v>
      </c>
      <c r="D504" s="7" t="s">
        <v>27</v>
      </c>
      <c r="E504" s="13" t="s">
        <v>28</v>
      </c>
      <c r="K504" t="s">
        <v>29</v>
      </c>
      <c r="L504" t="s">
        <v>30</v>
      </c>
      <c r="M504" s="21" t="s">
        <v>31</v>
      </c>
      <c r="N504" s="71" t="s">
        <v>308</v>
      </c>
      <c r="O504" s="20">
        <v>68.26</v>
      </c>
      <c r="P504" s="20">
        <v>54.04</v>
      </c>
      <c r="Q504" s="22">
        <v>0.791678874890126</v>
      </c>
      <c r="R504" s="23"/>
      <c r="X504" s="1"/>
    </row>
    <row r="505" spans="1:24">
      <c r="A505" s="1" t="s">
        <v>24</v>
      </c>
      <c r="B505" s="13" t="s">
        <v>247</v>
      </c>
      <c r="C505" t="s">
        <v>248</v>
      </c>
      <c r="D505" s="7" t="s">
        <v>27</v>
      </c>
      <c r="E505" s="13" t="s">
        <v>28</v>
      </c>
      <c r="K505" t="s">
        <v>29</v>
      </c>
      <c r="L505" t="s">
        <v>30</v>
      </c>
      <c r="M505" s="21" t="s">
        <v>31</v>
      </c>
      <c r="N505" s="71" t="s">
        <v>309</v>
      </c>
      <c r="O505" s="20">
        <v>69.66</v>
      </c>
      <c r="P505" s="20">
        <v>65.59</v>
      </c>
      <c r="Q505" s="22">
        <v>0.941573356302039</v>
      </c>
      <c r="R505" s="23"/>
      <c r="X505" s="1"/>
    </row>
    <row r="506" spans="1:24">
      <c r="A506" s="1" t="s">
        <v>24</v>
      </c>
      <c r="B506" s="13" t="s">
        <v>247</v>
      </c>
      <c r="C506" t="s">
        <v>248</v>
      </c>
      <c r="D506" s="7" t="s">
        <v>27</v>
      </c>
      <c r="E506" s="13" t="s">
        <v>28</v>
      </c>
      <c r="K506" t="s">
        <v>29</v>
      </c>
      <c r="L506" t="s">
        <v>30</v>
      </c>
      <c r="M506" s="21" t="s">
        <v>31</v>
      </c>
      <c r="N506" s="71" t="s">
        <v>267</v>
      </c>
      <c r="O506" s="20">
        <v>70.43</v>
      </c>
      <c r="P506" s="20">
        <v>58.8</v>
      </c>
      <c r="Q506" s="22">
        <v>0.834871503620616</v>
      </c>
      <c r="R506" s="23"/>
      <c r="X506" s="1"/>
    </row>
    <row r="507" spans="1:24">
      <c r="A507" s="1" t="s">
        <v>24</v>
      </c>
      <c r="B507" s="13" t="s">
        <v>247</v>
      </c>
      <c r="C507" t="s">
        <v>248</v>
      </c>
      <c r="D507" s="7" t="s">
        <v>27</v>
      </c>
      <c r="E507" s="13" t="s">
        <v>28</v>
      </c>
      <c r="K507" t="s">
        <v>29</v>
      </c>
      <c r="L507" t="s">
        <v>30</v>
      </c>
      <c r="M507" s="21" t="s">
        <v>31</v>
      </c>
      <c r="N507" s="71" t="s">
        <v>268</v>
      </c>
      <c r="O507" s="20">
        <v>65.34</v>
      </c>
      <c r="P507" s="20">
        <v>52.85</v>
      </c>
      <c r="Q507" s="22">
        <v>0.808846036118763</v>
      </c>
      <c r="R507" s="23"/>
      <c r="X507" s="1"/>
    </row>
    <row r="508" spans="1:24">
      <c r="A508" s="1" t="s">
        <v>24</v>
      </c>
      <c r="B508" s="13" t="s">
        <v>247</v>
      </c>
      <c r="C508" t="s">
        <v>248</v>
      </c>
      <c r="D508" s="7" t="s">
        <v>27</v>
      </c>
      <c r="E508" s="13" t="s">
        <v>28</v>
      </c>
      <c r="K508" t="s">
        <v>29</v>
      </c>
      <c r="L508" t="s">
        <v>30</v>
      </c>
      <c r="M508" s="21" t="s">
        <v>31</v>
      </c>
      <c r="N508" s="71" t="s">
        <v>310</v>
      </c>
      <c r="O508" s="20">
        <v>62.48</v>
      </c>
      <c r="P508" s="20">
        <v>47.93</v>
      </c>
      <c r="Q508" s="22">
        <v>0.767125480153649</v>
      </c>
      <c r="R508" s="23"/>
      <c r="X508" s="1"/>
    </row>
    <row r="509" spans="1:24">
      <c r="A509" s="1" t="s">
        <v>24</v>
      </c>
      <c r="B509" s="13" t="s">
        <v>247</v>
      </c>
      <c r="C509" t="s">
        <v>248</v>
      </c>
      <c r="D509" s="7" t="s">
        <v>27</v>
      </c>
      <c r="E509" s="13" t="s">
        <v>28</v>
      </c>
      <c r="K509" t="s">
        <v>29</v>
      </c>
      <c r="L509" t="s">
        <v>30</v>
      </c>
      <c r="M509" s="21" t="s">
        <v>31</v>
      </c>
      <c r="N509" s="71" t="s">
        <v>311</v>
      </c>
      <c r="O509" s="20">
        <v>67.02</v>
      </c>
      <c r="P509" s="20">
        <v>60.92</v>
      </c>
      <c r="Q509" s="22">
        <v>0.908982393315428</v>
      </c>
      <c r="R509" s="23"/>
      <c r="X509" s="1"/>
    </row>
    <row r="510" spans="1:24">
      <c r="A510" s="1" t="s">
        <v>24</v>
      </c>
      <c r="B510" s="13" t="s">
        <v>247</v>
      </c>
      <c r="C510" t="s">
        <v>248</v>
      </c>
      <c r="D510" s="7" t="s">
        <v>27</v>
      </c>
      <c r="E510" s="13" t="s">
        <v>28</v>
      </c>
      <c r="K510" t="s">
        <v>29</v>
      </c>
      <c r="L510" t="s">
        <v>30</v>
      </c>
      <c r="M510" s="21" t="s">
        <v>31</v>
      </c>
      <c r="N510" s="71" t="s">
        <v>312</v>
      </c>
      <c r="O510" s="20">
        <v>70.41</v>
      </c>
      <c r="P510" s="20">
        <v>67.53</v>
      </c>
      <c r="Q510" s="22">
        <v>0.95909671921602</v>
      </c>
      <c r="R510" s="23"/>
      <c r="X510" s="1"/>
    </row>
    <row r="511" spans="1:24">
      <c r="A511" s="1" t="s">
        <v>24</v>
      </c>
      <c r="B511" s="13" t="s">
        <v>247</v>
      </c>
      <c r="C511" t="s">
        <v>248</v>
      </c>
      <c r="D511" s="7" t="s">
        <v>27</v>
      </c>
      <c r="E511" s="13" t="s">
        <v>28</v>
      </c>
      <c r="K511" t="s">
        <v>29</v>
      </c>
      <c r="L511" t="s">
        <v>30</v>
      </c>
      <c r="M511" s="21" t="s">
        <v>31</v>
      </c>
      <c r="N511" s="71" t="s">
        <v>313</v>
      </c>
      <c r="O511" s="20">
        <v>63.96</v>
      </c>
      <c r="P511" s="20">
        <v>46.3</v>
      </c>
      <c r="Q511" s="22">
        <v>0.723889931207004</v>
      </c>
      <c r="R511" s="23"/>
      <c r="X511" s="1"/>
    </row>
    <row r="512" spans="1:24">
      <c r="A512" s="1" t="s">
        <v>24</v>
      </c>
      <c r="B512" s="13" t="s">
        <v>247</v>
      </c>
      <c r="C512" t="s">
        <v>248</v>
      </c>
      <c r="D512" s="7" t="s">
        <v>27</v>
      </c>
      <c r="E512" s="13" t="s">
        <v>28</v>
      </c>
      <c r="K512" t="s">
        <v>29</v>
      </c>
      <c r="L512" t="s">
        <v>30</v>
      </c>
      <c r="M512" s="21" t="s">
        <v>31</v>
      </c>
      <c r="N512" s="71" t="s">
        <v>314</v>
      </c>
      <c r="O512" s="20">
        <v>66.91</v>
      </c>
      <c r="P512" s="20">
        <v>53.72</v>
      </c>
      <c r="Q512" s="22">
        <v>0.802869526229263</v>
      </c>
      <c r="R512" s="23"/>
      <c r="X512" s="1"/>
    </row>
    <row r="513" spans="1:24">
      <c r="A513" s="1" t="s">
        <v>24</v>
      </c>
      <c r="B513" s="13" t="s">
        <v>247</v>
      </c>
      <c r="C513" t="s">
        <v>248</v>
      </c>
      <c r="D513" s="7" t="s">
        <v>27</v>
      </c>
      <c r="E513" s="13" t="s">
        <v>28</v>
      </c>
      <c r="K513" t="s">
        <v>29</v>
      </c>
      <c r="L513" t="s">
        <v>30</v>
      </c>
      <c r="M513" s="21" t="s">
        <v>31</v>
      </c>
      <c r="N513" s="71" t="s">
        <v>315</v>
      </c>
      <c r="O513" s="20">
        <v>69.46</v>
      </c>
      <c r="P513" s="20">
        <v>56.84</v>
      </c>
      <c r="Q513" s="22">
        <v>0.818312697955658</v>
      </c>
      <c r="R513" s="23"/>
      <c r="X513" s="1"/>
    </row>
    <row r="514" spans="1:24">
      <c r="A514" s="1" t="s">
        <v>24</v>
      </c>
      <c r="B514" s="13" t="s">
        <v>247</v>
      </c>
      <c r="C514" t="s">
        <v>248</v>
      </c>
      <c r="D514" s="7" t="s">
        <v>27</v>
      </c>
      <c r="E514" s="13" t="s">
        <v>28</v>
      </c>
      <c r="K514" t="s">
        <v>29</v>
      </c>
      <c r="L514" t="s">
        <v>30</v>
      </c>
      <c r="M514" s="21" t="s">
        <v>31</v>
      </c>
      <c r="N514" s="71" t="s">
        <v>316</v>
      </c>
      <c r="O514" s="20">
        <v>65.37</v>
      </c>
      <c r="P514" s="20">
        <v>54.45</v>
      </c>
      <c r="Q514" s="22">
        <v>0.83295089490592</v>
      </c>
      <c r="R514" s="23"/>
      <c r="X514" s="1"/>
    </row>
    <row r="515" spans="1:24">
      <c r="A515" s="1" t="s">
        <v>24</v>
      </c>
      <c r="B515" s="13" t="s">
        <v>247</v>
      </c>
      <c r="C515" t="s">
        <v>248</v>
      </c>
      <c r="D515" s="7" t="s">
        <v>27</v>
      </c>
      <c r="E515" s="13" t="s">
        <v>28</v>
      </c>
      <c r="K515" t="s">
        <v>29</v>
      </c>
      <c r="L515" t="s">
        <v>30</v>
      </c>
      <c r="M515" s="21" t="s">
        <v>31</v>
      </c>
      <c r="N515" s="71" t="s">
        <v>317</v>
      </c>
      <c r="O515" s="20">
        <v>75.54</v>
      </c>
      <c r="P515" s="20">
        <v>70.18</v>
      </c>
      <c r="Q515" s="22">
        <v>0.929044214985438</v>
      </c>
      <c r="R515" s="23"/>
      <c r="X515" s="1"/>
    </row>
    <row r="516" spans="1:24">
      <c r="A516" s="1" t="s">
        <v>24</v>
      </c>
      <c r="B516" s="13" t="s">
        <v>247</v>
      </c>
      <c r="C516" t="s">
        <v>248</v>
      </c>
      <c r="D516" s="7" t="s">
        <v>27</v>
      </c>
      <c r="E516" s="13" t="s">
        <v>28</v>
      </c>
      <c r="K516" t="s">
        <v>29</v>
      </c>
      <c r="L516" t="s">
        <v>30</v>
      </c>
      <c r="M516" s="21" t="s">
        <v>31</v>
      </c>
      <c r="N516" s="71" t="s">
        <v>269</v>
      </c>
      <c r="O516" s="20">
        <v>62.78</v>
      </c>
      <c r="P516" s="20">
        <v>60.13</v>
      </c>
      <c r="Q516" s="22">
        <v>0.957789104810449</v>
      </c>
      <c r="R516" s="23"/>
      <c r="X516" s="1"/>
    </row>
    <row r="517" spans="1:24">
      <c r="A517" s="1" t="s">
        <v>24</v>
      </c>
      <c r="B517" s="13" t="s">
        <v>247</v>
      </c>
      <c r="C517" t="s">
        <v>248</v>
      </c>
      <c r="D517" s="7" t="s">
        <v>27</v>
      </c>
      <c r="E517" s="13" t="s">
        <v>28</v>
      </c>
      <c r="K517" t="s">
        <v>29</v>
      </c>
      <c r="L517" t="s">
        <v>30</v>
      </c>
      <c r="M517" s="21" t="s">
        <v>31</v>
      </c>
      <c r="N517" s="71" t="s">
        <v>270</v>
      </c>
      <c r="O517" s="20">
        <v>65.05</v>
      </c>
      <c r="P517" s="20">
        <v>57.55</v>
      </c>
      <c r="Q517" s="22">
        <v>0.884704073789393</v>
      </c>
      <c r="R517" s="23"/>
      <c r="X517" s="1"/>
    </row>
    <row r="518" spans="1:24">
      <c r="A518" s="1" t="s">
        <v>24</v>
      </c>
      <c r="B518" s="13" t="s">
        <v>247</v>
      </c>
      <c r="C518" t="s">
        <v>248</v>
      </c>
      <c r="D518" s="7" t="s">
        <v>27</v>
      </c>
      <c r="E518" s="13" t="s">
        <v>28</v>
      </c>
      <c r="K518" t="s">
        <v>29</v>
      </c>
      <c r="L518" t="s">
        <v>30</v>
      </c>
      <c r="M518" s="21" t="s">
        <v>31</v>
      </c>
      <c r="N518" s="71" t="s">
        <v>271</v>
      </c>
      <c r="O518" s="20">
        <v>72.88</v>
      </c>
      <c r="P518" s="20">
        <v>69.31</v>
      </c>
      <c r="Q518" s="22">
        <v>0.951015367727772</v>
      </c>
      <c r="R518" s="23"/>
      <c r="X518" s="1"/>
    </row>
    <row r="519" spans="1:24">
      <c r="A519" s="1" t="s">
        <v>24</v>
      </c>
      <c r="B519" s="13" t="s">
        <v>247</v>
      </c>
      <c r="C519" t="s">
        <v>248</v>
      </c>
      <c r="D519" s="7" t="s">
        <v>27</v>
      </c>
      <c r="E519" s="13" t="s">
        <v>28</v>
      </c>
      <c r="K519" t="s">
        <v>29</v>
      </c>
      <c r="L519" t="s">
        <v>30</v>
      </c>
      <c r="M519" s="21" t="s">
        <v>31</v>
      </c>
      <c r="N519" s="71" t="s">
        <v>272</v>
      </c>
      <c r="O519" s="20">
        <v>70.84</v>
      </c>
      <c r="P519" s="20">
        <v>70.2</v>
      </c>
      <c r="Q519" s="22">
        <v>0.990965556182947</v>
      </c>
      <c r="R519" s="23"/>
      <c r="X519" s="1"/>
    </row>
    <row r="520" spans="1:24">
      <c r="A520" s="1" t="s">
        <v>24</v>
      </c>
      <c r="B520" s="13" t="s">
        <v>247</v>
      </c>
      <c r="C520" t="s">
        <v>248</v>
      </c>
      <c r="D520" s="7" t="s">
        <v>27</v>
      </c>
      <c r="E520" s="13" t="s">
        <v>28</v>
      </c>
      <c r="K520" t="s">
        <v>29</v>
      </c>
      <c r="L520" t="s">
        <v>30</v>
      </c>
      <c r="M520" s="21" t="s">
        <v>31</v>
      </c>
      <c r="N520" s="71" t="s">
        <v>273</v>
      </c>
      <c r="O520" s="20">
        <v>72.88</v>
      </c>
      <c r="P520" s="20">
        <v>67.54</v>
      </c>
      <c r="Q520" s="22">
        <v>0.926728869374314</v>
      </c>
      <c r="R520" s="23"/>
      <c r="X520" s="1"/>
    </row>
    <row r="521" spans="1:24">
      <c r="A521" s="1" t="s">
        <v>24</v>
      </c>
      <c r="B521" s="13" t="s">
        <v>247</v>
      </c>
      <c r="C521" t="s">
        <v>248</v>
      </c>
      <c r="D521" s="7" t="s">
        <v>27</v>
      </c>
      <c r="E521" s="13" t="s">
        <v>28</v>
      </c>
      <c r="K521" t="s">
        <v>29</v>
      </c>
      <c r="L521" t="s">
        <v>30</v>
      </c>
      <c r="M521" s="21" t="s">
        <v>31</v>
      </c>
      <c r="N521" s="71" t="s">
        <v>318</v>
      </c>
      <c r="O521" s="20">
        <v>70.58</v>
      </c>
      <c r="P521" s="20">
        <v>61.08</v>
      </c>
      <c r="Q521" s="22">
        <v>0.865400963445735</v>
      </c>
      <c r="R521" s="23"/>
      <c r="X521" s="1"/>
    </row>
    <row r="522" spans="1:24">
      <c r="A522" s="1" t="s">
        <v>24</v>
      </c>
      <c r="B522" s="13" t="s">
        <v>247</v>
      </c>
      <c r="C522" t="s">
        <v>248</v>
      </c>
      <c r="D522" s="7" t="s">
        <v>27</v>
      </c>
      <c r="E522" s="13" t="s">
        <v>28</v>
      </c>
      <c r="K522" t="s">
        <v>29</v>
      </c>
      <c r="L522" t="s">
        <v>30</v>
      </c>
      <c r="M522" s="21" t="s">
        <v>31</v>
      </c>
      <c r="N522" s="71" t="s">
        <v>319</v>
      </c>
      <c r="O522" s="20">
        <v>74.63</v>
      </c>
      <c r="P522" s="20">
        <v>71.44</v>
      </c>
      <c r="Q522" s="22">
        <v>0.957255795256599</v>
      </c>
      <c r="R522" s="23"/>
      <c r="X522" s="1"/>
    </row>
    <row r="523" spans="1:24">
      <c r="A523" s="1" t="s">
        <v>24</v>
      </c>
      <c r="B523" s="13" t="s">
        <v>247</v>
      </c>
      <c r="C523" t="s">
        <v>248</v>
      </c>
      <c r="D523" s="7" t="s">
        <v>27</v>
      </c>
      <c r="E523" s="13" t="s">
        <v>28</v>
      </c>
      <c r="K523" t="s">
        <v>29</v>
      </c>
      <c r="L523" t="s">
        <v>30</v>
      </c>
      <c r="M523" s="21" t="s">
        <v>31</v>
      </c>
      <c r="N523" s="71" t="s">
        <v>320</v>
      </c>
      <c r="O523" s="20">
        <v>73.58</v>
      </c>
      <c r="P523" s="20">
        <v>69.07</v>
      </c>
      <c r="Q523" s="22">
        <v>0.938706170154933</v>
      </c>
      <c r="R523" s="23"/>
      <c r="X523" s="1"/>
    </row>
    <row r="524" spans="1:24">
      <c r="A524" s="1" t="s">
        <v>24</v>
      </c>
      <c r="B524" s="13" t="s">
        <v>247</v>
      </c>
      <c r="C524" t="s">
        <v>248</v>
      </c>
      <c r="D524" s="7" t="s">
        <v>27</v>
      </c>
      <c r="E524" s="13" t="s">
        <v>28</v>
      </c>
      <c r="K524" t="s">
        <v>29</v>
      </c>
      <c r="L524" t="s">
        <v>30</v>
      </c>
      <c r="M524" s="21" t="s">
        <v>31</v>
      </c>
      <c r="N524" s="71" t="s">
        <v>321</v>
      </c>
      <c r="O524" s="20">
        <v>73.52</v>
      </c>
      <c r="P524" s="20">
        <v>70.59</v>
      </c>
      <c r="Q524" s="22">
        <v>0.960146898803047</v>
      </c>
      <c r="R524" s="23"/>
      <c r="X524" s="1"/>
    </row>
    <row r="525" spans="1:24">
      <c r="A525" s="1" t="s">
        <v>24</v>
      </c>
      <c r="B525" s="13" t="s">
        <v>247</v>
      </c>
      <c r="C525" t="s">
        <v>248</v>
      </c>
      <c r="D525" s="7" t="s">
        <v>27</v>
      </c>
      <c r="E525" s="13" t="s">
        <v>28</v>
      </c>
      <c r="K525" t="s">
        <v>29</v>
      </c>
      <c r="L525" t="s">
        <v>30</v>
      </c>
      <c r="M525" s="21" t="s">
        <v>31</v>
      </c>
      <c r="N525" s="71" t="s">
        <v>322</v>
      </c>
      <c r="O525" s="20">
        <v>69.48</v>
      </c>
      <c r="P525" s="20">
        <v>67.51</v>
      </c>
      <c r="Q525" s="22">
        <v>0.971646516983305</v>
      </c>
      <c r="R525" s="23"/>
      <c r="X525" s="1"/>
    </row>
    <row r="526" spans="1:24">
      <c r="A526" s="1" t="s">
        <v>24</v>
      </c>
      <c r="B526" s="13" t="s">
        <v>247</v>
      </c>
      <c r="C526" t="s">
        <v>248</v>
      </c>
      <c r="D526" s="7" t="s">
        <v>27</v>
      </c>
      <c r="E526" s="13" t="s">
        <v>28</v>
      </c>
      <c r="K526" t="s">
        <v>29</v>
      </c>
      <c r="L526" t="s">
        <v>30</v>
      </c>
      <c r="M526" s="21" t="s">
        <v>31</v>
      </c>
      <c r="N526" s="71" t="s">
        <v>323</v>
      </c>
      <c r="O526" s="20">
        <v>69.09</v>
      </c>
      <c r="P526" s="20">
        <v>64.94</v>
      </c>
      <c r="Q526" s="22">
        <v>0.939933420176581</v>
      </c>
      <c r="R526" s="23"/>
      <c r="X526" s="1"/>
    </row>
    <row r="527" spans="1:24">
      <c r="A527" s="1" t="s">
        <v>24</v>
      </c>
      <c r="B527" s="13" t="s">
        <v>247</v>
      </c>
      <c r="C527" t="s">
        <v>248</v>
      </c>
      <c r="D527" s="7" t="s">
        <v>27</v>
      </c>
      <c r="E527" s="13" t="s">
        <v>28</v>
      </c>
      <c r="K527" t="s">
        <v>29</v>
      </c>
      <c r="L527" t="s">
        <v>30</v>
      </c>
      <c r="M527" s="21" t="s">
        <v>31</v>
      </c>
      <c r="N527" s="71" t="s">
        <v>324</v>
      </c>
      <c r="O527" s="20">
        <v>75.12</v>
      </c>
      <c r="P527" s="20">
        <v>73.89</v>
      </c>
      <c r="Q527" s="22">
        <v>0.983626198083067</v>
      </c>
      <c r="R527" s="23"/>
      <c r="X527" s="1"/>
    </row>
    <row r="528" spans="1:24">
      <c r="A528" s="1" t="s">
        <v>24</v>
      </c>
      <c r="B528" s="13" t="s">
        <v>247</v>
      </c>
      <c r="C528" t="s">
        <v>248</v>
      </c>
      <c r="D528" s="7" t="s">
        <v>27</v>
      </c>
      <c r="E528" s="13" t="s">
        <v>28</v>
      </c>
      <c r="K528" t="s">
        <v>29</v>
      </c>
      <c r="L528" t="s">
        <v>30</v>
      </c>
      <c r="M528" s="21" t="s">
        <v>31</v>
      </c>
      <c r="N528" s="71" t="s">
        <v>325</v>
      </c>
      <c r="O528" s="20">
        <v>75.44</v>
      </c>
      <c r="P528" s="20">
        <v>74.81</v>
      </c>
      <c r="Q528" s="22">
        <v>0.991648992576882</v>
      </c>
      <c r="R528" s="23"/>
      <c r="X528" s="1"/>
    </row>
    <row r="529" spans="1:24">
      <c r="A529" s="1" t="s">
        <v>24</v>
      </c>
      <c r="B529" s="13" t="s">
        <v>247</v>
      </c>
      <c r="C529" t="s">
        <v>248</v>
      </c>
      <c r="D529" s="7" t="s">
        <v>27</v>
      </c>
      <c r="E529" s="13" t="s">
        <v>28</v>
      </c>
      <c r="K529" t="s">
        <v>29</v>
      </c>
      <c r="L529" t="s">
        <v>30</v>
      </c>
      <c r="M529" s="21" t="s">
        <v>31</v>
      </c>
      <c r="N529" s="71" t="s">
        <v>326</v>
      </c>
      <c r="O529" s="20">
        <v>71.49</v>
      </c>
      <c r="P529" s="20">
        <v>62.84</v>
      </c>
      <c r="Q529" s="22">
        <v>0.8790040565114</v>
      </c>
      <c r="R529" s="23"/>
      <c r="X529" s="1"/>
    </row>
    <row r="530" spans="1:24">
      <c r="A530" s="1" t="s">
        <v>24</v>
      </c>
      <c r="B530" s="13" t="s">
        <v>247</v>
      </c>
      <c r="C530" t="s">
        <v>248</v>
      </c>
      <c r="D530" s="7" t="s">
        <v>27</v>
      </c>
      <c r="E530" s="13" t="s">
        <v>28</v>
      </c>
      <c r="K530" t="s">
        <v>29</v>
      </c>
      <c r="L530" t="s">
        <v>30</v>
      </c>
      <c r="M530" s="21" t="s">
        <v>31</v>
      </c>
      <c r="N530" s="71" t="s">
        <v>292</v>
      </c>
      <c r="O530" s="20">
        <v>61.61</v>
      </c>
      <c r="P530" s="20">
        <v>31.94</v>
      </c>
      <c r="Q530" s="22">
        <v>0.518422334036682</v>
      </c>
      <c r="R530" s="23"/>
      <c r="X530" s="1"/>
    </row>
    <row r="531" spans="1:24">
      <c r="A531" s="1" t="s">
        <v>24</v>
      </c>
      <c r="B531" s="13" t="s">
        <v>247</v>
      </c>
      <c r="C531" t="s">
        <v>248</v>
      </c>
      <c r="D531" s="7" t="s">
        <v>27</v>
      </c>
      <c r="E531" s="13" t="s">
        <v>28</v>
      </c>
      <c r="K531" t="s">
        <v>29</v>
      </c>
      <c r="L531" t="s">
        <v>30</v>
      </c>
      <c r="M531" s="21" t="s">
        <v>31</v>
      </c>
      <c r="N531" s="71" t="s">
        <v>294</v>
      </c>
      <c r="O531" s="20">
        <v>69.82</v>
      </c>
      <c r="P531" s="20">
        <v>59.48</v>
      </c>
      <c r="Q531" s="22">
        <v>0.85190489830994</v>
      </c>
      <c r="R531" s="23"/>
      <c r="X531" s="1"/>
    </row>
    <row r="532" spans="1:24">
      <c r="A532" s="1" t="s">
        <v>24</v>
      </c>
      <c r="B532" s="13" t="s">
        <v>247</v>
      </c>
      <c r="C532" t="s">
        <v>248</v>
      </c>
      <c r="D532" s="7" t="s">
        <v>27</v>
      </c>
      <c r="E532" s="13" t="s">
        <v>28</v>
      </c>
      <c r="K532" t="s">
        <v>29</v>
      </c>
      <c r="L532" t="s">
        <v>30</v>
      </c>
      <c r="M532" s="21" t="s">
        <v>31</v>
      </c>
      <c r="N532" s="71" t="s">
        <v>295</v>
      </c>
      <c r="O532" s="20">
        <v>67.69</v>
      </c>
      <c r="P532" s="20">
        <v>54.59</v>
      </c>
      <c r="Q532" s="22">
        <v>0.806470675136652</v>
      </c>
      <c r="R532" s="23"/>
      <c r="X532" s="1"/>
    </row>
    <row r="533" spans="1:24">
      <c r="A533" s="1" t="s">
        <v>24</v>
      </c>
      <c r="B533" s="13" t="s">
        <v>247</v>
      </c>
      <c r="C533" t="s">
        <v>248</v>
      </c>
      <c r="D533" s="7" t="s">
        <v>27</v>
      </c>
      <c r="E533" s="13" t="s">
        <v>28</v>
      </c>
      <c r="K533" t="s">
        <v>29</v>
      </c>
      <c r="L533" t="s">
        <v>30</v>
      </c>
      <c r="M533" s="21" t="s">
        <v>31</v>
      </c>
      <c r="N533" s="71" t="s">
        <v>296</v>
      </c>
      <c r="O533" s="20">
        <v>63.74</v>
      </c>
      <c r="P533" s="20">
        <v>43.23</v>
      </c>
      <c r="Q533" s="22">
        <v>0.678224035142768</v>
      </c>
      <c r="R533" s="23"/>
      <c r="X533" s="1"/>
    </row>
    <row r="534" spans="1:24">
      <c r="A534" s="1" t="s">
        <v>24</v>
      </c>
      <c r="B534" s="13" t="s">
        <v>247</v>
      </c>
      <c r="C534" t="s">
        <v>248</v>
      </c>
      <c r="D534" s="7" t="s">
        <v>27</v>
      </c>
      <c r="E534" s="13" t="s">
        <v>28</v>
      </c>
      <c r="K534" t="s">
        <v>29</v>
      </c>
      <c r="L534" t="s">
        <v>30</v>
      </c>
      <c r="M534" s="21" t="s">
        <v>31</v>
      </c>
      <c r="N534" s="71" t="s">
        <v>297</v>
      </c>
      <c r="O534" s="20">
        <v>63.31</v>
      </c>
      <c r="P534" s="20">
        <v>43.24</v>
      </c>
      <c r="Q534" s="22">
        <v>0.682988469436108</v>
      </c>
      <c r="R534" s="23"/>
      <c r="X534" s="1"/>
    </row>
    <row r="535" spans="1:24">
      <c r="A535" s="1" t="s">
        <v>24</v>
      </c>
      <c r="B535" s="13" t="s">
        <v>247</v>
      </c>
      <c r="C535" t="s">
        <v>248</v>
      </c>
      <c r="D535" s="7" t="s">
        <v>27</v>
      </c>
      <c r="E535" s="13" t="s">
        <v>28</v>
      </c>
      <c r="K535" t="s">
        <v>29</v>
      </c>
      <c r="L535" t="s">
        <v>30</v>
      </c>
      <c r="M535" s="21" t="s">
        <v>31</v>
      </c>
      <c r="N535" s="71" t="s">
        <v>298</v>
      </c>
      <c r="O535" s="20">
        <v>66.68</v>
      </c>
      <c r="P535" s="20">
        <v>52.03</v>
      </c>
      <c r="Q535" s="22">
        <v>0.780293941211758</v>
      </c>
      <c r="R535" s="23"/>
      <c r="X535" s="1"/>
    </row>
    <row r="536" spans="1:24">
      <c r="A536" s="1" t="s">
        <v>24</v>
      </c>
      <c r="B536" s="13" t="s">
        <v>247</v>
      </c>
      <c r="C536" t="s">
        <v>248</v>
      </c>
      <c r="D536" s="7" t="s">
        <v>27</v>
      </c>
      <c r="E536" s="13" t="s">
        <v>28</v>
      </c>
      <c r="K536" t="s">
        <v>29</v>
      </c>
      <c r="L536" t="s">
        <v>30</v>
      </c>
      <c r="M536" s="21" t="s">
        <v>31</v>
      </c>
      <c r="N536" s="71" t="s">
        <v>299</v>
      </c>
      <c r="O536" s="20">
        <v>62.21</v>
      </c>
      <c r="P536" s="20">
        <v>43.81</v>
      </c>
      <c r="Q536" s="22">
        <v>0.704227616138884</v>
      </c>
      <c r="R536" s="23"/>
      <c r="X536" s="1"/>
    </row>
    <row r="537" spans="1:24">
      <c r="A537" s="1" t="s">
        <v>24</v>
      </c>
      <c r="B537" s="13" t="s">
        <v>247</v>
      </c>
      <c r="C537" t="s">
        <v>248</v>
      </c>
      <c r="D537" s="7" t="s">
        <v>27</v>
      </c>
      <c r="E537" s="13" t="s">
        <v>28</v>
      </c>
      <c r="K537" t="s">
        <v>29</v>
      </c>
      <c r="L537" t="s">
        <v>30</v>
      </c>
      <c r="M537" s="21" t="s">
        <v>31</v>
      </c>
      <c r="N537" s="71" t="s">
        <v>300</v>
      </c>
      <c r="O537" s="20">
        <v>57.59</v>
      </c>
      <c r="P537" s="20">
        <v>31.74</v>
      </c>
      <c r="Q537" s="22">
        <v>0.551137350234416</v>
      </c>
      <c r="R537" s="23"/>
      <c r="X537" s="1"/>
    </row>
    <row r="538" spans="1:24">
      <c r="A538" s="1" t="s">
        <v>24</v>
      </c>
      <c r="B538" s="13" t="s">
        <v>247</v>
      </c>
      <c r="C538" t="s">
        <v>248</v>
      </c>
      <c r="D538" s="7" t="s">
        <v>27</v>
      </c>
      <c r="E538" s="13" t="s">
        <v>28</v>
      </c>
      <c r="K538" t="s">
        <v>29</v>
      </c>
      <c r="L538" t="s">
        <v>30</v>
      </c>
      <c r="M538" s="21" t="s">
        <v>31</v>
      </c>
      <c r="N538" s="71" t="s">
        <v>301</v>
      </c>
      <c r="O538" s="20">
        <v>63.72</v>
      </c>
      <c r="P538" s="20">
        <v>43.48</v>
      </c>
      <c r="Q538" s="22">
        <v>0.682360326428123</v>
      </c>
      <c r="R538" s="23"/>
      <c r="X538" s="1"/>
    </row>
    <row r="539" spans="1:24">
      <c r="A539" s="1" t="s">
        <v>24</v>
      </c>
      <c r="B539" s="13" t="s">
        <v>247</v>
      </c>
      <c r="C539" t="s">
        <v>248</v>
      </c>
      <c r="D539" s="7" t="s">
        <v>27</v>
      </c>
      <c r="E539" s="13" t="s">
        <v>28</v>
      </c>
      <c r="K539" t="s">
        <v>29</v>
      </c>
      <c r="L539" t="s">
        <v>30</v>
      </c>
      <c r="M539" s="21" t="s">
        <v>31</v>
      </c>
      <c r="N539" s="71" t="s">
        <v>302</v>
      </c>
      <c r="O539" s="20">
        <v>59.77</v>
      </c>
      <c r="P539" s="20">
        <v>35.61</v>
      </c>
      <c r="Q539" s="22">
        <v>0.595783838045842</v>
      </c>
      <c r="R539" s="23"/>
      <c r="X539" s="1"/>
    </row>
    <row r="540" spans="1:24">
      <c r="A540" s="1" t="s">
        <v>24</v>
      </c>
      <c r="B540" s="13" t="s">
        <v>247</v>
      </c>
      <c r="C540" t="s">
        <v>248</v>
      </c>
      <c r="D540" s="7" t="s">
        <v>27</v>
      </c>
      <c r="E540" s="13" t="s">
        <v>28</v>
      </c>
      <c r="K540" t="s">
        <v>29</v>
      </c>
      <c r="L540" t="s">
        <v>30</v>
      </c>
      <c r="M540" s="21" t="s">
        <v>31</v>
      </c>
      <c r="N540" s="71" t="s">
        <v>303</v>
      </c>
      <c r="O540" s="20">
        <v>65.53</v>
      </c>
      <c r="P540" s="20">
        <v>55.83</v>
      </c>
      <c r="Q540" s="22">
        <v>0.851976194109568</v>
      </c>
      <c r="R540" s="23"/>
      <c r="X540" s="1"/>
    </row>
    <row r="541" spans="1:24">
      <c r="A541" s="1" t="s">
        <v>24</v>
      </c>
      <c r="B541" s="13" t="s">
        <v>247</v>
      </c>
      <c r="C541" t="s">
        <v>248</v>
      </c>
      <c r="D541" s="7" t="s">
        <v>27</v>
      </c>
      <c r="E541" s="13" t="s">
        <v>28</v>
      </c>
      <c r="K541" t="s">
        <v>29</v>
      </c>
      <c r="L541" t="s">
        <v>30</v>
      </c>
      <c r="M541" s="21" t="s">
        <v>31</v>
      </c>
      <c r="N541" s="71" t="s">
        <v>304</v>
      </c>
      <c r="O541" s="20">
        <v>68.77</v>
      </c>
      <c r="P541" s="20">
        <v>59.87</v>
      </c>
      <c r="Q541" s="22">
        <v>0.870583103097281</v>
      </c>
      <c r="R541" s="23"/>
      <c r="X541" s="1"/>
    </row>
    <row r="542" spans="1:24">
      <c r="A542" s="39" t="s">
        <v>24</v>
      </c>
      <c r="B542" s="40" t="s">
        <v>247</v>
      </c>
      <c r="C542" s="18" t="s">
        <v>248</v>
      </c>
      <c r="D542" s="78" t="s">
        <v>27</v>
      </c>
      <c r="E542" s="40" t="s">
        <v>28</v>
      </c>
      <c r="F542" s="18"/>
      <c r="G542" s="18"/>
      <c r="H542" s="18"/>
      <c r="I542" s="18"/>
      <c r="J542" s="39"/>
      <c r="K542" s="18" t="s">
        <v>29</v>
      </c>
      <c r="L542" s="18" t="s">
        <v>30</v>
      </c>
      <c r="M542" s="43" t="s">
        <v>31</v>
      </c>
      <c r="N542" s="79" t="s">
        <v>305</v>
      </c>
      <c r="O542" s="42">
        <v>65.82</v>
      </c>
      <c r="P542" s="42">
        <v>52.96</v>
      </c>
      <c r="Q542" s="44">
        <v>0.804618656943178</v>
      </c>
      <c r="R542" s="45"/>
      <c r="S542" s="39"/>
      <c r="T542" s="18"/>
      <c r="U542" s="18"/>
      <c r="V542" s="18"/>
      <c r="W542" s="18"/>
      <c r="X542" s="39"/>
    </row>
    <row r="543" spans="1:24">
      <c r="A543" s="1" t="s">
        <v>327</v>
      </c>
      <c r="B543" s="13"/>
      <c r="C543" t="s">
        <v>328</v>
      </c>
      <c r="D543" s="7" t="s">
        <v>329</v>
      </c>
      <c r="E543" s="13" t="s">
        <v>28</v>
      </c>
      <c r="K543" t="s">
        <v>29</v>
      </c>
      <c r="L543" t="s">
        <v>30</v>
      </c>
      <c r="M543" s="21" t="s">
        <v>31</v>
      </c>
      <c r="N543" s="71"/>
      <c r="O543" s="20">
        <v>83.49</v>
      </c>
      <c r="P543" s="20">
        <v>83.464953</v>
      </c>
      <c r="Q543" s="22">
        <v>0.9997</v>
      </c>
      <c r="R543" s="23"/>
      <c r="X543" s="1"/>
    </row>
    <row r="544" spans="1:24">
      <c r="A544" s="39" t="s">
        <v>327</v>
      </c>
      <c r="B544" s="40"/>
      <c r="C544" s="18" t="s">
        <v>328</v>
      </c>
      <c r="D544" s="78" t="s">
        <v>329</v>
      </c>
      <c r="E544" s="40" t="s">
        <v>28</v>
      </c>
      <c r="F544" s="18"/>
      <c r="G544" s="18"/>
      <c r="H544" s="18"/>
      <c r="I544" s="18"/>
      <c r="J544" s="39"/>
      <c r="K544" s="18" t="s">
        <v>29</v>
      </c>
      <c r="L544" s="18" t="s">
        <v>30</v>
      </c>
      <c r="M544" s="43" t="s">
        <v>31</v>
      </c>
      <c r="N544" s="79"/>
      <c r="O544" s="42">
        <v>73.28</v>
      </c>
      <c r="P544" s="42">
        <v>73.236032</v>
      </c>
      <c r="Q544" s="44">
        <v>0.9994</v>
      </c>
      <c r="R544" s="45"/>
      <c r="S544" s="39"/>
      <c r="T544" s="18"/>
      <c r="U544" s="18"/>
      <c r="V544" s="18"/>
      <c r="W544" s="18"/>
      <c r="X544" s="39"/>
    </row>
    <row r="545" spans="1:24">
      <c r="A545" s="1" t="s">
        <v>330</v>
      </c>
      <c r="B545" s="13" t="s">
        <v>331</v>
      </c>
      <c r="C545" t="s">
        <v>332</v>
      </c>
      <c r="D545" s="7" t="s">
        <v>333</v>
      </c>
      <c r="E545" s="13" t="s">
        <v>28</v>
      </c>
      <c r="K545" t="s">
        <v>334</v>
      </c>
      <c r="L545" t="s">
        <v>30</v>
      </c>
      <c r="M545" s="21" t="s">
        <v>335</v>
      </c>
      <c r="N545" s="71" t="s">
        <v>336</v>
      </c>
      <c r="O545" s="20">
        <v>55.7</v>
      </c>
      <c r="P545" s="20">
        <v>55.4</v>
      </c>
      <c r="Q545" s="22">
        <v>0.994614003590664</v>
      </c>
      <c r="R545" s="23"/>
      <c r="X545" s="1"/>
    </row>
    <row r="546" spans="1:24">
      <c r="A546" s="1" t="s">
        <v>330</v>
      </c>
      <c r="B546" s="13" t="s">
        <v>331</v>
      </c>
      <c r="C546" t="s">
        <v>332</v>
      </c>
      <c r="D546" s="7" t="s">
        <v>333</v>
      </c>
      <c r="E546" s="13" t="s">
        <v>28</v>
      </c>
      <c r="K546" t="s">
        <v>334</v>
      </c>
      <c r="L546" t="s">
        <v>30</v>
      </c>
      <c r="M546" s="21" t="s">
        <v>335</v>
      </c>
      <c r="N546" s="71" t="s">
        <v>336</v>
      </c>
      <c r="O546" s="20">
        <v>56.4</v>
      </c>
      <c r="P546" s="20">
        <v>56.4</v>
      </c>
      <c r="Q546" s="22">
        <v>1</v>
      </c>
      <c r="R546" s="23"/>
      <c r="X546" s="1"/>
    </row>
    <row r="547" spans="1:24">
      <c r="A547" s="1" t="s">
        <v>330</v>
      </c>
      <c r="B547" s="13" t="s">
        <v>331</v>
      </c>
      <c r="C547" t="s">
        <v>332</v>
      </c>
      <c r="D547" s="7" t="s">
        <v>333</v>
      </c>
      <c r="E547" s="13" t="s">
        <v>28</v>
      </c>
      <c r="K547" t="s">
        <v>334</v>
      </c>
      <c r="L547" t="s">
        <v>30</v>
      </c>
      <c r="M547" s="21" t="s">
        <v>335</v>
      </c>
      <c r="N547" s="71" t="s">
        <v>336</v>
      </c>
      <c r="O547" s="20">
        <v>52.3</v>
      </c>
      <c r="P547" s="20">
        <v>52.2</v>
      </c>
      <c r="Q547" s="22">
        <v>0.998087954110899</v>
      </c>
      <c r="R547" s="23"/>
      <c r="X547" s="1"/>
    </row>
    <row r="548" spans="1:24">
      <c r="A548" s="1" t="s">
        <v>330</v>
      </c>
      <c r="B548" s="13" t="s">
        <v>331</v>
      </c>
      <c r="C548" t="s">
        <v>332</v>
      </c>
      <c r="D548" s="7" t="s">
        <v>333</v>
      </c>
      <c r="E548" s="13" t="s">
        <v>28</v>
      </c>
      <c r="K548" t="s">
        <v>334</v>
      </c>
      <c r="L548" t="s">
        <v>30</v>
      </c>
      <c r="M548" s="21" t="s">
        <v>335</v>
      </c>
      <c r="N548" s="71" t="s">
        <v>336</v>
      </c>
      <c r="O548" s="20">
        <v>58.8</v>
      </c>
      <c r="P548" s="20">
        <v>58.9</v>
      </c>
      <c r="Q548" s="22">
        <v>1.00170068027211</v>
      </c>
      <c r="R548" s="23"/>
      <c r="X548" s="1"/>
    </row>
    <row r="549" spans="1:24">
      <c r="A549" s="39" t="s">
        <v>330</v>
      </c>
      <c r="B549" s="40" t="s">
        <v>331</v>
      </c>
      <c r="C549" s="18" t="s">
        <v>332</v>
      </c>
      <c r="D549" s="78" t="s">
        <v>333</v>
      </c>
      <c r="E549" s="40" t="s">
        <v>28</v>
      </c>
      <c r="F549" s="18"/>
      <c r="G549" s="18"/>
      <c r="H549" s="18"/>
      <c r="I549" s="18"/>
      <c r="J549" s="39"/>
      <c r="K549" s="18" t="s">
        <v>334</v>
      </c>
      <c r="L549" s="18" t="s">
        <v>30</v>
      </c>
      <c r="M549" s="43" t="s">
        <v>335</v>
      </c>
      <c r="N549" s="79" t="s">
        <v>336</v>
      </c>
      <c r="O549" s="42">
        <v>57.4</v>
      </c>
      <c r="P549" s="42">
        <v>57.1</v>
      </c>
      <c r="Q549" s="44">
        <v>0.994773519163763</v>
      </c>
      <c r="R549" s="45"/>
      <c r="S549" s="39"/>
      <c r="T549" s="18"/>
      <c r="U549" s="18"/>
      <c r="V549" s="18"/>
      <c r="W549" s="18"/>
      <c r="X549" s="39"/>
    </row>
    <row r="550" spans="1:24">
      <c r="A550" s="1" t="s">
        <v>330</v>
      </c>
      <c r="B550" s="13" t="s">
        <v>337</v>
      </c>
      <c r="D550" s="7" t="s">
        <v>333</v>
      </c>
      <c r="E550" s="13" t="s">
        <v>28</v>
      </c>
      <c r="K550" t="s">
        <v>334</v>
      </c>
      <c r="L550" t="s">
        <v>30</v>
      </c>
      <c r="M550" s="21" t="s">
        <v>335</v>
      </c>
      <c r="N550" s="71" t="s">
        <v>338</v>
      </c>
      <c r="O550" s="20">
        <v>10.3</v>
      </c>
      <c r="P550" s="20">
        <v>9.4</v>
      </c>
      <c r="Q550" s="22">
        <v>0.912621359223301</v>
      </c>
      <c r="R550" s="23"/>
      <c r="X550" s="1"/>
    </row>
    <row r="551" spans="1:24">
      <c r="A551" s="1" t="s">
        <v>330</v>
      </c>
      <c r="B551" s="13" t="s">
        <v>337</v>
      </c>
      <c r="D551" s="7" t="s">
        <v>333</v>
      </c>
      <c r="E551" s="13" t="s">
        <v>28</v>
      </c>
      <c r="K551" t="s">
        <v>334</v>
      </c>
      <c r="L551" t="s">
        <v>30</v>
      </c>
      <c r="M551" s="21" t="s">
        <v>335</v>
      </c>
      <c r="N551" s="71" t="s">
        <v>338</v>
      </c>
      <c r="O551" s="20">
        <v>9.6</v>
      </c>
      <c r="P551" s="20">
        <v>8.8</v>
      </c>
      <c r="Q551" s="22">
        <v>0.916666666666667</v>
      </c>
      <c r="R551" s="23"/>
      <c r="X551" s="1"/>
    </row>
    <row r="552" spans="1:24">
      <c r="A552" s="1" t="s">
        <v>330</v>
      </c>
      <c r="B552" s="13" t="s">
        <v>337</v>
      </c>
      <c r="D552" s="7" t="s">
        <v>333</v>
      </c>
      <c r="E552" s="13" t="s">
        <v>28</v>
      </c>
      <c r="K552" t="s">
        <v>334</v>
      </c>
      <c r="L552" t="s">
        <v>30</v>
      </c>
      <c r="M552" s="21" t="s">
        <v>335</v>
      </c>
      <c r="N552" s="71" t="s">
        <v>338</v>
      </c>
      <c r="O552" s="20">
        <v>27.2</v>
      </c>
      <c r="P552" s="20">
        <v>26.5</v>
      </c>
      <c r="Q552" s="22">
        <v>0.974264705882353</v>
      </c>
      <c r="R552" s="23"/>
      <c r="X552" s="1"/>
    </row>
    <row r="553" spans="1:24">
      <c r="A553" s="39" t="s">
        <v>330</v>
      </c>
      <c r="B553" s="40" t="s">
        <v>337</v>
      </c>
      <c r="C553" s="18"/>
      <c r="D553" s="78" t="s">
        <v>333</v>
      </c>
      <c r="E553" s="40" t="s">
        <v>28</v>
      </c>
      <c r="F553" s="18"/>
      <c r="G553" s="18"/>
      <c r="H553" s="18"/>
      <c r="I553" s="18"/>
      <c r="J553" s="39"/>
      <c r="K553" s="18" t="s">
        <v>334</v>
      </c>
      <c r="L553" s="18" t="s">
        <v>30</v>
      </c>
      <c r="M553" s="43" t="s">
        <v>335</v>
      </c>
      <c r="N553" s="79" t="s">
        <v>338</v>
      </c>
      <c r="O553" s="42">
        <v>24.1</v>
      </c>
      <c r="P553" s="42">
        <v>23.3</v>
      </c>
      <c r="Q553" s="44">
        <v>0.966804979253112</v>
      </c>
      <c r="R553" s="45"/>
      <c r="S553" s="39"/>
      <c r="T553" s="18"/>
      <c r="U553" s="18"/>
      <c r="V553" s="18"/>
      <c r="W553" s="18"/>
      <c r="X553" s="39"/>
    </row>
    <row r="554" spans="1:24">
      <c r="A554" s="1" t="s">
        <v>339</v>
      </c>
      <c r="B554" s="13" t="s">
        <v>340</v>
      </c>
      <c r="E554" s="13" t="s">
        <v>341</v>
      </c>
      <c r="K554" t="s">
        <v>334</v>
      </c>
      <c r="L554" t="s">
        <v>30</v>
      </c>
      <c r="M554" s="21" t="s">
        <v>335</v>
      </c>
      <c r="N554" s="71" t="s">
        <v>342</v>
      </c>
      <c r="O554" s="20">
        <v>23.0696313242714</v>
      </c>
      <c r="P554" s="20">
        <v>22.6654570723494</v>
      </c>
      <c r="Q554" s="22">
        <v>0.982480246596021</v>
      </c>
      <c r="R554" s="23"/>
      <c r="X554" s="1"/>
    </row>
    <row r="555" spans="1:24">
      <c r="A555" s="1" t="s">
        <v>339</v>
      </c>
      <c r="B555" s="13" t="s">
        <v>340</v>
      </c>
      <c r="E555" s="13" t="s">
        <v>341</v>
      </c>
      <c r="K555" t="s">
        <v>334</v>
      </c>
      <c r="L555" t="s">
        <v>30</v>
      </c>
      <c r="M555" s="21" t="s">
        <v>335</v>
      </c>
      <c r="N555" s="71" t="s">
        <v>343</v>
      </c>
      <c r="O555" s="20">
        <v>22.9730487548934</v>
      </c>
      <c r="P555" s="20">
        <v>21.3506580655553</v>
      </c>
      <c r="Q555" s="22">
        <v>0.929378520602646</v>
      </c>
      <c r="R555" s="23"/>
      <c r="X555" s="1"/>
    </row>
    <row r="556" spans="1:24">
      <c r="A556" s="1" t="s">
        <v>339</v>
      </c>
      <c r="B556" s="13" t="s">
        <v>340</v>
      </c>
      <c r="E556" s="13" t="s">
        <v>341</v>
      </c>
      <c r="K556" t="s">
        <v>334</v>
      </c>
      <c r="L556" t="s">
        <v>30</v>
      </c>
      <c r="M556" s="21" t="s">
        <v>335</v>
      </c>
      <c r="N556" s="71" t="s">
        <v>344</v>
      </c>
      <c r="O556" s="20">
        <v>46.3239988017951</v>
      </c>
      <c r="P556" s="20">
        <v>45.2606029345155</v>
      </c>
      <c r="Q556" s="22">
        <v>0.97704438531247</v>
      </c>
      <c r="R556" s="23"/>
      <c r="X556" s="1"/>
    </row>
    <row r="557" spans="1:24">
      <c r="A557" s="1" t="s">
        <v>339</v>
      </c>
      <c r="B557" s="13" t="s">
        <v>340</v>
      </c>
      <c r="E557" s="13" t="s">
        <v>341</v>
      </c>
      <c r="K557" t="s">
        <v>334</v>
      </c>
      <c r="L557" t="s">
        <v>30</v>
      </c>
      <c r="M557" s="21" t="s">
        <v>335</v>
      </c>
      <c r="N557" s="71" t="s">
        <v>345</v>
      </c>
      <c r="O557" s="20">
        <v>41.4177454991483</v>
      </c>
      <c r="P557" s="20">
        <v>41.446634004247</v>
      </c>
      <c r="Q557" s="22">
        <v>1.000697491009</v>
      </c>
      <c r="R557" s="23"/>
      <c r="X557" s="1"/>
    </row>
    <row r="558" spans="1:24">
      <c r="A558" s="1" t="s">
        <v>339</v>
      </c>
      <c r="B558" s="13" t="s">
        <v>340</v>
      </c>
      <c r="E558" s="13" t="s">
        <v>341</v>
      </c>
      <c r="K558" t="s">
        <v>334</v>
      </c>
      <c r="L558" t="s">
        <v>30</v>
      </c>
      <c r="M558" s="21" t="s">
        <v>335</v>
      </c>
      <c r="N558" s="71" t="s">
        <v>346</v>
      </c>
      <c r="O558" s="20">
        <v>46.7432197605958</v>
      </c>
      <c r="P558" s="20">
        <v>46.3652927172416</v>
      </c>
      <c r="Q558" s="22">
        <v>0.99191482646489</v>
      </c>
      <c r="R558" s="23"/>
      <c r="X558" s="1"/>
    </row>
    <row r="559" spans="1:24">
      <c r="A559" s="1" t="s">
        <v>339</v>
      </c>
      <c r="B559" s="13" t="s">
        <v>340</v>
      </c>
      <c r="E559" s="13" t="s">
        <v>341</v>
      </c>
      <c r="K559" t="s">
        <v>334</v>
      </c>
      <c r="L559" t="s">
        <v>30</v>
      </c>
      <c r="M559" s="21" t="s">
        <v>335</v>
      </c>
      <c r="N559" s="71" t="s">
        <v>347</v>
      </c>
      <c r="O559" s="20">
        <v>44.1624438053853</v>
      </c>
      <c r="P559" s="20">
        <v>43.7697931103745</v>
      </c>
      <c r="Q559" s="22">
        <v>0.99110894549357</v>
      </c>
      <c r="R559" s="23"/>
      <c r="X559" s="1"/>
    </row>
    <row r="560" spans="1:24">
      <c r="A560" s="1" t="s">
        <v>339</v>
      </c>
      <c r="B560" s="13" t="s">
        <v>340</v>
      </c>
      <c r="E560" s="13" t="s">
        <v>341</v>
      </c>
      <c r="K560" t="s">
        <v>334</v>
      </c>
      <c r="L560" t="s">
        <v>30</v>
      </c>
      <c r="M560" s="21" t="s">
        <v>335</v>
      </c>
      <c r="N560" s="71" t="s">
        <v>348</v>
      </c>
      <c r="O560" s="20">
        <v>45.3587671045451</v>
      </c>
      <c r="P560" s="20">
        <v>45.1781598616853</v>
      </c>
      <c r="Q560" s="22">
        <v>0.996018250618595</v>
      </c>
      <c r="R560" s="23"/>
      <c r="X560" s="1"/>
    </row>
    <row r="561" spans="1:24">
      <c r="A561" s="1" t="s">
        <v>339</v>
      </c>
      <c r="B561" s="13" t="s">
        <v>340</v>
      </c>
      <c r="E561" s="13" t="s">
        <v>341</v>
      </c>
      <c r="K561" t="s">
        <v>334</v>
      </c>
      <c r="L561" t="s">
        <v>30</v>
      </c>
      <c r="M561" s="21" t="s">
        <v>335</v>
      </c>
      <c r="N561" s="71" t="s">
        <v>349</v>
      </c>
      <c r="O561" s="20">
        <v>43.9336646000784</v>
      </c>
      <c r="P561" s="20">
        <v>43.7249933954623</v>
      </c>
      <c r="Q561" s="22">
        <v>0.99525031188462</v>
      </c>
      <c r="R561" s="23"/>
      <c r="X561" s="1"/>
    </row>
    <row r="562" spans="1:24">
      <c r="A562" s="1" t="s">
        <v>339</v>
      </c>
      <c r="B562" s="13" t="s">
        <v>340</v>
      </c>
      <c r="E562" s="13" t="s">
        <v>341</v>
      </c>
      <c r="K562" t="s">
        <v>334</v>
      </c>
      <c r="L562" t="s">
        <v>30</v>
      </c>
      <c r="M562" s="21" t="s">
        <v>335</v>
      </c>
      <c r="N562" s="71" t="s">
        <v>350</v>
      </c>
      <c r="O562" s="20">
        <v>44.461712897663</v>
      </c>
      <c r="P562" s="20">
        <v>44.185931679094</v>
      </c>
      <c r="Q562" s="22">
        <v>0.993797332567827</v>
      </c>
      <c r="R562" s="23"/>
      <c r="X562" s="1"/>
    </row>
    <row r="563" spans="1:24">
      <c r="A563" s="1" t="s">
        <v>339</v>
      </c>
      <c r="B563" s="13" t="s">
        <v>340</v>
      </c>
      <c r="E563" s="13" t="s">
        <v>341</v>
      </c>
      <c r="K563" t="s">
        <v>334</v>
      </c>
      <c r="L563" t="s">
        <v>30</v>
      </c>
      <c r="M563" s="21" t="s">
        <v>335</v>
      </c>
      <c r="N563" s="71" t="s">
        <v>351</v>
      </c>
      <c r="O563" s="20">
        <v>45.4920016721003</v>
      </c>
      <c r="P563" s="20">
        <v>45.2515198382617</v>
      </c>
      <c r="Q563" s="22">
        <v>0.994713755715303</v>
      </c>
      <c r="R563" s="23"/>
      <c r="X563" s="1"/>
    </row>
    <row r="564" spans="1:24">
      <c r="A564" s="39" t="s">
        <v>339</v>
      </c>
      <c r="B564" s="40" t="s">
        <v>340</v>
      </c>
      <c r="C564" s="18"/>
      <c r="D564" s="39"/>
      <c r="E564" s="40" t="s">
        <v>341</v>
      </c>
      <c r="F564" s="18"/>
      <c r="G564" s="18"/>
      <c r="H564" s="18"/>
      <c r="I564" s="18"/>
      <c r="J564" s="39"/>
      <c r="K564" s="18" t="s">
        <v>334</v>
      </c>
      <c r="L564" s="18" t="s">
        <v>30</v>
      </c>
      <c r="M564" s="43" t="s">
        <v>335</v>
      </c>
      <c r="N564" s="79" t="s">
        <v>352</v>
      </c>
      <c r="O564" s="42">
        <v>44.9994397298696</v>
      </c>
      <c r="P564" s="42">
        <v>44.6708163606499</v>
      </c>
      <c r="Q564" s="44">
        <v>0.992697167538253</v>
      </c>
      <c r="R564" s="45"/>
      <c r="S564" s="39"/>
      <c r="T564" s="18"/>
      <c r="U564" s="18"/>
      <c r="V564" s="18"/>
      <c r="W564" s="18"/>
      <c r="X564" s="39"/>
    </row>
    <row r="565" spans="1:24">
      <c r="A565" s="1" t="s">
        <v>339</v>
      </c>
      <c r="B565" s="13" t="s">
        <v>25</v>
      </c>
      <c r="E565" s="13" t="s">
        <v>28</v>
      </c>
      <c r="K565" t="s">
        <v>334</v>
      </c>
      <c r="L565" t="s">
        <v>30</v>
      </c>
      <c r="M565" s="21" t="s">
        <v>335</v>
      </c>
      <c r="N565" s="71" t="s">
        <v>353</v>
      </c>
      <c r="O565" s="20">
        <v>49.39</v>
      </c>
      <c r="P565" s="20">
        <v>50.14</v>
      </c>
      <c r="Q565" s="22">
        <v>1.01518526017412</v>
      </c>
      <c r="R565" s="23"/>
      <c r="X565" s="1"/>
    </row>
    <row r="566" spans="1:24">
      <c r="A566" s="1" t="s">
        <v>339</v>
      </c>
      <c r="B566" s="13" t="s">
        <v>25</v>
      </c>
      <c r="E566" s="13" t="s">
        <v>28</v>
      </c>
      <c r="K566" t="s">
        <v>334</v>
      </c>
      <c r="L566" t="s">
        <v>30</v>
      </c>
      <c r="M566" s="21" t="s">
        <v>335</v>
      </c>
      <c r="N566" s="71" t="s">
        <v>354</v>
      </c>
      <c r="O566" s="20">
        <v>71.95</v>
      </c>
      <c r="P566" s="20">
        <v>72.87</v>
      </c>
      <c r="Q566" s="22">
        <v>1.01278665740097</v>
      </c>
      <c r="R566" s="23"/>
      <c r="X566" s="1"/>
    </row>
    <row r="567" spans="1:24">
      <c r="A567" s="1" t="s">
        <v>339</v>
      </c>
      <c r="B567" s="13" t="s">
        <v>25</v>
      </c>
      <c r="E567" s="13" t="s">
        <v>28</v>
      </c>
      <c r="K567" t="s">
        <v>334</v>
      </c>
      <c r="L567" t="s">
        <v>30</v>
      </c>
      <c r="M567" s="21" t="s">
        <v>335</v>
      </c>
      <c r="N567" s="71" t="s">
        <v>355</v>
      </c>
      <c r="O567" s="20">
        <v>58.7</v>
      </c>
      <c r="P567" s="20">
        <v>59.9</v>
      </c>
      <c r="Q567" s="22">
        <v>1.02044293015332</v>
      </c>
      <c r="R567" s="23"/>
      <c r="X567" s="1"/>
    </row>
    <row r="568" spans="1:24">
      <c r="A568" s="1" t="s">
        <v>339</v>
      </c>
      <c r="B568" s="13" t="s">
        <v>25</v>
      </c>
      <c r="E568" s="13" t="s">
        <v>28</v>
      </c>
      <c r="K568" t="s">
        <v>334</v>
      </c>
      <c r="L568" t="s">
        <v>30</v>
      </c>
      <c r="M568" s="21" t="s">
        <v>335</v>
      </c>
      <c r="N568" s="71" t="s">
        <v>356</v>
      </c>
      <c r="O568" s="20">
        <v>62.3</v>
      </c>
      <c r="P568" s="20">
        <v>63.18</v>
      </c>
      <c r="Q568" s="22">
        <v>1.01412520064205</v>
      </c>
      <c r="R568" s="23"/>
      <c r="X568" s="1"/>
    </row>
    <row r="569" spans="1:24">
      <c r="A569" s="1" t="s">
        <v>339</v>
      </c>
      <c r="B569" s="13" t="s">
        <v>25</v>
      </c>
      <c r="E569" s="13" t="s">
        <v>28</v>
      </c>
      <c r="K569" t="s">
        <v>334</v>
      </c>
      <c r="L569" t="s">
        <v>30</v>
      </c>
      <c r="M569" s="21" t="s">
        <v>335</v>
      </c>
      <c r="N569" s="71" t="s">
        <v>357</v>
      </c>
      <c r="O569" s="20">
        <v>80.5</v>
      </c>
      <c r="P569" s="20">
        <v>81.24</v>
      </c>
      <c r="Q569" s="22">
        <v>1.00919254658385</v>
      </c>
      <c r="R569" s="23"/>
      <c r="X569" s="1"/>
    </row>
    <row r="570" spans="1:24">
      <c r="A570" s="39" t="s">
        <v>339</v>
      </c>
      <c r="B570" s="80" t="s">
        <v>25</v>
      </c>
      <c r="C570" s="18"/>
      <c r="D570" s="39"/>
      <c r="E570" s="40" t="s">
        <v>28</v>
      </c>
      <c r="F570" s="18"/>
      <c r="G570" s="18"/>
      <c r="H570" s="18"/>
      <c r="I570" s="18"/>
      <c r="J570" s="39"/>
      <c r="K570" s="18" t="s">
        <v>334</v>
      </c>
      <c r="L570" s="18" t="s">
        <v>30</v>
      </c>
      <c r="M570" s="43" t="s">
        <v>335</v>
      </c>
      <c r="N570" s="79" t="s">
        <v>358</v>
      </c>
      <c r="O570" s="42">
        <v>66.05</v>
      </c>
      <c r="P570" s="42">
        <v>68.95</v>
      </c>
      <c r="Q570" s="44">
        <v>1.0439061317184</v>
      </c>
      <c r="R570" s="45"/>
      <c r="S570" s="39"/>
      <c r="T570" s="18"/>
      <c r="U570" s="18"/>
      <c r="V570" s="18"/>
      <c r="W570" s="18"/>
      <c r="X570" s="39"/>
    </row>
    <row r="571" spans="1:24">
      <c r="A571" s="1" t="s">
        <v>327</v>
      </c>
      <c r="B571" s="13"/>
      <c r="D571" s="7" t="s">
        <v>329</v>
      </c>
      <c r="E571" s="13" t="s">
        <v>28</v>
      </c>
      <c r="K571" t="s">
        <v>334</v>
      </c>
      <c r="L571" t="s">
        <v>30</v>
      </c>
      <c r="M571" s="21" t="s">
        <v>335</v>
      </c>
      <c r="N571" s="71"/>
      <c r="O571" s="20">
        <v>44.47</v>
      </c>
      <c r="P571" s="20">
        <v>41.232584</v>
      </c>
      <c r="Q571" s="22">
        <v>0.9272</v>
      </c>
      <c r="R571" s="23"/>
      <c r="X571" s="1"/>
    </row>
    <row r="572" spans="1:24">
      <c r="A572" s="1" t="s">
        <v>327</v>
      </c>
      <c r="B572" s="13"/>
      <c r="D572" s="7" t="s">
        <v>329</v>
      </c>
      <c r="E572" s="13" t="s">
        <v>28</v>
      </c>
      <c r="K572" t="s">
        <v>334</v>
      </c>
      <c r="L572" t="s">
        <v>30</v>
      </c>
      <c r="M572" s="21" t="s">
        <v>335</v>
      </c>
      <c r="N572" s="71"/>
      <c r="O572" s="20">
        <v>46</v>
      </c>
      <c r="P572" s="20">
        <v>45.3882</v>
      </c>
      <c r="Q572" s="22">
        <v>0.9867</v>
      </c>
      <c r="R572" s="23"/>
      <c r="X572" s="1"/>
    </row>
    <row r="573" spans="1:24">
      <c r="A573" s="39" t="s">
        <v>327</v>
      </c>
      <c r="B573" s="40"/>
      <c r="C573" s="18"/>
      <c r="D573" s="78" t="s">
        <v>329</v>
      </c>
      <c r="E573" s="40" t="s">
        <v>28</v>
      </c>
      <c r="F573" s="18"/>
      <c r="G573" s="18"/>
      <c r="H573" s="18"/>
      <c r="I573" s="18"/>
      <c r="J573" s="39"/>
      <c r="K573" s="18" t="s">
        <v>334</v>
      </c>
      <c r="L573" s="18" t="s">
        <v>30</v>
      </c>
      <c r="M573" s="43" t="s">
        <v>335</v>
      </c>
      <c r="N573" s="79"/>
      <c r="O573" s="42">
        <v>18.02</v>
      </c>
      <c r="P573" s="42">
        <v>17.174862</v>
      </c>
      <c r="Q573" s="44">
        <v>0.9531</v>
      </c>
      <c r="R573" s="45"/>
      <c r="S573" s="39"/>
      <c r="T573" s="18"/>
      <c r="U573" s="18"/>
      <c r="V573" s="18"/>
      <c r="W573" s="18"/>
      <c r="X573" s="39"/>
    </row>
    <row r="574" spans="1:24">
      <c r="A574" s="1" t="s">
        <v>359</v>
      </c>
      <c r="B574" s="13" t="s">
        <v>360</v>
      </c>
      <c r="C574" t="s">
        <v>361</v>
      </c>
      <c r="D574" s="7" t="s">
        <v>362</v>
      </c>
      <c r="E574" s="13" t="s">
        <v>363</v>
      </c>
      <c r="K574" t="s">
        <v>364</v>
      </c>
      <c r="L574" t="s">
        <v>30</v>
      </c>
      <c r="M574" s="21" t="s">
        <v>31</v>
      </c>
      <c r="N574" s="71" t="s">
        <v>365</v>
      </c>
      <c r="O574" s="20">
        <v>7.5</v>
      </c>
      <c r="P574" s="20"/>
      <c r="Q574" s="22"/>
      <c r="R574" s="23"/>
      <c r="X574" s="1"/>
    </row>
    <row r="575" spans="1:24">
      <c r="A575" s="1" t="s">
        <v>359</v>
      </c>
      <c r="B575" s="13" t="s">
        <v>360</v>
      </c>
      <c r="C575" t="s">
        <v>361</v>
      </c>
      <c r="D575" s="7" t="s">
        <v>362</v>
      </c>
      <c r="E575" s="13" t="s">
        <v>363</v>
      </c>
      <c r="K575" t="s">
        <v>364</v>
      </c>
      <c r="L575" t="s">
        <v>30</v>
      </c>
      <c r="M575" s="21" t="s">
        <v>31</v>
      </c>
      <c r="N575" s="71" t="s">
        <v>366</v>
      </c>
      <c r="O575" s="20">
        <v>2.4</v>
      </c>
      <c r="P575" s="20"/>
      <c r="Q575" s="22"/>
      <c r="R575" s="23"/>
      <c r="X575" s="1"/>
    </row>
    <row r="576" spans="1:24">
      <c r="A576" s="1" t="s">
        <v>359</v>
      </c>
      <c r="B576" s="13" t="s">
        <v>360</v>
      </c>
      <c r="C576" t="s">
        <v>361</v>
      </c>
      <c r="D576" s="7" t="s">
        <v>362</v>
      </c>
      <c r="E576" s="13" t="s">
        <v>363</v>
      </c>
      <c r="K576" t="s">
        <v>364</v>
      </c>
      <c r="L576" t="s">
        <v>30</v>
      </c>
      <c r="M576" s="21" t="s">
        <v>31</v>
      </c>
      <c r="N576" s="71" t="s">
        <v>367</v>
      </c>
      <c r="O576" s="20">
        <v>5.8</v>
      </c>
      <c r="P576" s="20"/>
      <c r="Q576" s="22"/>
      <c r="R576" s="23"/>
      <c r="X576" s="1"/>
    </row>
    <row r="577" spans="1:24">
      <c r="A577" s="1" t="s">
        <v>359</v>
      </c>
      <c r="B577" s="13" t="s">
        <v>360</v>
      </c>
      <c r="C577" t="s">
        <v>361</v>
      </c>
      <c r="D577" s="7" t="s">
        <v>362</v>
      </c>
      <c r="E577" s="13" t="s">
        <v>363</v>
      </c>
      <c r="K577" t="s">
        <v>364</v>
      </c>
      <c r="L577" t="s">
        <v>30</v>
      </c>
      <c r="M577" s="21" t="s">
        <v>31</v>
      </c>
      <c r="N577" s="71" t="s">
        <v>368</v>
      </c>
      <c r="O577" s="20">
        <v>9.6</v>
      </c>
      <c r="P577" s="20"/>
      <c r="Q577" s="22"/>
      <c r="R577" s="23"/>
      <c r="X577" s="1"/>
    </row>
    <row r="578" spans="1:24">
      <c r="A578" s="1" t="s">
        <v>359</v>
      </c>
      <c r="B578" s="13" t="s">
        <v>360</v>
      </c>
      <c r="C578" t="s">
        <v>361</v>
      </c>
      <c r="D578" s="7" t="s">
        <v>362</v>
      </c>
      <c r="E578" s="13" t="s">
        <v>363</v>
      </c>
      <c r="K578" t="s">
        <v>364</v>
      </c>
      <c r="L578" t="s">
        <v>30</v>
      </c>
      <c r="M578" s="21" t="s">
        <v>31</v>
      </c>
      <c r="N578" s="71" t="s">
        <v>369</v>
      </c>
      <c r="O578" s="20">
        <v>9.6</v>
      </c>
      <c r="P578" s="20"/>
      <c r="Q578" s="22"/>
      <c r="R578" s="23"/>
      <c r="X578" s="1"/>
    </row>
    <row r="579" spans="1:24">
      <c r="A579" s="1" t="s">
        <v>359</v>
      </c>
      <c r="B579" s="13" t="s">
        <v>360</v>
      </c>
      <c r="C579" t="s">
        <v>361</v>
      </c>
      <c r="D579" s="7" t="s">
        <v>362</v>
      </c>
      <c r="E579" s="13" t="s">
        <v>363</v>
      </c>
      <c r="K579" t="s">
        <v>364</v>
      </c>
      <c r="L579" t="s">
        <v>30</v>
      </c>
      <c r="M579" s="21" t="s">
        <v>31</v>
      </c>
      <c r="N579" s="71" t="s">
        <v>370</v>
      </c>
      <c r="O579" s="20">
        <v>6</v>
      </c>
      <c r="P579" s="20"/>
      <c r="Q579" s="22"/>
      <c r="R579" s="23"/>
      <c r="X579" s="1"/>
    </row>
    <row r="580" spans="1:24">
      <c r="A580" s="1" t="s">
        <v>359</v>
      </c>
      <c r="B580" s="13" t="s">
        <v>360</v>
      </c>
      <c r="C580" t="s">
        <v>361</v>
      </c>
      <c r="D580" s="7" t="s">
        <v>362</v>
      </c>
      <c r="E580" s="13" t="s">
        <v>363</v>
      </c>
      <c r="K580" t="s">
        <v>364</v>
      </c>
      <c r="L580" t="s">
        <v>30</v>
      </c>
      <c r="M580" s="21" t="s">
        <v>31</v>
      </c>
      <c r="N580" s="71" t="s">
        <v>371</v>
      </c>
      <c r="O580" s="20">
        <v>24.8</v>
      </c>
      <c r="P580" s="20"/>
      <c r="Q580" s="22"/>
      <c r="R580" s="23"/>
      <c r="X580" s="1"/>
    </row>
    <row r="581" spans="1:24">
      <c r="A581" s="1" t="s">
        <v>359</v>
      </c>
      <c r="B581" s="13" t="s">
        <v>360</v>
      </c>
      <c r="C581" t="s">
        <v>361</v>
      </c>
      <c r="D581" s="7" t="s">
        <v>362</v>
      </c>
      <c r="E581" s="13" t="s">
        <v>363</v>
      </c>
      <c r="K581" t="s">
        <v>364</v>
      </c>
      <c r="L581" t="s">
        <v>30</v>
      </c>
      <c r="M581" s="21" t="s">
        <v>31</v>
      </c>
      <c r="N581" s="71" t="s">
        <v>372</v>
      </c>
      <c r="O581" s="20">
        <v>12.5</v>
      </c>
      <c r="P581" s="20"/>
      <c r="Q581" s="22"/>
      <c r="R581" s="23"/>
      <c r="X581" s="1"/>
    </row>
    <row r="582" spans="1:24">
      <c r="A582" s="1" t="s">
        <v>359</v>
      </c>
      <c r="B582" s="13" t="s">
        <v>360</v>
      </c>
      <c r="C582" t="s">
        <v>361</v>
      </c>
      <c r="D582" s="7" t="s">
        <v>362</v>
      </c>
      <c r="E582" s="13" t="s">
        <v>363</v>
      </c>
      <c r="K582" t="s">
        <v>364</v>
      </c>
      <c r="L582" t="s">
        <v>30</v>
      </c>
      <c r="M582" s="21" t="s">
        <v>31</v>
      </c>
      <c r="N582" s="71" t="s">
        <v>373</v>
      </c>
      <c r="O582" s="20">
        <v>9</v>
      </c>
      <c r="P582" s="20"/>
      <c r="Q582" s="22"/>
      <c r="R582" s="23"/>
      <c r="X582" s="1"/>
    </row>
    <row r="583" spans="1:24">
      <c r="A583" s="1" t="s">
        <v>359</v>
      </c>
      <c r="B583" s="13" t="s">
        <v>360</v>
      </c>
      <c r="C583" t="s">
        <v>361</v>
      </c>
      <c r="D583" s="7" t="s">
        <v>362</v>
      </c>
      <c r="E583" s="13" t="s">
        <v>363</v>
      </c>
      <c r="K583" t="s">
        <v>364</v>
      </c>
      <c r="L583" t="s">
        <v>30</v>
      </c>
      <c r="M583" s="21" t="s">
        <v>31</v>
      </c>
      <c r="N583" s="71" t="s">
        <v>374</v>
      </c>
      <c r="O583" s="20">
        <v>1.5</v>
      </c>
      <c r="P583" s="20"/>
      <c r="Q583" s="22"/>
      <c r="R583" s="23"/>
      <c r="X583" s="1"/>
    </row>
    <row r="584" spans="1:24">
      <c r="A584" s="1" t="s">
        <v>359</v>
      </c>
      <c r="B584" s="13" t="s">
        <v>360</v>
      </c>
      <c r="C584" t="s">
        <v>361</v>
      </c>
      <c r="D584" s="7" t="s">
        <v>362</v>
      </c>
      <c r="E584" s="13" t="s">
        <v>363</v>
      </c>
      <c r="K584" t="s">
        <v>364</v>
      </c>
      <c r="L584" t="s">
        <v>30</v>
      </c>
      <c r="M584" s="21" t="s">
        <v>31</v>
      </c>
      <c r="N584" s="71" t="s">
        <v>375</v>
      </c>
      <c r="O584" s="20">
        <v>1.1</v>
      </c>
      <c r="P584" s="20"/>
      <c r="Q584" s="22"/>
      <c r="R584" s="23"/>
      <c r="X584" s="1"/>
    </row>
    <row r="585" spans="1:24">
      <c r="A585" s="1" t="s">
        <v>359</v>
      </c>
      <c r="B585" s="13" t="s">
        <v>360</v>
      </c>
      <c r="C585" t="s">
        <v>361</v>
      </c>
      <c r="D585" s="7" t="s">
        <v>362</v>
      </c>
      <c r="E585" s="13" t="s">
        <v>363</v>
      </c>
      <c r="K585" t="s">
        <v>364</v>
      </c>
      <c r="L585" t="s">
        <v>30</v>
      </c>
      <c r="M585" s="21" t="s">
        <v>31</v>
      </c>
      <c r="N585" s="71" t="s">
        <v>376</v>
      </c>
      <c r="O585" s="20">
        <v>5.1</v>
      </c>
      <c r="P585" s="20"/>
      <c r="Q585" s="22"/>
      <c r="R585" s="23"/>
      <c r="X585" s="1"/>
    </row>
    <row r="586" spans="1:24">
      <c r="A586" s="1" t="s">
        <v>359</v>
      </c>
      <c r="B586" s="13" t="s">
        <v>360</v>
      </c>
      <c r="C586" t="s">
        <v>361</v>
      </c>
      <c r="D586" s="7" t="s">
        <v>362</v>
      </c>
      <c r="E586" s="13" t="s">
        <v>363</v>
      </c>
      <c r="K586" t="s">
        <v>364</v>
      </c>
      <c r="L586" t="s">
        <v>30</v>
      </c>
      <c r="M586" s="21" t="s">
        <v>31</v>
      </c>
      <c r="N586" s="71" t="s">
        <v>377</v>
      </c>
      <c r="O586" s="20">
        <v>7.5</v>
      </c>
      <c r="P586" s="20"/>
      <c r="Q586" s="22"/>
      <c r="R586" s="23"/>
      <c r="X586" s="1"/>
    </row>
    <row r="587" spans="1:24">
      <c r="A587" s="1" t="s">
        <v>359</v>
      </c>
      <c r="B587" s="13" t="s">
        <v>360</v>
      </c>
      <c r="C587" t="s">
        <v>361</v>
      </c>
      <c r="D587" s="7" t="s">
        <v>362</v>
      </c>
      <c r="E587" s="13" t="s">
        <v>363</v>
      </c>
      <c r="K587" t="s">
        <v>364</v>
      </c>
      <c r="L587" t="s">
        <v>30</v>
      </c>
      <c r="M587" s="21" t="s">
        <v>31</v>
      </c>
      <c r="N587" s="71" t="s">
        <v>378</v>
      </c>
      <c r="O587" s="20">
        <v>9.6</v>
      </c>
      <c r="P587" s="20"/>
      <c r="Q587" s="22"/>
      <c r="R587" s="23"/>
      <c r="X587" s="1"/>
    </row>
    <row r="588" spans="1:24">
      <c r="A588" s="1" t="s">
        <v>359</v>
      </c>
      <c r="B588" s="13" t="s">
        <v>360</v>
      </c>
      <c r="C588" t="s">
        <v>361</v>
      </c>
      <c r="D588" s="7" t="s">
        <v>362</v>
      </c>
      <c r="E588" s="13" t="s">
        <v>363</v>
      </c>
      <c r="K588" t="s">
        <v>364</v>
      </c>
      <c r="L588" t="s">
        <v>30</v>
      </c>
      <c r="M588" s="21" t="s">
        <v>31</v>
      </c>
      <c r="N588" s="71" t="s">
        <v>379</v>
      </c>
      <c r="O588" s="20">
        <v>18.1</v>
      </c>
      <c r="P588" s="20"/>
      <c r="Q588" s="22"/>
      <c r="R588" s="23"/>
      <c r="X588" s="1"/>
    </row>
    <row r="589" spans="1:24">
      <c r="A589" s="1" t="s">
        <v>359</v>
      </c>
      <c r="B589" s="13" t="s">
        <v>360</v>
      </c>
      <c r="C589" t="s">
        <v>361</v>
      </c>
      <c r="D589" s="7" t="s">
        <v>362</v>
      </c>
      <c r="E589" s="13" t="s">
        <v>363</v>
      </c>
      <c r="K589" t="s">
        <v>364</v>
      </c>
      <c r="L589" t="s">
        <v>30</v>
      </c>
      <c r="M589" s="21" t="s">
        <v>31</v>
      </c>
      <c r="N589" s="71" t="s">
        <v>380</v>
      </c>
      <c r="O589" s="20">
        <v>9.4</v>
      </c>
      <c r="P589" s="20"/>
      <c r="Q589" s="22"/>
      <c r="R589" s="23"/>
      <c r="X589" s="1"/>
    </row>
    <row r="590" spans="1:24">
      <c r="A590" s="1" t="s">
        <v>359</v>
      </c>
      <c r="B590" s="13" t="s">
        <v>360</v>
      </c>
      <c r="C590" t="s">
        <v>361</v>
      </c>
      <c r="D590" s="7" t="s">
        <v>362</v>
      </c>
      <c r="E590" s="13" t="s">
        <v>363</v>
      </c>
      <c r="K590" t="s">
        <v>364</v>
      </c>
      <c r="L590" t="s">
        <v>30</v>
      </c>
      <c r="M590" s="21" t="s">
        <v>31</v>
      </c>
      <c r="N590" s="71" t="s">
        <v>381</v>
      </c>
      <c r="O590" s="20">
        <v>5.8</v>
      </c>
      <c r="P590" s="20"/>
      <c r="Q590" s="22"/>
      <c r="R590" s="23"/>
      <c r="X590" s="1"/>
    </row>
    <row r="591" spans="1:24">
      <c r="A591" s="1" t="s">
        <v>359</v>
      </c>
      <c r="B591" s="13" t="s">
        <v>360</v>
      </c>
      <c r="C591" t="s">
        <v>361</v>
      </c>
      <c r="D591" s="7" t="s">
        <v>362</v>
      </c>
      <c r="E591" s="13" t="s">
        <v>363</v>
      </c>
      <c r="K591" t="s">
        <v>364</v>
      </c>
      <c r="L591" t="s">
        <v>30</v>
      </c>
      <c r="M591" s="21" t="s">
        <v>31</v>
      </c>
      <c r="N591" s="71" t="s">
        <v>382</v>
      </c>
      <c r="O591" s="20">
        <v>5.5</v>
      </c>
      <c r="P591" s="20"/>
      <c r="Q591" s="22"/>
      <c r="R591" s="23"/>
      <c r="X591" s="1"/>
    </row>
    <row r="592" spans="1:24">
      <c r="A592" s="1" t="s">
        <v>359</v>
      </c>
      <c r="B592" s="13" t="s">
        <v>360</v>
      </c>
      <c r="C592" t="s">
        <v>361</v>
      </c>
      <c r="D592" s="7" t="s">
        <v>362</v>
      </c>
      <c r="E592" s="13" t="s">
        <v>363</v>
      </c>
      <c r="K592" t="s">
        <v>364</v>
      </c>
      <c r="L592" t="s">
        <v>30</v>
      </c>
      <c r="M592" s="21" t="s">
        <v>31</v>
      </c>
      <c r="N592" s="71" t="s">
        <v>383</v>
      </c>
      <c r="O592" s="20">
        <v>0.8</v>
      </c>
      <c r="P592" s="20"/>
      <c r="Q592" s="22"/>
      <c r="R592" s="23"/>
      <c r="X592" s="1"/>
    </row>
    <row r="593" spans="1:24">
      <c r="A593" s="1" t="s">
        <v>359</v>
      </c>
      <c r="B593" s="13" t="s">
        <v>360</v>
      </c>
      <c r="C593" t="s">
        <v>361</v>
      </c>
      <c r="D593" s="7" t="s">
        <v>362</v>
      </c>
      <c r="E593" s="13" t="s">
        <v>363</v>
      </c>
      <c r="K593" t="s">
        <v>364</v>
      </c>
      <c r="L593" t="s">
        <v>30</v>
      </c>
      <c r="M593" s="21" t="s">
        <v>31</v>
      </c>
      <c r="N593" s="71" t="s">
        <v>384</v>
      </c>
      <c r="O593" s="20">
        <v>1.8</v>
      </c>
      <c r="P593" s="20"/>
      <c r="Q593" s="22"/>
      <c r="R593" s="23"/>
      <c r="X593" s="1"/>
    </row>
    <row r="594" spans="1:24">
      <c r="A594" s="1" t="s">
        <v>359</v>
      </c>
      <c r="B594" s="13" t="s">
        <v>360</v>
      </c>
      <c r="C594" t="s">
        <v>361</v>
      </c>
      <c r="D594" s="7" t="s">
        <v>362</v>
      </c>
      <c r="E594" s="13" t="s">
        <v>363</v>
      </c>
      <c r="K594" t="s">
        <v>364</v>
      </c>
      <c r="L594" t="s">
        <v>30</v>
      </c>
      <c r="M594" s="21" t="s">
        <v>31</v>
      </c>
      <c r="N594" s="71" t="s">
        <v>385</v>
      </c>
      <c r="O594" s="20">
        <v>5</v>
      </c>
      <c r="P594" s="20"/>
      <c r="Q594" s="22"/>
      <c r="R594" s="23"/>
      <c r="X594" s="1"/>
    </row>
    <row r="595" spans="1:24">
      <c r="A595" s="1" t="s">
        <v>359</v>
      </c>
      <c r="B595" s="13" t="s">
        <v>360</v>
      </c>
      <c r="C595" t="s">
        <v>361</v>
      </c>
      <c r="D595" s="7" t="s">
        <v>362</v>
      </c>
      <c r="E595" s="13" t="s">
        <v>363</v>
      </c>
      <c r="K595" t="s">
        <v>364</v>
      </c>
      <c r="L595" t="s">
        <v>30</v>
      </c>
      <c r="M595" s="21" t="s">
        <v>31</v>
      </c>
      <c r="N595" s="71" t="s">
        <v>386</v>
      </c>
      <c r="O595" s="20">
        <v>12.1</v>
      </c>
      <c r="P595" s="20"/>
      <c r="Q595" s="22"/>
      <c r="R595" s="23"/>
      <c r="X595" s="1"/>
    </row>
    <row r="596" spans="1:24">
      <c r="A596" s="1" t="s">
        <v>359</v>
      </c>
      <c r="B596" s="13" t="s">
        <v>360</v>
      </c>
      <c r="C596" t="s">
        <v>361</v>
      </c>
      <c r="D596" s="7" t="s">
        <v>362</v>
      </c>
      <c r="E596" s="13" t="s">
        <v>363</v>
      </c>
      <c r="K596" t="s">
        <v>387</v>
      </c>
      <c r="L596" t="s">
        <v>30</v>
      </c>
      <c r="M596" s="21" t="s">
        <v>31</v>
      </c>
      <c r="N596" s="71" t="s">
        <v>388</v>
      </c>
      <c r="O596" s="20">
        <v>32.9</v>
      </c>
      <c r="P596" s="20">
        <v>22.1</v>
      </c>
      <c r="Q596" s="22">
        <v>0.671732522796353</v>
      </c>
      <c r="R596" s="23"/>
      <c r="X596" s="1"/>
    </row>
    <row r="597" spans="1:24">
      <c r="A597" s="1" t="s">
        <v>359</v>
      </c>
      <c r="B597" s="13" t="s">
        <v>360</v>
      </c>
      <c r="C597" t="s">
        <v>361</v>
      </c>
      <c r="D597" s="7" t="s">
        <v>362</v>
      </c>
      <c r="E597" s="13" t="s">
        <v>363</v>
      </c>
      <c r="K597" t="s">
        <v>387</v>
      </c>
      <c r="L597" t="s">
        <v>30</v>
      </c>
      <c r="M597" s="21" t="s">
        <v>31</v>
      </c>
      <c r="N597" s="71" t="s">
        <v>389</v>
      </c>
      <c r="O597" s="20">
        <v>26.2</v>
      </c>
      <c r="P597" s="20">
        <v>23.7</v>
      </c>
      <c r="Q597" s="22">
        <v>0.904580152671756</v>
      </c>
      <c r="R597" s="23"/>
      <c r="X597" s="1"/>
    </row>
    <row r="598" spans="1:24">
      <c r="A598" s="1" t="s">
        <v>359</v>
      </c>
      <c r="B598" s="13" t="s">
        <v>360</v>
      </c>
      <c r="C598" t="s">
        <v>361</v>
      </c>
      <c r="D598" s="7" t="s">
        <v>362</v>
      </c>
      <c r="E598" s="13" t="s">
        <v>363</v>
      </c>
      <c r="K598" t="s">
        <v>387</v>
      </c>
      <c r="L598" t="s">
        <v>30</v>
      </c>
      <c r="M598" s="21" t="s">
        <v>31</v>
      </c>
      <c r="N598" s="71" t="s">
        <v>390</v>
      </c>
      <c r="O598" s="20">
        <v>47.9</v>
      </c>
      <c r="P598" s="20">
        <v>41.4</v>
      </c>
      <c r="Q598" s="22">
        <v>0.864300626304802</v>
      </c>
      <c r="R598" s="23"/>
      <c r="X598" s="1"/>
    </row>
    <row r="599" spans="1:24">
      <c r="A599" s="1" t="s">
        <v>359</v>
      </c>
      <c r="B599" s="13" t="s">
        <v>360</v>
      </c>
      <c r="C599" t="s">
        <v>361</v>
      </c>
      <c r="D599" s="7" t="s">
        <v>362</v>
      </c>
      <c r="E599" s="13" t="s">
        <v>363</v>
      </c>
      <c r="K599" t="s">
        <v>387</v>
      </c>
      <c r="L599" t="s">
        <v>30</v>
      </c>
      <c r="M599" s="21" t="s">
        <v>31</v>
      </c>
      <c r="N599" s="71" t="s">
        <v>391</v>
      </c>
      <c r="O599" s="20">
        <v>44.1</v>
      </c>
      <c r="P599" s="20">
        <v>36.6</v>
      </c>
      <c r="Q599" s="22">
        <v>0.829931972789116</v>
      </c>
      <c r="R599" s="23"/>
      <c r="X599" s="1"/>
    </row>
    <row r="600" spans="1:24">
      <c r="A600" s="1" t="s">
        <v>359</v>
      </c>
      <c r="B600" s="13" t="s">
        <v>360</v>
      </c>
      <c r="C600" t="s">
        <v>361</v>
      </c>
      <c r="D600" s="7" t="s">
        <v>362</v>
      </c>
      <c r="E600" s="13" t="s">
        <v>363</v>
      </c>
      <c r="K600" t="s">
        <v>387</v>
      </c>
      <c r="L600" t="s">
        <v>30</v>
      </c>
      <c r="M600" s="21" t="s">
        <v>31</v>
      </c>
      <c r="N600" s="71" t="s">
        <v>392</v>
      </c>
      <c r="O600" s="20">
        <v>26.2</v>
      </c>
      <c r="P600" s="20">
        <v>22.7</v>
      </c>
      <c r="Q600" s="22">
        <v>0.866412213740458</v>
      </c>
      <c r="R600" s="23"/>
      <c r="X600" s="1"/>
    </row>
    <row r="601" spans="1:24">
      <c r="A601" s="1" t="s">
        <v>359</v>
      </c>
      <c r="B601" s="13" t="s">
        <v>360</v>
      </c>
      <c r="C601" t="s">
        <v>361</v>
      </c>
      <c r="D601" s="7" t="s">
        <v>362</v>
      </c>
      <c r="E601" s="13" t="s">
        <v>363</v>
      </c>
      <c r="K601" t="s">
        <v>387</v>
      </c>
      <c r="L601" t="s">
        <v>30</v>
      </c>
      <c r="M601" s="21" t="s">
        <v>31</v>
      </c>
      <c r="N601" s="71" t="s">
        <v>393</v>
      </c>
      <c r="O601" s="20">
        <v>27.2</v>
      </c>
      <c r="P601" s="20">
        <v>25.9</v>
      </c>
      <c r="Q601" s="22">
        <v>0.952205882352941</v>
      </c>
      <c r="R601" s="23"/>
      <c r="X601" s="1"/>
    </row>
    <row r="602" spans="1:24">
      <c r="A602" s="1" t="s">
        <v>359</v>
      </c>
      <c r="B602" s="13" t="s">
        <v>360</v>
      </c>
      <c r="C602" t="s">
        <v>361</v>
      </c>
      <c r="D602" s="7" t="s">
        <v>362</v>
      </c>
      <c r="E602" s="13" t="s">
        <v>363</v>
      </c>
      <c r="K602" t="s">
        <v>387</v>
      </c>
      <c r="L602" t="s">
        <v>30</v>
      </c>
      <c r="M602" s="21" t="s">
        <v>31</v>
      </c>
      <c r="N602" s="71" t="s">
        <v>394</v>
      </c>
      <c r="O602" s="20">
        <v>46.8</v>
      </c>
      <c r="P602" s="20">
        <v>39.6</v>
      </c>
      <c r="Q602" s="22">
        <v>0.846153846153846</v>
      </c>
      <c r="R602" s="23"/>
      <c r="X602" s="1"/>
    </row>
    <row r="603" spans="1:24">
      <c r="A603" s="1" t="s">
        <v>359</v>
      </c>
      <c r="B603" s="13" t="s">
        <v>360</v>
      </c>
      <c r="C603" t="s">
        <v>361</v>
      </c>
      <c r="D603" s="7" t="s">
        <v>362</v>
      </c>
      <c r="E603" s="13" t="s">
        <v>363</v>
      </c>
      <c r="K603" t="s">
        <v>387</v>
      </c>
      <c r="L603" t="s">
        <v>30</v>
      </c>
      <c r="M603" s="21" t="s">
        <v>31</v>
      </c>
      <c r="N603" s="71" t="s">
        <v>395</v>
      </c>
      <c r="O603" s="20">
        <v>48.7</v>
      </c>
      <c r="P603" s="20">
        <v>44.8</v>
      </c>
      <c r="Q603" s="22">
        <v>0.919917864476386</v>
      </c>
      <c r="R603" s="23"/>
      <c r="X603" s="1"/>
    </row>
    <row r="604" spans="1:24">
      <c r="A604" s="1" t="s">
        <v>359</v>
      </c>
      <c r="B604" s="13" t="s">
        <v>360</v>
      </c>
      <c r="C604" t="s">
        <v>361</v>
      </c>
      <c r="D604" s="7" t="s">
        <v>362</v>
      </c>
      <c r="E604" s="13" t="s">
        <v>363</v>
      </c>
      <c r="K604" t="s">
        <v>387</v>
      </c>
      <c r="L604" t="s">
        <v>30</v>
      </c>
      <c r="M604" s="21" t="s">
        <v>31</v>
      </c>
      <c r="N604" s="71" t="s">
        <v>396</v>
      </c>
      <c r="O604" s="20">
        <v>45.9</v>
      </c>
      <c r="P604" s="20">
        <v>43.5</v>
      </c>
      <c r="Q604" s="22">
        <v>0.947712418300654</v>
      </c>
      <c r="R604" s="23"/>
      <c r="X604" s="1"/>
    </row>
    <row r="605" spans="1:24">
      <c r="A605" s="1" t="s">
        <v>359</v>
      </c>
      <c r="B605" s="13" t="s">
        <v>360</v>
      </c>
      <c r="C605" t="s">
        <v>361</v>
      </c>
      <c r="D605" s="7" t="s">
        <v>362</v>
      </c>
      <c r="E605" s="13" t="s">
        <v>363</v>
      </c>
      <c r="K605" t="s">
        <v>387</v>
      </c>
      <c r="L605" t="s">
        <v>30</v>
      </c>
      <c r="M605" s="21" t="s">
        <v>31</v>
      </c>
      <c r="N605" s="71" t="s">
        <v>397</v>
      </c>
      <c r="O605" s="20">
        <v>56.7</v>
      </c>
      <c r="P605" s="20">
        <v>47.1</v>
      </c>
      <c r="Q605" s="22">
        <v>0.830687830687831</v>
      </c>
      <c r="R605" s="23"/>
      <c r="X605" s="1"/>
    </row>
    <row r="606" spans="1:24">
      <c r="A606" s="1" t="s">
        <v>359</v>
      </c>
      <c r="B606" s="13" t="s">
        <v>360</v>
      </c>
      <c r="C606" t="s">
        <v>361</v>
      </c>
      <c r="D606" s="7" t="s">
        <v>362</v>
      </c>
      <c r="E606" s="13" t="s">
        <v>363</v>
      </c>
      <c r="K606" t="s">
        <v>387</v>
      </c>
      <c r="L606" t="s">
        <v>30</v>
      </c>
      <c r="M606" s="21" t="s">
        <v>31</v>
      </c>
      <c r="N606" s="71" t="s">
        <v>398</v>
      </c>
      <c r="O606" s="20">
        <v>50.5</v>
      </c>
      <c r="P606" s="20">
        <v>42.4</v>
      </c>
      <c r="Q606" s="22">
        <v>0.83960396039604</v>
      </c>
      <c r="R606" s="23"/>
      <c r="X606" s="1"/>
    </row>
    <row r="607" spans="1:24">
      <c r="A607" s="1" t="s">
        <v>359</v>
      </c>
      <c r="B607" s="13" t="s">
        <v>360</v>
      </c>
      <c r="C607" t="s">
        <v>361</v>
      </c>
      <c r="D607" s="7" t="s">
        <v>362</v>
      </c>
      <c r="E607" s="13" t="s">
        <v>363</v>
      </c>
      <c r="K607" t="s">
        <v>387</v>
      </c>
      <c r="L607" t="s">
        <v>30</v>
      </c>
      <c r="M607" s="21" t="s">
        <v>31</v>
      </c>
      <c r="N607" s="71" t="s">
        <v>399</v>
      </c>
      <c r="O607" s="20">
        <v>52.3</v>
      </c>
      <c r="P607" s="20">
        <v>44.8</v>
      </c>
      <c r="Q607" s="22">
        <v>0.8565965583174</v>
      </c>
      <c r="R607" s="23"/>
      <c r="X607" s="1"/>
    </row>
    <row r="608" spans="1:24">
      <c r="A608" s="1" t="s">
        <v>359</v>
      </c>
      <c r="B608" s="13" t="s">
        <v>360</v>
      </c>
      <c r="C608" t="s">
        <v>361</v>
      </c>
      <c r="D608" s="7" t="s">
        <v>362</v>
      </c>
      <c r="E608" s="13" t="s">
        <v>363</v>
      </c>
      <c r="K608" t="s">
        <v>387</v>
      </c>
      <c r="L608" t="s">
        <v>30</v>
      </c>
      <c r="M608" s="21" t="s">
        <v>31</v>
      </c>
      <c r="N608" s="71" t="s">
        <v>400</v>
      </c>
      <c r="O608" s="20">
        <v>47.8</v>
      </c>
      <c r="P608" s="20">
        <v>38.8</v>
      </c>
      <c r="Q608" s="22">
        <v>0.811715481171548</v>
      </c>
      <c r="R608" s="23"/>
      <c r="X608" s="1"/>
    </row>
    <row r="609" spans="1:24">
      <c r="A609" s="1" t="s">
        <v>359</v>
      </c>
      <c r="B609" s="13" t="s">
        <v>360</v>
      </c>
      <c r="C609" t="s">
        <v>361</v>
      </c>
      <c r="D609" s="7" t="s">
        <v>362</v>
      </c>
      <c r="E609" s="13" t="s">
        <v>363</v>
      </c>
      <c r="K609" t="s">
        <v>387</v>
      </c>
      <c r="L609" t="s">
        <v>30</v>
      </c>
      <c r="M609" s="21" t="s">
        <v>31</v>
      </c>
      <c r="N609" s="71" t="s">
        <v>401</v>
      </c>
      <c r="O609" s="20">
        <v>61.9</v>
      </c>
      <c r="P609" s="20">
        <v>54.2</v>
      </c>
      <c r="Q609" s="22">
        <v>0.875605815831987</v>
      </c>
      <c r="R609" s="23"/>
      <c r="X609" s="1"/>
    </row>
    <row r="610" spans="1:24">
      <c r="A610" s="1" t="s">
        <v>359</v>
      </c>
      <c r="B610" s="13" t="s">
        <v>360</v>
      </c>
      <c r="C610" t="s">
        <v>361</v>
      </c>
      <c r="D610" s="7" t="s">
        <v>362</v>
      </c>
      <c r="E610" s="13" t="s">
        <v>363</v>
      </c>
      <c r="K610" t="s">
        <v>387</v>
      </c>
      <c r="L610" t="s">
        <v>30</v>
      </c>
      <c r="M610" s="21" t="s">
        <v>31</v>
      </c>
      <c r="N610" s="71" t="s">
        <v>402</v>
      </c>
      <c r="O610" s="20">
        <v>65</v>
      </c>
      <c r="P610" s="20">
        <v>54.3</v>
      </c>
      <c r="Q610" s="22">
        <v>0.835384615384615</v>
      </c>
      <c r="R610" s="23"/>
      <c r="X610" s="1"/>
    </row>
    <row r="611" spans="1:24">
      <c r="A611" s="1" t="s">
        <v>359</v>
      </c>
      <c r="B611" s="13" t="s">
        <v>360</v>
      </c>
      <c r="C611" t="s">
        <v>361</v>
      </c>
      <c r="D611" s="7" t="s">
        <v>362</v>
      </c>
      <c r="E611" s="13" t="s">
        <v>363</v>
      </c>
      <c r="K611" t="s">
        <v>387</v>
      </c>
      <c r="L611" t="s">
        <v>30</v>
      </c>
      <c r="M611" s="21" t="s">
        <v>31</v>
      </c>
      <c r="N611" s="71" t="s">
        <v>403</v>
      </c>
      <c r="O611" s="20">
        <v>43.5</v>
      </c>
      <c r="P611" s="20">
        <v>35.3</v>
      </c>
      <c r="Q611" s="22">
        <v>0.811494252873563</v>
      </c>
      <c r="R611" s="23"/>
      <c r="X611" s="1"/>
    </row>
    <row r="612" spans="1:24">
      <c r="A612" s="1" t="s">
        <v>359</v>
      </c>
      <c r="B612" s="13" t="s">
        <v>360</v>
      </c>
      <c r="C612" t="s">
        <v>361</v>
      </c>
      <c r="D612" s="7" t="s">
        <v>362</v>
      </c>
      <c r="E612" s="13" t="s">
        <v>363</v>
      </c>
      <c r="K612" t="s">
        <v>387</v>
      </c>
      <c r="L612" t="s">
        <v>30</v>
      </c>
      <c r="M612" s="21" t="s">
        <v>31</v>
      </c>
      <c r="N612" s="71" t="s">
        <v>404</v>
      </c>
      <c r="O612" s="20">
        <v>62.8</v>
      </c>
      <c r="P612" s="20">
        <v>55.1</v>
      </c>
      <c r="Q612" s="22">
        <v>0.877388535031847</v>
      </c>
      <c r="R612" s="23"/>
      <c r="X612" s="1"/>
    </row>
    <row r="613" spans="1:24">
      <c r="A613" s="1" t="s">
        <v>359</v>
      </c>
      <c r="B613" s="13" t="s">
        <v>360</v>
      </c>
      <c r="C613" t="s">
        <v>361</v>
      </c>
      <c r="D613" s="7" t="s">
        <v>362</v>
      </c>
      <c r="E613" s="13" t="s">
        <v>363</v>
      </c>
      <c r="K613" t="s">
        <v>387</v>
      </c>
      <c r="L613" t="s">
        <v>30</v>
      </c>
      <c r="M613" s="21" t="s">
        <v>31</v>
      </c>
      <c r="N613" s="71" t="s">
        <v>405</v>
      </c>
      <c r="O613" s="20">
        <v>38.1</v>
      </c>
      <c r="P613" s="20">
        <v>30.4</v>
      </c>
      <c r="Q613" s="22">
        <v>0.797900262467191</v>
      </c>
      <c r="R613" s="23"/>
      <c r="X613" s="1"/>
    </row>
    <row r="614" spans="1:24">
      <c r="A614" s="1" t="s">
        <v>359</v>
      </c>
      <c r="B614" s="13" t="s">
        <v>360</v>
      </c>
      <c r="C614" t="s">
        <v>361</v>
      </c>
      <c r="D614" s="7" t="s">
        <v>362</v>
      </c>
      <c r="E614" s="13" t="s">
        <v>363</v>
      </c>
      <c r="K614" t="s">
        <v>387</v>
      </c>
      <c r="L614" t="s">
        <v>30</v>
      </c>
      <c r="M614" s="21" t="s">
        <v>31</v>
      </c>
      <c r="N614" s="71" t="s">
        <v>406</v>
      </c>
      <c r="O614" s="20">
        <v>40.3</v>
      </c>
      <c r="P614" s="20">
        <v>32.6</v>
      </c>
      <c r="Q614" s="22">
        <v>0.80893300248139</v>
      </c>
      <c r="R614" s="23"/>
      <c r="X614" s="1"/>
    </row>
    <row r="615" spans="1:24">
      <c r="A615" s="1" t="s">
        <v>359</v>
      </c>
      <c r="B615" s="13" t="s">
        <v>360</v>
      </c>
      <c r="C615" t="s">
        <v>361</v>
      </c>
      <c r="D615" s="7" t="s">
        <v>362</v>
      </c>
      <c r="E615" s="13" t="s">
        <v>363</v>
      </c>
      <c r="K615" t="s">
        <v>387</v>
      </c>
      <c r="L615" t="s">
        <v>30</v>
      </c>
      <c r="M615" s="21" t="s">
        <v>31</v>
      </c>
      <c r="N615" s="71" t="s">
        <v>407</v>
      </c>
      <c r="O615" s="20">
        <v>45.5</v>
      </c>
      <c r="P615" s="20">
        <v>37</v>
      </c>
      <c r="Q615" s="22">
        <v>0.813186813186813</v>
      </c>
      <c r="R615" s="23"/>
      <c r="X615" s="1"/>
    </row>
    <row r="616" spans="1:24">
      <c r="A616" s="1" t="s">
        <v>359</v>
      </c>
      <c r="B616" s="13" t="s">
        <v>360</v>
      </c>
      <c r="C616" t="s">
        <v>361</v>
      </c>
      <c r="D616" s="7" t="s">
        <v>362</v>
      </c>
      <c r="E616" s="13" t="s">
        <v>363</v>
      </c>
      <c r="K616" t="s">
        <v>387</v>
      </c>
      <c r="L616" t="s">
        <v>30</v>
      </c>
      <c r="M616" s="21" t="s">
        <v>31</v>
      </c>
      <c r="N616" s="71" t="s">
        <v>408</v>
      </c>
      <c r="O616" s="20">
        <v>51.2</v>
      </c>
      <c r="P616" s="20">
        <v>44.8</v>
      </c>
      <c r="Q616" s="22">
        <v>0.875</v>
      </c>
      <c r="R616" s="23"/>
      <c r="X616" s="1"/>
    </row>
    <row r="617" spans="1:24">
      <c r="A617" s="1" t="s">
        <v>359</v>
      </c>
      <c r="B617" s="13" t="s">
        <v>360</v>
      </c>
      <c r="C617" t="s">
        <v>361</v>
      </c>
      <c r="D617" s="7" t="s">
        <v>362</v>
      </c>
      <c r="E617" s="13" t="s">
        <v>363</v>
      </c>
      <c r="K617" t="s">
        <v>387</v>
      </c>
      <c r="L617" t="s">
        <v>30</v>
      </c>
      <c r="M617" s="21" t="s">
        <v>31</v>
      </c>
      <c r="N617" s="71" t="s">
        <v>409</v>
      </c>
      <c r="O617" s="20">
        <v>49</v>
      </c>
      <c r="P617" s="20">
        <v>41.3</v>
      </c>
      <c r="Q617" s="22">
        <v>0.842857142857143</v>
      </c>
      <c r="R617" s="23"/>
      <c r="X617" s="1"/>
    </row>
    <row r="618" spans="1:24">
      <c r="A618" s="1" t="s">
        <v>359</v>
      </c>
      <c r="B618" s="13" t="s">
        <v>360</v>
      </c>
      <c r="C618" t="s">
        <v>361</v>
      </c>
      <c r="D618" s="7" t="s">
        <v>362</v>
      </c>
      <c r="E618" s="13" t="s">
        <v>363</v>
      </c>
      <c r="K618" t="s">
        <v>387</v>
      </c>
      <c r="L618" t="s">
        <v>30</v>
      </c>
      <c r="M618" s="21" t="s">
        <v>31</v>
      </c>
      <c r="N618" s="71" t="s">
        <v>410</v>
      </c>
      <c r="O618" s="20">
        <v>49.9</v>
      </c>
      <c r="P618" s="20">
        <v>37.2</v>
      </c>
      <c r="Q618" s="22">
        <v>0.745490981963928</v>
      </c>
      <c r="R618" s="23"/>
      <c r="X618" s="1"/>
    </row>
    <row r="619" spans="1:24">
      <c r="A619" s="1" t="s">
        <v>359</v>
      </c>
      <c r="B619" s="13" t="s">
        <v>360</v>
      </c>
      <c r="C619" t="s">
        <v>361</v>
      </c>
      <c r="D619" s="7" t="s">
        <v>362</v>
      </c>
      <c r="E619" s="13" t="s">
        <v>363</v>
      </c>
      <c r="K619" t="s">
        <v>387</v>
      </c>
      <c r="L619" t="s">
        <v>30</v>
      </c>
      <c r="M619" s="21" t="s">
        <v>31</v>
      </c>
      <c r="N619" s="71" t="s">
        <v>411</v>
      </c>
      <c r="O619" s="20">
        <v>44.8</v>
      </c>
      <c r="P619" s="20">
        <v>38.4</v>
      </c>
      <c r="Q619" s="22">
        <v>0.857142857142857</v>
      </c>
      <c r="R619" s="23"/>
      <c r="X619" s="1"/>
    </row>
    <row r="620" spans="1:24">
      <c r="A620" s="1" t="s">
        <v>359</v>
      </c>
      <c r="B620" s="13" t="s">
        <v>360</v>
      </c>
      <c r="C620" t="s">
        <v>361</v>
      </c>
      <c r="D620" s="7" t="s">
        <v>362</v>
      </c>
      <c r="E620" s="13" t="s">
        <v>363</v>
      </c>
      <c r="K620" t="s">
        <v>387</v>
      </c>
      <c r="L620" t="s">
        <v>30</v>
      </c>
      <c r="M620" s="21" t="s">
        <v>31</v>
      </c>
      <c r="N620" s="71" t="s">
        <v>412</v>
      </c>
      <c r="O620" s="20">
        <v>47.7</v>
      </c>
      <c r="P620" s="20">
        <v>40.3</v>
      </c>
      <c r="Q620" s="22">
        <v>0.844863731656184</v>
      </c>
      <c r="R620" s="23"/>
      <c r="X620" s="1"/>
    </row>
    <row r="621" spans="1:24">
      <c r="A621" s="1" t="s">
        <v>359</v>
      </c>
      <c r="B621" s="13" t="s">
        <v>360</v>
      </c>
      <c r="C621" t="s">
        <v>361</v>
      </c>
      <c r="D621" s="7" t="s">
        <v>362</v>
      </c>
      <c r="E621" s="13" t="s">
        <v>363</v>
      </c>
      <c r="K621" t="s">
        <v>387</v>
      </c>
      <c r="L621" t="s">
        <v>30</v>
      </c>
      <c r="M621" s="21" t="s">
        <v>31</v>
      </c>
      <c r="N621" s="71" t="s">
        <v>413</v>
      </c>
      <c r="O621" s="20">
        <v>41.2</v>
      </c>
      <c r="P621" s="20">
        <v>33.3</v>
      </c>
      <c r="Q621" s="22">
        <v>0.808252427184466</v>
      </c>
      <c r="R621" s="23"/>
      <c r="X621" s="1"/>
    </row>
    <row r="622" spans="1:24">
      <c r="A622" s="1" t="s">
        <v>359</v>
      </c>
      <c r="B622" s="13" t="s">
        <v>360</v>
      </c>
      <c r="C622" t="s">
        <v>361</v>
      </c>
      <c r="D622" s="7" t="s">
        <v>362</v>
      </c>
      <c r="E622" s="13" t="s">
        <v>363</v>
      </c>
      <c r="K622" t="s">
        <v>387</v>
      </c>
      <c r="L622" t="s">
        <v>30</v>
      </c>
      <c r="M622" s="21" t="s">
        <v>31</v>
      </c>
      <c r="N622" s="71" t="s">
        <v>414</v>
      </c>
      <c r="O622" s="20">
        <v>21.9</v>
      </c>
      <c r="P622" s="20">
        <v>19.6</v>
      </c>
      <c r="Q622" s="22">
        <v>0.894977168949772</v>
      </c>
      <c r="R622" s="23"/>
      <c r="X622" s="1"/>
    </row>
    <row r="623" spans="1:24">
      <c r="A623" s="1" t="s">
        <v>359</v>
      </c>
      <c r="B623" s="13" t="s">
        <v>360</v>
      </c>
      <c r="C623" t="s">
        <v>361</v>
      </c>
      <c r="D623" s="7" t="s">
        <v>362</v>
      </c>
      <c r="E623" s="13" t="s">
        <v>363</v>
      </c>
      <c r="K623" t="s">
        <v>387</v>
      </c>
      <c r="L623" t="s">
        <v>30</v>
      </c>
      <c r="M623" s="21" t="s">
        <v>31</v>
      </c>
      <c r="N623" s="71" t="s">
        <v>415</v>
      </c>
      <c r="O623" s="20">
        <v>37.8</v>
      </c>
      <c r="P623" s="20">
        <v>32.7</v>
      </c>
      <c r="Q623" s="22">
        <v>0.865079365079365</v>
      </c>
      <c r="R623" s="23"/>
      <c r="X623" s="1"/>
    </row>
    <row r="624" spans="1:24">
      <c r="A624" s="1" t="s">
        <v>359</v>
      </c>
      <c r="B624" s="13" t="s">
        <v>360</v>
      </c>
      <c r="C624" t="s">
        <v>361</v>
      </c>
      <c r="D624" s="7" t="s">
        <v>362</v>
      </c>
      <c r="E624" s="13" t="s">
        <v>363</v>
      </c>
      <c r="K624" t="s">
        <v>387</v>
      </c>
      <c r="L624" t="s">
        <v>30</v>
      </c>
      <c r="M624" s="21" t="s">
        <v>31</v>
      </c>
      <c r="N624" s="71" t="s">
        <v>416</v>
      </c>
      <c r="O624" s="20">
        <v>50</v>
      </c>
      <c r="P624" s="20">
        <v>43.4</v>
      </c>
      <c r="Q624" s="22">
        <v>0.868</v>
      </c>
      <c r="R624" s="23"/>
      <c r="X624" s="1"/>
    </row>
    <row r="625" spans="1:24">
      <c r="A625" s="1" t="s">
        <v>359</v>
      </c>
      <c r="B625" s="13" t="s">
        <v>360</v>
      </c>
      <c r="C625" t="s">
        <v>361</v>
      </c>
      <c r="D625" s="7" t="s">
        <v>362</v>
      </c>
      <c r="E625" s="13" t="s">
        <v>363</v>
      </c>
      <c r="K625" t="s">
        <v>387</v>
      </c>
      <c r="L625" t="s">
        <v>30</v>
      </c>
      <c r="M625" s="21" t="s">
        <v>31</v>
      </c>
      <c r="N625" s="71" t="s">
        <v>417</v>
      </c>
      <c r="O625" s="20">
        <v>48.8</v>
      </c>
      <c r="P625" s="20">
        <v>42.4</v>
      </c>
      <c r="Q625" s="22">
        <v>0.868852459016394</v>
      </c>
      <c r="R625" s="23"/>
      <c r="X625" s="1"/>
    </row>
    <row r="626" spans="1:24">
      <c r="A626" s="1" t="s">
        <v>359</v>
      </c>
      <c r="B626" s="13" t="s">
        <v>360</v>
      </c>
      <c r="C626" t="s">
        <v>361</v>
      </c>
      <c r="D626" s="7" t="s">
        <v>362</v>
      </c>
      <c r="E626" s="13" t="s">
        <v>363</v>
      </c>
      <c r="K626" t="s">
        <v>418</v>
      </c>
      <c r="L626" t="s">
        <v>30</v>
      </c>
      <c r="M626" s="21" t="s">
        <v>31</v>
      </c>
      <c r="N626" s="71" t="s">
        <v>419</v>
      </c>
      <c r="O626" s="20">
        <v>56.7</v>
      </c>
      <c r="P626" s="20">
        <v>53.1</v>
      </c>
      <c r="Q626" s="22">
        <v>0.936507936507937</v>
      </c>
      <c r="R626" s="23"/>
      <c r="X626" s="1"/>
    </row>
    <row r="627" spans="1:24">
      <c r="A627" s="1" t="s">
        <v>359</v>
      </c>
      <c r="B627" s="13" t="s">
        <v>360</v>
      </c>
      <c r="C627" t="s">
        <v>361</v>
      </c>
      <c r="D627" s="7" t="s">
        <v>362</v>
      </c>
      <c r="E627" s="13" t="s">
        <v>363</v>
      </c>
      <c r="K627" t="s">
        <v>418</v>
      </c>
      <c r="L627" t="s">
        <v>30</v>
      </c>
      <c r="M627" s="21" t="s">
        <v>31</v>
      </c>
      <c r="N627" s="71" t="s">
        <v>420</v>
      </c>
      <c r="O627" s="20">
        <v>52.8</v>
      </c>
      <c r="P627" s="20">
        <v>47.8</v>
      </c>
      <c r="Q627" s="22">
        <v>0.90530303030303</v>
      </c>
      <c r="R627" s="23"/>
      <c r="X627" s="1"/>
    </row>
    <row r="628" spans="1:24">
      <c r="A628" s="1" t="s">
        <v>359</v>
      </c>
      <c r="B628" s="13" t="s">
        <v>360</v>
      </c>
      <c r="C628" t="s">
        <v>361</v>
      </c>
      <c r="D628" s="7" t="s">
        <v>362</v>
      </c>
      <c r="E628" s="13" t="s">
        <v>363</v>
      </c>
      <c r="K628" t="s">
        <v>418</v>
      </c>
      <c r="L628" t="s">
        <v>30</v>
      </c>
      <c r="M628" s="21" t="s">
        <v>31</v>
      </c>
      <c r="N628" s="71" t="s">
        <v>421</v>
      </c>
      <c r="O628" s="20">
        <v>58.2</v>
      </c>
      <c r="P628" s="20">
        <v>49.2</v>
      </c>
      <c r="Q628" s="22">
        <v>0.845360824742268</v>
      </c>
      <c r="R628" s="23"/>
      <c r="X628" s="1"/>
    </row>
    <row r="629" spans="1:24">
      <c r="A629" s="1" t="s">
        <v>359</v>
      </c>
      <c r="B629" s="13" t="s">
        <v>360</v>
      </c>
      <c r="C629" t="s">
        <v>361</v>
      </c>
      <c r="D629" s="7" t="s">
        <v>362</v>
      </c>
      <c r="E629" s="13" t="s">
        <v>363</v>
      </c>
      <c r="K629" t="s">
        <v>418</v>
      </c>
      <c r="L629" t="s">
        <v>30</v>
      </c>
      <c r="M629" s="21" t="s">
        <v>31</v>
      </c>
      <c r="N629" s="71" t="s">
        <v>422</v>
      </c>
      <c r="O629" s="20">
        <v>60.7</v>
      </c>
      <c r="P629" s="20">
        <v>54.9</v>
      </c>
      <c r="Q629" s="22">
        <v>0.904448105436573</v>
      </c>
      <c r="R629" s="23"/>
      <c r="X629" s="1"/>
    </row>
    <row r="630" spans="1:24">
      <c r="A630" s="1" t="s">
        <v>359</v>
      </c>
      <c r="B630" s="13" t="s">
        <v>360</v>
      </c>
      <c r="C630" t="s">
        <v>361</v>
      </c>
      <c r="D630" s="7" t="s">
        <v>362</v>
      </c>
      <c r="E630" s="13" t="s">
        <v>363</v>
      </c>
      <c r="K630" t="s">
        <v>418</v>
      </c>
      <c r="L630" t="s">
        <v>30</v>
      </c>
      <c r="M630" s="21" t="s">
        <v>31</v>
      </c>
      <c r="N630" s="71" t="s">
        <v>423</v>
      </c>
      <c r="O630" s="20">
        <v>23.6</v>
      </c>
      <c r="P630" s="20">
        <v>23.7</v>
      </c>
      <c r="Q630" s="22">
        <v>1.00423728813559</v>
      </c>
      <c r="R630" s="23"/>
      <c r="X630" s="1"/>
    </row>
    <row r="631" spans="1:24">
      <c r="A631" s="1" t="s">
        <v>359</v>
      </c>
      <c r="B631" s="13" t="s">
        <v>360</v>
      </c>
      <c r="C631" t="s">
        <v>361</v>
      </c>
      <c r="D631" s="7" t="s">
        <v>362</v>
      </c>
      <c r="E631" s="13" t="s">
        <v>363</v>
      </c>
      <c r="K631" t="s">
        <v>418</v>
      </c>
      <c r="L631" t="s">
        <v>30</v>
      </c>
      <c r="M631" s="21" t="s">
        <v>31</v>
      </c>
      <c r="N631" s="71" t="s">
        <v>424</v>
      </c>
      <c r="O631" s="20">
        <v>30.6</v>
      </c>
      <c r="P631" s="20">
        <v>31.5</v>
      </c>
      <c r="Q631" s="22">
        <v>1.02941176470588</v>
      </c>
      <c r="R631" s="23"/>
      <c r="X631" s="1"/>
    </row>
    <row r="632" spans="1:24">
      <c r="A632" s="1" t="s">
        <v>359</v>
      </c>
      <c r="B632" s="13" t="s">
        <v>360</v>
      </c>
      <c r="C632" t="s">
        <v>361</v>
      </c>
      <c r="D632" s="7" t="s">
        <v>362</v>
      </c>
      <c r="E632" s="13" t="s">
        <v>363</v>
      </c>
      <c r="K632" t="s">
        <v>418</v>
      </c>
      <c r="L632" t="s">
        <v>30</v>
      </c>
      <c r="M632" s="21" t="s">
        <v>31</v>
      </c>
      <c r="N632" s="71" t="s">
        <v>425</v>
      </c>
      <c r="O632" s="20">
        <v>37.8</v>
      </c>
      <c r="P632" s="20">
        <v>35.1</v>
      </c>
      <c r="Q632" s="22">
        <v>0.928571428571429</v>
      </c>
      <c r="R632" s="23"/>
      <c r="X632" s="1"/>
    </row>
    <row r="633" spans="1:24">
      <c r="A633" s="1" t="s">
        <v>359</v>
      </c>
      <c r="B633" s="13" t="s">
        <v>360</v>
      </c>
      <c r="C633" t="s">
        <v>361</v>
      </c>
      <c r="D633" s="7" t="s">
        <v>362</v>
      </c>
      <c r="E633" s="13" t="s">
        <v>363</v>
      </c>
      <c r="K633" t="s">
        <v>418</v>
      </c>
      <c r="L633" t="s">
        <v>30</v>
      </c>
      <c r="M633" s="21" t="s">
        <v>31</v>
      </c>
      <c r="N633" s="71" t="s">
        <v>425</v>
      </c>
      <c r="O633" s="20">
        <v>46.4</v>
      </c>
      <c r="P633" s="20">
        <v>45.6</v>
      </c>
      <c r="Q633" s="22">
        <v>0.982758620689655</v>
      </c>
      <c r="R633" s="23"/>
      <c r="X633" s="1"/>
    </row>
    <row r="634" spans="1:24">
      <c r="A634" s="1" t="s">
        <v>359</v>
      </c>
      <c r="B634" s="13" t="s">
        <v>360</v>
      </c>
      <c r="C634" t="s">
        <v>361</v>
      </c>
      <c r="D634" s="7" t="s">
        <v>362</v>
      </c>
      <c r="E634" s="13" t="s">
        <v>363</v>
      </c>
      <c r="K634" t="s">
        <v>418</v>
      </c>
      <c r="L634" t="s">
        <v>30</v>
      </c>
      <c r="M634" s="21" t="s">
        <v>31</v>
      </c>
      <c r="N634" s="71" t="s">
        <v>426</v>
      </c>
      <c r="O634" s="20">
        <v>67.7</v>
      </c>
      <c r="P634" s="20">
        <v>64.3</v>
      </c>
      <c r="Q634" s="22">
        <v>0.949778434268833</v>
      </c>
      <c r="R634" s="23"/>
      <c r="X634" s="1"/>
    </row>
    <row r="635" spans="1:24">
      <c r="A635" s="1" t="s">
        <v>359</v>
      </c>
      <c r="B635" s="13" t="s">
        <v>360</v>
      </c>
      <c r="C635" t="s">
        <v>361</v>
      </c>
      <c r="D635" s="7" t="s">
        <v>362</v>
      </c>
      <c r="E635" s="13" t="s">
        <v>363</v>
      </c>
      <c r="K635" t="s">
        <v>418</v>
      </c>
      <c r="L635" t="s">
        <v>30</v>
      </c>
      <c r="M635" s="21" t="s">
        <v>31</v>
      </c>
      <c r="N635" s="71" t="s">
        <v>427</v>
      </c>
      <c r="O635" s="20">
        <v>47.9</v>
      </c>
      <c r="P635" s="20">
        <v>45.2</v>
      </c>
      <c r="Q635" s="22">
        <v>0.943632567849687</v>
      </c>
      <c r="R635" s="23"/>
      <c r="X635" s="1"/>
    </row>
    <row r="636" spans="1:24">
      <c r="A636" s="1" t="s">
        <v>359</v>
      </c>
      <c r="B636" s="13" t="s">
        <v>360</v>
      </c>
      <c r="C636" t="s">
        <v>361</v>
      </c>
      <c r="D636" s="7" t="s">
        <v>362</v>
      </c>
      <c r="E636" s="13" t="s">
        <v>363</v>
      </c>
      <c r="K636" t="s">
        <v>418</v>
      </c>
      <c r="L636" t="s">
        <v>30</v>
      </c>
      <c r="M636" s="21" t="s">
        <v>31</v>
      </c>
      <c r="N636" s="71" t="s">
        <v>428</v>
      </c>
      <c r="O636" s="20">
        <v>68</v>
      </c>
      <c r="P636" s="20">
        <v>63.5</v>
      </c>
      <c r="Q636" s="22">
        <v>0.933823529411765</v>
      </c>
      <c r="R636" s="23"/>
      <c r="X636" s="1"/>
    </row>
    <row r="637" spans="1:24">
      <c r="A637" s="1" t="s">
        <v>359</v>
      </c>
      <c r="B637" s="13" t="s">
        <v>360</v>
      </c>
      <c r="C637" t="s">
        <v>361</v>
      </c>
      <c r="D637" s="7" t="s">
        <v>362</v>
      </c>
      <c r="E637" s="13" t="s">
        <v>363</v>
      </c>
      <c r="K637" t="s">
        <v>418</v>
      </c>
      <c r="L637" t="s">
        <v>30</v>
      </c>
      <c r="M637" s="21" t="s">
        <v>31</v>
      </c>
      <c r="N637" s="71" t="s">
        <v>429</v>
      </c>
      <c r="O637" s="20">
        <v>59.9</v>
      </c>
      <c r="P637" s="20">
        <v>57.8</v>
      </c>
      <c r="Q637" s="22">
        <v>0.964941569282137</v>
      </c>
      <c r="R637" s="23"/>
      <c r="X637" s="1"/>
    </row>
    <row r="638" spans="1:24">
      <c r="A638" s="1" t="s">
        <v>359</v>
      </c>
      <c r="B638" s="13" t="s">
        <v>360</v>
      </c>
      <c r="C638" t="s">
        <v>361</v>
      </c>
      <c r="D638" s="7" t="s">
        <v>362</v>
      </c>
      <c r="E638" s="13" t="s">
        <v>363</v>
      </c>
      <c r="K638" t="s">
        <v>418</v>
      </c>
      <c r="L638" t="s">
        <v>30</v>
      </c>
      <c r="M638" s="21" t="s">
        <v>31</v>
      </c>
      <c r="N638" s="71" t="s">
        <v>430</v>
      </c>
      <c r="O638" s="20">
        <v>55.5</v>
      </c>
      <c r="P638" s="20">
        <v>48.5</v>
      </c>
      <c r="Q638" s="22">
        <v>0.873873873873874</v>
      </c>
      <c r="R638" s="23"/>
      <c r="X638" s="1"/>
    </row>
    <row r="639" spans="1:24">
      <c r="A639" s="1" t="s">
        <v>359</v>
      </c>
      <c r="B639" s="13" t="s">
        <v>360</v>
      </c>
      <c r="C639" t="s">
        <v>361</v>
      </c>
      <c r="D639" s="7" t="s">
        <v>362</v>
      </c>
      <c r="E639" s="13" t="s">
        <v>363</v>
      </c>
      <c r="K639" t="s">
        <v>418</v>
      </c>
      <c r="L639" t="s">
        <v>30</v>
      </c>
      <c r="M639" s="21" t="s">
        <v>31</v>
      </c>
      <c r="N639" s="71" t="s">
        <v>431</v>
      </c>
      <c r="O639" s="20">
        <v>35.4</v>
      </c>
      <c r="P639" s="20">
        <v>32</v>
      </c>
      <c r="Q639" s="22">
        <v>0.903954802259887</v>
      </c>
      <c r="R639" s="23"/>
      <c r="X639" s="1"/>
    </row>
    <row r="640" spans="1:24">
      <c r="A640" s="1" t="s">
        <v>359</v>
      </c>
      <c r="B640" s="13" t="s">
        <v>360</v>
      </c>
      <c r="C640" t="s">
        <v>361</v>
      </c>
      <c r="D640" s="7" t="s">
        <v>362</v>
      </c>
      <c r="E640" s="13" t="s">
        <v>363</v>
      </c>
      <c r="K640" t="s">
        <v>418</v>
      </c>
      <c r="L640" t="s">
        <v>30</v>
      </c>
      <c r="M640" s="21" t="s">
        <v>31</v>
      </c>
      <c r="N640" s="71" t="s">
        <v>432</v>
      </c>
      <c r="O640" s="20">
        <v>67.2</v>
      </c>
      <c r="P640" s="20">
        <v>59.1</v>
      </c>
      <c r="Q640" s="22">
        <v>0.879464285714286</v>
      </c>
      <c r="R640" s="23"/>
      <c r="X640" s="1"/>
    </row>
    <row r="641" spans="1:24">
      <c r="A641" s="1" t="s">
        <v>359</v>
      </c>
      <c r="B641" s="13" t="s">
        <v>360</v>
      </c>
      <c r="C641" t="s">
        <v>361</v>
      </c>
      <c r="D641" s="7" t="s">
        <v>362</v>
      </c>
      <c r="E641" s="13" t="s">
        <v>363</v>
      </c>
      <c r="K641" t="s">
        <v>418</v>
      </c>
      <c r="L641" t="s">
        <v>30</v>
      </c>
      <c r="M641" s="21" t="s">
        <v>31</v>
      </c>
      <c r="N641" s="71" t="s">
        <v>433</v>
      </c>
      <c r="O641" s="20">
        <v>64.9</v>
      </c>
      <c r="P641" s="20">
        <v>59</v>
      </c>
      <c r="Q641" s="22">
        <v>0.909090909090909</v>
      </c>
      <c r="R641" s="23"/>
      <c r="X641" s="1"/>
    </row>
    <row r="642" spans="1:24">
      <c r="A642" s="1" t="s">
        <v>359</v>
      </c>
      <c r="B642" s="13" t="s">
        <v>360</v>
      </c>
      <c r="C642" t="s">
        <v>361</v>
      </c>
      <c r="D642" s="7" t="s">
        <v>362</v>
      </c>
      <c r="E642" s="13" t="s">
        <v>363</v>
      </c>
      <c r="K642" t="s">
        <v>418</v>
      </c>
      <c r="L642" t="s">
        <v>30</v>
      </c>
      <c r="M642" s="21" t="s">
        <v>31</v>
      </c>
      <c r="N642" s="71" t="s">
        <v>434</v>
      </c>
      <c r="O642" s="20">
        <v>69.1</v>
      </c>
      <c r="P642" s="20">
        <v>60.7</v>
      </c>
      <c r="Q642" s="22">
        <v>0.878437047756874</v>
      </c>
      <c r="R642" s="23"/>
      <c r="X642" s="1"/>
    </row>
    <row r="643" spans="1:24">
      <c r="A643" s="1" t="s">
        <v>359</v>
      </c>
      <c r="B643" s="13" t="s">
        <v>360</v>
      </c>
      <c r="C643" t="s">
        <v>361</v>
      </c>
      <c r="D643" s="7" t="s">
        <v>362</v>
      </c>
      <c r="E643" s="13" t="s">
        <v>363</v>
      </c>
      <c r="K643" t="s">
        <v>418</v>
      </c>
      <c r="L643" t="s">
        <v>30</v>
      </c>
      <c r="M643" s="21" t="s">
        <v>31</v>
      </c>
      <c r="N643" s="71" t="s">
        <v>435</v>
      </c>
      <c r="O643" s="20">
        <v>61.7</v>
      </c>
      <c r="P643" s="20">
        <v>54.6</v>
      </c>
      <c r="Q643" s="22">
        <v>0.884927066450567</v>
      </c>
      <c r="R643" s="23"/>
      <c r="X643" s="1"/>
    </row>
    <row r="644" spans="1:24">
      <c r="A644" s="1" t="s">
        <v>359</v>
      </c>
      <c r="B644" s="13" t="s">
        <v>360</v>
      </c>
      <c r="C644" t="s">
        <v>361</v>
      </c>
      <c r="D644" s="7" t="s">
        <v>362</v>
      </c>
      <c r="E644" s="13" t="s">
        <v>363</v>
      </c>
      <c r="K644" t="s">
        <v>418</v>
      </c>
      <c r="L644" t="s">
        <v>30</v>
      </c>
      <c r="M644" s="21" t="s">
        <v>31</v>
      </c>
      <c r="N644" s="71" t="s">
        <v>436</v>
      </c>
      <c r="O644" s="20">
        <v>75.7</v>
      </c>
      <c r="P644" s="20">
        <v>69</v>
      </c>
      <c r="Q644" s="22">
        <v>0.911492734478203</v>
      </c>
      <c r="R644" s="23"/>
      <c r="X644" s="1"/>
    </row>
    <row r="645" spans="1:24">
      <c r="A645" s="1" t="s">
        <v>359</v>
      </c>
      <c r="B645" s="13" t="s">
        <v>360</v>
      </c>
      <c r="C645" t="s">
        <v>361</v>
      </c>
      <c r="D645" s="7" t="s">
        <v>362</v>
      </c>
      <c r="E645" s="13" t="s">
        <v>363</v>
      </c>
      <c r="K645" t="s">
        <v>418</v>
      </c>
      <c r="L645" t="s">
        <v>30</v>
      </c>
      <c r="M645" s="21" t="s">
        <v>31</v>
      </c>
      <c r="N645" s="71" t="s">
        <v>437</v>
      </c>
      <c r="O645" s="20">
        <v>59.1</v>
      </c>
      <c r="P645" s="20">
        <v>51</v>
      </c>
      <c r="Q645" s="22">
        <v>0.862944162436548</v>
      </c>
      <c r="R645" s="23"/>
      <c r="X645" s="1"/>
    </row>
    <row r="646" spans="1:24">
      <c r="A646" s="1" t="s">
        <v>359</v>
      </c>
      <c r="B646" s="13" t="s">
        <v>360</v>
      </c>
      <c r="C646" t="s">
        <v>361</v>
      </c>
      <c r="D646" s="7" t="s">
        <v>362</v>
      </c>
      <c r="E646" s="13" t="s">
        <v>363</v>
      </c>
      <c r="K646" t="s">
        <v>418</v>
      </c>
      <c r="L646" t="s">
        <v>30</v>
      </c>
      <c r="M646" s="21" t="s">
        <v>31</v>
      </c>
      <c r="N646" s="71" t="s">
        <v>438</v>
      </c>
      <c r="O646" s="20">
        <v>70</v>
      </c>
      <c r="P646" s="20">
        <v>61.8</v>
      </c>
      <c r="Q646" s="22">
        <v>0.882857142857143</v>
      </c>
      <c r="R646" s="23"/>
      <c r="X646" s="1"/>
    </row>
    <row r="647" spans="1:24">
      <c r="A647" s="1" t="s">
        <v>359</v>
      </c>
      <c r="B647" s="13" t="s">
        <v>360</v>
      </c>
      <c r="C647" t="s">
        <v>361</v>
      </c>
      <c r="D647" s="7" t="s">
        <v>362</v>
      </c>
      <c r="E647" s="13" t="s">
        <v>363</v>
      </c>
      <c r="K647" t="s">
        <v>418</v>
      </c>
      <c r="L647" t="s">
        <v>30</v>
      </c>
      <c r="M647" s="21" t="s">
        <v>31</v>
      </c>
      <c r="N647" s="71" t="s">
        <v>439</v>
      </c>
      <c r="O647" s="20">
        <v>59.5</v>
      </c>
      <c r="P647" s="20">
        <v>44.6</v>
      </c>
      <c r="Q647" s="22">
        <v>0.749579831932773</v>
      </c>
      <c r="R647" s="23"/>
      <c r="X647" s="1"/>
    </row>
    <row r="648" spans="1:24">
      <c r="A648" s="1" t="s">
        <v>359</v>
      </c>
      <c r="B648" s="13" t="s">
        <v>360</v>
      </c>
      <c r="C648" t="s">
        <v>361</v>
      </c>
      <c r="D648" s="7" t="s">
        <v>362</v>
      </c>
      <c r="E648" s="13" t="s">
        <v>363</v>
      </c>
      <c r="K648" t="s">
        <v>418</v>
      </c>
      <c r="L648" t="s">
        <v>30</v>
      </c>
      <c r="M648" s="21" t="s">
        <v>31</v>
      </c>
      <c r="N648" s="71" t="s">
        <v>440</v>
      </c>
      <c r="O648" s="20">
        <v>58.1</v>
      </c>
      <c r="P648" s="20">
        <v>56.5</v>
      </c>
      <c r="Q648" s="22">
        <v>0.972461273666093</v>
      </c>
      <c r="R648" s="23"/>
      <c r="X648" s="1"/>
    </row>
    <row r="649" spans="1:24">
      <c r="A649" s="1" t="s">
        <v>359</v>
      </c>
      <c r="B649" s="13" t="s">
        <v>360</v>
      </c>
      <c r="C649" t="s">
        <v>361</v>
      </c>
      <c r="D649" s="7" t="s">
        <v>362</v>
      </c>
      <c r="E649" s="13" t="s">
        <v>363</v>
      </c>
      <c r="K649" t="s">
        <v>418</v>
      </c>
      <c r="L649" t="s">
        <v>30</v>
      </c>
      <c r="M649" s="21" t="s">
        <v>31</v>
      </c>
      <c r="N649" s="71" t="s">
        <v>441</v>
      </c>
      <c r="O649" s="20">
        <v>71.9</v>
      </c>
      <c r="P649" s="20">
        <v>64.2</v>
      </c>
      <c r="Q649" s="22">
        <v>0.892906815020862</v>
      </c>
      <c r="R649" s="23"/>
      <c r="X649" s="1"/>
    </row>
    <row r="650" spans="1:24">
      <c r="A650" s="1" t="s">
        <v>359</v>
      </c>
      <c r="B650" s="13" t="s">
        <v>360</v>
      </c>
      <c r="C650" t="s">
        <v>361</v>
      </c>
      <c r="D650" s="7" t="s">
        <v>362</v>
      </c>
      <c r="E650" s="13" t="s">
        <v>363</v>
      </c>
      <c r="K650" t="s">
        <v>418</v>
      </c>
      <c r="L650" t="s">
        <v>30</v>
      </c>
      <c r="M650" s="21" t="s">
        <v>31</v>
      </c>
      <c r="N650" s="71" t="s">
        <v>442</v>
      </c>
      <c r="O650" s="20">
        <v>43.1</v>
      </c>
      <c r="P650" s="20">
        <v>39.6</v>
      </c>
      <c r="Q650" s="22">
        <v>0.918793503480278</v>
      </c>
      <c r="R650" s="23"/>
      <c r="X650" s="1"/>
    </row>
    <row r="651" spans="1:24">
      <c r="A651" s="39" t="s">
        <v>359</v>
      </c>
      <c r="B651" s="40" t="s">
        <v>360</v>
      </c>
      <c r="C651" s="18" t="s">
        <v>361</v>
      </c>
      <c r="D651" s="78" t="s">
        <v>362</v>
      </c>
      <c r="E651" s="40" t="s">
        <v>363</v>
      </c>
      <c r="F651" s="18"/>
      <c r="G651" s="18"/>
      <c r="H651" s="18"/>
      <c r="I651" s="18"/>
      <c r="J651" s="39"/>
      <c r="K651" s="18" t="s">
        <v>418</v>
      </c>
      <c r="L651" s="18" t="s">
        <v>30</v>
      </c>
      <c r="M651" s="43" t="s">
        <v>31</v>
      </c>
      <c r="N651" s="79" t="s">
        <v>443</v>
      </c>
      <c r="O651" s="42">
        <v>69.3</v>
      </c>
      <c r="P651" s="42">
        <v>66.4</v>
      </c>
      <c r="Q651" s="44">
        <v>0.958152958152958</v>
      </c>
      <c r="R651" s="45"/>
      <c r="S651" s="39"/>
      <c r="T651" s="18"/>
      <c r="U651" s="18"/>
      <c r="V651" s="18"/>
      <c r="W651" s="18"/>
      <c r="X651" s="39"/>
    </row>
    <row r="652" spans="1:24">
      <c r="A652" s="1" t="s">
        <v>444</v>
      </c>
      <c r="B652" s="13" t="s">
        <v>360</v>
      </c>
      <c r="C652" t="s">
        <v>361</v>
      </c>
      <c r="D652" s="7" t="s">
        <v>445</v>
      </c>
      <c r="E652" s="13" t="s">
        <v>363</v>
      </c>
      <c r="K652" t="s">
        <v>418</v>
      </c>
      <c r="L652" t="s">
        <v>30</v>
      </c>
      <c r="M652" s="21" t="s">
        <v>31</v>
      </c>
      <c r="N652" s="71" t="s">
        <v>446</v>
      </c>
      <c r="O652" s="20">
        <v>72.6</v>
      </c>
      <c r="P652" s="20">
        <v>62.3</v>
      </c>
      <c r="Q652" s="22">
        <v>0.858126721763085</v>
      </c>
      <c r="R652" s="23"/>
      <c r="X652" s="1"/>
    </row>
    <row r="653" spans="1:24">
      <c r="A653" s="1" t="s">
        <v>444</v>
      </c>
      <c r="B653" s="13" t="s">
        <v>360</v>
      </c>
      <c r="C653" t="s">
        <v>361</v>
      </c>
      <c r="D653" s="7" t="s">
        <v>445</v>
      </c>
      <c r="E653" s="13" t="s">
        <v>363</v>
      </c>
      <c r="K653" t="s">
        <v>418</v>
      </c>
      <c r="L653" t="s">
        <v>30</v>
      </c>
      <c r="M653" s="21" t="s">
        <v>31</v>
      </c>
      <c r="N653" s="71" t="s">
        <v>447</v>
      </c>
      <c r="O653" s="20">
        <v>66.4</v>
      </c>
      <c r="P653" s="20">
        <v>57.1</v>
      </c>
      <c r="Q653" s="22">
        <v>0.859939759036145</v>
      </c>
      <c r="R653" s="23"/>
      <c r="X653" s="1"/>
    </row>
    <row r="654" spans="1:24">
      <c r="A654" s="1" t="s">
        <v>444</v>
      </c>
      <c r="B654" s="13" t="s">
        <v>360</v>
      </c>
      <c r="C654" t="s">
        <v>361</v>
      </c>
      <c r="D654" s="7" t="s">
        <v>445</v>
      </c>
      <c r="E654" s="13" t="s">
        <v>363</v>
      </c>
      <c r="K654" t="s">
        <v>418</v>
      </c>
      <c r="L654" t="s">
        <v>30</v>
      </c>
      <c r="M654" s="21" t="s">
        <v>31</v>
      </c>
      <c r="N654" s="71" t="s">
        <v>448</v>
      </c>
      <c r="O654" s="20">
        <v>68.3</v>
      </c>
      <c r="P654" s="20">
        <v>58.5</v>
      </c>
      <c r="Q654" s="22">
        <v>0.856515373352855</v>
      </c>
      <c r="R654" s="23"/>
      <c r="X654" s="1"/>
    </row>
    <row r="655" spans="1:24">
      <c r="A655" s="1" t="s">
        <v>444</v>
      </c>
      <c r="B655" s="13" t="s">
        <v>360</v>
      </c>
      <c r="C655" t="s">
        <v>361</v>
      </c>
      <c r="D655" s="7" t="s">
        <v>445</v>
      </c>
      <c r="E655" s="13" t="s">
        <v>363</v>
      </c>
      <c r="K655" t="s">
        <v>418</v>
      </c>
      <c r="L655" t="s">
        <v>30</v>
      </c>
      <c r="M655" s="21" t="s">
        <v>31</v>
      </c>
      <c r="N655" s="71" t="s">
        <v>449</v>
      </c>
      <c r="O655" s="20">
        <v>73.3</v>
      </c>
      <c r="P655" s="20">
        <v>64.5</v>
      </c>
      <c r="Q655" s="22">
        <v>0.879945429740791</v>
      </c>
      <c r="R655" s="23"/>
      <c r="X655" s="1"/>
    </row>
    <row r="656" spans="1:24">
      <c r="A656" s="1" t="s">
        <v>444</v>
      </c>
      <c r="B656" s="13" t="s">
        <v>360</v>
      </c>
      <c r="C656" t="s">
        <v>361</v>
      </c>
      <c r="D656" s="7" t="s">
        <v>445</v>
      </c>
      <c r="E656" s="13" t="s">
        <v>363</v>
      </c>
      <c r="K656" t="s">
        <v>418</v>
      </c>
      <c r="L656" t="s">
        <v>30</v>
      </c>
      <c r="M656" s="21" t="s">
        <v>31</v>
      </c>
      <c r="N656" s="71" t="s">
        <v>450</v>
      </c>
      <c r="O656" s="20">
        <v>67.7</v>
      </c>
      <c r="P656" s="20">
        <v>62.3</v>
      </c>
      <c r="Q656" s="22">
        <v>0.920236336779911</v>
      </c>
      <c r="R656" s="23"/>
      <c r="X656" s="1"/>
    </row>
    <row r="657" spans="1:24">
      <c r="A657" s="1" t="s">
        <v>444</v>
      </c>
      <c r="B657" s="13" t="s">
        <v>360</v>
      </c>
      <c r="C657" t="s">
        <v>361</v>
      </c>
      <c r="D657" s="7" t="s">
        <v>445</v>
      </c>
      <c r="E657" s="13" t="s">
        <v>363</v>
      </c>
      <c r="K657" t="s">
        <v>418</v>
      </c>
      <c r="L657" t="s">
        <v>30</v>
      </c>
      <c r="M657" s="21" t="s">
        <v>31</v>
      </c>
      <c r="N657" s="71" t="s">
        <v>451</v>
      </c>
      <c r="O657" s="20">
        <v>65.5</v>
      </c>
      <c r="P657" s="20">
        <v>60.9</v>
      </c>
      <c r="Q657" s="22">
        <v>0.929770992366412</v>
      </c>
      <c r="R657" s="23"/>
      <c r="X657" s="1"/>
    </row>
    <row r="658" spans="1:24">
      <c r="A658" s="1" t="s">
        <v>444</v>
      </c>
      <c r="B658" s="13" t="s">
        <v>360</v>
      </c>
      <c r="C658" t="s">
        <v>361</v>
      </c>
      <c r="D658" s="7" t="s">
        <v>445</v>
      </c>
      <c r="E658" s="13" t="s">
        <v>363</v>
      </c>
      <c r="K658" t="s">
        <v>418</v>
      </c>
      <c r="L658" t="s">
        <v>30</v>
      </c>
      <c r="M658" s="21" t="s">
        <v>31</v>
      </c>
      <c r="N658" s="71" t="s">
        <v>452</v>
      </c>
      <c r="O658" s="20">
        <v>52.2</v>
      </c>
      <c r="P658" s="20">
        <v>49.8</v>
      </c>
      <c r="Q658" s="22">
        <v>0.954022988505747</v>
      </c>
      <c r="R658" s="23"/>
      <c r="X658" s="1"/>
    </row>
    <row r="659" spans="1:24">
      <c r="A659" s="1" t="s">
        <v>444</v>
      </c>
      <c r="B659" s="13" t="s">
        <v>360</v>
      </c>
      <c r="C659" t="s">
        <v>361</v>
      </c>
      <c r="D659" s="7" t="s">
        <v>445</v>
      </c>
      <c r="E659" s="13" t="s">
        <v>363</v>
      </c>
      <c r="K659" t="s">
        <v>418</v>
      </c>
      <c r="L659" t="s">
        <v>30</v>
      </c>
      <c r="M659" s="21" t="s">
        <v>31</v>
      </c>
      <c r="N659" s="71" t="s">
        <v>453</v>
      </c>
      <c r="O659" s="20">
        <v>53.1</v>
      </c>
      <c r="P659" s="20">
        <v>50.2</v>
      </c>
      <c r="Q659" s="22">
        <v>0.945386064030132</v>
      </c>
      <c r="R659" s="23"/>
      <c r="X659" s="1"/>
    </row>
    <row r="660" spans="1:24">
      <c r="A660" s="1" t="s">
        <v>444</v>
      </c>
      <c r="B660" s="13" t="s">
        <v>360</v>
      </c>
      <c r="C660" t="s">
        <v>361</v>
      </c>
      <c r="D660" s="7" t="s">
        <v>445</v>
      </c>
      <c r="E660" s="13" t="s">
        <v>363</v>
      </c>
      <c r="K660" t="s">
        <v>418</v>
      </c>
      <c r="L660" t="s">
        <v>30</v>
      </c>
      <c r="M660" s="21" t="s">
        <v>31</v>
      </c>
      <c r="N660" s="71" t="s">
        <v>454</v>
      </c>
      <c r="O660" s="20">
        <v>75.2</v>
      </c>
      <c r="P660" s="20">
        <v>69.2</v>
      </c>
      <c r="Q660" s="22">
        <v>0.920212765957447</v>
      </c>
      <c r="R660" s="23"/>
      <c r="X660" s="1"/>
    </row>
    <row r="661" spans="1:24">
      <c r="A661" s="39" t="s">
        <v>444</v>
      </c>
      <c r="B661" s="40" t="s">
        <v>360</v>
      </c>
      <c r="C661" s="18" t="s">
        <v>361</v>
      </c>
      <c r="D661" s="78" t="s">
        <v>445</v>
      </c>
      <c r="E661" s="40" t="s">
        <v>363</v>
      </c>
      <c r="F661" s="18"/>
      <c r="G661" s="18"/>
      <c r="H661" s="18"/>
      <c r="I661" s="18"/>
      <c r="J661" s="39"/>
      <c r="K661" s="18" t="s">
        <v>418</v>
      </c>
      <c r="L661" s="18" t="s">
        <v>30</v>
      </c>
      <c r="M661" s="43" t="s">
        <v>31</v>
      </c>
      <c r="N661" s="79" t="s">
        <v>455</v>
      </c>
      <c r="O661" s="42">
        <v>75.3</v>
      </c>
      <c r="P661" s="42">
        <v>68.6</v>
      </c>
      <c r="Q661" s="44">
        <v>0.911022576361222</v>
      </c>
      <c r="R661" s="45"/>
      <c r="S661" s="39"/>
      <c r="T661" s="18"/>
      <c r="U661" s="18"/>
      <c r="V661" s="18"/>
      <c r="W661" s="18"/>
      <c r="X661" s="39"/>
    </row>
    <row r="662" spans="1:24">
      <c r="A662" s="1" t="s">
        <v>456</v>
      </c>
      <c r="B662" s="13" t="s">
        <v>457</v>
      </c>
      <c r="C662" t="s">
        <v>458</v>
      </c>
      <c r="D662" s="7" t="s">
        <v>459</v>
      </c>
      <c r="E662" s="13" t="s">
        <v>363</v>
      </c>
      <c r="K662" t="s">
        <v>418</v>
      </c>
      <c r="L662" t="s">
        <v>30</v>
      </c>
      <c r="M662" s="21" t="s">
        <v>31</v>
      </c>
      <c r="N662" s="71" t="s">
        <v>460</v>
      </c>
      <c r="O662" s="20">
        <v>73.3480516997133</v>
      </c>
      <c r="P662" s="20">
        <v>72.6394361693317</v>
      </c>
      <c r="Q662" s="22">
        <v>0.990338999960317</v>
      </c>
      <c r="R662" s="23"/>
      <c r="X662" s="1"/>
    </row>
    <row r="663" spans="1:24">
      <c r="A663" s="1" t="s">
        <v>456</v>
      </c>
      <c r="B663" s="13" t="s">
        <v>457</v>
      </c>
      <c r="C663" t="s">
        <v>458</v>
      </c>
      <c r="D663" s="7" t="s">
        <v>459</v>
      </c>
      <c r="E663" s="13" t="s">
        <v>363</v>
      </c>
      <c r="K663" t="s">
        <v>418</v>
      </c>
      <c r="L663" t="s">
        <v>30</v>
      </c>
      <c r="M663" s="21" t="s">
        <v>31</v>
      </c>
      <c r="N663" s="71" t="s">
        <v>460</v>
      </c>
      <c r="O663" s="20">
        <v>71.1151316879975</v>
      </c>
      <c r="P663" s="20">
        <v>69.840086167331</v>
      </c>
      <c r="Q663" s="22">
        <v>0.982070686077606</v>
      </c>
      <c r="R663" s="23"/>
      <c r="X663" s="1"/>
    </row>
    <row r="664" spans="1:24">
      <c r="A664" s="1" t="s">
        <v>456</v>
      </c>
      <c r="B664" s="13" t="s">
        <v>457</v>
      </c>
      <c r="C664" t="s">
        <v>458</v>
      </c>
      <c r="D664" s="7" t="s">
        <v>459</v>
      </c>
      <c r="E664" s="13" t="s">
        <v>363</v>
      </c>
      <c r="K664" t="s">
        <v>418</v>
      </c>
      <c r="L664" t="s">
        <v>30</v>
      </c>
      <c r="M664" s="21" t="s">
        <v>31</v>
      </c>
      <c r="N664" s="71" t="s">
        <v>460</v>
      </c>
      <c r="O664" s="20">
        <v>72.0952857533544</v>
      </c>
      <c r="P664" s="20">
        <v>69.9455329125391</v>
      </c>
      <c r="Q664" s="22">
        <v>0.970181783477913</v>
      </c>
      <c r="R664" s="23"/>
      <c r="X664" s="1"/>
    </row>
    <row r="665" spans="1:24">
      <c r="A665" s="1" t="s">
        <v>456</v>
      </c>
      <c r="B665" s="13" t="s">
        <v>457</v>
      </c>
      <c r="C665" t="s">
        <v>458</v>
      </c>
      <c r="D665" s="7" t="s">
        <v>459</v>
      </c>
      <c r="E665" s="13" t="s">
        <v>363</v>
      </c>
      <c r="K665" t="s">
        <v>418</v>
      </c>
      <c r="L665" t="s">
        <v>30</v>
      </c>
      <c r="M665" s="21" t="s">
        <v>31</v>
      </c>
      <c r="N665" s="71" t="s">
        <v>460</v>
      </c>
      <c r="O665" s="20">
        <v>60.8433429826713</v>
      </c>
      <c r="P665" s="20">
        <v>55.7534815650367</v>
      </c>
      <c r="Q665" s="22">
        <v>0.916344809996976</v>
      </c>
      <c r="R665" s="23">
        <v>3.85653928402842e-12</v>
      </c>
      <c r="X665" s="1"/>
    </row>
    <row r="666" spans="1:24">
      <c r="A666" s="1" t="s">
        <v>456</v>
      </c>
      <c r="B666" s="13" t="s">
        <v>457</v>
      </c>
      <c r="C666" t="s">
        <v>458</v>
      </c>
      <c r="D666" s="7" t="s">
        <v>459</v>
      </c>
      <c r="E666" s="13" t="s">
        <v>363</v>
      </c>
      <c r="K666" t="s">
        <v>418</v>
      </c>
      <c r="L666" t="s">
        <v>30</v>
      </c>
      <c r="M666" s="21" t="s">
        <v>31</v>
      </c>
      <c r="N666" s="71" t="s">
        <v>461</v>
      </c>
      <c r="O666" s="20">
        <v>70.517986649495</v>
      </c>
      <c r="P666" s="20">
        <v>68.0050559021137</v>
      </c>
      <c r="Q666" s="22">
        <v>0.964364683866094</v>
      </c>
      <c r="R666" s="23">
        <v>2.04664016466265e-11</v>
      </c>
      <c r="X666" s="1"/>
    </row>
    <row r="667" spans="1:24">
      <c r="A667" s="1" t="s">
        <v>456</v>
      </c>
      <c r="B667" s="13" t="s">
        <v>457</v>
      </c>
      <c r="C667" t="s">
        <v>458</v>
      </c>
      <c r="D667" s="7" t="s">
        <v>459</v>
      </c>
      <c r="E667" s="13" t="s">
        <v>363</v>
      </c>
      <c r="K667" t="s">
        <v>418</v>
      </c>
      <c r="L667" t="s">
        <v>30</v>
      </c>
      <c r="M667" s="21" t="s">
        <v>31</v>
      </c>
      <c r="N667" s="71" t="s">
        <v>462</v>
      </c>
      <c r="O667" s="20">
        <v>67.2463137323005</v>
      </c>
      <c r="P667" s="20">
        <v>62.5640836597349</v>
      </c>
      <c r="Q667" s="22">
        <v>0.930371944383375</v>
      </c>
      <c r="R667" s="23">
        <v>1.24233010383119e-11</v>
      </c>
      <c r="X667" s="1"/>
    </row>
    <row r="668" spans="1:24">
      <c r="A668" s="1" t="s">
        <v>456</v>
      </c>
      <c r="B668" s="13" t="s">
        <v>457</v>
      </c>
      <c r="C668" t="s">
        <v>458</v>
      </c>
      <c r="D668" s="7" t="s">
        <v>459</v>
      </c>
      <c r="E668" s="13" t="s">
        <v>363</v>
      </c>
      <c r="K668" t="s">
        <v>418</v>
      </c>
      <c r="L668" t="s">
        <v>30</v>
      </c>
      <c r="M668" s="21" t="s">
        <v>31</v>
      </c>
      <c r="N668" s="71" t="s">
        <v>462</v>
      </c>
      <c r="O668" s="20">
        <v>65.0482679880472</v>
      </c>
      <c r="P668" s="20">
        <v>60.1290341201282</v>
      </c>
      <c r="Q668" s="22">
        <v>0.924375636430121</v>
      </c>
      <c r="R668" s="23">
        <v>5.30753468579569e-12</v>
      </c>
      <c r="X668" s="1"/>
    </row>
    <row r="669" spans="1:24">
      <c r="A669" s="1" t="s">
        <v>456</v>
      </c>
      <c r="B669" s="13" t="s">
        <v>457</v>
      </c>
      <c r="C669" t="s">
        <v>458</v>
      </c>
      <c r="D669" s="7" t="s">
        <v>459</v>
      </c>
      <c r="E669" s="13" t="s">
        <v>363</v>
      </c>
      <c r="K669" t="s">
        <v>418</v>
      </c>
      <c r="L669" t="s">
        <v>30</v>
      </c>
      <c r="M669" s="21" t="s">
        <v>31</v>
      </c>
      <c r="N669" s="71" t="s">
        <v>462</v>
      </c>
      <c r="O669" s="20">
        <v>70.0199191194966</v>
      </c>
      <c r="P669" s="20">
        <v>65.3496653844462</v>
      </c>
      <c r="Q669" s="22">
        <v>0.933301069270301</v>
      </c>
      <c r="R669" s="23"/>
      <c r="X669" s="1"/>
    </row>
    <row r="670" spans="1:24">
      <c r="A670" s="1" t="s">
        <v>456</v>
      </c>
      <c r="B670" s="13" t="s">
        <v>457</v>
      </c>
      <c r="C670" t="s">
        <v>458</v>
      </c>
      <c r="D670" s="7" t="s">
        <v>459</v>
      </c>
      <c r="E670" s="13" t="s">
        <v>363</v>
      </c>
      <c r="K670" t="s">
        <v>418</v>
      </c>
      <c r="L670" t="s">
        <v>30</v>
      </c>
      <c r="M670" s="21" t="s">
        <v>31</v>
      </c>
      <c r="N670" s="71" t="s">
        <v>462</v>
      </c>
      <c r="O670" s="20">
        <v>71.6704464669254</v>
      </c>
      <c r="P670" s="20">
        <v>66.7844984248073</v>
      </c>
      <c r="Q670" s="22">
        <v>0.93182757631665</v>
      </c>
      <c r="R670" s="23">
        <v>1.73561495168135e-12</v>
      </c>
      <c r="X670" s="1"/>
    </row>
    <row r="671" spans="1:24">
      <c r="A671" s="1" t="s">
        <v>456</v>
      </c>
      <c r="B671" s="13" t="s">
        <v>457</v>
      </c>
      <c r="C671" t="s">
        <v>458</v>
      </c>
      <c r="D671" s="7" t="s">
        <v>459</v>
      </c>
      <c r="E671" s="13" t="s">
        <v>363</v>
      </c>
      <c r="K671" t="s">
        <v>418</v>
      </c>
      <c r="L671" t="s">
        <v>30</v>
      </c>
      <c r="M671" s="21" t="s">
        <v>31</v>
      </c>
      <c r="N671" s="71" t="s">
        <v>462</v>
      </c>
      <c r="O671" s="20">
        <v>70.9916792398508</v>
      </c>
      <c r="P671" s="20">
        <v>66.0321192600008</v>
      </c>
      <c r="Q671" s="22">
        <v>0.930138855243953</v>
      </c>
      <c r="R671" s="23"/>
      <c r="X671" s="1"/>
    </row>
    <row r="672" spans="1:24">
      <c r="A672" s="1" t="s">
        <v>456</v>
      </c>
      <c r="B672" s="13" t="s">
        <v>457</v>
      </c>
      <c r="C672" t="s">
        <v>458</v>
      </c>
      <c r="D672" s="7" t="s">
        <v>459</v>
      </c>
      <c r="E672" s="13" t="s">
        <v>363</v>
      </c>
      <c r="K672" t="s">
        <v>418</v>
      </c>
      <c r="L672" t="s">
        <v>30</v>
      </c>
      <c r="M672" s="21" t="s">
        <v>31</v>
      </c>
      <c r="N672" s="71" t="s">
        <v>462</v>
      </c>
      <c r="O672" s="20">
        <v>83.510798892336</v>
      </c>
      <c r="P672" s="20">
        <v>82.0912813356248</v>
      </c>
      <c r="Q672" s="22">
        <v>0.983001988059756</v>
      </c>
      <c r="R672" s="23"/>
      <c r="X672" s="1"/>
    </row>
    <row r="673" spans="1:24">
      <c r="A673" s="1" t="s">
        <v>456</v>
      </c>
      <c r="B673" s="13" t="s">
        <v>457</v>
      </c>
      <c r="C673" t="s">
        <v>458</v>
      </c>
      <c r="D673" s="7" t="s">
        <v>459</v>
      </c>
      <c r="E673" s="13" t="s">
        <v>363</v>
      </c>
      <c r="K673" t="s">
        <v>418</v>
      </c>
      <c r="L673" t="s">
        <v>30</v>
      </c>
      <c r="M673" s="21" t="s">
        <v>31</v>
      </c>
      <c r="N673" s="71" t="s">
        <v>462</v>
      </c>
      <c r="O673" s="20">
        <v>77.745793778042</v>
      </c>
      <c r="P673" s="20">
        <v>74.7794165797987</v>
      </c>
      <c r="Q673" s="22">
        <v>0.961845174457772</v>
      </c>
      <c r="R673" s="23">
        <v>3.01571216595824e-11</v>
      </c>
      <c r="X673" s="1"/>
    </row>
    <row r="674" spans="1:24">
      <c r="A674" s="1" t="s">
        <v>456</v>
      </c>
      <c r="B674" s="13" t="s">
        <v>457</v>
      </c>
      <c r="C674" t="s">
        <v>458</v>
      </c>
      <c r="D674" s="7" t="s">
        <v>459</v>
      </c>
      <c r="E674" s="13" t="s">
        <v>363</v>
      </c>
      <c r="K674" t="s">
        <v>418</v>
      </c>
      <c r="L674" t="s">
        <v>30</v>
      </c>
      <c r="M674" s="21" t="s">
        <v>31</v>
      </c>
      <c r="N674" s="71" t="s">
        <v>462</v>
      </c>
      <c r="O674" s="20">
        <v>78.7798870420197</v>
      </c>
      <c r="P674" s="20">
        <v>76.8725759489594</v>
      </c>
      <c r="Q674" s="22">
        <v>0.975789364967697</v>
      </c>
      <c r="R674" s="23"/>
      <c r="X674" s="1"/>
    </row>
    <row r="675" spans="1:24">
      <c r="A675" s="1" t="s">
        <v>456</v>
      </c>
      <c r="B675" s="13" t="s">
        <v>457</v>
      </c>
      <c r="C675" t="s">
        <v>458</v>
      </c>
      <c r="D675" s="7" t="s">
        <v>459</v>
      </c>
      <c r="E675" s="13" t="s">
        <v>363</v>
      </c>
      <c r="K675" t="s">
        <v>418</v>
      </c>
      <c r="L675" t="s">
        <v>30</v>
      </c>
      <c r="M675" s="21" t="s">
        <v>31</v>
      </c>
      <c r="N675" s="71" t="s">
        <v>462</v>
      </c>
      <c r="O675" s="20">
        <v>77.804161832219</v>
      </c>
      <c r="P675" s="20">
        <v>76.5232237459809</v>
      </c>
      <c r="Q675" s="22">
        <v>0.983536380881522</v>
      </c>
      <c r="R675" s="23"/>
      <c r="X675" s="1"/>
    </row>
    <row r="676" spans="1:24">
      <c r="A676" s="1" t="s">
        <v>456</v>
      </c>
      <c r="B676" s="13" t="s">
        <v>457</v>
      </c>
      <c r="C676" t="s">
        <v>458</v>
      </c>
      <c r="D676" s="7" t="s">
        <v>459</v>
      </c>
      <c r="E676" s="13" t="s">
        <v>363</v>
      </c>
      <c r="K676" t="s">
        <v>418</v>
      </c>
      <c r="L676" t="s">
        <v>30</v>
      </c>
      <c r="M676" s="21" t="s">
        <v>31</v>
      </c>
      <c r="N676" s="71" t="s">
        <v>463</v>
      </c>
      <c r="O676" s="20">
        <v>68.8407208884708</v>
      </c>
      <c r="P676" s="20">
        <v>63.2511564560657</v>
      </c>
      <c r="Q676" s="22">
        <v>0.91880438844531</v>
      </c>
      <c r="R676" s="23">
        <v>2.79245543049238e-12</v>
      </c>
      <c r="X676" s="1"/>
    </row>
    <row r="677" spans="1:24">
      <c r="A677" s="1" t="s">
        <v>456</v>
      </c>
      <c r="B677" s="13" t="s">
        <v>457</v>
      </c>
      <c r="C677" t="s">
        <v>458</v>
      </c>
      <c r="D677" s="7" t="s">
        <v>459</v>
      </c>
      <c r="E677" s="13" t="s">
        <v>363</v>
      </c>
      <c r="K677" t="s">
        <v>418</v>
      </c>
      <c r="L677" t="s">
        <v>30</v>
      </c>
      <c r="M677" s="21" t="s">
        <v>31</v>
      </c>
      <c r="N677" s="71" t="s">
        <v>463</v>
      </c>
      <c r="O677" s="20">
        <v>66.3657598540694</v>
      </c>
      <c r="P677" s="20">
        <v>61.6198782951662</v>
      </c>
      <c r="Q677" s="22">
        <v>0.928489004430314</v>
      </c>
      <c r="R677" s="23">
        <v>3.12530573223343e-12</v>
      </c>
      <c r="X677" s="1"/>
    </row>
    <row r="678" spans="1:24">
      <c r="A678" s="1" t="s">
        <v>456</v>
      </c>
      <c r="B678" s="13" t="s">
        <v>457</v>
      </c>
      <c r="C678" t="s">
        <v>458</v>
      </c>
      <c r="D678" s="7" t="s">
        <v>459</v>
      </c>
      <c r="E678" s="13" t="s">
        <v>363</v>
      </c>
      <c r="K678" t="s">
        <v>418</v>
      </c>
      <c r="L678" t="s">
        <v>30</v>
      </c>
      <c r="M678" s="21" t="s">
        <v>31</v>
      </c>
      <c r="N678" s="71" t="s">
        <v>463</v>
      </c>
      <c r="O678" s="20">
        <v>64.936255839605</v>
      </c>
      <c r="P678" s="20">
        <v>59.2447307631481</v>
      </c>
      <c r="Q678" s="22">
        <v>0.912352121278516</v>
      </c>
      <c r="R678" s="23">
        <v>1.82269067172187e-12</v>
      </c>
      <c r="X678" s="1"/>
    </row>
    <row r="679" spans="1:24">
      <c r="A679" s="1" t="s">
        <v>456</v>
      </c>
      <c r="B679" s="13" t="s">
        <v>457</v>
      </c>
      <c r="C679" t="s">
        <v>458</v>
      </c>
      <c r="D679" s="7" t="s">
        <v>459</v>
      </c>
      <c r="E679" s="13" t="s">
        <v>363</v>
      </c>
      <c r="K679" t="s">
        <v>418</v>
      </c>
      <c r="L679" t="s">
        <v>30</v>
      </c>
      <c r="M679" s="21" t="s">
        <v>31</v>
      </c>
      <c r="N679" s="71" t="s">
        <v>463</v>
      </c>
      <c r="O679" s="20">
        <v>68.5152256182017</v>
      </c>
      <c r="P679" s="20">
        <v>62.92507233977</v>
      </c>
      <c r="Q679" s="22">
        <v>0.918410058085737</v>
      </c>
      <c r="R679" s="23"/>
      <c r="X679" s="1"/>
    </row>
    <row r="680" spans="1:24">
      <c r="A680" s="1" t="s">
        <v>456</v>
      </c>
      <c r="B680" s="13" t="s">
        <v>457</v>
      </c>
      <c r="C680" t="s">
        <v>458</v>
      </c>
      <c r="D680" s="7" t="s">
        <v>459</v>
      </c>
      <c r="E680" s="13" t="s">
        <v>363</v>
      </c>
      <c r="K680" t="s">
        <v>418</v>
      </c>
      <c r="L680" t="s">
        <v>30</v>
      </c>
      <c r="M680" s="21" t="s">
        <v>31</v>
      </c>
      <c r="N680" s="71" t="s">
        <v>463</v>
      </c>
      <c r="O680" s="20">
        <v>64.5068512291793</v>
      </c>
      <c r="P680" s="20">
        <v>58.6072891993173</v>
      </c>
      <c r="Q680" s="22">
        <v>0.908543636568121</v>
      </c>
      <c r="R680" s="23">
        <v>3.4423223924368e-12</v>
      </c>
      <c r="X680" s="1"/>
    </row>
    <row r="681" spans="1:24">
      <c r="A681" s="1" t="s">
        <v>456</v>
      </c>
      <c r="B681" s="13" t="s">
        <v>457</v>
      </c>
      <c r="C681" t="s">
        <v>458</v>
      </c>
      <c r="D681" s="7" t="s">
        <v>459</v>
      </c>
      <c r="E681" s="13" t="s">
        <v>363</v>
      </c>
      <c r="K681" t="s">
        <v>418</v>
      </c>
      <c r="L681" t="s">
        <v>30</v>
      </c>
      <c r="M681" s="21" t="s">
        <v>31</v>
      </c>
      <c r="N681" s="71" t="s">
        <v>463</v>
      </c>
      <c r="O681" s="20">
        <v>65.7009944525415</v>
      </c>
      <c r="P681" s="20">
        <v>60.1777484958778</v>
      </c>
      <c r="Q681" s="22">
        <v>0.915933601877924</v>
      </c>
      <c r="R681" s="23"/>
      <c r="X681" s="1"/>
    </row>
    <row r="682" spans="1:24">
      <c r="A682" s="1" t="s">
        <v>456</v>
      </c>
      <c r="B682" s="13" t="s">
        <v>457</v>
      </c>
      <c r="C682" t="s">
        <v>458</v>
      </c>
      <c r="D682" s="7" t="s">
        <v>459</v>
      </c>
      <c r="E682" s="13" t="s">
        <v>363</v>
      </c>
      <c r="K682" t="s">
        <v>418</v>
      </c>
      <c r="L682" t="s">
        <v>30</v>
      </c>
      <c r="M682" s="21" t="s">
        <v>31</v>
      </c>
      <c r="N682" s="71" t="s">
        <v>463</v>
      </c>
      <c r="O682" s="20">
        <v>65.0706900478998</v>
      </c>
      <c r="P682" s="20">
        <v>59.5704441636458</v>
      </c>
      <c r="Q682" s="22">
        <v>0.915472759237605</v>
      </c>
      <c r="R682" s="23"/>
      <c r="X682" s="1"/>
    </row>
    <row r="683" spans="1:24">
      <c r="A683" s="1" t="s">
        <v>456</v>
      </c>
      <c r="B683" s="13" t="s">
        <v>457</v>
      </c>
      <c r="C683" t="s">
        <v>458</v>
      </c>
      <c r="D683" s="7" t="s">
        <v>459</v>
      </c>
      <c r="E683" s="13" t="s">
        <v>363</v>
      </c>
      <c r="K683" t="s">
        <v>418</v>
      </c>
      <c r="L683" t="s">
        <v>30</v>
      </c>
      <c r="M683" s="21" t="s">
        <v>31</v>
      </c>
      <c r="N683" s="71" t="s">
        <v>464</v>
      </c>
      <c r="O683" s="20">
        <v>70.8542967914883</v>
      </c>
      <c r="P683" s="20">
        <v>69.1374727835824</v>
      </c>
      <c r="Q683" s="22">
        <v>0.975769655678636</v>
      </c>
      <c r="R683" s="23"/>
      <c r="X683" s="1"/>
    </row>
    <row r="684" spans="1:24">
      <c r="A684" s="1" t="s">
        <v>456</v>
      </c>
      <c r="B684" s="13" t="s">
        <v>457</v>
      </c>
      <c r="C684" t="s">
        <v>458</v>
      </c>
      <c r="D684" s="7" t="s">
        <v>459</v>
      </c>
      <c r="E684" s="13" t="s">
        <v>363</v>
      </c>
      <c r="K684" t="s">
        <v>418</v>
      </c>
      <c r="L684" t="s">
        <v>30</v>
      </c>
      <c r="M684" s="21" t="s">
        <v>31</v>
      </c>
      <c r="N684" s="71" t="s">
        <v>464</v>
      </c>
      <c r="O684" s="20">
        <v>74.1063252639022</v>
      </c>
      <c r="P684" s="20">
        <v>72.4206229049616</v>
      </c>
      <c r="Q684" s="22">
        <v>0.977252922028754</v>
      </c>
      <c r="R684" s="23"/>
      <c r="X684" s="1"/>
    </row>
    <row r="685" spans="1:24">
      <c r="A685" s="1" t="s">
        <v>456</v>
      </c>
      <c r="B685" s="13" t="s">
        <v>457</v>
      </c>
      <c r="C685" t="s">
        <v>458</v>
      </c>
      <c r="D685" s="7" t="s">
        <v>459</v>
      </c>
      <c r="E685" s="13" t="s">
        <v>363</v>
      </c>
      <c r="K685" t="s">
        <v>418</v>
      </c>
      <c r="L685" t="s">
        <v>30</v>
      </c>
      <c r="M685" s="21" t="s">
        <v>31</v>
      </c>
      <c r="N685" s="71" t="s">
        <v>464</v>
      </c>
      <c r="O685" s="20">
        <v>62.8519573492552</v>
      </c>
      <c r="P685" s="20">
        <v>60.8981135986841</v>
      </c>
      <c r="Q685" s="22">
        <v>0.968913557620586</v>
      </c>
      <c r="R685" s="23"/>
      <c r="X685" s="1"/>
    </row>
    <row r="686" spans="1:24">
      <c r="A686" s="1" t="s">
        <v>456</v>
      </c>
      <c r="B686" s="13" t="s">
        <v>457</v>
      </c>
      <c r="C686" t="s">
        <v>458</v>
      </c>
      <c r="D686" s="7" t="s">
        <v>459</v>
      </c>
      <c r="E686" s="13" t="s">
        <v>363</v>
      </c>
      <c r="K686" t="s">
        <v>418</v>
      </c>
      <c r="L686" t="s">
        <v>30</v>
      </c>
      <c r="M686" s="21" t="s">
        <v>31</v>
      </c>
      <c r="N686" s="71" t="s">
        <v>464</v>
      </c>
      <c r="O686" s="20">
        <v>68.0010765479607</v>
      </c>
      <c r="P686" s="20">
        <v>65.554154059365</v>
      </c>
      <c r="Q686" s="22">
        <v>0.964016415433219</v>
      </c>
      <c r="R686" s="23"/>
      <c r="X686" s="1"/>
    </row>
    <row r="687" spans="1:24">
      <c r="A687" s="1" t="s">
        <v>456</v>
      </c>
      <c r="B687" s="13" t="s">
        <v>457</v>
      </c>
      <c r="C687" t="s">
        <v>458</v>
      </c>
      <c r="D687" s="7" t="s">
        <v>459</v>
      </c>
      <c r="E687" s="13" t="s">
        <v>363</v>
      </c>
      <c r="K687" t="s">
        <v>418</v>
      </c>
      <c r="L687" t="s">
        <v>30</v>
      </c>
      <c r="M687" s="21" t="s">
        <v>31</v>
      </c>
      <c r="N687" s="71" t="s">
        <v>465</v>
      </c>
      <c r="O687" s="20">
        <v>69.5189607739848</v>
      </c>
      <c r="P687" s="20">
        <v>69.024609987046</v>
      </c>
      <c r="Q687" s="22">
        <v>0.992888979043487</v>
      </c>
      <c r="R687" s="23"/>
      <c r="X687" s="1"/>
    </row>
    <row r="688" spans="1:24">
      <c r="A688" s="1" t="s">
        <v>456</v>
      </c>
      <c r="B688" s="13" t="s">
        <v>457</v>
      </c>
      <c r="C688" t="s">
        <v>458</v>
      </c>
      <c r="D688" s="7" t="s">
        <v>459</v>
      </c>
      <c r="E688" s="13" t="s">
        <v>363</v>
      </c>
      <c r="K688" t="s">
        <v>418</v>
      </c>
      <c r="L688" t="s">
        <v>30</v>
      </c>
      <c r="M688" s="21" t="s">
        <v>31</v>
      </c>
      <c r="N688" s="71" t="s">
        <v>465</v>
      </c>
      <c r="O688" s="20">
        <v>65.7442685119609</v>
      </c>
      <c r="P688" s="20">
        <v>61.4263104291698</v>
      </c>
      <c r="Q688" s="22">
        <v>0.934321908502099</v>
      </c>
      <c r="R688" s="23"/>
      <c r="X688" s="1"/>
    </row>
    <row r="689" spans="1:24">
      <c r="A689" s="1" t="s">
        <v>456</v>
      </c>
      <c r="B689" s="13" t="s">
        <v>457</v>
      </c>
      <c r="C689" t="s">
        <v>458</v>
      </c>
      <c r="D689" s="7" t="s">
        <v>459</v>
      </c>
      <c r="E689" s="13" t="s">
        <v>363</v>
      </c>
      <c r="K689" t="s">
        <v>418</v>
      </c>
      <c r="L689" t="s">
        <v>30</v>
      </c>
      <c r="M689" s="21" t="s">
        <v>31</v>
      </c>
      <c r="N689" s="71" t="s">
        <v>465</v>
      </c>
      <c r="O689" s="20">
        <v>66.6601517164111</v>
      </c>
      <c r="P689" s="20">
        <v>62.2929359694288</v>
      </c>
      <c r="Q689" s="22">
        <v>0.934485361426096</v>
      </c>
      <c r="R689" s="23"/>
      <c r="X689" s="1"/>
    </row>
    <row r="690" spans="1:24">
      <c r="A690" s="1" t="s">
        <v>456</v>
      </c>
      <c r="B690" s="13" t="s">
        <v>457</v>
      </c>
      <c r="C690" t="s">
        <v>458</v>
      </c>
      <c r="D690" s="7" t="s">
        <v>459</v>
      </c>
      <c r="E690" s="13" t="s">
        <v>363</v>
      </c>
      <c r="K690" t="s">
        <v>418</v>
      </c>
      <c r="L690" t="s">
        <v>30</v>
      </c>
      <c r="M690" s="21" t="s">
        <v>31</v>
      </c>
      <c r="N690" s="71" t="s">
        <v>465</v>
      </c>
      <c r="O690" s="20">
        <v>68.1167184201355</v>
      </c>
      <c r="P690" s="20">
        <v>64.2577406198705</v>
      </c>
      <c r="Q690" s="22">
        <v>0.943347567384804</v>
      </c>
      <c r="R690" s="23"/>
      <c r="X690" s="1"/>
    </row>
    <row r="691" spans="1:24">
      <c r="A691" s="1" t="s">
        <v>456</v>
      </c>
      <c r="B691" s="13" t="s">
        <v>457</v>
      </c>
      <c r="C691" t="s">
        <v>458</v>
      </c>
      <c r="D691" s="7" t="s">
        <v>459</v>
      </c>
      <c r="E691" s="13" t="s">
        <v>363</v>
      </c>
      <c r="K691" t="s">
        <v>418</v>
      </c>
      <c r="L691" t="s">
        <v>30</v>
      </c>
      <c r="M691" s="21" t="s">
        <v>31</v>
      </c>
      <c r="N691" s="71" t="s">
        <v>465</v>
      </c>
      <c r="O691" s="20">
        <v>67.2757259649668</v>
      </c>
      <c r="P691" s="20">
        <v>62.1936532107725</v>
      </c>
      <c r="Q691" s="22">
        <v>0.924459042525372</v>
      </c>
      <c r="R691" s="23"/>
      <c r="X691" s="1"/>
    </row>
    <row r="692" spans="1:24">
      <c r="A692" s="1" t="s">
        <v>456</v>
      </c>
      <c r="B692" s="13" t="s">
        <v>457</v>
      </c>
      <c r="C692" t="s">
        <v>458</v>
      </c>
      <c r="D692" s="7" t="s">
        <v>459</v>
      </c>
      <c r="E692" s="13" t="s">
        <v>363</v>
      </c>
      <c r="K692" t="s">
        <v>418</v>
      </c>
      <c r="L692" t="s">
        <v>30</v>
      </c>
      <c r="M692" s="21" t="s">
        <v>31</v>
      </c>
      <c r="N692" s="71" t="s">
        <v>465</v>
      </c>
      <c r="O692" s="20">
        <v>67.4462221623175</v>
      </c>
      <c r="P692" s="20">
        <v>62.9267530302933</v>
      </c>
      <c r="Q692" s="22">
        <v>0.932991515504788</v>
      </c>
      <c r="R692" s="23"/>
      <c r="X692" s="1"/>
    </row>
    <row r="693" spans="1:24">
      <c r="A693" s="1" t="s">
        <v>456</v>
      </c>
      <c r="B693" s="13" t="s">
        <v>457</v>
      </c>
      <c r="C693" t="s">
        <v>458</v>
      </c>
      <c r="D693" s="7" t="s">
        <v>459</v>
      </c>
      <c r="E693" s="13" t="s">
        <v>363</v>
      </c>
      <c r="K693" t="s">
        <v>418</v>
      </c>
      <c r="L693" t="s">
        <v>30</v>
      </c>
      <c r="M693" s="21" t="s">
        <v>31</v>
      </c>
      <c r="N693" s="71" t="s">
        <v>465</v>
      </c>
      <c r="O693" s="20">
        <v>75.8783805560302</v>
      </c>
      <c r="P693" s="20">
        <v>70.0006837601411</v>
      </c>
      <c r="Q693" s="22">
        <v>0.92253792512679</v>
      </c>
      <c r="R693" s="23"/>
      <c r="X693" s="1"/>
    </row>
    <row r="694" spans="1:24">
      <c r="A694" s="1" t="s">
        <v>456</v>
      </c>
      <c r="B694" s="13" t="s">
        <v>457</v>
      </c>
      <c r="C694" t="s">
        <v>458</v>
      </c>
      <c r="D694" s="7" t="s">
        <v>459</v>
      </c>
      <c r="E694" s="13" t="s">
        <v>363</v>
      </c>
      <c r="K694" t="s">
        <v>418</v>
      </c>
      <c r="L694" t="s">
        <v>30</v>
      </c>
      <c r="M694" s="21" t="s">
        <v>31</v>
      </c>
      <c r="N694" s="71" t="s">
        <v>465</v>
      </c>
      <c r="O694" s="20">
        <v>76.4571060347029</v>
      </c>
      <c r="P694" s="20">
        <v>71.6430833422066</v>
      </c>
      <c r="Q694" s="22">
        <v>0.937036294699524</v>
      </c>
      <c r="R694" s="23"/>
      <c r="X694" s="1"/>
    </row>
    <row r="695" spans="1:24">
      <c r="A695" s="1" t="s">
        <v>456</v>
      </c>
      <c r="B695" s="13" t="s">
        <v>457</v>
      </c>
      <c r="C695" t="s">
        <v>458</v>
      </c>
      <c r="D695" s="7" t="s">
        <v>459</v>
      </c>
      <c r="E695" s="13" t="s">
        <v>363</v>
      </c>
      <c r="K695" t="s">
        <v>418</v>
      </c>
      <c r="L695" t="s">
        <v>30</v>
      </c>
      <c r="M695" s="21" t="s">
        <v>31</v>
      </c>
      <c r="N695" s="71" t="s">
        <v>465</v>
      </c>
      <c r="O695" s="20">
        <v>70.4294188202625</v>
      </c>
      <c r="P695" s="20">
        <v>67.751704899862</v>
      </c>
      <c r="Q695" s="22">
        <v>0.961980178663209</v>
      </c>
      <c r="R695" s="23"/>
      <c r="X695" s="1"/>
    </row>
    <row r="696" spans="1:24">
      <c r="A696" s="1" t="s">
        <v>456</v>
      </c>
      <c r="B696" s="13" t="s">
        <v>457</v>
      </c>
      <c r="C696" t="s">
        <v>458</v>
      </c>
      <c r="D696" s="7" t="s">
        <v>459</v>
      </c>
      <c r="E696" s="13" t="s">
        <v>363</v>
      </c>
      <c r="K696" t="s">
        <v>418</v>
      </c>
      <c r="L696" t="s">
        <v>30</v>
      </c>
      <c r="M696" s="21" t="s">
        <v>31</v>
      </c>
      <c r="N696" s="71" t="s">
        <v>465</v>
      </c>
      <c r="O696" s="20">
        <v>66.9893754342277</v>
      </c>
      <c r="P696" s="20">
        <v>66.178672530894</v>
      </c>
      <c r="Q696" s="22">
        <v>0.987898037590607</v>
      </c>
      <c r="R696" s="23"/>
      <c r="X696" s="1"/>
    </row>
    <row r="697" spans="1:24">
      <c r="A697" s="1" t="s">
        <v>456</v>
      </c>
      <c r="B697" s="13" t="s">
        <v>457</v>
      </c>
      <c r="C697" t="s">
        <v>458</v>
      </c>
      <c r="D697" s="7" t="s">
        <v>459</v>
      </c>
      <c r="E697" s="13" t="s">
        <v>363</v>
      </c>
      <c r="K697" t="s">
        <v>418</v>
      </c>
      <c r="L697" t="s">
        <v>30</v>
      </c>
      <c r="M697" s="21" t="s">
        <v>31</v>
      </c>
      <c r="N697" s="71" t="s">
        <v>466</v>
      </c>
      <c r="O697" s="20">
        <v>77.0087997485774</v>
      </c>
      <c r="P697" s="20">
        <v>75.0195149227434</v>
      </c>
      <c r="Q697" s="22">
        <v>0.974168084266619</v>
      </c>
      <c r="R697" s="23"/>
      <c r="X697" s="1"/>
    </row>
    <row r="698" spans="1:24">
      <c r="A698" s="1" t="s">
        <v>456</v>
      </c>
      <c r="B698" s="13" t="s">
        <v>457</v>
      </c>
      <c r="C698" t="s">
        <v>458</v>
      </c>
      <c r="D698" s="7" t="s">
        <v>459</v>
      </c>
      <c r="E698" s="13" t="s">
        <v>363</v>
      </c>
      <c r="K698" t="s">
        <v>418</v>
      </c>
      <c r="L698" t="s">
        <v>30</v>
      </c>
      <c r="M698" s="21" t="s">
        <v>31</v>
      </c>
      <c r="N698" s="71" t="s">
        <v>466</v>
      </c>
      <c r="O698" s="20">
        <v>77.6569743360353</v>
      </c>
      <c r="P698" s="20">
        <v>75.9509555018744</v>
      </c>
      <c r="Q698" s="22">
        <v>0.978031350709356</v>
      </c>
      <c r="R698" s="23">
        <v>3.80404603532092e-11</v>
      </c>
      <c r="X698" s="1"/>
    </row>
    <row r="699" spans="1:24">
      <c r="A699" s="1" t="s">
        <v>456</v>
      </c>
      <c r="B699" s="13" t="s">
        <v>457</v>
      </c>
      <c r="C699" t="s">
        <v>458</v>
      </c>
      <c r="D699" s="7" t="s">
        <v>459</v>
      </c>
      <c r="E699" s="13" t="s">
        <v>363</v>
      </c>
      <c r="K699" t="s">
        <v>418</v>
      </c>
      <c r="L699" t="s">
        <v>30</v>
      </c>
      <c r="M699" s="21" t="s">
        <v>31</v>
      </c>
      <c r="N699" s="71" t="s">
        <v>466</v>
      </c>
      <c r="O699" s="20">
        <v>77.4356538557193</v>
      </c>
      <c r="P699" s="20">
        <v>75.6262403419856</v>
      </c>
      <c r="Q699" s="22">
        <v>0.976633328142291</v>
      </c>
      <c r="R699" s="23">
        <v>5.14054639221846e-11</v>
      </c>
      <c r="X699" s="1"/>
    </row>
    <row r="700" spans="1:24">
      <c r="A700" s="1" t="s">
        <v>456</v>
      </c>
      <c r="B700" s="13" t="s">
        <v>457</v>
      </c>
      <c r="C700" t="s">
        <v>458</v>
      </c>
      <c r="D700" s="7" t="s">
        <v>459</v>
      </c>
      <c r="E700" s="13" t="s">
        <v>363</v>
      </c>
      <c r="K700" t="s">
        <v>418</v>
      </c>
      <c r="L700" t="s">
        <v>30</v>
      </c>
      <c r="M700" s="21" t="s">
        <v>31</v>
      </c>
      <c r="N700" s="71" t="s">
        <v>466</v>
      </c>
      <c r="O700" s="20">
        <v>72.9802838921719</v>
      </c>
      <c r="P700" s="20">
        <v>70.4194741751752</v>
      </c>
      <c r="Q700" s="22">
        <v>0.96491093785302</v>
      </c>
      <c r="R700" s="23">
        <v>2.86948381046555e-11</v>
      </c>
      <c r="X700" s="1"/>
    </row>
    <row r="701" spans="1:24">
      <c r="A701" s="1" t="s">
        <v>456</v>
      </c>
      <c r="B701" s="13" t="s">
        <v>457</v>
      </c>
      <c r="C701" t="s">
        <v>458</v>
      </c>
      <c r="D701" s="7" t="s">
        <v>459</v>
      </c>
      <c r="E701" s="13" t="s">
        <v>363</v>
      </c>
      <c r="K701" t="s">
        <v>418</v>
      </c>
      <c r="L701" t="s">
        <v>30</v>
      </c>
      <c r="M701" s="21" t="s">
        <v>31</v>
      </c>
      <c r="N701" s="71" t="s">
        <v>466</v>
      </c>
      <c r="O701" s="20">
        <v>74.2377505109715</v>
      </c>
      <c r="P701" s="20">
        <v>71.8472836256978</v>
      </c>
      <c r="Q701" s="22">
        <v>0.967799847532821</v>
      </c>
      <c r="R701" s="23"/>
      <c r="X701" s="1"/>
    </row>
    <row r="702" spans="1:24">
      <c r="A702" s="1" t="s">
        <v>456</v>
      </c>
      <c r="B702" s="13" t="s">
        <v>457</v>
      </c>
      <c r="C702" t="s">
        <v>458</v>
      </c>
      <c r="D702" s="7" t="s">
        <v>459</v>
      </c>
      <c r="E702" s="13" t="s">
        <v>363</v>
      </c>
      <c r="K702" t="s">
        <v>418</v>
      </c>
      <c r="L702" t="s">
        <v>30</v>
      </c>
      <c r="M702" s="21" t="s">
        <v>31</v>
      </c>
      <c r="N702" s="71" t="s">
        <v>466</v>
      </c>
      <c r="O702" s="20">
        <v>74.9638707088548</v>
      </c>
      <c r="P702" s="20">
        <v>73.0303762286766</v>
      </c>
      <c r="Q702" s="22">
        <v>0.974207648806082</v>
      </c>
      <c r="R702" s="23">
        <v>5.29855266146306e-11</v>
      </c>
      <c r="X702" s="1"/>
    </row>
    <row r="703" spans="1:24">
      <c r="A703" s="1" t="s">
        <v>456</v>
      </c>
      <c r="B703" s="13" t="s">
        <v>457</v>
      </c>
      <c r="C703" t="s">
        <v>458</v>
      </c>
      <c r="D703" s="7" t="s">
        <v>459</v>
      </c>
      <c r="E703" s="13" t="s">
        <v>363</v>
      </c>
      <c r="K703" t="s">
        <v>418</v>
      </c>
      <c r="L703" t="s">
        <v>30</v>
      </c>
      <c r="M703" s="21" t="s">
        <v>31</v>
      </c>
      <c r="N703" s="71" t="s">
        <v>466</v>
      </c>
      <c r="O703" s="20">
        <v>74.3492738779602</v>
      </c>
      <c r="P703" s="20">
        <v>71.9494111330395</v>
      </c>
      <c r="Q703" s="22">
        <v>0.967721772927334</v>
      </c>
      <c r="R703" s="23"/>
      <c r="X703" s="1"/>
    </row>
    <row r="704" spans="1:24">
      <c r="A704" s="1" t="s">
        <v>456</v>
      </c>
      <c r="B704" s="13" t="s">
        <v>457</v>
      </c>
      <c r="C704" t="s">
        <v>458</v>
      </c>
      <c r="D704" s="7" t="s">
        <v>459</v>
      </c>
      <c r="E704" s="13" t="s">
        <v>363</v>
      </c>
      <c r="K704" t="s">
        <v>418</v>
      </c>
      <c r="L704" t="s">
        <v>30</v>
      </c>
      <c r="M704" s="21" t="s">
        <v>31</v>
      </c>
      <c r="N704" s="71" t="s">
        <v>466</v>
      </c>
      <c r="O704" s="20">
        <v>79.8685069099534</v>
      </c>
      <c r="P704" s="20">
        <v>78.7048745541426</v>
      </c>
      <c r="Q704" s="22">
        <v>0.985430648439156</v>
      </c>
      <c r="R704" s="23"/>
      <c r="X704" s="1"/>
    </row>
    <row r="705" spans="1:24">
      <c r="A705" s="1" t="s">
        <v>456</v>
      </c>
      <c r="B705" s="13" t="s">
        <v>457</v>
      </c>
      <c r="C705" t="s">
        <v>458</v>
      </c>
      <c r="D705" s="7" t="s">
        <v>459</v>
      </c>
      <c r="E705" s="13" t="s">
        <v>363</v>
      </c>
      <c r="K705" t="s">
        <v>418</v>
      </c>
      <c r="L705" t="s">
        <v>30</v>
      </c>
      <c r="M705" s="21" t="s">
        <v>31</v>
      </c>
      <c r="N705" s="71" t="s">
        <v>466</v>
      </c>
      <c r="O705" s="20">
        <v>80.2037475383643</v>
      </c>
      <c r="P705" s="20">
        <v>79.0656908620589</v>
      </c>
      <c r="Q705" s="22">
        <v>0.985810430170224</v>
      </c>
      <c r="R705" s="23"/>
      <c r="X705" s="1"/>
    </row>
    <row r="706" spans="1:24">
      <c r="A706" s="1" t="s">
        <v>456</v>
      </c>
      <c r="B706" s="13" t="s">
        <v>457</v>
      </c>
      <c r="C706" t="s">
        <v>458</v>
      </c>
      <c r="D706" s="7" t="s">
        <v>459</v>
      </c>
      <c r="E706" s="13" t="s">
        <v>363</v>
      </c>
      <c r="K706" t="s">
        <v>418</v>
      </c>
      <c r="L706" t="s">
        <v>30</v>
      </c>
      <c r="M706" s="21" t="s">
        <v>31</v>
      </c>
      <c r="N706" s="71" t="s">
        <v>466</v>
      </c>
      <c r="O706" s="20">
        <v>78.5599006730647</v>
      </c>
      <c r="P706" s="20">
        <v>77.2199102834884</v>
      </c>
      <c r="Q706" s="22">
        <v>0.982943074289862</v>
      </c>
      <c r="R706" s="23">
        <v>1.92042314435477e-11</v>
      </c>
      <c r="X706" s="1"/>
    </row>
    <row r="707" spans="1:24">
      <c r="A707" s="1" t="s">
        <v>456</v>
      </c>
      <c r="B707" s="13" t="s">
        <v>457</v>
      </c>
      <c r="C707" t="s">
        <v>458</v>
      </c>
      <c r="D707" s="7" t="s">
        <v>459</v>
      </c>
      <c r="E707" s="13" t="s">
        <v>363</v>
      </c>
      <c r="K707" t="s">
        <v>418</v>
      </c>
      <c r="L707" t="s">
        <v>30</v>
      </c>
      <c r="M707" s="21" t="s">
        <v>31</v>
      </c>
      <c r="N707" s="71" t="s">
        <v>467</v>
      </c>
      <c r="O707" s="20">
        <v>31.5933438878109</v>
      </c>
      <c r="P707" s="20">
        <v>28.9839384459292</v>
      </c>
      <c r="Q707" s="22">
        <v>0.917406481214908</v>
      </c>
      <c r="R707" s="23"/>
      <c r="X707" s="1"/>
    </row>
    <row r="708" spans="1:24">
      <c r="A708" s="1" t="s">
        <v>456</v>
      </c>
      <c r="B708" s="13" t="s">
        <v>457</v>
      </c>
      <c r="C708" t="s">
        <v>458</v>
      </c>
      <c r="D708" s="7" t="s">
        <v>459</v>
      </c>
      <c r="E708" s="13" t="s">
        <v>363</v>
      </c>
      <c r="K708" t="s">
        <v>418</v>
      </c>
      <c r="L708" t="s">
        <v>30</v>
      </c>
      <c r="M708" s="21" t="s">
        <v>31</v>
      </c>
      <c r="N708" s="71" t="s">
        <v>467</v>
      </c>
      <c r="O708" s="20">
        <v>32.5629819398592</v>
      </c>
      <c r="P708" s="20">
        <v>29.9419181424878</v>
      </c>
      <c r="Q708" s="22">
        <v>0.919507869328053</v>
      </c>
      <c r="R708" s="23"/>
      <c r="X708" s="1"/>
    </row>
    <row r="709" spans="1:24">
      <c r="A709" s="1" t="s">
        <v>456</v>
      </c>
      <c r="B709" s="13" t="s">
        <v>457</v>
      </c>
      <c r="C709" t="s">
        <v>458</v>
      </c>
      <c r="D709" s="7" t="s">
        <v>459</v>
      </c>
      <c r="E709" s="13" t="s">
        <v>363</v>
      </c>
      <c r="K709" t="s">
        <v>418</v>
      </c>
      <c r="L709" t="s">
        <v>30</v>
      </c>
      <c r="M709" s="21" t="s">
        <v>31</v>
      </c>
      <c r="N709" s="71" t="s">
        <v>468</v>
      </c>
      <c r="O709" s="20">
        <v>72.4231385149918</v>
      </c>
      <c r="P709" s="20">
        <v>67.6429798305944</v>
      </c>
      <c r="Q709" s="22">
        <v>0.933996802922205</v>
      </c>
      <c r="R709" s="23"/>
      <c r="X709" s="1"/>
    </row>
    <row r="710" spans="1:24">
      <c r="A710" s="1" t="s">
        <v>456</v>
      </c>
      <c r="B710" s="13" t="s">
        <v>457</v>
      </c>
      <c r="C710" t="s">
        <v>458</v>
      </c>
      <c r="D710" s="7" t="s">
        <v>459</v>
      </c>
      <c r="E710" s="13" t="s">
        <v>363</v>
      </c>
      <c r="K710" t="s">
        <v>418</v>
      </c>
      <c r="L710" t="s">
        <v>30</v>
      </c>
      <c r="M710" s="21" t="s">
        <v>31</v>
      </c>
      <c r="N710" s="71" t="s">
        <v>468</v>
      </c>
      <c r="O710" s="20">
        <v>74.140412285936</v>
      </c>
      <c r="P710" s="20">
        <v>70.9336067120583</v>
      </c>
      <c r="Q710" s="22">
        <v>0.956746860787474</v>
      </c>
      <c r="R710" s="23">
        <v>3.39401712153654e-11</v>
      </c>
      <c r="X710" s="1"/>
    </row>
    <row r="711" spans="1:24">
      <c r="A711" s="1" t="s">
        <v>456</v>
      </c>
      <c r="B711" s="13" t="s">
        <v>457</v>
      </c>
      <c r="C711" t="s">
        <v>458</v>
      </c>
      <c r="D711" s="7" t="s">
        <v>459</v>
      </c>
      <c r="E711" s="13" t="s">
        <v>363</v>
      </c>
      <c r="K711" t="s">
        <v>418</v>
      </c>
      <c r="L711" t="s">
        <v>30</v>
      </c>
      <c r="M711" s="21" t="s">
        <v>31</v>
      </c>
      <c r="N711" s="71" t="s">
        <v>468</v>
      </c>
      <c r="O711" s="20">
        <v>69.1053454781772</v>
      </c>
      <c r="P711" s="20">
        <v>64.9627894172752</v>
      </c>
      <c r="Q711" s="22">
        <v>0.940054477229838</v>
      </c>
      <c r="R711" s="23">
        <v>2.43230212549231e-12</v>
      </c>
      <c r="X711" s="1"/>
    </row>
    <row r="712" spans="1:24">
      <c r="A712" s="1" t="s">
        <v>456</v>
      </c>
      <c r="B712" s="13" t="s">
        <v>457</v>
      </c>
      <c r="C712" t="s">
        <v>458</v>
      </c>
      <c r="D712" s="7" t="s">
        <v>459</v>
      </c>
      <c r="E712" s="13" t="s">
        <v>363</v>
      </c>
      <c r="K712" t="s">
        <v>418</v>
      </c>
      <c r="L712" t="s">
        <v>30</v>
      </c>
      <c r="M712" s="21" t="s">
        <v>31</v>
      </c>
      <c r="N712" s="71" t="s">
        <v>468</v>
      </c>
      <c r="O712" s="20">
        <v>68.0007231963299</v>
      </c>
      <c r="P712" s="20">
        <v>63.665924342545</v>
      </c>
      <c r="Q712" s="22">
        <v>0.936253635990465</v>
      </c>
      <c r="R712" s="23"/>
      <c r="X712" s="1"/>
    </row>
    <row r="713" spans="1:24">
      <c r="A713" s="1" t="s">
        <v>456</v>
      </c>
      <c r="B713" s="13" t="s">
        <v>457</v>
      </c>
      <c r="C713" t="s">
        <v>458</v>
      </c>
      <c r="D713" s="7" t="s">
        <v>459</v>
      </c>
      <c r="E713" s="13" t="s">
        <v>363</v>
      </c>
      <c r="K713" t="s">
        <v>418</v>
      </c>
      <c r="L713" t="s">
        <v>30</v>
      </c>
      <c r="M713" s="21" t="s">
        <v>31</v>
      </c>
      <c r="N713" s="71" t="s">
        <v>469</v>
      </c>
      <c r="O713" s="20">
        <v>67.3449333250769</v>
      </c>
      <c r="P713" s="20">
        <v>63.1491965500971</v>
      </c>
      <c r="Q713" s="22">
        <v>0.937697810840099</v>
      </c>
      <c r="R713" s="23"/>
      <c r="X713" s="1"/>
    </row>
    <row r="714" spans="1:24">
      <c r="A714" s="1" t="s">
        <v>456</v>
      </c>
      <c r="B714" s="13" t="s">
        <v>457</v>
      </c>
      <c r="C714" t="s">
        <v>458</v>
      </c>
      <c r="D714" s="7" t="s">
        <v>459</v>
      </c>
      <c r="E714" s="13" t="s">
        <v>363</v>
      </c>
      <c r="K714" t="s">
        <v>418</v>
      </c>
      <c r="L714" t="s">
        <v>30</v>
      </c>
      <c r="M714" s="21" t="s">
        <v>31</v>
      </c>
      <c r="N714" s="71" t="s">
        <v>469</v>
      </c>
      <c r="O714" s="20">
        <v>67.0466467667476</v>
      </c>
      <c r="P714" s="20">
        <v>63.180989142255</v>
      </c>
      <c r="Q714" s="22">
        <v>0.942343758996016</v>
      </c>
      <c r="R714" s="23"/>
      <c r="X714" s="1"/>
    </row>
    <row r="715" spans="1:24">
      <c r="A715" s="1" t="s">
        <v>456</v>
      </c>
      <c r="B715" s="13" t="s">
        <v>457</v>
      </c>
      <c r="C715" t="s">
        <v>458</v>
      </c>
      <c r="D715" s="7" t="s">
        <v>459</v>
      </c>
      <c r="E715" s="13" t="s">
        <v>363</v>
      </c>
      <c r="K715" t="s">
        <v>418</v>
      </c>
      <c r="L715" t="s">
        <v>30</v>
      </c>
      <c r="M715" s="21" t="s">
        <v>31</v>
      </c>
      <c r="N715" s="71" t="s">
        <v>470</v>
      </c>
      <c r="O715" s="20">
        <v>48.682022784073</v>
      </c>
      <c r="P715" s="20">
        <v>44.7860829619204</v>
      </c>
      <c r="Q715" s="22">
        <v>0.919971693874907</v>
      </c>
      <c r="R715" s="23">
        <v>4.86864412248224e-14</v>
      </c>
      <c r="X715" s="1"/>
    </row>
    <row r="716" spans="1:24">
      <c r="A716" s="1" t="s">
        <v>456</v>
      </c>
      <c r="B716" s="13" t="s">
        <v>457</v>
      </c>
      <c r="C716" t="s">
        <v>458</v>
      </c>
      <c r="D716" s="7" t="s">
        <v>459</v>
      </c>
      <c r="E716" s="13" t="s">
        <v>363</v>
      </c>
      <c r="K716" t="s">
        <v>418</v>
      </c>
      <c r="L716" t="s">
        <v>30</v>
      </c>
      <c r="M716" s="21" t="s">
        <v>31</v>
      </c>
      <c r="N716" s="71" t="s">
        <v>470</v>
      </c>
      <c r="O716" s="20">
        <v>51.1502694237127</v>
      </c>
      <c r="P716" s="20">
        <v>47.1413824025315</v>
      </c>
      <c r="Q716" s="22">
        <v>0.92162529999651</v>
      </c>
      <c r="R716" s="23">
        <v>8.19689998898852e-13</v>
      </c>
      <c r="X716" s="1"/>
    </row>
    <row r="717" spans="1:24">
      <c r="A717" s="1" t="s">
        <v>456</v>
      </c>
      <c r="B717" s="13" t="s">
        <v>457</v>
      </c>
      <c r="C717" t="s">
        <v>458</v>
      </c>
      <c r="D717" s="7" t="s">
        <v>459</v>
      </c>
      <c r="E717" s="13" t="s">
        <v>363</v>
      </c>
      <c r="K717" t="s">
        <v>418</v>
      </c>
      <c r="L717" t="s">
        <v>30</v>
      </c>
      <c r="M717" s="21" t="s">
        <v>31</v>
      </c>
      <c r="N717" s="71" t="s">
        <v>470</v>
      </c>
      <c r="O717" s="20">
        <v>51.5434153675684</v>
      </c>
      <c r="P717" s="20">
        <v>48.2617772788733</v>
      </c>
      <c r="Q717" s="22">
        <v>0.936332544801448</v>
      </c>
      <c r="R717" s="23"/>
      <c r="X717" s="1"/>
    </row>
    <row r="718" spans="1:24">
      <c r="A718" s="1" t="s">
        <v>456</v>
      </c>
      <c r="B718" s="13" t="s">
        <v>457</v>
      </c>
      <c r="C718" t="s">
        <v>458</v>
      </c>
      <c r="D718" s="7" t="s">
        <v>459</v>
      </c>
      <c r="E718" s="13" t="s">
        <v>363</v>
      </c>
      <c r="K718" t="s">
        <v>418</v>
      </c>
      <c r="L718" t="s">
        <v>30</v>
      </c>
      <c r="M718" s="21" t="s">
        <v>31</v>
      </c>
      <c r="N718" s="71" t="s">
        <v>470</v>
      </c>
      <c r="O718" s="20">
        <v>50.1411869827857</v>
      </c>
      <c r="P718" s="20">
        <v>46.0988997004097</v>
      </c>
      <c r="Q718" s="22">
        <v>0.919381898881577</v>
      </c>
      <c r="R718" s="23"/>
      <c r="X718" s="1"/>
    </row>
    <row r="719" spans="1:24">
      <c r="A719" s="1" t="s">
        <v>456</v>
      </c>
      <c r="B719" s="13" t="s">
        <v>457</v>
      </c>
      <c r="C719" t="s">
        <v>458</v>
      </c>
      <c r="D719" s="7" t="s">
        <v>459</v>
      </c>
      <c r="E719" s="13" t="s">
        <v>363</v>
      </c>
      <c r="K719" t="s">
        <v>418</v>
      </c>
      <c r="L719" t="s">
        <v>30</v>
      </c>
      <c r="M719" s="21" t="s">
        <v>31</v>
      </c>
      <c r="N719" s="71" t="s">
        <v>465</v>
      </c>
      <c r="O719" s="20">
        <v>69.7347777220809</v>
      </c>
      <c r="P719" s="20">
        <v>68.7619935428462</v>
      </c>
      <c r="Q719" s="22">
        <v>0.986050229010386</v>
      </c>
      <c r="R719" s="23"/>
      <c r="X719" s="1"/>
    </row>
    <row r="720" spans="1:24">
      <c r="A720" s="1" t="s">
        <v>456</v>
      </c>
      <c r="B720" s="13" t="s">
        <v>457</v>
      </c>
      <c r="C720" t="s">
        <v>458</v>
      </c>
      <c r="D720" s="7" t="s">
        <v>459</v>
      </c>
      <c r="E720" s="13" t="s">
        <v>363</v>
      </c>
      <c r="K720" t="s">
        <v>418</v>
      </c>
      <c r="L720" t="s">
        <v>30</v>
      </c>
      <c r="M720" s="21" t="s">
        <v>31</v>
      </c>
      <c r="N720" s="71" t="s">
        <v>467</v>
      </c>
      <c r="O720" s="20">
        <v>34.1325559044617</v>
      </c>
      <c r="P720" s="20">
        <v>30.8671895461311</v>
      </c>
      <c r="Q720" s="22">
        <v>0.90433279103181</v>
      </c>
      <c r="R720" s="23"/>
      <c r="X720" s="1"/>
    </row>
    <row r="721" spans="1:24">
      <c r="A721" s="1" t="s">
        <v>456</v>
      </c>
      <c r="B721" s="13" t="s">
        <v>457</v>
      </c>
      <c r="C721" t="s">
        <v>458</v>
      </c>
      <c r="D721" s="7" t="s">
        <v>459</v>
      </c>
      <c r="E721" s="13" t="s">
        <v>363</v>
      </c>
      <c r="K721" t="s">
        <v>418</v>
      </c>
      <c r="L721" t="s">
        <v>30</v>
      </c>
      <c r="M721" s="21" t="s">
        <v>31</v>
      </c>
      <c r="N721" s="71" t="s">
        <v>467</v>
      </c>
      <c r="O721" s="20">
        <v>34.9058144161251</v>
      </c>
      <c r="P721" s="20">
        <v>31.8696009276223</v>
      </c>
      <c r="Q721" s="22">
        <v>0.913016970401923</v>
      </c>
      <c r="R721" s="23">
        <v>6.06231131577034e-13</v>
      </c>
      <c r="X721" s="1"/>
    </row>
    <row r="722" spans="1:24">
      <c r="A722" s="1" t="s">
        <v>456</v>
      </c>
      <c r="B722" s="13" t="s">
        <v>457</v>
      </c>
      <c r="C722" t="s">
        <v>458</v>
      </c>
      <c r="D722" s="7" t="s">
        <v>459</v>
      </c>
      <c r="E722" s="13" t="s">
        <v>363</v>
      </c>
      <c r="K722" t="s">
        <v>418</v>
      </c>
      <c r="L722" t="s">
        <v>30</v>
      </c>
      <c r="M722" s="21" t="s">
        <v>31</v>
      </c>
      <c r="N722" s="71" t="s">
        <v>467</v>
      </c>
      <c r="O722" s="20">
        <v>35.8162141486816</v>
      </c>
      <c r="P722" s="20">
        <v>32.723920714468</v>
      </c>
      <c r="Q722" s="22">
        <v>0.913662191615878</v>
      </c>
      <c r="R722" s="23">
        <v>1.24716796370155e-12</v>
      </c>
      <c r="X722" s="1"/>
    </row>
    <row r="723" spans="1:24">
      <c r="A723" s="1" t="s">
        <v>456</v>
      </c>
      <c r="B723" s="13" t="s">
        <v>457</v>
      </c>
      <c r="C723" t="s">
        <v>458</v>
      </c>
      <c r="D723" s="7" t="s">
        <v>459</v>
      </c>
      <c r="E723" s="13" t="s">
        <v>363</v>
      </c>
      <c r="K723" t="s">
        <v>418</v>
      </c>
      <c r="L723" t="s">
        <v>30</v>
      </c>
      <c r="M723" s="21" t="s">
        <v>31</v>
      </c>
      <c r="N723" s="71" t="s">
        <v>467</v>
      </c>
      <c r="O723" s="20">
        <v>34.9767548832593</v>
      </c>
      <c r="P723" s="20">
        <v>31.9805534030658</v>
      </c>
      <c r="Q723" s="22">
        <v>0.914337350900795</v>
      </c>
      <c r="R723" s="23"/>
      <c r="X723" s="1"/>
    </row>
    <row r="724" spans="1:24">
      <c r="A724" s="1" t="s">
        <v>456</v>
      </c>
      <c r="B724" s="13" t="s">
        <v>457</v>
      </c>
      <c r="C724" t="s">
        <v>458</v>
      </c>
      <c r="D724" s="7" t="s">
        <v>459</v>
      </c>
      <c r="E724" s="13" t="s">
        <v>363</v>
      </c>
      <c r="K724" t="s">
        <v>418</v>
      </c>
      <c r="L724" t="s">
        <v>30</v>
      </c>
      <c r="M724" s="21" t="s">
        <v>31</v>
      </c>
      <c r="N724" s="71" t="s">
        <v>467</v>
      </c>
      <c r="O724" s="20">
        <v>34.019946343808</v>
      </c>
      <c r="P724" s="20">
        <v>30.7928636783865</v>
      </c>
      <c r="Q724" s="22">
        <v>0.905141453404765</v>
      </c>
      <c r="R724" s="23">
        <v>4.62543869814896e-13</v>
      </c>
      <c r="X724" s="1"/>
    </row>
    <row r="725" spans="1:24">
      <c r="A725" s="1" t="s">
        <v>456</v>
      </c>
      <c r="B725" s="13" t="s">
        <v>457</v>
      </c>
      <c r="C725" t="s">
        <v>458</v>
      </c>
      <c r="D725" s="7" t="s">
        <v>459</v>
      </c>
      <c r="E725" s="13" t="s">
        <v>363</v>
      </c>
      <c r="K725" t="s">
        <v>418</v>
      </c>
      <c r="L725" t="s">
        <v>30</v>
      </c>
      <c r="M725" s="21" t="s">
        <v>31</v>
      </c>
      <c r="N725" s="71" t="s">
        <v>467</v>
      </c>
      <c r="O725" s="20">
        <v>34.0473276834035</v>
      </c>
      <c r="P725" s="20">
        <v>30.0686704346536</v>
      </c>
      <c r="Q725" s="22">
        <v>0.883143332547381</v>
      </c>
      <c r="R725" s="23">
        <v>4.21920453645888e-13</v>
      </c>
      <c r="X725" s="1"/>
    </row>
    <row r="726" spans="1:24">
      <c r="A726" s="1" t="s">
        <v>456</v>
      </c>
      <c r="B726" s="13" t="s">
        <v>457</v>
      </c>
      <c r="C726" t="s">
        <v>458</v>
      </c>
      <c r="D726" s="7" t="s">
        <v>459</v>
      </c>
      <c r="E726" s="13" t="s">
        <v>363</v>
      </c>
      <c r="K726" t="s">
        <v>418</v>
      </c>
      <c r="L726" t="s">
        <v>30</v>
      </c>
      <c r="M726" s="21" t="s">
        <v>31</v>
      </c>
      <c r="N726" s="71" t="s">
        <v>471</v>
      </c>
      <c r="O726" s="20">
        <v>62.9778434429652</v>
      </c>
      <c r="P726" s="20">
        <v>61.1112647799616</v>
      </c>
      <c r="Q726" s="22">
        <v>0.970361343593894</v>
      </c>
      <c r="R726" s="23">
        <v>2.98609700541783e-11</v>
      </c>
      <c r="X726" s="1"/>
    </row>
    <row r="727" spans="1:24">
      <c r="A727" s="1" t="s">
        <v>456</v>
      </c>
      <c r="B727" s="13" t="s">
        <v>457</v>
      </c>
      <c r="C727" t="s">
        <v>458</v>
      </c>
      <c r="D727" s="7" t="s">
        <v>459</v>
      </c>
      <c r="E727" s="13" t="s">
        <v>363</v>
      </c>
      <c r="K727" t="s">
        <v>418</v>
      </c>
      <c r="L727" t="s">
        <v>30</v>
      </c>
      <c r="M727" s="21" t="s">
        <v>31</v>
      </c>
      <c r="N727" s="71" t="s">
        <v>471</v>
      </c>
      <c r="O727" s="20">
        <v>66.8142365000888</v>
      </c>
      <c r="P727" s="20">
        <v>64.4260644520961</v>
      </c>
      <c r="Q727" s="22">
        <v>0.964256539128611</v>
      </c>
      <c r="R727" s="23">
        <v>1.34341785262766e-11</v>
      </c>
      <c r="X727" s="1"/>
    </row>
    <row r="728" spans="1:24">
      <c r="A728" s="1" t="s">
        <v>456</v>
      </c>
      <c r="B728" s="13" t="s">
        <v>457</v>
      </c>
      <c r="C728" t="s">
        <v>458</v>
      </c>
      <c r="D728" s="7" t="s">
        <v>459</v>
      </c>
      <c r="E728" s="13" t="s">
        <v>363</v>
      </c>
      <c r="K728" t="s">
        <v>418</v>
      </c>
      <c r="L728" t="s">
        <v>30</v>
      </c>
      <c r="M728" s="21" t="s">
        <v>31</v>
      </c>
      <c r="N728" s="71" t="s">
        <v>471</v>
      </c>
      <c r="O728" s="20">
        <v>62.8737991207226</v>
      </c>
      <c r="P728" s="20">
        <v>60.3814027788942</v>
      </c>
      <c r="Q728" s="22">
        <v>0.96035874439458</v>
      </c>
      <c r="R728" s="23">
        <v>9.1316329391268e-12</v>
      </c>
      <c r="X728" s="1"/>
    </row>
    <row r="729" spans="1:24">
      <c r="A729" s="1" t="s">
        <v>456</v>
      </c>
      <c r="B729" s="13" t="s">
        <v>457</v>
      </c>
      <c r="C729" t="s">
        <v>458</v>
      </c>
      <c r="D729" s="7" t="s">
        <v>459</v>
      </c>
      <c r="E729" s="13" t="s">
        <v>363</v>
      </c>
      <c r="K729" t="s">
        <v>418</v>
      </c>
      <c r="L729" t="s">
        <v>30</v>
      </c>
      <c r="M729" s="21" t="s">
        <v>31</v>
      </c>
      <c r="N729" s="71" t="s">
        <v>472</v>
      </c>
      <c r="O729" s="20">
        <v>49.4011343481275</v>
      </c>
      <c r="P729" s="20">
        <v>45.8790859232778</v>
      </c>
      <c r="Q729" s="22">
        <v>0.928705110290991</v>
      </c>
      <c r="R729" s="23">
        <v>1.62420366549549e-11</v>
      </c>
      <c r="X729" s="1"/>
    </row>
    <row r="730" spans="1:24">
      <c r="A730" s="1" t="s">
        <v>456</v>
      </c>
      <c r="B730" s="13" t="s">
        <v>457</v>
      </c>
      <c r="C730" t="s">
        <v>458</v>
      </c>
      <c r="D730" s="7" t="s">
        <v>459</v>
      </c>
      <c r="E730" s="13" t="s">
        <v>363</v>
      </c>
      <c r="K730" t="s">
        <v>418</v>
      </c>
      <c r="L730" t="s">
        <v>30</v>
      </c>
      <c r="M730" s="21" t="s">
        <v>31</v>
      </c>
      <c r="N730" s="71" t="s">
        <v>472</v>
      </c>
      <c r="O730" s="20">
        <v>54.8744994992181</v>
      </c>
      <c r="P730" s="20">
        <v>52.4283695647856</v>
      </c>
      <c r="Q730" s="22">
        <v>0.955423193710089</v>
      </c>
      <c r="R730" s="23">
        <v>7.24274428743555e-11</v>
      </c>
      <c r="X730" s="1"/>
    </row>
    <row r="731" spans="1:24">
      <c r="A731" s="1" t="s">
        <v>456</v>
      </c>
      <c r="B731" s="13" t="s">
        <v>457</v>
      </c>
      <c r="C731" t="s">
        <v>458</v>
      </c>
      <c r="D731" s="7" t="s">
        <v>459</v>
      </c>
      <c r="E731" s="13" t="s">
        <v>363</v>
      </c>
      <c r="K731" t="s">
        <v>418</v>
      </c>
      <c r="L731" t="s">
        <v>30</v>
      </c>
      <c r="M731" s="21" t="s">
        <v>31</v>
      </c>
      <c r="N731" s="71" t="s">
        <v>473</v>
      </c>
      <c r="O731" s="20">
        <v>75.0975217990968</v>
      </c>
      <c r="P731" s="20">
        <v>73.1941373416887</v>
      </c>
      <c r="Q731" s="22">
        <v>0.974654497088465</v>
      </c>
      <c r="R731" s="23"/>
      <c r="X731" s="1"/>
    </row>
    <row r="732" spans="1:24">
      <c r="A732" s="1" t="s">
        <v>456</v>
      </c>
      <c r="B732" s="13" t="s">
        <v>457</v>
      </c>
      <c r="C732" t="s">
        <v>458</v>
      </c>
      <c r="D732" s="7" t="s">
        <v>459</v>
      </c>
      <c r="E732" s="13" t="s">
        <v>363</v>
      </c>
      <c r="K732" t="s">
        <v>418</v>
      </c>
      <c r="L732" t="s">
        <v>30</v>
      </c>
      <c r="M732" s="21" t="s">
        <v>31</v>
      </c>
      <c r="N732" s="71" t="s">
        <v>473</v>
      </c>
      <c r="O732" s="20">
        <v>73.1618883945045</v>
      </c>
      <c r="P732" s="20">
        <v>69.0780001968427</v>
      </c>
      <c r="Q732" s="22">
        <v>0.944180114984995</v>
      </c>
      <c r="R732" s="23"/>
      <c r="X732" s="1"/>
    </row>
    <row r="733" spans="1:24">
      <c r="A733" s="1" t="s">
        <v>456</v>
      </c>
      <c r="B733" s="13" t="s">
        <v>457</v>
      </c>
      <c r="C733" t="s">
        <v>458</v>
      </c>
      <c r="D733" s="7" t="s">
        <v>459</v>
      </c>
      <c r="E733" s="13" t="s">
        <v>363</v>
      </c>
      <c r="K733" t="s">
        <v>418</v>
      </c>
      <c r="L733" t="s">
        <v>30</v>
      </c>
      <c r="M733" s="21" t="s">
        <v>31</v>
      </c>
      <c r="N733" s="71" t="s">
        <v>473</v>
      </c>
      <c r="O733" s="20">
        <v>73.2597422652023</v>
      </c>
      <c r="P733" s="20">
        <v>67.742378817025</v>
      </c>
      <c r="Q733" s="22">
        <v>0.924687648665151</v>
      </c>
      <c r="R733" s="23"/>
      <c r="X733" s="1"/>
    </row>
    <row r="734" spans="1:24">
      <c r="A734" s="1" t="s">
        <v>456</v>
      </c>
      <c r="B734" s="13" t="s">
        <v>457</v>
      </c>
      <c r="C734" t="s">
        <v>458</v>
      </c>
      <c r="D734" s="7" t="s">
        <v>459</v>
      </c>
      <c r="E734" s="13" t="s">
        <v>363</v>
      </c>
      <c r="K734" t="s">
        <v>418</v>
      </c>
      <c r="L734" t="s">
        <v>30</v>
      </c>
      <c r="M734" s="21" t="s">
        <v>31</v>
      </c>
      <c r="N734" s="71" t="s">
        <v>473</v>
      </c>
      <c r="O734" s="20">
        <v>67.5393787917077</v>
      </c>
      <c r="P734" s="20">
        <v>64.5762814525166</v>
      </c>
      <c r="Q734" s="22">
        <v>0.956127856189952</v>
      </c>
      <c r="R734" s="23"/>
      <c r="X734" s="1"/>
    </row>
    <row r="735" spans="1:24">
      <c r="A735" s="1" t="s">
        <v>456</v>
      </c>
      <c r="B735" s="13" t="s">
        <v>457</v>
      </c>
      <c r="C735" t="s">
        <v>458</v>
      </c>
      <c r="D735" s="7" t="s">
        <v>459</v>
      </c>
      <c r="E735" s="13" t="s">
        <v>363</v>
      </c>
      <c r="K735" t="s">
        <v>418</v>
      </c>
      <c r="L735" t="s">
        <v>30</v>
      </c>
      <c r="M735" s="21" t="s">
        <v>31</v>
      </c>
      <c r="N735" s="71" t="s">
        <v>473</v>
      </c>
      <c r="O735" s="20">
        <v>71.5727851448364</v>
      </c>
      <c r="P735" s="20">
        <v>69.020178409021</v>
      </c>
      <c r="Q735" s="22">
        <v>0.964335512015497</v>
      </c>
      <c r="R735" s="23"/>
      <c r="X735" s="1"/>
    </row>
    <row r="736" spans="1:24">
      <c r="A736" s="1" t="s">
        <v>456</v>
      </c>
      <c r="B736" s="13" t="s">
        <v>457</v>
      </c>
      <c r="C736" t="s">
        <v>458</v>
      </c>
      <c r="D736" s="7" t="s">
        <v>459</v>
      </c>
      <c r="E736" s="13" t="s">
        <v>363</v>
      </c>
      <c r="K736" t="s">
        <v>418</v>
      </c>
      <c r="L736" t="s">
        <v>30</v>
      </c>
      <c r="M736" s="21" t="s">
        <v>31</v>
      </c>
      <c r="N736" s="71" t="s">
        <v>474</v>
      </c>
      <c r="O736" s="20">
        <v>73.6854671374551</v>
      </c>
      <c r="P736" s="20">
        <v>64.7628057659565</v>
      </c>
      <c r="Q736" s="22">
        <v>0.878908803619933</v>
      </c>
      <c r="R736" s="23">
        <v>1.70257911541435e-12</v>
      </c>
      <c r="X736" s="1"/>
    </row>
    <row r="737" spans="1:24">
      <c r="A737" s="1" t="s">
        <v>456</v>
      </c>
      <c r="B737" s="13" t="s">
        <v>457</v>
      </c>
      <c r="C737" t="s">
        <v>458</v>
      </c>
      <c r="D737" s="7" t="s">
        <v>459</v>
      </c>
      <c r="E737" s="13" t="s">
        <v>363</v>
      </c>
      <c r="K737" t="s">
        <v>418</v>
      </c>
      <c r="L737" t="s">
        <v>30</v>
      </c>
      <c r="M737" s="21" t="s">
        <v>31</v>
      </c>
      <c r="N737" s="71" t="s">
        <v>474</v>
      </c>
      <c r="O737" s="20">
        <v>74.157444525951</v>
      </c>
      <c r="P737" s="20">
        <v>69.6951209192914</v>
      </c>
      <c r="Q737" s="22">
        <v>0.939826356811715</v>
      </c>
      <c r="R737" s="23"/>
      <c r="X737" s="1"/>
    </row>
    <row r="738" spans="1:24">
      <c r="A738" s="1" t="s">
        <v>456</v>
      </c>
      <c r="B738" s="13" t="s">
        <v>457</v>
      </c>
      <c r="C738" t="s">
        <v>458</v>
      </c>
      <c r="D738" s="7" t="s">
        <v>459</v>
      </c>
      <c r="E738" s="13" t="s">
        <v>363</v>
      </c>
      <c r="K738" t="s">
        <v>418</v>
      </c>
      <c r="L738" t="s">
        <v>30</v>
      </c>
      <c r="M738" s="21" t="s">
        <v>31</v>
      </c>
      <c r="N738" s="71" t="s">
        <v>474</v>
      </c>
      <c r="O738" s="20">
        <v>75.2038713815222</v>
      </c>
      <c r="P738" s="20">
        <v>72.190806110751</v>
      </c>
      <c r="Q738" s="22">
        <v>0.959934705282851</v>
      </c>
      <c r="R738" s="23"/>
      <c r="X738" s="1"/>
    </row>
    <row r="739" spans="1:24">
      <c r="A739" s="1" t="s">
        <v>456</v>
      </c>
      <c r="B739" s="13" t="s">
        <v>457</v>
      </c>
      <c r="C739" t="s">
        <v>458</v>
      </c>
      <c r="D739" s="7" t="s">
        <v>459</v>
      </c>
      <c r="E739" s="13" t="s">
        <v>363</v>
      </c>
      <c r="K739" t="s">
        <v>418</v>
      </c>
      <c r="L739" t="s">
        <v>30</v>
      </c>
      <c r="M739" s="21" t="s">
        <v>31</v>
      </c>
      <c r="N739" s="71" t="s">
        <v>474</v>
      </c>
      <c r="O739" s="20">
        <v>58.3592443800309</v>
      </c>
      <c r="P739" s="20">
        <v>54.7301737607095</v>
      </c>
      <c r="Q739" s="22">
        <v>0.937814982735396</v>
      </c>
      <c r="R739" s="23"/>
      <c r="X739" s="1"/>
    </row>
    <row r="740" spans="1:24">
      <c r="A740" s="1" t="s">
        <v>456</v>
      </c>
      <c r="B740" s="13" t="s">
        <v>457</v>
      </c>
      <c r="C740" t="s">
        <v>458</v>
      </c>
      <c r="D740" s="7" t="s">
        <v>459</v>
      </c>
      <c r="E740" s="13" t="s">
        <v>363</v>
      </c>
      <c r="K740" t="s">
        <v>418</v>
      </c>
      <c r="L740" t="s">
        <v>30</v>
      </c>
      <c r="M740" s="21" t="s">
        <v>31</v>
      </c>
      <c r="N740" s="71" t="s">
        <v>475</v>
      </c>
      <c r="O740" s="20">
        <v>67.2958644918453</v>
      </c>
      <c r="P740" s="20">
        <v>61.9713966243461</v>
      </c>
      <c r="Q740" s="22">
        <v>0.920879716640769</v>
      </c>
      <c r="R740" s="23">
        <v>1.26167074419928e-11</v>
      </c>
      <c r="X740" s="1"/>
    </row>
    <row r="741" spans="1:24">
      <c r="A741" s="1" t="s">
        <v>456</v>
      </c>
      <c r="B741" s="13" t="s">
        <v>457</v>
      </c>
      <c r="C741" t="s">
        <v>458</v>
      </c>
      <c r="D741" s="7" t="s">
        <v>459</v>
      </c>
      <c r="E741" s="13" t="s">
        <v>363</v>
      </c>
      <c r="K741" t="s">
        <v>418</v>
      </c>
      <c r="L741" t="s">
        <v>30</v>
      </c>
      <c r="M741" s="21" t="s">
        <v>31</v>
      </c>
      <c r="N741" s="71" t="s">
        <v>476</v>
      </c>
      <c r="O741" s="20">
        <v>68.4146507799933</v>
      </c>
      <c r="P741" s="20">
        <v>67.3142616210921</v>
      </c>
      <c r="Q741" s="22">
        <v>0.983915884297359</v>
      </c>
      <c r="R741" s="23"/>
      <c r="X741" s="1"/>
    </row>
    <row r="742" spans="1:24">
      <c r="A742" s="1" t="s">
        <v>456</v>
      </c>
      <c r="B742" s="13" t="s">
        <v>457</v>
      </c>
      <c r="C742" t="s">
        <v>458</v>
      </c>
      <c r="D742" s="7" t="s">
        <v>459</v>
      </c>
      <c r="E742" s="13" t="s">
        <v>363</v>
      </c>
      <c r="K742" t="s">
        <v>418</v>
      </c>
      <c r="L742" t="s">
        <v>30</v>
      </c>
      <c r="M742" s="21" t="s">
        <v>31</v>
      </c>
      <c r="N742" s="71" t="s">
        <v>476</v>
      </c>
      <c r="O742" s="20">
        <v>68.2191299995099</v>
      </c>
      <c r="P742" s="20">
        <v>66.7478647787728</v>
      </c>
      <c r="Q742" s="22">
        <v>0.978433245619702</v>
      </c>
      <c r="R742" s="23"/>
      <c r="X742" s="1"/>
    </row>
    <row r="743" spans="1:24">
      <c r="A743" s="1" t="s">
        <v>456</v>
      </c>
      <c r="B743" s="13" t="s">
        <v>457</v>
      </c>
      <c r="C743" t="s">
        <v>458</v>
      </c>
      <c r="D743" s="7" t="s">
        <v>459</v>
      </c>
      <c r="E743" s="13" t="s">
        <v>363</v>
      </c>
      <c r="K743" t="s">
        <v>418</v>
      </c>
      <c r="L743" t="s">
        <v>30</v>
      </c>
      <c r="M743" s="21" t="s">
        <v>31</v>
      </c>
      <c r="N743" s="71" t="s">
        <v>476</v>
      </c>
      <c r="O743" s="20">
        <v>65.1422759394839</v>
      </c>
      <c r="P743" s="20">
        <v>63.4022314797751</v>
      </c>
      <c r="Q743" s="22">
        <v>0.973288552869641</v>
      </c>
      <c r="R743" s="23"/>
      <c r="X743" s="1"/>
    </row>
    <row r="744" spans="1:24">
      <c r="A744" s="1" t="s">
        <v>456</v>
      </c>
      <c r="B744" s="13" t="s">
        <v>457</v>
      </c>
      <c r="C744" t="s">
        <v>458</v>
      </c>
      <c r="D744" s="7" t="s">
        <v>459</v>
      </c>
      <c r="E744" s="13" t="s">
        <v>363</v>
      </c>
      <c r="K744" t="s">
        <v>418</v>
      </c>
      <c r="L744" t="s">
        <v>30</v>
      </c>
      <c r="M744" s="21" t="s">
        <v>31</v>
      </c>
      <c r="N744" s="71" t="s">
        <v>477</v>
      </c>
      <c r="O744" s="20">
        <v>71.2870043272305</v>
      </c>
      <c r="P744" s="20">
        <v>69.4026600642063</v>
      </c>
      <c r="Q744" s="22">
        <v>0.973566791299373</v>
      </c>
      <c r="R744" s="23"/>
      <c r="X744" s="1"/>
    </row>
    <row r="745" spans="1:24">
      <c r="A745" s="1" t="s">
        <v>456</v>
      </c>
      <c r="B745" s="13" t="s">
        <v>457</v>
      </c>
      <c r="C745" t="s">
        <v>458</v>
      </c>
      <c r="D745" s="7" t="s">
        <v>459</v>
      </c>
      <c r="E745" s="13" t="s">
        <v>363</v>
      </c>
      <c r="K745" t="s">
        <v>418</v>
      </c>
      <c r="L745" t="s">
        <v>30</v>
      </c>
      <c r="M745" s="21" t="s">
        <v>31</v>
      </c>
      <c r="N745" s="71" t="s">
        <v>477</v>
      </c>
      <c r="O745" s="20">
        <v>70.0270801803735</v>
      </c>
      <c r="P745" s="20">
        <v>68.7479934108144</v>
      </c>
      <c r="Q745" s="22">
        <v>0.981734398089076</v>
      </c>
      <c r="R745" s="23"/>
      <c r="X745" s="1"/>
    </row>
    <row r="746" spans="1:24">
      <c r="A746" s="1" t="s">
        <v>456</v>
      </c>
      <c r="B746" s="13" t="s">
        <v>457</v>
      </c>
      <c r="C746" t="s">
        <v>458</v>
      </c>
      <c r="D746" s="7" t="s">
        <v>459</v>
      </c>
      <c r="E746" s="13" t="s">
        <v>363</v>
      </c>
      <c r="K746" t="s">
        <v>418</v>
      </c>
      <c r="L746" t="s">
        <v>30</v>
      </c>
      <c r="M746" s="21" t="s">
        <v>31</v>
      </c>
      <c r="N746" s="71" t="s">
        <v>478</v>
      </c>
      <c r="O746" s="20">
        <v>63.1403043576745</v>
      </c>
      <c r="P746" s="20">
        <v>62.4310972716373</v>
      </c>
      <c r="Q746" s="22">
        <v>0.988767759464388</v>
      </c>
      <c r="R746" s="23"/>
      <c r="X746" s="1"/>
    </row>
    <row r="747" spans="1:24">
      <c r="A747" s="1" t="s">
        <v>456</v>
      </c>
      <c r="B747" s="13" t="s">
        <v>457</v>
      </c>
      <c r="C747" t="s">
        <v>458</v>
      </c>
      <c r="D747" s="7" t="s">
        <v>459</v>
      </c>
      <c r="E747" s="13" t="s">
        <v>363</v>
      </c>
      <c r="K747" t="s">
        <v>418</v>
      </c>
      <c r="L747" t="s">
        <v>30</v>
      </c>
      <c r="M747" s="21" t="s">
        <v>31</v>
      </c>
      <c r="N747" s="71" t="s">
        <v>478</v>
      </c>
      <c r="O747" s="20">
        <v>67.5259093813515</v>
      </c>
      <c r="P747" s="20">
        <v>66.5623090702238</v>
      </c>
      <c r="Q747" s="22">
        <v>0.985729917302027</v>
      </c>
      <c r="R747" s="23"/>
      <c r="X747" s="1"/>
    </row>
    <row r="748" spans="1:24">
      <c r="A748" s="1" t="s">
        <v>456</v>
      </c>
      <c r="B748" s="13" t="s">
        <v>457</v>
      </c>
      <c r="C748" t="s">
        <v>458</v>
      </c>
      <c r="D748" s="7" t="s">
        <v>459</v>
      </c>
      <c r="E748" s="13" t="s">
        <v>363</v>
      </c>
      <c r="K748" t="s">
        <v>418</v>
      </c>
      <c r="L748" t="s">
        <v>30</v>
      </c>
      <c r="M748" s="21" t="s">
        <v>31</v>
      </c>
      <c r="N748" s="71" t="s">
        <v>478</v>
      </c>
      <c r="O748" s="20">
        <v>28.7855530862669</v>
      </c>
      <c r="P748" s="20">
        <v>28.239203891976</v>
      </c>
      <c r="Q748" s="22">
        <v>0.981020020957958</v>
      </c>
      <c r="R748" s="23"/>
      <c r="X748" s="1"/>
    </row>
    <row r="749" spans="1:24">
      <c r="A749" s="1" t="s">
        <v>456</v>
      </c>
      <c r="B749" s="13" t="s">
        <v>457</v>
      </c>
      <c r="C749" t="s">
        <v>458</v>
      </c>
      <c r="D749" s="7" t="s">
        <v>459</v>
      </c>
      <c r="E749" s="13" t="s">
        <v>363</v>
      </c>
      <c r="K749" t="s">
        <v>418</v>
      </c>
      <c r="L749" t="s">
        <v>30</v>
      </c>
      <c r="M749" s="21" t="s">
        <v>31</v>
      </c>
      <c r="N749" s="71" t="s">
        <v>478</v>
      </c>
      <c r="O749" s="20">
        <v>27.7409986092407</v>
      </c>
      <c r="P749" s="20">
        <v>27.3640708239321</v>
      </c>
      <c r="Q749" s="22">
        <v>0.986412609343375</v>
      </c>
      <c r="R749" s="23">
        <v>7.10503050272859e-14</v>
      </c>
      <c r="X749" s="1"/>
    </row>
    <row r="750" spans="1:24">
      <c r="A750" s="1" t="s">
        <v>456</v>
      </c>
      <c r="B750" s="13" t="s">
        <v>457</v>
      </c>
      <c r="C750" t="s">
        <v>458</v>
      </c>
      <c r="D750" s="7" t="s">
        <v>459</v>
      </c>
      <c r="E750" s="13" t="s">
        <v>363</v>
      </c>
      <c r="K750" t="s">
        <v>418</v>
      </c>
      <c r="L750" t="s">
        <v>30</v>
      </c>
      <c r="M750" s="21" t="s">
        <v>31</v>
      </c>
      <c r="N750" s="71" t="s">
        <v>478</v>
      </c>
      <c r="O750" s="20">
        <v>28.0336476621448</v>
      </c>
      <c r="P750" s="20">
        <v>27.6137343186892</v>
      </c>
      <c r="Q750" s="22">
        <v>0.985021095059899</v>
      </c>
      <c r="R750" s="23">
        <v>3.85650494697348e-14</v>
      </c>
      <c r="X750" s="1"/>
    </row>
    <row r="751" spans="1:24">
      <c r="A751" s="1" t="s">
        <v>456</v>
      </c>
      <c r="B751" s="13" t="s">
        <v>457</v>
      </c>
      <c r="C751" t="s">
        <v>458</v>
      </c>
      <c r="D751" s="7" t="s">
        <v>459</v>
      </c>
      <c r="E751" s="13" t="s">
        <v>363</v>
      </c>
      <c r="K751" t="s">
        <v>418</v>
      </c>
      <c r="L751" t="s">
        <v>30</v>
      </c>
      <c r="M751" s="21" t="s">
        <v>31</v>
      </c>
      <c r="N751" s="71" t="s">
        <v>479</v>
      </c>
      <c r="O751" s="20">
        <v>74.7992167082231</v>
      </c>
      <c r="P751" s="20">
        <v>69.6446087434298</v>
      </c>
      <c r="Q751" s="22">
        <v>0.931087407172988</v>
      </c>
      <c r="R751" s="23"/>
      <c r="X751" s="1"/>
    </row>
    <row r="752" spans="1:24">
      <c r="A752" s="1" t="s">
        <v>456</v>
      </c>
      <c r="B752" s="13" t="s">
        <v>457</v>
      </c>
      <c r="C752" t="s">
        <v>458</v>
      </c>
      <c r="D752" s="7" t="s">
        <v>459</v>
      </c>
      <c r="E752" s="13" t="s">
        <v>363</v>
      </c>
      <c r="K752" t="s">
        <v>418</v>
      </c>
      <c r="L752" t="s">
        <v>30</v>
      </c>
      <c r="M752" s="21" t="s">
        <v>31</v>
      </c>
      <c r="N752" s="71" t="s">
        <v>480</v>
      </c>
      <c r="O752" s="20">
        <v>72.4957438165196</v>
      </c>
      <c r="P752" s="20">
        <v>65.8989910434053</v>
      </c>
      <c r="Q752" s="22">
        <v>0.909004964625095</v>
      </c>
      <c r="R752" s="23"/>
      <c r="X752" s="1"/>
    </row>
    <row r="753" spans="1:24">
      <c r="A753" s="1" t="s">
        <v>456</v>
      </c>
      <c r="B753" s="13" t="s">
        <v>457</v>
      </c>
      <c r="C753" t="s">
        <v>458</v>
      </c>
      <c r="D753" s="7" t="s">
        <v>459</v>
      </c>
      <c r="E753" s="13" t="s">
        <v>363</v>
      </c>
      <c r="K753" t="s">
        <v>418</v>
      </c>
      <c r="L753" t="s">
        <v>30</v>
      </c>
      <c r="M753" s="21" t="s">
        <v>31</v>
      </c>
      <c r="N753" s="71" t="s">
        <v>480</v>
      </c>
      <c r="O753" s="20">
        <v>74.2206995431445</v>
      </c>
      <c r="P753" s="20">
        <v>72.5135076950673</v>
      </c>
      <c r="Q753" s="22">
        <v>0.976998440346351</v>
      </c>
      <c r="R753" s="23">
        <v>6.6643605291745e-12</v>
      </c>
      <c r="X753" s="1"/>
    </row>
    <row r="754" spans="1:24">
      <c r="A754" s="1" t="s">
        <v>456</v>
      </c>
      <c r="B754" s="13" t="s">
        <v>457</v>
      </c>
      <c r="C754" t="s">
        <v>458</v>
      </c>
      <c r="D754" s="7" t="s">
        <v>459</v>
      </c>
      <c r="E754" s="13" t="s">
        <v>363</v>
      </c>
      <c r="K754" t="s">
        <v>418</v>
      </c>
      <c r="L754" t="s">
        <v>30</v>
      </c>
      <c r="M754" s="21" t="s">
        <v>31</v>
      </c>
      <c r="N754" s="71" t="s">
        <v>481</v>
      </c>
      <c r="O754" s="20">
        <v>74.2219758505899</v>
      </c>
      <c r="P754" s="20">
        <v>72.7695162297627</v>
      </c>
      <c r="Q754" s="22">
        <v>0.980430868294977</v>
      </c>
      <c r="R754" s="23"/>
      <c r="X754" s="1"/>
    </row>
    <row r="755" spans="1:24">
      <c r="A755" s="1" t="s">
        <v>456</v>
      </c>
      <c r="B755" s="13" t="s">
        <v>457</v>
      </c>
      <c r="C755" t="s">
        <v>458</v>
      </c>
      <c r="D755" s="7" t="s">
        <v>459</v>
      </c>
      <c r="E755" s="13" t="s">
        <v>363</v>
      </c>
      <c r="K755" t="s">
        <v>418</v>
      </c>
      <c r="L755" t="s">
        <v>30</v>
      </c>
      <c r="M755" s="21" t="s">
        <v>31</v>
      </c>
      <c r="N755" s="71" t="s">
        <v>482</v>
      </c>
      <c r="O755" s="20">
        <v>52.9996611446596</v>
      </c>
      <c r="P755" s="20">
        <v>49.8119906569791</v>
      </c>
      <c r="Q755" s="22">
        <v>0.939854889279765</v>
      </c>
      <c r="R755" s="23">
        <v>3.35028826429221e-12</v>
      </c>
      <c r="X755" s="1"/>
    </row>
    <row r="756" spans="1:24">
      <c r="A756" s="1" t="s">
        <v>456</v>
      </c>
      <c r="B756" s="13" t="s">
        <v>457</v>
      </c>
      <c r="C756" t="s">
        <v>458</v>
      </c>
      <c r="D756" s="7" t="s">
        <v>459</v>
      </c>
      <c r="E756" s="13" t="s">
        <v>363</v>
      </c>
      <c r="K756" t="s">
        <v>418</v>
      </c>
      <c r="L756" t="s">
        <v>30</v>
      </c>
      <c r="M756" s="21" t="s">
        <v>31</v>
      </c>
      <c r="N756" s="71" t="s">
        <v>482</v>
      </c>
      <c r="O756" s="20">
        <v>57.4962972809645</v>
      </c>
      <c r="P756" s="20">
        <v>54.1366143798542</v>
      </c>
      <c r="Q756" s="22">
        <v>0.941566969352954</v>
      </c>
      <c r="R756" s="23">
        <v>5.72180406103331e-12</v>
      </c>
      <c r="X756" s="1"/>
    </row>
    <row r="757" spans="1:24">
      <c r="A757" s="1" t="s">
        <v>456</v>
      </c>
      <c r="B757" s="13" t="s">
        <v>457</v>
      </c>
      <c r="C757" t="s">
        <v>458</v>
      </c>
      <c r="D757" s="7" t="s">
        <v>459</v>
      </c>
      <c r="E757" s="13" t="s">
        <v>363</v>
      </c>
      <c r="K757" t="s">
        <v>418</v>
      </c>
      <c r="L757" t="s">
        <v>30</v>
      </c>
      <c r="M757" s="21" t="s">
        <v>31</v>
      </c>
      <c r="N757" s="71" t="s">
        <v>482</v>
      </c>
      <c r="O757" s="20">
        <v>52.0465844902874</v>
      </c>
      <c r="P757" s="20">
        <v>48.4278548462818</v>
      </c>
      <c r="Q757" s="22">
        <v>0.9304713329521</v>
      </c>
      <c r="R757" s="23"/>
      <c r="X757" s="1"/>
    </row>
    <row r="758" spans="1:24">
      <c r="A758" s="1" t="s">
        <v>456</v>
      </c>
      <c r="B758" s="13" t="s">
        <v>457</v>
      </c>
      <c r="C758" t="s">
        <v>458</v>
      </c>
      <c r="D758" s="7" t="s">
        <v>459</v>
      </c>
      <c r="E758" s="13" t="s">
        <v>363</v>
      </c>
      <c r="K758" t="s">
        <v>418</v>
      </c>
      <c r="L758" t="s">
        <v>30</v>
      </c>
      <c r="M758" s="21" t="s">
        <v>31</v>
      </c>
      <c r="N758" s="71" t="s">
        <v>482</v>
      </c>
      <c r="O758" s="20">
        <v>56.1731130895609</v>
      </c>
      <c r="P758" s="20">
        <v>51.9689967374274</v>
      </c>
      <c r="Q758" s="22">
        <v>0.925157853625975</v>
      </c>
      <c r="R758" s="23"/>
      <c r="X758" s="1"/>
    </row>
    <row r="759" spans="1:24">
      <c r="A759" s="1" t="s">
        <v>456</v>
      </c>
      <c r="B759" s="13" t="s">
        <v>457</v>
      </c>
      <c r="C759" t="s">
        <v>458</v>
      </c>
      <c r="D759" s="7" t="s">
        <v>459</v>
      </c>
      <c r="E759" s="13" t="s">
        <v>363</v>
      </c>
      <c r="K759" t="s">
        <v>418</v>
      </c>
      <c r="L759" t="s">
        <v>30</v>
      </c>
      <c r="M759" s="21" t="s">
        <v>31</v>
      </c>
      <c r="N759" s="71" t="s">
        <v>482</v>
      </c>
      <c r="O759" s="20">
        <v>47.3729952528491</v>
      </c>
      <c r="P759" s="20">
        <v>44.0722293894894</v>
      </c>
      <c r="Q759" s="22">
        <v>0.930323893481041</v>
      </c>
      <c r="R759" s="23">
        <v>3.79730221393566e-12</v>
      </c>
      <c r="X759" s="1"/>
    </row>
    <row r="760" spans="1:24">
      <c r="A760" s="1" t="s">
        <v>456</v>
      </c>
      <c r="B760" s="13" t="s">
        <v>457</v>
      </c>
      <c r="C760" t="s">
        <v>458</v>
      </c>
      <c r="D760" s="7" t="s">
        <v>459</v>
      </c>
      <c r="E760" s="13" t="s">
        <v>363</v>
      </c>
      <c r="K760" t="s">
        <v>418</v>
      </c>
      <c r="L760" t="s">
        <v>30</v>
      </c>
      <c r="M760" s="21" t="s">
        <v>31</v>
      </c>
      <c r="N760" s="71" t="s">
        <v>482</v>
      </c>
      <c r="O760" s="20">
        <v>48.2638030522699</v>
      </c>
      <c r="P760" s="20">
        <v>44.0660158970131</v>
      </c>
      <c r="Q760" s="22">
        <v>0.913024111450342</v>
      </c>
      <c r="R760" s="23"/>
      <c r="X760" s="1"/>
    </row>
    <row r="761" spans="1:24">
      <c r="A761" s="1" t="s">
        <v>456</v>
      </c>
      <c r="B761" s="13" t="s">
        <v>457</v>
      </c>
      <c r="C761" t="s">
        <v>458</v>
      </c>
      <c r="D761" s="7" t="s">
        <v>459</v>
      </c>
      <c r="E761" s="13" t="s">
        <v>363</v>
      </c>
      <c r="K761" t="s">
        <v>418</v>
      </c>
      <c r="L761" t="s">
        <v>30</v>
      </c>
      <c r="M761" s="21" t="s">
        <v>31</v>
      </c>
      <c r="N761" s="71" t="s">
        <v>483</v>
      </c>
      <c r="O761" s="20">
        <v>74.1534736781901</v>
      </c>
      <c r="P761" s="20">
        <v>72.3324234511656</v>
      </c>
      <c r="Q761" s="22">
        <v>0.975442145368302</v>
      </c>
      <c r="R761" s="23">
        <v>7.61419019536053e-12</v>
      </c>
      <c r="X761" s="1"/>
    </row>
    <row r="762" spans="1:24">
      <c r="A762" s="1" t="s">
        <v>456</v>
      </c>
      <c r="B762" s="13" t="s">
        <v>457</v>
      </c>
      <c r="C762" t="s">
        <v>458</v>
      </c>
      <c r="D762" s="7" t="s">
        <v>459</v>
      </c>
      <c r="E762" s="13" t="s">
        <v>363</v>
      </c>
      <c r="K762" t="s">
        <v>418</v>
      </c>
      <c r="L762" t="s">
        <v>30</v>
      </c>
      <c r="M762" s="21" t="s">
        <v>31</v>
      </c>
      <c r="N762" s="71" t="s">
        <v>483</v>
      </c>
      <c r="O762" s="20">
        <v>74.4075421836866</v>
      </c>
      <c r="P762" s="20">
        <v>72.6698891616923</v>
      </c>
      <c r="Q762" s="22">
        <v>0.976646816021624</v>
      </c>
      <c r="R762" s="23">
        <v>1.33333419111686e-11</v>
      </c>
      <c r="X762" s="1"/>
    </row>
    <row r="763" spans="1:24">
      <c r="A763" s="1" t="s">
        <v>456</v>
      </c>
      <c r="B763" s="13" t="s">
        <v>457</v>
      </c>
      <c r="C763" t="s">
        <v>458</v>
      </c>
      <c r="D763" s="7" t="s">
        <v>459</v>
      </c>
      <c r="E763" s="13" t="s">
        <v>363</v>
      </c>
      <c r="K763" t="s">
        <v>418</v>
      </c>
      <c r="L763" t="s">
        <v>30</v>
      </c>
      <c r="M763" s="21" t="s">
        <v>31</v>
      </c>
      <c r="N763" s="71" t="s">
        <v>484</v>
      </c>
      <c r="O763" s="20">
        <v>63.9574662032484</v>
      </c>
      <c r="P763" s="20">
        <v>60.9127784421217</v>
      </c>
      <c r="Q763" s="22">
        <v>0.952395115975185</v>
      </c>
      <c r="R763" s="23">
        <v>9.81379930678837e-13</v>
      </c>
      <c r="X763" s="1"/>
    </row>
    <row r="764" spans="1:24">
      <c r="A764" s="1" t="s">
        <v>456</v>
      </c>
      <c r="B764" s="13" t="s">
        <v>457</v>
      </c>
      <c r="C764" t="s">
        <v>458</v>
      </c>
      <c r="D764" s="7" t="s">
        <v>459</v>
      </c>
      <c r="E764" s="13" t="s">
        <v>363</v>
      </c>
      <c r="K764" t="s">
        <v>418</v>
      </c>
      <c r="L764" t="s">
        <v>30</v>
      </c>
      <c r="M764" s="21" t="s">
        <v>31</v>
      </c>
      <c r="N764" s="71" t="s">
        <v>485</v>
      </c>
      <c r="O764" s="20">
        <v>64.5261385746235</v>
      </c>
      <c r="P764" s="20">
        <v>61.3980789145283</v>
      </c>
      <c r="Q764" s="22">
        <v>0.951522596436209</v>
      </c>
      <c r="R764" s="23">
        <v>1.04837276734124e-12</v>
      </c>
      <c r="X764" s="1"/>
    </row>
    <row r="765" spans="1:24">
      <c r="A765" s="1" t="s">
        <v>456</v>
      </c>
      <c r="B765" s="13" t="s">
        <v>457</v>
      </c>
      <c r="C765" t="s">
        <v>458</v>
      </c>
      <c r="D765" s="7" t="s">
        <v>459</v>
      </c>
      <c r="E765" s="13" t="s">
        <v>363</v>
      </c>
      <c r="K765" t="s">
        <v>418</v>
      </c>
      <c r="L765" t="s">
        <v>30</v>
      </c>
      <c r="M765" s="21" t="s">
        <v>31</v>
      </c>
      <c r="N765" s="71" t="s">
        <v>486</v>
      </c>
      <c r="O765" s="20">
        <v>64.221992638481</v>
      </c>
      <c r="P765" s="20">
        <v>61.8669668288316</v>
      </c>
      <c r="Q765" s="22">
        <v>0.963329916857199</v>
      </c>
      <c r="R765" s="23"/>
      <c r="X765" s="1"/>
    </row>
    <row r="766" spans="1:24">
      <c r="A766" s="1" t="s">
        <v>456</v>
      </c>
      <c r="B766" s="13" t="s">
        <v>457</v>
      </c>
      <c r="C766" t="s">
        <v>458</v>
      </c>
      <c r="D766" s="7" t="s">
        <v>459</v>
      </c>
      <c r="E766" s="13" t="s">
        <v>363</v>
      </c>
      <c r="K766" t="s">
        <v>418</v>
      </c>
      <c r="L766" t="s">
        <v>30</v>
      </c>
      <c r="M766" s="21" t="s">
        <v>31</v>
      </c>
      <c r="N766" s="71" t="s">
        <v>486</v>
      </c>
      <c r="O766" s="20">
        <v>62.7839315921746</v>
      </c>
      <c r="P766" s="20">
        <v>60.2134421053552</v>
      </c>
      <c r="Q766" s="22">
        <v>0.959058163105865</v>
      </c>
      <c r="R766" s="23">
        <v>1.21539601608596e-11</v>
      </c>
      <c r="X766" s="1"/>
    </row>
    <row r="767" spans="1:24">
      <c r="A767" s="1" t="s">
        <v>456</v>
      </c>
      <c r="B767" s="13" t="s">
        <v>457</v>
      </c>
      <c r="C767" t="s">
        <v>458</v>
      </c>
      <c r="D767" s="7" t="s">
        <v>459</v>
      </c>
      <c r="E767" s="13" t="s">
        <v>363</v>
      </c>
      <c r="K767" t="s">
        <v>418</v>
      </c>
      <c r="L767" t="s">
        <v>30</v>
      </c>
      <c r="M767" s="21" t="s">
        <v>31</v>
      </c>
      <c r="N767" s="71" t="s">
        <v>486</v>
      </c>
      <c r="O767" s="20">
        <v>61.9893981255017</v>
      </c>
      <c r="P767" s="20">
        <v>59.3247573434841</v>
      </c>
      <c r="Q767" s="22">
        <v>0.957014572449584</v>
      </c>
      <c r="R767" s="23">
        <v>8.951316731698e-12</v>
      </c>
      <c r="X767" s="1"/>
    </row>
    <row r="768" spans="1:24">
      <c r="A768" s="1" t="s">
        <v>456</v>
      </c>
      <c r="B768" s="13" t="s">
        <v>457</v>
      </c>
      <c r="C768" t="s">
        <v>458</v>
      </c>
      <c r="D768" s="7" t="s">
        <v>459</v>
      </c>
      <c r="E768" s="13" t="s">
        <v>363</v>
      </c>
      <c r="K768" t="s">
        <v>418</v>
      </c>
      <c r="L768" t="s">
        <v>30</v>
      </c>
      <c r="M768" s="21" t="s">
        <v>31</v>
      </c>
      <c r="N768" s="71" t="s">
        <v>486</v>
      </c>
      <c r="O768" s="20">
        <v>63.0739032422212</v>
      </c>
      <c r="P768" s="20">
        <v>60.8151560217438</v>
      </c>
      <c r="Q768" s="22">
        <v>0.964188878373308</v>
      </c>
      <c r="R768" s="23"/>
      <c r="X768" s="1"/>
    </row>
    <row r="769" spans="1:24">
      <c r="A769" s="1" t="s">
        <v>456</v>
      </c>
      <c r="B769" s="13" t="s">
        <v>457</v>
      </c>
      <c r="C769" t="s">
        <v>458</v>
      </c>
      <c r="D769" s="7" t="s">
        <v>459</v>
      </c>
      <c r="E769" s="13" t="s">
        <v>363</v>
      </c>
      <c r="K769" t="s">
        <v>418</v>
      </c>
      <c r="L769" t="s">
        <v>30</v>
      </c>
      <c r="M769" s="21" t="s">
        <v>31</v>
      </c>
      <c r="N769" s="71" t="s">
        <v>486</v>
      </c>
      <c r="O769" s="20">
        <v>72.7602641170507</v>
      </c>
      <c r="P769" s="20">
        <v>66.1097618271393</v>
      </c>
      <c r="Q769" s="22">
        <v>0.908597056777961</v>
      </c>
      <c r="R769" s="23"/>
      <c r="X769" s="1"/>
    </row>
    <row r="770" spans="1:24">
      <c r="A770" s="1" t="s">
        <v>456</v>
      </c>
      <c r="B770" s="13" t="s">
        <v>457</v>
      </c>
      <c r="C770" t="s">
        <v>458</v>
      </c>
      <c r="D770" s="7" t="s">
        <v>459</v>
      </c>
      <c r="E770" s="13" t="s">
        <v>363</v>
      </c>
      <c r="K770" t="s">
        <v>418</v>
      </c>
      <c r="L770" t="s">
        <v>30</v>
      </c>
      <c r="M770" s="21" t="s">
        <v>31</v>
      </c>
      <c r="N770" s="71" t="s">
        <v>486</v>
      </c>
      <c r="O770" s="20">
        <v>70.9885784558624</v>
      </c>
      <c r="P770" s="20">
        <v>63.7831675526011</v>
      </c>
      <c r="Q770" s="22">
        <v>0.898499011249517</v>
      </c>
      <c r="R770" s="23"/>
      <c r="X770" s="1"/>
    </row>
    <row r="771" spans="1:24">
      <c r="A771" s="1" t="s">
        <v>456</v>
      </c>
      <c r="B771" s="13" t="s">
        <v>457</v>
      </c>
      <c r="C771" t="s">
        <v>458</v>
      </c>
      <c r="D771" s="7" t="s">
        <v>459</v>
      </c>
      <c r="E771" s="13" t="s">
        <v>363</v>
      </c>
      <c r="K771" t="s">
        <v>418</v>
      </c>
      <c r="L771" t="s">
        <v>30</v>
      </c>
      <c r="M771" s="21" t="s">
        <v>31</v>
      </c>
      <c r="N771" s="71" t="s">
        <v>486</v>
      </c>
      <c r="O771" s="20">
        <v>68.456482199114</v>
      </c>
      <c r="P771" s="20">
        <v>61.6021118331888</v>
      </c>
      <c r="Q771" s="22">
        <v>0.899872588457169</v>
      </c>
      <c r="R771" s="23"/>
      <c r="X771" s="1"/>
    </row>
    <row r="772" spans="1:24">
      <c r="A772" s="1" t="s">
        <v>456</v>
      </c>
      <c r="B772" s="13" t="s">
        <v>457</v>
      </c>
      <c r="C772" t="s">
        <v>458</v>
      </c>
      <c r="D772" s="7" t="s">
        <v>459</v>
      </c>
      <c r="E772" s="13" t="s">
        <v>363</v>
      </c>
      <c r="K772" t="s">
        <v>418</v>
      </c>
      <c r="L772" t="s">
        <v>30</v>
      </c>
      <c r="M772" s="21" t="s">
        <v>31</v>
      </c>
      <c r="N772" s="71" t="s">
        <v>487</v>
      </c>
      <c r="O772" s="20">
        <v>67.5618182677225</v>
      </c>
      <c r="P772" s="20">
        <v>61.1223986764426</v>
      </c>
      <c r="Q772" s="22">
        <v>0.904688480026354</v>
      </c>
      <c r="R772" s="23"/>
      <c r="X772" s="1"/>
    </row>
    <row r="773" spans="1:24">
      <c r="A773" s="1" t="s">
        <v>456</v>
      </c>
      <c r="B773" s="13" t="s">
        <v>457</v>
      </c>
      <c r="C773" t="s">
        <v>458</v>
      </c>
      <c r="D773" s="7" t="s">
        <v>459</v>
      </c>
      <c r="E773" s="13" t="s">
        <v>363</v>
      </c>
      <c r="K773" t="s">
        <v>418</v>
      </c>
      <c r="L773" t="s">
        <v>30</v>
      </c>
      <c r="M773" s="21" t="s">
        <v>31</v>
      </c>
      <c r="N773" s="71" t="s">
        <v>487</v>
      </c>
      <c r="O773" s="20">
        <v>72.3608655639654</v>
      </c>
      <c r="P773" s="20">
        <v>66.6936714666374</v>
      </c>
      <c r="Q773" s="22">
        <v>0.921681504869253</v>
      </c>
      <c r="R773" s="23"/>
      <c r="X773" s="1"/>
    </row>
    <row r="774" spans="1:24">
      <c r="A774" s="1" t="s">
        <v>456</v>
      </c>
      <c r="B774" s="13" t="s">
        <v>457</v>
      </c>
      <c r="C774" t="s">
        <v>458</v>
      </c>
      <c r="D774" s="7" t="s">
        <v>459</v>
      </c>
      <c r="E774" s="13" t="s">
        <v>363</v>
      </c>
      <c r="K774" t="s">
        <v>418</v>
      </c>
      <c r="L774" t="s">
        <v>30</v>
      </c>
      <c r="M774" s="21" t="s">
        <v>31</v>
      </c>
      <c r="N774" s="71" t="s">
        <v>488</v>
      </c>
      <c r="O774" s="20">
        <v>72.7516147439959</v>
      </c>
      <c r="P774" s="20">
        <v>67.3614732643544</v>
      </c>
      <c r="Q774" s="22">
        <v>0.925910352662153</v>
      </c>
      <c r="R774" s="23"/>
      <c r="X774" s="1"/>
    </row>
    <row r="775" spans="1:24">
      <c r="A775" s="1" t="s">
        <v>456</v>
      </c>
      <c r="B775" s="13" t="s">
        <v>457</v>
      </c>
      <c r="C775" t="s">
        <v>458</v>
      </c>
      <c r="D775" s="7" t="s">
        <v>459</v>
      </c>
      <c r="E775" s="13" t="s">
        <v>363</v>
      </c>
      <c r="K775" t="s">
        <v>418</v>
      </c>
      <c r="L775" t="s">
        <v>30</v>
      </c>
      <c r="M775" s="21" t="s">
        <v>31</v>
      </c>
      <c r="N775" s="71" t="s">
        <v>488</v>
      </c>
      <c r="O775" s="20">
        <v>77.1903010988716</v>
      </c>
      <c r="P775" s="20">
        <v>73.5107616040885</v>
      </c>
      <c r="Q775" s="22">
        <v>0.952331582564109</v>
      </c>
      <c r="R775" s="23"/>
      <c r="X775" s="1"/>
    </row>
    <row r="776" spans="1:24">
      <c r="A776" s="1" t="s">
        <v>456</v>
      </c>
      <c r="B776" s="13" t="s">
        <v>457</v>
      </c>
      <c r="C776" t="s">
        <v>458</v>
      </c>
      <c r="D776" s="7" t="s">
        <v>459</v>
      </c>
      <c r="E776" s="13" t="s">
        <v>363</v>
      </c>
      <c r="K776" t="s">
        <v>418</v>
      </c>
      <c r="L776" t="s">
        <v>30</v>
      </c>
      <c r="M776" s="21" t="s">
        <v>31</v>
      </c>
      <c r="N776" s="71" t="s">
        <v>488</v>
      </c>
      <c r="O776" s="20">
        <v>72.1200923884508</v>
      </c>
      <c r="P776" s="20">
        <v>67.36306846786</v>
      </c>
      <c r="Q776" s="22">
        <v>0.934040240894747</v>
      </c>
      <c r="R776" s="23"/>
      <c r="X776" s="1"/>
    </row>
    <row r="777" spans="1:24">
      <c r="A777" s="1" t="s">
        <v>456</v>
      </c>
      <c r="B777" s="13" t="s">
        <v>457</v>
      </c>
      <c r="C777" t="s">
        <v>458</v>
      </c>
      <c r="D777" s="7" t="s">
        <v>459</v>
      </c>
      <c r="E777" s="13" t="s">
        <v>363</v>
      </c>
      <c r="K777" t="s">
        <v>418</v>
      </c>
      <c r="L777" t="s">
        <v>30</v>
      </c>
      <c r="M777" s="21" t="s">
        <v>31</v>
      </c>
      <c r="N777" s="71" t="s">
        <v>488</v>
      </c>
      <c r="O777" s="20">
        <v>72.7352053141257</v>
      </c>
      <c r="P777" s="20">
        <v>68.5574804738105</v>
      </c>
      <c r="Q777" s="22">
        <v>0.94256254832481</v>
      </c>
      <c r="R777" s="23"/>
      <c r="X777" s="1"/>
    </row>
    <row r="778" spans="1:24">
      <c r="A778" s="1" t="s">
        <v>456</v>
      </c>
      <c r="B778" s="13" t="s">
        <v>457</v>
      </c>
      <c r="C778" t="s">
        <v>458</v>
      </c>
      <c r="D778" s="7" t="s">
        <v>459</v>
      </c>
      <c r="E778" s="13" t="s">
        <v>363</v>
      </c>
      <c r="K778" t="s">
        <v>418</v>
      </c>
      <c r="L778" t="s">
        <v>30</v>
      </c>
      <c r="M778" s="21" t="s">
        <v>31</v>
      </c>
      <c r="N778" s="71" t="s">
        <v>488</v>
      </c>
      <c r="O778" s="20">
        <v>74.1318021213374</v>
      </c>
      <c r="P778" s="20">
        <v>70.2626843419295</v>
      </c>
      <c r="Q778" s="22">
        <v>0.947807585021676</v>
      </c>
      <c r="R778" s="23"/>
      <c r="X778" s="1"/>
    </row>
    <row r="779" spans="1:24">
      <c r="A779" s="1" t="s">
        <v>456</v>
      </c>
      <c r="B779" s="13" t="s">
        <v>457</v>
      </c>
      <c r="C779" t="s">
        <v>458</v>
      </c>
      <c r="D779" s="7" t="s">
        <v>459</v>
      </c>
      <c r="E779" s="13" t="s">
        <v>363</v>
      </c>
      <c r="K779" t="s">
        <v>418</v>
      </c>
      <c r="L779" t="s">
        <v>30</v>
      </c>
      <c r="M779" s="21" t="s">
        <v>31</v>
      </c>
      <c r="N779" s="71" t="s">
        <v>488</v>
      </c>
      <c r="O779" s="20">
        <v>72.4268567166036</v>
      </c>
      <c r="P779" s="20">
        <v>68.3707697447897</v>
      </c>
      <c r="Q779" s="22">
        <v>0.943997473372554</v>
      </c>
      <c r="R779" s="23">
        <v>1.62293180365281e-11</v>
      </c>
      <c r="X779" s="1"/>
    </row>
    <row r="780" spans="1:24">
      <c r="A780" s="1" t="s">
        <v>456</v>
      </c>
      <c r="B780" s="13" t="s">
        <v>457</v>
      </c>
      <c r="C780" t="s">
        <v>458</v>
      </c>
      <c r="D780" s="7" t="s">
        <v>459</v>
      </c>
      <c r="E780" s="13" t="s">
        <v>363</v>
      </c>
      <c r="K780" t="s">
        <v>418</v>
      </c>
      <c r="L780" t="s">
        <v>30</v>
      </c>
      <c r="M780" s="21" t="s">
        <v>31</v>
      </c>
      <c r="N780" s="71" t="s">
        <v>487</v>
      </c>
      <c r="O780" s="20">
        <v>64.6735554201694</v>
      </c>
      <c r="P780" s="20">
        <v>58.368805282645</v>
      </c>
      <c r="Q780" s="22">
        <v>0.902514248728652</v>
      </c>
      <c r="R780" s="23"/>
      <c r="X780" s="1"/>
    </row>
    <row r="781" spans="1:24">
      <c r="A781" s="1" t="s">
        <v>456</v>
      </c>
      <c r="B781" s="13" t="s">
        <v>457</v>
      </c>
      <c r="C781" t="s">
        <v>458</v>
      </c>
      <c r="D781" s="7" t="s">
        <v>459</v>
      </c>
      <c r="E781" s="13" t="s">
        <v>363</v>
      </c>
      <c r="K781" t="s">
        <v>418</v>
      </c>
      <c r="L781" t="s">
        <v>30</v>
      </c>
      <c r="M781" s="21" t="s">
        <v>31</v>
      </c>
      <c r="N781" s="71" t="s">
        <v>489</v>
      </c>
      <c r="O781" s="20">
        <v>71.1811102821894</v>
      </c>
      <c r="P781" s="20">
        <v>69.1130384864668</v>
      </c>
      <c r="Q781" s="22">
        <v>0.970946339730808</v>
      </c>
      <c r="R781" s="23"/>
      <c r="X781" s="1"/>
    </row>
    <row r="782" spans="1:24">
      <c r="A782" s="1" t="s">
        <v>456</v>
      </c>
      <c r="B782" s="13" t="s">
        <v>457</v>
      </c>
      <c r="C782" t="s">
        <v>458</v>
      </c>
      <c r="D782" s="7" t="s">
        <v>459</v>
      </c>
      <c r="E782" s="13" t="s">
        <v>363</v>
      </c>
      <c r="K782" t="s">
        <v>418</v>
      </c>
      <c r="L782" t="s">
        <v>30</v>
      </c>
      <c r="M782" s="21" t="s">
        <v>31</v>
      </c>
      <c r="N782" s="71" t="s">
        <v>489</v>
      </c>
      <c r="O782" s="20">
        <v>75.3515485216438</v>
      </c>
      <c r="P782" s="20">
        <v>72.6926821839875</v>
      </c>
      <c r="Q782" s="22">
        <v>0.964713846101085</v>
      </c>
      <c r="R782" s="23"/>
      <c r="X782" s="1"/>
    </row>
    <row r="783" spans="1:24">
      <c r="A783" s="1" t="s">
        <v>456</v>
      </c>
      <c r="B783" s="13" t="s">
        <v>457</v>
      </c>
      <c r="C783" t="s">
        <v>458</v>
      </c>
      <c r="D783" s="7" t="s">
        <v>459</v>
      </c>
      <c r="E783" s="13" t="s">
        <v>363</v>
      </c>
      <c r="K783" t="s">
        <v>418</v>
      </c>
      <c r="L783" t="s">
        <v>30</v>
      </c>
      <c r="M783" s="21" t="s">
        <v>31</v>
      </c>
      <c r="N783" s="71" t="s">
        <v>489</v>
      </c>
      <c r="O783" s="20">
        <v>71.8721383149774</v>
      </c>
      <c r="P783" s="20">
        <v>69.2609376242025</v>
      </c>
      <c r="Q783" s="22">
        <v>0.963668804741395</v>
      </c>
      <c r="R783" s="23"/>
      <c r="X783" s="1"/>
    </row>
    <row r="784" spans="1:24">
      <c r="A784" s="1" t="s">
        <v>456</v>
      </c>
      <c r="B784" s="13" t="s">
        <v>457</v>
      </c>
      <c r="C784" t="s">
        <v>458</v>
      </c>
      <c r="D784" s="7" t="s">
        <v>459</v>
      </c>
      <c r="E784" s="13" t="s">
        <v>363</v>
      </c>
      <c r="K784" t="s">
        <v>418</v>
      </c>
      <c r="L784" t="s">
        <v>30</v>
      </c>
      <c r="M784" s="21" t="s">
        <v>31</v>
      </c>
      <c r="N784" s="71" t="s">
        <v>489</v>
      </c>
      <c r="O784" s="20">
        <v>56.7190938907042</v>
      </c>
      <c r="P784" s="20">
        <v>54.0833467514956</v>
      </c>
      <c r="Q784" s="22">
        <v>0.953529808775021</v>
      </c>
      <c r="R784" s="23"/>
      <c r="X784" s="1"/>
    </row>
    <row r="785" spans="1:24">
      <c r="A785" s="1" t="s">
        <v>456</v>
      </c>
      <c r="B785" s="13" t="s">
        <v>457</v>
      </c>
      <c r="C785" t="s">
        <v>458</v>
      </c>
      <c r="D785" s="7" t="s">
        <v>459</v>
      </c>
      <c r="E785" s="13" t="s">
        <v>363</v>
      </c>
      <c r="K785" t="s">
        <v>418</v>
      </c>
      <c r="L785" t="s">
        <v>30</v>
      </c>
      <c r="M785" s="21" t="s">
        <v>31</v>
      </c>
      <c r="N785" s="71" t="s">
        <v>489</v>
      </c>
      <c r="O785" s="20">
        <v>55.2638681079109</v>
      </c>
      <c r="P785" s="20">
        <v>53.1300224213442</v>
      </c>
      <c r="Q785" s="22">
        <v>0.96138805046364</v>
      </c>
      <c r="R785" s="23"/>
      <c r="X785" s="1"/>
    </row>
    <row r="786" spans="1:24">
      <c r="A786" s="1" t="s">
        <v>456</v>
      </c>
      <c r="B786" s="13" t="s">
        <v>457</v>
      </c>
      <c r="C786" t="s">
        <v>458</v>
      </c>
      <c r="D786" s="7" t="s">
        <v>459</v>
      </c>
      <c r="E786" s="13" t="s">
        <v>363</v>
      </c>
      <c r="K786" t="s">
        <v>418</v>
      </c>
      <c r="L786" t="s">
        <v>30</v>
      </c>
      <c r="M786" s="21" t="s">
        <v>31</v>
      </c>
      <c r="N786" s="71" t="s">
        <v>489</v>
      </c>
      <c r="O786" s="20">
        <v>60.145814078217</v>
      </c>
      <c r="P786" s="20">
        <v>57.9281777604614</v>
      </c>
      <c r="Q786" s="22">
        <v>0.96312899988565</v>
      </c>
      <c r="R786" s="23"/>
      <c r="X786" s="1"/>
    </row>
    <row r="787" spans="1:24">
      <c r="A787" s="1" t="s">
        <v>456</v>
      </c>
      <c r="B787" s="13" t="s">
        <v>457</v>
      </c>
      <c r="C787" t="s">
        <v>458</v>
      </c>
      <c r="D787" s="7" t="s">
        <v>459</v>
      </c>
      <c r="E787" s="13" t="s">
        <v>363</v>
      </c>
      <c r="K787" t="s">
        <v>418</v>
      </c>
      <c r="L787" t="s">
        <v>30</v>
      </c>
      <c r="M787" s="21" t="s">
        <v>31</v>
      </c>
      <c r="N787" s="71" t="s">
        <v>490</v>
      </c>
      <c r="O787" s="20">
        <v>66.0170444713181</v>
      </c>
      <c r="P787" s="20">
        <v>60.9653768240327</v>
      </c>
      <c r="Q787" s="22">
        <v>0.923479342528274</v>
      </c>
      <c r="R787" s="23"/>
      <c r="X787" s="1"/>
    </row>
    <row r="788" spans="1:24">
      <c r="A788" s="1" t="s">
        <v>456</v>
      </c>
      <c r="B788" s="13" t="s">
        <v>457</v>
      </c>
      <c r="C788" t="s">
        <v>458</v>
      </c>
      <c r="D788" s="7" t="s">
        <v>459</v>
      </c>
      <c r="E788" s="13" t="s">
        <v>363</v>
      </c>
      <c r="K788" t="s">
        <v>418</v>
      </c>
      <c r="L788" t="s">
        <v>30</v>
      </c>
      <c r="M788" s="21" t="s">
        <v>31</v>
      </c>
      <c r="N788" s="71" t="s">
        <v>490</v>
      </c>
      <c r="O788" s="20">
        <v>61.948756152303</v>
      </c>
      <c r="P788" s="20">
        <v>56.9273019191799</v>
      </c>
      <c r="Q788" s="22">
        <v>0.918941806986766</v>
      </c>
      <c r="R788" s="23"/>
      <c r="X788" s="1"/>
    </row>
    <row r="789" spans="1:24">
      <c r="A789" s="1" t="s">
        <v>456</v>
      </c>
      <c r="B789" s="13" t="s">
        <v>457</v>
      </c>
      <c r="C789" t="s">
        <v>458</v>
      </c>
      <c r="D789" s="7" t="s">
        <v>459</v>
      </c>
      <c r="E789" s="13" t="s">
        <v>363</v>
      </c>
      <c r="K789" t="s">
        <v>418</v>
      </c>
      <c r="L789" t="s">
        <v>30</v>
      </c>
      <c r="M789" s="21" t="s">
        <v>31</v>
      </c>
      <c r="N789" s="71" t="s">
        <v>490</v>
      </c>
      <c r="O789" s="20">
        <v>64.7194442834395</v>
      </c>
      <c r="P789" s="20">
        <v>56.17381033813</v>
      </c>
      <c r="Q789" s="22">
        <v>0.867958786730557</v>
      </c>
      <c r="R789" s="23"/>
      <c r="X789" s="1"/>
    </row>
    <row r="790" spans="1:24">
      <c r="A790" s="1" t="s">
        <v>456</v>
      </c>
      <c r="B790" s="13" t="s">
        <v>457</v>
      </c>
      <c r="C790" t="s">
        <v>458</v>
      </c>
      <c r="D790" s="7" t="s">
        <v>459</v>
      </c>
      <c r="E790" s="13" t="s">
        <v>363</v>
      </c>
      <c r="K790" t="s">
        <v>418</v>
      </c>
      <c r="L790" t="s">
        <v>30</v>
      </c>
      <c r="M790" s="21" t="s">
        <v>31</v>
      </c>
      <c r="N790" s="71" t="s">
        <v>490</v>
      </c>
      <c r="O790" s="20">
        <v>66.3270398372721</v>
      </c>
      <c r="P790" s="20">
        <v>59.2091807092325</v>
      </c>
      <c r="Q790" s="22">
        <v>0.892685409366939</v>
      </c>
      <c r="R790" s="23"/>
      <c r="X790" s="1"/>
    </row>
    <row r="791" spans="1:24">
      <c r="A791" s="1" t="s">
        <v>456</v>
      </c>
      <c r="B791" s="13" t="s">
        <v>457</v>
      </c>
      <c r="C791" t="s">
        <v>458</v>
      </c>
      <c r="D791" s="7" t="s">
        <v>459</v>
      </c>
      <c r="E791" s="13" t="s">
        <v>363</v>
      </c>
      <c r="K791" t="s">
        <v>418</v>
      </c>
      <c r="L791" t="s">
        <v>30</v>
      </c>
      <c r="M791" s="21" t="s">
        <v>31</v>
      </c>
      <c r="N791" s="71" t="s">
        <v>490</v>
      </c>
      <c r="O791" s="20">
        <v>65.5431302621187</v>
      </c>
      <c r="P791" s="20">
        <v>58.2664883672172</v>
      </c>
      <c r="Q791" s="22">
        <v>0.888979335198045</v>
      </c>
      <c r="R791" s="23"/>
      <c r="X791" s="1"/>
    </row>
    <row r="792" spans="1:24">
      <c r="A792" s="1" t="s">
        <v>456</v>
      </c>
      <c r="B792" s="13" t="s">
        <v>457</v>
      </c>
      <c r="C792" t="s">
        <v>458</v>
      </c>
      <c r="D792" s="7" t="s">
        <v>459</v>
      </c>
      <c r="E792" s="13" t="s">
        <v>363</v>
      </c>
      <c r="K792" t="s">
        <v>418</v>
      </c>
      <c r="L792" t="s">
        <v>30</v>
      </c>
      <c r="M792" s="21" t="s">
        <v>31</v>
      </c>
      <c r="N792" s="71" t="s">
        <v>490</v>
      </c>
      <c r="O792" s="20">
        <v>61.1556114246341</v>
      </c>
      <c r="P792" s="20">
        <v>56.4015730184145</v>
      </c>
      <c r="Q792" s="22">
        <v>0.922263251147799</v>
      </c>
      <c r="R792" s="23"/>
      <c r="X792" s="1"/>
    </row>
    <row r="793" spans="1:24">
      <c r="A793" s="1" t="s">
        <v>456</v>
      </c>
      <c r="B793" s="13" t="s">
        <v>457</v>
      </c>
      <c r="C793" t="s">
        <v>458</v>
      </c>
      <c r="D793" s="7" t="s">
        <v>459</v>
      </c>
      <c r="E793" s="13" t="s">
        <v>363</v>
      </c>
      <c r="K793" t="s">
        <v>418</v>
      </c>
      <c r="L793" t="s">
        <v>30</v>
      </c>
      <c r="M793" s="21" t="s">
        <v>31</v>
      </c>
      <c r="N793" s="71" t="s">
        <v>490</v>
      </c>
      <c r="O793" s="20">
        <v>64.6432987265565</v>
      </c>
      <c r="P793" s="20">
        <v>59.4030895942766</v>
      </c>
      <c r="Q793" s="22">
        <v>0.918936545078769</v>
      </c>
      <c r="R793" s="23"/>
      <c r="X793" s="1"/>
    </row>
    <row r="794" spans="1:24">
      <c r="A794" s="1" t="s">
        <v>456</v>
      </c>
      <c r="B794" s="13" t="s">
        <v>457</v>
      </c>
      <c r="C794" t="s">
        <v>458</v>
      </c>
      <c r="D794" s="7" t="s">
        <v>459</v>
      </c>
      <c r="E794" s="13" t="s">
        <v>363</v>
      </c>
      <c r="K794" t="s">
        <v>418</v>
      </c>
      <c r="L794" t="s">
        <v>30</v>
      </c>
      <c r="M794" s="21" t="s">
        <v>31</v>
      </c>
      <c r="N794" s="71" t="s">
        <v>491</v>
      </c>
      <c r="O794" s="20">
        <v>64.4839734137787</v>
      </c>
      <c r="P794" s="20">
        <v>59.328235002835</v>
      </c>
      <c r="Q794" s="22">
        <v>0.920046204692436</v>
      </c>
      <c r="R794" s="23">
        <v>1.4375534451755e-11</v>
      </c>
      <c r="X794" s="1"/>
    </row>
    <row r="795" spans="1:24">
      <c r="A795" s="1" t="s">
        <v>456</v>
      </c>
      <c r="B795" s="13" t="s">
        <v>457</v>
      </c>
      <c r="C795" t="s">
        <v>458</v>
      </c>
      <c r="D795" s="7" t="s">
        <v>459</v>
      </c>
      <c r="E795" s="13" t="s">
        <v>363</v>
      </c>
      <c r="K795" t="s">
        <v>418</v>
      </c>
      <c r="L795" t="s">
        <v>30</v>
      </c>
      <c r="M795" s="21" t="s">
        <v>31</v>
      </c>
      <c r="N795" s="71" t="s">
        <v>491</v>
      </c>
      <c r="O795" s="20">
        <v>59.4830536925844</v>
      </c>
      <c r="P795" s="20">
        <v>56.7254609657486</v>
      </c>
      <c r="Q795" s="22">
        <v>0.953640700070856</v>
      </c>
      <c r="R795" s="23">
        <v>3.18989736562836e-11</v>
      </c>
      <c r="X795" s="1"/>
    </row>
    <row r="796" spans="1:24">
      <c r="A796" s="1" t="s">
        <v>456</v>
      </c>
      <c r="B796" s="13" t="s">
        <v>457</v>
      </c>
      <c r="C796" t="s">
        <v>458</v>
      </c>
      <c r="D796" s="7" t="s">
        <v>459</v>
      </c>
      <c r="E796" s="13" t="s">
        <v>363</v>
      </c>
      <c r="K796" t="s">
        <v>418</v>
      </c>
      <c r="L796" t="s">
        <v>30</v>
      </c>
      <c r="M796" s="21" t="s">
        <v>31</v>
      </c>
      <c r="N796" s="71" t="s">
        <v>491</v>
      </c>
      <c r="O796" s="20">
        <v>64.6144210831012</v>
      </c>
      <c r="P796" s="20">
        <v>61.1142151996001</v>
      </c>
      <c r="Q796" s="22">
        <v>0.9458293392585</v>
      </c>
      <c r="R796" s="23">
        <v>2.99038242409997e-11</v>
      </c>
      <c r="X796" s="1"/>
    </row>
    <row r="797" spans="1:24">
      <c r="A797" s="1" t="s">
        <v>456</v>
      </c>
      <c r="B797" s="13" t="s">
        <v>457</v>
      </c>
      <c r="C797" t="s">
        <v>458</v>
      </c>
      <c r="D797" s="7" t="s">
        <v>459</v>
      </c>
      <c r="E797" s="13" t="s">
        <v>363</v>
      </c>
      <c r="K797" t="s">
        <v>418</v>
      </c>
      <c r="L797" t="s">
        <v>30</v>
      </c>
      <c r="M797" s="21" t="s">
        <v>31</v>
      </c>
      <c r="N797" s="71" t="s">
        <v>491</v>
      </c>
      <c r="O797" s="20">
        <v>60.3214072446297</v>
      </c>
      <c r="P797" s="20">
        <v>57.6508152527351</v>
      </c>
      <c r="Q797" s="22">
        <v>0.955727292948186</v>
      </c>
      <c r="R797" s="23">
        <v>4.81652598593611e-11</v>
      </c>
      <c r="X797" s="1"/>
    </row>
    <row r="798" spans="1:24">
      <c r="A798" s="1" t="s">
        <v>456</v>
      </c>
      <c r="B798" s="13" t="s">
        <v>457</v>
      </c>
      <c r="C798" t="s">
        <v>458</v>
      </c>
      <c r="D798" s="7" t="s">
        <v>459</v>
      </c>
      <c r="E798" s="13" t="s">
        <v>363</v>
      </c>
      <c r="K798" t="s">
        <v>418</v>
      </c>
      <c r="L798" t="s">
        <v>30</v>
      </c>
      <c r="M798" s="21" t="s">
        <v>31</v>
      </c>
      <c r="N798" s="71" t="s">
        <v>491</v>
      </c>
      <c r="O798" s="20">
        <v>67.9179960767195</v>
      </c>
      <c r="P798" s="20">
        <v>65.71909330322</v>
      </c>
      <c r="Q798" s="22">
        <v>0.967624151174666</v>
      </c>
      <c r="R798" s="23">
        <v>7.07637025044386e-12</v>
      </c>
      <c r="X798" s="1"/>
    </row>
    <row r="799" spans="1:24">
      <c r="A799" s="1" t="s">
        <v>456</v>
      </c>
      <c r="B799" s="13" t="s">
        <v>457</v>
      </c>
      <c r="C799" t="s">
        <v>458</v>
      </c>
      <c r="D799" s="7" t="s">
        <v>459</v>
      </c>
      <c r="E799" s="13" t="s">
        <v>363</v>
      </c>
      <c r="K799" t="s">
        <v>418</v>
      </c>
      <c r="L799" t="s">
        <v>30</v>
      </c>
      <c r="M799" s="21" t="s">
        <v>31</v>
      </c>
      <c r="N799" s="71" t="s">
        <v>491</v>
      </c>
      <c r="O799" s="20">
        <v>66.9381208737832</v>
      </c>
      <c r="P799" s="20">
        <v>65.2426569074153</v>
      </c>
      <c r="Q799" s="22">
        <v>0.974671174747124</v>
      </c>
      <c r="R799" s="23">
        <v>6.10683825798678e-12</v>
      </c>
      <c r="X799" s="1"/>
    </row>
    <row r="800" spans="1:24">
      <c r="A800" s="1" t="s">
        <v>456</v>
      </c>
      <c r="B800" s="13" t="s">
        <v>457</v>
      </c>
      <c r="C800" t="s">
        <v>458</v>
      </c>
      <c r="D800" s="7" t="s">
        <v>459</v>
      </c>
      <c r="E800" s="13" t="s">
        <v>363</v>
      </c>
      <c r="K800" t="s">
        <v>418</v>
      </c>
      <c r="L800" t="s">
        <v>30</v>
      </c>
      <c r="M800" s="21" t="s">
        <v>31</v>
      </c>
      <c r="N800" s="71" t="s">
        <v>492</v>
      </c>
      <c r="O800" s="20">
        <v>63.750393593327</v>
      </c>
      <c r="P800" s="20">
        <v>60.2302641872998</v>
      </c>
      <c r="Q800" s="22">
        <v>0.944782624739817</v>
      </c>
      <c r="R800" s="23">
        <v>7.30614124228855e-12</v>
      </c>
      <c r="X800" s="1"/>
    </row>
    <row r="801" spans="1:24">
      <c r="A801" s="1" t="s">
        <v>456</v>
      </c>
      <c r="B801" s="13" t="s">
        <v>457</v>
      </c>
      <c r="C801" t="s">
        <v>458</v>
      </c>
      <c r="D801" s="7" t="s">
        <v>459</v>
      </c>
      <c r="E801" s="13" t="s">
        <v>363</v>
      </c>
      <c r="K801" t="s">
        <v>418</v>
      </c>
      <c r="L801" t="s">
        <v>30</v>
      </c>
      <c r="M801" s="21" t="s">
        <v>31</v>
      </c>
      <c r="N801" s="71" t="s">
        <v>493</v>
      </c>
      <c r="O801" s="20">
        <v>73.1288064337366</v>
      </c>
      <c r="P801" s="20">
        <v>69.8334586544104</v>
      </c>
      <c r="Q801" s="22">
        <v>0.954937760644129</v>
      </c>
      <c r="R801" s="23"/>
      <c r="X801" s="1"/>
    </row>
    <row r="802" spans="1:24">
      <c r="A802" s="1" t="s">
        <v>456</v>
      </c>
      <c r="B802" s="13" t="s">
        <v>457</v>
      </c>
      <c r="C802" t="s">
        <v>458</v>
      </c>
      <c r="D802" s="7" t="s">
        <v>459</v>
      </c>
      <c r="E802" s="13" t="s">
        <v>363</v>
      </c>
      <c r="K802" t="s">
        <v>418</v>
      </c>
      <c r="L802" t="s">
        <v>30</v>
      </c>
      <c r="M802" s="21" t="s">
        <v>31</v>
      </c>
      <c r="N802" s="71" t="s">
        <v>493</v>
      </c>
      <c r="O802" s="20">
        <v>71.586121589245</v>
      </c>
      <c r="P802" s="20">
        <v>67.7216387063181</v>
      </c>
      <c r="Q802" s="22">
        <v>0.946016311582</v>
      </c>
      <c r="R802" s="23"/>
      <c r="X802" s="1"/>
    </row>
    <row r="803" spans="1:24">
      <c r="A803" s="1" t="s">
        <v>456</v>
      </c>
      <c r="B803" s="13" t="s">
        <v>457</v>
      </c>
      <c r="C803" t="s">
        <v>458</v>
      </c>
      <c r="D803" s="7" t="s">
        <v>459</v>
      </c>
      <c r="E803" s="13" t="s">
        <v>363</v>
      </c>
      <c r="K803" t="s">
        <v>418</v>
      </c>
      <c r="L803" t="s">
        <v>30</v>
      </c>
      <c r="M803" s="21" t="s">
        <v>31</v>
      </c>
      <c r="N803" s="71" t="s">
        <v>469</v>
      </c>
      <c r="O803" s="20">
        <v>63.8649183483753</v>
      </c>
      <c r="P803" s="20">
        <v>60.2789078576953</v>
      </c>
      <c r="Q803" s="22">
        <v>0.943850073194822</v>
      </c>
      <c r="R803" s="23">
        <v>7.20581345881596e-12</v>
      </c>
      <c r="X803" s="1"/>
    </row>
    <row r="804" spans="1:24">
      <c r="A804" s="1" t="s">
        <v>456</v>
      </c>
      <c r="B804" s="13" t="s">
        <v>457</v>
      </c>
      <c r="C804" t="s">
        <v>458</v>
      </c>
      <c r="D804" s="7" t="s">
        <v>459</v>
      </c>
      <c r="E804" s="13" t="s">
        <v>363</v>
      </c>
      <c r="K804" t="s">
        <v>418</v>
      </c>
      <c r="L804" t="s">
        <v>30</v>
      </c>
      <c r="M804" s="21" t="s">
        <v>31</v>
      </c>
      <c r="N804" s="71" t="s">
        <v>494</v>
      </c>
      <c r="O804" s="20">
        <v>68.3884908403649</v>
      </c>
      <c r="P804" s="20">
        <v>64.1437835026203</v>
      </c>
      <c r="Q804" s="22">
        <v>0.937932431530727</v>
      </c>
      <c r="R804" s="23">
        <v>5.29763354977789e-12</v>
      </c>
      <c r="X804" s="1"/>
    </row>
    <row r="805" spans="1:24">
      <c r="A805" s="1" t="s">
        <v>456</v>
      </c>
      <c r="B805" s="13" t="s">
        <v>457</v>
      </c>
      <c r="C805" t="s">
        <v>458</v>
      </c>
      <c r="D805" s="7" t="s">
        <v>459</v>
      </c>
      <c r="E805" s="13" t="s">
        <v>363</v>
      </c>
      <c r="K805" t="s">
        <v>418</v>
      </c>
      <c r="L805" t="s">
        <v>30</v>
      </c>
      <c r="M805" s="21" t="s">
        <v>31</v>
      </c>
      <c r="N805" s="71" t="s">
        <v>494</v>
      </c>
      <c r="O805" s="20">
        <v>68.5073298671953</v>
      </c>
      <c r="P805" s="20">
        <v>64.4073490778162</v>
      </c>
      <c r="Q805" s="22">
        <v>0.940152669833621</v>
      </c>
      <c r="R805" s="23">
        <v>1.45551478344118e-11</v>
      </c>
      <c r="X805" s="1"/>
    </row>
    <row r="806" spans="1:24">
      <c r="A806" s="1" t="s">
        <v>456</v>
      </c>
      <c r="B806" s="13" t="s">
        <v>457</v>
      </c>
      <c r="C806" t="s">
        <v>458</v>
      </c>
      <c r="D806" s="7" t="s">
        <v>459</v>
      </c>
      <c r="E806" s="13" t="s">
        <v>363</v>
      </c>
      <c r="K806" t="s">
        <v>418</v>
      </c>
      <c r="L806" t="s">
        <v>30</v>
      </c>
      <c r="M806" s="21" t="s">
        <v>31</v>
      </c>
      <c r="N806" s="71" t="s">
        <v>495</v>
      </c>
      <c r="O806" s="20">
        <v>71.3315877023447</v>
      </c>
      <c r="P806" s="20">
        <v>64.7750311207815</v>
      </c>
      <c r="Q806" s="22">
        <v>0.908083406065169</v>
      </c>
      <c r="R806" s="23"/>
      <c r="X806" s="1"/>
    </row>
    <row r="807" spans="1:24">
      <c r="A807" s="1" t="s">
        <v>456</v>
      </c>
      <c r="B807" s="13" t="s">
        <v>457</v>
      </c>
      <c r="C807" t="s">
        <v>458</v>
      </c>
      <c r="D807" s="7" t="s">
        <v>459</v>
      </c>
      <c r="E807" s="13" t="s">
        <v>363</v>
      </c>
      <c r="K807" t="s">
        <v>418</v>
      </c>
      <c r="L807" t="s">
        <v>30</v>
      </c>
      <c r="M807" s="21" t="s">
        <v>31</v>
      </c>
      <c r="N807" s="71" t="s">
        <v>496</v>
      </c>
      <c r="O807" s="20">
        <v>72.5499360078963</v>
      </c>
      <c r="P807" s="20">
        <v>66.5650416123351</v>
      </c>
      <c r="Q807" s="22">
        <v>0.917506551695514</v>
      </c>
      <c r="R807" s="23">
        <v>4.83702528096228e-11</v>
      </c>
      <c r="X807" s="1"/>
    </row>
    <row r="808" spans="1:24">
      <c r="A808" s="1" t="s">
        <v>456</v>
      </c>
      <c r="B808" s="13" t="s">
        <v>457</v>
      </c>
      <c r="C808" t="s">
        <v>458</v>
      </c>
      <c r="D808" s="7" t="s">
        <v>459</v>
      </c>
      <c r="E808" s="13" t="s">
        <v>363</v>
      </c>
      <c r="K808" t="s">
        <v>418</v>
      </c>
      <c r="L808" t="s">
        <v>30</v>
      </c>
      <c r="M808" s="21" t="s">
        <v>31</v>
      </c>
      <c r="N808" s="71" t="s">
        <v>496</v>
      </c>
      <c r="O808" s="20">
        <v>71.4402824647482</v>
      </c>
      <c r="P808" s="20">
        <v>64.9352975243986</v>
      </c>
      <c r="Q808" s="22">
        <v>0.90894513968979</v>
      </c>
      <c r="R808" s="23">
        <v>1.83127286812707e-11</v>
      </c>
      <c r="X808" s="1"/>
    </row>
    <row r="809" spans="1:24">
      <c r="A809" s="1" t="s">
        <v>456</v>
      </c>
      <c r="B809" s="13" t="s">
        <v>457</v>
      </c>
      <c r="C809" t="s">
        <v>458</v>
      </c>
      <c r="D809" s="7" t="s">
        <v>459</v>
      </c>
      <c r="E809" s="13" t="s">
        <v>363</v>
      </c>
      <c r="K809" t="s">
        <v>418</v>
      </c>
      <c r="L809" t="s">
        <v>30</v>
      </c>
      <c r="M809" s="21" t="s">
        <v>31</v>
      </c>
      <c r="N809" s="71" t="s">
        <v>496</v>
      </c>
      <c r="O809" s="20">
        <v>76.7128879134421</v>
      </c>
      <c r="P809" s="20">
        <v>72.4364542171751</v>
      </c>
      <c r="Q809" s="22">
        <v>0.94425403849882</v>
      </c>
      <c r="R809" s="23"/>
      <c r="X809" s="1"/>
    </row>
    <row r="810" spans="1:24">
      <c r="A810" s="1" t="s">
        <v>456</v>
      </c>
      <c r="B810" s="13" t="s">
        <v>457</v>
      </c>
      <c r="C810" t="s">
        <v>458</v>
      </c>
      <c r="D810" s="7" t="s">
        <v>459</v>
      </c>
      <c r="E810" s="13" t="s">
        <v>363</v>
      </c>
      <c r="K810" t="s">
        <v>418</v>
      </c>
      <c r="L810" t="s">
        <v>30</v>
      </c>
      <c r="M810" s="21" t="s">
        <v>31</v>
      </c>
      <c r="N810" s="71" t="s">
        <v>497</v>
      </c>
      <c r="O810" s="20">
        <v>71.1740441458113</v>
      </c>
      <c r="P810" s="20">
        <v>70.8737474351019</v>
      </c>
      <c r="Q810" s="22">
        <v>0.99578081146978</v>
      </c>
      <c r="R810" s="23"/>
      <c r="X810" s="1"/>
    </row>
    <row r="811" spans="1:24">
      <c r="A811" s="1" t="s">
        <v>456</v>
      </c>
      <c r="B811" s="13" t="s">
        <v>457</v>
      </c>
      <c r="C811" t="s">
        <v>458</v>
      </c>
      <c r="D811" s="7" t="s">
        <v>459</v>
      </c>
      <c r="E811" s="13" t="s">
        <v>363</v>
      </c>
      <c r="K811" t="s">
        <v>418</v>
      </c>
      <c r="L811" t="s">
        <v>30</v>
      </c>
      <c r="M811" s="21" t="s">
        <v>31</v>
      </c>
      <c r="N811" s="71" t="s">
        <v>497</v>
      </c>
      <c r="O811" s="20">
        <v>66.306334701515</v>
      </c>
      <c r="P811" s="20">
        <v>65.6219459678401</v>
      </c>
      <c r="Q811" s="22">
        <v>0.989678380855226</v>
      </c>
      <c r="R811" s="23"/>
      <c r="X811" s="1"/>
    </row>
    <row r="812" spans="1:24">
      <c r="A812" s="1" t="s">
        <v>456</v>
      </c>
      <c r="B812" s="13" t="s">
        <v>457</v>
      </c>
      <c r="C812" t="s">
        <v>458</v>
      </c>
      <c r="D812" s="7" t="s">
        <v>459</v>
      </c>
      <c r="E812" s="13" t="s">
        <v>363</v>
      </c>
      <c r="K812" t="s">
        <v>418</v>
      </c>
      <c r="L812" t="s">
        <v>30</v>
      </c>
      <c r="M812" s="21" t="s">
        <v>31</v>
      </c>
      <c r="N812" s="71" t="s">
        <v>497</v>
      </c>
      <c r="O812" s="20">
        <v>71.1440129408045</v>
      </c>
      <c r="P812" s="20">
        <v>70.0084664554481</v>
      </c>
      <c r="Q812" s="22">
        <v>0.984038762526634</v>
      </c>
      <c r="R812" s="23"/>
      <c r="X812" s="1"/>
    </row>
    <row r="813" spans="1:24">
      <c r="A813" s="1" t="s">
        <v>456</v>
      </c>
      <c r="B813" s="13" t="s">
        <v>457</v>
      </c>
      <c r="C813" t="s">
        <v>458</v>
      </c>
      <c r="D813" s="7" t="s">
        <v>459</v>
      </c>
      <c r="E813" s="13" t="s">
        <v>363</v>
      </c>
      <c r="K813" t="s">
        <v>418</v>
      </c>
      <c r="L813" t="s">
        <v>30</v>
      </c>
      <c r="M813" s="21" t="s">
        <v>31</v>
      </c>
      <c r="N813" s="71" t="s">
        <v>497</v>
      </c>
      <c r="O813" s="20">
        <v>69.5700572402156</v>
      </c>
      <c r="P813" s="20">
        <v>69.2329242098261</v>
      </c>
      <c r="Q813" s="22">
        <v>0.995154049834608</v>
      </c>
      <c r="R813" s="23">
        <v>1.13454379967925e-11</v>
      </c>
      <c r="X813" s="1"/>
    </row>
    <row r="814" spans="1:24">
      <c r="A814" s="1" t="s">
        <v>456</v>
      </c>
      <c r="B814" s="13" t="s">
        <v>457</v>
      </c>
      <c r="C814" t="s">
        <v>458</v>
      </c>
      <c r="D814" s="7" t="s">
        <v>459</v>
      </c>
      <c r="E814" s="13" t="s">
        <v>363</v>
      </c>
      <c r="K814" t="s">
        <v>418</v>
      </c>
      <c r="L814" t="s">
        <v>30</v>
      </c>
      <c r="M814" s="21" t="s">
        <v>31</v>
      </c>
      <c r="N814" s="71" t="s">
        <v>497</v>
      </c>
      <c r="O814" s="20">
        <v>70.6723835790907</v>
      </c>
      <c r="P814" s="20">
        <v>69.2041851120359</v>
      </c>
      <c r="Q814" s="22">
        <v>0.979225287266394</v>
      </c>
      <c r="R814" s="23">
        <v>1.57487334665471e-11</v>
      </c>
      <c r="X814" s="1"/>
    </row>
    <row r="815" spans="1:24">
      <c r="A815" s="1" t="s">
        <v>456</v>
      </c>
      <c r="B815" s="13" t="s">
        <v>457</v>
      </c>
      <c r="C815" t="s">
        <v>458</v>
      </c>
      <c r="D815" s="7" t="s">
        <v>459</v>
      </c>
      <c r="E815" s="13" t="s">
        <v>363</v>
      </c>
      <c r="K815" t="s">
        <v>418</v>
      </c>
      <c r="L815" t="s">
        <v>30</v>
      </c>
      <c r="M815" s="21" t="s">
        <v>31</v>
      </c>
      <c r="N815" s="71" t="s">
        <v>496</v>
      </c>
      <c r="O815" s="20">
        <v>66.7726264032427</v>
      </c>
      <c r="P815" s="20">
        <v>60.344352229276</v>
      </c>
      <c r="Q815" s="22">
        <v>0.903728900295967</v>
      </c>
      <c r="R815" s="23"/>
      <c r="X815" s="1"/>
    </row>
    <row r="816" spans="1:24">
      <c r="A816" s="1" t="s">
        <v>456</v>
      </c>
      <c r="B816" s="13" t="s">
        <v>457</v>
      </c>
      <c r="C816" t="s">
        <v>458</v>
      </c>
      <c r="D816" s="7" t="s">
        <v>459</v>
      </c>
      <c r="E816" s="13" t="s">
        <v>363</v>
      </c>
      <c r="K816" t="s">
        <v>418</v>
      </c>
      <c r="L816" t="s">
        <v>30</v>
      </c>
      <c r="M816" s="21" t="s">
        <v>31</v>
      </c>
      <c r="N816" s="71" t="s">
        <v>496</v>
      </c>
      <c r="O816" s="20">
        <v>68.141466483729</v>
      </c>
      <c r="P816" s="20">
        <v>63.2281921116332</v>
      </c>
      <c r="Q816" s="22">
        <v>0.92789596958162</v>
      </c>
      <c r="R816" s="23"/>
      <c r="X816" s="1"/>
    </row>
    <row r="817" spans="1:24">
      <c r="A817" s="1" t="s">
        <v>456</v>
      </c>
      <c r="B817" s="13" t="s">
        <v>457</v>
      </c>
      <c r="C817" t="s">
        <v>458</v>
      </c>
      <c r="D817" s="7" t="s">
        <v>459</v>
      </c>
      <c r="E817" s="13" t="s">
        <v>363</v>
      </c>
      <c r="K817" t="s">
        <v>418</v>
      </c>
      <c r="L817" t="s">
        <v>30</v>
      </c>
      <c r="M817" s="21" t="s">
        <v>31</v>
      </c>
      <c r="N817" s="71" t="s">
        <v>487</v>
      </c>
      <c r="O817" s="20">
        <v>66.4386220068324</v>
      </c>
      <c r="P817" s="20">
        <v>61.5740046462046</v>
      </c>
      <c r="Q817" s="22">
        <v>0.92678027909538</v>
      </c>
      <c r="R817" s="23">
        <v>1.0252333089996e-12</v>
      </c>
      <c r="X817" s="1"/>
    </row>
    <row r="818" spans="1:24">
      <c r="A818" s="1" t="s">
        <v>456</v>
      </c>
      <c r="B818" s="13" t="s">
        <v>457</v>
      </c>
      <c r="C818" t="s">
        <v>458</v>
      </c>
      <c r="D818" s="7" t="s">
        <v>459</v>
      </c>
      <c r="E818" s="13" t="s">
        <v>363</v>
      </c>
      <c r="K818" t="s">
        <v>418</v>
      </c>
      <c r="L818" t="s">
        <v>30</v>
      </c>
      <c r="M818" s="21" t="s">
        <v>31</v>
      </c>
      <c r="N818" s="71" t="s">
        <v>487</v>
      </c>
      <c r="O818" s="20">
        <v>65.2479216301439</v>
      </c>
      <c r="P818" s="20">
        <v>58.469370606116</v>
      </c>
      <c r="Q818" s="22">
        <v>0.896110851431377</v>
      </c>
      <c r="R818" s="23"/>
      <c r="X818" s="1"/>
    </row>
    <row r="819" spans="1:24">
      <c r="A819" s="1" t="s">
        <v>456</v>
      </c>
      <c r="B819" s="13" t="s">
        <v>457</v>
      </c>
      <c r="C819" t="s">
        <v>458</v>
      </c>
      <c r="D819" s="7" t="s">
        <v>459</v>
      </c>
      <c r="E819" s="13" t="s">
        <v>363</v>
      </c>
      <c r="K819" t="s">
        <v>418</v>
      </c>
      <c r="L819" t="s">
        <v>30</v>
      </c>
      <c r="M819" s="21" t="s">
        <v>31</v>
      </c>
      <c r="N819" s="71" t="s">
        <v>488</v>
      </c>
      <c r="O819" s="20">
        <v>62.670663798634</v>
      </c>
      <c r="P819" s="20">
        <v>57.4008942280359</v>
      </c>
      <c r="Q819" s="22">
        <v>0.915913295772161</v>
      </c>
      <c r="R819" s="23">
        <v>1.01590012280356e-12</v>
      </c>
      <c r="X819" s="1"/>
    </row>
    <row r="820" spans="1:24">
      <c r="A820" s="1" t="s">
        <v>456</v>
      </c>
      <c r="B820" s="13" t="s">
        <v>457</v>
      </c>
      <c r="C820" t="s">
        <v>458</v>
      </c>
      <c r="D820" s="7" t="s">
        <v>459</v>
      </c>
      <c r="E820" s="13" t="s">
        <v>363</v>
      </c>
      <c r="K820" t="s">
        <v>418</v>
      </c>
      <c r="L820" t="s">
        <v>30</v>
      </c>
      <c r="M820" s="21" t="s">
        <v>31</v>
      </c>
      <c r="N820" s="71" t="s">
        <v>488</v>
      </c>
      <c r="O820" s="20">
        <v>63.7835953340506</v>
      </c>
      <c r="P820" s="20">
        <v>59.2889683675172</v>
      </c>
      <c r="Q820" s="22">
        <v>0.929533182584112</v>
      </c>
      <c r="R820" s="23">
        <v>1.90715424428282e-12</v>
      </c>
      <c r="X820" s="1"/>
    </row>
    <row r="821" spans="1:24">
      <c r="A821" s="1" t="s">
        <v>456</v>
      </c>
      <c r="B821" s="13" t="s">
        <v>457</v>
      </c>
      <c r="C821" t="s">
        <v>458</v>
      </c>
      <c r="D821" s="7" t="s">
        <v>459</v>
      </c>
      <c r="E821" s="13" t="s">
        <v>363</v>
      </c>
      <c r="K821" t="s">
        <v>418</v>
      </c>
      <c r="L821" t="s">
        <v>30</v>
      </c>
      <c r="M821" s="21" t="s">
        <v>31</v>
      </c>
      <c r="N821" s="71" t="s">
        <v>488</v>
      </c>
      <c r="O821" s="20">
        <v>57.7924626767422</v>
      </c>
      <c r="P821" s="20">
        <v>50.3444798722756</v>
      </c>
      <c r="Q821" s="22">
        <v>0.871125360306477</v>
      </c>
      <c r="R821" s="23"/>
      <c r="X821" s="1"/>
    </row>
    <row r="822" spans="1:24">
      <c r="A822" s="1" t="s">
        <v>456</v>
      </c>
      <c r="B822" s="13" t="s">
        <v>457</v>
      </c>
      <c r="C822" t="s">
        <v>458</v>
      </c>
      <c r="D822" s="7" t="s">
        <v>459</v>
      </c>
      <c r="E822" s="13" t="s">
        <v>363</v>
      </c>
      <c r="K822" t="s">
        <v>418</v>
      </c>
      <c r="L822" t="s">
        <v>30</v>
      </c>
      <c r="M822" s="21" t="s">
        <v>31</v>
      </c>
      <c r="N822" s="71" t="s">
        <v>488</v>
      </c>
      <c r="O822" s="20">
        <v>57.6045216523295</v>
      </c>
      <c r="P822" s="20">
        <v>50.5328128827805</v>
      </c>
      <c r="Q822" s="22">
        <v>0.877236915320118</v>
      </c>
      <c r="R822" s="23">
        <v>5.63461004594479e-13</v>
      </c>
      <c r="X822" s="1"/>
    </row>
    <row r="823" spans="1:24">
      <c r="A823" s="1" t="s">
        <v>456</v>
      </c>
      <c r="B823" s="13" t="s">
        <v>457</v>
      </c>
      <c r="C823" t="s">
        <v>458</v>
      </c>
      <c r="D823" s="7" t="s">
        <v>459</v>
      </c>
      <c r="E823" s="13" t="s">
        <v>363</v>
      </c>
      <c r="K823" t="s">
        <v>418</v>
      </c>
      <c r="L823" t="s">
        <v>30</v>
      </c>
      <c r="M823" s="21" t="s">
        <v>31</v>
      </c>
      <c r="N823" s="71" t="s">
        <v>488</v>
      </c>
      <c r="O823" s="20">
        <v>58.8505365389058</v>
      </c>
      <c r="P823" s="20">
        <v>53.6617815101045</v>
      </c>
      <c r="Q823" s="22">
        <v>0.911831644468168</v>
      </c>
      <c r="R823" s="23">
        <v>3.11754727092331e-12</v>
      </c>
      <c r="X823" s="1"/>
    </row>
    <row r="824" spans="1:24">
      <c r="A824" s="1" t="s">
        <v>456</v>
      </c>
      <c r="B824" s="13" t="s">
        <v>457</v>
      </c>
      <c r="C824" t="s">
        <v>458</v>
      </c>
      <c r="D824" s="7" t="s">
        <v>459</v>
      </c>
      <c r="E824" s="13" t="s">
        <v>363</v>
      </c>
      <c r="K824" t="s">
        <v>418</v>
      </c>
      <c r="L824" t="s">
        <v>30</v>
      </c>
      <c r="M824" s="21" t="s">
        <v>31</v>
      </c>
      <c r="N824" s="71" t="s">
        <v>488</v>
      </c>
      <c r="O824" s="20">
        <v>70.8588945522971</v>
      </c>
      <c r="P824" s="20">
        <v>61.1291798427992</v>
      </c>
      <c r="Q824" s="22">
        <v>0.862688872427766</v>
      </c>
      <c r="R824" s="23"/>
      <c r="X824" s="1"/>
    </row>
    <row r="825" spans="1:24">
      <c r="A825" s="1" t="s">
        <v>456</v>
      </c>
      <c r="B825" s="13" t="s">
        <v>457</v>
      </c>
      <c r="C825" t="s">
        <v>458</v>
      </c>
      <c r="D825" s="7" t="s">
        <v>459</v>
      </c>
      <c r="E825" s="13" t="s">
        <v>363</v>
      </c>
      <c r="K825" t="s">
        <v>418</v>
      </c>
      <c r="L825" t="s">
        <v>30</v>
      </c>
      <c r="M825" s="21" t="s">
        <v>31</v>
      </c>
      <c r="N825" s="71" t="s">
        <v>498</v>
      </c>
      <c r="O825" s="20">
        <v>64.6892571520481</v>
      </c>
      <c r="P825" s="20">
        <v>60.3694268646773</v>
      </c>
      <c r="Q825" s="22">
        <v>0.933221828823644</v>
      </c>
      <c r="R825" s="23"/>
      <c r="X825" s="1"/>
    </row>
    <row r="826" spans="1:24">
      <c r="A826" s="1" t="s">
        <v>456</v>
      </c>
      <c r="B826" s="13" t="s">
        <v>457</v>
      </c>
      <c r="C826" t="s">
        <v>458</v>
      </c>
      <c r="D826" s="7" t="s">
        <v>459</v>
      </c>
      <c r="E826" s="13" t="s">
        <v>363</v>
      </c>
      <c r="K826" t="s">
        <v>418</v>
      </c>
      <c r="L826" t="s">
        <v>30</v>
      </c>
      <c r="M826" s="21" t="s">
        <v>31</v>
      </c>
      <c r="N826" s="71" t="s">
        <v>498</v>
      </c>
      <c r="O826" s="20">
        <v>61.24978991792</v>
      </c>
      <c r="P826" s="20">
        <v>56.6026062604176</v>
      </c>
      <c r="Q826" s="22">
        <v>0.924127353518599</v>
      </c>
      <c r="R826" s="23"/>
      <c r="X826" s="1"/>
    </row>
    <row r="827" spans="1:24">
      <c r="A827" s="1" t="s">
        <v>456</v>
      </c>
      <c r="B827" s="13" t="s">
        <v>457</v>
      </c>
      <c r="C827" t="s">
        <v>458</v>
      </c>
      <c r="D827" s="7" t="s">
        <v>459</v>
      </c>
      <c r="E827" s="13" t="s">
        <v>363</v>
      </c>
      <c r="K827" t="s">
        <v>418</v>
      </c>
      <c r="L827" t="s">
        <v>30</v>
      </c>
      <c r="M827" s="21" t="s">
        <v>31</v>
      </c>
      <c r="N827" s="71" t="s">
        <v>499</v>
      </c>
      <c r="O827" s="20">
        <v>63.2570541264276</v>
      </c>
      <c r="P827" s="20">
        <v>60.5582928612566</v>
      </c>
      <c r="Q827" s="22">
        <v>0.957336595855742</v>
      </c>
      <c r="R827" s="23">
        <v>3.56902141281832e-12</v>
      </c>
      <c r="X827" s="1"/>
    </row>
    <row r="828" spans="1:24">
      <c r="A828" s="1" t="s">
        <v>456</v>
      </c>
      <c r="B828" s="13" t="s">
        <v>457</v>
      </c>
      <c r="C828" t="s">
        <v>458</v>
      </c>
      <c r="D828" s="7" t="s">
        <v>459</v>
      </c>
      <c r="E828" s="13" t="s">
        <v>363</v>
      </c>
      <c r="K828" t="s">
        <v>418</v>
      </c>
      <c r="L828" t="s">
        <v>30</v>
      </c>
      <c r="M828" s="21" t="s">
        <v>31</v>
      </c>
      <c r="N828" s="71" t="s">
        <v>499</v>
      </c>
      <c r="O828" s="20">
        <v>64.0095173226055</v>
      </c>
      <c r="P828" s="20">
        <v>60.131750512191</v>
      </c>
      <c r="Q828" s="22">
        <v>0.939418902491161</v>
      </c>
      <c r="R828" s="23">
        <v>1.67326246867085e-12</v>
      </c>
      <c r="X828" s="1"/>
    </row>
    <row r="829" spans="1:24">
      <c r="A829" s="1" t="s">
        <v>456</v>
      </c>
      <c r="B829" s="13" t="s">
        <v>457</v>
      </c>
      <c r="C829" t="s">
        <v>458</v>
      </c>
      <c r="D829" s="7" t="s">
        <v>459</v>
      </c>
      <c r="E829" s="13" t="s">
        <v>363</v>
      </c>
      <c r="K829" t="s">
        <v>418</v>
      </c>
      <c r="L829" t="s">
        <v>30</v>
      </c>
      <c r="M829" s="21" t="s">
        <v>31</v>
      </c>
      <c r="N829" s="71" t="s">
        <v>499</v>
      </c>
      <c r="O829" s="20">
        <v>64.1435966670797</v>
      </c>
      <c r="P829" s="20">
        <v>59.2545159689009</v>
      </c>
      <c r="Q829" s="22">
        <v>0.92377913069711</v>
      </c>
      <c r="R829" s="23"/>
      <c r="X829" s="1"/>
    </row>
    <row r="830" spans="1:24">
      <c r="A830" s="1" t="s">
        <v>456</v>
      </c>
      <c r="B830" s="13" t="s">
        <v>457</v>
      </c>
      <c r="C830" t="s">
        <v>458</v>
      </c>
      <c r="D830" s="7" t="s">
        <v>459</v>
      </c>
      <c r="E830" s="13" t="s">
        <v>363</v>
      </c>
      <c r="K830" t="s">
        <v>418</v>
      </c>
      <c r="L830" t="s">
        <v>30</v>
      </c>
      <c r="M830" s="21" t="s">
        <v>31</v>
      </c>
      <c r="N830" s="71" t="s">
        <v>500</v>
      </c>
      <c r="O830" s="20">
        <v>76.604257551647</v>
      </c>
      <c r="P830" s="20">
        <v>76.5467697510014</v>
      </c>
      <c r="Q830" s="22">
        <v>0.999249548230308</v>
      </c>
      <c r="R830" s="23"/>
      <c r="X830" s="1"/>
    </row>
    <row r="831" spans="1:24">
      <c r="A831" s="1" t="s">
        <v>456</v>
      </c>
      <c r="B831" s="13" t="s">
        <v>457</v>
      </c>
      <c r="C831" t="s">
        <v>458</v>
      </c>
      <c r="D831" s="7" t="s">
        <v>459</v>
      </c>
      <c r="E831" s="13" t="s">
        <v>363</v>
      </c>
      <c r="K831" t="s">
        <v>418</v>
      </c>
      <c r="L831" t="s">
        <v>30</v>
      </c>
      <c r="M831" s="21" t="s">
        <v>31</v>
      </c>
      <c r="N831" s="71" t="s">
        <v>500</v>
      </c>
      <c r="O831" s="20">
        <v>69.2633379999268</v>
      </c>
      <c r="P831" s="20">
        <v>68.3354176240121</v>
      </c>
      <c r="Q831" s="22">
        <v>0.986603008132302</v>
      </c>
      <c r="R831" s="23">
        <v>9.78404561251782e-12</v>
      </c>
      <c r="X831" s="1"/>
    </row>
    <row r="832" spans="1:24">
      <c r="A832" s="1" t="s">
        <v>456</v>
      </c>
      <c r="B832" s="13" t="s">
        <v>457</v>
      </c>
      <c r="C832" t="s">
        <v>458</v>
      </c>
      <c r="D832" s="7" t="s">
        <v>459</v>
      </c>
      <c r="E832" s="13" t="s">
        <v>363</v>
      </c>
      <c r="K832" t="s">
        <v>418</v>
      </c>
      <c r="L832" t="s">
        <v>30</v>
      </c>
      <c r="M832" s="21" t="s">
        <v>31</v>
      </c>
      <c r="N832" s="71" t="s">
        <v>500</v>
      </c>
      <c r="O832" s="20">
        <v>69.6290860600931</v>
      </c>
      <c r="P832" s="20">
        <v>68.3270648136699</v>
      </c>
      <c r="Q832" s="22">
        <v>0.981300612716653</v>
      </c>
      <c r="R832" s="23"/>
      <c r="X832" s="1"/>
    </row>
    <row r="833" spans="1:24">
      <c r="A833" s="1" t="s">
        <v>456</v>
      </c>
      <c r="B833" s="13" t="s">
        <v>457</v>
      </c>
      <c r="C833" t="s">
        <v>458</v>
      </c>
      <c r="D833" s="7" t="s">
        <v>459</v>
      </c>
      <c r="E833" s="13" t="s">
        <v>363</v>
      </c>
      <c r="K833" t="s">
        <v>418</v>
      </c>
      <c r="L833" t="s">
        <v>30</v>
      </c>
      <c r="M833" s="21" t="s">
        <v>31</v>
      </c>
      <c r="N833" s="71" t="s">
        <v>500</v>
      </c>
      <c r="O833" s="20">
        <v>71.2719699481965</v>
      </c>
      <c r="P833" s="20">
        <v>70.0529799895013</v>
      </c>
      <c r="Q833" s="22">
        <v>0.982896642823521</v>
      </c>
      <c r="R833" s="23">
        <v>4.16859932041712e-12</v>
      </c>
      <c r="X833" s="1"/>
    </row>
    <row r="834" spans="1:24">
      <c r="A834" s="1" t="s">
        <v>456</v>
      </c>
      <c r="B834" s="13" t="s">
        <v>457</v>
      </c>
      <c r="C834" t="s">
        <v>458</v>
      </c>
      <c r="D834" s="7" t="s">
        <v>459</v>
      </c>
      <c r="E834" s="13" t="s">
        <v>363</v>
      </c>
      <c r="K834" t="s">
        <v>418</v>
      </c>
      <c r="L834" t="s">
        <v>30</v>
      </c>
      <c r="M834" s="21" t="s">
        <v>31</v>
      </c>
      <c r="N834" s="71" t="s">
        <v>463</v>
      </c>
      <c r="O834" s="20">
        <v>76.6341956354783</v>
      </c>
      <c r="P834" s="20">
        <v>74.8098911347518</v>
      </c>
      <c r="Q834" s="22">
        <v>0.976194641496545</v>
      </c>
      <c r="R834" s="23"/>
      <c r="X834" s="1"/>
    </row>
    <row r="835" spans="1:24">
      <c r="A835" s="1" t="s">
        <v>456</v>
      </c>
      <c r="B835" s="13" t="s">
        <v>457</v>
      </c>
      <c r="C835" t="s">
        <v>458</v>
      </c>
      <c r="D835" s="7" t="s">
        <v>459</v>
      </c>
      <c r="E835" s="13" t="s">
        <v>363</v>
      </c>
      <c r="K835" t="s">
        <v>418</v>
      </c>
      <c r="L835" t="s">
        <v>30</v>
      </c>
      <c r="M835" s="21" t="s">
        <v>31</v>
      </c>
      <c r="N835" s="71" t="s">
        <v>463</v>
      </c>
      <c r="O835" s="20">
        <v>76.8609012928142</v>
      </c>
      <c r="P835" s="20">
        <v>75.050179195776</v>
      </c>
      <c r="Q835" s="22">
        <v>0.976441570856163</v>
      </c>
      <c r="R835" s="23">
        <v>3.30056715157816e-12</v>
      </c>
      <c r="X835" s="1"/>
    </row>
    <row r="836" spans="1:24">
      <c r="A836" s="1" t="s">
        <v>456</v>
      </c>
      <c r="B836" s="13" t="s">
        <v>457</v>
      </c>
      <c r="C836" t="s">
        <v>458</v>
      </c>
      <c r="D836" s="7" t="s">
        <v>459</v>
      </c>
      <c r="E836" s="13" t="s">
        <v>363</v>
      </c>
      <c r="K836" t="s">
        <v>418</v>
      </c>
      <c r="L836" t="s">
        <v>30</v>
      </c>
      <c r="M836" s="21" t="s">
        <v>31</v>
      </c>
      <c r="N836" s="71" t="s">
        <v>464</v>
      </c>
      <c r="O836" s="20">
        <v>75.326801440178</v>
      </c>
      <c r="P836" s="20">
        <v>73.0243032644895</v>
      </c>
      <c r="Q836" s="22">
        <v>0.969433214584094</v>
      </c>
      <c r="R836" s="23"/>
      <c r="X836" s="1"/>
    </row>
    <row r="837" spans="1:24">
      <c r="A837" s="1" t="s">
        <v>456</v>
      </c>
      <c r="B837" s="13" t="s">
        <v>457</v>
      </c>
      <c r="C837" t="s">
        <v>458</v>
      </c>
      <c r="D837" s="7" t="s">
        <v>459</v>
      </c>
      <c r="E837" s="13" t="s">
        <v>363</v>
      </c>
      <c r="K837" t="s">
        <v>418</v>
      </c>
      <c r="L837" t="s">
        <v>30</v>
      </c>
      <c r="M837" s="21" t="s">
        <v>31</v>
      </c>
      <c r="N837" s="71" t="s">
        <v>501</v>
      </c>
      <c r="O837" s="20">
        <v>63.4822417830995</v>
      </c>
      <c r="P837" s="20">
        <v>59.7271134150365</v>
      </c>
      <c r="Q837" s="22">
        <v>0.940847577801472</v>
      </c>
      <c r="R837" s="23"/>
      <c r="X837" s="1"/>
    </row>
    <row r="838" spans="1:24">
      <c r="A838" s="1" t="s">
        <v>456</v>
      </c>
      <c r="B838" s="13" t="s">
        <v>457</v>
      </c>
      <c r="C838" t="s">
        <v>458</v>
      </c>
      <c r="D838" s="7" t="s">
        <v>459</v>
      </c>
      <c r="E838" s="13" t="s">
        <v>363</v>
      </c>
      <c r="K838" t="s">
        <v>418</v>
      </c>
      <c r="L838" t="s">
        <v>30</v>
      </c>
      <c r="M838" s="21" t="s">
        <v>31</v>
      </c>
      <c r="N838" s="71" t="s">
        <v>501</v>
      </c>
      <c r="O838" s="20">
        <v>66.8253965310366</v>
      </c>
      <c r="P838" s="20">
        <v>63.073487509864</v>
      </c>
      <c r="Q838" s="22">
        <v>0.943855042903785</v>
      </c>
      <c r="R838" s="23"/>
      <c r="X838" s="1"/>
    </row>
    <row r="839" spans="1:24">
      <c r="A839" s="1" t="s">
        <v>456</v>
      </c>
      <c r="B839" s="13" t="s">
        <v>457</v>
      </c>
      <c r="C839" t="s">
        <v>458</v>
      </c>
      <c r="D839" s="7" t="s">
        <v>459</v>
      </c>
      <c r="E839" s="13" t="s">
        <v>363</v>
      </c>
      <c r="K839" t="s">
        <v>418</v>
      </c>
      <c r="L839" t="s">
        <v>30</v>
      </c>
      <c r="M839" s="21" t="s">
        <v>31</v>
      </c>
      <c r="N839" s="71" t="s">
        <v>501</v>
      </c>
      <c r="O839" s="20">
        <v>66.3992866135975</v>
      </c>
      <c r="P839" s="20">
        <v>63.200301740231</v>
      </c>
      <c r="Q839" s="22">
        <v>0.95182199935396</v>
      </c>
      <c r="R839" s="23"/>
      <c r="X839" s="1"/>
    </row>
    <row r="840" spans="1:24">
      <c r="A840" s="1" t="s">
        <v>456</v>
      </c>
      <c r="B840" s="13" t="s">
        <v>457</v>
      </c>
      <c r="C840" t="s">
        <v>458</v>
      </c>
      <c r="D840" s="7" t="s">
        <v>459</v>
      </c>
      <c r="E840" s="13" t="s">
        <v>363</v>
      </c>
      <c r="K840" t="s">
        <v>418</v>
      </c>
      <c r="L840" t="s">
        <v>30</v>
      </c>
      <c r="M840" s="21" t="s">
        <v>31</v>
      </c>
      <c r="N840" s="71" t="s">
        <v>501</v>
      </c>
      <c r="O840" s="20">
        <v>64.390074374479</v>
      </c>
      <c r="P840" s="20">
        <v>60.0009192297558</v>
      </c>
      <c r="Q840" s="22">
        <v>0.931834911088985</v>
      </c>
      <c r="R840" s="23"/>
      <c r="X840" s="1"/>
    </row>
    <row r="841" spans="1:24">
      <c r="A841" s="1" t="s">
        <v>456</v>
      </c>
      <c r="B841" s="13" t="s">
        <v>457</v>
      </c>
      <c r="C841" t="s">
        <v>458</v>
      </c>
      <c r="D841" s="7" t="s">
        <v>459</v>
      </c>
      <c r="E841" s="13" t="s">
        <v>363</v>
      </c>
      <c r="K841" t="s">
        <v>418</v>
      </c>
      <c r="L841" t="s">
        <v>30</v>
      </c>
      <c r="M841" s="21" t="s">
        <v>31</v>
      </c>
      <c r="N841" s="71" t="s">
        <v>501</v>
      </c>
      <c r="O841" s="20">
        <v>55.7390410303551</v>
      </c>
      <c r="P841" s="20">
        <v>53.0742593672055</v>
      </c>
      <c r="Q841" s="22">
        <v>0.952191827955949</v>
      </c>
      <c r="R841" s="23"/>
      <c r="X841" s="1"/>
    </row>
    <row r="842" spans="1:24">
      <c r="A842" s="1" t="s">
        <v>456</v>
      </c>
      <c r="B842" s="13" t="s">
        <v>457</v>
      </c>
      <c r="C842" t="s">
        <v>458</v>
      </c>
      <c r="D842" s="7" t="s">
        <v>459</v>
      </c>
      <c r="E842" s="13" t="s">
        <v>363</v>
      </c>
      <c r="K842" t="s">
        <v>418</v>
      </c>
      <c r="L842" t="s">
        <v>30</v>
      </c>
      <c r="M842" s="21" t="s">
        <v>31</v>
      </c>
      <c r="N842" s="71" t="s">
        <v>501</v>
      </c>
      <c r="O842" s="20">
        <v>59.7310991485538</v>
      </c>
      <c r="P842" s="20">
        <v>54.8295433207339</v>
      </c>
      <c r="Q842" s="22">
        <v>0.917939634500455</v>
      </c>
      <c r="R842" s="23">
        <v>6.87189892779141e-12</v>
      </c>
      <c r="X842" s="1"/>
    </row>
    <row r="843" spans="1:24">
      <c r="A843" s="1" t="s">
        <v>456</v>
      </c>
      <c r="B843" s="13" t="s">
        <v>457</v>
      </c>
      <c r="C843" t="s">
        <v>458</v>
      </c>
      <c r="D843" s="7" t="s">
        <v>459</v>
      </c>
      <c r="E843" s="13" t="s">
        <v>363</v>
      </c>
      <c r="K843" t="s">
        <v>418</v>
      </c>
      <c r="L843" t="s">
        <v>30</v>
      </c>
      <c r="M843" s="21" t="s">
        <v>31</v>
      </c>
      <c r="N843" s="71" t="s">
        <v>501</v>
      </c>
      <c r="O843" s="20">
        <v>62.8886415070366</v>
      </c>
      <c r="P843" s="20">
        <v>58.2160042304697</v>
      </c>
      <c r="Q843" s="22">
        <v>0.925699821707168</v>
      </c>
      <c r="R843" s="23">
        <v>3.47963985992827e-12</v>
      </c>
      <c r="X843" s="1"/>
    </row>
    <row r="844" spans="1:24">
      <c r="A844" s="1" t="s">
        <v>456</v>
      </c>
      <c r="B844" s="13" t="s">
        <v>457</v>
      </c>
      <c r="C844" t="s">
        <v>458</v>
      </c>
      <c r="D844" s="7" t="s">
        <v>459</v>
      </c>
      <c r="E844" s="13" t="s">
        <v>363</v>
      </c>
      <c r="K844" t="s">
        <v>418</v>
      </c>
      <c r="L844" t="s">
        <v>30</v>
      </c>
      <c r="M844" s="21" t="s">
        <v>31</v>
      </c>
      <c r="N844" s="71" t="s">
        <v>501</v>
      </c>
      <c r="O844" s="20">
        <v>64.7083276779352</v>
      </c>
      <c r="P844" s="20">
        <v>58.6829700221745</v>
      </c>
      <c r="Q844" s="22">
        <v>0.906884355198453</v>
      </c>
      <c r="R844" s="23"/>
      <c r="X844" s="1"/>
    </row>
    <row r="845" spans="1:24">
      <c r="A845" s="1" t="s">
        <v>456</v>
      </c>
      <c r="B845" s="13" t="s">
        <v>457</v>
      </c>
      <c r="C845" t="s">
        <v>458</v>
      </c>
      <c r="D845" s="7" t="s">
        <v>459</v>
      </c>
      <c r="E845" s="13" t="s">
        <v>363</v>
      </c>
      <c r="K845" t="s">
        <v>418</v>
      </c>
      <c r="L845" t="s">
        <v>30</v>
      </c>
      <c r="M845" s="21" t="s">
        <v>31</v>
      </c>
      <c r="N845" s="71" t="s">
        <v>501</v>
      </c>
      <c r="O845" s="20">
        <v>58.9399717713838</v>
      </c>
      <c r="P845" s="20">
        <v>55.1656152874569</v>
      </c>
      <c r="Q845" s="22">
        <v>0.935962702890887</v>
      </c>
      <c r="R845" s="23"/>
      <c r="X845" s="1"/>
    </row>
    <row r="846" spans="1:24">
      <c r="A846" s="1" t="s">
        <v>456</v>
      </c>
      <c r="B846" s="13" t="s">
        <v>457</v>
      </c>
      <c r="C846" t="s">
        <v>458</v>
      </c>
      <c r="D846" s="7" t="s">
        <v>459</v>
      </c>
      <c r="E846" s="13" t="s">
        <v>363</v>
      </c>
      <c r="K846" t="s">
        <v>418</v>
      </c>
      <c r="L846" t="s">
        <v>30</v>
      </c>
      <c r="M846" s="21" t="s">
        <v>31</v>
      </c>
      <c r="N846" s="71" t="s">
        <v>501</v>
      </c>
      <c r="O846" s="20">
        <v>61.7441690617825</v>
      </c>
      <c r="P846" s="20">
        <v>56.8039546077078</v>
      </c>
      <c r="Q846" s="22">
        <v>0.919988971766202</v>
      </c>
      <c r="R846" s="23"/>
      <c r="X846" s="1"/>
    </row>
    <row r="847" spans="1:24">
      <c r="A847" s="1" t="s">
        <v>456</v>
      </c>
      <c r="B847" s="13" t="s">
        <v>457</v>
      </c>
      <c r="C847" t="s">
        <v>458</v>
      </c>
      <c r="D847" s="7" t="s">
        <v>459</v>
      </c>
      <c r="E847" s="13" t="s">
        <v>363</v>
      </c>
      <c r="K847" t="s">
        <v>418</v>
      </c>
      <c r="L847" t="s">
        <v>30</v>
      </c>
      <c r="M847" s="21" t="s">
        <v>31</v>
      </c>
      <c r="N847" s="71" t="s">
        <v>502</v>
      </c>
      <c r="O847" s="20">
        <v>62.3884478680472</v>
      </c>
      <c r="P847" s="20">
        <v>60.6351413940187</v>
      </c>
      <c r="Q847" s="22">
        <v>0.971896937110267</v>
      </c>
      <c r="R847" s="23">
        <v>4.33311740118474e-12</v>
      </c>
      <c r="X847" s="1"/>
    </row>
    <row r="848" spans="1:24">
      <c r="A848" s="1" t="s">
        <v>456</v>
      </c>
      <c r="B848" s="13" t="s">
        <v>457</v>
      </c>
      <c r="C848" t="s">
        <v>458</v>
      </c>
      <c r="D848" s="7" t="s">
        <v>459</v>
      </c>
      <c r="E848" s="13" t="s">
        <v>363</v>
      </c>
      <c r="K848" t="s">
        <v>418</v>
      </c>
      <c r="L848" t="s">
        <v>30</v>
      </c>
      <c r="M848" s="21" t="s">
        <v>31</v>
      </c>
      <c r="N848" s="71" t="s">
        <v>502</v>
      </c>
      <c r="O848" s="20">
        <v>72.3723534925334</v>
      </c>
      <c r="P848" s="20">
        <v>70.5225844997518</v>
      </c>
      <c r="Q848" s="22">
        <v>0.974440944593954</v>
      </c>
      <c r="R848" s="23">
        <v>1.46200083591265e-11</v>
      </c>
      <c r="X848" s="1"/>
    </row>
    <row r="849" spans="1:24">
      <c r="A849" s="1" t="s">
        <v>456</v>
      </c>
      <c r="B849" s="13" t="s">
        <v>457</v>
      </c>
      <c r="C849" t="s">
        <v>458</v>
      </c>
      <c r="D849" s="7" t="s">
        <v>459</v>
      </c>
      <c r="E849" s="13" t="s">
        <v>363</v>
      </c>
      <c r="K849" t="s">
        <v>418</v>
      </c>
      <c r="L849" t="s">
        <v>30</v>
      </c>
      <c r="M849" s="21" t="s">
        <v>31</v>
      </c>
      <c r="N849" s="71" t="s">
        <v>460</v>
      </c>
      <c r="O849" s="20">
        <v>57.9637728656672</v>
      </c>
      <c r="P849" s="20">
        <v>54.702711353085</v>
      </c>
      <c r="Q849" s="22">
        <v>0.943739660975143</v>
      </c>
      <c r="R849" s="23"/>
      <c r="X849" s="1"/>
    </row>
    <row r="850" spans="1:24">
      <c r="A850" s="1" t="s">
        <v>456</v>
      </c>
      <c r="B850" s="13" t="s">
        <v>457</v>
      </c>
      <c r="C850" t="s">
        <v>458</v>
      </c>
      <c r="D850" s="7" t="s">
        <v>459</v>
      </c>
      <c r="E850" s="13" t="s">
        <v>363</v>
      </c>
      <c r="K850" t="s">
        <v>418</v>
      </c>
      <c r="L850" t="s">
        <v>30</v>
      </c>
      <c r="M850" s="21" t="s">
        <v>31</v>
      </c>
      <c r="N850" s="71" t="s">
        <v>460</v>
      </c>
      <c r="O850" s="20">
        <v>63.5496827698055</v>
      </c>
      <c r="P850" s="20">
        <v>59.893520216008</v>
      </c>
      <c r="Q850" s="22">
        <v>0.942467650593299</v>
      </c>
      <c r="R850" s="23">
        <v>4.69551569316683e-12</v>
      </c>
      <c r="X850" s="1"/>
    </row>
    <row r="851" spans="1:24">
      <c r="A851" s="1" t="s">
        <v>456</v>
      </c>
      <c r="B851" s="13" t="s">
        <v>457</v>
      </c>
      <c r="C851" t="s">
        <v>458</v>
      </c>
      <c r="D851" s="7" t="s">
        <v>459</v>
      </c>
      <c r="E851" s="13" t="s">
        <v>363</v>
      </c>
      <c r="K851" t="s">
        <v>418</v>
      </c>
      <c r="L851" t="s">
        <v>30</v>
      </c>
      <c r="M851" s="21" t="s">
        <v>31</v>
      </c>
      <c r="N851" s="71" t="s">
        <v>460</v>
      </c>
      <c r="O851" s="20">
        <v>63.113239649886</v>
      </c>
      <c r="P851" s="20">
        <v>59.1424249428731</v>
      </c>
      <c r="Q851" s="22">
        <v>0.93708428328128</v>
      </c>
      <c r="R851" s="23"/>
      <c r="X851" s="1"/>
    </row>
    <row r="852" spans="1:24">
      <c r="A852" s="1" t="s">
        <v>456</v>
      </c>
      <c r="B852" s="13" t="s">
        <v>457</v>
      </c>
      <c r="C852" t="s">
        <v>458</v>
      </c>
      <c r="D852" s="7" t="s">
        <v>459</v>
      </c>
      <c r="E852" s="13" t="s">
        <v>363</v>
      </c>
      <c r="K852" t="s">
        <v>418</v>
      </c>
      <c r="L852" t="s">
        <v>30</v>
      </c>
      <c r="M852" s="21" t="s">
        <v>31</v>
      </c>
      <c r="N852" s="71" t="s">
        <v>460</v>
      </c>
      <c r="O852" s="20">
        <v>62.9434349431243</v>
      </c>
      <c r="P852" s="20">
        <v>59.3690811748586</v>
      </c>
      <c r="Q852" s="22">
        <v>0.943213239450698</v>
      </c>
      <c r="R852" s="23">
        <v>7.48414394868361e-12</v>
      </c>
      <c r="X852" s="1"/>
    </row>
    <row r="853" spans="1:24">
      <c r="A853" s="1" t="s">
        <v>456</v>
      </c>
      <c r="B853" s="13" t="s">
        <v>457</v>
      </c>
      <c r="C853" t="s">
        <v>458</v>
      </c>
      <c r="D853" s="7" t="s">
        <v>459</v>
      </c>
      <c r="E853" s="13" t="s">
        <v>363</v>
      </c>
      <c r="K853" t="s">
        <v>418</v>
      </c>
      <c r="L853" t="s">
        <v>30</v>
      </c>
      <c r="M853" s="21" t="s">
        <v>31</v>
      </c>
      <c r="N853" s="71" t="s">
        <v>460</v>
      </c>
      <c r="O853" s="20">
        <v>61.491904354603</v>
      </c>
      <c r="P853" s="20">
        <v>57.4186296549194</v>
      </c>
      <c r="Q853" s="22">
        <v>0.933759171350518</v>
      </c>
      <c r="R853" s="23">
        <v>8.37368472500379e-13</v>
      </c>
      <c r="X853" s="1"/>
    </row>
    <row r="854" spans="1:24">
      <c r="A854" s="1" t="s">
        <v>456</v>
      </c>
      <c r="B854" s="13" t="s">
        <v>457</v>
      </c>
      <c r="C854" t="s">
        <v>458</v>
      </c>
      <c r="D854" s="7" t="s">
        <v>459</v>
      </c>
      <c r="E854" s="13" t="s">
        <v>363</v>
      </c>
      <c r="K854" t="s">
        <v>418</v>
      </c>
      <c r="L854" t="s">
        <v>30</v>
      </c>
      <c r="M854" s="21" t="s">
        <v>31</v>
      </c>
      <c r="N854" s="71" t="s">
        <v>460</v>
      </c>
      <c r="O854" s="20">
        <v>61.7349134561618</v>
      </c>
      <c r="P854" s="20">
        <v>59.5590455987835</v>
      </c>
      <c r="Q854" s="22">
        <v>0.964754662547258</v>
      </c>
      <c r="R854" s="23">
        <v>1.45599563000775e-12</v>
      </c>
      <c r="X854" s="1"/>
    </row>
    <row r="855" spans="1:24">
      <c r="A855" s="1" t="s">
        <v>456</v>
      </c>
      <c r="B855" s="13" t="s">
        <v>457</v>
      </c>
      <c r="C855" t="s">
        <v>458</v>
      </c>
      <c r="D855" s="7" t="s">
        <v>459</v>
      </c>
      <c r="E855" s="13" t="s">
        <v>363</v>
      </c>
      <c r="K855" t="s">
        <v>418</v>
      </c>
      <c r="L855" t="s">
        <v>30</v>
      </c>
      <c r="M855" s="21" t="s">
        <v>31</v>
      </c>
      <c r="N855" s="71" t="s">
        <v>482</v>
      </c>
      <c r="O855" s="20">
        <v>62.8638527627784</v>
      </c>
      <c r="P855" s="20">
        <v>61.2808613775365</v>
      </c>
      <c r="Q855" s="22">
        <v>0.974818734206199</v>
      </c>
      <c r="R855" s="23"/>
      <c r="X855" s="1"/>
    </row>
    <row r="856" spans="1:24">
      <c r="A856" s="1" t="s">
        <v>456</v>
      </c>
      <c r="B856" s="13" t="s">
        <v>457</v>
      </c>
      <c r="C856" t="s">
        <v>458</v>
      </c>
      <c r="D856" s="7" t="s">
        <v>459</v>
      </c>
      <c r="E856" s="13" t="s">
        <v>363</v>
      </c>
      <c r="K856" t="s">
        <v>418</v>
      </c>
      <c r="L856" t="s">
        <v>30</v>
      </c>
      <c r="M856" s="21" t="s">
        <v>31</v>
      </c>
      <c r="N856" s="71" t="s">
        <v>482</v>
      </c>
      <c r="O856" s="20">
        <v>60.3517534114771</v>
      </c>
      <c r="P856" s="20">
        <v>57.6751530107691</v>
      </c>
      <c r="Q856" s="22">
        <v>0.955649997731482</v>
      </c>
      <c r="R856" s="23"/>
      <c r="X856" s="1"/>
    </row>
    <row r="857" spans="1:24">
      <c r="A857" s="1" t="s">
        <v>456</v>
      </c>
      <c r="B857" s="13" t="s">
        <v>457</v>
      </c>
      <c r="C857" t="s">
        <v>458</v>
      </c>
      <c r="D857" s="7" t="s">
        <v>459</v>
      </c>
      <c r="E857" s="13" t="s">
        <v>363</v>
      </c>
      <c r="K857" t="s">
        <v>418</v>
      </c>
      <c r="L857" t="s">
        <v>30</v>
      </c>
      <c r="M857" s="21" t="s">
        <v>31</v>
      </c>
      <c r="N857" s="71" t="s">
        <v>482</v>
      </c>
      <c r="O857" s="20">
        <v>65.0000446384075</v>
      </c>
      <c r="P857" s="20">
        <v>63.5809795802213</v>
      </c>
      <c r="Q857" s="22">
        <v>0.978168244866901</v>
      </c>
      <c r="R857" s="23"/>
      <c r="X857" s="1"/>
    </row>
    <row r="858" spans="1:24">
      <c r="A858" s="1" t="s">
        <v>456</v>
      </c>
      <c r="B858" s="13" t="s">
        <v>457</v>
      </c>
      <c r="C858" t="s">
        <v>458</v>
      </c>
      <c r="D858" s="7" t="s">
        <v>459</v>
      </c>
      <c r="E858" s="13" t="s">
        <v>363</v>
      </c>
      <c r="K858" t="s">
        <v>418</v>
      </c>
      <c r="L858" t="s">
        <v>30</v>
      </c>
      <c r="M858" s="21" t="s">
        <v>31</v>
      </c>
      <c r="N858" s="71" t="s">
        <v>482</v>
      </c>
      <c r="O858" s="20">
        <v>63.0808731907199</v>
      </c>
      <c r="P858" s="20">
        <v>61.8232105826267</v>
      </c>
      <c r="Q858" s="22">
        <v>0.980062695005968</v>
      </c>
      <c r="R858" s="23"/>
      <c r="X858" s="1"/>
    </row>
    <row r="859" spans="1:24">
      <c r="A859" s="1" t="s">
        <v>456</v>
      </c>
      <c r="B859" s="13" t="s">
        <v>457</v>
      </c>
      <c r="C859" t="s">
        <v>458</v>
      </c>
      <c r="D859" s="7" t="s">
        <v>459</v>
      </c>
      <c r="E859" s="13" t="s">
        <v>363</v>
      </c>
      <c r="K859" t="s">
        <v>418</v>
      </c>
      <c r="L859" t="s">
        <v>30</v>
      </c>
      <c r="M859" s="21" t="s">
        <v>31</v>
      </c>
      <c r="N859" s="71" t="s">
        <v>482</v>
      </c>
      <c r="O859" s="20">
        <v>63.0879118610948</v>
      </c>
      <c r="P859" s="20">
        <v>61.7345280479692</v>
      </c>
      <c r="Q859" s="22">
        <v>0.978547652423408</v>
      </c>
      <c r="R859" s="23"/>
      <c r="X859" s="1"/>
    </row>
    <row r="860" spans="1:24">
      <c r="A860" s="1" t="s">
        <v>456</v>
      </c>
      <c r="B860" s="13" t="s">
        <v>457</v>
      </c>
      <c r="C860" t="s">
        <v>458</v>
      </c>
      <c r="D860" s="7" t="s">
        <v>459</v>
      </c>
      <c r="E860" s="13" t="s">
        <v>363</v>
      </c>
      <c r="K860" t="s">
        <v>418</v>
      </c>
      <c r="L860" t="s">
        <v>30</v>
      </c>
      <c r="M860" s="21" t="s">
        <v>31</v>
      </c>
      <c r="N860" s="71" t="s">
        <v>482</v>
      </c>
      <c r="O860" s="20">
        <v>60.3485358124132</v>
      </c>
      <c r="P860" s="20">
        <v>58.4432452027981</v>
      </c>
      <c r="Q860" s="22">
        <v>0.968428552839501</v>
      </c>
      <c r="R860" s="23"/>
      <c r="X860" s="1"/>
    </row>
    <row r="861" spans="1:24">
      <c r="A861" s="1" t="s">
        <v>456</v>
      </c>
      <c r="B861" s="13" t="s">
        <v>457</v>
      </c>
      <c r="C861" t="s">
        <v>458</v>
      </c>
      <c r="D861" s="7" t="s">
        <v>459</v>
      </c>
      <c r="E861" s="13" t="s">
        <v>363</v>
      </c>
      <c r="K861" t="s">
        <v>418</v>
      </c>
      <c r="L861" t="s">
        <v>30</v>
      </c>
      <c r="M861" s="21" t="s">
        <v>31</v>
      </c>
      <c r="N861" s="71" t="s">
        <v>482</v>
      </c>
      <c r="O861" s="20">
        <v>65.842283989093</v>
      </c>
      <c r="P861" s="20">
        <v>60.7727447276904</v>
      </c>
      <c r="Q861" s="22">
        <v>0.923004808547613</v>
      </c>
      <c r="R861" s="23"/>
      <c r="X861" s="1"/>
    </row>
    <row r="862" spans="1:24">
      <c r="A862" s="1" t="s">
        <v>456</v>
      </c>
      <c r="B862" s="13" t="s">
        <v>457</v>
      </c>
      <c r="C862" t="s">
        <v>458</v>
      </c>
      <c r="D862" s="7" t="s">
        <v>459</v>
      </c>
      <c r="E862" s="13" t="s">
        <v>363</v>
      </c>
      <c r="K862" t="s">
        <v>418</v>
      </c>
      <c r="L862" t="s">
        <v>30</v>
      </c>
      <c r="M862" s="21" t="s">
        <v>31</v>
      </c>
      <c r="N862" s="71" t="s">
        <v>482</v>
      </c>
      <c r="O862" s="20">
        <v>63.9330205957575</v>
      </c>
      <c r="P862" s="20">
        <v>58.2314527087751</v>
      </c>
      <c r="Q862" s="22">
        <v>0.910819669806736</v>
      </c>
      <c r="R862" s="23"/>
      <c r="X862" s="1"/>
    </row>
    <row r="863" spans="1:24">
      <c r="A863" s="1" t="s">
        <v>456</v>
      </c>
      <c r="B863" s="13" t="s">
        <v>457</v>
      </c>
      <c r="C863" t="s">
        <v>458</v>
      </c>
      <c r="D863" s="7" t="s">
        <v>459</v>
      </c>
      <c r="E863" s="13" t="s">
        <v>363</v>
      </c>
      <c r="K863" t="s">
        <v>418</v>
      </c>
      <c r="L863" t="s">
        <v>30</v>
      </c>
      <c r="M863" s="21" t="s">
        <v>31</v>
      </c>
      <c r="N863" s="71" t="s">
        <v>482</v>
      </c>
      <c r="O863" s="20">
        <v>62.3240113551306</v>
      </c>
      <c r="P863" s="20">
        <v>57.5022524990677</v>
      </c>
      <c r="Q863" s="22">
        <v>0.922634009730409</v>
      </c>
      <c r="R863" s="23"/>
      <c r="X863" s="1"/>
    </row>
    <row r="864" spans="1:24">
      <c r="A864" s="1" t="s">
        <v>456</v>
      </c>
      <c r="B864" s="13" t="s">
        <v>457</v>
      </c>
      <c r="C864" t="s">
        <v>458</v>
      </c>
      <c r="D864" s="7" t="s">
        <v>459</v>
      </c>
      <c r="E864" s="13" t="s">
        <v>363</v>
      </c>
      <c r="K864" t="s">
        <v>418</v>
      </c>
      <c r="L864" t="s">
        <v>30</v>
      </c>
      <c r="M864" s="21" t="s">
        <v>31</v>
      </c>
      <c r="N864" s="71" t="s">
        <v>482</v>
      </c>
      <c r="O864" s="20">
        <v>65.7336715529896</v>
      </c>
      <c r="P864" s="20">
        <v>60.0775726612572</v>
      </c>
      <c r="Q864" s="22">
        <v>0.913954313548836</v>
      </c>
      <c r="R864" s="23"/>
      <c r="X864" s="1"/>
    </row>
    <row r="865" spans="1:24">
      <c r="A865" s="1" t="s">
        <v>456</v>
      </c>
      <c r="B865" s="13" t="s">
        <v>457</v>
      </c>
      <c r="C865" t="s">
        <v>458</v>
      </c>
      <c r="D865" s="7" t="s">
        <v>459</v>
      </c>
      <c r="E865" s="13" t="s">
        <v>363</v>
      </c>
      <c r="K865" t="s">
        <v>418</v>
      </c>
      <c r="L865" t="s">
        <v>30</v>
      </c>
      <c r="M865" s="21" t="s">
        <v>31</v>
      </c>
      <c r="N865" s="71" t="s">
        <v>461</v>
      </c>
      <c r="O865" s="20">
        <v>68.6780779717166</v>
      </c>
      <c r="P865" s="20">
        <v>63.6064851923057</v>
      </c>
      <c r="Q865" s="22">
        <v>0.926154124733959</v>
      </c>
      <c r="R865" s="23">
        <v>2.49835153427081e-12</v>
      </c>
      <c r="X865" s="1"/>
    </row>
    <row r="866" spans="1:24">
      <c r="A866" s="1" t="s">
        <v>456</v>
      </c>
      <c r="B866" s="13" t="s">
        <v>457</v>
      </c>
      <c r="C866" t="s">
        <v>458</v>
      </c>
      <c r="D866" s="7" t="s">
        <v>459</v>
      </c>
      <c r="E866" s="13" t="s">
        <v>363</v>
      </c>
      <c r="K866" t="s">
        <v>418</v>
      </c>
      <c r="L866" t="s">
        <v>30</v>
      </c>
      <c r="M866" s="21" t="s">
        <v>31</v>
      </c>
      <c r="N866" s="71" t="s">
        <v>461</v>
      </c>
      <c r="O866" s="20">
        <v>71.2883731515283</v>
      </c>
      <c r="P866" s="20">
        <v>66.4353374862471</v>
      </c>
      <c r="Q866" s="22">
        <v>0.931923882524774</v>
      </c>
      <c r="R866" s="23">
        <v>1.58199849792833e-12</v>
      </c>
      <c r="X866" s="1"/>
    </row>
    <row r="867" spans="1:24">
      <c r="A867" s="1" t="s">
        <v>456</v>
      </c>
      <c r="B867" s="13" t="s">
        <v>457</v>
      </c>
      <c r="C867" t="s">
        <v>458</v>
      </c>
      <c r="D867" s="7" t="s">
        <v>459</v>
      </c>
      <c r="E867" s="13" t="s">
        <v>363</v>
      </c>
      <c r="K867" t="s">
        <v>418</v>
      </c>
      <c r="L867" t="s">
        <v>30</v>
      </c>
      <c r="M867" s="21" t="s">
        <v>31</v>
      </c>
      <c r="N867" s="71" t="s">
        <v>461</v>
      </c>
      <c r="O867" s="20">
        <v>62.9067371852759</v>
      </c>
      <c r="P867" s="20">
        <v>56.2827566154035</v>
      </c>
      <c r="Q867" s="22">
        <v>0.894701571465022</v>
      </c>
      <c r="R867" s="23"/>
      <c r="X867" s="1"/>
    </row>
    <row r="868" spans="1:24">
      <c r="A868" s="1" t="s">
        <v>456</v>
      </c>
      <c r="B868" s="13" t="s">
        <v>457</v>
      </c>
      <c r="C868" t="s">
        <v>458</v>
      </c>
      <c r="D868" s="7" t="s">
        <v>459</v>
      </c>
      <c r="E868" s="13" t="s">
        <v>363</v>
      </c>
      <c r="K868" t="s">
        <v>418</v>
      </c>
      <c r="L868" t="s">
        <v>30</v>
      </c>
      <c r="M868" s="21" t="s">
        <v>31</v>
      </c>
      <c r="N868" s="71" t="s">
        <v>503</v>
      </c>
      <c r="O868" s="20">
        <v>65.355623552246</v>
      </c>
      <c r="P868" s="20">
        <v>64.0422079192113</v>
      </c>
      <c r="Q868" s="22">
        <v>0.979903555935248</v>
      </c>
      <c r="R868" s="23"/>
      <c r="X868" s="1"/>
    </row>
    <row r="869" spans="1:24">
      <c r="A869" s="1" t="s">
        <v>456</v>
      </c>
      <c r="B869" s="13" t="s">
        <v>457</v>
      </c>
      <c r="C869" t="s">
        <v>458</v>
      </c>
      <c r="D869" s="7" t="s">
        <v>459</v>
      </c>
      <c r="E869" s="13" t="s">
        <v>363</v>
      </c>
      <c r="K869" t="s">
        <v>418</v>
      </c>
      <c r="L869" t="s">
        <v>30</v>
      </c>
      <c r="M869" s="21" t="s">
        <v>31</v>
      </c>
      <c r="N869" s="71" t="s">
        <v>503</v>
      </c>
      <c r="O869" s="20">
        <v>62.4398420774837</v>
      </c>
      <c r="P869" s="20">
        <v>59.189042756528</v>
      </c>
      <c r="Q869" s="22">
        <v>0.947937098929211</v>
      </c>
      <c r="R869" s="23"/>
      <c r="X869" s="1"/>
    </row>
    <row r="870" spans="1:24">
      <c r="A870" s="1" t="s">
        <v>456</v>
      </c>
      <c r="B870" s="13" t="s">
        <v>457</v>
      </c>
      <c r="C870" t="s">
        <v>458</v>
      </c>
      <c r="D870" s="7" t="s">
        <v>459</v>
      </c>
      <c r="E870" s="13" t="s">
        <v>363</v>
      </c>
      <c r="K870" t="s">
        <v>418</v>
      </c>
      <c r="L870" t="s">
        <v>30</v>
      </c>
      <c r="M870" s="21" t="s">
        <v>31</v>
      </c>
      <c r="N870" s="71" t="s">
        <v>503</v>
      </c>
      <c r="O870" s="20">
        <v>63.0069520790751</v>
      </c>
      <c r="P870" s="20">
        <v>59.7708752368243</v>
      </c>
      <c r="Q870" s="22">
        <v>0.948639368586033</v>
      </c>
      <c r="R870" s="23">
        <v>1.22941965577306e-11</v>
      </c>
      <c r="X870" s="1"/>
    </row>
    <row r="871" spans="1:24">
      <c r="A871" s="1" t="s">
        <v>456</v>
      </c>
      <c r="B871" s="13" t="s">
        <v>457</v>
      </c>
      <c r="C871" t="s">
        <v>458</v>
      </c>
      <c r="D871" s="7" t="s">
        <v>459</v>
      </c>
      <c r="E871" s="13" t="s">
        <v>363</v>
      </c>
      <c r="K871" t="s">
        <v>418</v>
      </c>
      <c r="L871" t="s">
        <v>30</v>
      </c>
      <c r="M871" s="21" t="s">
        <v>31</v>
      </c>
      <c r="N871" s="71" t="s">
        <v>503</v>
      </c>
      <c r="O871" s="20">
        <v>60.3267405480197</v>
      </c>
      <c r="P871" s="20">
        <v>57.0959897638823</v>
      </c>
      <c r="Q871" s="22">
        <v>0.946445792449772</v>
      </c>
      <c r="R871" s="23">
        <v>4.47327548129191e-12</v>
      </c>
      <c r="X871" s="1"/>
    </row>
    <row r="872" spans="1:24">
      <c r="A872" s="1" t="s">
        <v>456</v>
      </c>
      <c r="B872" s="13" t="s">
        <v>457</v>
      </c>
      <c r="C872" t="s">
        <v>458</v>
      </c>
      <c r="D872" s="7" t="s">
        <v>459</v>
      </c>
      <c r="E872" s="13" t="s">
        <v>363</v>
      </c>
      <c r="K872" t="s">
        <v>418</v>
      </c>
      <c r="L872" t="s">
        <v>30</v>
      </c>
      <c r="M872" s="21" t="s">
        <v>31</v>
      </c>
      <c r="N872" s="71" t="s">
        <v>503</v>
      </c>
      <c r="O872" s="20">
        <v>61.6217567069793</v>
      </c>
      <c r="P872" s="20">
        <v>58.778225513378</v>
      </c>
      <c r="Q872" s="22">
        <v>0.95385507740192</v>
      </c>
      <c r="R872" s="23"/>
      <c r="X872" s="1"/>
    </row>
    <row r="873" spans="1:24">
      <c r="A873" s="39" t="s">
        <v>456</v>
      </c>
      <c r="B873" s="40" t="s">
        <v>457</v>
      </c>
      <c r="C873" s="18" t="s">
        <v>458</v>
      </c>
      <c r="D873" s="78" t="s">
        <v>459</v>
      </c>
      <c r="E873" s="40" t="s">
        <v>363</v>
      </c>
      <c r="F873" s="18"/>
      <c r="G873" s="18"/>
      <c r="H873" s="18"/>
      <c r="I873" s="18"/>
      <c r="J873" s="39"/>
      <c r="K873" s="18" t="s">
        <v>418</v>
      </c>
      <c r="L873" s="18" t="s">
        <v>30</v>
      </c>
      <c r="M873" s="43" t="s">
        <v>31</v>
      </c>
      <c r="N873" s="79" t="s">
        <v>503</v>
      </c>
      <c r="O873" s="42">
        <v>61.7651052353735</v>
      </c>
      <c r="P873" s="42">
        <v>59.8235635715678</v>
      </c>
      <c r="Q873" s="44">
        <v>0.968565719164455</v>
      </c>
      <c r="R873" s="45">
        <v>1.64425538521929e-11</v>
      </c>
      <c r="S873" s="39"/>
      <c r="T873" s="18"/>
      <c r="U873" s="18"/>
      <c r="V873" s="18"/>
      <c r="W873" s="18"/>
      <c r="X873" s="39"/>
    </row>
    <row r="874" spans="1:24">
      <c r="A874" s="1" t="s">
        <v>339</v>
      </c>
      <c r="B874" s="13" t="s">
        <v>504</v>
      </c>
      <c r="C874" t="s">
        <v>505</v>
      </c>
      <c r="D874" s="1" t="s">
        <v>506</v>
      </c>
      <c r="E874" s="13" t="s">
        <v>363</v>
      </c>
      <c r="K874" t="s">
        <v>418</v>
      </c>
      <c r="L874" t="s">
        <v>30</v>
      </c>
      <c r="M874" s="21" t="s">
        <v>31</v>
      </c>
      <c r="N874" s="71" t="s">
        <v>507</v>
      </c>
      <c r="O874" s="20">
        <v>62.601362216855</v>
      </c>
      <c r="P874" s="20">
        <v>59.4468077172097</v>
      </c>
      <c r="Q874" s="22">
        <v>0.949608852140985</v>
      </c>
      <c r="R874" s="23"/>
      <c r="X874" s="1"/>
    </row>
    <row r="875" spans="1:24">
      <c r="A875" s="1" t="s">
        <v>339</v>
      </c>
      <c r="B875" s="13" t="s">
        <v>504</v>
      </c>
      <c r="C875" t="s">
        <v>505</v>
      </c>
      <c r="D875" s="1" t="s">
        <v>506</v>
      </c>
      <c r="E875" s="13" t="s">
        <v>363</v>
      </c>
      <c r="K875" t="s">
        <v>418</v>
      </c>
      <c r="L875" t="s">
        <v>30</v>
      </c>
      <c r="M875" s="21" t="s">
        <v>31</v>
      </c>
      <c r="N875" s="71" t="s">
        <v>508</v>
      </c>
      <c r="O875" s="20">
        <v>63.3948770701264</v>
      </c>
      <c r="P875" s="20">
        <v>60.7530693076436</v>
      </c>
      <c r="Q875" s="22">
        <v>0.958327740590766</v>
      </c>
      <c r="R875" s="23"/>
      <c r="X875" s="1"/>
    </row>
    <row r="876" spans="1:24">
      <c r="A876" s="1" t="s">
        <v>339</v>
      </c>
      <c r="B876" s="13" t="s">
        <v>504</v>
      </c>
      <c r="C876" t="s">
        <v>505</v>
      </c>
      <c r="D876" s="1" t="s">
        <v>506</v>
      </c>
      <c r="E876" s="13" t="s">
        <v>363</v>
      </c>
      <c r="K876" t="s">
        <v>418</v>
      </c>
      <c r="L876" t="s">
        <v>30</v>
      </c>
      <c r="M876" s="21" t="s">
        <v>31</v>
      </c>
      <c r="N876" s="71" t="s">
        <v>509</v>
      </c>
      <c r="O876" s="20">
        <v>60.3004538860321</v>
      </c>
      <c r="P876" s="20">
        <v>57.4600010472513</v>
      </c>
      <c r="Q876" s="22">
        <v>0.952895000688564</v>
      </c>
      <c r="R876" s="23"/>
      <c r="X876" s="1"/>
    </row>
    <row r="877" spans="1:24">
      <c r="A877" s="1" t="s">
        <v>339</v>
      </c>
      <c r="B877" s="13" t="s">
        <v>504</v>
      </c>
      <c r="C877" t="s">
        <v>505</v>
      </c>
      <c r="D877" s="1" t="s">
        <v>506</v>
      </c>
      <c r="E877" s="13" t="s">
        <v>363</v>
      </c>
      <c r="K877" t="s">
        <v>418</v>
      </c>
      <c r="L877" t="s">
        <v>30</v>
      </c>
      <c r="M877" s="21" t="s">
        <v>31</v>
      </c>
      <c r="N877" s="71" t="s">
        <v>510</v>
      </c>
      <c r="O877" s="20">
        <v>68.4807263479991</v>
      </c>
      <c r="P877" s="20">
        <v>64.7344869569592</v>
      </c>
      <c r="Q877" s="22">
        <v>0.945294981656553</v>
      </c>
      <c r="R877" s="23"/>
      <c r="X877" s="1"/>
    </row>
    <row r="878" spans="1:24">
      <c r="A878" s="1" t="s">
        <v>339</v>
      </c>
      <c r="B878" s="13" t="s">
        <v>504</v>
      </c>
      <c r="C878" t="s">
        <v>505</v>
      </c>
      <c r="D878" s="1" t="s">
        <v>506</v>
      </c>
      <c r="E878" s="13" t="s">
        <v>363</v>
      </c>
      <c r="K878" t="s">
        <v>418</v>
      </c>
      <c r="L878" t="s">
        <v>30</v>
      </c>
      <c r="M878" s="21" t="s">
        <v>31</v>
      </c>
      <c r="N878" s="71" t="s">
        <v>511</v>
      </c>
      <c r="O878" s="20">
        <v>66.2123077966459</v>
      </c>
      <c r="P878" s="20">
        <v>64.6939098536281</v>
      </c>
      <c r="Q878" s="22">
        <v>0.97706773870983</v>
      </c>
      <c r="R878" s="23">
        <v>7.12e-12</v>
      </c>
      <c r="X878" s="1"/>
    </row>
    <row r="879" spans="1:24">
      <c r="A879" s="1" t="s">
        <v>339</v>
      </c>
      <c r="B879" s="13" t="s">
        <v>504</v>
      </c>
      <c r="C879" t="s">
        <v>505</v>
      </c>
      <c r="D879" s="1" t="s">
        <v>506</v>
      </c>
      <c r="E879" s="13" t="s">
        <v>363</v>
      </c>
      <c r="K879" t="s">
        <v>418</v>
      </c>
      <c r="L879" t="s">
        <v>30</v>
      </c>
      <c r="M879" s="21" t="s">
        <v>31</v>
      </c>
      <c r="N879" s="71" t="s">
        <v>512</v>
      </c>
      <c r="O879" s="20">
        <v>60.9203220827911</v>
      </c>
      <c r="P879" s="20">
        <v>58.878514979549</v>
      </c>
      <c r="Q879" s="22">
        <v>0.966483973927991</v>
      </c>
      <c r="R879" s="23"/>
      <c r="X879" s="1"/>
    </row>
    <row r="880" spans="1:24">
      <c r="A880" s="1" t="s">
        <v>339</v>
      </c>
      <c r="B880" s="13" t="s">
        <v>504</v>
      </c>
      <c r="C880" t="s">
        <v>505</v>
      </c>
      <c r="D880" s="1" t="s">
        <v>506</v>
      </c>
      <c r="E880" s="13" t="s">
        <v>363</v>
      </c>
      <c r="K880" t="s">
        <v>418</v>
      </c>
      <c r="L880" t="s">
        <v>30</v>
      </c>
      <c r="M880" s="21" t="s">
        <v>31</v>
      </c>
      <c r="N880" s="71" t="s">
        <v>513</v>
      </c>
      <c r="O880" s="20">
        <v>68.2123311474178</v>
      </c>
      <c r="P880" s="20">
        <v>65.6510124472205</v>
      </c>
      <c r="Q880" s="22">
        <v>0.962450796547888</v>
      </c>
      <c r="R880" s="23"/>
      <c r="X880" s="1"/>
    </row>
    <row r="881" spans="1:24">
      <c r="A881" s="1" t="s">
        <v>339</v>
      </c>
      <c r="B881" s="13" t="s">
        <v>504</v>
      </c>
      <c r="C881" t="s">
        <v>505</v>
      </c>
      <c r="D881" s="1" t="s">
        <v>506</v>
      </c>
      <c r="E881" s="13" t="s">
        <v>363</v>
      </c>
      <c r="K881" t="s">
        <v>418</v>
      </c>
      <c r="L881" t="s">
        <v>30</v>
      </c>
      <c r="M881" s="21" t="s">
        <v>31</v>
      </c>
      <c r="N881" s="71" t="s">
        <v>514</v>
      </c>
      <c r="O881" s="20">
        <v>63.520497431134</v>
      </c>
      <c r="P881" s="20">
        <v>62.3465200148834</v>
      </c>
      <c r="Q881" s="22">
        <v>0.981518132512684</v>
      </c>
      <c r="R881" s="23"/>
      <c r="X881" s="1"/>
    </row>
    <row r="882" spans="1:24">
      <c r="A882" s="1" t="s">
        <v>339</v>
      </c>
      <c r="B882" s="13" t="s">
        <v>504</v>
      </c>
      <c r="C882" t="s">
        <v>505</v>
      </c>
      <c r="D882" s="1" t="s">
        <v>506</v>
      </c>
      <c r="E882" s="13" t="s">
        <v>363</v>
      </c>
      <c r="K882" t="s">
        <v>418</v>
      </c>
      <c r="L882" t="s">
        <v>30</v>
      </c>
      <c r="M882" s="21" t="s">
        <v>31</v>
      </c>
      <c r="N882" s="71" t="s">
        <v>515</v>
      </c>
      <c r="O882" s="20">
        <v>62.9035644327689</v>
      </c>
      <c r="P882" s="20">
        <v>61.4318415021704</v>
      </c>
      <c r="Q882" s="22">
        <v>0.976603505002146</v>
      </c>
      <c r="R882" s="23"/>
      <c r="X882" s="1"/>
    </row>
    <row r="883" spans="1:24">
      <c r="A883" s="1" t="s">
        <v>339</v>
      </c>
      <c r="B883" s="13" t="s">
        <v>504</v>
      </c>
      <c r="C883" t="s">
        <v>505</v>
      </c>
      <c r="D883" s="1" t="s">
        <v>506</v>
      </c>
      <c r="E883" s="13" t="s">
        <v>363</v>
      </c>
      <c r="K883" t="s">
        <v>418</v>
      </c>
      <c r="L883" t="s">
        <v>30</v>
      </c>
      <c r="M883" s="21" t="s">
        <v>31</v>
      </c>
      <c r="N883" s="71" t="s">
        <v>516</v>
      </c>
      <c r="O883" s="20">
        <v>62.9049861361543</v>
      </c>
      <c r="P883" s="20">
        <v>61.4080879055797</v>
      </c>
      <c r="Q883" s="22">
        <v>0.976203822264031</v>
      </c>
      <c r="R883" s="23"/>
      <c r="X883" s="1"/>
    </row>
    <row r="884" spans="1:24">
      <c r="A884" s="1" t="s">
        <v>339</v>
      </c>
      <c r="B884" s="13" t="s">
        <v>504</v>
      </c>
      <c r="C884" t="s">
        <v>505</v>
      </c>
      <c r="D884" s="1" t="s">
        <v>506</v>
      </c>
      <c r="E884" s="13" t="s">
        <v>363</v>
      </c>
      <c r="K884" t="s">
        <v>418</v>
      </c>
      <c r="L884" t="s">
        <v>30</v>
      </c>
      <c r="M884" s="21" t="s">
        <v>31</v>
      </c>
      <c r="N884" s="71" t="s">
        <v>517</v>
      </c>
      <c r="O884" s="20">
        <v>64.6983056176928</v>
      </c>
      <c r="P884" s="20">
        <v>63.2091624916702</v>
      </c>
      <c r="Q884" s="22">
        <v>0.97698327472713</v>
      </c>
      <c r="R884" s="23"/>
      <c r="X884" s="1"/>
    </row>
    <row r="885" spans="1:24">
      <c r="A885" s="1" t="s">
        <v>339</v>
      </c>
      <c r="B885" s="13" t="s">
        <v>504</v>
      </c>
      <c r="C885" t="s">
        <v>505</v>
      </c>
      <c r="D885" s="1" t="s">
        <v>506</v>
      </c>
      <c r="E885" s="13" t="s">
        <v>363</v>
      </c>
      <c r="K885" t="s">
        <v>418</v>
      </c>
      <c r="L885" t="s">
        <v>30</v>
      </c>
      <c r="M885" s="21" t="s">
        <v>31</v>
      </c>
      <c r="N885" s="71" t="s">
        <v>518</v>
      </c>
      <c r="O885" s="20">
        <v>72.9722133067537</v>
      </c>
      <c r="P885" s="20">
        <v>71.2879987941869</v>
      </c>
      <c r="Q885" s="22">
        <v>0.976919783075692</v>
      </c>
      <c r="R885" s="23"/>
      <c r="X885" s="1"/>
    </row>
    <row r="886" spans="1:24">
      <c r="A886" s="1" t="s">
        <v>339</v>
      </c>
      <c r="B886" s="13" t="s">
        <v>504</v>
      </c>
      <c r="C886" t="s">
        <v>505</v>
      </c>
      <c r="D886" s="1" t="s">
        <v>506</v>
      </c>
      <c r="E886" s="13" t="s">
        <v>363</v>
      </c>
      <c r="K886" t="s">
        <v>418</v>
      </c>
      <c r="L886" t="s">
        <v>30</v>
      </c>
      <c r="M886" s="21" t="s">
        <v>31</v>
      </c>
      <c r="N886" s="71" t="s">
        <v>519</v>
      </c>
      <c r="O886" s="20">
        <v>64.7577912666023</v>
      </c>
      <c r="P886" s="20">
        <v>62.1237172902972</v>
      </c>
      <c r="Q886" s="22">
        <v>0.959324215283056</v>
      </c>
      <c r="R886" s="23">
        <v>1.14e-12</v>
      </c>
      <c r="X886" s="1"/>
    </row>
    <row r="887" spans="1:24">
      <c r="A887" s="1" t="s">
        <v>339</v>
      </c>
      <c r="B887" s="13" t="s">
        <v>504</v>
      </c>
      <c r="C887" t="s">
        <v>505</v>
      </c>
      <c r="D887" s="1" t="s">
        <v>506</v>
      </c>
      <c r="E887" s="13" t="s">
        <v>363</v>
      </c>
      <c r="K887" t="s">
        <v>418</v>
      </c>
      <c r="L887" t="s">
        <v>30</v>
      </c>
      <c r="M887" s="21" t="s">
        <v>31</v>
      </c>
      <c r="N887" s="71" t="s">
        <v>520</v>
      </c>
      <c r="O887" s="20">
        <v>68.0962454471313</v>
      </c>
      <c r="P887" s="20">
        <v>65.4841807476626</v>
      </c>
      <c r="Q887" s="22">
        <v>0.961641575356799</v>
      </c>
      <c r="R887" s="23"/>
      <c r="X887" s="1"/>
    </row>
    <row r="888" spans="1:24">
      <c r="A888" s="1" t="s">
        <v>339</v>
      </c>
      <c r="B888" s="13" t="s">
        <v>504</v>
      </c>
      <c r="C888" t="s">
        <v>505</v>
      </c>
      <c r="D888" s="1" t="s">
        <v>506</v>
      </c>
      <c r="E888" s="13" t="s">
        <v>363</v>
      </c>
      <c r="K888" t="s">
        <v>418</v>
      </c>
      <c r="L888" t="s">
        <v>30</v>
      </c>
      <c r="M888" s="21" t="s">
        <v>31</v>
      </c>
      <c r="N888" s="71" t="s">
        <v>521</v>
      </c>
      <c r="O888" s="20">
        <v>66.2403424168719</v>
      </c>
      <c r="P888" s="20">
        <v>63.1166037595557</v>
      </c>
      <c r="Q888" s="22">
        <v>0.952842353415725</v>
      </c>
      <c r="R888" s="23"/>
      <c r="X888" s="1"/>
    </row>
    <row r="889" spans="1:24">
      <c r="A889" s="1" t="s">
        <v>339</v>
      </c>
      <c r="B889" s="13" t="s">
        <v>504</v>
      </c>
      <c r="C889" t="s">
        <v>505</v>
      </c>
      <c r="D889" s="1" t="s">
        <v>506</v>
      </c>
      <c r="E889" s="13" t="s">
        <v>363</v>
      </c>
      <c r="K889" t="s">
        <v>418</v>
      </c>
      <c r="L889" t="s">
        <v>30</v>
      </c>
      <c r="M889" s="21" t="s">
        <v>31</v>
      </c>
      <c r="N889" s="71" t="s">
        <v>522</v>
      </c>
      <c r="O889" s="20">
        <v>62.7956456859152</v>
      </c>
      <c r="P889" s="20">
        <v>59.7794851707712</v>
      </c>
      <c r="Q889" s="22">
        <v>0.951968636006548</v>
      </c>
      <c r="R889" s="23"/>
      <c r="X889" s="1"/>
    </row>
    <row r="890" spans="1:24">
      <c r="A890" s="1" t="s">
        <v>339</v>
      </c>
      <c r="B890" s="13" t="s">
        <v>504</v>
      </c>
      <c r="C890" t="s">
        <v>505</v>
      </c>
      <c r="D890" s="1" t="s">
        <v>506</v>
      </c>
      <c r="E890" s="13" t="s">
        <v>363</v>
      </c>
      <c r="K890" t="s">
        <v>418</v>
      </c>
      <c r="L890" t="s">
        <v>30</v>
      </c>
      <c r="M890" s="21" t="s">
        <v>31</v>
      </c>
      <c r="N890" s="71" t="s">
        <v>523</v>
      </c>
      <c r="O890" s="20">
        <v>64.7094055380512</v>
      </c>
      <c r="P890" s="20">
        <v>61.4818808215602</v>
      </c>
      <c r="Q890" s="22">
        <v>0.950122788338813</v>
      </c>
      <c r="R890" s="23"/>
      <c r="X890" s="1"/>
    </row>
    <row r="891" spans="1:24">
      <c r="A891" s="1" t="s">
        <v>339</v>
      </c>
      <c r="B891" s="13" t="s">
        <v>504</v>
      </c>
      <c r="C891" t="s">
        <v>505</v>
      </c>
      <c r="D891" s="1" t="s">
        <v>506</v>
      </c>
      <c r="E891" s="13" t="s">
        <v>363</v>
      </c>
      <c r="K891" t="s">
        <v>418</v>
      </c>
      <c r="L891" t="s">
        <v>30</v>
      </c>
      <c r="M891" s="21" t="s">
        <v>31</v>
      </c>
      <c r="N891" s="71" t="s">
        <v>524</v>
      </c>
      <c r="O891" s="20">
        <v>62.7844921685092</v>
      </c>
      <c r="P891" s="20">
        <v>58.5055530740857</v>
      </c>
      <c r="Q891" s="22">
        <v>0.931847197506366</v>
      </c>
      <c r="R891" s="23"/>
      <c r="X891" s="1"/>
    </row>
    <row r="892" spans="1:24">
      <c r="A892" s="1" t="s">
        <v>339</v>
      </c>
      <c r="B892" s="13" t="s">
        <v>504</v>
      </c>
      <c r="C892" t="s">
        <v>505</v>
      </c>
      <c r="D892" s="1" t="s">
        <v>506</v>
      </c>
      <c r="E892" s="13" t="s">
        <v>363</v>
      </c>
      <c r="K892" t="s">
        <v>418</v>
      </c>
      <c r="L892" t="s">
        <v>30</v>
      </c>
      <c r="M892" s="21" t="s">
        <v>31</v>
      </c>
      <c r="N892" s="71" t="s">
        <v>525</v>
      </c>
      <c r="O892" s="20">
        <v>63.2336544056831</v>
      </c>
      <c r="P892" s="20">
        <v>60.0289827845048</v>
      </c>
      <c r="Q892" s="22">
        <v>0.949320157892215</v>
      </c>
      <c r="R892" s="23"/>
      <c r="X892" s="1"/>
    </row>
    <row r="893" spans="1:24">
      <c r="A893" s="1" t="s">
        <v>339</v>
      </c>
      <c r="B893" s="13" t="s">
        <v>504</v>
      </c>
      <c r="C893" t="s">
        <v>505</v>
      </c>
      <c r="D893" s="1" t="s">
        <v>506</v>
      </c>
      <c r="E893" s="13" t="s">
        <v>363</v>
      </c>
      <c r="K893" t="s">
        <v>418</v>
      </c>
      <c r="L893" t="s">
        <v>30</v>
      </c>
      <c r="M893" s="21" t="s">
        <v>31</v>
      </c>
      <c r="N893" s="71" t="s">
        <v>526</v>
      </c>
      <c r="O893" s="20">
        <v>64.4862633553706</v>
      </c>
      <c r="P893" s="20">
        <v>60.5402506355884</v>
      </c>
      <c r="Q893" s="22">
        <v>0.938808476186059</v>
      </c>
      <c r="R893" s="23"/>
      <c r="X893" s="1"/>
    </row>
    <row r="894" spans="1:24">
      <c r="A894" s="1" t="s">
        <v>339</v>
      </c>
      <c r="B894" s="13" t="s">
        <v>504</v>
      </c>
      <c r="C894" t="s">
        <v>505</v>
      </c>
      <c r="D894" s="1" t="s">
        <v>506</v>
      </c>
      <c r="E894" s="13" t="s">
        <v>363</v>
      </c>
      <c r="K894" t="s">
        <v>418</v>
      </c>
      <c r="L894" t="s">
        <v>30</v>
      </c>
      <c r="M894" s="21" t="s">
        <v>31</v>
      </c>
      <c r="N894" s="71" t="s">
        <v>527</v>
      </c>
      <c r="O894" s="20">
        <v>62.3131706445599</v>
      </c>
      <c r="P894" s="20">
        <v>58.8728829562482</v>
      </c>
      <c r="Q894" s="22">
        <v>0.944790360485178</v>
      </c>
      <c r="R894" s="23"/>
      <c r="X894" s="1"/>
    </row>
    <row r="895" spans="1:24">
      <c r="A895" s="1" t="s">
        <v>339</v>
      </c>
      <c r="B895" s="13" t="s">
        <v>504</v>
      </c>
      <c r="C895" t="s">
        <v>505</v>
      </c>
      <c r="D895" s="1" t="s">
        <v>506</v>
      </c>
      <c r="E895" s="13" t="s">
        <v>363</v>
      </c>
      <c r="K895" t="s">
        <v>418</v>
      </c>
      <c r="L895" t="s">
        <v>30</v>
      </c>
      <c r="M895" s="21" t="s">
        <v>31</v>
      </c>
      <c r="N895" s="71" t="s">
        <v>528</v>
      </c>
      <c r="O895" s="20">
        <v>67.2483113709499</v>
      </c>
      <c r="P895" s="20">
        <v>63.9665776043164</v>
      </c>
      <c r="Q895" s="22">
        <v>0.951199759522122</v>
      </c>
      <c r="R895" s="23"/>
      <c r="X895" s="1"/>
    </row>
    <row r="896" spans="1:24">
      <c r="A896" s="1" t="s">
        <v>339</v>
      </c>
      <c r="B896" s="13" t="s">
        <v>504</v>
      </c>
      <c r="C896" t="s">
        <v>505</v>
      </c>
      <c r="D896" s="1" t="s">
        <v>506</v>
      </c>
      <c r="E896" s="13" t="s">
        <v>363</v>
      </c>
      <c r="K896" t="s">
        <v>418</v>
      </c>
      <c r="L896" t="s">
        <v>30</v>
      </c>
      <c r="M896" s="21" t="s">
        <v>31</v>
      </c>
      <c r="N896" s="71" t="s">
        <v>529</v>
      </c>
      <c r="O896" s="20">
        <v>64.8819958173053</v>
      </c>
      <c r="P896" s="20">
        <v>61.6625891716547</v>
      </c>
      <c r="Q896" s="22">
        <v>0.950380585475271</v>
      </c>
      <c r="R896" s="23"/>
      <c r="X896" s="1"/>
    </row>
    <row r="897" spans="1:24">
      <c r="A897" s="39" t="s">
        <v>339</v>
      </c>
      <c r="B897" s="40" t="s">
        <v>504</v>
      </c>
      <c r="C897" s="18" t="s">
        <v>505</v>
      </c>
      <c r="D897" s="39" t="s">
        <v>506</v>
      </c>
      <c r="E897" s="40" t="s">
        <v>363</v>
      </c>
      <c r="F897" s="18"/>
      <c r="G897" s="18"/>
      <c r="H897" s="18"/>
      <c r="I897" s="18"/>
      <c r="J897" s="39"/>
      <c r="K897" s="18" t="s">
        <v>418</v>
      </c>
      <c r="L897" s="18" t="s">
        <v>30</v>
      </c>
      <c r="M897" s="43" t="s">
        <v>31</v>
      </c>
      <c r="N897" s="79" t="s">
        <v>530</v>
      </c>
      <c r="O897" s="42">
        <v>60.4680682510157</v>
      </c>
      <c r="P897" s="42">
        <v>56.7159418031523</v>
      </c>
      <c r="Q897" s="44">
        <v>0.937948630469101</v>
      </c>
      <c r="R897" s="45"/>
      <c r="S897" s="39"/>
      <c r="T897" s="18"/>
      <c r="U897" s="18"/>
      <c r="V897" s="18"/>
      <c r="W897" s="18"/>
      <c r="X897" s="39"/>
    </row>
    <row r="898" spans="1:24">
      <c r="A898" s="1" t="s">
        <v>24</v>
      </c>
      <c r="B898" s="13" t="s">
        <v>531</v>
      </c>
      <c r="C898" t="s">
        <v>532</v>
      </c>
      <c r="D898" s="7" t="s">
        <v>27</v>
      </c>
      <c r="E898" s="13" t="s">
        <v>363</v>
      </c>
      <c r="K898" t="s">
        <v>418</v>
      </c>
      <c r="L898" t="s">
        <v>30</v>
      </c>
      <c r="M898" s="21" t="s">
        <v>31</v>
      </c>
      <c r="N898" s="71" t="s">
        <v>533</v>
      </c>
      <c r="O898" s="20">
        <v>70.4313970076787</v>
      </c>
      <c r="P898" s="20">
        <v>74.7241341070467</v>
      </c>
      <c r="Q898" s="22">
        <v>1.06094919711588</v>
      </c>
      <c r="R898" s="23"/>
      <c r="X898" s="1"/>
    </row>
    <row r="899" spans="1:24">
      <c r="A899" s="1" t="s">
        <v>24</v>
      </c>
      <c r="B899" s="13" t="s">
        <v>531</v>
      </c>
      <c r="C899" t="s">
        <v>532</v>
      </c>
      <c r="D899" s="7" t="s">
        <v>27</v>
      </c>
      <c r="E899" s="13" t="s">
        <v>363</v>
      </c>
      <c r="K899" t="s">
        <v>418</v>
      </c>
      <c r="L899" t="s">
        <v>30</v>
      </c>
      <c r="M899" s="21" t="s">
        <v>31</v>
      </c>
      <c r="N899" s="71" t="s">
        <v>534</v>
      </c>
      <c r="O899" s="20">
        <v>70.312617199328</v>
      </c>
      <c r="P899" s="20">
        <v>76.3530037971403</v>
      </c>
      <c r="Q899" s="22">
        <v>1.08590757730847</v>
      </c>
      <c r="R899" s="23"/>
      <c r="X899" s="1"/>
    </row>
    <row r="900" spans="1:24">
      <c r="A900" s="1" t="s">
        <v>24</v>
      </c>
      <c r="B900" s="13" t="s">
        <v>531</v>
      </c>
      <c r="C900" t="s">
        <v>532</v>
      </c>
      <c r="D900" s="7" t="s">
        <v>27</v>
      </c>
      <c r="E900" s="13" t="s">
        <v>363</v>
      </c>
      <c r="K900" t="s">
        <v>418</v>
      </c>
      <c r="L900" t="s">
        <v>30</v>
      </c>
      <c r="M900" s="21" t="s">
        <v>31</v>
      </c>
      <c r="N900" s="71" t="s">
        <v>535</v>
      </c>
      <c r="O900" s="20">
        <v>69.8098810694326</v>
      </c>
      <c r="P900" s="20">
        <v>74.1233639346166</v>
      </c>
      <c r="Q900" s="22">
        <v>1.06178900177317</v>
      </c>
      <c r="R900" s="23"/>
      <c r="X900" s="1"/>
    </row>
    <row r="901" spans="1:24">
      <c r="A901" s="1" t="s">
        <v>24</v>
      </c>
      <c r="B901" s="13" t="s">
        <v>531</v>
      </c>
      <c r="C901" t="s">
        <v>532</v>
      </c>
      <c r="D901" s="7" t="s">
        <v>27</v>
      </c>
      <c r="E901" s="13" t="s">
        <v>363</v>
      </c>
      <c r="K901" t="s">
        <v>418</v>
      </c>
      <c r="L901" t="s">
        <v>30</v>
      </c>
      <c r="M901" s="21" t="s">
        <v>31</v>
      </c>
      <c r="N901" s="71" t="s">
        <v>536</v>
      </c>
      <c r="O901" s="20">
        <v>68.8428049444696</v>
      </c>
      <c r="P901" s="20">
        <v>71.4648153269725</v>
      </c>
      <c r="Q901" s="22">
        <v>1.03808691968054</v>
      </c>
      <c r="R901" s="23"/>
      <c r="X901" s="1"/>
    </row>
    <row r="902" spans="1:24">
      <c r="A902" s="1" t="s">
        <v>24</v>
      </c>
      <c r="B902" s="13" t="s">
        <v>531</v>
      </c>
      <c r="C902" t="s">
        <v>532</v>
      </c>
      <c r="D902" s="7" t="s">
        <v>27</v>
      </c>
      <c r="E902" s="13" t="s">
        <v>363</v>
      </c>
      <c r="K902" t="s">
        <v>418</v>
      </c>
      <c r="L902" t="s">
        <v>30</v>
      </c>
      <c r="M902" s="21" t="s">
        <v>31</v>
      </c>
      <c r="N902" s="71" t="s">
        <v>537</v>
      </c>
      <c r="O902" s="20">
        <v>71.4040504013282</v>
      </c>
      <c r="P902" s="20">
        <v>76.9698480786721</v>
      </c>
      <c r="Q902" s="22">
        <v>1.07794792656805</v>
      </c>
      <c r="R902" s="23"/>
      <c r="X902" s="1"/>
    </row>
    <row r="903" spans="1:24">
      <c r="A903" s="1" t="s">
        <v>24</v>
      </c>
      <c r="B903" s="13" t="s">
        <v>531</v>
      </c>
      <c r="C903" t="s">
        <v>532</v>
      </c>
      <c r="D903" s="7" t="s">
        <v>27</v>
      </c>
      <c r="E903" s="13" t="s">
        <v>363</v>
      </c>
      <c r="K903" t="s">
        <v>418</v>
      </c>
      <c r="L903" t="s">
        <v>30</v>
      </c>
      <c r="M903" s="21" t="s">
        <v>31</v>
      </c>
      <c r="N903" s="71" t="s">
        <v>538</v>
      </c>
      <c r="O903" s="20">
        <v>70.7064076633459</v>
      </c>
      <c r="P903" s="20">
        <v>74.6928146295151</v>
      </c>
      <c r="Q903" s="22">
        <v>1.05637971292715</v>
      </c>
      <c r="R903" s="23"/>
      <c r="X903" s="1"/>
    </row>
    <row r="904" spans="1:24">
      <c r="A904" s="1" t="s">
        <v>24</v>
      </c>
      <c r="B904" s="13" t="s">
        <v>531</v>
      </c>
      <c r="C904" t="s">
        <v>532</v>
      </c>
      <c r="D904" s="7" t="s">
        <v>27</v>
      </c>
      <c r="E904" s="13" t="s">
        <v>363</v>
      </c>
      <c r="K904" t="s">
        <v>418</v>
      </c>
      <c r="L904" t="s">
        <v>30</v>
      </c>
      <c r="M904" s="21" t="s">
        <v>31</v>
      </c>
      <c r="N904" s="71" t="s">
        <v>539</v>
      </c>
      <c r="O904" s="20">
        <v>70.9827173957192</v>
      </c>
      <c r="P904" s="20">
        <v>76.3851194712282</v>
      </c>
      <c r="Q904" s="22">
        <v>1.07610869622519</v>
      </c>
      <c r="R904" s="23"/>
      <c r="X904" s="1"/>
    </row>
    <row r="905" spans="1:24">
      <c r="A905" s="1" t="s">
        <v>24</v>
      </c>
      <c r="B905" s="13" t="s">
        <v>531</v>
      </c>
      <c r="C905" t="s">
        <v>532</v>
      </c>
      <c r="D905" s="7" t="s">
        <v>27</v>
      </c>
      <c r="E905" s="13" t="s">
        <v>363</v>
      </c>
      <c r="K905" t="s">
        <v>418</v>
      </c>
      <c r="L905" t="s">
        <v>30</v>
      </c>
      <c r="M905" s="21" t="s">
        <v>31</v>
      </c>
      <c r="N905" s="71" t="s">
        <v>540</v>
      </c>
      <c r="O905" s="20">
        <v>69.5752263631664</v>
      </c>
      <c r="P905" s="20">
        <v>71.3041921039158</v>
      </c>
      <c r="Q905" s="22">
        <v>1.02485030708667</v>
      </c>
      <c r="R905" s="23"/>
      <c r="X905" s="1"/>
    </row>
    <row r="906" spans="1:24">
      <c r="A906" s="1" t="s">
        <v>24</v>
      </c>
      <c r="B906" s="13" t="s">
        <v>531</v>
      </c>
      <c r="C906" t="s">
        <v>532</v>
      </c>
      <c r="D906" s="7" t="s">
        <v>27</v>
      </c>
      <c r="E906" s="13" t="s">
        <v>363</v>
      </c>
      <c r="K906" t="s">
        <v>418</v>
      </c>
      <c r="L906" t="s">
        <v>30</v>
      </c>
      <c r="M906" s="21" t="s">
        <v>31</v>
      </c>
      <c r="N906" s="71" t="s">
        <v>541</v>
      </c>
      <c r="O906" s="20">
        <v>67.0218024309681</v>
      </c>
      <c r="P906" s="20">
        <v>67.0220344065904</v>
      </c>
      <c r="Q906" s="22">
        <v>1.00000346119641</v>
      </c>
      <c r="R906" s="23"/>
      <c r="X906" s="1"/>
    </row>
    <row r="907" spans="1:24">
      <c r="A907" s="1" t="s">
        <v>24</v>
      </c>
      <c r="B907" s="13" t="s">
        <v>531</v>
      </c>
      <c r="C907" t="s">
        <v>532</v>
      </c>
      <c r="D907" s="7" t="s">
        <v>27</v>
      </c>
      <c r="E907" s="13" t="s">
        <v>363</v>
      </c>
      <c r="K907" t="s">
        <v>418</v>
      </c>
      <c r="L907" t="s">
        <v>30</v>
      </c>
      <c r="M907" s="21" t="s">
        <v>31</v>
      </c>
      <c r="N907" s="71" t="s">
        <v>542</v>
      </c>
      <c r="O907" s="20">
        <v>65.588626681573</v>
      </c>
      <c r="P907" s="20">
        <v>67.4177954008665</v>
      </c>
      <c r="Q907" s="22">
        <v>1.02788850463624</v>
      </c>
      <c r="R907" s="23"/>
      <c r="X907" s="1"/>
    </row>
    <row r="908" spans="1:24">
      <c r="A908" s="1" t="s">
        <v>24</v>
      </c>
      <c r="B908" s="13" t="s">
        <v>531</v>
      </c>
      <c r="C908" t="s">
        <v>532</v>
      </c>
      <c r="D908" s="7" t="s">
        <v>27</v>
      </c>
      <c r="E908" s="13" t="s">
        <v>363</v>
      </c>
      <c r="K908" t="s">
        <v>418</v>
      </c>
      <c r="L908" t="s">
        <v>30</v>
      </c>
      <c r="M908" s="21" t="s">
        <v>31</v>
      </c>
      <c r="N908" s="71" t="s">
        <v>543</v>
      </c>
      <c r="O908" s="20">
        <v>64.0530619123839</v>
      </c>
      <c r="P908" s="20">
        <v>64.4215252177211</v>
      </c>
      <c r="Q908" s="22">
        <v>1.005752469817</v>
      </c>
      <c r="R908" s="23"/>
      <c r="X908" s="1"/>
    </row>
    <row r="909" spans="1:24">
      <c r="A909" s="1" t="s">
        <v>24</v>
      </c>
      <c r="B909" s="13" t="s">
        <v>531</v>
      </c>
      <c r="C909" t="s">
        <v>532</v>
      </c>
      <c r="D909" s="7" t="s">
        <v>27</v>
      </c>
      <c r="E909" s="13" t="s">
        <v>363</v>
      </c>
      <c r="K909" t="s">
        <v>418</v>
      </c>
      <c r="L909" t="s">
        <v>30</v>
      </c>
      <c r="M909" s="21" t="s">
        <v>31</v>
      </c>
      <c r="N909" s="71" t="s">
        <v>544</v>
      </c>
      <c r="O909" s="20">
        <v>65.7086621051336</v>
      </c>
      <c r="P909" s="20">
        <v>56.6098139800943</v>
      </c>
      <c r="Q909" s="22">
        <v>0.861527417641206</v>
      </c>
      <c r="R909" s="23"/>
      <c r="X909" s="1"/>
    </row>
    <row r="910" spans="1:24">
      <c r="A910" s="1" t="s">
        <v>24</v>
      </c>
      <c r="B910" s="13" t="s">
        <v>531</v>
      </c>
      <c r="C910" t="s">
        <v>532</v>
      </c>
      <c r="D910" s="7" t="s">
        <v>27</v>
      </c>
      <c r="E910" s="13" t="s">
        <v>363</v>
      </c>
      <c r="K910" t="s">
        <v>418</v>
      </c>
      <c r="L910" t="s">
        <v>30</v>
      </c>
      <c r="M910" s="21" t="s">
        <v>31</v>
      </c>
      <c r="N910" s="71" t="s">
        <v>545</v>
      </c>
      <c r="O910" s="20">
        <v>65.398489279758</v>
      </c>
      <c r="P910" s="20">
        <v>56.9195565288999</v>
      </c>
      <c r="Q910" s="22">
        <v>0.870349715349121</v>
      </c>
      <c r="R910" s="23"/>
      <c r="X910" s="1"/>
    </row>
    <row r="911" spans="1:24">
      <c r="A911" s="1" t="s">
        <v>24</v>
      </c>
      <c r="B911" s="13" t="s">
        <v>531</v>
      </c>
      <c r="C911" t="s">
        <v>532</v>
      </c>
      <c r="D911" s="7" t="s">
        <v>27</v>
      </c>
      <c r="E911" s="13" t="s">
        <v>363</v>
      </c>
      <c r="K911" t="s">
        <v>418</v>
      </c>
      <c r="L911" t="s">
        <v>30</v>
      </c>
      <c r="M911" s="21" t="s">
        <v>31</v>
      </c>
      <c r="N911" s="71" t="s">
        <v>546</v>
      </c>
      <c r="O911" s="20">
        <v>65.6150901959412</v>
      </c>
      <c r="P911" s="20">
        <v>57.1988979276516</v>
      </c>
      <c r="Q911" s="22">
        <v>0.871733891652713</v>
      </c>
      <c r="R911" s="23"/>
      <c r="X911" s="1"/>
    </row>
    <row r="912" spans="1:24">
      <c r="A912" s="1" t="s">
        <v>24</v>
      </c>
      <c r="B912" s="13" t="s">
        <v>531</v>
      </c>
      <c r="C912" t="s">
        <v>532</v>
      </c>
      <c r="D912" s="7" t="s">
        <v>27</v>
      </c>
      <c r="E912" s="13" t="s">
        <v>363</v>
      </c>
      <c r="K912" t="s">
        <v>418</v>
      </c>
      <c r="L912" t="s">
        <v>30</v>
      </c>
      <c r="M912" s="21" t="s">
        <v>31</v>
      </c>
      <c r="N912" s="71" t="s">
        <v>547</v>
      </c>
      <c r="O912" s="20">
        <v>65.6418253079355</v>
      </c>
      <c r="P912" s="20">
        <v>56.76813574586</v>
      </c>
      <c r="Q912" s="22">
        <v>0.86481653244029</v>
      </c>
      <c r="R912" s="23"/>
      <c r="X912" s="1"/>
    </row>
    <row r="913" spans="1:24">
      <c r="A913" s="1" t="s">
        <v>24</v>
      </c>
      <c r="B913" s="13" t="s">
        <v>531</v>
      </c>
      <c r="C913" t="s">
        <v>532</v>
      </c>
      <c r="D913" s="7" t="s">
        <v>27</v>
      </c>
      <c r="E913" s="13" t="s">
        <v>363</v>
      </c>
      <c r="K913" t="s">
        <v>418</v>
      </c>
      <c r="L913" t="s">
        <v>30</v>
      </c>
      <c r="M913" s="21" t="s">
        <v>31</v>
      </c>
      <c r="N913" s="71" t="s">
        <v>548</v>
      </c>
      <c r="O913" s="20">
        <v>66.4539613685328</v>
      </c>
      <c r="P913" s="20">
        <v>56.8508917228744</v>
      </c>
      <c r="Q913" s="22">
        <v>0.855492893908871</v>
      </c>
      <c r="R913" s="23"/>
      <c r="X913" s="1"/>
    </row>
    <row r="914" spans="1:24">
      <c r="A914" s="1" t="s">
        <v>24</v>
      </c>
      <c r="B914" s="13" t="s">
        <v>531</v>
      </c>
      <c r="C914" t="s">
        <v>532</v>
      </c>
      <c r="D914" s="7" t="s">
        <v>27</v>
      </c>
      <c r="E914" s="13" t="s">
        <v>363</v>
      </c>
      <c r="K914" t="s">
        <v>418</v>
      </c>
      <c r="L914" t="s">
        <v>30</v>
      </c>
      <c r="M914" s="21" t="s">
        <v>31</v>
      </c>
      <c r="N914" s="71" t="s">
        <v>549</v>
      </c>
      <c r="O914" s="20">
        <v>56.4523263171417</v>
      </c>
      <c r="P914" s="20">
        <v>59.1891426659429</v>
      </c>
      <c r="Q914" s="22">
        <v>1.04848013407678</v>
      </c>
      <c r="R914" s="23"/>
      <c r="X914" s="1"/>
    </row>
    <row r="915" spans="1:24">
      <c r="A915" s="1" t="s">
        <v>24</v>
      </c>
      <c r="B915" s="13" t="s">
        <v>531</v>
      </c>
      <c r="C915" t="s">
        <v>532</v>
      </c>
      <c r="D915" s="7" t="s">
        <v>27</v>
      </c>
      <c r="E915" s="13" t="s">
        <v>363</v>
      </c>
      <c r="K915" t="s">
        <v>418</v>
      </c>
      <c r="L915" t="s">
        <v>30</v>
      </c>
      <c r="M915" s="21" t="s">
        <v>31</v>
      </c>
      <c r="N915" s="71" t="s">
        <v>550</v>
      </c>
      <c r="O915" s="20">
        <v>56.0472114482169</v>
      </c>
      <c r="P915" s="20">
        <v>60.531483276876</v>
      </c>
      <c r="Q915" s="22">
        <v>1.08000883028413</v>
      </c>
      <c r="R915" s="23"/>
      <c r="X915" s="1"/>
    </row>
    <row r="916" spans="1:24">
      <c r="A916" s="1" t="s">
        <v>24</v>
      </c>
      <c r="B916" s="13" t="s">
        <v>531</v>
      </c>
      <c r="C916" t="s">
        <v>532</v>
      </c>
      <c r="D916" s="7" t="s">
        <v>27</v>
      </c>
      <c r="E916" s="13" t="s">
        <v>363</v>
      </c>
      <c r="K916" t="s">
        <v>418</v>
      </c>
      <c r="L916" t="s">
        <v>30</v>
      </c>
      <c r="M916" s="21" t="s">
        <v>31</v>
      </c>
      <c r="N916" s="71" t="s">
        <v>551</v>
      </c>
      <c r="O916" s="20">
        <v>46.6028854213861</v>
      </c>
      <c r="P916" s="20">
        <v>53.3082109830695</v>
      </c>
      <c r="Q916" s="22">
        <v>1.1438821974445</v>
      </c>
      <c r="R916" s="23"/>
      <c r="X916" s="1"/>
    </row>
    <row r="917" spans="1:24">
      <c r="A917" s="1" t="s">
        <v>24</v>
      </c>
      <c r="B917" s="13" t="s">
        <v>531</v>
      </c>
      <c r="C917" t="s">
        <v>532</v>
      </c>
      <c r="D917" s="7" t="s">
        <v>27</v>
      </c>
      <c r="E917" s="13" t="s">
        <v>363</v>
      </c>
      <c r="K917" t="s">
        <v>418</v>
      </c>
      <c r="L917" t="s">
        <v>30</v>
      </c>
      <c r="M917" s="21" t="s">
        <v>31</v>
      </c>
      <c r="N917" s="71" t="s">
        <v>552</v>
      </c>
      <c r="O917" s="20">
        <v>46.1977755149764</v>
      </c>
      <c r="P917" s="20">
        <v>53.0900468073657</v>
      </c>
      <c r="Q917" s="22">
        <v>1.14919054468662</v>
      </c>
      <c r="R917" s="23"/>
      <c r="X917" s="1"/>
    </row>
    <row r="918" spans="1:24">
      <c r="A918" s="1" t="s">
        <v>24</v>
      </c>
      <c r="B918" s="13" t="s">
        <v>531</v>
      </c>
      <c r="C918" t="s">
        <v>532</v>
      </c>
      <c r="D918" s="7" t="s">
        <v>27</v>
      </c>
      <c r="E918" s="13" t="s">
        <v>363</v>
      </c>
      <c r="K918" t="s">
        <v>418</v>
      </c>
      <c r="L918" t="s">
        <v>30</v>
      </c>
      <c r="M918" s="21" t="s">
        <v>31</v>
      </c>
      <c r="N918" s="71" t="s">
        <v>553</v>
      </c>
      <c r="O918" s="20">
        <v>59.4450393318908</v>
      </c>
      <c r="P918" s="20">
        <v>64.1412111518504</v>
      </c>
      <c r="Q918" s="22">
        <v>1.0790002306793</v>
      </c>
      <c r="R918" s="23"/>
      <c r="X918" s="1"/>
    </row>
    <row r="919" spans="1:24">
      <c r="A919" s="1" t="s">
        <v>24</v>
      </c>
      <c r="B919" s="13" t="s">
        <v>531</v>
      </c>
      <c r="C919" t="s">
        <v>532</v>
      </c>
      <c r="D919" s="7" t="s">
        <v>27</v>
      </c>
      <c r="E919" s="13" t="s">
        <v>363</v>
      </c>
      <c r="K919" t="s">
        <v>418</v>
      </c>
      <c r="L919" t="s">
        <v>30</v>
      </c>
      <c r="M919" s="21" t="s">
        <v>31</v>
      </c>
      <c r="N919" s="71" t="s">
        <v>554</v>
      </c>
      <c r="O919" s="20">
        <v>59.8105014894359</v>
      </c>
      <c r="P919" s="20">
        <v>65.9391093256989</v>
      </c>
      <c r="Q919" s="22">
        <v>1.10246708660929</v>
      </c>
      <c r="R919" s="23"/>
      <c r="X919" s="1"/>
    </row>
    <row r="920" spans="1:24">
      <c r="A920" s="1" t="s">
        <v>24</v>
      </c>
      <c r="B920" s="13" t="s">
        <v>531</v>
      </c>
      <c r="C920" t="s">
        <v>532</v>
      </c>
      <c r="D920" s="7" t="s">
        <v>27</v>
      </c>
      <c r="E920" s="13" t="s">
        <v>363</v>
      </c>
      <c r="K920" t="s">
        <v>418</v>
      </c>
      <c r="L920" t="s">
        <v>30</v>
      </c>
      <c r="M920" s="21" t="s">
        <v>31</v>
      </c>
      <c r="N920" s="71" t="s">
        <v>555</v>
      </c>
      <c r="O920" s="20">
        <v>61.122796516163</v>
      </c>
      <c r="P920" s="20">
        <v>65.5306800312137</v>
      </c>
      <c r="Q920" s="22">
        <v>1.07211521341117</v>
      </c>
      <c r="R920" s="23"/>
      <c r="X920" s="1"/>
    </row>
    <row r="921" spans="1:24">
      <c r="A921" s="1" t="s">
        <v>24</v>
      </c>
      <c r="B921" s="13" t="s">
        <v>531</v>
      </c>
      <c r="C921" t="s">
        <v>532</v>
      </c>
      <c r="D921" s="7" t="s">
        <v>27</v>
      </c>
      <c r="E921" s="13" t="s">
        <v>363</v>
      </c>
      <c r="K921" t="s">
        <v>418</v>
      </c>
      <c r="L921" t="s">
        <v>30</v>
      </c>
      <c r="M921" s="21" t="s">
        <v>31</v>
      </c>
      <c r="N921" s="71" t="s">
        <v>556</v>
      </c>
      <c r="O921" s="20">
        <v>55.3285775677389</v>
      </c>
      <c r="P921" s="20">
        <v>60.0049091281902</v>
      </c>
      <c r="Q921" s="22">
        <v>1.08451928037958</v>
      </c>
      <c r="R921" s="23"/>
      <c r="X921" s="1"/>
    </row>
    <row r="922" spans="1:24">
      <c r="A922" s="1" t="s">
        <v>24</v>
      </c>
      <c r="B922" s="13" t="s">
        <v>531</v>
      </c>
      <c r="C922" t="s">
        <v>532</v>
      </c>
      <c r="D922" s="7" t="s">
        <v>27</v>
      </c>
      <c r="E922" s="13" t="s">
        <v>363</v>
      </c>
      <c r="K922" t="s">
        <v>418</v>
      </c>
      <c r="L922" t="s">
        <v>30</v>
      </c>
      <c r="M922" s="21" t="s">
        <v>31</v>
      </c>
      <c r="N922" s="71" t="s">
        <v>557</v>
      </c>
      <c r="O922" s="20">
        <v>57.5617991210759</v>
      </c>
      <c r="P922" s="20">
        <v>60.5735511496451</v>
      </c>
      <c r="Q922" s="22">
        <v>1.0523220621064</v>
      </c>
      <c r="R922" s="23"/>
      <c r="X922" s="1"/>
    </row>
    <row r="923" spans="1:24">
      <c r="A923" s="1" t="s">
        <v>24</v>
      </c>
      <c r="B923" s="13" t="s">
        <v>531</v>
      </c>
      <c r="C923" t="s">
        <v>532</v>
      </c>
      <c r="D923" s="7" t="s">
        <v>27</v>
      </c>
      <c r="E923" s="13" t="s">
        <v>363</v>
      </c>
      <c r="K923" t="s">
        <v>418</v>
      </c>
      <c r="L923" t="s">
        <v>30</v>
      </c>
      <c r="M923" s="21" t="s">
        <v>31</v>
      </c>
      <c r="N923" s="71" t="s">
        <v>558</v>
      </c>
      <c r="O923" s="20">
        <v>65.6107216836577</v>
      </c>
      <c r="P923" s="20">
        <v>66.1184480001123</v>
      </c>
      <c r="Q923" s="22">
        <v>1.00773846565661</v>
      </c>
      <c r="R923" s="23"/>
      <c r="X923" s="1"/>
    </row>
    <row r="924" spans="1:24">
      <c r="A924" s="1" t="s">
        <v>24</v>
      </c>
      <c r="B924" s="13" t="s">
        <v>531</v>
      </c>
      <c r="C924" t="s">
        <v>532</v>
      </c>
      <c r="D924" s="7" t="s">
        <v>27</v>
      </c>
      <c r="E924" s="13" t="s">
        <v>363</v>
      </c>
      <c r="K924" t="s">
        <v>418</v>
      </c>
      <c r="L924" t="s">
        <v>30</v>
      </c>
      <c r="M924" s="21" t="s">
        <v>31</v>
      </c>
      <c r="N924" s="71" t="s">
        <v>559</v>
      </c>
      <c r="O924" s="20">
        <v>65.4033580323626</v>
      </c>
      <c r="P924" s="20">
        <v>65.9051555083101</v>
      </c>
      <c r="Q924" s="22">
        <v>1.00767235033558</v>
      </c>
      <c r="R924" s="23"/>
      <c r="X924" s="1"/>
    </row>
    <row r="925" spans="1:24">
      <c r="A925" s="1" t="s">
        <v>24</v>
      </c>
      <c r="B925" s="13" t="s">
        <v>531</v>
      </c>
      <c r="C925" t="s">
        <v>532</v>
      </c>
      <c r="D925" s="7" t="s">
        <v>27</v>
      </c>
      <c r="E925" s="13" t="s">
        <v>363</v>
      </c>
      <c r="K925" t="s">
        <v>418</v>
      </c>
      <c r="L925" t="s">
        <v>30</v>
      </c>
      <c r="M925" s="21" t="s">
        <v>31</v>
      </c>
      <c r="N925" s="71" t="s">
        <v>560</v>
      </c>
      <c r="O925" s="20">
        <v>67.1112231905109</v>
      </c>
      <c r="P925" s="20">
        <v>67.1114025076843</v>
      </c>
      <c r="Q925" s="22">
        <v>1.00000267194017</v>
      </c>
      <c r="R925" s="23"/>
      <c r="X925" s="1"/>
    </row>
    <row r="926" spans="1:24">
      <c r="A926" s="1" t="s">
        <v>24</v>
      </c>
      <c r="B926" s="13" t="s">
        <v>531</v>
      </c>
      <c r="C926" t="s">
        <v>532</v>
      </c>
      <c r="D926" s="7" t="s">
        <v>27</v>
      </c>
      <c r="E926" s="13" t="s">
        <v>363</v>
      </c>
      <c r="K926" t="s">
        <v>418</v>
      </c>
      <c r="L926" t="s">
        <v>30</v>
      </c>
      <c r="M926" s="21" t="s">
        <v>31</v>
      </c>
      <c r="N926" s="71" t="s">
        <v>561</v>
      </c>
      <c r="O926" s="20">
        <v>67.9119665598682</v>
      </c>
      <c r="P926" s="20">
        <v>68.8209211311671</v>
      </c>
      <c r="Q926" s="22">
        <v>1.0133843064388</v>
      </c>
      <c r="R926" s="23"/>
      <c r="X926" s="1"/>
    </row>
    <row r="927" spans="1:24">
      <c r="A927" s="1" t="s">
        <v>24</v>
      </c>
      <c r="B927" s="13" t="s">
        <v>531</v>
      </c>
      <c r="C927" t="s">
        <v>532</v>
      </c>
      <c r="D927" s="7" t="s">
        <v>27</v>
      </c>
      <c r="E927" s="13" t="s">
        <v>363</v>
      </c>
      <c r="K927" t="s">
        <v>418</v>
      </c>
      <c r="L927" t="s">
        <v>30</v>
      </c>
      <c r="M927" s="21" t="s">
        <v>31</v>
      </c>
      <c r="N927" s="71" t="s">
        <v>562</v>
      </c>
      <c r="O927" s="20">
        <v>66.8803629163008</v>
      </c>
      <c r="P927" s="20">
        <v>67.237618454017</v>
      </c>
      <c r="Q927" s="22">
        <v>1.00534171051319</v>
      </c>
      <c r="R927" s="23"/>
      <c r="X927" s="1"/>
    </row>
    <row r="928" spans="1:24">
      <c r="A928" s="1" t="s">
        <v>24</v>
      </c>
      <c r="B928" s="13" t="s">
        <v>531</v>
      </c>
      <c r="C928" t="s">
        <v>532</v>
      </c>
      <c r="D928" s="7" t="s">
        <v>27</v>
      </c>
      <c r="E928" s="13" t="s">
        <v>363</v>
      </c>
      <c r="K928" t="s">
        <v>418</v>
      </c>
      <c r="L928" t="s">
        <v>30</v>
      </c>
      <c r="M928" s="21" t="s">
        <v>31</v>
      </c>
      <c r="N928" s="71" t="s">
        <v>563</v>
      </c>
      <c r="O928" s="20">
        <v>65.057748620249</v>
      </c>
      <c r="P928" s="20">
        <v>65.1198345778787</v>
      </c>
      <c r="Q928" s="22">
        <v>1.00095432072192</v>
      </c>
      <c r="R928" s="23"/>
      <c r="X928" s="1"/>
    </row>
    <row r="929" spans="1:24">
      <c r="A929" s="1" t="s">
        <v>24</v>
      </c>
      <c r="B929" s="13" t="s">
        <v>531</v>
      </c>
      <c r="C929" t="s">
        <v>532</v>
      </c>
      <c r="D929" s="7" t="s">
        <v>27</v>
      </c>
      <c r="E929" s="13" t="s">
        <v>363</v>
      </c>
      <c r="K929" t="s">
        <v>418</v>
      </c>
      <c r="L929" t="s">
        <v>30</v>
      </c>
      <c r="M929" s="21" t="s">
        <v>31</v>
      </c>
      <c r="N929" s="71" t="s">
        <v>564</v>
      </c>
      <c r="O929" s="20">
        <v>67.1414808689259</v>
      </c>
      <c r="P929" s="20">
        <v>67.5768161026965</v>
      </c>
      <c r="Q929" s="22">
        <v>1.00648384915162</v>
      </c>
      <c r="R929" s="23"/>
      <c r="X929" s="1"/>
    </row>
    <row r="930" spans="1:24">
      <c r="A930" s="1" t="s">
        <v>24</v>
      </c>
      <c r="B930" s="13" t="s">
        <v>531</v>
      </c>
      <c r="C930" t="s">
        <v>532</v>
      </c>
      <c r="D930" s="7" t="s">
        <v>27</v>
      </c>
      <c r="E930" s="13" t="s">
        <v>363</v>
      </c>
      <c r="K930" t="s">
        <v>418</v>
      </c>
      <c r="L930" t="s">
        <v>30</v>
      </c>
      <c r="M930" s="21" t="s">
        <v>31</v>
      </c>
      <c r="N930" s="71" t="s">
        <v>565</v>
      </c>
      <c r="O930" s="20">
        <v>66.1354346740374</v>
      </c>
      <c r="P930" s="20">
        <v>67.0915404248694</v>
      </c>
      <c r="Q930" s="22">
        <v>1.01445678486192</v>
      </c>
      <c r="R930" s="23"/>
      <c r="X930" s="1"/>
    </row>
    <row r="931" spans="1:24">
      <c r="A931" s="1" t="s">
        <v>24</v>
      </c>
      <c r="B931" s="13" t="s">
        <v>531</v>
      </c>
      <c r="C931" t="s">
        <v>532</v>
      </c>
      <c r="D931" s="7" t="s">
        <v>27</v>
      </c>
      <c r="E931" s="13" t="s">
        <v>363</v>
      </c>
      <c r="K931" t="s">
        <v>418</v>
      </c>
      <c r="L931" t="s">
        <v>30</v>
      </c>
      <c r="M931" s="21" t="s">
        <v>31</v>
      </c>
      <c r="N931" s="71" t="s">
        <v>566</v>
      </c>
      <c r="O931" s="20">
        <v>64.5187851608286</v>
      </c>
      <c r="P931" s="20">
        <v>65.0616724246628</v>
      </c>
      <c r="Q931" s="22">
        <v>1.00841440616839</v>
      </c>
      <c r="R931" s="23"/>
      <c r="X931" s="1"/>
    </row>
    <row r="932" spans="1:24">
      <c r="A932" s="1" t="s">
        <v>24</v>
      </c>
      <c r="B932" s="13" t="s">
        <v>531</v>
      </c>
      <c r="C932" t="s">
        <v>532</v>
      </c>
      <c r="D932" s="7" t="s">
        <v>27</v>
      </c>
      <c r="E932" s="13" t="s">
        <v>363</v>
      </c>
      <c r="K932" t="s">
        <v>418</v>
      </c>
      <c r="L932" t="s">
        <v>30</v>
      </c>
      <c r="M932" s="21" t="s">
        <v>31</v>
      </c>
      <c r="N932" s="71" t="s">
        <v>567</v>
      </c>
      <c r="O932" s="20">
        <v>63.1284654993159</v>
      </c>
      <c r="P932" s="20">
        <v>63.0989534984035</v>
      </c>
      <c r="Q932" s="22">
        <v>0.99953250881866</v>
      </c>
      <c r="R932" s="23"/>
      <c r="X932" s="1"/>
    </row>
    <row r="933" spans="1:24">
      <c r="A933" s="1" t="s">
        <v>24</v>
      </c>
      <c r="B933" s="13" t="s">
        <v>531</v>
      </c>
      <c r="C933" t="s">
        <v>532</v>
      </c>
      <c r="D933" s="7" t="s">
        <v>27</v>
      </c>
      <c r="E933" s="13" t="s">
        <v>363</v>
      </c>
      <c r="K933" t="s">
        <v>418</v>
      </c>
      <c r="L933" t="s">
        <v>30</v>
      </c>
      <c r="M933" s="21" t="s">
        <v>31</v>
      </c>
      <c r="N933" s="71" t="s">
        <v>568</v>
      </c>
      <c r="O933" s="20">
        <v>68.0818153866648</v>
      </c>
      <c r="P933" s="20">
        <v>68.8075494222027</v>
      </c>
      <c r="Q933" s="22">
        <v>1.01065973390128</v>
      </c>
      <c r="R933" s="23"/>
      <c r="X933" s="1"/>
    </row>
    <row r="934" spans="1:24">
      <c r="A934" s="1" t="s">
        <v>24</v>
      </c>
      <c r="B934" s="13" t="s">
        <v>531</v>
      </c>
      <c r="C934" t="s">
        <v>532</v>
      </c>
      <c r="D934" s="7" t="s">
        <v>27</v>
      </c>
      <c r="E934" s="13" t="s">
        <v>363</v>
      </c>
      <c r="K934" t="s">
        <v>418</v>
      </c>
      <c r="L934" t="s">
        <v>30</v>
      </c>
      <c r="M934" s="21" t="s">
        <v>31</v>
      </c>
      <c r="N934" s="71" t="s">
        <v>569</v>
      </c>
      <c r="O934" s="20">
        <v>57.0549438258506</v>
      </c>
      <c r="P934" s="20">
        <v>60.4330707564839</v>
      </c>
      <c r="Q934" s="22">
        <v>1.05920831227079</v>
      </c>
      <c r="R934" s="23"/>
      <c r="X934" s="1"/>
    </row>
    <row r="935" spans="1:24">
      <c r="A935" s="1" t="s">
        <v>24</v>
      </c>
      <c r="B935" s="13" t="s">
        <v>531</v>
      </c>
      <c r="C935" t="s">
        <v>532</v>
      </c>
      <c r="D935" s="7" t="s">
        <v>27</v>
      </c>
      <c r="E935" s="13" t="s">
        <v>363</v>
      </c>
      <c r="K935" t="s">
        <v>418</v>
      </c>
      <c r="L935" t="s">
        <v>30</v>
      </c>
      <c r="M935" s="21" t="s">
        <v>31</v>
      </c>
      <c r="N935" s="71" t="s">
        <v>570</v>
      </c>
      <c r="O935" s="20">
        <v>64.3492034065772</v>
      </c>
      <c r="P935" s="20">
        <v>64.8754747548169</v>
      </c>
      <c r="Q935" s="22">
        <v>1.00817836617051</v>
      </c>
      <c r="R935" s="23"/>
      <c r="X935" s="1"/>
    </row>
    <row r="936" spans="1:24">
      <c r="A936" s="1" t="s">
        <v>24</v>
      </c>
      <c r="B936" s="13" t="s">
        <v>531</v>
      </c>
      <c r="C936" t="s">
        <v>532</v>
      </c>
      <c r="D936" s="7" t="s">
        <v>27</v>
      </c>
      <c r="E936" s="13" t="s">
        <v>363</v>
      </c>
      <c r="K936" t="s">
        <v>418</v>
      </c>
      <c r="L936" t="s">
        <v>30</v>
      </c>
      <c r="M936" s="21" t="s">
        <v>31</v>
      </c>
      <c r="N936" s="71" t="s">
        <v>571</v>
      </c>
      <c r="O936" s="20">
        <v>61.6557119217091</v>
      </c>
      <c r="P936" s="20">
        <v>62.2442547327114</v>
      </c>
      <c r="Q936" s="22">
        <v>1.00954563320507</v>
      </c>
      <c r="R936" s="23"/>
      <c r="X936" s="1"/>
    </row>
    <row r="937" spans="1:24">
      <c r="A937" s="1" t="s">
        <v>24</v>
      </c>
      <c r="B937" s="13" t="s">
        <v>531</v>
      </c>
      <c r="C937" t="s">
        <v>532</v>
      </c>
      <c r="D937" s="7" t="s">
        <v>27</v>
      </c>
      <c r="E937" s="13" t="s">
        <v>363</v>
      </c>
      <c r="K937" t="s">
        <v>418</v>
      </c>
      <c r="L937" t="s">
        <v>30</v>
      </c>
      <c r="M937" s="21" t="s">
        <v>31</v>
      </c>
      <c r="N937" s="71" t="s">
        <v>572</v>
      </c>
      <c r="O937" s="20">
        <v>61.2658110725133</v>
      </c>
      <c r="P937" s="20">
        <v>60.8765957225941</v>
      </c>
      <c r="Q937" s="22">
        <v>0.993647103611204</v>
      </c>
      <c r="R937" s="23"/>
      <c r="X937" s="1"/>
    </row>
    <row r="938" spans="1:24">
      <c r="A938" s="1" t="s">
        <v>24</v>
      </c>
      <c r="B938" s="13" t="s">
        <v>531</v>
      </c>
      <c r="C938" t="s">
        <v>532</v>
      </c>
      <c r="D938" s="7" t="s">
        <v>27</v>
      </c>
      <c r="E938" s="13" t="s">
        <v>363</v>
      </c>
      <c r="K938" t="s">
        <v>418</v>
      </c>
      <c r="L938" t="s">
        <v>30</v>
      </c>
      <c r="M938" s="21" t="s">
        <v>31</v>
      </c>
      <c r="N938" s="71" t="s">
        <v>573</v>
      </c>
      <c r="O938" s="20">
        <v>63.9819791968824</v>
      </c>
      <c r="P938" s="20">
        <v>63.534252122306</v>
      </c>
      <c r="Q938" s="22">
        <v>0.993002294080359</v>
      </c>
      <c r="R938" s="23"/>
      <c r="X938" s="1"/>
    </row>
    <row r="939" spans="1:24">
      <c r="A939" s="1" t="s">
        <v>24</v>
      </c>
      <c r="B939" s="13" t="s">
        <v>531</v>
      </c>
      <c r="C939" t="s">
        <v>532</v>
      </c>
      <c r="D939" s="7" t="s">
        <v>27</v>
      </c>
      <c r="E939" s="13" t="s">
        <v>363</v>
      </c>
      <c r="K939" t="s">
        <v>418</v>
      </c>
      <c r="L939" t="s">
        <v>30</v>
      </c>
      <c r="M939" s="21" t="s">
        <v>31</v>
      </c>
      <c r="N939" s="71" t="s">
        <v>574</v>
      </c>
      <c r="O939" s="20">
        <v>66.8802328551323</v>
      </c>
      <c r="P939" s="20">
        <v>67.3784203422537</v>
      </c>
      <c r="Q939" s="22">
        <v>1.00744894965005</v>
      </c>
      <c r="R939" s="23"/>
      <c r="X939" s="1"/>
    </row>
    <row r="940" spans="1:24">
      <c r="A940" s="1" t="s">
        <v>24</v>
      </c>
      <c r="B940" s="13" t="s">
        <v>531</v>
      </c>
      <c r="C940" t="s">
        <v>532</v>
      </c>
      <c r="D940" s="7" t="s">
        <v>27</v>
      </c>
      <c r="E940" s="13" t="s">
        <v>363</v>
      </c>
      <c r="K940" t="s">
        <v>418</v>
      </c>
      <c r="L940" t="s">
        <v>30</v>
      </c>
      <c r="M940" s="21" t="s">
        <v>31</v>
      </c>
      <c r="N940" s="71" t="s">
        <v>575</v>
      </c>
      <c r="O940" s="20">
        <v>63.5181665734647</v>
      </c>
      <c r="P940" s="20">
        <v>65.2019712846981</v>
      </c>
      <c r="Q940" s="22">
        <v>1.02650902571764</v>
      </c>
      <c r="R940" s="23"/>
      <c r="X940" s="1"/>
    </row>
    <row r="941" spans="1:24">
      <c r="A941" s="1" t="s">
        <v>24</v>
      </c>
      <c r="B941" s="13" t="s">
        <v>531</v>
      </c>
      <c r="C941" t="s">
        <v>532</v>
      </c>
      <c r="D941" s="7" t="s">
        <v>27</v>
      </c>
      <c r="E941" s="13" t="s">
        <v>363</v>
      </c>
      <c r="K941" t="s">
        <v>418</v>
      </c>
      <c r="L941" t="s">
        <v>30</v>
      </c>
      <c r="M941" s="21" t="s">
        <v>31</v>
      </c>
      <c r="N941" s="71" t="s">
        <v>576</v>
      </c>
      <c r="O941" s="20">
        <v>63.7025169019606</v>
      </c>
      <c r="P941" s="20">
        <v>63.3695755721494</v>
      </c>
      <c r="Q941" s="22">
        <v>0.994773498034251</v>
      </c>
      <c r="R941" s="23"/>
      <c r="X941" s="1"/>
    </row>
    <row r="942" spans="1:24">
      <c r="A942" s="1" t="s">
        <v>24</v>
      </c>
      <c r="B942" s="13" t="s">
        <v>531</v>
      </c>
      <c r="C942" t="s">
        <v>532</v>
      </c>
      <c r="D942" s="7" t="s">
        <v>27</v>
      </c>
      <c r="E942" s="13" t="s">
        <v>363</v>
      </c>
      <c r="K942" t="s">
        <v>418</v>
      </c>
      <c r="L942" t="s">
        <v>30</v>
      </c>
      <c r="M942" s="21" t="s">
        <v>31</v>
      </c>
      <c r="N942" s="71" t="s">
        <v>577</v>
      </c>
      <c r="O942" s="20">
        <v>70.041921428408</v>
      </c>
      <c r="P942" s="20">
        <v>72.1208423849687</v>
      </c>
      <c r="Q942" s="22">
        <v>1.02968109546632</v>
      </c>
      <c r="R942" s="23"/>
      <c r="X942" s="1"/>
    </row>
    <row r="943" spans="1:24">
      <c r="A943" s="1" t="s">
        <v>24</v>
      </c>
      <c r="B943" s="13" t="s">
        <v>531</v>
      </c>
      <c r="C943" t="s">
        <v>532</v>
      </c>
      <c r="D943" s="7" t="s">
        <v>27</v>
      </c>
      <c r="E943" s="13" t="s">
        <v>363</v>
      </c>
      <c r="K943" t="s">
        <v>418</v>
      </c>
      <c r="L943" t="s">
        <v>30</v>
      </c>
      <c r="M943" s="21" t="s">
        <v>31</v>
      </c>
      <c r="N943" s="71" t="s">
        <v>578</v>
      </c>
      <c r="O943" s="20">
        <v>68.4579907315272</v>
      </c>
      <c r="P943" s="20">
        <v>70.3452012726477</v>
      </c>
      <c r="Q943" s="22">
        <v>1.0275674252334</v>
      </c>
      <c r="R943" s="23"/>
      <c r="X943" s="1"/>
    </row>
    <row r="944" spans="1:24">
      <c r="A944" s="1" t="s">
        <v>24</v>
      </c>
      <c r="B944" s="13" t="s">
        <v>531</v>
      </c>
      <c r="C944" t="s">
        <v>532</v>
      </c>
      <c r="D944" s="7" t="s">
        <v>27</v>
      </c>
      <c r="E944" s="13" t="s">
        <v>363</v>
      </c>
      <c r="K944" t="s">
        <v>418</v>
      </c>
      <c r="L944" t="s">
        <v>30</v>
      </c>
      <c r="M944" s="21" t="s">
        <v>31</v>
      </c>
      <c r="N944" s="71" t="s">
        <v>579</v>
      </c>
      <c r="O944" s="20">
        <v>69.0685480566295</v>
      </c>
      <c r="P944" s="20">
        <v>69.110112749428</v>
      </c>
      <c r="Q944" s="22">
        <v>1.00060178900481</v>
      </c>
      <c r="R944" s="23"/>
      <c r="X944" s="1"/>
    </row>
    <row r="945" spans="1:24">
      <c r="A945" s="1" t="s">
        <v>24</v>
      </c>
      <c r="B945" s="13" t="s">
        <v>531</v>
      </c>
      <c r="C945" t="s">
        <v>532</v>
      </c>
      <c r="D945" s="7" t="s">
        <v>27</v>
      </c>
      <c r="E945" s="13" t="s">
        <v>363</v>
      </c>
      <c r="K945" t="s">
        <v>418</v>
      </c>
      <c r="L945" t="s">
        <v>30</v>
      </c>
      <c r="M945" s="21" t="s">
        <v>31</v>
      </c>
      <c r="N945" s="71" t="s">
        <v>580</v>
      </c>
      <c r="O945" s="20">
        <v>63.981508050604</v>
      </c>
      <c r="P945" s="20">
        <v>64.0741621921318</v>
      </c>
      <c r="Q945" s="22">
        <v>1.001448139382</v>
      </c>
      <c r="R945" s="23"/>
      <c r="X945" s="1"/>
    </row>
    <row r="946" spans="1:24">
      <c r="A946" s="39" t="s">
        <v>24</v>
      </c>
      <c r="B946" s="40" t="s">
        <v>531</v>
      </c>
      <c r="C946" s="18" t="s">
        <v>532</v>
      </c>
      <c r="D946" s="78" t="s">
        <v>27</v>
      </c>
      <c r="E946" s="40" t="s">
        <v>363</v>
      </c>
      <c r="F946" s="18"/>
      <c r="G946" s="18"/>
      <c r="H946" s="18"/>
      <c r="I946" s="18"/>
      <c r="J946" s="39"/>
      <c r="K946" s="18" t="s">
        <v>418</v>
      </c>
      <c r="L946" s="18" t="s">
        <v>30</v>
      </c>
      <c r="M946" s="43" t="s">
        <v>31</v>
      </c>
      <c r="N946" s="79" t="s">
        <v>581</v>
      </c>
      <c r="O946" s="42">
        <v>67.6955065023362</v>
      </c>
      <c r="P946" s="42">
        <v>67.6864780888055</v>
      </c>
      <c r="Q946" s="44">
        <v>0.999866632011529</v>
      </c>
      <c r="R946" s="45"/>
      <c r="S946" s="39"/>
      <c r="T946" s="18"/>
      <c r="U946" s="18"/>
      <c r="V946" s="18"/>
      <c r="W946" s="18"/>
      <c r="X946" s="39"/>
    </row>
    <row r="947" spans="1:24">
      <c r="A947" s="1" t="s">
        <v>339</v>
      </c>
      <c r="B947" s="13" t="s">
        <v>582</v>
      </c>
      <c r="C947" t="s">
        <v>583</v>
      </c>
      <c r="D947" s="1" t="s">
        <v>506</v>
      </c>
      <c r="E947" s="13" t="s">
        <v>363</v>
      </c>
      <c r="K947" t="s">
        <v>418</v>
      </c>
      <c r="L947" t="s">
        <v>30</v>
      </c>
      <c r="M947" s="21" t="s">
        <v>31</v>
      </c>
      <c r="N947" s="71" t="s">
        <v>584</v>
      </c>
      <c r="O947" s="20">
        <v>73.0997706668644</v>
      </c>
      <c r="P947" s="20">
        <v>68.5580050591047</v>
      </c>
      <c r="Q947" s="22">
        <v>0.937868948611921</v>
      </c>
      <c r="R947" s="23"/>
      <c r="X947" s="1"/>
    </row>
    <row r="948" spans="1:24">
      <c r="A948" s="1" t="s">
        <v>339</v>
      </c>
      <c r="B948" s="13" t="s">
        <v>582</v>
      </c>
      <c r="C948" t="s">
        <v>583</v>
      </c>
      <c r="D948" s="1" t="s">
        <v>506</v>
      </c>
      <c r="E948" s="13" t="s">
        <v>363</v>
      </c>
      <c r="K948" t="s">
        <v>418</v>
      </c>
      <c r="L948" t="s">
        <v>30</v>
      </c>
      <c r="M948" s="21" t="s">
        <v>31</v>
      </c>
      <c r="N948" s="71" t="s">
        <v>585</v>
      </c>
      <c r="O948" s="20">
        <v>76.6826585723277</v>
      </c>
      <c r="P948" s="20">
        <v>70.5247620513656</v>
      </c>
      <c r="Q948" s="22">
        <v>0.919696361138106</v>
      </c>
      <c r="R948" s="23">
        <v>2.67e-13</v>
      </c>
      <c r="X948" s="1"/>
    </row>
    <row r="949" spans="1:24">
      <c r="A949" s="1" t="s">
        <v>339</v>
      </c>
      <c r="B949" s="13" t="s">
        <v>582</v>
      </c>
      <c r="C949" t="s">
        <v>583</v>
      </c>
      <c r="D949" s="1" t="s">
        <v>506</v>
      </c>
      <c r="E949" s="13" t="s">
        <v>363</v>
      </c>
      <c r="K949" t="s">
        <v>418</v>
      </c>
      <c r="L949" t="s">
        <v>30</v>
      </c>
      <c r="M949" s="21" t="s">
        <v>31</v>
      </c>
      <c r="N949" s="71" t="s">
        <v>586</v>
      </c>
      <c r="O949" s="20">
        <v>74.7100493568194</v>
      </c>
      <c r="P949" s="20">
        <v>69.3962816693327</v>
      </c>
      <c r="Q949" s="22">
        <v>0.928874793508597</v>
      </c>
      <c r="R949" s="23"/>
      <c r="X949" s="1"/>
    </row>
    <row r="950" spans="1:24">
      <c r="A950" s="1" t="s">
        <v>339</v>
      </c>
      <c r="B950" s="13" t="s">
        <v>582</v>
      </c>
      <c r="C950" t="s">
        <v>583</v>
      </c>
      <c r="D950" s="1" t="s">
        <v>506</v>
      </c>
      <c r="E950" s="13" t="s">
        <v>363</v>
      </c>
      <c r="K950" t="s">
        <v>418</v>
      </c>
      <c r="L950" t="s">
        <v>30</v>
      </c>
      <c r="M950" s="21" t="s">
        <v>31</v>
      </c>
      <c r="N950" s="71" t="s">
        <v>587</v>
      </c>
      <c r="O950" s="20">
        <v>80.0194236537717</v>
      </c>
      <c r="P950" s="20">
        <v>75.5442054924528</v>
      </c>
      <c r="Q950" s="22">
        <v>0.944073351731671</v>
      </c>
      <c r="R950" s="23"/>
      <c r="X950" s="1"/>
    </row>
    <row r="951" spans="1:24">
      <c r="A951" s="1" t="s">
        <v>339</v>
      </c>
      <c r="B951" s="13" t="s">
        <v>582</v>
      </c>
      <c r="C951" t="s">
        <v>583</v>
      </c>
      <c r="D951" s="1" t="s">
        <v>506</v>
      </c>
      <c r="E951" s="13" t="s">
        <v>363</v>
      </c>
      <c r="K951" t="s">
        <v>418</v>
      </c>
      <c r="L951" t="s">
        <v>30</v>
      </c>
      <c r="M951" s="21" t="s">
        <v>31</v>
      </c>
      <c r="N951" s="71" t="s">
        <v>588</v>
      </c>
      <c r="O951" s="20">
        <v>79.6419310604932</v>
      </c>
      <c r="P951" s="20">
        <v>75.5069118388144</v>
      </c>
      <c r="Q951" s="22">
        <v>0.948079872416227</v>
      </c>
      <c r="R951" s="23"/>
      <c r="X951" s="1"/>
    </row>
    <row r="952" spans="1:24">
      <c r="A952" s="1" t="s">
        <v>339</v>
      </c>
      <c r="B952" s="13" t="s">
        <v>582</v>
      </c>
      <c r="C952" t="s">
        <v>583</v>
      </c>
      <c r="D952" s="1" t="s">
        <v>506</v>
      </c>
      <c r="E952" s="13" t="s">
        <v>363</v>
      </c>
      <c r="K952" t="s">
        <v>418</v>
      </c>
      <c r="L952" t="s">
        <v>30</v>
      </c>
      <c r="M952" s="21" t="s">
        <v>31</v>
      </c>
      <c r="N952" s="71" t="s">
        <v>589</v>
      </c>
      <c r="O952" s="20">
        <v>75.9219838053387</v>
      </c>
      <c r="P952" s="20">
        <v>69.4094528141204</v>
      </c>
      <c r="Q952" s="22">
        <v>0.914220747867756</v>
      </c>
      <c r="R952" s="23"/>
      <c r="X952" s="1"/>
    </row>
    <row r="953" spans="1:24">
      <c r="A953" s="39" t="s">
        <v>339</v>
      </c>
      <c r="B953" s="40" t="s">
        <v>582</v>
      </c>
      <c r="C953" s="18" t="s">
        <v>583</v>
      </c>
      <c r="D953" s="39" t="s">
        <v>506</v>
      </c>
      <c r="E953" s="40" t="s">
        <v>363</v>
      </c>
      <c r="F953" s="18"/>
      <c r="G953" s="18"/>
      <c r="H953" s="18"/>
      <c r="I953" s="18"/>
      <c r="J953" s="39"/>
      <c r="K953" s="18" t="s">
        <v>418</v>
      </c>
      <c r="L953" s="18" t="s">
        <v>30</v>
      </c>
      <c r="M953" s="43" t="s">
        <v>31</v>
      </c>
      <c r="N953" s="79" t="s">
        <v>590</v>
      </c>
      <c r="O953" s="42">
        <v>76.9450966468146</v>
      </c>
      <c r="P953" s="42">
        <v>70.3666322205777</v>
      </c>
      <c r="Q953" s="44">
        <v>0.914504436111989</v>
      </c>
      <c r="R953" s="45"/>
      <c r="S953" s="39"/>
      <c r="T953" s="18"/>
      <c r="U953" s="18"/>
      <c r="V953" s="18"/>
      <c r="W953" s="18"/>
      <c r="X953" s="39"/>
    </row>
    <row r="954" spans="1:24">
      <c r="A954" s="1" t="s">
        <v>591</v>
      </c>
      <c r="B954" s="13" t="s">
        <v>504</v>
      </c>
      <c r="D954" s="7" t="s">
        <v>592</v>
      </c>
      <c r="E954" s="13" t="s">
        <v>363</v>
      </c>
      <c r="K954" t="s">
        <v>418</v>
      </c>
      <c r="L954" t="s">
        <v>30</v>
      </c>
      <c r="M954" s="21" t="s">
        <v>31</v>
      </c>
      <c r="N954" s="71" t="s">
        <v>593</v>
      </c>
      <c r="O954" s="20">
        <v>59.5</v>
      </c>
      <c r="P954" s="20">
        <v>57.5</v>
      </c>
      <c r="Q954" s="22">
        <v>0.966386554621849</v>
      </c>
      <c r="R954" s="23">
        <v>3.94e-12</v>
      </c>
      <c r="X954" s="1"/>
    </row>
    <row r="955" spans="1:24">
      <c r="A955" s="1" t="s">
        <v>591</v>
      </c>
      <c r="B955" s="13" t="s">
        <v>504</v>
      </c>
      <c r="D955" s="7" t="s">
        <v>592</v>
      </c>
      <c r="E955" s="13" t="s">
        <v>363</v>
      </c>
      <c r="K955" t="s">
        <v>418</v>
      </c>
      <c r="L955" t="s">
        <v>30</v>
      </c>
      <c r="M955" s="21" t="s">
        <v>31</v>
      </c>
      <c r="N955" s="71" t="s">
        <v>594</v>
      </c>
      <c r="O955" s="20">
        <v>60</v>
      </c>
      <c r="P955" s="20">
        <v>57.9</v>
      </c>
      <c r="Q955" s="22">
        <v>0.965</v>
      </c>
      <c r="R955" s="23">
        <v>1.75e-12</v>
      </c>
      <c r="X955" s="1"/>
    </row>
    <row r="956" spans="1:24">
      <c r="A956" s="1" t="s">
        <v>591</v>
      </c>
      <c r="B956" s="13" t="s">
        <v>504</v>
      </c>
      <c r="D956" s="7" t="s">
        <v>592</v>
      </c>
      <c r="E956" s="13" t="s">
        <v>363</v>
      </c>
      <c r="K956" t="s">
        <v>418</v>
      </c>
      <c r="L956" t="s">
        <v>30</v>
      </c>
      <c r="M956" s="21" t="s">
        <v>31</v>
      </c>
      <c r="N956" s="71" t="s">
        <v>595</v>
      </c>
      <c r="O956" s="20">
        <v>61.4</v>
      </c>
      <c r="P956" s="20">
        <v>59.4</v>
      </c>
      <c r="Q956" s="22">
        <v>0.96742671009772</v>
      </c>
      <c r="R956" s="23">
        <v>1.4e-12</v>
      </c>
      <c r="X956" s="1"/>
    </row>
    <row r="957" spans="1:24">
      <c r="A957" s="1" t="s">
        <v>591</v>
      </c>
      <c r="B957" s="13" t="s">
        <v>504</v>
      </c>
      <c r="D957" s="7" t="s">
        <v>592</v>
      </c>
      <c r="E957" s="13" t="s">
        <v>363</v>
      </c>
      <c r="K957" t="s">
        <v>418</v>
      </c>
      <c r="L957" t="s">
        <v>30</v>
      </c>
      <c r="M957" s="21" t="s">
        <v>31</v>
      </c>
      <c r="N957" s="71" t="s">
        <v>596</v>
      </c>
      <c r="O957" s="20">
        <v>60.8</v>
      </c>
      <c r="P957" s="20">
        <v>58.6</v>
      </c>
      <c r="Q957" s="22">
        <v>0.963815789473684</v>
      </c>
      <c r="R957" s="23">
        <v>1.77e-12</v>
      </c>
      <c r="X957" s="1"/>
    </row>
    <row r="958" spans="1:24">
      <c r="A958" s="1" t="s">
        <v>591</v>
      </c>
      <c r="B958" s="13" t="s">
        <v>504</v>
      </c>
      <c r="D958" s="7" t="s">
        <v>592</v>
      </c>
      <c r="E958" s="13" t="s">
        <v>363</v>
      </c>
      <c r="K958" t="s">
        <v>29</v>
      </c>
      <c r="L958" t="s">
        <v>30</v>
      </c>
      <c r="M958" s="21" t="s">
        <v>31</v>
      </c>
      <c r="N958" s="71" t="s">
        <v>597</v>
      </c>
      <c r="O958" s="20">
        <v>47.6</v>
      </c>
      <c r="P958" s="20">
        <v>46.8</v>
      </c>
      <c r="Q958" s="22">
        <v>0.983193277310924</v>
      </c>
      <c r="R958" s="23">
        <v>4.17e-13</v>
      </c>
      <c r="X958" s="1"/>
    </row>
    <row r="959" spans="1:24">
      <c r="A959" s="1" t="s">
        <v>591</v>
      </c>
      <c r="B959" s="13" t="s">
        <v>504</v>
      </c>
      <c r="D959" s="7" t="s">
        <v>592</v>
      </c>
      <c r="E959" s="13" t="s">
        <v>363</v>
      </c>
      <c r="K959" t="s">
        <v>29</v>
      </c>
      <c r="L959" t="s">
        <v>30</v>
      </c>
      <c r="M959" s="21" t="s">
        <v>31</v>
      </c>
      <c r="N959" s="71" t="s">
        <v>598</v>
      </c>
      <c r="O959" s="20">
        <v>49</v>
      </c>
      <c r="P959" s="20">
        <v>48.1</v>
      </c>
      <c r="Q959" s="22">
        <v>0.981632653061224</v>
      </c>
      <c r="R959" s="23">
        <v>4.48e-13</v>
      </c>
      <c r="X959" s="1"/>
    </row>
    <row r="960" spans="1:24">
      <c r="A960" s="1" t="s">
        <v>591</v>
      </c>
      <c r="B960" s="13" t="s">
        <v>504</v>
      </c>
      <c r="D960" s="7" t="s">
        <v>592</v>
      </c>
      <c r="E960" s="13" t="s">
        <v>363</v>
      </c>
      <c r="K960" t="s">
        <v>29</v>
      </c>
      <c r="L960" t="s">
        <v>30</v>
      </c>
      <c r="M960" s="21" t="s">
        <v>31</v>
      </c>
      <c r="N960" s="71" t="s">
        <v>599</v>
      </c>
      <c r="O960" s="20">
        <v>46.6</v>
      </c>
      <c r="P960" s="20">
        <v>44.9</v>
      </c>
      <c r="Q960" s="22">
        <v>0.963519313304721</v>
      </c>
      <c r="R960" s="23">
        <v>4.37e-13</v>
      </c>
      <c r="X960" s="1"/>
    </row>
    <row r="961" spans="1:24">
      <c r="A961" s="39" t="s">
        <v>591</v>
      </c>
      <c r="B961" s="40" t="s">
        <v>504</v>
      </c>
      <c r="C961" s="18"/>
      <c r="D961" s="78" t="s">
        <v>592</v>
      </c>
      <c r="E961" s="40" t="s">
        <v>363</v>
      </c>
      <c r="F961" s="18"/>
      <c r="G961" s="18"/>
      <c r="H961" s="18"/>
      <c r="I961" s="18"/>
      <c r="J961" s="39"/>
      <c r="K961" s="18" t="s">
        <v>29</v>
      </c>
      <c r="L961" s="18" t="s">
        <v>30</v>
      </c>
      <c r="M961" s="43" t="s">
        <v>31</v>
      </c>
      <c r="N961" s="79" t="s">
        <v>600</v>
      </c>
      <c r="O961" s="42">
        <v>47.6</v>
      </c>
      <c r="P961" s="42">
        <v>46.6</v>
      </c>
      <c r="Q961" s="44">
        <v>0.978991596638655</v>
      </c>
      <c r="R961" s="45">
        <v>4.67e-13</v>
      </c>
      <c r="S961" s="39"/>
      <c r="T961" s="18"/>
      <c r="U961" s="18"/>
      <c r="V961" s="18"/>
      <c r="W961" s="18"/>
      <c r="X961" s="39"/>
    </row>
    <row r="962" spans="1:24">
      <c r="A962" s="1" t="s">
        <v>339</v>
      </c>
      <c r="B962" s="13" t="s">
        <v>601</v>
      </c>
      <c r="C962" t="s">
        <v>602</v>
      </c>
      <c r="D962" s="1" t="s">
        <v>506</v>
      </c>
      <c r="E962" s="13" t="s">
        <v>363</v>
      </c>
      <c r="K962" t="s">
        <v>603</v>
      </c>
      <c r="L962" t="s">
        <v>30</v>
      </c>
      <c r="M962" s="21" t="s">
        <v>31</v>
      </c>
      <c r="N962" s="71" t="s">
        <v>604</v>
      </c>
      <c r="O962" s="20">
        <v>28.3182967372081</v>
      </c>
      <c r="P962" s="20">
        <v>25.519923168856</v>
      </c>
      <c r="Q962" s="22">
        <v>0.90118143070818</v>
      </c>
      <c r="R962" s="23">
        <v>1.72e-13</v>
      </c>
      <c r="X962" s="1"/>
    </row>
    <row r="963" spans="1:24">
      <c r="A963" s="1" t="s">
        <v>339</v>
      </c>
      <c r="B963" s="13" t="s">
        <v>601</v>
      </c>
      <c r="C963" t="s">
        <v>605</v>
      </c>
      <c r="D963" s="1" t="s">
        <v>506</v>
      </c>
      <c r="E963" s="13" t="s">
        <v>363</v>
      </c>
      <c r="K963" t="s">
        <v>603</v>
      </c>
      <c r="L963" t="s">
        <v>30</v>
      </c>
      <c r="M963" s="21" t="s">
        <v>31</v>
      </c>
      <c r="N963" s="71" t="s">
        <v>606</v>
      </c>
      <c r="O963" s="20">
        <v>29.5343490037101</v>
      </c>
      <c r="P963" s="20">
        <v>26.6183970600006</v>
      </c>
      <c r="Q963" s="22">
        <v>0.901269130958559</v>
      </c>
      <c r="R963" s="23"/>
      <c r="X963" s="1"/>
    </row>
    <row r="964" spans="1:24">
      <c r="A964" s="1" t="s">
        <v>339</v>
      </c>
      <c r="B964" s="13" t="s">
        <v>601</v>
      </c>
      <c r="C964" t="s">
        <v>607</v>
      </c>
      <c r="D964" s="1" t="s">
        <v>506</v>
      </c>
      <c r="E964" s="13" t="s">
        <v>363</v>
      </c>
      <c r="K964" t="s">
        <v>603</v>
      </c>
      <c r="L964" t="s">
        <v>30</v>
      </c>
      <c r="M964" s="21" t="s">
        <v>31</v>
      </c>
      <c r="N964" s="71" t="s">
        <v>608</v>
      </c>
      <c r="O964" s="20">
        <v>28.3239468048201</v>
      </c>
      <c r="P964" s="20">
        <v>25.0898371491356</v>
      </c>
      <c r="Q964" s="22">
        <v>0.88581712577097</v>
      </c>
      <c r="R964" s="23"/>
      <c r="X964" s="1"/>
    </row>
    <row r="965" spans="1:24">
      <c r="A965" s="1" t="s">
        <v>339</v>
      </c>
      <c r="B965" s="13" t="s">
        <v>601</v>
      </c>
      <c r="C965" t="s">
        <v>609</v>
      </c>
      <c r="D965" s="1" t="s">
        <v>506</v>
      </c>
      <c r="E965" s="13" t="s">
        <v>363</v>
      </c>
      <c r="K965" t="s">
        <v>603</v>
      </c>
      <c r="L965" t="s">
        <v>30</v>
      </c>
      <c r="M965" s="21" t="s">
        <v>31</v>
      </c>
      <c r="N965" s="71" t="s">
        <v>610</v>
      </c>
      <c r="O965" s="20">
        <v>41.4872326059037</v>
      </c>
      <c r="P965" s="20">
        <v>38.0359988504667</v>
      </c>
      <c r="Q965" s="22">
        <v>0.916812148252428</v>
      </c>
      <c r="R965" s="23">
        <v>3.08e-13</v>
      </c>
      <c r="X965" s="1"/>
    </row>
    <row r="966" spans="1:24">
      <c r="A966" s="1" t="s">
        <v>339</v>
      </c>
      <c r="B966" s="13" t="s">
        <v>601</v>
      </c>
      <c r="C966" t="s">
        <v>611</v>
      </c>
      <c r="D966" s="1" t="s">
        <v>506</v>
      </c>
      <c r="E966" s="13" t="s">
        <v>363</v>
      </c>
      <c r="K966" t="s">
        <v>603</v>
      </c>
      <c r="L966" t="s">
        <v>30</v>
      </c>
      <c r="M966" s="21" t="s">
        <v>31</v>
      </c>
      <c r="N966" s="71" t="s">
        <v>612</v>
      </c>
      <c r="O966" s="20">
        <v>41.9936439264141</v>
      </c>
      <c r="P966" s="20">
        <v>38.5164660155347</v>
      </c>
      <c r="Q966" s="22">
        <v>0.917197518820406</v>
      </c>
      <c r="R966" s="23">
        <v>4.28e-13</v>
      </c>
      <c r="X966" s="1"/>
    </row>
    <row r="967" spans="1:24">
      <c r="A967" s="1" t="s">
        <v>339</v>
      </c>
      <c r="B967" s="13" t="s">
        <v>601</v>
      </c>
      <c r="C967" t="s">
        <v>613</v>
      </c>
      <c r="D967" s="1" t="s">
        <v>506</v>
      </c>
      <c r="E967" s="13" t="s">
        <v>363</v>
      </c>
      <c r="K967" t="s">
        <v>603</v>
      </c>
      <c r="L967" t="s">
        <v>30</v>
      </c>
      <c r="M967" s="21" t="s">
        <v>31</v>
      </c>
      <c r="N967" s="71" t="s">
        <v>614</v>
      </c>
      <c r="O967" s="20">
        <v>42.2358844701013</v>
      </c>
      <c r="P967" s="20">
        <v>38.7153280289734</v>
      </c>
      <c r="Q967" s="22">
        <v>0.916645371932009</v>
      </c>
      <c r="R967" s="23"/>
      <c r="X967" s="1"/>
    </row>
    <row r="968" spans="1:24">
      <c r="A968" s="1" t="s">
        <v>339</v>
      </c>
      <c r="B968" s="13" t="s">
        <v>601</v>
      </c>
      <c r="C968" t="s">
        <v>615</v>
      </c>
      <c r="D968" s="1" t="s">
        <v>506</v>
      </c>
      <c r="E968" s="13" t="s">
        <v>363</v>
      </c>
      <c r="K968" t="s">
        <v>603</v>
      </c>
      <c r="L968" t="s">
        <v>30</v>
      </c>
      <c r="M968" s="21" t="s">
        <v>31</v>
      </c>
      <c r="N968" s="71" t="s">
        <v>616</v>
      </c>
      <c r="O968" s="20">
        <v>41.6701084001857</v>
      </c>
      <c r="P968" s="20">
        <v>38.09141686141</v>
      </c>
      <c r="Q968" s="22">
        <v>0.914118497019322</v>
      </c>
      <c r="R968" s="23"/>
      <c r="X968" s="1"/>
    </row>
    <row r="969" spans="1:24">
      <c r="A969" s="1" t="s">
        <v>339</v>
      </c>
      <c r="B969" s="13" t="s">
        <v>601</v>
      </c>
      <c r="C969" t="s">
        <v>617</v>
      </c>
      <c r="D969" s="1" t="s">
        <v>506</v>
      </c>
      <c r="E969" s="13" t="s">
        <v>363</v>
      </c>
      <c r="K969" t="s">
        <v>603</v>
      </c>
      <c r="L969" t="s">
        <v>30</v>
      </c>
      <c r="M969" s="21" t="s">
        <v>31</v>
      </c>
      <c r="N969" s="71" t="s">
        <v>618</v>
      </c>
      <c r="O969" s="20">
        <v>41.803914041406</v>
      </c>
      <c r="P969" s="20">
        <v>38.3886129460004</v>
      </c>
      <c r="Q969" s="22">
        <v>0.918301882162928</v>
      </c>
      <c r="R969" s="23"/>
      <c r="X969" s="1"/>
    </row>
    <row r="970" spans="1:24">
      <c r="A970" s="1" t="s">
        <v>339</v>
      </c>
      <c r="B970" s="13" t="s">
        <v>601</v>
      </c>
      <c r="C970" t="s">
        <v>619</v>
      </c>
      <c r="D970" s="1" t="s">
        <v>506</v>
      </c>
      <c r="E970" s="13" t="s">
        <v>363</v>
      </c>
      <c r="K970" t="s">
        <v>603</v>
      </c>
      <c r="L970" t="s">
        <v>30</v>
      </c>
      <c r="M970" s="21" t="s">
        <v>31</v>
      </c>
      <c r="N970" s="71" t="s">
        <v>620</v>
      </c>
      <c r="O970" s="20">
        <v>42.4262562608949</v>
      </c>
      <c r="P970" s="20">
        <v>38.9672448370676</v>
      </c>
      <c r="Q970" s="22">
        <v>0.918470029442227</v>
      </c>
      <c r="R970" s="23"/>
      <c r="X970" s="1"/>
    </row>
    <row r="971" spans="1:24">
      <c r="A971" s="1" t="s">
        <v>339</v>
      </c>
      <c r="B971" s="13" t="s">
        <v>601</v>
      </c>
      <c r="C971" t="s">
        <v>621</v>
      </c>
      <c r="D971" s="1" t="s">
        <v>506</v>
      </c>
      <c r="E971" s="13" t="s">
        <v>363</v>
      </c>
      <c r="K971" t="s">
        <v>603</v>
      </c>
      <c r="L971" t="s">
        <v>30</v>
      </c>
      <c r="M971" s="21" t="s">
        <v>31</v>
      </c>
      <c r="N971" s="71" t="s">
        <v>622</v>
      </c>
      <c r="O971" s="20">
        <v>42.4821976676506</v>
      </c>
      <c r="P971" s="20">
        <v>39.1331405134939</v>
      </c>
      <c r="Q971" s="22">
        <v>0.921165633182228</v>
      </c>
      <c r="R971" s="23"/>
      <c r="X971" s="1"/>
    </row>
    <row r="972" spans="1:24">
      <c r="A972" s="1" t="s">
        <v>339</v>
      </c>
      <c r="B972" s="13" t="s">
        <v>601</v>
      </c>
      <c r="C972" t="s">
        <v>623</v>
      </c>
      <c r="D972" s="1" t="s">
        <v>506</v>
      </c>
      <c r="E972" s="13" t="s">
        <v>363</v>
      </c>
      <c r="K972" t="s">
        <v>603</v>
      </c>
      <c r="L972" t="s">
        <v>30</v>
      </c>
      <c r="M972" s="21" t="s">
        <v>31</v>
      </c>
      <c r="N972" s="71" t="s">
        <v>624</v>
      </c>
      <c r="O972" s="20">
        <v>42.0749099494793</v>
      </c>
      <c r="P972" s="20">
        <v>38.4026911716989</v>
      </c>
      <c r="Q972" s="22">
        <v>0.912721886221747</v>
      </c>
      <c r="R972" s="23"/>
      <c r="X972" s="1"/>
    </row>
    <row r="973" spans="1:24">
      <c r="A973" s="1" t="s">
        <v>339</v>
      </c>
      <c r="B973" s="13" t="s">
        <v>601</v>
      </c>
      <c r="C973" t="s">
        <v>625</v>
      </c>
      <c r="D973" s="1" t="s">
        <v>506</v>
      </c>
      <c r="E973" s="13" t="s">
        <v>363</v>
      </c>
      <c r="K973" t="s">
        <v>603</v>
      </c>
      <c r="L973" t="s">
        <v>30</v>
      </c>
      <c r="M973" s="21" t="s">
        <v>31</v>
      </c>
      <c r="N973" s="71" t="s">
        <v>626</v>
      </c>
      <c r="O973" s="20">
        <v>43.0341924574113</v>
      </c>
      <c r="P973" s="20">
        <v>39.3864824754968</v>
      </c>
      <c r="Q973" s="22">
        <v>0.915236936639988</v>
      </c>
      <c r="R973" s="23"/>
      <c r="X973" s="1"/>
    </row>
    <row r="974" spans="1:24">
      <c r="A974" s="1" t="s">
        <v>339</v>
      </c>
      <c r="B974" s="13" t="s">
        <v>601</v>
      </c>
      <c r="C974" t="s">
        <v>627</v>
      </c>
      <c r="D974" s="1" t="s">
        <v>506</v>
      </c>
      <c r="E974" s="13" t="s">
        <v>363</v>
      </c>
      <c r="K974" t="s">
        <v>603</v>
      </c>
      <c r="L974" t="s">
        <v>30</v>
      </c>
      <c r="M974" s="21" t="s">
        <v>31</v>
      </c>
      <c r="N974" s="71" t="s">
        <v>628</v>
      </c>
      <c r="O974" s="20">
        <v>42.6899336859497</v>
      </c>
      <c r="P974" s="20">
        <v>39.1800526503356</v>
      </c>
      <c r="Q974" s="22">
        <v>0.917781998411273</v>
      </c>
      <c r="R974" s="23"/>
      <c r="X974" s="1"/>
    </row>
    <row r="975" spans="1:24">
      <c r="A975" s="1" t="s">
        <v>339</v>
      </c>
      <c r="B975" s="13" t="s">
        <v>601</v>
      </c>
      <c r="C975" t="s">
        <v>629</v>
      </c>
      <c r="D975" s="1" t="s">
        <v>506</v>
      </c>
      <c r="E975" s="13" t="s">
        <v>363</v>
      </c>
      <c r="K975" t="s">
        <v>603</v>
      </c>
      <c r="L975" t="s">
        <v>30</v>
      </c>
      <c r="M975" s="21" t="s">
        <v>31</v>
      </c>
      <c r="N975" s="71" t="s">
        <v>630</v>
      </c>
      <c r="O975" s="20">
        <v>42.7751059720697</v>
      </c>
      <c r="P975" s="20">
        <v>39.1661826006097</v>
      </c>
      <c r="Q975" s="22">
        <v>0.915630288004045</v>
      </c>
      <c r="R975" s="23"/>
      <c r="X975" s="1"/>
    </row>
    <row r="976" spans="1:24">
      <c r="A976" s="1" t="s">
        <v>339</v>
      </c>
      <c r="B976" s="13" t="s">
        <v>601</v>
      </c>
      <c r="C976" t="s">
        <v>631</v>
      </c>
      <c r="D976" s="1" t="s">
        <v>506</v>
      </c>
      <c r="E976" s="13" t="s">
        <v>363</v>
      </c>
      <c r="K976" t="s">
        <v>603</v>
      </c>
      <c r="L976" t="s">
        <v>30</v>
      </c>
      <c r="M976" s="21" t="s">
        <v>31</v>
      </c>
      <c r="N976" s="71" t="s">
        <v>632</v>
      </c>
      <c r="O976" s="20">
        <v>41.3628657664987</v>
      </c>
      <c r="P976" s="20">
        <v>37.9029148365896</v>
      </c>
      <c r="Q976" s="22">
        <v>0.916351276300794</v>
      </c>
      <c r="R976" s="23"/>
      <c r="X976" s="1"/>
    </row>
    <row r="977" spans="1:24">
      <c r="A977" s="1" t="s">
        <v>339</v>
      </c>
      <c r="B977" s="13" t="s">
        <v>601</v>
      </c>
      <c r="C977" t="s">
        <v>633</v>
      </c>
      <c r="D977" s="1" t="s">
        <v>506</v>
      </c>
      <c r="E977" s="13" t="s">
        <v>363</v>
      </c>
      <c r="K977" t="s">
        <v>603</v>
      </c>
      <c r="L977" t="s">
        <v>30</v>
      </c>
      <c r="M977" s="21" t="s">
        <v>31</v>
      </c>
      <c r="N977" s="71" t="s">
        <v>634</v>
      </c>
      <c r="O977" s="20">
        <v>41.9336390479911</v>
      </c>
      <c r="P977" s="20">
        <v>38.2837627044444</v>
      </c>
      <c r="Q977" s="22">
        <v>0.912960658163495</v>
      </c>
      <c r="R977" s="23"/>
      <c r="X977" s="1"/>
    </row>
    <row r="978" spans="1:24">
      <c r="A978" s="1" t="s">
        <v>339</v>
      </c>
      <c r="B978" s="13" t="s">
        <v>601</v>
      </c>
      <c r="C978" t="s">
        <v>635</v>
      </c>
      <c r="D978" s="1" t="s">
        <v>506</v>
      </c>
      <c r="E978" s="13" t="s">
        <v>363</v>
      </c>
      <c r="K978" t="s">
        <v>603</v>
      </c>
      <c r="L978" t="s">
        <v>30</v>
      </c>
      <c r="M978" s="21" t="s">
        <v>31</v>
      </c>
      <c r="N978" s="71" t="s">
        <v>636</v>
      </c>
      <c r="O978" s="20">
        <v>41.868687613255</v>
      </c>
      <c r="P978" s="20">
        <v>38.414373039676</v>
      </c>
      <c r="Q978" s="22">
        <v>0.91749646882924</v>
      </c>
      <c r="R978" s="23"/>
      <c r="X978" s="1"/>
    </row>
    <row r="979" spans="1:24">
      <c r="A979" s="1" t="s">
        <v>339</v>
      </c>
      <c r="B979" s="13" t="s">
        <v>601</v>
      </c>
      <c r="C979" t="s">
        <v>637</v>
      </c>
      <c r="D979" s="1" t="s">
        <v>506</v>
      </c>
      <c r="E979" s="13" t="s">
        <v>363</v>
      </c>
      <c r="K979" t="s">
        <v>603</v>
      </c>
      <c r="L979" t="s">
        <v>30</v>
      </c>
      <c r="M979" s="21" t="s">
        <v>31</v>
      </c>
      <c r="N979" s="71" t="s">
        <v>638</v>
      </c>
      <c r="O979" s="20">
        <v>41.9328535068154</v>
      </c>
      <c r="P979" s="20">
        <v>38.3501467417618</v>
      </c>
      <c r="Q979" s="22">
        <v>0.914560864204691</v>
      </c>
      <c r="R979" s="23"/>
      <c r="X979" s="1"/>
    </row>
    <row r="980" spans="1:24">
      <c r="A980" s="1" t="s">
        <v>339</v>
      </c>
      <c r="B980" s="13" t="s">
        <v>601</v>
      </c>
      <c r="C980" t="s">
        <v>639</v>
      </c>
      <c r="D980" s="1" t="s">
        <v>506</v>
      </c>
      <c r="E980" s="13" t="s">
        <v>363</v>
      </c>
      <c r="K980" t="s">
        <v>603</v>
      </c>
      <c r="L980" t="s">
        <v>30</v>
      </c>
      <c r="M980" s="21" t="s">
        <v>31</v>
      </c>
      <c r="N980" s="71" t="s">
        <v>640</v>
      </c>
      <c r="O980" s="20">
        <v>42.1088651105392</v>
      </c>
      <c r="P980" s="20">
        <v>38.5445733992725</v>
      </c>
      <c r="Q980" s="22">
        <v>0.915355312903585</v>
      </c>
      <c r="R980" s="23"/>
      <c r="X980" s="1"/>
    </row>
    <row r="981" spans="1:24">
      <c r="A981" s="1" t="s">
        <v>339</v>
      </c>
      <c r="B981" s="13" t="s">
        <v>601</v>
      </c>
      <c r="C981" t="s">
        <v>641</v>
      </c>
      <c r="D981" s="1" t="s">
        <v>506</v>
      </c>
      <c r="E981" s="13" t="s">
        <v>363</v>
      </c>
      <c r="K981" t="s">
        <v>603</v>
      </c>
      <c r="L981" t="s">
        <v>30</v>
      </c>
      <c r="M981" s="21" t="s">
        <v>31</v>
      </c>
      <c r="N981" s="71" t="s">
        <v>642</v>
      </c>
      <c r="O981" s="20">
        <v>41.5109544055794</v>
      </c>
      <c r="P981" s="20">
        <v>37.9559807523135</v>
      </c>
      <c r="Q981" s="22">
        <v>0.914360589772705</v>
      </c>
      <c r="R981" s="23"/>
      <c r="X981" s="1"/>
    </row>
    <row r="982" spans="1:24">
      <c r="A982" s="1" t="s">
        <v>339</v>
      </c>
      <c r="B982" s="13" t="s">
        <v>601</v>
      </c>
      <c r="C982" t="s">
        <v>643</v>
      </c>
      <c r="D982" s="1" t="s">
        <v>506</v>
      </c>
      <c r="E982" s="13" t="s">
        <v>363</v>
      </c>
      <c r="K982" t="s">
        <v>603</v>
      </c>
      <c r="L982" t="s">
        <v>30</v>
      </c>
      <c r="M982" s="21" t="s">
        <v>31</v>
      </c>
      <c r="N982" s="71" t="s">
        <v>644</v>
      </c>
      <c r="O982" s="20">
        <v>41.4592384530733</v>
      </c>
      <c r="P982" s="20">
        <v>38.0388473065285</v>
      </c>
      <c r="Q982" s="22">
        <v>0.917499904142808</v>
      </c>
      <c r="R982" s="23"/>
      <c r="X982" s="1"/>
    </row>
    <row r="983" spans="1:24">
      <c r="A983" s="1" t="s">
        <v>339</v>
      </c>
      <c r="B983" s="13" t="s">
        <v>601</v>
      </c>
      <c r="C983" t="s">
        <v>645</v>
      </c>
      <c r="D983" s="1" t="s">
        <v>506</v>
      </c>
      <c r="E983" s="13" t="s">
        <v>363</v>
      </c>
      <c r="K983" t="s">
        <v>603</v>
      </c>
      <c r="L983" t="s">
        <v>30</v>
      </c>
      <c r="M983" s="21" t="s">
        <v>31</v>
      </c>
      <c r="N983" s="71" t="s">
        <v>646</v>
      </c>
      <c r="O983" s="20">
        <v>43.0625107866989</v>
      </c>
      <c r="P983" s="20">
        <v>39.4435688832257</v>
      </c>
      <c r="Q983" s="22">
        <v>0.915960731565355</v>
      </c>
      <c r="R983" s="23"/>
      <c r="X983" s="1"/>
    </row>
    <row r="984" spans="1:24">
      <c r="A984" s="1" t="s">
        <v>339</v>
      </c>
      <c r="B984" s="13" t="s">
        <v>601</v>
      </c>
      <c r="C984" t="s">
        <v>647</v>
      </c>
      <c r="D984" s="1" t="s">
        <v>506</v>
      </c>
      <c r="E984" s="13" t="s">
        <v>363</v>
      </c>
      <c r="K984" t="s">
        <v>603</v>
      </c>
      <c r="L984" t="s">
        <v>30</v>
      </c>
      <c r="M984" s="21" t="s">
        <v>31</v>
      </c>
      <c r="N984" s="71" t="s">
        <v>648</v>
      </c>
      <c r="O984" s="20">
        <v>42.6797691921243</v>
      </c>
      <c r="P984" s="20">
        <v>39.0358875571871</v>
      </c>
      <c r="Q984" s="22">
        <v>0.914622742720698</v>
      </c>
      <c r="R984" s="23"/>
      <c r="X984" s="1"/>
    </row>
    <row r="985" spans="1:24">
      <c r="A985" s="1" t="s">
        <v>339</v>
      </c>
      <c r="B985" s="13" t="s">
        <v>601</v>
      </c>
      <c r="C985" t="s">
        <v>649</v>
      </c>
      <c r="D985" s="1" t="s">
        <v>506</v>
      </c>
      <c r="E985" s="13" t="s">
        <v>363</v>
      </c>
      <c r="K985" t="s">
        <v>603</v>
      </c>
      <c r="L985" t="s">
        <v>30</v>
      </c>
      <c r="M985" s="21" t="s">
        <v>31</v>
      </c>
      <c r="N985" s="71" t="s">
        <v>650</v>
      </c>
      <c r="O985" s="20">
        <v>41.0048443038815</v>
      </c>
      <c r="P985" s="20">
        <v>37.6446515633193</v>
      </c>
      <c r="Q985" s="22">
        <v>0.918053761754091</v>
      </c>
      <c r="R985" s="23"/>
      <c r="X985" s="1"/>
    </row>
    <row r="986" spans="1:24">
      <c r="A986" s="1" t="s">
        <v>339</v>
      </c>
      <c r="B986" s="13" t="s">
        <v>601</v>
      </c>
      <c r="C986" t="s">
        <v>651</v>
      </c>
      <c r="D986" s="1" t="s">
        <v>506</v>
      </c>
      <c r="E986" s="13" t="s">
        <v>363</v>
      </c>
      <c r="K986" t="s">
        <v>603</v>
      </c>
      <c r="L986" t="s">
        <v>30</v>
      </c>
      <c r="M986" s="21" t="s">
        <v>31</v>
      </c>
      <c r="N986" s="71" t="s">
        <v>652</v>
      </c>
      <c r="O986" s="20">
        <v>41.4294528113838</v>
      </c>
      <c r="P986" s="20">
        <v>38.0765936423873</v>
      </c>
      <c r="Q986" s="22">
        <v>0.919070638362975</v>
      </c>
      <c r="R986" s="23"/>
      <c r="X986" s="1"/>
    </row>
    <row r="987" spans="1:24">
      <c r="A987" s="1" t="s">
        <v>339</v>
      </c>
      <c r="B987" s="13" t="s">
        <v>601</v>
      </c>
      <c r="C987" t="s">
        <v>653</v>
      </c>
      <c r="D987" s="1" t="s">
        <v>506</v>
      </c>
      <c r="E987" s="13" t="s">
        <v>363</v>
      </c>
      <c r="K987" t="s">
        <v>603</v>
      </c>
      <c r="L987" t="s">
        <v>30</v>
      </c>
      <c r="M987" s="21" t="s">
        <v>31</v>
      </c>
      <c r="N987" s="71" t="s">
        <v>654</v>
      </c>
      <c r="O987" s="20">
        <v>40.7868645860552</v>
      </c>
      <c r="P987" s="20">
        <v>37.2797115723636</v>
      </c>
      <c r="Q987" s="22">
        <v>0.91401268400291</v>
      </c>
      <c r="R987" s="23"/>
      <c r="X987" s="1"/>
    </row>
    <row r="988" spans="1:24">
      <c r="A988" s="1" t="s">
        <v>339</v>
      </c>
      <c r="B988" s="13" t="s">
        <v>601</v>
      </c>
      <c r="C988" t="s">
        <v>655</v>
      </c>
      <c r="D988" s="1" t="s">
        <v>506</v>
      </c>
      <c r="E988" s="13" t="s">
        <v>363</v>
      </c>
      <c r="K988" t="s">
        <v>603</v>
      </c>
      <c r="L988" t="s">
        <v>30</v>
      </c>
      <c r="M988" s="21" t="s">
        <v>31</v>
      </c>
      <c r="N988" s="71" t="s">
        <v>656</v>
      </c>
      <c r="O988" s="20">
        <v>42.1274945763356</v>
      </c>
      <c r="P988" s="20">
        <v>38.5488914424252</v>
      </c>
      <c r="Q988" s="22">
        <v>0.915053027247419</v>
      </c>
      <c r="R988" s="23"/>
      <c r="X988" s="1"/>
    </row>
    <row r="989" spans="1:24">
      <c r="A989" s="1" t="s">
        <v>339</v>
      </c>
      <c r="B989" s="13" t="s">
        <v>601</v>
      </c>
      <c r="C989" t="s">
        <v>657</v>
      </c>
      <c r="D989" s="1" t="s">
        <v>506</v>
      </c>
      <c r="E989" s="13" t="s">
        <v>363</v>
      </c>
      <c r="K989" t="s">
        <v>603</v>
      </c>
      <c r="L989" t="s">
        <v>30</v>
      </c>
      <c r="M989" s="21" t="s">
        <v>31</v>
      </c>
      <c r="N989" s="71" t="s">
        <v>658</v>
      </c>
      <c r="O989" s="20">
        <v>41.9571209791294</v>
      </c>
      <c r="P989" s="20">
        <v>38.6880087084399</v>
      </c>
      <c r="Q989" s="22">
        <v>0.922084447302387</v>
      </c>
      <c r="R989" s="23"/>
      <c r="X989" s="1"/>
    </row>
    <row r="990" spans="1:24">
      <c r="A990" s="1" t="s">
        <v>339</v>
      </c>
      <c r="B990" s="13" t="s">
        <v>601</v>
      </c>
      <c r="C990" t="s">
        <v>659</v>
      </c>
      <c r="D990" s="1" t="s">
        <v>506</v>
      </c>
      <c r="E990" s="13" t="s">
        <v>363</v>
      </c>
      <c r="K990" t="s">
        <v>603</v>
      </c>
      <c r="L990" t="s">
        <v>30</v>
      </c>
      <c r="M990" s="21" t="s">
        <v>31</v>
      </c>
      <c r="N990" s="71" t="s">
        <v>660</v>
      </c>
      <c r="O990" s="20">
        <v>44.02838664364</v>
      </c>
      <c r="P990" s="20">
        <v>40.9734855907832</v>
      </c>
      <c r="Q990" s="22">
        <v>0.93061519429311</v>
      </c>
      <c r="R990" s="23"/>
      <c r="X990" s="1"/>
    </row>
    <row r="991" spans="1:24">
      <c r="A991" s="1" t="s">
        <v>339</v>
      </c>
      <c r="B991" s="13" t="s">
        <v>601</v>
      </c>
      <c r="C991" t="s">
        <v>661</v>
      </c>
      <c r="D991" s="1" t="s">
        <v>506</v>
      </c>
      <c r="E991" s="13" t="s">
        <v>363</v>
      </c>
      <c r="K991" t="s">
        <v>603</v>
      </c>
      <c r="L991" t="s">
        <v>30</v>
      </c>
      <c r="M991" s="21" t="s">
        <v>31</v>
      </c>
      <c r="N991" s="71" t="s">
        <v>662</v>
      </c>
      <c r="O991" s="20">
        <v>41.0130413496254</v>
      </c>
      <c r="P991" s="20">
        <v>37.8828785345588</v>
      </c>
      <c r="Q991" s="22">
        <v>0.923678841849773</v>
      </c>
      <c r="R991" s="23"/>
      <c r="X991" s="1"/>
    </row>
    <row r="992" spans="1:24">
      <c r="A992" s="1" t="s">
        <v>339</v>
      </c>
      <c r="B992" s="13" t="s">
        <v>601</v>
      </c>
      <c r="C992" t="s">
        <v>663</v>
      </c>
      <c r="D992" s="1" t="s">
        <v>506</v>
      </c>
      <c r="E992" s="13" t="s">
        <v>363</v>
      </c>
      <c r="K992" t="s">
        <v>603</v>
      </c>
      <c r="L992" t="s">
        <v>30</v>
      </c>
      <c r="M992" s="21" t="s">
        <v>31</v>
      </c>
      <c r="N992" s="71" t="s">
        <v>664</v>
      </c>
      <c r="O992" s="20">
        <v>42.7623476021977</v>
      </c>
      <c r="P992" s="20">
        <v>39.7060106757949</v>
      </c>
      <c r="Q992" s="22">
        <v>0.928527382199994</v>
      </c>
      <c r="R992" s="23"/>
      <c r="X992" s="1"/>
    </row>
    <row r="993" spans="1:24">
      <c r="A993" s="1" t="s">
        <v>339</v>
      </c>
      <c r="B993" s="13" t="s">
        <v>601</v>
      </c>
      <c r="C993" t="s">
        <v>665</v>
      </c>
      <c r="D993" s="1" t="s">
        <v>506</v>
      </c>
      <c r="E993" s="13" t="s">
        <v>363</v>
      </c>
      <c r="K993" t="s">
        <v>603</v>
      </c>
      <c r="L993" t="s">
        <v>30</v>
      </c>
      <c r="M993" s="21" t="s">
        <v>31</v>
      </c>
      <c r="N993" s="71" t="s">
        <v>666</v>
      </c>
      <c r="O993" s="20">
        <v>41.1401134895741</v>
      </c>
      <c r="P993" s="20">
        <v>38.2141621793151</v>
      </c>
      <c r="Q993" s="22">
        <v>0.928878385058405</v>
      </c>
      <c r="R993" s="23"/>
      <c r="X993" s="1"/>
    </row>
    <row r="994" spans="1:24">
      <c r="A994" s="1" t="s">
        <v>339</v>
      </c>
      <c r="B994" s="13" t="s">
        <v>601</v>
      </c>
      <c r="C994" t="s">
        <v>667</v>
      </c>
      <c r="D994" s="1" t="s">
        <v>506</v>
      </c>
      <c r="E994" s="13" t="s">
        <v>363</v>
      </c>
      <c r="K994" t="s">
        <v>603</v>
      </c>
      <c r="L994" t="s">
        <v>30</v>
      </c>
      <c r="M994" s="21" t="s">
        <v>31</v>
      </c>
      <c r="N994" s="71" t="s">
        <v>668</v>
      </c>
      <c r="O994" s="20">
        <v>41.0208823142333</v>
      </c>
      <c r="P994" s="20">
        <v>38.0108833889026</v>
      </c>
      <c r="Q994" s="22">
        <v>0.9266227649061</v>
      </c>
      <c r="R994" s="23"/>
      <c r="X994" s="1"/>
    </row>
    <row r="995" spans="1:24">
      <c r="A995" s="1" t="s">
        <v>339</v>
      </c>
      <c r="B995" s="13" t="s">
        <v>601</v>
      </c>
      <c r="C995" t="s">
        <v>669</v>
      </c>
      <c r="D995" s="1" t="s">
        <v>506</v>
      </c>
      <c r="E995" s="13" t="s">
        <v>363</v>
      </c>
      <c r="K995" t="s">
        <v>603</v>
      </c>
      <c r="L995" t="s">
        <v>30</v>
      </c>
      <c r="M995" s="21" t="s">
        <v>31</v>
      </c>
      <c r="N995" s="71" t="s">
        <v>670</v>
      </c>
      <c r="O995" s="20">
        <v>42.6621178444298</v>
      </c>
      <c r="P995" s="20">
        <v>39.3336274068073</v>
      </c>
      <c r="Q995" s="22">
        <v>0.921980187440294</v>
      </c>
      <c r="R995" s="23"/>
      <c r="X995" s="1"/>
    </row>
    <row r="996" spans="1:24">
      <c r="A996" s="1" t="s">
        <v>339</v>
      </c>
      <c r="B996" s="13" t="s">
        <v>601</v>
      </c>
      <c r="C996" t="s">
        <v>671</v>
      </c>
      <c r="D996" s="1" t="s">
        <v>506</v>
      </c>
      <c r="E996" s="13" t="s">
        <v>363</v>
      </c>
      <c r="K996" t="s">
        <v>603</v>
      </c>
      <c r="L996" t="s">
        <v>30</v>
      </c>
      <c r="M996" s="21" t="s">
        <v>31</v>
      </c>
      <c r="N996" s="71" t="s">
        <v>672</v>
      </c>
      <c r="O996" s="20">
        <v>41.9253556453257</v>
      </c>
      <c r="P996" s="20">
        <v>38.7877694507973</v>
      </c>
      <c r="Q996" s="22">
        <v>0.925162562219595</v>
      </c>
      <c r="R996" s="23"/>
      <c r="X996" s="1"/>
    </row>
    <row r="997" spans="1:24">
      <c r="A997" s="1" t="s">
        <v>339</v>
      </c>
      <c r="B997" s="13" t="s">
        <v>601</v>
      </c>
      <c r="C997" t="s">
        <v>673</v>
      </c>
      <c r="D997" s="1" t="s">
        <v>506</v>
      </c>
      <c r="E997" s="13" t="s">
        <v>363</v>
      </c>
      <c r="K997" t="s">
        <v>603</v>
      </c>
      <c r="L997" t="s">
        <v>30</v>
      </c>
      <c r="M997" s="21" t="s">
        <v>31</v>
      </c>
      <c r="N997" s="71" t="s">
        <v>674</v>
      </c>
      <c r="O997" s="20">
        <v>41.1511844118644</v>
      </c>
      <c r="P997" s="20">
        <v>37.932057454902</v>
      </c>
      <c r="Q997" s="22">
        <v>0.921773163932694</v>
      </c>
      <c r="R997" s="23"/>
      <c r="X997" s="1"/>
    </row>
    <row r="998" spans="1:24">
      <c r="A998" s="1" t="s">
        <v>339</v>
      </c>
      <c r="B998" s="13" t="s">
        <v>601</v>
      </c>
      <c r="C998" t="s">
        <v>675</v>
      </c>
      <c r="D998" s="1" t="s">
        <v>506</v>
      </c>
      <c r="E998" s="13" t="s">
        <v>363</v>
      </c>
      <c r="K998" t="s">
        <v>603</v>
      </c>
      <c r="L998" t="s">
        <v>30</v>
      </c>
      <c r="M998" s="21" t="s">
        <v>31</v>
      </c>
      <c r="N998" s="71" t="s">
        <v>676</v>
      </c>
      <c r="O998" s="20">
        <v>41.4891395691644</v>
      </c>
      <c r="P998" s="20">
        <v>38.3274488566952</v>
      </c>
      <c r="Q998" s="22">
        <v>0.923794738929244</v>
      </c>
      <c r="R998" s="23"/>
      <c r="X998" s="1"/>
    </row>
    <row r="999" spans="1:24">
      <c r="A999" s="1" t="s">
        <v>339</v>
      </c>
      <c r="B999" s="13" t="s">
        <v>601</v>
      </c>
      <c r="C999" t="s">
        <v>677</v>
      </c>
      <c r="D999" s="1" t="s">
        <v>506</v>
      </c>
      <c r="E999" s="13" t="s">
        <v>363</v>
      </c>
      <c r="K999" t="s">
        <v>603</v>
      </c>
      <c r="L999" t="s">
        <v>30</v>
      </c>
      <c r="M999" s="21" t="s">
        <v>31</v>
      </c>
      <c r="N999" s="71" t="s">
        <v>678</v>
      </c>
      <c r="O999" s="20">
        <v>42.5028076744978</v>
      </c>
      <c r="P999" s="20">
        <v>39.4233887700524</v>
      </c>
      <c r="Q999" s="22">
        <v>0.927547871001164</v>
      </c>
      <c r="R999" s="23"/>
      <c r="X999" s="1"/>
    </row>
    <row r="1000" spans="1:24">
      <c r="A1000" s="1" t="s">
        <v>339</v>
      </c>
      <c r="B1000" s="13" t="s">
        <v>601</v>
      </c>
      <c r="C1000" t="s">
        <v>679</v>
      </c>
      <c r="D1000" s="1" t="s">
        <v>506</v>
      </c>
      <c r="E1000" s="13" t="s">
        <v>363</v>
      </c>
      <c r="K1000" t="s">
        <v>603</v>
      </c>
      <c r="L1000" t="s">
        <v>30</v>
      </c>
      <c r="M1000" s="21" t="s">
        <v>31</v>
      </c>
      <c r="N1000" s="71" t="s">
        <v>680</v>
      </c>
      <c r="O1000" s="20">
        <v>42.1242699000499</v>
      </c>
      <c r="P1000" s="20">
        <v>38.9816320211175</v>
      </c>
      <c r="Q1000" s="22">
        <v>0.925396027364057</v>
      </c>
      <c r="R1000" s="23"/>
      <c r="X1000" s="1"/>
    </row>
    <row r="1001" spans="1:24">
      <c r="A1001" s="39" t="s">
        <v>339</v>
      </c>
      <c r="B1001" s="40" t="s">
        <v>601</v>
      </c>
      <c r="C1001" s="18" t="s">
        <v>681</v>
      </c>
      <c r="D1001" s="39" t="s">
        <v>506</v>
      </c>
      <c r="E1001" s="40" t="s">
        <v>363</v>
      </c>
      <c r="F1001" s="18"/>
      <c r="G1001" s="18"/>
      <c r="H1001" s="18"/>
      <c r="I1001" s="18"/>
      <c r="J1001" s="39"/>
      <c r="K1001" s="18" t="s">
        <v>603</v>
      </c>
      <c r="L1001" s="18" t="s">
        <v>30</v>
      </c>
      <c r="M1001" s="43" t="s">
        <v>31</v>
      </c>
      <c r="N1001" s="79" t="s">
        <v>682</v>
      </c>
      <c r="O1001" s="42">
        <v>42.3610668410814</v>
      </c>
      <c r="P1001" s="42">
        <v>38.797437130777</v>
      </c>
      <c r="Q1001" s="44">
        <v>0.915874882857094</v>
      </c>
      <c r="R1001" s="45"/>
      <c r="S1001" s="39"/>
      <c r="T1001" s="18"/>
      <c r="U1001" s="18"/>
      <c r="V1001" s="18"/>
      <c r="W1001" s="18"/>
      <c r="X1001" s="39"/>
    </row>
    <row r="1002" spans="1:24">
      <c r="A1002" s="1" t="s">
        <v>683</v>
      </c>
      <c r="B1002" s="13" t="s">
        <v>531</v>
      </c>
      <c r="C1002" t="s">
        <v>684</v>
      </c>
      <c r="D1002" s="7" t="s">
        <v>685</v>
      </c>
      <c r="E1002" s="13" t="s">
        <v>363</v>
      </c>
      <c r="K1002" t="s">
        <v>418</v>
      </c>
      <c r="L1002" t="s">
        <v>30</v>
      </c>
      <c r="M1002" s="21" t="s">
        <v>31</v>
      </c>
      <c r="N1002" s="71" t="s">
        <v>686</v>
      </c>
      <c r="O1002" s="20">
        <v>65.7</v>
      </c>
      <c r="P1002" s="20">
        <v>54.7</v>
      </c>
      <c r="Q1002" s="22">
        <v>0.832572298325723</v>
      </c>
      <c r="R1002" s="23">
        <v>2.073e-13</v>
      </c>
      <c r="X1002" s="1"/>
    </row>
    <row r="1003" spans="1:24">
      <c r="A1003" s="1" t="s">
        <v>683</v>
      </c>
      <c r="B1003" s="13" t="s">
        <v>531</v>
      </c>
      <c r="C1003" t="s">
        <v>684</v>
      </c>
      <c r="D1003" s="7" t="s">
        <v>685</v>
      </c>
      <c r="E1003" s="13" t="s">
        <v>363</v>
      </c>
      <c r="K1003" t="s">
        <v>418</v>
      </c>
      <c r="L1003" t="s">
        <v>30</v>
      </c>
      <c r="M1003" s="21" t="s">
        <v>31</v>
      </c>
      <c r="N1003" s="71" t="s">
        <v>687</v>
      </c>
      <c r="O1003" s="20">
        <v>68.6</v>
      </c>
      <c r="P1003" s="20">
        <v>53.6</v>
      </c>
      <c r="Q1003" s="22">
        <v>0.78134110787172</v>
      </c>
      <c r="R1003" s="23">
        <v>4.254e-13</v>
      </c>
      <c r="X1003" s="1"/>
    </row>
    <row r="1004" spans="1:24">
      <c r="A1004" s="1" t="s">
        <v>683</v>
      </c>
      <c r="B1004" s="13" t="s">
        <v>531</v>
      </c>
      <c r="C1004" t="s">
        <v>684</v>
      </c>
      <c r="D1004" s="7" t="s">
        <v>685</v>
      </c>
      <c r="E1004" s="13" t="s">
        <v>363</v>
      </c>
      <c r="K1004" t="s">
        <v>418</v>
      </c>
      <c r="L1004" t="s">
        <v>30</v>
      </c>
      <c r="M1004" s="21" t="s">
        <v>31</v>
      </c>
      <c r="N1004" s="71" t="s">
        <v>688</v>
      </c>
      <c r="O1004" s="20">
        <v>67.4</v>
      </c>
      <c r="P1004" s="20">
        <v>57.4</v>
      </c>
      <c r="Q1004" s="22">
        <v>0.851632047477745</v>
      </c>
      <c r="R1004" s="23">
        <v>1.441e-13</v>
      </c>
      <c r="X1004" s="1"/>
    </row>
    <row r="1005" spans="1:24">
      <c r="A1005" s="1" t="s">
        <v>683</v>
      </c>
      <c r="B1005" s="13" t="s">
        <v>531</v>
      </c>
      <c r="C1005" t="s">
        <v>684</v>
      </c>
      <c r="D1005" s="7" t="s">
        <v>685</v>
      </c>
      <c r="E1005" s="13" t="s">
        <v>363</v>
      </c>
      <c r="K1005" t="s">
        <v>418</v>
      </c>
      <c r="L1005" t="s">
        <v>30</v>
      </c>
      <c r="M1005" s="21" t="s">
        <v>31</v>
      </c>
      <c r="N1005" s="71" t="s">
        <v>689</v>
      </c>
      <c r="O1005" s="20">
        <v>66.6</v>
      </c>
      <c r="P1005" s="20">
        <v>57.4</v>
      </c>
      <c r="Q1005" s="22">
        <v>0.861861861861862</v>
      </c>
      <c r="R1005" s="23">
        <v>1.1813e-12</v>
      </c>
      <c r="X1005" s="1"/>
    </row>
    <row r="1006" spans="1:24">
      <c r="A1006" s="1" t="s">
        <v>683</v>
      </c>
      <c r="B1006" s="13" t="s">
        <v>531</v>
      </c>
      <c r="C1006" t="s">
        <v>684</v>
      </c>
      <c r="D1006" s="7" t="s">
        <v>685</v>
      </c>
      <c r="E1006" s="13" t="s">
        <v>363</v>
      </c>
      <c r="K1006" t="s">
        <v>418</v>
      </c>
      <c r="L1006" t="s">
        <v>30</v>
      </c>
      <c r="M1006" s="21" t="s">
        <v>31</v>
      </c>
      <c r="N1006" s="71" t="s">
        <v>690</v>
      </c>
      <c r="O1006" s="20">
        <v>66.4</v>
      </c>
      <c r="P1006" s="20">
        <v>57.8</v>
      </c>
      <c r="Q1006" s="22">
        <v>0.870481927710843</v>
      </c>
      <c r="R1006" s="23">
        <v>2.0538e-12</v>
      </c>
      <c r="X1006" s="1"/>
    </row>
    <row r="1007" spans="1:24">
      <c r="A1007" s="1" t="s">
        <v>683</v>
      </c>
      <c r="B1007" s="13" t="s">
        <v>531</v>
      </c>
      <c r="C1007" t="s">
        <v>684</v>
      </c>
      <c r="D1007" s="7" t="s">
        <v>685</v>
      </c>
      <c r="E1007" s="13" t="s">
        <v>363</v>
      </c>
      <c r="K1007" t="s">
        <v>418</v>
      </c>
      <c r="L1007" t="s">
        <v>30</v>
      </c>
      <c r="M1007" s="21" t="s">
        <v>31</v>
      </c>
      <c r="N1007" s="71" t="s">
        <v>691</v>
      </c>
      <c r="O1007" s="20">
        <v>68.2</v>
      </c>
      <c r="P1007" s="20">
        <v>58.5</v>
      </c>
      <c r="Q1007" s="22">
        <v>0.857771260997067</v>
      </c>
      <c r="R1007" s="23"/>
      <c r="X1007" s="1"/>
    </row>
    <row r="1008" spans="1:24">
      <c r="A1008" s="1" t="s">
        <v>683</v>
      </c>
      <c r="B1008" s="13" t="s">
        <v>531</v>
      </c>
      <c r="C1008" t="s">
        <v>684</v>
      </c>
      <c r="D1008" s="7" t="s">
        <v>685</v>
      </c>
      <c r="E1008" s="13" t="s">
        <v>363</v>
      </c>
      <c r="K1008" t="s">
        <v>418</v>
      </c>
      <c r="L1008" t="s">
        <v>30</v>
      </c>
      <c r="M1008" s="21" t="s">
        <v>31</v>
      </c>
      <c r="N1008" s="71" t="s">
        <v>692</v>
      </c>
      <c r="O1008" s="20">
        <v>69.7</v>
      </c>
      <c r="P1008" s="20">
        <v>61.7</v>
      </c>
      <c r="Q1008" s="22">
        <v>0.885222381635581</v>
      </c>
      <c r="R1008" s="23">
        <v>7.6605e-12</v>
      </c>
      <c r="X1008" s="1"/>
    </row>
    <row r="1009" spans="1:24">
      <c r="A1009" s="1" t="s">
        <v>683</v>
      </c>
      <c r="B1009" s="13" t="s">
        <v>531</v>
      </c>
      <c r="C1009" t="s">
        <v>693</v>
      </c>
      <c r="D1009" s="7" t="s">
        <v>685</v>
      </c>
      <c r="E1009" s="13" t="s">
        <v>363</v>
      </c>
      <c r="K1009" t="s">
        <v>694</v>
      </c>
      <c r="L1009" t="s">
        <v>30</v>
      </c>
      <c r="M1009" s="21" t="s">
        <v>31</v>
      </c>
      <c r="N1009" s="71" t="s">
        <v>695</v>
      </c>
      <c r="O1009" s="20">
        <v>38.8</v>
      </c>
      <c r="P1009" s="20">
        <v>36.3</v>
      </c>
      <c r="Q1009" s="22">
        <v>0.935567010309278</v>
      </c>
      <c r="R1009" s="23">
        <v>1.5435e-12</v>
      </c>
      <c r="X1009" s="1"/>
    </row>
    <row r="1010" spans="1:24">
      <c r="A1010" s="1" t="s">
        <v>683</v>
      </c>
      <c r="B1010" s="13" t="s">
        <v>531</v>
      </c>
      <c r="C1010" t="s">
        <v>693</v>
      </c>
      <c r="D1010" s="7" t="s">
        <v>685</v>
      </c>
      <c r="E1010" s="13" t="s">
        <v>363</v>
      </c>
      <c r="K1010" t="s">
        <v>694</v>
      </c>
      <c r="L1010" t="s">
        <v>30</v>
      </c>
      <c r="M1010" s="21" t="s">
        <v>31</v>
      </c>
      <c r="N1010" s="71" t="s">
        <v>696</v>
      </c>
      <c r="O1010" s="20">
        <v>29.6</v>
      </c>
      <c r="P1010" s="20">
        <v>28</v>
      </c>
      <c r="Q1010" s="22">
        <v>0.945945945945946</v>
      </c>
      <c r="R1010" s="23">
        <v>1.0294e-12</v>
      </c>
      <c r="X1010" s="1"/>
    </row>
    <row r="1011" spans="1:24">
      <c r="A1011" s="39" t="s">
        <v>683</v>
      </c>
      <c r="B1011" s="40" t="s">
        <v>531</v>
      </c>
      <c r="C1011" s="18" t="s">
        <v>693</v>
      </c>
      <c r="D1011" s="78" t="s">
        <v>685</v>
      </c>
      <c r="E1011" s="40" t="s">
        <v>363</v>
      </c>
      <c r="F1011" s="18"/>
      <c r="G1011" s="18"/>
      <c r="H1011" s="18"/>
      <c r="I1011" s="18"/>
      <c r="J1011" s="39"/>
      <c r="K1011" s="18" t="s">
        <v>694</v>
      </c>
      <c r="L1011" s="18" t="s">
        <v>30</v>
      </c>
      <c r="M1011" s="43" t="s">
        <v>31</v>
      </c>
      <c r="N1011" s="79" t="s">
        <v>697</v>
      </c>
      <c r="O1011" s="42">
        <v>38.1</v>
      </c>
      <c r="P1011" s="42">
        <v>35.2</v>
      </c>
      <c r="Q1011" s="44">
        <v>0.923884514435696</v>
      </c>
      <c r="R1011" s="45">
        <v>5.6896e-12</v>
      </c>
      <c r="S1011" s="39"/>
      <c r="T1011" s="18"/>
      <c r="U1011" s="18"/>
      <c r="V1011" s="18"/>
      <c r="W1011" s="18"/>
      <c r="X1011" s="39"/>
    </row>
    <row r="1012" spans="1:24">
      <c r="A1012" s="1" t="s">
        <v>444</v>
      </c>
      <c r="B1012" s="13" t="s">
        <v>698</v>
      </c>
      <c r="C1012" t="s">
        <v>699</v>
      </c>
      <c r="D1012" s="7" t="s">
        <v>445</v>
      </c>
      <c r="E1012" s="13" t="s">
        <v>363</v>
      </c>
      <c r="K1012" t="s">
        <v>418</v>
      </c>
      <c r="L1012" t="s">
        <v>30</v>
      </c>
      <c r="M1012" s="21" t="s">
        <v>31</v>
      </c>
      <c r="N1012" s="71" t="s">
        <v>700</v>
      </c>
      <c r="O1012" s="20">
        <v>72.4</v>
      </c>
      <c r="P1012" s="20">
        <v>70.3</v>
      </c>
      <c r="Q1012" s="22">
        <v>0.970994475138121</v>
      </c>
      <c r="R1012" s="23"/>
      <c r="X1012" s="1"/>
    </row>
    <row r="1013" spans="1:24">
      <c r="A1013" s="1" t="s">
        <v>444</v>
      </c>
      <c r="B1013" s="13" t="s">
        <v>698</v>
      </c>
      <c r="C1013" t="s">
        <v>699</v>
      </c>
      <c r="D1013" s="7" t="s">
        <v>445</v>
      </c>
      <c r="E1013" s="13" t="s">
        <v>363</v>
      </c>
      <c r="K1013" t="s">
        <v>418</v>
      </c>
      <c r="L1013" t="s">
        <v>30</v>
      </c>
      <c r="M1013" s="21" t="s">
        <v>31</v>
      </c>
      <c r="N1013" s="71" t="s">
        <v>701</v>
      </c>
      <c r="O1013" s="20">
        <v>66.8</v>
      </c>
      <c r="P1013" s="20">
        <v>63.5</v>
      </c>
      <c r="Q1013" s="22">
        <v>0.95059880239521</v>
      </c>
      <c r="R1013" s="23"/>
      <c r="X1013" s="1"/>
    </row>
    <row r="1014" spans="1:24">
      <c r="A1014" s="1" t="s">
        <v>444</v>
      </c>
      <c r="B1014" s="13" t="s">
        <v>698</v>
      </c>
      <c r="C1014" t="s">
        <v>699</v>
      </c>
      <c r="D1014" s="7" t="s">
        <v>445</v>
      </c>
      <c r="E1014" s="13" t="s">
        <v>363</v>
      </c>
      <c r="K1014" t="s">
        <v>418</v>
      </c>
      <c r="L1014" t="s">
        <v>30</v>
      </c>
      <c r="M1014" s="21" t="s">
        <v>31</v>
      </c>
      <c r="N1014" s="71" t="s">
        <v>702</v>
      </c>
      <c r="O1014" s="20">
        <v>65.7</v>
      </c>
      <c r="P1014" s="20">
        <v>62</v>
      </c>
      <c r="Q1014" s="22">
        <v>0.943683409436834</v>
      </c>
      <c r="R1014" s="23"/>
      <c r="X1014" s="1"/>
    </row>
    <row r="1015" spans="1:24">
      <c r="A1015" s="1" t="s">
        <v>444</v>
      </c>
      <c r="B1015" s="13" t="s">
        <v>698</v>
      </c>
      <c r="C1015" t="s">
        <v>699</v>
      </c>
      <c r="D1015" s="7" t="s">
        <v>445</v>
      </c>
      <c r="E1015" s="13" t="s">
        <v>363</v>
      </c>
      <c r="K1015" t="s">
        <v>418</v>
      </c>
      <c r="L1015" t="s">
        <v>30</v>
      </c>
      <c r="M1015" s="21" t="s">
        <v>31</v>
      </c>
      <c r="N1015" s="71" t="s">
        <v>703</v>
      </c>
      <c r="O1015" s="20">
        <v>64.1</v>
      </c>
      <c r="P1015" s="20">
        <v>60.7</v>
      </c>
      <c r="Q1015" s="22">
        <v>0.946957878315133</v>
      </c>
      <c r="R1015" s="23"/>
      <c r="X1015" s="1"/>
    </row>
    <row r="1016" spans="1:24">
      <c r="A1016" s="1" t="s">
        <v>444</v>
      </c>
      <c r="B1016" s="13" t="s">
        <v>698</v>
      </c>
      <c r="C1016" t="s">
        <v>699</v>
      </c>
      <c r="D1016" s="7" t="s">
        <v>445</v>
      </c>
      <c r="E1016" s="13" t="s">
        <v>363</v>
      </c>
      <c r="K1016" t="s">
        <v>418</v>
      </c>
      <c r="L1016" t="s">
        <v>30</v>
      </c>
      <c r="M1016" s="21" t="s">
        <v>31</v>
      </c>
      <c r="N1016" s="71" t="s">
        <v>704</v>
      </c>
      <c r="O1016" s="20">
        <v>64.7</v>
      </c>
      <c r="P1016" s="20">
        <v>60.7</v>
      </c>
      <c r="Q1016" s="22">
        <v>0.938176197836167</v>
      </c>
      <c r="R1016" s="23"/>
      <c r="X1016" s="1"/>
    </row>
    <row r="1017" spans="1:24">
      <c r="A1017" s="1" t="s">
        <v>444</v>
      </c>
      <c r="B1017" s="13" t="s">
        <v>698</v>
      </c>
      <c r="C1017" t="s">
        <v>699</v>
      </c>
      <c r="D1017" s="7" t="s">
        <v>445</v>
      </c>
      <c r="E1017" s="13" t="s">
        <v>363</v>
      </c>
      <c r="K1017" t="s">
        <v>418</v>
      </c>
      <c r="L1017" t="s">
        <v>30</v>
      </c>
      <c r="M1017" s="21" t="s">
        <v>31</v>
      </c>
      <c r="N1017" s="71" t="s">
        <v>705</v>
      </c>
      <c r="O1017" s="20">
        <v>67.4</v>
      </c>
      <c r="P1017" s="20">
        <v>63.2</v>
      </c>
      <c r="Q1017" s="22">
        <v>0.937685459940653</v>
      </c>
      <c r="R1017" s="23"/>
      <c r="X1017" s="1"/>
    </row>
    <row r="1018" spans="1:24">
      <c r="A1018" s="1" t="s">
        <v>444</v>
      </c>
      <c r="B1018" s="13" t="s">
        <v>698</v>
      </c>
      <c r="C1018" t="s">
        <v>699</v>
      </c>
      <c r="D1018" s="7" t="s">
        <v>445</v>
      </c>
      <c r="E1018" s="13" t="s">
        <v>363</v>
      </c>
      <c r="K1018" t="s">
        <v>418</v>
      </c>
      <c r="L1018" t="s">
        <v>30</v>
      </c>
      <c r="M1018" s="21" t="s">
        <v>31</v>
      </c>
      <c r="N1018" s="71" t="s">
        <v>706</v>
      </c>
      <c r="O1018" s="20">
        <v>68.1</v>
      </c>
      <c r="P1018" s="20">
        <v>63.5</v>
      </c>
      <c r="Q1018" s="22">
        <v>0.932452276064611</v>
      </c>
      <c r="R1018" s="23"/>
      <c r="X1018" s="1"/>
    </row>
    <row r="1019" spans="1:24">
      <c r="A1019" s="1" t="s">
        <v>444</v>
      </c>
      <c r="B1019" s="13" t="s">
        <v>698</v>
      </c>
      <c r="C1019" t="s">
        <v>699</v>
      </c>
      <c r="D1019" s="7" t="s">
        <v>445</v>
      </c>
      <c r="E1019" s="13" t="s">
        <v>363</v>
      </c>
      <c r="K1019" t="s">
        <v>418</v>
      </c>
      <c r="L1019" t="s">
        <v>30</v>
      </c>
      <c r="M1019" s="21" t="s">
        <v>31</v>
      </c>
      <c r="N1019" s="71" t="s">
        <v>707</v>
      </c>
      <c r="O1019" s="20">
        <v>68.8</v>
      </c>
      <c r="P1019" s="20">
        <v>64.3</v>
      </c>
      <c r="Q1019" s="22">
        <v>0.934593023255814</v>
      </c>
      <c r="R1019" s="23"/>
      <c r="X1019" s="1"/>
    </row>
    <row r="1020" spans="1:24">
      <c r="A1020" s="1" t="s">
        <v>444</v>
      </c>
      <c r="B1020" s="13" t="s">
        <v>698</v>
      </c>
      <c r="C1020" t="s">
        <v>699</v>
      </c>
      <c r="D1020" s="7" t="s">
        <v>445</v>
      </c>
      <c r="E1020" s="13" t="s">
        <v>363</v>
      </c>
      <c r="K1020" t="s">
        <v>418</v>
      </c>
      <c r="L1020" t="s">
        <v>30</v>
      </c>
      <c r="M1020" s="21" t="s">
        <v>31</v>
      </c>
      <c r="N1020" s="71" t="s">
        <v>708</v>
      </c>
      <c r="O1020" s="20">
        <v>70.9</v>
      </c>
      <c r="P1020" s="20">
        <v>66.5</v>
      </c>
      <c r="Q1020" s="22">
        <v>0.937940761636107</v>
      </c>
      <c r="R1020" s="23"/>
      <c r="X1020" s="1"/>
    </row>
    <row r="1021" spans="1:24">
      <c r="A1021" s="1" t="s">
        <v>444</v>
      </c>
      <c r="B1021" s="13" t="s">
        <v>698</v>
      </c>
      <c r="C1021" t="s">
        <v>699</v>
      </c>
      <c r="D1021" s="7" t="s">
        <v>445</v>
      </c>
      <c r="E1021" s="13" t="s">
        <v>363</v>
      </c>
      <c r="K1021" t="s">
        <v>418</v>
      </c>
      <c r="L1021" t="s">
        <v>30</v>
      </c>
      <c r="M1021" s="21" t="s">
        <v>31</v>
      </c>
      <c r="N1021" s="71" t="s">
        <v>709</v>
      </c>
      <c r="O1021" s="20">
        <v>66.4</v>
      </c>
      <c r="P1021" s="20">
        <v>64.3</v>
      </c>
      <c r="Q1021" s="22">
        <v>0.968373493975903</v>
      </c>
      <c r="R1021" s="23"/>
      <c r="X1021" s="1"/>
    </row>
    <row r="1022" spans="1:24">
      <c r="A1022" s="1" t="s">
        <v>444</v>
      </c>
      <c r="B1022" s="13" t="s">
        <v>698</v>
      </c>
      <c r="C1022" t="s">
        <v>699</v>
      </c>
      <c r="D1022" s="7" t="s">
        <v>445</v>
      </c>
      <c r="E1022" s="13" t="s">
        <v>363</v>
      </c>
      <c r="K1022" t="s">
        <v>418</v>
      </c>
      <c r="L1022" t="s">
        <v>30</v>
      </c>
      <c r="M1022" s="21" t="s">
        <v>31</v>
      </c>
      <c r="N1022" s="71" t="s">
        <v>710</v>
      </c>
      <c r="O1022" s="20">
        <v>63.3</v>
      </c>
      <c r="P1022" s="20">
        <v>60.5</v>
      </c>
      <c r="Q1022" s="22">
        <v>0.955766192733017</v>
      </c>
      <c r="R1022" s="23"/>
      <c r="X1022" s="1"/>
    </row>
    <row r="1023" spans="1:24">
      <c r="A1023" s="1" t="s">
        <v>444</v>
      </c>
      <c r="B1023" s="13" t="s">
        <v>698</v>
      </c>
      <c r="C1023" t="s">
        <v>699</v>
      </c>
      <c r="D1023" s="7" t="s">
        <v>445</v>
      </c>
      <c r="E1023" s="13" t="s">
        <v>363</v>
      </c>
      <c r="K1023" t="s">
        <v>418</v>
      </c>
      <c r="L1023" t="s">
        <v>30</v>
      </c>
      <c r="M1023" s="21" t="s">
        <v>31</v>
      </c>
      <c r="N1023" s="71" t="s">
        <v>711</v>
      </c>
      <c r="O1023" s="20">
        <v>74.7</v>
      </c>
      <c r="P1023" s="20">
        <v>71.5</v>
      </c>
      <c r="Q1023" s="22">
        <v>0.957161981258367</v>
      </c>
      <c r="R1023" s="23"/>
      <c r="X1023" s="1"/>
    </row>
    <row r="1024" spans="1:24">
      <c r="A1024" s="1" t="s">
        <v>444</v>
      </c>
      <c r="B1024" s="13" t="s">
        <v>698</v>
      </c>
      <c r="C1024" t="s">
        <v>699</v>
      </c>
      <c r="D1024" s="7" t="s">
        <v>445</v>
      </c>
      <c r="E1024" s="13" t="s">
        <v>363</v>
      </c>
      <c r="K1024" t="s">
        <v>418</v>
      </c>
      <c r="L1024" t="s">
        <v>30</v>
      </c>
      <c r="M1024" s="21" t="s">
        <v>31</v>
      </c>
      <c r="N1024" s="71" t="s">
        <v>712</v>
      </c>
      <c r="O1024" s="20">
        <v>68.4</v>
      </c>
      <c r="P1024" s="20">
        <v>62</v>
      </c>
      <c r="Q1024" s="22">
        <v>0.906432748538012</v>
      </c>
      <c r="R1024" s="23"/>
      <c r="X1024" s="1"/>
    </row>
    <row r="1025" spans="1:24">
      <c r="A1025" s="1" t="s">
        <v>444</v>
      </c>
      <c r="B1025" s="13" t="s">
        <v>698</v>
      </c>
      <c r="C1025" t="s">
        <v>699</v>
      </c>
      <c r="D1025" s="7" t="s">
        <v>445</v>
      </c>
      <c r="E1025" s="13" t="s">
        <v>363</v>
      </c>
      <c r="K1025" t="s">
        <v>418</v>
      </c>
      <c r="L1025" t="s">
        <v>30</v>
      </c>
      <c r="M1025" s="21" t="s">
        <v>31</v>
      </c>
      <c r="N1025" s="71" t="s">
        <v>713</v>
      </c>
      <c r="O1025" s="20">
        <v>74.9</v>
      </c>
      <c r="P1025" s="20">
        <v>72.3</v>
      </c>
      <c r="Q1025" s="22">
        <v>0.965287049399199</v>
      </c>
      <c r="R1025" s="23"/>
      <c r="X1025" s="1"/>
    </row>
    <row r="1026" spans="1:24">
      <c r="A1026" s="1" t="s">
        <v>444</v>
      </c>
      <c r="B1026" s="13" t="s">
        <v>698</v>
      </c>
      <c r="C1026" t="s">
        <v>699</v>
      </c>
      <c r="D1026" s="7" t="s">
        <v>445</v>
      </c>
      <c r="E1026" s="13" t="s">
        <v>363</v>
      </c>
      <c r="K1026" t="s">
        <v>418</v>
      </c>
      <c r="L1026" t="s">
        <v>30</v>
      </c>
      <c r="M1026" s="21" t="s">
        <v>31</v>
      </c>
      <c r="N1026" s="71" t="s">
        <v>714</v>
      </c>
      <c r="O1026" s="20">
        <v>69.1</v>
      </c>
      <c r="P1026" s="20">
        <v>66.6</v>
      </c>
      <c r="Q1026" s="22">
        <v>0.963820549927641</v>
      </c>
      <c r="R1026" s="23"/>
      <c r="X1026" s="1"/>
    </row>
    <row r="1027" spans="1:24">
      <c r="A1027" s="1" t="s">
        <v>444</v>
      </c>
      <c r="B1027" s="13" t="s">
        <v>698</v>
      </c>
      <c r="C1027" t="s">
        <v>699</v>
      </c>
      <c r="D1027" s="7" t="s">
        <v>445</v>
      </c>
      <c r="E1027" s="13" t="s">
        <v>363</v>
      </c>
      <c r="K1027" t="s">
        <v>418</v>
      </c>
      <c r="L1027" t="s">
        <v>30</v>
      </c>
      <c r="M1027" s="21" t="s">
        <v>31</v>
      </c>
      <c r="N1027" s="71" t="s">
        <v>715</v>
      </c>
      <c r="O1027" s="20">
        <v>70.5</v>
      </c>
      <c r="P1027" s="20">
        <v>66.8</v>
      </c>
      <c r="Q1027" s="22">
        <v>0.947517730496454</v>
      </c>
      <c r="R1027" s="23"/>
      <c r="X1027" s="1"/>
    </row>
    <row r="1028" spans="1:24">
      <c r="A1028" s="1" t="s">
        <v>444</v>
      </c>
      <c r="B1028" s="13" t="s">
        <v>698</v>
      </c>
      <c r="C1028" t="s">
        <v>699</v>
      </c>
      <c r="D1028" s="7" t="s">
        <v>445</v>
      </c>
      <c r="E1028" s="13" t="s">
        <v>363</v>
      </c>
      <c r="K1028" t="s">
        <v>418</v>
      </c>
      <c r="L1028" t="s">
        <v>30</v>
      </c>
      <c r="M1028" s="21" t="s">
        <v>31</v>
      </c>
      <c r="N1028" s="71" t="s">
        <v>716</v>
      </c>
      <c r="O1028" s="20">
        <v>69.1</v>
      </c>
      <c r="P1028" s="20">
        <v>67.4</v>
      </c>
      <c r="Q1028" s="22">
        <v>0.975397973950796</v>
      </c>
      <c r="R1028" s="23"/>
      <c r="X1028" s="1"/>
    </row>
    <row r="1029" spans="1:24">
      <c r="A1029" s="1" t="s">
        <v>444</v>
      </c>
      <c r="B1029" s="13" t="s">
        <v>698</v>
      </c>
      <c r="C1029" t="s">
        <v>699</v>
      </c>
      <c r="D1029" s="7" t="s">
        <v>445</v>
      </c>
      <c r="E1029" s="13" t="s">
        <v>363</v>
      </c>
      <c r="K1029" t="s">
        <v>418</v>
      </c>
      <c r="L1029" t="s">
        <v>30</v>
      </c>
      <c r="M1029" s="21" t="s">
        <v>31</v>
      </c>
      <c r="N1029" s="71" t="s">
        <v>717</v>
      </c>
      <c r="O1029" s="20">
        <v>60.2</v>
      </c>
      <c r="P1029" s="20">
        <v>56</v>
      </c>
      <c r="Q1029" s="22">
        <v>0.930232558139535</v>
      </c>
      <c r="R1029" s="23"/>
      <c r="X1029" s="1"/>
    </row>
    <row r="1030" spans="1:24">
      <c r="A1030" s="1" t="s">
        <v>444</v>
      </c>
      <c r="B1030" s="13" t="s">
        <v>698</v>
      </c>
      <c r="C1030" t="s">
        <v>699</v>
      </c>
      <c r="D1030" s="7" t="s">
        <v>445</v>
      </c>
      <c r="E1030" s="13" t="s">
        <v>363</v>
      </c>
      <c r="K1030" t="s">
        <v>418</v>
      </c>
      <c r="L1030" t="s">
        <v>30</v>
      </c>
      <c r="M1030" s="21" t="s">
        <v>31</v>
      </c>
      <c r="N1030" s="71" t="s">
        <v>718</v>
      </c>
      <c r="O1030" s="20">
        <v>58.6</v>
      </c>
      <c r="P1030" s="20">
        <v>55</v>
      </c>
      <c r="Q1030" s="22">
        <v>0.938566552901024</v>
      </c>
      <c r="R1030" s="23"/>
      <c r="X1030" s="1"/>
    </row>
    <row r="1031" spans="1:24">
      <c r="A1031" s="1" t="s">
        <v>444</v>
      </c>
      <c r="B1031" s="13" t="s">
        <v>698</v>
      </c>
      <c r="C1031" t="s">
        <v>699</v>
      </c>
      <c r="D1031" s="7" t="s">
        <v>445</v>
      </c>
      <c r="E1031" s="13" t="s">
        <v>363</v>
      </c>
      <c r="K1031" t="s">
        <v>418</v>
      </c>
      <c r="L1031" t="s">
        <v>30</v>
      </c>
      <c r="M1031" s="21" t="s">
        <v>31</v>
      </c>
      <c r="N1031" s="71" t="s">
        <v>719</v>
      </c>
      <c r="O1031" s="20">
        <v>62.6</v>
      </c>
      <c r="P1031" s="20">
        <v>57.8</v>
      </c>
      <c r="Q1031" s="22">
        <v>0.92332268370607</v>
      </c>
      <c r="R1031" s="23"/>
      <c r="X1031" s="1"/>
    </row>
    <row r="1032" spans="1:24">
      <c r="A1032" s="1" t="s">
        <v>444</v>
      </c>
      <c r="B1032" s="13" t="s">
        <v>698</v>
      </c>
      <c r="C1032" t="s">
        <v>699</v>
      </c>
      <c r="D1032" s="7" t="s">
        <v>445</v>
      </c>
      <c r="E1032" s="13" t="s">
        <v>363</v>
      </c>
      <c r="K1032" t="s">
        <v>418</v>
      </c>
      <c r="L1032" t="s">
        <v>30</v>
      </c>
      <c r="M1032" s="21" t="s">
        <v>31</v>
      </c>
      <c r="N1032" s="71" t="s">
        <v>720</v>
      </c>
      <c r="O1032" s="20">
        <v>61.3</v>
      </c>
      <c r="P1032" s="20">
        <v>56.3</v>
      </c>
      <c r="Q1032" s="22">
        <v>0.918433931484502</v>
      </c>
      <c r="R1032" s="23"/>
      <c r="X1032" s="1"/>
    </row>
    <row r="1033" spans="1:24">
      <c r="A1033" s="39" t="s">
        <v>444</v>
      </c>
      <c r="B1033" s="40" t="s">
        <v>698</v>
      </c>
      <c r="C1033" s="18" t="s">
        <v>699</v>
      </c>
      <c r="D1033" s="78" t="s">
        <v>445</v>
      </c>
      <c r="E1033" s="40" t="s">
        <v>363</v>
      </c>
      <c r="F1033" s="18"/>
      <c r="G1033" s="18"/>
      <c r="H1033" s="18"/>
      <c r="I1033" s="18"/>
      <c r="J1033" s="39"/>
      <c r="K1033" s="18" t="s">
        <v>418</v>
      </c>
      <c r="L1033" s="18" t="s">
        <v>30</v>
      </c>
      <c r="M1033" s="43" t="s">
        <v>31</v>
      </c>
      <c r="N1033" s="79" t="s">
        <v>721</v>
      </c>
      <c r="O1033" s="42">
        <v>62</v>
      </c>
      <c r="P1033" s="42">
        <v>60</v>
      </c>
      <c r="Q1033" s="44">
        <v>0.967741935483871</v>
      </c>
      <c r="R1033" s="45"/>
      <c r="S1033" s="39"/>
      <c r="T1033" s="18"/>
      <c r="U1033" s="18"/>
      <c r="V1033" s="18"/>
      <c r="W1033" s="18"/>
      <c r="X1033" s="39"/>
    </row>
    <row r="1034" spans="1:24">
      <c r="A1034" s="1" t="s">
        <v>444</v>
      </c>
      <c r="B1034" s="13" t="s">
        <v>360</v>
      </c>
      <c r="C1034">
        <v>1997</v>
      </c>
      <c r="D1034" s="78" t="s">
        <v>445</v>
      </c>
      <c r="E1034" s="13" t="s">
        <v>363</v>
      </c>
      <c r="K1034" t="s">
        <v>722</v>
      </c>
      <c r="L1034" t="s">
        <v>30</v>
      </c>
      <c r="M1034" s="21" t="s">
        <v>335</v>
      </c>
      <c r="N1034" s="71" t="s">
        <v>723</v>
      </c>
      <c r="O1034" s="20">
        <v>18</v>
      </c>
      <c r="P1034" s="20">
        <v>18</v>
      </c>
      <c r="Q1034" s="22">
        <v>1</v>
      </c>
      <c r="R1034" s="23"/>
      <c r="X1034" s="1"/>
    </row>
    <row r="1035" spans="1:24">
      <c r="A1035" s="1" t="s">
        <v>444</v>
      </c>
      <c r="B1035" s="13" t="s">
        <v>360</v>
      </c>
      <c r="C1035">
        <v>1997</v>
      </c>
      <c r="D1035" s="78" t="s">
        <v>445</v>
      </c>
      <c r="E1035" s="13" t="s">
        <v>363</v>
      </c>
      <c r="K1035" t="s">
        <v>722</v>
      </c>
      <c r="L1035" t="s">
        <v>30</v>
      </c>
      <c r="M1035" s="21" t="s">
        <v>335</v>
      </c>
      <c r="N1035" s="71" t="s">
        <v>724</v>
      </c>
      <c r="O1035" s="20">
        <v>14.5</v>
      </c>
      <c r="P1035" s="20">
        <v>15.1</v>
      </c>
      <c r="Q1035" s="22">
        <v>1.04137931034483</v>
      </c>
      <c r="R1035" s="23"/>
      <c r="X1035" s="1"/>
    </row>
    <row r="1036" spans="1:24">
      <c r="A1036" s="1" t="s">
        <v>444</v>
      </c>
      <c r="B1036" s="13" t="s">
        <v>360</v>
      </c>
      <c r="C1036">
        <v>1997</v>
      </c>
      <c r="D1036" s="78" t="s">
        <v>445</v>
      </c>
      <c r="E1036" s="13" t="s">
        <v>363</v>
      </c>
      <c r="K1036" t="s">
        <v>722</v>
      </c>
      <c r="L1036" t="s">
        <v>30</v>
      </c>
      <c r="M1036" s="21" t="s">
        <v>335</v>
      </c>
      <c r="N1036" s="71" t="s">
        <v>725</v>
      </c>
      <c r="O1036" s="20">
        <v>21.1</v>
      </c>
      <c r="P1036" s="20">
        <v>21.8</v>
      </c>
      <c r="Q1036" s="22">
        <v>1.03317535545024</v>
      </c>
      <c r="R1036" s="23"/>
      <c r="X1036" s="1"/>
    </row>
    <row r="1037" spans="1:24">
      <c r="A1037" s="1" t="s">
        <v>444</v>
      </c>
      <c r="B1037" s="13" t="s">
        <v>360</v>
      </c>
      <c r="C1037">
        <v>1997</v>
      </c>
      <c r="D1037" s="78" t="s">
        <v>445</v>
      </c>
      <c r="E1037" s="13" t="s">
        <v>363</v>
      </c>
      <c r="K1037" t="s">
        <v>722</v>
      </c>
      <c r="L1037" t="s">
        <v>30</v>
      </c>
      <c r="M1037" s="21" t="s">
        <v>335</v>
      </c>
      <c r="N1037" s="71" t="s">
        <v>726</v>
      </c>
      <c r="O1037" s="20">
        <v>28.3</v>
      </c>
      <c r="P1037" s="20">
        <v>28.6</v>
      </c>
      <c r="Q1037" s="22">
        <v>1.01060070671378</v>
      </c>
      <c r="R1037" s="23"/>
      <c r="X1037" s="1"/>
    </row>
    <row r="1038" spans="1:24">
      <c r="A1038" s="1" t="s">
        <v>444</v>
      </c>
      <c r="B1038" s="13" t="s">
        <v>360</v>
      </c>
      <c r="C1038">
        <v>1997</v>
      </c>
      <c r="D1038" s="78" t="s">
        <v>445</v>
      </c>
      <c r="E1038" s="13" t="s">
        <v>363</v>
      </c>
      <c r="K1038" t="s">
        <v>722</v>
      </c>
      <c r="L1038" t="s">
        <v>30</v>
      </c>
      <c r="M1038" s="21" t="s">
        <v>335</v>
      </c>
      <c r="N1038" s="71" t="s">
        <v>727</v>
      </c>
      <c r="O1038" s="20">
        <v>29.5</v>
      </c>
      <c r="P1038" s="20">
        <v>30.1</v>
      </c>
      <c r="Q1038" s="22">
        <v>1.02033898305085</v>
      </c>
      <c r="R1038" s="23"/>
      <c r="X1038" s="1"/>
    </row>
    <row r="1039" spans="1:24">
      <c r="A1039" s="1" t="s">
        <v>444</v>
      </c>
      <c r="B1039" s="13" t="s">
        <v>360</v>
      </c>
      <c r="C1039">
        <v>1997</v>
      </c>
      <c r="D1039" s="78" t="s">
        <v>445</v>
      </c>
      <c r="E1039" s="13" t="s">
        <v>363</v>
      </c>
      <c r="K1039" t="s">
        <v>722</v>
      </c>
      <c r="L1039" t="s">
        <v>30</v>
      </c>
      <c r="M1039" s="21" t="s">
        <v>335</v>
      </c>
      <c r="N1039" s="71" t="s">
        <v>728</v>
      </c>
      <c r="O1039" s="20">
        <v>27.2</v>
      </c>
      <c r="P1039" s="20">
        <v>27.2</v>
      </c>
      <c r="Q1039" s="22">
        <v>1</v>
      </c>
      <c r="R1039" s="23"/>
      <c r="X1039" s="1"/>
    </row>
    <row r="1040" spans="1:24">
      <c r="A1040" s="39" t="s">
        <v>444</v>
      </c>
      <c r="B1040" s="40" t="s">
        <v>360</v>
      </c>
      <c r="C1040" s="18">
        <v>1997</v>
      </c>
      <c r="D1040" s="78" t="s">
        <v>445</v>
      </c>
      <c r="E1040" s="40" t="s">
        <v>363</v>
      </c>
      <c r="F1040" s="18"/>
      <c r="G1040" s="18"/>
      <c r="H1040" s="18"/>
      <c r="I1040" s="18"/>
      <c r="J1040" s="39"/>
      <c r="K1040" s="18" t="s">
        <v>722</v>
      </c>
      <c r="L1040" s="18" t="s">
        <v>30</v>
      </c>
      <c r="M1040" s="43" t="s">
        <v>335</v>
      </c>
      <c r="N1040" s="79" t="s">
        <v>729</v>
      </c>
      <c r="O1040" s="42">
        <v>45.7</v>
      </c>
      <c r="P1040" s="42">
        <v>45.5</v>
      </c>
      <c r="Q1040" s="44">
        <v>0.99562363238512</v>
      </c>
      <c r="R1040" s="45"/>
      <c r="S1040" s="39"/>
      <c r="T1040" s="18"/>
      <c r="U1040" s="18"/>
      <c r="V1040" s="18"/>
      <c r="W1040" s="18"/>
      <c r="X1040" s="39"/>
    </row>
    <row r="1041" spans="1:24">
      <c r="A1041" s="1" t="s">
        <v>456</v>
      </c>
      <c r="B1041" s="13" t="s">
        <v>457</v>
      </c>
      <c r="C1041" t="s">
        <v>458</v>
      </c>
      <c r="D1041" s="7" t="s">
        <v>459</v>
      </c>
      <c r="E1041" s="13" t="s">
        <v>363</v>
      </c>
      <c r="K1041" t="s">
        <v>730</v>
      </c>
      <c r="L1041" t="s">
        <v>30</v>
      </c>
      <c r="M1041" s="21" t="s">
        <v>335</v>
      </c>
      <c r="N1041" s="71" t="s">
        <v>731</v>
      </c>
      <c r="O1041" s="20">
        <v>12.39</v>
      </c>
      <c r="P1041" s="20">
        <v>9.44</v>
      </c>
      <c r="Q1041" s="22">
        <v>0.761904761904762</v>
      </c>
      <c r="R1041" s="23"/>
      <c r="X1041" s="1"/>
    </row>
    <row r="1042" spans="1:24">
      <c r="A1042" s="1" t="s">
        <v>456</v>
      </c>
      <c r="B1042" s="13" t="s">
        <v>457</v>
      </c>
      <c r="C1042" t="s">
        <v>458</v>
      </c>
      <c r="D1042" s="7" t="s">
        <v>459</v>
      </c>
      <c r="E1042" s="13" t="s">
        <v>363</v>
      </c>
      <c r="K1042" t="s">
        <v>730</v>
      </c>
      <c r="L1042" t="s">
        <v>30</v>
      </c>
      <c r="M1042" s="21" t="s">
        <v>335</v>
      </c>
      <c r="N1042" s="71" t="s">
        <v>732</v>
      </c>
      <c r="O1042" s="20">
        <v>16.93</v>
      </c>
      <c r="P1042" s="20">
        <v>14.82</v>
      </c>
      <c r="Q1042" s="22">
        <v>0.87536916715889</v>
      </c>
      <c r="R1042" s="23">
        <v>2.10174e-13</v>
      </c>
      <c r="X1042" s="1"/>
    </row>
    <row r="1043" spans="1:24">
      <c r="A1043" s="1" t="s">
        <v>456</v>
      </c>
      <c r="B1043" s="13" t="s">
        <v>457</v>
      </c>
      <c r="C1043" t="s">
        <v>458</v>
      </c>
      <c r="D1043" s="7" t="s">
        <v>459</v>
      </c>
      <c r="E1043" s="13" t="s">
        <v>363</v>
      </c>
      <c r="K1043" t="s">
        <v>730</v>
      </c>
      <c r="L1043" t="s">
        <v>30</v>
      </c>
      <c r="M1043" s="21" t="s">
        <v>335</v>
      </c>
      <c r="N1043" s="71" t="s">
        <v>733</v>
      </c>
      <c r="O1043" s="20">
        <v>18.8</v>
      </c>
      <c r="P1043" s="20">
        <v>16.23</v>
      </c>
      <c r="Q1043" s="22">
        <v>0.863297872340426</v>
      </c>
      <c r="R1043" s="23">
        <v>1.66261e-13</v>
      </c>
      <c r="X1043" s="1"/>
    </row>
    <row r="1044" spans="1:24">
      <c r="A1044" s="1" t="s">
        <v>456</v>
      </c>
      <c r="B1044" s="13" t="s">
        <v>457</v>
      </c>
      <c r="C1044" t="s">
        <v>458</v>
      </c>
      <c r="D1044" s="7" t="s">
        <v>459</v>
      </c>
      <c r="E1044" s="13" t="s">
        <v>363</v>
      </c>
      <c r="K1044" t="s">
        <v>730</v>
      </c>
      <c r="L1044" t="s">
        <v>30</v>
      </c>
      <c r="M1044" s="21" t="s">
        <v>335</v>
      </c>
      <c r="N1044" s="71" t="s">
        <v>734</v>
      </c>
      <c r="O1044" s="20">
        <v>20.32</v>
      </c>
      <c r="P1044" s="20">
        <v>18.37</v>
      </c>
      <c r="Q1044" s="22">
        <v>0.904035433070866</v>
      </c>
      <c r="R1044" s="23">
        <v>6.77183e-13</v>
      </c>
      <c r="X1044" s="1"/>
    </row>
    <row r="1045" spans="1:24">
      <c r="A1045" s="1" t="s">
        <v>456</v>
      </c>
      <c r="B1045" s="13" t="s">
        <v>457</v>
      </c>
      <c r="C1045" t="s">
        <v>458</v>
      </c>
      <c r="D1045" s="7" t="s">
        <v>459</v>
      </c>
      <c r="E1045" s="13" t="s">
        <v>363</v>
      </c>
      <c r="K1045" t="s">
        <v>730</v>
      </c>
      <c r="L1045" t="s">
        <v>30</v>
      </c>
      <c r="M1045" s="21" t="s">
        <v>335</v>
      </c>
      <c r="N1045" s="71" t="s">
        <v>735</v>
      </c>
      <c r="O1045" s="20">
        <v>15.07</v>
      </c>
      <c r="P1045" s="20">
        <v>12.47</v>
      </c>
      <c r="Q1045" s="22">
        <v>0.827471798274718</v>
      </c>
      <c r="R1045" s="23">
        <v>8.14443e-14</v>
      </c>
      <c r="X1045" s="1"/>
    </row>
    <row r="1046" spans="1:24">
      <c r="A1046" s="1" t="s">
        <v>456</v>
      </c>
      <c r="B1046" s="13" t="s">
        <v>457</v>
      </c>
      <c r="C1046" t="s">
        <v>458</v>
      </c>
      <c r="D1046" s="7" t="s">
        <v>459</v>
      </c>
      <c r="E1046" s="13" t="s">
        <v>363</v>
      </c>
      <c r="K1046" t="s">
        <v>730</v>
      </c>
      <c r="L1046" t="s">
        <v>30</v>
      </c>
      <c r="M1046" s="21" t="s">
        <v>335</v>
      </c>
      <c r="N1046" s="71" t="s">
        <v>736</v>
      </c>
      <c r="O1046" s="20">
        <v>17.34</v>
      </c>
      <c r="P1046" s="20">
        <v>14.74</v>
      </c>
      <c r="Q1046" s="22">
        <v>0.850057670126874</v>
      </c>
      <c r="R1046" s="23">
        <v>6.49428e-14</v>
      </c>
      <c r="X1046" s="1"/>
    </row>
    <row r="1047" spans="1:24">
      <c r="A1047" s="1" t="s">
        <v>456</v>
      </c>
      <c r="B1047" s="13" t="s">
        <v>457</v>
      </c>
      <c r="C1047" t="s">
        <v>458</v>
      </c>
      <c r="D1047" s="7" t="s">
        <v>459</v>
      </c>
      <c r="E1047" s="13" t="s">
        <v>363</v>
      </c>
      <c r="K1047" t="s">
        <v>730</v>
      </c>
      <c r="L1047" t="s">
        <v>30</v>
      </c>
      <c r="M1047" s="21" t="s">
        <v>335</v>
      </c>
      <c r="N1047" s="71" t="s">
        <v>737</v>
      </c>
      <c r="O1047" s="20">
        <v>22.45</v>
      </c>
      <c r="P1047" s="20">
        <v>20.84</v>
      </c>
      <c r="Q1047" s="22">
        <v>0.928285077951002</v>
      </c>
      <c r="R1047" s="23">
        <v>3.29243e-13</v>
      </c>
      <c r="X1047" s="1"/>
    </row>
    <row r="1048" spans="1:24">
      <c r="A1048" s="39" t="s">
        <v>456</v>
      </c>
      <c r="B1048" s="40" t="s">
        <v>457</v>
      </c>
      <c r="C1048" s="18" t="s">
        <v>458</v>
      </c>
      <c r="D1048" s="78" t="s">
        <v>459</v>
      </c>
      <c r="E1048" s="40" t="s">
        <v>363</v>
      </c>
      <c r="F1048" s="18"/>
      <c r="G1048" s="18"/>
      <c r="H1048" s="18"/>
      <c r="I1048" s="18"/>
      <c r="J1048" s="39"/>
      <c r="K1048" s="18" t="s">
        <v>730</v>
      </c>
      <c r="L1048" s="18" t="s">
        <v>30</v>
      </c>
      <c r="M1048" s="43" t="s">
        <v>335</v>
      </c>
      <c r="N1048" s="79" t="s">
        <v>738</v>
      </c>
      <c r="O1048" s="42">
        <v>22.78</v>
      </c>
      <c r="P1048" s="42">
        <v>21.67</v>
      </c>
      <c r="Q1048" s="44">
        <v>0.951273046532046</v>
      </c>
      <c r="R1048" s="45">
        <v>5.79652e-14</v>
      </c>
      <c r="S1048" s="39"/>
      <c r="T1048" s="18"/>
      <c r="U1048" s="18"/>
      <c r="V1048" s="18"/>
      <c r="W1048" s="18"/>
      <c r="X1048" s="39"/>
    </row>
    <row r="1049" spans="1:24">
      <c r="A1049" s="1" t="s">
        <v>339</v>
      </c>
      <c r="B1049" s="13" t="s">
        <v>504</v>
      </c>
      <c r="C1049">
        <v>1999</v>
      </c>
      <c r="D1049" s="1" t="s">
        <v>506</v>
      </c>
      <c r="E1049" s="13" t="s">
        <v>363</v>
      </c>
      <c r="K1049" t="s">
        <v>739</v>
      </c>
      <c r="L1049" t="s">
        <v>30</v>
      </c>
      <c r="M1049" s="21" t="s">
        <v>335</v>
      </c>
      <c r="N1049" s="71" t="s">
        <v>740</v>
      </c>
      <c r="O1049" s="20">
        <v>14.28</v>
      </c>
      <c r="P1049" s="20">
        <v>14.36</v>
      </c>
      <c r="Q1049" s="22">
        <v>1.00560224089636</v>
      </c>
      <c r="R1049" s="23"/>
      <c r="X1049" s="1"/>
    </row>
    <row r="1050" spans="1:24">
      <c r="A1050" s="1" t="s">
        <v>339</v>
      </c>
      <c r="B1050" s="13" t="s">
        <v>504</v>
      </c>
      <c r="C1050">
        <v>1999</v>
      </c>
      <c r="D1050" s="1" t="s">
        <v>506</v>
      </c>
      <c r="E1050" s="13" t="s">
        <v>363</v>
      </c>
      <c r="K1050" t="s">
        <v>739</v>
      </c>
      <c r="L1050" t="s">
        <v>30</v>
      </c>
      <c r="M1050" s="21" t="s">
        <v>335</v>
      </c>
      <c r="N1050" s="71" t="s">
        <v>741</v>
      </c>
      <c r="O1050" s="20">
        <v>14.99</v>
      </c>
      <c r="P1050" s="20">
        <v>15.2</v>
      </c>
      <c r="Q1050" s="22">
        <v>1.01400933955971</v>
      </c>
      <c r="R1050" s="23"/>
      <c r="X1050" s="1"/>
    </row>
    <row r="1051" spans="1:24">
      <c r="A1051" s="1" t="s">
        <v>339</v>
      </c>
      <c r="B1051" s="13" t="s">
        <v>504</v>
      </c>
      <c r="C1051">
        <v>1999</v>
      </c>
      <c r="D1051" s="1" t="s">
        <v>506</v>
      </c>
      <c r="E1051" s="13" t="s">
        <v>363</v>
      </c>
      <c r="K1051" t="s">
        <v>739</v>
      </c>
      <c r="L1051" t="s">
        <v>30</v>
      </c>
      <c r="M1051" s="21" t="s">
        <v>335</v>
      </c>
      <c r="N1051" s="71" t="s">
        <v>742</v>
      </c>
      <c r="O1051" s="20">
        <v>14.31</v>
      </c>
      <c r="P1051" s="20">
        <v>14.27</v>
      </c>
      <c r="Q1051" s="22">
        <v>0.997204751921733</v>
      </c>
      <c r="R1051" s="23">
        <v>1.35e-13</v>
      </c>
      <c r="X1051" s="1"/>
    </row>
    <row r="1052" spans="1:24">
      <c r="A1052" s="1" t="s">
        <v>339</v>
      </c>
      <c r="B1052" s="13" t="s">
        <v>504</v>
      </c>
      <c r="C1052">
        <v>1999</v>
      </c>
      <c r="D1052" s="1" t="s">
        <v>506</v>
      </c>
      <c r="E1052" s="13" t="s">
        <v>363</v>
      </c>
      <c r="K1052" t="s">
        <v>739</v>
      </c>
      <c r="L1052" t="s">
        <v>30</v>
      </c>
      <c r="M1052" s="21" t="s">
        <v>335</v>
      </c>
      <c r="N1052" s="71" t="s">
        <v>743</v>
      </c>
      <c r="O1052" s="20">
        <v>15.06</v>
      </c>
      <c r="P1052" s="20">
        <v>15.24</v>
      </c>
      <c r="Q1052" s="22">
        <v>1.01195219123506</v>
      </c>
      <c r="R1052" s="23"/>
      <c r="X1052" s="1"/>
    </row>
    <row r="1053" spans="1:24">
      <c r="A1053" s="1" t="s">
        <v>339</v>
      </c>
      <c r="B1053" s="13" t="s">
        <v>504</v>
      </c>
      <c r="C1053">
        <v>1999</v>
      </c>
      <c r="D1053" s="1" t="s">
        <v>506</v>
      </c>
      <c r="E1053" s="13" t="s">
        <v>363</v>
      </c>
      <c r="K1053" t="s">
        <v>739</v>
      </c>
      <c r="L1053" t="s">
        <v>30</v>
      </c>
      <c r="M1053" s="21" t="s">
        <v>335</v>
      </c>
      <c r="N1053" s="71" t="s">
        <v>744</v>
      </c>
      <c r="O1053" s="20">
        <v>14.66</v>
      </c>
      <c r="P1053" s="20">
        <v>14.72</v>
      </c>
      <c r="Q1053" s="22">
        <v>1.00409276944065</v>
      </c>
      <c r="R1053" s="23"/>
      <c r="X1053" s="1"/>
    </row>
    <row r="1054" spans="1:24">
      <c r="A1054" s="1" t="s">
        <v>339</v>
      </c>
      <c r="B1054" s="13" t="s">
        <v>504</v>
      </c>
      <c r="C1054">
        <v>1999</v>
      </c>
      <c r="D1054" s="1" t="s">
        <v>506</v>
      </c>
      <c r="E1054" s="13" t="s">
        <v>363</v>
      </c>
      <c r="K1054" t="s">
        <v>739</v>
      </c>
      <c r="L1054" t="s">
        <v>30</v>
      </c>
      <c r="M1054" s="21" t="s">
        <v>335</v>
      </c>
      <c r="N1054" s="71" t="s">
        <v>745</v>
      </c>
      <c r="O1054" s="20">
        <v>14.65</v>
      </c>
      <c r="P1054" s="20">
        <v>14.79</v>
      </c>
      <c r="Q1054" s="22">
        <v>1.00955631399317</v>
      </c>
      <c r="R1054" s="23"/>
      <c r="X1054" s="1"/>
    </row>
    <row r="1055" spans="1:24">
      <c r="A1055" s="1" t="s">
        <v>339</v>
      </c>
      <c r="B1055" s="13" t="s">
        <v>504</v>
      </c>
      <c r="C1055">
        <v>1999</v>
      </c>
      <c r="D1055" s="1" t="s">
        <v>506</v>
      </c>
      <c r="E1055" s="13" t="s">
        <v>363</v>
      </c>
      <c r="K1055" t="s">
        <v>739</v>
      </c>
      <c r="L1055" t="s">
        <v>30</v>
      </c>
      <c r="M1055" s="21" t="s">
        <v>335</v>
      </c>
      <c r="N1055" s="71" t="s">
        <v>746</v>
      </c>
      <c r="O1055" s="20">
        <v>14.85</v>
      </c>
      <c r="P1055" s="20">
        <v>14.84</v>
      </c>
      <c r="Q1055" s="22">
        <v>0.999326599326599</v>
      </c>
      <c r="R1055" s="23"/>
      <c r="X1055" s="1"/>
    </row>
    <row r="1056" spans="1:24">
      <c r="A1056" s="1" t="s">
        <v>339</v>
      </c>
      <c r="B1056" s="13" t="s">
        <v>504</v>
      </c>
      <c r="C1056">
        <v>1999</v>
      </c>
      <c r="D1056" s="1" t="s">
        <v>506</v>
      </c>
      <c r="E1056" s="13" t="s">
        <v>363</v>
      </c>
      <c r="K1056" t="s">
        <v>739</v>
      </c>
      <c r="L1056" t="s">
        <v>30</v>
      </c>
      <c r="M1056" s="21" t="s">
        <v>335</v>
      </c>
      <c r="N1056" s="71" t="s">
        <v>747</v>
      </c>
      <c r="O1056" s="20">
        <v>15.51</v>
      </c>
      <c r="P1056" s="20">
        <v>15.58</v>
      </c>
      <c r="Q1056" s="22">
        <v>1.00451321727917</v>
      </c>
      <c r="R1056" s="23"/>
      <c r="X1056" s="1"/>
    </row>
    <row r="1057" spans="1:24">
      <c r="A1057" s="1" t="s">
        <v>339</v>
      </c>
      <c r="B1057" s="13" t="s">
        <v>504</v>
      </c>
      <c r="C1057">
        <v>1999</v>
      </c>
      <c r="D1057" s="1" t="s">
        <v>506</v>
      </c>
      <c r="E1057" s="13" t="s">
        <v>363</v>
      </c>
      <c r="K1057" t="s">
        <v>739</v>
      </c>
      <c r="L1057" t="s">
        <v>30</v>
      </c>
      <c r="M1057" s="21" t="s">
        <v>335</v>
      </c>
      <c r="N1057" s="71" t="s">
        <v>748</v>
      </c>
      <c r="O1057" s="20">
        <v>15.5</v>
      </c>
      <c r="P1057" s="20">
        <v>15.53</v>
      </c>
      <c r="Q1057" s="22">
        <v>1.00193548387097</v>
      </c>
      <c r="R1057" s="23"/>
      <c r="X1057" s="1"/>
    </row>
    <row r="1058" spans="1:24">
      <c r="A1058" s="1" t="s">
        <v>339</v>
      </c>
      <c r="B1058" s="13" t="s">
        <v>504</v>
      </c>
      <c r="C1058">
        <v>1999</v>
      </c>
      <c r="D1058" s="1" t="s">
        <v>506</v>
      </c>
      <c r="E1058" s="13" t="s">
        <v>363</v>
      </c>
      <c r="K1058" t="s">
        <v>739</v>
      </c>
      <c r="L1058" t="s">
        <v>30</v>
      </c>
      <c r="M1058" s="21" t="s">
        <v>335</v>
      </c>
      <c r="N1058" s="71" t="s">
        <v>749</v>
      </c>
      <c r="O1058" s="20">
        <v>14.81</v>
      </c>
      <c r="P1058" s="20">
        <v>14.82</v>
      </c>
      <c r="Q1058" s="22">
        <v>1.00067521944632</v>
      </c>
      <c r="R1058" s="23"/>
      <c r="X1058" s="1"/>
    </row>
    <row r="1059" spans="1:24">
      <c r="A1059" s="1" t="s">
        <v>339</v>
      </c>
      <c r="B1059" s="13" t="s">
        <v>504</v>
      </c>
      <c r="C1059">
        <v>1999</v>
      </c>
      <c r="D1059" s="1" t="s">
        <v>506</v>
      </c>
      <c r="E1059" s="13" t="s">
        <v>363</v>
      </c>
      <c r="K1059" t="s">
        <v>739</v>
      </c>
      <c r="L1059" t="s">
        <v>30</v>
      </c>
      <c r="M1059" s="21" t="s">
        <v>335</v>
      </c>
      <c r="N1059" s="71" t="s">
        <v>750</v>
      </c>
      <c r="O1059" s="20">
        <v>16.09</v>
      </c>
      <c r="P1059" s="20">
        <v>16.21</v>
      </c>
      <c r="Q1059" s="22">
        <v>1.00745804847732</v>
      </c>
      <c r="R1059" s="23"/>
      <c r="X1059" s="1"/>
    </row>
    <row r="1060" spans="1:24">
      <c r="A1060" s="1" t="s">
        <v>339</v>
      </c>
      <c r="B1060" s="13" t="s">
        <v>504</v>
      </c>
      <c r="C1060">
        <v>1999</v>
      </c>
      <c r="D1060" s="1" t="s">
        <v>506</v>
      </c>
      <c r="E1060" s="13" t="s">
        <v>363</v>
      </c>
      <c r="K1060" t="s">
        <v>739</v>
      </c>
      <c r="L1060" t="s">
        <v>30</v>
      </c>
      <c r="M1060" s="21" t="s">
        <v>335</v>
      </c>
      <c r="N1060" s="71" t="s">
        <v>751</v>
      </c>
      <c r="O1060" s="20">
        <v>16.91</v>
      </c>
      <c r="P1060" s="20">
        <v>16.91</v>
      </c>
      <c r="Q1060" s="22">
        <v>1</v>
      </c>
      <c r="R1060" s="23"/>
      <c r="X1060" s="1"/>
    </row>
    <row r="1061" spans="1:24">
      <c r="A1061" s="1" t="s">
        <v>339</v>
      </c>
      <c r="B1061" s="13" t="s">
        <v>504</v>
      </c>
      <c r="C1061">
        <v>1999</v>
      </c>
      <c r="D1061" s="1" t="s">
        <v>506</v>
      </c>
      <c r="E1061" s="13" t="s">
        <v>363</v>
      </c>
      <c r="K1061" t="s">
        <v>739</v>
      </c>
      <c r="L1061" t="s">
        <v>30</v>
      </c>
      <c r="M1061" s="21" t="s">
        <v>335</v>
      </c>
      <c r="N1061" s="71" t="s">
        <v>752</v>
      </c>
      <c r="O1061" s="20">
        <v>16.09</v>
      </c>
      <c r="P1061" s="20">
        <v>16.14</v>
      </c>
      <c r="Q1061" s="22">
        <v>1.00310752019888</v>
      </c>
      <c r="R1061" s="23"/>
      <c r="X1061" s="1"/>
    </row>
    <row r="1062" spans="1:24">
      <c r="A1062" s="1" t="s">
        <v>339</v>
      </c>
      <c r="B1062" s="13" t="s">
        <v>504</v>
      </c>
      <c r="C1062">
        <v>1999</v>
      </c>
      <c r="D1062" s="1" t="s">
        <v>506</v>
      </c>
      <c r="E1062" s="13" t="s">
        <v>363</v>
      </c>
      <c r="K1062" t="s">
        <v>739</v>
      </c>
      <c r="L1062" t="s">
        <v>30</v>
      </c>
      <c r="M1062" s="21" t="s">
        <v>335</v>
      </c>
      <c r="N1062" s="71" t="s">
        <v>753</v>
      </c>
      <c r="O1062" s="20">
        <v>14.51</v>
      </c>
      <c r="P1062" s="20">
        <v>14.79</v>
      </c>
      <c r="Q1062" s="22">
        <v>1.01929703652653</v>
      </c>
      <c r="R1062" s="23"/>
      <c r="X1062" s="1"/>
    </row>
    <row r="1063" spans="1:24">
      <c r="A1063" s="1" t="s">
        <v>339</v>
      </c>
      <c r="B1063" s="13" t="s">
        <v>504</v>
      </c>
      <c r="C1063">
        <v>1999</v>
      </c>
      <c r="D1063" s="1" t="s">
        <v>506</v>
      </c>
      <c r="E1063" s="13" t="s">
        <v>363</v>
      </c>
      <c r="K1063" t="s">
        <v>739</v>
      </c>
      <c r="L1063" t="s">
        <v>30</v>
      </c>
      <c r="M1063" s="21" t="s">
        <v>335</v>
      </c>
      <c r="N1063" s="71" t="s">
        <v>754</v>
      </c>
      <c r="O1063" s="20">
        <v>16.49</v>
      </c>
      <c r="P1063" s="20">
        <v>16.42</v>
      </c>
      <c r="Q1063" s="22">
        <v>0.995755003032141</v>
      </c>
      <c r="R1063" s="23"/>
      <c r="X1063" s="1"/>
    </row>
    <row r="1064" spans="1:24">
      <c r="A1064" s="1" t="s">
        <v>339</v>
      </c>
      <c r="B1064" s="13" t="s">
        <v>504</v>
      </c>
      <c r="C1064">
        <v>1999</v>
      </c>
      <c r="D1064" s="1" t="s">
        <v>506</v>
      </c>
      <c r="E1064" s="13" t="s">
        <v>363</v>
      </c>
      <c r="K1064" t="s">
        <v>739</v>
      </c>
      <c r="L1064" t="s">
        <v>30</v>
      </c>
      <c r="M1064" s="21" t="s">
        <v>335</v>
      </c>
      <c r="N1064" s="71" t="s">
        <v>755</v>
      </c>
      <c r="O1064" s="20">
        <v>23.73</v>
      </c>
      <c r="P1064" s="20">
        <v>23.53</v>
      </c>
      <c r="Q1064" s="22">
        <v>0.99157184997893</v>
      </c>
      <c r="R1064" s="23"/>
      <c r="X1064" s="1"/>
    </row>
    <row r="1065" spans="1:24">
      <c r="A1065" s="1" t="s">
        <v>339</v>
      </c>
      <c r="B1065" s="13" t="s">
        <v>504</v>
      </c>
      <c r="C1065">
        <v>1999</v>
      </c>
      <c r="D1065" s="1" t="s">
        <v>506</v>
      </c>
      <c r="E1065" s="13" t="s">
        <v>363</v>
      </c>
      <c r="K1065" t="s">
        <v>739</v>
      </c>
      <c r="L1065" t="s">
        <v>30</v>
      </c>
      <c r="M1065" s="21" t="s">
        <v>335</v>
      </c>
      <c r="N1065" s="71" t="s">
        <v>756</v>
      </c>
      <c r="O1065" s="20">
        <v>24.49</v>
      </c>
      <c r="P1065" s="20">
        <v>24.42</v>
      </c>
      <c r="Q1065" s="22">
        <v>0.997141690485913</v>
      </c>
      <c r="R1065" s="23"/>
      <c r="X1065" s="1"/>
    </row>
    <row r="1066" spans="1:24">
      <c r="A1066" s="1" t="s">
        <v>339</v>
      </c>
      <c r="B1066" s="13" t="s">
        <v>504</v>
      </c>
      <c r="C1066">
        <v>1999</v>
      </c>
      <c r="D1066" s="1" t="s">
        <v>506</v>
      </c>
      <c r="E1066" s="13" t="s">
        <v>363</v>
      </c>
      <c r="K1066" t="s">
        <v>739</v>
      </c>
      <c r="L1066" t="s">
        <v>30</v>
      </c>
      <c r="M1066" s="21" t="s">
        <v>335</v>
      </c>
      <c r="N1066" s="71" t="s">
        <v>757</v>
      </c>
      <c r="O1066" s="20">
        <v>19.27</v>
      </c>
      <c r="P1066" s="20">
        <v>18.94</v>
      </c>
      <c r="Q1066" s="22">
        <v>0.98287493513233</v>
      </c>
      <c r="R1066" s="23"/>
      <c r="X1066" s="1"/>
    </row>
    <row r="1067" spans="1:24">
      <c r="A1067" s="1" t="s">
        <v>339</v>
      </c>
      <c r="B1067" s="13" t="s">
        <v>504</v>
      </c>
      <c r="C1067">
        <v>1999</v>
      </c>
      <c r="D1067" s="1" t="s">
        <v>506</v>
      </c>
      <c r="E1067" s="13" t="s">
        <v>363</v>
      </c>
      <c r="K1067" t="s">
        <v>739</v>
      </c>
      <c r="L1067" t="s">
        <v>30</v>
      </c>
      <c r="M1067" s="21" t="s">
        <v>335</v>
      </c>
      <c r="N1067" s="71" t="s">
        <v>758</v>
      </c>
      <c r="O1067" s="20">
        <v>20.92</v>
      </c>
      <c r="P1067" s="20">
        <v>20.66</v>
      </c>
      <c r="Q1067" s="22">
        <v>0.987571701720841</v>
      </c>
      <c r="R1067" s="23"/>
      <c r="X1067" s="1"/>
    </row>
    <row r="1068" spans="1:24">
      <c r="A1068" s="1" t="s">
        <v>339</v>
      </c>
      <c r="B1068" s="13" t="s">
        <v>504</v>
      </c>
      <c r="C1068">
        <v>1999</v>
      </c>
      <c r="D1068" s="1" t="s">
        <v>506</v>
      </c>
      <c r="E1068" s="13" t="s">
        <v>363</v>
      </c>
      <c r="K1068" t="s">
        <v>739</v>
      </c>
      <c r="L1068" t="s">
        <v>30</v>
      </c>
      <c r="M1068" s="21" t="s">
        <v>335</v>
      </c>
      <c r="N1068" s="71" t="s">
        <v>759</v>
      </c>
      <c r="O1068" s="20">
        <v>23.39</v>
      </c>
      <c r="P1068" s="20">
        <v>23.24</v>
      </c>
      <c r="Q1068" s="22">
        <v>0.993587002992732</v>
      </c>
      <c r="R1068" s="23"/>
      <c r="X1068" s="1"/>
    </row>
    <row r="1069" spans="1:24">
      <c r="A1069" s="1" t="s">
        <v>339</v>
      </c>
      <c r="B1069" s="13" t="s">
        <v>504</v>
      </c>
      <c r="C1069">
        <v>1999</v>
      </c>
      <c r="D1069" s="1" t="s">
        <v>506</v>
      </c>
      <c r="E1069" s="13" t="s">
        <v>363</v>
      </c>
      <c r="K1069" t="s">
        <v>739</v>
      </c>
      <c r="L1069" t="s">
        <v>30</v>
      </c>
      <c r="M1069" s="21" t="s">
        <v>335</v>
      </c>
      <c r="N1069" s="71" t="s">
        <v>760</v>
      </c>
      <c r="O1069" s="20">
        <v>19</v>
      </c>
      <c r="P1069" s="20">
        <v>18.96</v>
      </c>
      <c r="Q1069" s="22">
        <v>0.997894736842105</v>
      </c>
      <c r="R1069" s="23">
        <v>1.7e-12</v>
      </c>
      <c r="X1069" s="1"/>
    </row>
    <row r="1070" spans="1:24">
      <c r="A1070" s="1" t="s">
        <v>339</v>
      </c>
      <c r="B1070" s="13" t="s">
        <v>504</v>
      </c>
      <c r="C1070">
        <v>1999</v>
      </c>
      <c r="D1070" s="1" t="s">
        <v>506</v>
      </c>
      <c r="E1070" s="13" t="s">
        <v>363</v>
      </c>
      <c r="K1070" t="s">
        <v>739</v>
      </c>
      <c r="L1070" t="s">
        <v>30</v>
      </c>
      <c r="M1070" s="21" t="s">
        <v>335</v>
      </c>
      <c r="N1070" s="71" t="s">
        <v>761</v>
      </c>
      <c r="O1070" s="20">
        <v>32.13</v>
      </c>
      <c r="P1070" s="20">
        <v>32.11</v>
      </c>
      <c r="Q1070" s="22">
        <v>0.999377528789293</v>
      </c>
      <c r="R1070" s="23"/>
      <c r="X1070" s="1"/>
    </row>
    <row r="1071" spans="1:24">
      <c r="A1071" s="1" t="s">
        <v>339</v>
      </c>
      <c r="B1071" s="13" t="s">
        <v>504</v>
      </c>
      <c r="C1071">
        <v>1999</v>
      </c>
      <c r="D1071" s="1" t="s">
        <v>506</v>
      </c>
      <c r="E1071" s="13" t="s">
        <v>363</v>
      </c>
      <c r="K1071" t="s">
        <v>739</v>
      </c>
      <c r="L1071" t="s">
        <v>30</v>
      </c>
      <c r="M1071" s="21" t="s">
        <v>335</v>
      </c>
      <c r="N1071" s="71" t="s">
        <v>762</v>
      </c>
      <c r="O1071" s="20">
        <v>19.77</v>
      </c>
      <c r="P1071" s="20">
        <v>19.65</v>
      </c>
      <c r="Q1071" s="22">
        <v>0.993930197268589</v>
      </c>
      <c r="R1071" s="23"/>
      <c r="X1071" s="1"/>
    </row>
    <row r="1072" spans="1:24">
      <c r="A1072" s="1" t="s">
        <v>339</v>
      </c>
      <c r="B1072" s="13" t="s">
        <v>504</v>
      </c>
      <c r="C1072">
        <v>1999</v>
      </c>
      <c r="D1072" s="1" t="s">
        <v>506</v>
      </c>
      <c r="E1072" s="13" t="s">
        <v>363</v>
      </c>
      <c r="K1072" t="s">
        <v>739</v>
      </c>
      <c r="L1072" t="s">
        <v>30</v>
      </c>
      <c r="M1072" s="21" t="s">
        <v>335</v>
      </c>
      <c r="N1072" s="71" t="s">
        <v>763</v>
      </c>
      <c r="O1072" s="20">
        <v>23.17</v>
      </c>
      <c r="P1072" s="20">
        <v>23.07</v>
      </c>
      <c r="Q1072" s="22">
        <v>0.995684074233923</v>
      </c>
      <c r="R1072" s="23"/>
      <c r="X1072" s="1"/>
    </row>
    <row r="1073" spans="1:24">
      <c r="A1073" s="1" t="s">
        <v>339</v>
      </c>
      <c r="B1073" s="13" t="s">
        <v>504</v>
      </c>
      <c r="C1073">
        <v>1999</v>
      </c>
      <c r="D1073" s="1" t="s">
        <v>506</v>
      </c>
      <c r="E1073" s="13" t="s">
        <v>363</v>
      </c>
      <c r="K1073" t="s">
        <v>739</v>
      </c>
      <c r="L1073" t="s">
        <v>30</v>
      </c>
      <c r="M1073" s="21" t="s">
        <v>335</v>
      </c>
      <c r="N1073" s="71" t="s">
        <v>764</v>
      </c>
      <c r="O1073" s="20">
        <v>24.37</v>
      </c>
      <c r="P1073" s="20">
        <v>24.35</v>
      </c>
      <c r="Q1073" s="22">
        <v>0.999179318834633</v>
      </c>
      <c r="R1073" s="23"/>
      <c r="X1073" s="1"/>
    </row>
    <row r="1074" spans="1:24">
      <c r="A1074" s="1" t="s">
        <v>339</v>
      </c>
      <c r="B1074" s="13" t="s">
        <v>504</v>
      </c>
      <c r="C1074">
        <v>1999</v>
      </c>
      <c r="D1074" s="1" t="s">
        <v>506</v>
      </c>
      <c r="E1074" s="13" t="s">
        <v>363</v>
      </c>
      <c r="K1074" t="s">
        <v>739</v>
      </c>
      <c r="L1074" t="s">
        <v>30</v>
      </c>
      <c r="M1074" s="21" t="s">
        <v>335</v>
      </c>
      <c r="N1074" s="71" t="s">
        <v>765</v>
      </c>
      <c r="O1074" s="20">
        <v>21.52</v>
      </c>
      <c r="P1074" s="20">
        <v>21.37</v>
      </c>
      <c r="Q1074" s="22">
        <v>0.993029739776952</v>
      </c>
      <c r="R1074" s="23"/>
      <c r="X1074" s="1"/>
    </row>
    <row r="1075" spans="1:24">
      <c r="A1075" s="1" t="s">
        <v>339</v>
      </c>
      <c r="B1075" s="13" t="s">
        <v>504</v>
      </c>
      <c r="C1075">
        <v>1999</v>
      </c>
      <c r="D1075" s="1" t="s">
        <v>506</v>
      </c>
      <c r="E1075" s="13" t="s">
        <v>363</v>
      </c>
      <c r="K1075" t="s">
        <v>739</v>
      </c>
      <c r="L1075" t="s">
        <v>30</v>
      </c>
      <c r="M1075" s="21" t="s">
        <v>335</v>
      </c>
      <c r="N1075" s="71" t="s">
        <v>766</v>
      </c>
      <c r="O1075" s="20">
        <v>21.25</v>
      </c>
      <c r="P1075" s="20">
        <v>21.26</v>
      </c>
      <c r="Q1075" s="22">
        <v>1.00047058823529</v>
      </c>
      <c r="R1075" s="23"/>
      <c r="X1075" s="1"/>
    </row>
    <row r="1076" spans="1:24">
      <c r="A1076" s="1" t="s">
        <v>339</v>
      </c>
      <c r="B1076" s="13" t="s">
        <v>504</v>
      </c>
      <c r="C1076">
        <v>1999</v>
      </c>
      <c r="D1076" s="1" t="s">
        <v>506</v>
      </c>
      <c r="E1076" s="13" t="s">
        <v>363</v>
      </c>
      <c r="K1076" t="s">
        <v>739</v>
      </c>
      <c r="L1076" t="s">
        <v>30</v>
      </c>
      <c r="M1076" s="21" t="s">
        <v>335</v>
      </c>
      <c r="N1076" s="71" t="s">
        <v>767</v>
      </c>
      <c r="O1076" s="20">
        <v>18.43</v>
      </c>
      <c r="P1076" s="20">
        <v>18.25</v>
      </c>
      <c r="Q1076" s="22">
        <v>0.99023331524688</v>
      </c>
      <c r="R1076" s="23">
        <v>8.65e-13</v>
      </c>
      <c r="X1076" s="1"/>
    </row>
    <row r="1077" spans="1:24">
      <c r="A1077" s="1" t="s">
        <v>339</v>
      </c>
      <c r="B1077" s="13" t="s">
        <v>504</v>
      </c>
      <c r="C1077">
        <v>1999</v>
      </c>
      <c r="D1077" s="1" t="s">
        <v>506</v>
      </c>
      <c r="E1077" s="13" t="s">
        <v>363</v>
      </c>
      <c r="K1077" t="s">
        <v>739</v>
      </c>
      <c r="L1077" t="s">
        <v>30</v>
      </c>
      <c r="M1077" s="21" t="s">
        <v>335</v>
      </c>
      <c r="N1077" s="71" t="s">
        <v>768</v>
      </c>
      <c r="O1077" s="20">
        <v>30.98</v>
      </c>
      <c r="P1077" s="20">
        <v>30.85</v>
      </c>
      <c r="Q1077" s="22">
        <v>0.995803744351194</v>
      </c>
      <c r="R1077" s="23"/>
      <c r="X1077" s="1"/>
    </row>
    <row r="1078" spans="1:24">
      <c r="A1078" s="1" t="s">
        <v>339</v>
      </c>
      <c r="B1078" s="13" t="s">
        <v>504</v>
      </c>
      <c r="C1078">
        <v>1999</v>
      </c>
      <c r="D1078" s="1" t="s">
        <v>506</v>
      </c>
      <c r="E1078" s="13" t="s">
        <v>363</v>
      </c>
      <c r="K1078" t="s">
        <v>739</v>
      </c>
      <c r="L1078" t="s">
        <v>30</v>
      </c>
      <c r="M1078" s="21" t="s">
        <v>335</v>
      </c>
      <c r="N1078" s="71" t="s">
        <v>769</v>
      </c>
      <c r="O1078" s="20">
        <v>31.94</v>
      </c>
      <c r="P1078" s="20">
        <v>32.09</v>
      </c>
      <c r="Q1078" s="22">
        <v>1.00469630557295</v>
      </c>
      <c r="R1078" s="23"/>
      <c r="X1078" s="1"/>
    </row>
    <row r="1079" spans="1:24">
      <c r="A1079" s="1" t="s">
        <v>339</v>
      </c>
      <c r="B1079" s="13" t="s">
        <v>504</v>
      </c>
      <c r="C1079">
        <v>1999</v>
      </c>
      <c r="D1079" s="1" t="s">
        <v>506</v>
      </c>
      <c r="E1079" s="13" t="s">
        <v>363</v>
      </c>
      <c r="K1079" t="s">
        <v>739</v>
      </c>
      <c r="L1079" t="s">
        <v>30</v>
      </c>
      <c r="M1079" s="21" t="s">
        <v>335</v>
      </c>
      <c r="N1079" s="71" t="s">
        <v>770</v>
      </c>
      <c r="O1079" s="20">
        <v>18.81</v>
      </c>
      <c r="P1079" s="20">
        <v>18.64</v>
      </c>
      <c r="Q1079" s="22">
        <v>0.990962254120149</v>
      </c>
      <c r="R1079" s="23"/>
      <c r="X1079" s="1"/>
    </row>
    <row r="1080" spans="1:24">
      <c r="A1080" s="1" t="s">
        <v>339</v>
      </c>
      <c r="B1080" s="13" t="s">
        <v>504</v>
      </c>
      <c r="C1080">
        <v>1999</v>
      </c>
      <c r="D1080" s="1" t="s">
        <v>506</v>
      </c>
      <c r="E1080" s="13" t="s">
        <v>363</v>
      </c>
      <c r="K1080" t="s">
        <v>739</v>
      </c>
      <c r="L1080" t="s">
        <v>30</v>
      </c>
      <c r="M1080" s="21" t="s">
        <v>335</v>
      </c>
      <c r="N1080" s="71" t="s">
        <v>771</v>
      </c>
      <c r="O1080" s="20">
        <v>27.15</v>
      </c>
      <c r="P1080" s="20">
        <v>27.16</v>
      </c>
      <c r="Q1080" s="22">
        <v>1.00036832412523</v>
      </c>
      <c r="R1080" s="23"/>
      <c r="X1080" s="1"/>
    </row>
    <row r="1081" spans="1:24">
      <c r="A1081" s="1" t="s">
        <v>339</v>
      </c>
      <c r="B1081" s="13" t="s">
        <v>504</v>
      </c>
      <c r="C1081">
        <v>1999</v>
      </c>
      <c r="D1081" s="1" t="s">
        <v>506</v>
      </c>
      <c r="E1081" s="13" t="s">
        <v>363</v>
      </c>
      <c r="K1081" t="s">
        <v>739</v>
      </c>
      <c r="L1081" t="s">
        <v>30</v>
      </c>
      <c r="M1081" s="21" t="s">
        <v>335</v>
      </c>
      <c r="N1081" s="71" t="s">
        <v>772</v>
      </c>
      <c r="O1081" s="20">
        <v>18.37</v>
      </c>
      <c r="P1081" s="20">
        <v>18.18</v>
      </c>
      <c r="Q1081" s="22">
        <v>0.989657049537289</v>
      </c>
      <c r="R1081" s="23"/>
      <c r="X1081" s="1"/>
    </row>
    <row r="1082" spans="1:24">
      <c r="A1082" s="1" t="s">
        <v>339</v>
      </c>
      <c r="B1082" s="13" t="s">
        <v>504</v>
      </c>
      <c r="C1082">
        <v>1999</v>
      </c>
      <c r="D1082" s="1" t="s">
        <v>506</v>
      </c>
      <c r="E1082" s="13" t="s">
        <v>363</v>
      </c>
      <c r="K1082" t="s">
        <v>739</v>
      </c>
      <c r="L1082" t="s">
        <v>30</v>
      </c>
      <c r="M1082" s="21" t="s">
        <v>335</v>
      </c>
      <c r="N1082" s="71" t="s">
        <v>773</v>
      </c>
      <c r="O1082" s="20">
        <v>24.77</v>
      </c>
      <c r="P1082" s="20">
        <v>24.88</v>
      </c>
      <c r="Q1082" s="22">
        <v>1.00444085587404</v>
      </c>
      <c r="R1082" s="23"/>
      <c r="X1082" s="1"/>
    </row>
    <row r="1083" spans="1:24">
      <c r="A1083" s="1" t="s">
        <v>339</v>
      </c>
      <c r="B1083" s="13" t="s">
        <v>504</v>
      </c>
      <c r="C1083">
        <v>1999</v>
      </c>
      <c r="D1083" s="1" t="s">
        <v>506</v>
      </c>
      <c r="E1083" s="13" t="s">
        <v>363</v>
      </c>
      <c r="K1083" t="s">
        <v>739</v>
      </c>
      <c r="L1083" t="s">
        <v>30</v>
      </c>
      <c r="M1083" s="21" t="s">
        <v>335</v>
      </c>
      <c r="N1083" s="71" t="s">
        <v>774</v>
      </c>
      <c r="O1083" s="20">
        <v>26.39</v>
      </c>
      <c r="P1083" s="20">
        <v>26.35</v>
      </c>
      <c r="Q1083" s="22">
        <v>0.998484274346343</v>
      </c>
      <c r="R1083" s="23"/>
      <c r="X1083" s="1"/>
    </row>
    <row r="1084" spans="1:24">
      <c r="A1084" s="1" t="s">
        <v>339</v>
      </c>
      <c r="B1084" s="13" t="s">
        <v>504</v>
      </c>
      <c r="C1084">
        <v>1999</v>
      </c>
      <c r="D1084" s="1" t="s">
        <v>506</v>
      </c>
      <c r="E1084" s="13" t="s">
        <v>363</v>
      </c>
      <c r="K1084" t="s">
        <v>739</v>
      </c>
      <c r="L1084" t="s">
        <v>30</v>
      </c>
      <c r="M1084" s="21" t="s">
        <v>335</v>
      </c>
      <c r="N1084" s="71" t="s">
        <v>775</v>
      </c>
      <c r="O1084" s="20">
        <v>22.55</v>
      </c>
      <c r="P1084" s="20">
        <v>22.63</v>
      </c>
      <c r="Q1084" s="22">
        <v>1.00354767184035</v>
      </c>
      <c r="R1084" s="23"/>
      <c r="X1084" s="1"/>
    </row>
    <row r="1085" spans="1:24">
      <c r="A1085" s="1" t="s">
        <v>339</v>
      </c>
      <c r="B1085" s="13" t="s">
        <v>504</v>
      </c>
      <c r="C1085">
        <v>1999</v>
      </c>
      <c r="D1085" s="1" t="s">
        <v>506</v>
      </c>
      <c r="E1085" s="13" t="s">
        <v>363</v>
      </c>
      <c r="K1085" t="s">
        <v>739</v>
      </c>
      <c r="L1085" t="s">
        <v>30</v>
      </c>
      <c r="M1085" s="21" t="s">
        <v>335</v>
      </c>
      <c r="N1085" s="71" t="s">
        <v>776</v>
      </c>
      <c r="O1085" s="20">
        <v>23.6</v>
      </c>
      <c r="P1085" s="20">
        <v>23.67</v>
      </c>
      <c r="Q1085" s="22">
        <v>1.00296610169492</v>
      </c>
      <c r="R1085" s="23"/>
      <c r="X1085" s="1"/>
    </row>
    <row r="1086" spans="1:24">
      <c r="A1086" s="1" t="s">
        <v>339</v>
      </c>
      <c r="B1086" s="13" t="s">
        <v>504</v>
      </c>
      <c r="C1086">
        <v>1999</v>
      </c>
      <c r="D1086" s="1" t="s">
        <v>506</v>
      </c>
      <c r="E1086" s="13" t="s">
        <v>363</v>
      </c>
      <c r="K1086" t="s">
        <v>739</v>
      </c>
      <c r="L1086" t="s">
        <v>30</v>
      </c>
      <c r="M1086" s="21" t="s">
        <v>335</v>
      </c>
      <c r="N1086" s="71" t="s">
        <v>777</v>
      </c>
      <c r="O1086" s="20">
        <v>21.03</v>
      </c>
      <c r="P1086" s="20">
        <v>20.96</v>
      </c>
      <c r="Q1086" s="22">
        <v>0.996671421778412</v>
      </c>
      <c r="R1086" s="23"/>
      <c r="X1086" s="1"/>
    </row>
    <row r="1087" spans="1:24">
      <c r="A1087" s="1" t="s">
        <v>339</v>
      </c>
      <c r="B1087" s="13" t="s">
        <v>504</v>
      </c>
      <c r="C1087">
        <v>1999</v>
      </c>
      <c r="D1087" s="1" t="s">
        <v>506</v>
      </c>
      <c r="E1087" s="13" t="s">
        <v>363</v>
      </c>
      <c r="K1087" t="s">
        <v>739</v>
      </c>
      <c r="L1087" t="s">
        <v>30</v>
      </c>
      <c r="M1087" s="21" t="s">
        <v>335</v>
      </c>
      <c r="N1087" s="71" t="s">
        <v>778</v>
      </c>
      <c r="O1087" s="20">
        <v>21.5</v>
      </c>
      <c r="P1087" s="20">
        <v>21.52</v>
      </c>
      <c r="Q1087" s="22">
        <v>1.00093023255814</v>
      </c>
      <c r="R1087" s="23"/>
      <c r="X1087" s="1"/>
    </row>
    <row r="1088" spans="1:24">
      <c r="A1088" s="1" t="s">
        <v>339</v>
      </c>
      <c r="B1088" s="13" t="s">
        <v>504</v>
      </c>
      <c r="C1088">
        <v>1999</v>
      </c>
      <c r="D1088" s="1" t="s">
        <v>506</v>
      </c>
      <c r="E1088" s="13" t="s">
        <v>363</v>
      </c>
      <c r="K1088" t="s">
        <v>739</v>
      </c>
      <c r="L1088" t="s">
        <v>30</v>
      </c>
      <c r="M1088" s="21" t="s">
        <v>335</v>
      </c>
      <c r="N1088" s="71" t="s">
        <v>779</v>
      </c>
      <c r="O1088" s="20">
        <v>21.89</v>
      </c>
      <c r="P1088" s="20">
        <v>22.21</v>
      </c>
      <c r="Q1088" s="22">
        <v>1.01461854728186</v>
      </c>
      <c r="R1088" s="23"/>
      <c r="X1088" s="1"/>
    </row>
    <row r="1089" spans="1:24">
      <c r="A1089" s="1" t="s">
        <v>339</v>
      </c>
      <c r="B1089" s="13" t="s">
        <v>504</v>
      </c>
      <c r="C1089">
        <v>1999</v>
      </c>
      <c r="D1089" s="1" t="s">
        <v>506</v>
      </c>
      <c r="E1089" s="13" t="s">
        <v>363</v>
      </c>
      <c r="K1089" t="s">
        <v>739</v>
      </c>
      <c r="L1089" t="s">
        <v>30</v>
      </c>
      <c r="M1089" s="21" t="s">
        <v>335</v>
      </c>
      <c r="N1089" s="71" t="s">
        <v>780</v>
      </c>
      <c r="O1089" s="20">
        <v>22.66</v>
      </c>
      <c r="P1089" s="20">
        <v>22.63</v>
      </c>
      <c r="Q1089" s="22">
        <v>0.998676081200353</v>
      </c>
      <c r="R1089" s="23"/>
      <c r="X1089" s="1"/>
    </row>
    <row r="1090" spans="1:24">
      <c r="A1090" s="1" t="s">
        <v>339</v>
      </c>
      <c r="B1090" s="13" t="s">
        <v>504</v>
      </c>
      <c r="C1090">
        <v>1999</v>
      </c>
      <c r="D1090" s="1" t="s">
        <v>506</v>
      </c>
      <c r="E1090" s="13" t="s">
        <v>363</v>
      </c>
      <c r="K1090" t="s">
        <v>739</v>
      </c>
      <c r="L1090" t="s">
        <v>30</v>
      </c>
      <c r="M1090" s="21" t="s">
        <v>335</v>
      </c>
      <c r="N1090" s="71" t="s">
        <v>781</v>
      </c>
      <c r="O1090" s="20">
        <v>21.58</v>
      </c>
      <c r="P1090" s="20">
        <v>21.64</v>
      </c>
      <c r="Q1090" s="22">
        <v>1.00278035217794</v>
      </c>
      <c r="R1090" s="23">
        <v>1.88e-12</v>
      </c>
      <c r="X1090" s="1"/>
    </row>
    <row r="1091" spans="1:24">
      <c r="A1091" s="1" t="s">
        <v>339</v>
      </c>
      <c r="B1091" s="13" t="s">
        <v>504</v>
      </c>
      <c r="C1091">
        <v>1999</v>
      </c>
      <c r="D1091" s="1" t="s">
        <v>506</v>
      </c>
      <c r="E1091" s="13" t="s">
        <v>363</v>
      </c>
      <c r="K1091" t="s">
        <v>739</v>
      </c>
      <c r="L1091" t="s">
        <v>30</v>
      </c>
      <c r="M1091" s="21" t="s">
        <v>335</v>
      </c>
      <c r="N1091" s="71" t="s">
        <v>782</v>
      </c>
      <c r="O1091" s="20">
        <v>21.37</v>
      </c>
      <c r="P1091" s="20">
        <v>21.48</v>
      </c>
      <c r="Q1091" s="22">
        <v>1.00514740290126</v>
      </c>
      <c r="R1091" s="23"/>
      <c r="X1091" s="1"/>
    </row>
    <row r="1092" spans="1:24">
      <c r="A1092" s="1" t="s">
        <v>339</v>
      </c>
      <c r="B1092" s="13" t="s">
        <v>504</v>
      </c>
      <c r="C1092">
        <v>1999</v>
      </c>
      <c r="D1092" s="1" t="s">
        <v>506</v>
      </c>
      <c r="E1092" s="13" t="s">
        <v>363</v>
      </c>
      <c r="K1092" t="s">
        <v>739</v>
      </c>
      <c r="L1092" t="s">
        <v>30</v>
      </c>
      <c r="M1092" s="21" t="s">
        <v>335</v>
      </c>
      <c r="N1092" s="71" t="s">
        <v>783</v>
      </c>
      <c r="O1092" s="20">
        <v>20.87</v>
      </c>
      <c r="P1092" s="20">
        <v>20.92</v>
      </c>
      <c r="Q1092" s="22">
        <v>1.00239578342118</v>
      </c>
      <c r="R1092" s="23"/>
      <c r="X1092" s="1"/>
    </row>
    <row r="1093" spans="1:24">
      <c r="A1093" s="1" t="s">
        <v>339</v>
      </c>
      <c r="B1093" s="13" t="s">
        <v>504</v>
      </c>
      <c r="C1093">
        <v>1999</v>
      </c>
      <c r="D1093" s="1" t="s">
        <v>506</v>
      </c>
      <c r="E1093" s="13" t="s">
        <v>363</v>
      </c>
      <c r="K1093" t="s">
        <v>739</v>
      </c>
      <c r="L1093" t="s">
        <v>30</v>
      </c>
      <c r="M1093" s="21" t="s">
        <v>335</v>
      </c>
      <c r="N1093" s="71" t="s">
        <v>784</v>
      </c>
      <c r="O1093" s="20">
        <v>20.79</v>
      </c>
      <c r="P1093" s="20">
        <v>20.71</v>
      </c>
      <c r="Q1093" s="22">
        <v>0.996151996151996</v>
      </c>
      <c r="R1093" s="23"/>
      <c r="X1093" s="1"/>
    </row>
    <row r="1094" spans="1:24">
      <c r="A1094" s="1" t="s">
        <v>339</v>
      </c>
      <c r="B1094" s="13" t="s">
        <v>504</v>
      </c>
      <c r="C1094">
        <v>1999</v>
      </c>
      <c r="D1094" s="1" t="s">
        <v>506</v>
      </c>
      <c r="E1094" s="13" t="s">
        <v>363</v>
      </c>
      <c r="K1094" t="s">
        <v>739</v>
      </c>
      <c r="L1094" t="s">
        <v>30</v>
      </c>
      <c r="M1094" s="21" t="s">
        <v>335</v>
      </c>
      <c r="N1094" s="71" t="s">
        <v>785</v>
      </c>
      <c r="O1094" s="20">
        <v>43.85</v>
      </c>
      <c r="P1094" s="20">
        <v>40.17</v>
      </c>
      <c r="Q1094" s="22">
        <v>0.916077537058153</v>
      </c>
      <c r="R1094" s="23"/>
      <c r="X1094" s="1"/>
    </row>
    <row r="1095" spans="1:24">
      <c r="A1095" s="1" t="s">
        <v>339</v>
      </c>
      <c r="B1095" s="13" t="s">
        <v>504</v>
      </c>
      <c r="C1095">
        <v>1999</v>
      </c>
      <c r="D1095" s="1" t="s">
        <v>506</v>
      </c>
      <c r="E1095" s="13" t="s">
        <v>363</v>
      </c>
      <c r="K1095" t="s">
        <v>739</v>
      </c>
      <c r="L1095" t="s">
        <v>30</v>
      </c>
      <c r="M1095" s="21" t="s">
        <v>335</v>
      </c>
      <c r="N1095" s="71" t="s">
        <v>786</v>
      </c>
      <c r="O1095" s="20">
        <v>42.12</v>
      </c>
      <c r="P1095" s="20">
        <v>38.63</v>
      </c>
      <c r="Q1095" s="22">
        <v>0.917141500474834</v>
      </c>
      <c r="R1095" s="23"/>
      <c r="X1095" s="1"/>
    </row>
    <row r="1096" spans="1:24">
      <c r="A1096" s="1" t="s">
        <v>339</v>
      </c>
      <c r="B1096" s="13" t="s">
        <v>504</v>
      </c>
      <c r="C1096">
        <v>1999</v>
      </c>
      <c r="D1096" s="1" t="s">
        <v>506</v>
      </c>
      <c r="E1096" s="13" t="s">
        <v>363</v>
      </c>
      <c r="K1096" t="s">
        <v>739</v>
      </c>
      <c r="L1096" t="s">
        <v>30</v>
      </c>
      <c r="M1096" s="21" t="s">
        <v>335</v>
      </c>
      <c r="N1096" s="71" t="s">
        <v>787</v>
      </c>
      <c r="O1096" s="20">
        <v>43.59</v>
      </c>
      <c r="P1096" s="20">
        <v>40.13</v>
      </c>
      <c r="Q1096" s="22">
        <v>0.920623996329433</v>
      </c>
      <c r="R1096" s="23"/>
      <c r="X1096" s="1"/>
    </row>
    <row r="1097" spans="1:24">
      <c r="A1097" s="1" t="s">
        <v>339</v>
      </c>
      <c r="B1097" s="13" t="s">
        <v>504</v>
      </c>
      <c r="C1097">
        <v>1999</v>
      </c>
      <c r="D1097" s="1" t="s">
        <v>506</v>
      </c>
      <c r="E1097" s="13" t="s">
        <v>363</v>
      </c>
      <c r="K1097" t="s">
        <v>739</v>
      </c>
      <c r="L1097" t="s">
        <v>30</v>
      </c>
      <c r="M1097" s="21" t="s">
        <v>335</v>
      </c>
      <c r="N1097" s="71" t="s">
        <v>788</v>
      </c>
      <c r="O1097" s="20">
        <v>47.72</v>
      </c>
      <c r="P1097" s="20">
        <v>44.2</v>
      </c>
      <c r="Q1097" s="22">
        <v>0.926236378876781</v>
      </c>
      <c r="R1097" s="23">
        <v>9.89e-13</v>
      </c>
      <c r="X1097" s="1"/>
    </row>
    <row r="1098" spans="1:24">
      <c r="A1098" s="1" t="s">
        <v>339</v>
      </c>
      <c r="B1098" s="13" t="s">
        <v>504</v>
      </c>
      <c r="C1098">
        <v>1999</v>
      </c>
      <c r="D1098" s="1" t="s">
        <v>506</v>
      </c>
      <c r="E1098" s="13" t="s">
        <v>363</v>
      </c>
      <c r="K1098" t="s">
        <v>739</v>
      </c>
      <c r="L1098" t="s">
        <v>30</v>
      </c>
      <c r="M1098" s="21" t="s">
        <v>335</v>
      </c>
      <c r="N1098" s="71" t="s">
        <v>789</v>
      </c>
      <c r="O1098" s="20">
        <v>46.79</v>
      </c>
      <c r="P1098" s="20">
        <v>43.71</v>
      </c>
      <c r="Q1098" s="22">
        <v>0.934173968796752</v>
      </c>
      <c r="R1098" s="23"/>
      <c r="X1098" s="1"/>
    </row>
    <row r="1099" spans="1:24">
      <c r="A1099" s="1" t="s">
        <v>339</v>
      </c>
      <c r="B1099" s="13" t="s">
        <v>504</v>
      </c>
      <c r="C1099">
        <v>1999</v>
      </c>
      <c r="D1099" s="1" t="s">
        <v>506</v>
      </c>
      <c r="E1099" s="13" t="s">
        <v>363</v>
      </c>
      <c r="K1099" t="s">
        <v>739</v>
      </c>
      <c r="L1099" t="s">
        <v>30</v>
      </c>
      <c r="M1099" s="21" t="s">
        <v>335</v>
      </c>
      <c r="N1099" s="71" t="s">
        <v>790</v>
      </c>
      <c r="O1099" s="20">
        <v>51.38</v>
      </c>
      <c r="P1099" s="20">
        <v>48.74</v>
      </c>
      <c r="Q1099" s="22">
        <v>0.948618139353834</v>
      </c>
      <c r="R1099" s="23"/>
      <c r="X1099" s="1"/>
    </row>
    <row r="1100" spans="1:24">
      <c r="A1100" s="1" t="s">
        <v>339</v>
      </c>
      <c r="B1100" s="13" t="s">
        <v>504</v>
      </c>
      <c r="C1100">
        <v>1999</v>
      </c>
      <c r="D1100" s="1" t="s">
        <v>506</v>
      </c>
      <c r="E1100" s="13" t="s">
        <v>363</v>
      </c>
      <c r="K1100" t="s">
        <v>739</v>
      </c>
      <c r="L1100" t="s">
        <v>30</v>
      </c>
      <c r="M1100" s="21" t="s">
        <v>335</v>
      </c>
      <c r="N1100" s="71" t="s">
        <v>791</v>
      </c>
      <c r="O1100" s="20">
        <v>46.53</v>
      </c>
      <c r="P1100" s="20">
        <v>43.39</v>
      </c>
      <c r="Q1100" s="22">
        <v>0.932516655920911</v>
      </c>
      <c r="R1100" s="23"/>
      <c r="X1100" s="1"/>
    </row>
    <row r="1101" spans="1:24">
      <c r="A1101" s="1" t="s">
        <v>339</v>
      </c>
      <c r="B1101" s="13" t="s">
        <v>504</v>
      </c>
      <c r="C1101">
        <v>1999</v>
      </c>
      <c r="D1101" s="1" t="s">
        <v>506</v>
      </c>
      <c r="E1101" s="13" t="s">
        <v>363</v>
      </c>
      <c r="K1101" t="s">
        <v>739</v>
      </c>
      <c r="L1101" t="s">
        <v>30</v>
      </c>
      <c r="M1101" s="21" t="s">
        <v>335</v>
      </c>
      <c r="N1101" s="71" t="s">
        <v>792</v>
      </c>
      <c r="O1101" s="20">
        <v>51.62</v>
      </c>
      <c r="P1101" s="20">
        <v>48.98</v>
      </c>
      <c r="Q1101" s="22">
        <v>0.948857032158078</v>
      </c>
      <c r="R1101" s="23"/>
      <c r="X1101" s="1"/>
    </row>
    <row r="1102" spans="1:24">
      <c r="A1102" s="1" t="s">
        <v>339</v>
      </c>
      <c r="B1102" s="13" t="s">
        <v>504</v>
      </c>
      <c r="C1102">
        <v>1999</v>
      </c>
      <c r="D1102" s="1" t="s">
        <v>506</v>
      </c>
      <c r="E1102" s="13" t="s">
        <v>363</v>
      </c>
      <c r="K1102" t="s">
        <v>739</v>
      </c>
      <c r="L1102" t="s">
        <v>30</v>
      </c>
      <c r="M1102" s="21" t="s">
        <v>335</v>
      </c>
      <c r="N1102" s="71" t="s">
        <v>793</v>
      </c>
      <c r="O1102" s="20">
        <v>42.06</v>
      </c>
      <c r="P1102" s="20">
        <v>38.73</v>
      </c>
      <c r="Q1102" s="22">
        <v>0.920827389443652</v>
      </c>
      <c r="R1102" s="23"/>
      <c r="X1102" s="1"/>
    </row>
    <row r="1103" spans="1:24">
      <c r="A1103" s="39" t="s">
        <v>339</v>
      </c>
      <c r="B1103" s="40" t="s">
        <v>504</v>
      </c>
      <c r="C1103" s="18">
        <v>1999</v>
      </c>
      <c r="D1103" s="39" t="s">
        <v>506</v>
      </c>
      <c r="E1103" s="40" t="s">
        <v>363</v>
      </c>
      <c r="F1103" s="18"/>
      <c r="G1103" s="18"/>
      <c r="H1103" s="18"/>
      <c r="I1103" s="18"/>
      <c r="J1103" s="39"/>
      <c r="K1103" s="18" t="s">
        <v>739</v>
      </c>
      <c r="L1103" s="18" t="s">
        <v>30</v>
      </c>
      <c r="M1103" s="43" t="s">
        <v>335</v>
      </c>
      <c r="N1103" s="79" t="s">
        <v>794</v>
      </c>
      <c r="O1103" s="42">
        <v>46.26</v>
      </c>
      <c r="P1103" s="42">
        <v>42.81</v>
      </c>
      <c r="Q1103" s="44">
        <v>0.925421530479896</v>
      </c>
      <c r="R1103" s="45"/>
      <c r="S1103" s="39"/>
      <c r="T1103" s="18"/>
      <c r="U1103" s="18"/>
      <c r="V1103" s="18"/>
      <c r="W1103" s="18"/>
      <c r="X1103" s="39"/>
    </row>
    <row r="1104" spans="1:24">
      <c r="A1104" s="1" t="s">
        <v>591</v>
      </c>
      <c r="B1104" s="13" t="s">
        <v>504</v>
      </c>
      <c r="C1104" t="s">
        <v>506</v>
      </c>
      <c r="D1104" s="7" t="s">
        <v>592</v>
      </c>
      <c r="E1104" s="13" t="s">
        <v>363</v>
      </c>
      <c r="K1104" t="s">
        <v>722</v>
      </c>
      <c r="L1104" t="s">
        <v>30</v>
      </c>
      <c r="M1104" s="21" t="s">
        <v>335</v>
      </c>
      <c r="N1104" s="71" t="s">
        <v>795</v>
      </c>
      <c r="O1104" s="20">
        <v>20.2</v>
      </c>
      <c r="P1104" s="20">
        <v>18.5</v>
      </c>
      <c r="Q1104" s="22">
        <v>0.915841584158416</v>
      </c>
      <c r="R1104" s="23">
        <v>2.72e-13</v>
      </c>
      <c r="X1104" s="1"/>
    </row>
    <row r="1105" spans="1:24">
      <c r="A1105" s="1" t="s">
        <v>591</v>
      </c>
      <c r="B1105" s="13" t="s">
        <v>504</v>
      </c>
      <c r="C1105" t="s">
        <v>506</v>
      </c>
      <c r="D1105" s="7" t="s">
        <v>592</v>
      </c>
      <c r="E1105" s="13" t="s">
        <v>363</v>
      </c>
      <c r="K1105" t="s">
        <v>722</v>
      </c>
      <c r="L1105" t="s">
        <v>30</v>
      </c>
      <c r="M1105" s="21" t="s">
        <v>335</v>
      </c>
      <c r="N1105" s="71" t="s">
        <v>796</v>
      </c>
      <c r="O1105" s="20">
        <v>9.9</v>
      </c>
      <c r="P1105" s="20">
        <v>9.6</v>
      </c>
      <c r="Q1105" s="22">
        <v>0.96969696969697</v>
      </c>
      <c r="R1105" s="23">
        <v>6.05e-14</v>
      </c>
      <c r="X1105" s="1"/>
    </row>
    <row r="1106" spans="1:24">
      <c r="A1106" s="1" t="s">
        <v>591</v>
      </c>
      <c r="B1106" s="13" t="s">
        <v>504</v>
      </c>
      <c r="C1106" t="s">
        <v>506</v>
      </c>
      <c r="D1106" s="7" t="s">
        <v>592</v>
      </c>
      <c r="E1106" s="13" t="s">
        <v>363</v>
      </c>
      <c r="K1106" t="s">
        <v>722</v>
      </c>
      <c r="L1106" t="s">
        <v>30</v>
      </c>
      <c r="M1106" s="21" t="s">
        <v>335</v>
      </c>
      <c r="N1106" s="71" t="s">
        <v>797</v>
      </c>
      <c r="O1106" s="20">
        <v>5.7</v>
      </c>
      <c r="P1106" s="20">
        <v>4.6</v>
      </c>
      <c r="Q1106" s="22">
        <v>0.807017543859649</v>
      </c>
      <c r="R1106" s="23">
        <v>1.62e-17</v>
      </c>
      <c r="X1106" s="1"/>
    </row>
    <row r="1107" spans="1:24">
      <c r="A1107" s="1" t="s">
        <v>591</v>
      </c>
      <c r="B1107" s="13" t="s">
        <v>504</v>
      </c>
      <c r="C1107" t="s">
        <v>506</v>
      </c>
      <c r="D1107" s="7" t="s">
        <v>592</v>
      </c>
      <c r="E1107" s="13" t="s">
        <v>363</v>
      </c>
      <c r="K1107" t="s">
        <v>722</v>
      </c>
      <c r="L1107" t="s">
        <v>30</v>
      </c>
      <c r="M1107" s="21" t="s">
        <v>335</v>
      </c>
      <c r="N1107" s="71" t="s">
        <v>798</v>
      </c>
      <c r="O1107" s="20">
        <v>4.1</v>
      </c>
      <c r="P1107" s="20">
        <v>3.5</v>
      </c>
      <c r="Q1107" s="22">
        <v>0.853658536585366</v>
      </c>
      <c r="R1107" s="23">
        <v>9.47e-17</v>
      </c>
      <c r="X1107" s="1"/>
    </row>
    <row r="1108" spans="1:24">
      <c r="A1108" s="1" t="s">
        <v>591</v>
      </c>
      <c r="B1108" s="13" t="s">
        <v>504</v>
      </c>
      <c r="C1108" t="s">
        <v>506</v>
      </c>
      <c r="D1108" s="7" t="s">
        <v>592</v>
      </c>
      <c r="E1108" s="13" t="s">
        <v>363</v>
      </c>
      <c r="K1108" t="s">
        <v>722</v>
      </c>
      <c r="L1108" t="s">
        <v>30</v>
      </c>
      <c r="M1108" s="21" t="s">
        <v>335</v>
      </c>
      <c r="N1108" s="71" t="s">
        <v>799</v>
      </c>
      <c r="O1108" s="20">
        <v>11.3</v>
      </c>
      <c r="P1108" s="20">
        <v>10.6</v>
      </c>
      <c r="Q1108" s="22">
        <v>0.938053097345133</v>
      </c>
      <c r="R1108" s="23">
        <v>5.29e-14</v>
      </c>
      <c r="X1108" s="1"/>
    </row>
    <row r="1109" spans="1:24">
      <c r="A1109" s="1" t="s">
        <v>591</v>
      </c>
      <c r="B1109" s="13" t="s">
        <v>504</v>
      </c>
      <c r="C1109" t="s">
        <v>506</v>
      </c>
      <c r="D1109" s="7" t="s">
        <v>592</v>
      </c>
      <c r="E1109" s="13" t="s">
        <v>363</v>
      </c>
      <c r="K1109" t="s">
        <v>722</v>
      </c>
      <c r="L1109" t="s">
        <v>30</v>
      </c>
      <c r="M1109" s="21" t="s">
        <v>335</v>
      </c>
      <c r="N1109" s="71" t="s">
        <v>800</v>
      </c>
      <c r="O1109" s="20">
        <v>9.4</v>
      </c>
      <c r="P1109" s="20">
        <v>8.5</v>
      </c>
      <c r="Q1109" s="22">
        <v>0.904255319148936</v>
      </c>
      <c r="R1109" s="23">
        <v>1.25e-15</v>
      </c>
      <c r="X1109" s="1"/>
    </row>
    <row r="1110" spans="1:24">
      <c r="A1110" s="1" t="s">
        <v>591</v>
      </c>
      <c r="B1110" s="13" t="s">
        <v>504</v>
      </c>
      <c r="C1110" t="s">
        <v>506</v>
      </c>
      <c r="D1110" s="7" t="s">
        <v>592</v>
      </c>
      <c r="E1110" s="13" t="s">
        <v>363</v>
      </c>
      <c r="K1110" t="s">
        <v>722</v>
      </c>
      <c r="L1110" t="s">
        <v>30</v>
      </c>
      <c r="M1110" s="21" t="s">
        <v>335</v>
      </c>
      <c r="N1110" s="71" t="s">
        <v>801</v>
      </c>
      <c r="O1110" s="20">
        <v>24.2</v>
      </c>
      <c r="P1110" s="20">
        <v>23.4</v>
      </c>
      <c r="Q1110" s="22">
        <v>0.966942148760331</v>
      </c>
      <c r="R1110" s="23">
        <v>4.37e-13</v>
      </c>
      <c r="X1110" s="1"/>
    </row>
    <row r="1111" spans="1:24">
      <c r="A1111" s="1" t="s">
        <v>591</v>
      </c>
      <c r="B1111" s="13" t="s">
        <v>504</v>
      </c>
      <c r="C1111" t="s">
        <v>506</v>
      </c>
      <c r="D1111" s="7" t="s">
        <v>592</v>
      </c>
      <c r="E1111" s="13" t="s">
        <v>363</v>
      </c>
      <c r="K1111" t="s">
        <v>722</v>
      </c>
      <c r="L1111" t="s">
        <v>30</v>
      </c>
      <c r="M1111" s="21" t="s">
        <v>335</v>
      </c>
      <c r="N1111" s="71" t="s">
        <v>802</v>
      </c>
      <c r="O1111" s="20">
        <v>27.4</v>
      </c>
      <c r="P1111" s="20">
        <v>27.4</v>
      </c>
      <c r="Q1111" s="22">
        <v>1</v>
      </c>
      <c r="R1111" s="23">
        <v>4.39e-13</v>
      </c>
      <c r="X1111" s="1"/>
    </row>
    <row r="1112" spans="1:24">
      <c r="A1112" s="39" t="s">
        <v>591</v>
      </c>
      <c r="B1112" s="40" t="s">
        <v>504</v>
      </c>
      <c r="C1112" s="18" t="s">
        <v>506</v>
      </c>
      <c r="D1112" s="78" t="s">
        <v>592</v>
      </c>
      <c r="E1112" s="40" t="s">
        <v>363</v>
      </c>
      <c r="F1112" s="18"/>
      <c r="G1112" s="18"/>
      <c r="H1112" s="18"/>
      <c r="I1112" s="18"/>
      <c r="J1112" s="39"/>
      <c r="K1112" s="18" t="s">
        <v>722</v>
      </c>
      <c r="L1112" s="18" t="s">
        <v>30</v>
      </c>
      <c r="M1112" s="43" t="s">
        <v>335</v>
      </c>
      <c r="N1112" s="79" t="s">
        <v>803</v>
      </c>
      <c r="O1112" s="42">
        <v>24.5</v>
      </c>
      <c r="P1112" s="42">
        <v>24.5</v>
      </c>
      <c r="Q1112" s="44">
        <v>1</v>
      </c>
      <c r="R1112" s="45">
        <v>4.39e-13</v>
      </c>
      <c r="S1112" s="39"/>
      <c r="T1112" s="18"/>
      <c r="U1112" s="18"/>
      <c r="V1112" s="18"/>
      <c r="W1112" s="18"/>
      <c r="X1112" s="39"/>
    </row>
    <row r="1113" spans="1:24">
      <c r="A1113" s="1" t="s">
        <v>683</v>
      </c>
      <c r="B1113" s="13" t="s">
        <v>531</v>
      </c>
      <c r="C1113" t="s">
        <v>804</v>
      </c>
      <c r="D1113" s="7" t="s">
        <v>685</v>
      </c>
      <c r="E1113" s="13" t="s">
        <v>363</v>
      </c>
      <c r="K1113" t="s">
        <v>739</v>
      </c>
      <c r="L1113" t="s">
        <v>30</v>
      </c>
      <c r="M1113" s="21" t="s">
        <v>335</v>
      </c>
      <c r="N1113" s="71" t="s">
        <v>805</v>
      </c>
      <c r="O1113" s="20">
        <v>11.5</v>
      </c>
      <c r="P1113" s="20">
        <v>10.2</v>
      </c>
      <c r="Q1113" s="22">
        <v>0.88695652173913</v>
      </c>
      <c r="R1113" s="23">
        <v>1e-15</v>
      </c>
      <c r="X1113" s="1"/>
    </row>
    <row r="1114" spans="1:24">
      <c r="A1114" s="1" t="s">
        <v>683</v>
      </c>
      <c r="B1114" s="13" t="s">
        <v>531</v>
      </c>
      <c r="C1114" t="s">
        <v>804</v>
      </c>
      <c r="D1114" s="7" t="s">
        <v>685</v>
      </c>
      <c r="E1114" s="13" t="s">
        <v>363</v>
      </c>
      <c r="K1114" t="s">
        <v>739</v>
      </c>
      <c r="L1114" t="s">
        <v>30</v>
      </c>
      <c r="M1114" s="21" t="s">
        <v>335</v>
      </c>
      <c r="N1114" s="71" t="s">
        <v>806</v>
      </c>
      <c r="O1114" s="20">
        <v>4.1</v>
      </c>
      <c r="P1114" s="20">
        <v>3.8</v>
      </c>
      <c r="Q1114" s="22">
        <v>0.926829268292683</v>
      </c>
      <c r="R1114" s="23">
        <v>1e-16</v>
      </c>
      <c r="X1114" s="1"/>
    </row>
    <row r="1115" spans="1:24">
      <c r="A1115" s="1" t="s">
        <v>683</v>
      </c>
      <c r="B1115" s="13" t="s">
        <v>531</v>
      </c>
      <c r="C1115" t="s">
        <v>807</v>
      </c>
      <c r="D1115" s="7" t="s">
        <v>685</v>
      </c>
      <c r="E1115" s="13" t="s">
        <v>363</v>
      </c>
      <c r="K1115" t="s">
        <v>808</v>
      </c>
      <c r="L1115" t="s">
        <v>30</v>
      </c>
      <c r="M1115" s="21" t="s">
        <v>335</v>
      </c>
      <c r="N1115" s="71" t="s">
        <v>809</v>
      </c>
      <c r="O1115" s="20">
        <v>17.4</v>
      </c>
      <c r="P1115" s="20">
        <v>15.4</v>
      </c>
      <c r="Q1115" s="22">
        <v>0.885057471264368</v>
      </c>
      <c r="R1115" s="23">
        <v>3.9e-15</v>
      </c>
      <c r="X1115" s="1"/>
    </row>
    <row r="1116" spans="1:24">
      <c r="A1116" s="1" t="s">
        <v>683</v>
      </c>
      <c r="B1116" s="13" t="s">
        <v>531</v>
      </c>
      <c r="C1116" t="s">
        <v>810</v>
      </c>
      <c r="D1116" s="7" t="s">
        <v>685</v>
      </c>
      <c r="E1116" s="13" t="s">
        <v>363</v>
      </c>
      <c r="K1116" t="s">
        <v>808</v>
      </c>
      <c r="L1116" t="s">
        <v>30</v>
      </c>
      <c r="M1116" s="21" t="s">
        <v>335</v>
      </c>
      <c r="N1116" s="71" t="s">
        <v>811</v>
      </c>
      <c r="O1116" s="20">
        <v>10.5</v>
      </c>
      <c r="P1116" s="20">
        <v>9.8</v>
      </c>
      <c r="Q1116" s="22">
        <v>0.933333333333333</v>
      </c>
      <c r="R1116" s="23">
        <v>2e-15</v>
      </c>
      <c r="X1116" s="1"/>
    </row>
    <row r="1117" spans="1:24">
      <c r="A1117" s="1" t="s">
        <v>683</v>
      </c>
      <c r="B1117" s="13" t="s">
        <v>531</v>
      </c>
      <c r="C1117" t="s">
        <v>812</v>
      </c>
      <c r="D1117" s="7" t="s">
        <v>685</v>
      </c>
      <c r="E1117" s="13" t="s">
        <v>363</v>
      </c>
      <c r="K1117" t="s">
        <v>808</v>
      </c>
      <c r="L1117" t="s">
        <v>30</v>
      </c>
      <c r="M1117" s="21" t="s">
        <v>335</v>
      </c>
      <c r="N1117" s="71" t="s">
        <v>813</v>
      </c>
      <c r="O1117" s="20">
        <v>12.2</v>
      </c>
      <c r="P1117" s="20">
        <v>12.1</v>
      </c>
      <c r="Q1117" s="22">
        <v>0.991803278688525</v>
      </c>
      <c r="R1117" s="23">
        <v>3.9e-15</v>
      </c>
      <c r="X1117" s="1"/>
    </row>
    <row r="1118" spans="1:24">
      <c r="A1118" s="1" t="s">
        <v>683</v>
      </c>
      <c r="B1118" s="13" t="s">
        <v>531</v>
      </c>
      <c r="C1118" t="s">
        <v>814</v>
      </c>
      <c r="D1118" s="7" t="s">
        <v>685</v>
      </c>
      <c r="E1118" s="13" t="s">
        <v>363</v>
      </c>
      <c r="K1118" t="s">
        <v>730</v>
      </c>
      <c r="L1118" t="s">
        <v>30</v>
      </c>
      <c r="M1118" s="21" t="s">
        <v>335</v>
      </c>
      <c r="N1118" s="71" t="s">
        <v>815</v>
      </c>
      <c r="O1118" s="20">
        <v>4.1</v>
      </c>
      <c r="P1118" s="20">
        <v>3.1</v>
      </c>
      <c r="Q1118" s="22">
        <v>0.75609756097561</v>
      </c>
      <c r="R1118" s="23">
        <v>1e-16</v>
      </c>
      <c r="X1118" s="1"/>
    </row>
    <row r="1119" spans="1:24">
      <c r="A1119" s="1" t="s">
        <v>683</v>
      </c>
      <c r="B1119" s="13" t="s">
        <v>531</v>
      </c>
      <c r="C1119" t="s">
        <v>814</v>
      </c>
      <c r="D1119" s="7" t="s">
        <v>685</v>
      </c>
      <c r="E1119" s="13" t="s">
        <v>363</v>
      </c>
      <c r="K1119" t="s">
        <v>730</v>
      </c>
      <c r="L1119" t="s">
        <v>30</v>
      </c>
      <c r="M1119" s="21" t="s">
        <v>335</v>
      </c>
      <c r="N1119" s="71" t="s">
        <v>816</v>
      </c>
      <c r="O1119" s="20">
        <v>5.1</v>
      </c>
      <c r="P1119" s="20">
        <v>3.5</v>
      </c>
      <c r="Q1119" s="22">
        <v>0.686274509803922</v>
      </c>
      <c r="R1119" s="23">
        <v>1e-16</v>
      </c>
      <c r="X1119" s="1"/>
    </row>
    <row r="1120" spans="1:24">
      <c r="A1120" s="1" t="s">
        <v>683</v>
      </c>
      <c r="B1120" s="13" t="s">
        <v>531</v>
      </c>
      <c r="C1120" t="s">
        <v>814</v>
      </c>
      <c r="D1120" s="7" t="s">
        <v>685</v>
      </c>
      <c r="E1120" s="13" t="s">
        <v>363</v>
      </c>
      <c r="K1120" t="s">
        <v>730</v>
      </c>
      <c r="L1120" t="s">
        <v>30</v>
      </c>
      <c r="M1120" s="21" t="s">
        <v>335</v>
      </c>
      <c r="N1120" s="71" t="s">
        <v>817</v>
      </c>
      <c r="O1120" s="20">
        <v>13.5</v>
      </c>
      <c r="P1120" s="20">
        <v>13.4</v>
      </c>
      <c r="Q1120" s="22">
        <v>0.992592592592593</v>
      </c>
      <c r="R1120" s="23">
        <v>1e-15</v>
      </c>
      <c r="X1120" s="1"/>
    </row>
    <row r="1121" spans="1:24">
      <c r="A1121" s="1" t="s">
        <v>683</v>
      </c>
      <c r="B1121" s="13" t="s">
        <v>531</v>
      </c>
      <c r="C1121" t="s">
        <v>814</v>
      </c>
      <c r="D1121" s="7" t="s">
        <v>685</v>
      </c>
      <c r="E1121" s="13" t="s">
        <v>363</v>
      </c>
      <c r="K1121" t="s">
        <v>818</v>
      </c>
      <c r="L1121" t="s">
        <v>30</v>
      </c>
      <c r="M1121" s="21" t="s">
        <v>335</v>
      </c>
      <c r="N1121" s="71" t="s">
        <v>819</v>
      </c>
      <c r="O1121" s="20">
        <v>24.1</v>
      </c>
      <c r="P1121" s="20">
        <v>24</v>
      </c>
      <c r="Q1121" s="22">
        <v>0.995850622406639</v>
      </c>
      <c r="R1121" s="23">
        <v>2.54e-13</v>
      </c>
      <c r="X1121" s="1"/>
    </row>
    <row r="1122" spans="1:24">
      <c r="A1122" s="1" t="s">
        <v>683</v>
      </c>
      <c r="B1122" s="13" t="s">
        <v>531</v>
      </c>
      <c r="C1122" t="s">
        <v>814</v>
      </c>
      <c r="D1122" s="7" t="s">
        <v>685</v>
      </c>
      <c r="E1122" s="13" t="s">
        <v>363</v>
      </c>
      <c r="K1122" t="s">
        <v>818</v>
      </c>
      <c r="L1122" t="s">
        <v>30</v>
      </c>
      <c r="M1122" s="21" t="s">
        <v>335</v>
      </c>
      <c r="N1122" s="71" t="s">
        <v>820</v>
      </c>
      <c r="O1122" s="20">
        <v>15.2</v>
      </c>
      <c r="P1122" s="20">
        <v>14.5</v>
      </c>
      <c r="Q1122" s="22">
        <v>0.953947368421053</v>
      </c>
      <c r="R1122" s="23">
        <v>4.9e-15</v>
      </c>
      <c r="X1122" s="1"/>
    </row>
    <row r="1123" spans="1:24">
      <c r="A1123" s="1" t="s">
        <v>683</v>
      </c>
      <c r="B1123" s="13" t="s">
        <v>531</v>
      </c>
      <c r="C1123" t="s">
        <v>814</v>
      </c>
      <c r="D1123" s="7" t="s">
        <v>685</v>
      </c>
      <c r="E1123" s="13" t="s">
        <v>363</v>
      </c>
      <c r="K1123" t="s">
        <v>818</v>
      </c>
      <c r="L1123" t="s">
        <v>30</v>
      </c>
      <c r="M1123" s="21" t="s">
        <v>335</v>
      </c>
      <c r="N1123" s="71" t="s">
        <v>821</v>
      </c>
      <c r="O1123" s="20">
        <v>31.2</v>
      </c>
      <c r="P1123" s="20">
        <v>28.9</v>
      </c>
      <c r="Q1123" s="22">
        <v>0.926282051282051</v>
      </c>
      <c r="R1123" s="23">
        <v>5.06e-12</v>
      </c>
      <c r="X1123" s="1"/>
    </row>
    <row r="1124" spans="1:24">
      <c r="A1124" s="1" t="s">
        <v>683</v>
      </c>
      <c r="B1124" s="13" t="s">
        <v>531</v>
      </c>
      <c r="C1124" t="s">
        <v>814</v>
      </c>
      <c r="D1124" s="7" t="s">
        <v>685</v>
      </c>
      <c r="E1124" s="13" t="s">
        <v>363</v>
      </c>
      <c r="K1124" t="s">
        <v>818</v>
      </c>
      <c r="L1124" t="s">
        <v>30</v>
      </c>
      <c r="M1124" s="21" t="s">
        <v>335</v>
      </c>
      <c r="N1124" s="71" t="s">
        <v>822</v>
      </c>
      <c r="O1124" s="20">
        <v>11.8</v>
      </c>
      <c r="P1124" s="20">
        <v>11.1</v>
      </c>
      <c r="Q1124" s="22">
        <v>0.940677966101695</v>
      </c>
      <c r="R1124" s="23">
        <v>3.9e-15</v>
      </c>
      <c r="X1124" s="1"/>
    </row>
    <row r="1125" spans="1:24">
      <c r="A1125" s="1" t="s">
        <v>683</v>
      </c>
      <c r="B1125" s="13" t="s">
        <v>531</v>
      </c>
      <c r="C1125" t="s">
        <v>814</v>
      </c>
      <c r="D1125" s="7" t="s">
        <v>685</v>
      </c>
      <c r="E1125" s="13" t="s">
        <v>363</v>
      </c>
      <c r="K1125" t="s">
        <v>818</v>
      </c>
      <c r="L1125" t="s">
        <v>30</v>
      </c>
      <c r="M1125" s="21" t="s">
        <v>335</v>
      </c>
      <c r="N1125" s="71" t="s">
        <v>823</v>
      </c>
      <c r="O1125" s="20">
        <v>11.2</v>
      </c>
      <c r="P1125" s="20">
        <v>10.3</v>
      </c>
      <c r="Q1125" s="22">
        <v>0.919642857142857</v>
      </c>
      <c r="R1125" s="23">
        <v>3e-15</v>
      </c>
      <c r="X1125" s="1"/>
    </row>
    <row r="1126" spans="1:24">
      <c r="A1126" s="1" t="s">
        <v>683</v>
      </c>
      <c r="B1126" s="13" t="s">
        <v>531</v>
      </c>
      <c r="C1126" t="s">
        <v>814</v>
      </c>
      <c r="D1126" s="7" t="s">
        <v>685</v>
      </c>
      <c r="E1126" s="13" t="s">
        <v>363</v>
      </c>
      <c r="K1126" t="s">
        <v>818</v>
      </c>
      <c r="L1126" t="s">
        <v>30</v>
      </c>
      <c r="M1126" s="21" t="s">
        <v>335</v>
      </c>
      <c r="N1126" s="71" t="s">
        <v>824</v>
      </c>
      <c r="O1126" s="20">
        <v>13.3</v>
      </c>
      <c r="P1126" s="20">
        <v>13.2</v>
      </c>
      <c r="Q1126" s="22">
        <v>0.992481203007519</v>
      </c>
      <c r="R1126" s="23">
        <v>8.9e-15</v>
      </c>
      <c r="X1126" s="1"/>
    </row>
    <row r="1127" spans="1:24">
      <c r="A1127" s="1" t="s">
        <v>683</v>
      </c>
      <c r="B1127" s="13" t="s">
        <v>531</v>
      </c>
      <c r="C1127" t="s">
        <v>814</v>
      </c>
      <c r="D1127" s="7" t="s">
        <v>685</v>
      </c>
      <c r="E1127" s="13" t="s">
        <v>363</v>
      </c>
      <c r="K1127" t="s">
        <v>818</v>
      </c>
      <c r="L1127" t="s">
        <v>30</v>
      </c>
      <c r="M1127" s="21" t="s">
        <v>335</v>
      </c>
      <c r="N1127" s="71" t="s">
        <v>825</v>
      </c>
      <c r="O1127" s="20">
        <v>15.6</v>
      </c>
      <c r="P1127" s="20">
        <v>14.9</v>
      </c>
      <c r="Q1127" s="22">
        <v>0.955128205128205</v>
      </c>
      <c r="R1127" s="23">
        <v>5.53e-14</v>
      </c>
      <c r="X1127" s="1"/>
    </row>
    <row r="1128" spans="1:24">
      <c r="A1128" s="1" t="s">
        <v>683</v>
      </c>
      <c r="B1128" s="13" t="s">
        <v>531</v>
      </c>
      <c r="C1128" t="s">
        <v>814</v>
      </c>
      <c r="D1128" s="7" t="s">
        <v>685</v>
      </c>
      <c r="E1128" s="13" t="s">
        <v>363</v>
      </c>
      <c r="K1128" t="s">
        <v>818</v>
      </c>
      <c r="L1128" t="s">
        <v>30</v>
      </c>
      <c r="M1128" s="21" t="s">
        <v>335</v>
      </c>
      <c r="N1128" s="71" t="s">
        <v>826</v>
      </c>
      <c r="O1128" s="20">
        <v>15.4</v>
      </c>
      <c r="P1128" s="20">
        <v>14.6</v>
      </c>
      <c r="Q1128" s="22">
        <v>0.948051948051948</v>
      </c>
      <c r="R1128" s="23">
        <v>3e-15</v>
      </c>
      <c r="X1128" s="1"/>
    </row>
    <row r="1129" spans="1:24">
      <c r="A1129" s="1" t="s">
        <v>683</v>
      </c>
      <c r="B1129" s="13" t="s">
        <v>531</v>
      </c>
      <c r="C1129" t="s">
        <v>814</v>
      </c>
      <c r="D1129" s="7" t="s">
        <v>685</v>
      </c>
      <c r="E1129" s="13" t="s">
        <v>363</v>
      </c>
      <c r="K1129" t="s">
        <v>818</v>
      </c>
      <c r="L1129" t="s">
        <v>30</v>
      </c>
      <c r="M1129" s="21" t="s">
        <v>335</v>
      </c>
      <c r="N1129" s="71" t="s">
        <v>827</v>
      </c>
      <c r="O1129" s="20">
        <v>31.1</v>
      </c>
      <c r="P1129" s="20">
        <v>30.5</v>
      </c>
      <c r="Q1129" s="22">
        <v>0.980707395498392</v>
      </c>
      <c r="R1129" s="23">
        <v>1.77e-12</v>
      </c>
      <c r="X1129" s="1"/>
    </row>
    <row r="1130" spans="1:24">
      <c r="A1130" s="1" t="s">
        <v>683</v>
      </c>
      <c r="B1130" s="13" t="s">
        <v>531</v>
      </c>
      <c r="C1130" t="s">
        <v>814</v>
      </c>
      <c r="D1130" s="7" t="s">
        <v>685</v>
      </c>
      <c r="E1130" s="13" t="s">
        <v>363</v>
      </c>
      <c r="K1130" t="s">
        <v>818</v>
      </c>
      <c r="L1130" t="s">
        <v>30</v>
      </c>
      <c r="M1130" s="21" t="s">
        <v>335</v>
      </c>
      <c r="N1130" s="71" t="s">
        <v>828</v>
      </c>
      <c r="O1130" s="20">
        <v>32.5</v>
      </c>
      <c r="P1130" s="20">
        <v>32.1</v>
      </c>
      <c r="Q1130" s="22">
        <v>0.987692307692308</v>
      </c>
      <c r="R1130" s="23">
        <v>5.7e-13</v>
      </c>
      <c r="X1130" s="1"/>
    </row>
    <row r="1131" spans="1:24">
      <c r="A1131" s="1" t="s">
        <v>683</v>
      </c>
      <c r="B1131" s="13" t="s">
        <v>531</v>
      </c>
      <c r="C1131" t="s">
        <v>829</v>
      </c>
      <c r="D1131" s="7" t="s">
        <v>685</v>
      </c>
      <c r="E1131" s="13" t="s">
        <v>363</v>
      </c>
      <c r="K1131" t="s">
        <v>818</v>
      </c>
      <c r="L1131" t="s">
        <v>30</v>
      </c>
      <c r="M1131" s="21" t="s">
        <v>335</v>
      </c>
      <c r="N1131" s="71" t="s">
        <v>830</v>
      </c>
      <c r="O1131" s="20">
        <v>9.9</v>
      </c>
      <c r="P1131" s="20">
        <v>9.9</v>
      </c>
      <c r="Q1131" s="22">
        <v>1</v>
      </c>
      <c r="R1131" s="23">
        <v>1.88e-14</v>
      </c>
      <c r="X1131" s="1"/>
    </row>
    <row r="1132" spans="1:24">
      <c r="A1132" s="1" t="s">
        <v>683</v>
      </c>
      <c r="B1132" s="13" t="s">
        <v>531</v>
      </c>
      <c r="C1132" t="s">
        <v>829</v>
      </c>
      <c r="D1132" s="7" t="s">
        <v>685</v>
      </c>
      <c r="E1132" s="13" t="s">
        <v>363</v>
      </c>
      <c r="K1132" t="s">
        <v>818</v>
      </c>
      <c r="L1132" t="s">
        <v>30</v>
      </c>
      <c r="M1132" s="21" t="s">
        <v>335</v>
      </c>
      <c r="N1132" s="71" t="s">
        <v>831</v>
      </c>
      <c r="O1132" s="20">
        <v>20.2</v>
      </c>
      <c r="P1132" s="20">
        <v>16.9</v>
      </c>
      <c r="Q1132" s="22">
        <v>0.836633663366337</v>
      </c>
      <c r="R1132" s="23">
        <v>5.9e-15</v>
      </c>
      <c r="X1132" s="1"/>
    </row>
    <row r="1133" spans="1:24">
      <c r="A1133" s="1" t="s">
        <v>683</v>
      </c>
      <c r="B1133" s="13" t="s">
        <v>531</v>
      </c>
      <c r="C1133" t="s">
        <v>829</v>
      </c>
      <c r="D1133" s="7" t="s">
        <v>685</v>
      </c>
      <c r="E1133" s="13" t="s">
        <v>363</v>
      </c>
      <c r="K1133" t="s">
        <v>818</v>
      </c>
      <c r="L1133" t="s">
        <v>30</v>
      </c>
      <c r="M1133" s="21" t="s">
        <v>335</v>
      </c>
      <c r="N1133" s="71" t="s">
        <v>832</v>
      </c>
      <c r="O1133" s="20">
        <v>18</v>
      </c>
      <c r="P1133" s="20">
        <v>15.7</v>
      </c>
      <c r="Q1133" s="22">
        <v>0.872222222222222</v>
      </c>
      <c r="R1133" s="23">
        <v>3.9e-15</v>
      </c>
      <c r="X1133" s="1"/>
    </row>
    <row r="1134" spans="1:24">
      <c r="A1134" s="1" t="s">
        <v>683</v>
      </c>
      <c r="B1134" s="13" t="s">
        <v>531</v>
      </c>
      <c r="C1134" t="s">
        <v>829</v>
      </c>
      <c r="D1134" s="7" t="s">
        <v>685</v>
      </c>
      <c r="E1134" s="13" t="s">
        <v>363</v>
      </c>
      <c r="K1134" t="s">
        <v>818</v>
      </c>
      <c r="L1134" t="s">
        <v>30</v>
      </c>
      <c r="M1134" s="21" t="s">
        <v>335</v>
      </c>
      <c r="N1134" s="71" t="s">
        <v>833</v>
      </c>
      <c r="O1134" s="20">
        <v>19.2</v>
      </c>
      <c r="P1134" s="20">
        <v>17.4</v>
      </c>
      <c r="Q1134" s="22">
        <v>0.90625</v>
      </c>
      <c r="R1134" s="23">
        <v>1.09e-13</v>
      </c>
      <c r="X1134" s="1"/>
    </row>
    <row r="1135" spans="1:24">
      <c r="A1135" s="1" t="s">
        <v>683</v>
      </c>
      <c r="B1135" s="13" t="s">
        <v>531</v>
      </c>
      <c r="C1135" t="s">
        <v>829</v>
      </c>
      <c r="D1135" s="7" t="s">
        <v>685</v>
      </c>
      <c r="E1135" s="13" t="s">
        <v>363</v>
      </c>
      <c r="K1135" t="s">
        <v>818</v>
      </c>
      <c r="L1135" t="s">
        <v>30</v>
      </c>
      <c r="M1135" s="21" t="s">
        <v>335</v>
      </c>
      <c r="N1135" s="71" t="s">
        <v>834</v>
      </c>
      <c r="O1135" s="20">
        <v>22.1</v>
      </c>
      <c r="P1135" s="20">
        <v>19</v>
      </c>
      <c r="Q1135" s="22">
        <v>0.85972850678733</v>
      </c>
      <c r="R1135" s="23">
        <v>1.09e-14</v>
      </c>
      <c r="X1135" s="1"/>
    </row>
    <row r="1136" spans="1:24">
      <c r="A1136" s="1" t="s">
        <v>683</v>
      </c>
      <c r="B1136" s="13" t="s">
        <v>531</v>
      </c>
      <c r="C1136" t="s">
        <v>829</v>
      </c>
      <c r="D1136" s="7" t="s">
        <v>685</v>
      </c>
      <c r="E1136" s="13" t="s">
        <v>363</v>
      </c>
      <c r="K1136" t="s">
        <v>818</v>
      </c>
      <c r="L1136" t="s">
        <v>30</v>
      </c>
      <c r="M1136" s="21" t="s">
        <v>335</v>
      </c>
      <c r="N1136" s="71" t="s">
        <v>835</v>
      </c>
      <c r="O1136" s="20">
        <v>15.8</v>
      </c>
      <c r="P1136" s="20">
        <v>15.8</v>
      </c>
      <c r="Q1136" s="22">
        <v>1</v>
      </c>
      <c r="R1136" s="23">
        <v>3.85e-14</v>
      </c>
      <c r="X1136" s="1"/>
    </row>
    <row r="1137" spans="1:24">
      <c r="A1137" s="1" t="s">
        <v>683</v>
      </c>
      <c r="B1137" s="13" t="s">
        <v>531</v>
      </c>
      <c r="C1137" t="s">
        <v>829</v>
      </c>
      <c r="D1137" s="7" t="s">
        <v>685</v>
      </c>
      <c r="E1137" s="13" t="s">
        <v>363</v>
      </c>
      <c r="K1137" t="s">
        <v>818</v>
      </c>
      <c r="L1137" t="s">
        <v>30</v>
      </c>
      <c r="M1137" s="21" t="s">
        <v>335</v>
      </c>
      <c r="N1137" s="71" t="s">
        <v>836</v>
      </c>
      <c r="O1137" s="20">
        <v>16.3</v>
      </c>
      <c r="P1137" s="20">
        <v>14.6</v>
      </c>
      <c r="Q1137" s="22">
        <v>0.895705521472393</v>
      </c>
      <c r="R1137" s="23">
        <v>2.04e-13</v>
      </c>
      <c r="X1137" s="1"/>
    </row>
    <row r="1138" spans="1:24">
      <c r="A1138" s="1" t="s">
        <v>683</v>
      </c>
      <c r="B1138" s="13" t="s">
        <v>531</v>
      </c>
      <c r="C1138" t="s">
        <v>829</v>
      </c>
      <c r="D1138" s="7" t="s">
        <v>685</v>
      </c>
      <c r="E1138" s="13" t="s">
        <v>363</v>
      </c>
      <c r="K1138" t="s">
        <v>818</v>
      </c>
      <c r="L1138" t="s">
        <v>30</v>
      </c>
      <c r="M1138" s="21" t="s">
        <v>335</v>
      </c>
      <c r="N1138" s="71" t="s">
        <v>837</v>
      </c>
      <c r="O1138" s="20">
        <v>31.2</v>
      </c>
      <c r="P1138" s="20">
        <v>31.2</v>
      </c>
      <c r="Q1138" s="22">
        <v>1</v>
      </c>
      <c r="R1138" s="23">
        <v>5.92e-14</v>
      </c>
      <c r="X1138" s="1"/>
    </row>
    <row r="1139" spans="1:24">
      <c r="A1139" s="1" t="s">
        <v>683</v>
      </c>
      <c r="B1139" s="13" t="s">
        <v>531</v>
      </c>
      <c r="C1139" t="s">
        <v>829</v>
      </c>
      <c r="D1139" s="7" t="s">
        <v>685</v>
      </c>
      <c r="E1139" s="13" t="s">
        <v>363</v>
      </c>
      <c r="K1139" t="s">
        <v>818</v>
      </c>
      <c r="L1139" t="s">
        <v>30</v>
      </c>
      <c r="M1139" s="21" t="s">
        <v>335</v>
      </c>
      <c r="N1139" s="71" t="s">
        <v>838</v>
      </c>
      <c r="O1139" s="20">
        <v>46.7</v>
      </c>
      <c r="P1139" s="20">
        <v>41.5</v>
      </c>
      <c r="Q1139" s="22">
        <v>0.88865096359743</v>
      </c>
      <c r="R1139" s="23">
        <v>6.7e-13</v>
      </c>
      <c r="X1139" s="1"/>
    </row>
    <row r="1140" spans="1:24">
      <c r="A1140" s="1" t="s">
        <v>683</v>
      </c>
      <c r="B1140" s="13" t="s">
        <v>531</v>
      </c>
      <c r="C1140" t="s">
        <v>829</v>
      </c>
      <c r="D1140" s="7" t="s">
        <v>685</v>
      </c>
      <c r="E1140" s="13" t="s">
        <v>363</v>
      </c>
      <c r="K1140" t="s">
        <v>818</v>
      </c>
      <c r="L1140" t="s">
        <v>30</v>
      </c>
      <c r="M1140" s="21" t="s">
        <v>335</v>
      </c>
      <c r="N1140" s="71" t="s">
        <v>839</v>
      </c>
      <c r="O1140" s="20">
        <v>42.8</v>
      </c>
      <c r="P1140" s="20">
        <v>42.8</v>
      </c>
      <c r="Q1140" s="22">
        <v>1</v>
      </c>
      <c r="R1140" s="23">
        <v>1.45e-12</v>
      </c>
      <c r="X1140" s="1"/>
    </row>
    <row r="1141" spans="1:24">
      <c r="A1141" s="1" t="s">
        <v>683</v>
      </c>
      <c r="B1141" s="13" t="s">
        <v>531</v>
      </c>
      <c r="C1141" t="s">
        <v>810</v>
      </c>
      <c r="D1141" s="7" t="s">
        <v>685</v>
      </c>
      <c r="E1141" s="13" t="s">
        <v>363</v>
      </c>
      <c r="K1141" t="s">
        <v>818</v>
      </c>
      <c r="L1141" t="s">
        <v>30</v>
      </c>
      <c r="M1141" s="21" t="s">
        <v>335</v>
      </c>
      <c r="N1141" s="71" t="s">
        <v>840</v>
      </c>
      <c r="O1141" s="20">
        <v>12.4</v>
      </c>
      <c r="P1141" s="20">
        <v>11.9</v>
      </c>
      <c r="Q1141" s="22">
        <v>0.959677419354839</v>
      </c>
      <c r="R1141" s="23">
        <v>2.9e-15</v>
      </c>
      <c r="X1141" s="1"/>
    </row>
    <row r="1142" spans="1:24">
      <c r="A1142" s="1" t="s">
        <v>683</v>
      </c>
      <c r="B1142" s="13" t="s">
        <v>531</v>
      </c>
      <c r="C1142" t="s">
        <v>810</v>
      </c>
      <c r="D1142" s="7" t="s">
        <v>685</v>
      </c>
      <c r="E1142" s="13" t="s">
        <v>363</v>
      </c>
      <c r="K1142" t="s">
        <v>818</v>
      </c>
      <c r="L1142" t="s">
        <v>30</v>
      </c>
      <c r="M1142" s="21" t="s">
        <v>335</v>
      </c>
      <c r="N1142" s="71" t="s">
        <v>841</v>
      </c>
      <c r="O1142" s="20">
        <v>19.9</v>
      </c>
      <c r="P1142" s="20">
        <v>19.7</v>
      </c>
      <c r="Q1142" s="22">
        <v>0.989949748743719</v>
      </c>
      <c r="R1142" s="23">
        <v>1.67e-13</v>
      </c>
      <c r="X1142" s="1"/>
    </row>
    <row r="1143" spans="1:24">
      <c r="A1143" s="1" t="s">
        <v>683</v>
      </c>
      <c r="B1143" s="13" t="s">
        <v>531</v>
      </c>
      <c r="C1143" t="s">
        <v>810</v>
      </c>
      <c r="D1143" s="7" t="s">
        <v>685</v>
      </c>
      <c r="E1143" s="13" t="s">
        <v>363</v>
      </c>
      <c r="K1143" t="s">
        <v>818</v>
      </c>
      <c r="L1143" t="s">
        <v>30</v>
      </c>
      <c r="M1143" s="21" t="s">
        <v>335</v>
      </c>
      <c r="N1143" s="71" t="s">
        <v>842</v>
      </c>
      <c r="O1143" s="20">
        <v>27.4</v>
      </c>
      <c r="P1143" s="20">
        <v>25.1</v>
      </c>
      <c r="Q1143" s="22">
        <v>0.916058394160584</v>
      </c>
      <c r="R1143" s="23">
        <v>1.58e-12</v>
      </c>
      <c r="X1143" s="1"/>
    </row>
    <row r="1144" spans="1:24">
      <c r="A1144" s="1" t="s">
        <v>683</v>
      </c>
      <c r="B1144" s="13" t="s">
        <v>531</v>
      </c>
      <c r="C1144" t="s">
        <v>810</v>
      </c>
      <c r="D1144" s="7" t="s">
        <v>685</v>
      </c>
      <c r="E1144" s="13" t="s">
        <v>363</v>
      </c>
      <c r="K1144" t="s">
        <v>818</v>
      </c>
      <c r="L1144" t="s">
        <v>30</v>
      </c>
      <c r="M1144" s="21" t="s">
        <v>335</v>
      </c>
      <c r="N1144" s="71" t="s">
        <v>843</v>
      </c>
      <c r="O1144" s="20">
        <v>29.4</v>
      </c>
      <c r="P1144" s="20">
        <v>27.4</v>
      </c>
      <c r="Q1144" s="22">
        <v>0.931972789115646</v>
      </c>
      <c r="R1144" s="23">
        <v>2.91e-12</v>
      </c>
      <c r="X1144" s="1"/>
    </row>
    <row r="1145" spans="1:24">
      <c r="A1145" s="1" t="s">
        <v>683</v>
      </c>
      <c r="B1145" s="13" t="s">
        <v>531</v>
      </c>
      <c r="C1145" t="s">
        <v>810</v>
      </c>
      <c r="D1145" s="7" t="s">
        <v>685</v>
      </c>
      <c r="E1145" s="13" t="s">
        <v>363</v>
      </c>
      <c r="K1145" t="s">
        <v>818</v>
      </c>
      <c r="L1145" t="s">
        <v>30</v>
      </c>
      <c r="M1145" s="21" t="s">
        <v>335</v>
      </c>
      <c r="N1145" s="71" t="s">
        <v>844</v>
      </c>
      <c r="O1145" s="20">
        <v>32.6</v>
      </c>
      <c r="P1145" s="20">
        <v>30.4</v>
      </c>
      <c r="Q1145" s="22">
        <v>0.932515337423313</v>
      </c>
      <c r="R1145" s="23">
        <v>1.84e-12</v>
      </c>
      <c r="X1145" s="1"/>
    </row>
    <row r="1146" spans="1:24">
      <c r="A1146" s="1" t="s">
        <v>683</v>
      </c>
      <c r="B1146" s="13" t="s">
        <v>531</v>
      </c>
      <c r="C1146" t="s">
        <v>810</v>
      </c>
      <c r="D1146" s="7" t="s">
        <v>685</v>
      </c>
      <c r="E1146" s="13" t="s">
        <v>363</v>
      </c>
      <c r="K1146" t="s">
        <v>818</v>
      </c>
      <c r="L1146" t="s">
        <v>30</v>
      </c>
      <c r="M1146" s="21" t="s">
        <v>335</v>
      </c>
      <c r="N1146" s="71" t="s">
        <v>845</v>
      </c>
      <c r="O1146" s="20">
        <v>10</v>
      </c>
      <c r="P1146" s="20">
        <v>9.9</v>
      </c>
      <c r="Q1146" s="22">
        <v>0.99</v>
      </c>
      <c r="R1146" s="23">
        <v>1e-15</v>
      </c>
      <c r="X1146" s="1"/>
    </row>
    <row r="1147" spans="1:24">
      <c r="A1147" s="1" t="s">
        <v>683</v>
      </c>
      <c r="B1147" s="13" t="s">
        <v>531</v>
      </c>
      <c r="C1147" t="s">
        <v>810</v>
      </c>
      <c r="D1147" s="7" t="s">
        <v>685</v>
      </c>
      <c r="E1147" s="13" t="s">
        <v>363</v>
      </c>
      <c r="K1147" t="s">
        <v>818</v>
      </c>
      <c r="L1147" t="s">
        <v>30</v>
      </c>
      <c r="M1147" s="21" t="s">
        <v>335</v>
      </c>
      <c r="N1147" s="71" t="s">
        <v>846</v>
      </c>
      <c r="O1147" s="20">
        <v>21.3</v>
      </c>
      <c r="P1147" s="20">
        <v>21.3</v>
      </c>
      <c r="Q1147" s="22">
        <v>1</v>
      </c>
      <c r="R1147" s="23">
        <v>2.27e-13</v>
      </c>
      <c r="X1147" s="1"/>
    </row>
    <row r="1148" spans="1:24">
      <c r="A1148" s="1" t="s">
        <v>683</v>
      </c>
      <c r="B1148" s="13" t="s">
        <v>531</v>
      </c>
      <c r="C1148" t="s">
        <v>810</v>
      </c>
      <c r="D1148" s="7" t="s">
        <v>685</v>
      </c>
      <c r="E1148" s="13" t="s">
        <v>363</v>
      </c>
      <c r="K1148" t="s">
        <v>818</v>
      </c>
      <c r="L1148" t="s">
        <v>30</v>
      </c>
      <c r="M1148" s="21" t="s">
        <v>335</v>
      </c>
      <c r="N1148" s="71" t="s">
        <v>847</v>
      </c>
      <c r="O1148" s="20">
        <v>23.7</v>
      </c>
      <c r="P1148" s="20">
        <v>23.2</v>
      </c>
      <c r="Q1148" s="22">
        <v>0.978902953586498</v>
      </c>
      <c r="R1148" s="23">
        <v>5.54e-13</v>
      </c>
      <c r="X1148" s="1"/>
    </row>
    <row r="1149" spans="1:24">
      <c r="A1149" s="1" t="s">
        <v>683</v>
      </c>
      <c r="B1149" s="13" t="s">
        <v>531</v>
      </c>
      <c r="C1149" t="s">
        <v>810</v>
      </c>
      <c r="D1149" s="7" t="s">
        <v>685</v>
      </c>
      <c r="E1149" s="13" t="s">
        <v>363</v>
      </c>
      <c r="K1149" t="s">
        <v>818</v>
      </c>
      <c r="L1149" t="s">
        <v>30</v>
      </c>
      <c r="M1149" s="21" t="s">
        <v>335</v>
      </c>
      <c r="N1149" s="71" t="s">
        <v>848</v>
      </c>
      <c r="O1149" s="20">
        <v>35.9</v>
      </c>
      <c r="P1149" s="20">
        <v>32.8</v>
      </c>
      <c r="Q1149" s="22">
        <v>0.913649025069638</v>
      </c>
      <c r="R1149" s="23">
        <v>1.02e-11</v>
      </c>
      <c r="X1149" s="1"/>
    </row>
    <row r="1150" spans="1:24">
      <c r="A1150" s="1" t="s">
        <v>683</v>
      </c>
      <c r="B1150" s="13" t="s">
        <v>531</v>
      </c>
      <c r="C1150" t="s">
        <v>810</v>
      </c>
      <c r="D1150" s="7" t="s">
        <v>685</v>
      </c>
      <c r="E1150" s="13" t="s">
        <v>363</v>
      </c>
      <c r="K1150" t="s">
        <v>818</v>
      </c>
      <c r="L1150" t="s">
        <v>30</v>
      </c>
      <c r="M1150" s="21" t="s">
        <v>335</v>
      </c>
      <c r="N1150" s="71" t="s">
        <v>849</v>
      </c>
      <c r="O1150" s="20">
        <v>42.8</v>
      </c>
      <c r="P1150" s="20">
        <v>40.8</v>
      </c>
      <c r="Q1150" s="22">
        <v>0.953271028037383</v>
      </c>
      <c r="R1150" s="23">
        <v>3.44e-11</v>
      </c>
      <c r="X1150" s="1"/>
    </row>
    <row r="1151" spans="1:24">
      <c r="A1151" s="39" t="s">
        <v>683</v>
      </c>
      <c r="B1151" s="40" t="s">
        <v>531</v>
      </c>
      <c r="C1151" s="18" t="s">
        <v>810</v>
      </c>
      <c r="D1151" s="78" t="s">
        <v>685</v>
      </c>
      <c r="E1151" s="40" t="s">
        <v>363</v>
      </c>
      <c r="F1151" s="18"/>
      <c r="G1151" s="18"/>
      <c r="H1151" s="18"/>
      <c r="I1151" s="18"/>
      <c r="J1151" s="39"/>
      <c r="K1151" s="18" t="s">
        <v>818</v>
      </c>
      <c r="L1151" s="18" t="s">
        <v>30</v>
      </c>
      <c r="M1151" s="43" t="s">
        <v>335</v>
      </c>
      <c r="N1151" s="79" t="s">
        <v>850</v>
      </c>
      <c r="O1151" s="42">
        <v>40.8</v>
      </c>
      <c r="P1151" s="42">
        <v>35.3</v>
      </c>
      <c r="Q1151" s="44">
        <v>0.865196078431373</v>
      </c>
      <c r="R1151" s="45">
        <v>3.33e-11</v>
      </c>
      <c r="S1151" s="39"/>
      <c r="T1151" s="18"/>
      <c r="U1151" s="18"/>
      <c r="V1151" s="18"/>
      <c r="W1151" s="18"/>
      <c r="X1151" s="39"/>
    </row>
    <row r="1152" spans="1:24">
      <c r="A1152" s="1" t="s">
        <v>339</v>
      </c>
      <c r="B1152" s="13" t="s">
        <v>582</v>
      </c>
      <c r="C1152" t="s">
        <v>583</v>
      </c>
      <c r="D1152" s="1" t="s">
        <v>506</v>
      </c>
      <c r="E1152" s="13" t="s">
        <v>363</v>
      </c>
      <c r="K1152" t="s">
        <v>506</v>
      </c>
      <c r="L1152" t="s">
        <v>30</v>
      </c>
      <c r="M1152" s="21" t="s">
        <v>335</v>
      </c>
      <c r="N1152" s="71" t="s">
        <v>851</v>
      </c>
      <c r="O1152" s="20">
        <v>10.19</v>
      </c>
      <c r="P1152" s="20">
        <v>9.75</v>
      </c>
      <c r="Q1152" s="22">
        <v>0.956820412168793</v>
      </c>
      <c r="R1152" s="23"/>
      <c r="X1152" s="1"/>
    </row>
    <row r="1153" spans="1:24">
      <c r="A1153" s="1" t="s">
        <v>339</v>
      </c>
      <c r="B1153" s="13" t="s">
        <v>582</v>
      </c>
      <c r="C1153" t="s">
        <v>852</v>
      </c>
      <c r="D1153" s="1" t="s">
        <v>506</v>
      </c>
      <c r="E1153" s="13" t="s">
        <v>363</v>
      </c>
      <c r="K1153" t="s">
        <v>506</v>
      </c>
      <c r="L1153" t="s">
        <v>30</v>
      </c>
      <c r="M1153" s="21" t="s">
        <v>335</v>
      </c>
      <c r="N1153" s="71" t="s">
        <v>853</v>
      </c>
      <c r="O1153" s="20">
        <v>9.29</v>
      </c>
      <c r="P1153" s="20">
        <v>9.41</v>
      </c>
      <c r="Q1153" s="22">
        <v>1.01291711517761</v>
      </c>
      <c r="R1153" s="23">
        <v>4.7e-15</v>
      </c>
      <c r="X1153" s="1"/>
    </row>
    <row r="1154" spans="1:24">
      <c r="A1154" s="1" t="s">
        <v>339</v>
      </c>
      <c r="B1154" s="13" t="s">
        <v>582</v>
      </c>
      <c r="C1154" t="s">
        <v>854</v>
      </c>
      <c r="D1154" s="1" t="s">
        <v>506</v>
      </c>
      <c r="E1154" s="13" t="s">
        <v>363</v>
      </c>
      <c r="K1154" t="s">
        <v>506</v>
      </c>
      <c r="L1154" t="s">
        <v>30</v>
      </c>
      <c r="M1154" s="21" t="s">
        <v>335</v>
      </c>
      <c r="N1154" s="71" t="s">
        <v>855</v>
      </c>
      <c r="O1154" s="20">
        <v>9.55</v>
      </c>
      <c r="P1154" s="20">
        <v>9.66</v>
      </c>
      <c r="Q1154" s="22">
        <v>1.01151832460733</v>
      </c>
      <c r="R1154" s="23"/>
      <c r="X1154" s="1"/>
    </row>
    <row r="1155" spans="1:24">
      <c r="A1155" s="1" t="s">
        <v>339</v>
      </c>
      <c r="B1155" s="13" t="s">
        <v>582</v>
      </c>
      <c r="C1155" t="s">
        <v>856</v>
      </c>
      <c r="D1155" s="1" t="s">
        <v>506</v>
      </c>
      <c r="E1155" s="13" t="s">
        <v>363</v>
      </c>
      <c r="K1155" t="s">
        <v>506</v>
      </c>
      <c r="L1155" t="s">
        <v>30</v>
      </c>
      <c r="M1155" s="21" t="s">
        <v>335</v>
      </c>
      <c r="N1155" s="71" t="s">
        <v>857</v>
      </c>
      <c r="O1155" s="20">
        <v>10.08</v>
      </c>
      <c r="P1155" s="20">
        <v>10.14</v>
      </c>
      <c r="Q1155" s="22">
        <v>1.00595238095238</v>
      </c>
      <c r="R1155" s="23"/>
      <c r="X1155" s="1"/>
    </row>
    <row r="1156" spans="1:24">
      <c r="A1156" s="1" t="s">
        <v>339</v>
      </c>
      <c r="B1156" s="13" t="s">
        <v>582</v>
      </c>
      <c r="C1156" t="s">
        <v>858</v>
      </c>
      <c r="D1156" s="1" t="s">
        <v>506</v>
      </c>
      <c r="E1156" s="13" t="s">
        <v>363</v>
      </c>
      <c r="K1156" t="s">
        <v>506</v>
      </c>
      <c r="L1156" t="s">
        <v>30</v>
      </c>
      <c r="M1156" s="21" t="s">
        <v>335</v>
      </c>
      <c r="N1156" s="71" t="s">
        <v>859</v>
      </c>
      <c r="O1156" s="20">
        <v>37.94</v>
      </c>
      <c r="P1156" s="20">
        <v>37.19</v>
      </c>
      <c r="Q1156" s="22">
        <v>0.980231945176595</v>
      </c>
      <c r="R1156" s="23">
        <v>1.07e-12</v>
      </c>
      <c r="X1156" s="1"/>
    </row>
    <row r="1157" spans="1:24">
      <c r="A1157" s="1" t="s">
        <v>339</v>
      </c>
      <c r="B1157" s="13" t="s">
        <v>582</v>
      </c>
      <c r="C1157" t="s">
        <v>860</v>
      </c>
      <c r="D1157" s="1" t="s">
        <v>506</v>
      </c>
      <c r="E1157" s="13" t="s">
        <v>363</v>
      </c>
      <c r="K1157" t="s">
        <v>506</v>
      </c>
      <c r="L1157" t="s">
        <v>30</v>
      </c>
      <c r="M1157" s="21" t="s">
        <v>335</v>
      </c>
      <c r="N1157" s="71" t="s">
        <v>861</v>
      </c>
      <c r="O1157" s="20">
        <v>48.3</v>
      </c>
      <c r="P1157" s="20">
        <v>48.05</v>
      </c>
      <c r="Q1157" s="22">
        <v>0.994824016563147</v>
      </c>
      <c r="R1157" s="23">
        <v>2.44e-12</v>
      </c>
      <c r="X1157" s="1"/>
    </row>
    <row r="1158" spans="1:24">
      <c r="A1158" s="1" t="s">
        <v>339</v>
      </c>
      <c r="B1158" s="13" t="s">
        <v>582</v>
      </c>
      <c r="C1158" t="s">
        <v>862</v>
      </c>
      <c r="D1158" s="1" t="s">
        <v>506</v>
      </c>
      <c r="E1158" s="13" t="s">
        <v>363</v>
      </c>
      <c r="K1158" t="s">
        <v>506</v>
      </c>
      <c r="L1158" t="s">
        <v>30</v>
      </c>
      <c r="M1158" s="21" t="s">
        <v>335</v>
      </c>
      <c r="N1158" s="71" t="s">
        <v>863</v>
      </c>
      <c r="O1158" s="20">
        <v>50.65</v>
      </c>
      <c r="P1158" s="20">
        <v>50.3</v>
      </c>
      <c r="Q1158" s="22">
        <v>0.993089832181639</v>
      </c>
      <c r="R1158" s="23"/>
      <c r="X1158" s="1"/>
    </row>
    <row r="1159" spans="1:24">
      <c r="A1159" s="1" t="s">
        <v>339</v>
      </c>
      <c r="B1159" s="13" t="s">
        <v>582</v>
      </c>
      <c r="C1159" t="s">
        <v>864</v>
      </c>
      <c r="D1159" s="1" t="s">
        <v>506</v>
      </c>
      <c r="E1159" s="13" t="s">
        <v>363</v>
      </c>
      <c r="K1159" t="s">
        <v>506</v>
      </c>
      <c r="L1159" t="s">
        <v>30</v>
      </c>
      <c r="M1159" s="21" t="s">
        <v>335</v>
      </c>
      <c r="N1159" s="71" t="s">
        <v>865</v>
      </c>
      <c r="O1159" s="20">
        <v>48.39</v>
      </c>
      <c r="P1159" s="20">
        <v>48.23</v>
      </c>
      <c r="Q1159" s="22">
        <v>0.99669353172143</v>
      </c>
      <c r="R1159" s="23"/>
      <c r="X1159" s="1"/>
    </row>
    <row r="1160" spans="1:24">
      <c r="A1160" s="1" t="s">
        <v>339</v>
      </c>
      <c r="B1160" s="13" t="s">
        <v>582</v>
      </c>
      <c r="C1160" t="s">
        <v>866</v>
      </c>
      <c r="D1160" s="1" t="s">
        <v>506</v>
      </c>
      <c r="E1160" s="13" t="s">
        <v>363</v>
      </c>
      <c r="K1160" t="s">
        <v>506</v>
      </c>
      <c r="L1160" t="s">
        <v>30</v>
      </c>
      <c r="M1160" s="21" t="s">
        <v>335</v>
      </c>
      <c r="N1160" s="71" t="s">
        <v>867</v>
      </c>
      <c r="O1160" s="20">
        <v>48.59</v>
      </c>
      <c r="P1160" s="20">
        <v>48.47</v>
      </c>
      <c r="Q1160" s="22">
        <v>0.997530356040337</v>
      </c>
      <c r="R1160" s="23"/>
      <c r="X1160" s="1"/>
    </row>
    <row r="1161" spans="1:24">
      <c r="A1161" s="39" t="s">
        <v>339</v>
      </c>
      <c r="B1161" s="40" t="s">
        <v>582</v>
      </c>
      <c r="C1161" s="18" t="s">
        <v>868</v>
      </c>
      <c r="D1161" s="39" t="s">
        <v>506</v>
      </c>
      <c r="E1161" s="40" t="s">
        <v>363</v>
      </c>
      <c r="F1161" s="18"/>
      <c r="G1161" s="18"/>
      <c r="H1161" s="18"/>
      <c r="I1161" s="18"/>
      <c r="J1161" s="39"/>
      <c r="K1161" s="18" t="s">
        <v>506</v>
      </c>
      <c r="L1161" s="18" t="s">
        <v>30</v>
      </c>
      <c r="M1161" s="43" t="s">
        <v>335</v>
      </c>
      <c r="N1161" s="79" t="s">
        <v>869</v>
      </c>
      <c r="O1161" s="42">
        <v>48.54</v>
      </c>
      <c r="P1161" s="42">
        <v>48.41</v>
      </c>
      <c r="Q1161" s="44">
        <v>0.997321796456531</v>
      </c>
      <c r="R1161" s="45"/>
      <c r="S1161" s="39"/>
      <c r="T1161" s="18"/>
      <c r="U1161" s="18"/>
      <c r="V1161" s="18"/>
      <c r="W1161" s="18"/>
      <c r="X1161" s="39"/>
    </row>
    <row r="1162" spans="1:24">
      <c r="A1162" s="1" t="s">
        <v>339</v>
      </c>
      <c r="B1162" s="13" t="s">
        <v>601</v>
      </c>
      <c r="C1162" t="s">
        <v>870</v>
      </c>
      <c r="D1162" s="1" t="s">
        <v>506</v>
      </c>
      <c r="E1162" s="13" t="s">
        <v>363</v>
      </c>
      <c r="K1162" t="s">
        <v>739</v>
      </c>
      <c r="L1162" t="s">
        <v>30</v>
      </c>
      <c r="M1162" s="21" t="s">
        <v>335</v>
      </c>
      <c r="N1162" s="71" t="s">
        <v>871</v>
      </c>
      <c r="O1162" s="20">
        <v>46.31</v>
      </c>
      <c r="P1162" s="20">
        <v>46.15</v>
      </c>
      <c r="Q1162" s="22">
        <v>0.996545022673289</v>
      </c>
      <c r="R1162" s="23"/>
      <c r="X1162" s="1"/>
    </row>
    <row r="1163" spans="1:24">
      <c r="A1163" s="1" t="s">
        <v>339</v>
      </c>
      <c r="B1163" s="13" t="s">
        <v>601</v>
      </c>
      <c r="C1163" t="s">
        <v>870</v>
      </c>
      <c r="D1163" s="1" t="s">
        <v>506</v>
      </c>
      <c r="E1163" s="13" t="s">
        <v>363</v>
      </c>
      <c r="K1163" t="s">
        <v>739</v>
      </c>
      <c r="L1163" t="s">
        <v>30</v>
      </c>
      <c r="M1163" s="21" t="s">
        <v>335</v>
      </c>
      <c r="N1163" s="71" t="s">
        <v>872</v>
      </c>
      <c r="O1163" s="20">
        <v>47.91</v>
      </c>
      <c r="P1163" s="20">
        <v>47.76</v>
      </c>
      <c r="Q1163" s="22">
        <v>0.996869129618034</v>
      </c>
      <c r="R1163" s="23"/>
      <c r="X1163" s="1"/>
    </row>
    <row r="1164" spans="1:24">
      <c r="A1164" s="1" t="s">
        <v>339</v>
      </c>
      <c r="B1164" s="13" t="s">
        <v>601</v>
      </c>
      <c r="C1164" t="s">
        <v>870</v>
      </c>
      <c r="D1164" s="1" t="s">
        <v>506</v>
      </c>
      <c r="E1164" s="13" t="s">
        <v>363</v>
      </c>
      <c r="K1164" t="s">
        <v>739</v>
      </c>
      <c r="L1164" t="s">
        <v>30</v>
      </c>
      <c r="M1164" s="21" t="s">
        <v>335</v>
      </c>
      <c r="N1164" s="71" t="s">
        <v>873</v>
      </c>
      <c r="O1164" s="20">
        <v>46.66</v>
      </c>
      <c r="P1164" s="20">
        <v>46.55</v>
      </c>
      <c r="Q1164" s="22">
        <v>0.997642520360051</v>
      </c>
      <c r="R1164" s="23"/>
      <c r="X1164" s="1"/>
    </row>
    <row r="1165" spans="1:24">
      <c r="A1165" s="1" t="s">
        <v>339</v>
      </c>
      <c r="B1165" s="13" t="s">
        <v>601</v>
      </c>
      <c r="C1165" t="s">
        <v>870</v>
      </c>
      <c r="D1165" s="1" t="s">
        <v>506</v>
      </c>
      <c r="E1165" s="13" t="s">
        <v>363</v>
      </c>
      <c r="K1165" t="s">
        <v>739</v>
      </c>
      <c r="L1165" t="s">
        <v>30</v>
      </c>
      <c r="M1165" s="21" t="s">
        <v>335</v>
      </c>
      <c r="N1165" s="71" t="s">
        <v>874</v>
      </c>
      <c r="O1165" s="20">
        <v>45.45</v>
      </c>
      <c r="P1165" s="20">
        <v>45.28</v>
      </c>
      <c r="Q1165" s="22">
        <v>0.996259625962596</v>
      </c>
      <c r="R1165" s="23"/>
      <c r="X1165" s="1"/>
    </row>
    <row r="1166" spans="1:24">
      <c r="A1166" s="1" t="s">
        <v>339</v>
      </c>
      <c r="B1166" s="13" t="s">
        <v>601</v>
      </c>
      <c r="C1166" t="s">
        <v>870</v>
      </c>
      <c r="D1166" s="1" t="s">
        <v>506</v>
      </c>
      <c r="E1166" s="13" t="s">
        <v>363</v>
      </c>
      <c r="K1166" t="s">
        <v>739</v>
      </c>
      <c r="L1166" t="s">
        <v>30</v>
      </c>
      <c r="M1166" s="21" t="s">
        <v>335</v>
      </c>
      <c r="N1166" s="71" t="s">
        <v>875</v>
      </c>
      <c r="O1166" s="20">
        <v>45.16</v>
      </c>
      <c r="P1166" s="20">
        <v>45.08</v>
      </c>
      <c r="Q1166" s="22">
        <v>0.99822852081488</v>
      </c>
      <c r="R1166" s="23"/>
      <c r="X1166" s="1"/>
    </row>
    <row r="1167" spans="1:24">
      <c r="A1167" s="1" t="s">
        <v>339</v>
      </c>
      <c r="B1167" s="13" t="s">
        <v>601</v>
      </c>
      <c r="C1167" t="s">
        <v>870</v>
      </c>
      <c r="D1167" s="1" t="s">
        <v>506</v>
      </c>
      <c r="E1167" s="13" t="s">
        <v>363</v>
      </c>
      <c r="K1167" t="s">
        <v>739</v>
      </c>
      <c r="L1167" t="s">
        <v>30</v>
      </c>
      <c r="M1167" s="21" t="s">
        <v>335</v>
      </c>
      <c r="N1167" s="71" t="s">
        <v>871</v>
      </c>
      <c r="O1167" s="20">
        <v>45.81</v>
      </c>
      <c r="P1167" s="20">
        <v>45.72</v>
      </c>
      <c r="Q1167" s="22">
        <v>0.99803536345776</v>
      </c>
      <c r="R1167" s="23"/>
      <c r="X1167" s="1"/>
    </row>
    <row r="1168" spans="1:24">
      <c r="A1168" s="1" t="s">
        <v>339</v>
      </c>
      <c r="B1168" s="13" t="s">
        <v>601</v>
      </c>
      <c r="C1168" t="s">
        <v>870</v>
      </c>
      <c r="D1168" s="1" t="s">
        <v>506</v>
      </c>
      <c r="E1168" s="13" t="s">
        <v>363</v>
      </c>
      <c r="K1168" t="s">
        <v>739</v>
      </c>
      <c r="L1168" t="s">
        <v>30</v>
      </c>
      <c r="M1168" s="21" t="s">
        <v>335</v>
      </c>
      <c r="N1168" s="71" t="s">
        <v>876</v>
      </c>
      <c r="O1168" s="20">
        <v>45.64</v>
      </c>
      <c r="P1168" s="20">
        <v>44.44</v>
      </c>
      <c r="Q1168" s="22">
        <v>0.973707274320771</v>
      </c>
      <c r="R1168" s="23">
        <v>8.26e-12</v>
      </c>
      <c r="X1168" s="1"/>
    </row>
    <row r="1169" spans="1:24">
      <c r="A1169" s="1" t="s">
        <v>339</v>
      </c>
      <c r="B1169" s="13" t="s">
        <v>601</v>
      </c>
      <c r="C1169" t="s">
        <v>870</v>
      </c>
      <c r="D1169" s="1" t="s">
        <v>506</v>
      </c>
      <c r="E1169" s="13" t="s">
        <v>363</v>
      </c>
      <c r="K1169" t="s">
        <v>739</v>
      </c>
      <c r="L1169" t="s">
        <v>30</v>
      </c>
      <c r="M1169" s="21" t="s">
        <v>335</v>
      </c>
      <c r="N1169" s="71" t="s">
        <v>876</v>
      </c>
      <c r="O1169" s="20">
        <v>45.47</v>
      </c>
      <c r="P1169" s="20">
        <v>45.42</v>
      </c>
      <c r="Q1169" s="22">
        <v>0.998900373872883</v>
      </c>
      <c r="R1169" s="23"/>
      <c r="X1169" s="1"/>
    </row>
    <row r="1170" spans="1:24">
      <c r="A1170" s="1" t="s">
        <v>339</v>
      </c>
      <c r="B1170" s="13" t="s">
        <v>601</v>
      </c>
      <c r="C1170" t="s">
        <v>870</v>
      </c>
      <c r="D1170" s="1" t="s">
        <v>506</v>
      </c>
      <c r="E1170" s="13" t="s">
        <v>363</v>
      </c>
      <c r="K1170" t="s">
        <v>739</v>
      </c>
      <c r="L1170" t="s">
        <v>30</v>
      </c>
      <c r="M1170" s="21" t="s">
        <v>335</v>
      </c>
      <c r="N1170" s="71" t="s">
        <v>877</v>
      </c>
      <c r="O1170" s="20">
        <v>45.76</v>
      </c>
      <c r="P1170" s="20">
        <v>45.65</v>
      </c>
      <c r="Q1170" s="22">
        <v>0.997596153846154</v>
      </c>
      <c r="R1170" s="23"/>
      <c r="X1170" s="1"/>
    </row>
    <row r="1171" spans="1:24">
      <c r="A1171" s="1" t="s">
        <v>339</v>
      </c>
      <c r="B1171" s="13" t="s">
        <v>601</v>
      </c>
      <c r="C1171" t="s">
        <v>870</v>
      </c>
      <c r="D1171" s="1" t="s">
        <v>506</v>
      </c>
      <c r="E1171" s="13" t="s">
        <v>363</v>
      </c>
      <c r="K1171" t="s">
        <v>739</v>
      </c>
      <c r="L1171" t="s">
        <v>30</v>
      </c>
      <c r="M1171" s="21" t="s">
        <v>335</v>
      </c>
      <c r="N1171" s="71" t="s">
        <v>878</v>
      </c>
      <c r="O1171" s="20">
        <v>45.63</v>
      </c>
      <c r="P1171" s="20">
        <v>45.52</v>
      </c>
      <c r="Q1171" s="22">
        <v>0.997589305281613</v>
      </c>
      <c r="R1171" s="23"/>
      <c r="X1171" s="1"/>
    </row>
    <row r="1172" spans="1:24">
      <c r="A1172" s="1" t="s">
        <v>339</v>
      </c>
      <c r="B1172" s="13" t="s">
        <v>601</v>
      </c>
      <c r="C1172" t="s">
        <v>870</v>
      </c>
      <c r="D1172" s="1" t="s">
        <v>506</v>
      </c>
      <c r="E1172" s="13" t="s">
        <v>363</v>
      </c>
      <c r="K1172" t="s">
        <v>739</v>
      </c>
      <c r="L1172" t="s">
        <v>30</v>
      </c>
      <c r="M1172" s="21" t="s">
        <v>335</v>
      </c>
      <c r="N1172" s="71" t="s">
        <v>879</v>
      </c>
      <c r="O1172" s="20">
        <v>46.44</v>
      </c>
      <c r="P1172" s="20">
        <v>46.44</v>
      </c>
      <c r="Q1172" s="22">
        <v>1</v>
      </c>
      <c r="R1172" s="23"/>
      <c r="X1172" s="1"/>
    </row>
    <row r="1173" spans="1:24">
      <c r="A1173" s="1" t="s">
        <v>339</v>
      </c>
      <c r="B1173" s="13" t="s">
        <v>601</v>
      </c>
      <c r="C1173" t="s">
        <v>870</v>
      </c>
      <c r="D1173" s="1" t="s">
        <v>506</v>
      </c>
      <c r="E1173" s="13" t="s">
        <v>363</v>
      </c>
      <c r="K1173" t="s">
        <v>739</v>
      </c>
      <c r="L1173" t="s">
        <v>30</v>
      </c>
      <c r="M1173" s="21" t="s">
        <v>335</v>
      </c>
      <c r="N1173" s="71" t="s">
        <v>880</v>
      </c>
      <c r="O1173" s="20">
        <v>46.76</v>
      </c>
      <c r="P1173" s="20">
        <v>45.7</v>
      </c>
      <c r="Q1173" s="22">
        <v>0.977331052181352</v>
      </c>
      <c r="R1173" s="23"/>
      <c r="X1173" s="1"/>
    </row>
    <row r="1174" spans="1:24">
      <c r="A1174" s="1" t="s">
        <v>339</v>
      </c>
      <c r="B1174" s="13" t="s">
        <v>601</v>
      </c>
      <c r="C1174" t="s">
        <v>870</v>
      </c>
      <c r="D1174" s="1" t="s">
        <v>506</v>
      </c>
      <c r="E1174" s="13" t="s">
        <v>363</v>
      </c>
      <c r="K1174" t="s">
        <v>739</v>
      </c>
      <c r="L1174" t="s">
        <v>30</v>
      </c>
      <c r="M1174" s="21" t="s">
        <v>335</v>
      </c>
      <c r="N1174" s="71" t="s">
        <v>880</v>
      </c>
      <c r="O1174" s="20">
        <v>46.71</v>
      </c>
      <c r="P1174" s="20">
        <v>46.25</v>
      </c>
      <c r="Q1174" s="22">
        <v>0.990152001712695</v>
      </c>
      <c r="R1174" s="23"/>
      <c r="X1174" s="1"/>
    </row>
    <row r="1175" spans="1:24">
      <c r="A1175" s="1" t="s">
        <v>339</v>
      </c>
      <c r="B1175" s="13" t="s">
        <v>601</v>
      </c>
      <c r="C1175" t="s">
        <v>870</v>
      </c>
      <c r="D1175" s="1" t="s">
        <v>506</v>
      </c>
      <c r="E1175" s="13" t="s">
        <v>363</v>
      </c>
      <c r="K1175" t="s">
        <v>739</v>
      </c>
      <c r="L1175" t="s">
        <v>30</v>
      </c>
      <c r="M1175" s="21" t="s">
        <v>335</v>
      </c>
      <c r="N1175" s="71" t="s">
        <v>881</v>
      </c>
      <c r="O1175" s="20">
        <v>45.4</v>
      </c>
      <c r="P1175" s="20">
        <v>45.39</v>
      </c>
      <c r="Q1175" s="22">
        <v>0.999779735682819</v>
      </c>
      <c r="R1175" s="23"/>
      <c r="X1175" s="1"/>
    </row>
    <row r="1176" spans="1:24">
      <c r="A1176" s="1" t="s">
        <v>339</v>
      </c>
      <c r="B1176" s="13" t="s">
        <v>601</v>
      </c>
      <c r="C1176" t="s">
        <v>870</v>
      </c>
      <c r="D1176" s="1" t="s">
        <v>506</v>
      </c>
      <c r="E1176" s="13" t="s">
        <v>363</v>
      </c>
      <c r="K1176" t="s">
        <v>739</v>
      </c>
      <c r="L1176" t="s">
        <v>30</v>
      </c>
      <c r="M1176" s="21" t="s">
        <v>335</v>
      </c>
      <c r="N1176" s="71" t="s">
        <v>882</v>
      </c>
      <c r="O1176" s="20">
        <v>45.76</v>
      </c>
      <c r="P1176" s="20">
        <v>45.72</v>
      </c>
      <c r="Q1176" s="22">
        <v>0.999125874125874</v>
      </c>
      <c r="R1176" s="23"/>
      <c r="X1176" s="1"/>
    </row>
    <row r="1177" spans="1:24">
      <c r="A1177" s="1" t="s">
        <v>339</v>
      </c>
      <c r="B1177" s="13" t="s">
        <v>601</v>
      </c>
      <c r="C1177" t="s">
        <v>870</v>
      </c>
      <c r="D1177" s="1" t="s">
        <v>506</v>
      </c>
      <c r="E1177" s="13" t="s">
        <v>363</v>
      </c>
      <c r="K1177" t="s">
        <v>739</v>
      </c>
      <c r="L1177" t="s">
        <v>30</v>
      </c>
      <c r="M1177" s="21" t="s">
        <v>335</v>
      </c>
      <c r="N1177" s="71" t="s">
        <v>883</v>
      </c>
      <c r="O1177" s="20">
        <v>45.73</v>
      </c>
      <c r="P1177" s="20">
        <v>45.55</v>
      </c>
      <c r="Q1177" s="22">
        <v>0.996063853050514</v>
      </c>
      <c r="R1177" s="23"/>
      <c r="X1177" s="1"/>
    </row>
    <row r="1178" spans="1:24">
      <c r="A1178" s="1" t="s">
        <v>339</v>
      </c>
      <c r="B1178" s="13" t="s">
        <v>601</v>
      </c>
      <c r="C1178" t="s">
        <v>870</v>
      </c>
      <c r="D1178" s="1" t="s">
        <v>506</v>
      </c>
      <c r="E1178" s="13" t="s">
        <v>363</v>
      </c>
      <c r="K1178" t="s">
        <v>739</v>
      </c>
      <c r="L1178" t="s">
        <v>30</v>
      </c>
      <c r="M1178" s="21" t="s">
        <v>335</v>
      </c>
      <c r="N1178" s="71" t="s">
        <v>884</v>
      </c>
      <c r="O1178" s="20">
        <v>45</v>
      </c>
      <c r="P1178" s="20">
        <v>44.81</v>
      </c>
      <c r="Q1178" s="22">
        <v>0.995777777777778</v>
      </c>
      <c r="R1178" s="23"/>
      <c r="X1178" s="1"/>
    </row>
    <row r="1179" spans="1:24">
      <c r="A1179" s="1" t="s">
        <v>339</v>
      </c>
      <c r="B1179" s="13" t="s">
        <v>601</v>
      </c>
      <c r="C1179" t="s">
        <v>870</v>
      </c>
      <c r="D1179" s="1" t="s">
        <v>506</v>
      </c>
      <c r="E1179" s="13" t="s">
        <v>363</v>
      </c>
      <c r="K1179" t="s">
        <v>739</v>
      </c>
      <c r="L1179" t="s">
        <v>30</v>
      </c>
      <c r="M1179" s="21" t="s">
        <v>335</v>
      </c>
      <c r="N1179" s="71" t="s">
        <v>885</v>
      </c>
      <c r="O1179" s="20">
        <v>46.34</v>
      </c>
      <c r="P1179" s="20">
        <v>46.11</v>
      </c>
      <c r="Q1179" s="22">
        <v>0.995036685369012</v>
      </c>
      <c r="R1179" s="23"/>
      <c r="X1179" s="1"/>
    </row>
    <row r="1180" spans="1:24">
      <c r="A1180" s="1" t="s">
        <v>339</v>
      </c>
      <c r="B1180" s="13" t="s">
        <v>601</v>
      </c>
      <c r="C1180" t="s">
        <v>870</v>
      </c>
      <c r="D1180" s="1" t="s">
        <v>506</v>
      </c>
      <c r="E1180" s="13" t="s">
        <v>363</v>
      </c>
      <c r="K1180" t="s">
        <v>739</v>
      </c>
      <c r="L1180" t="s">
        <v>30</v>
      </c>
      <c r="M1180" s="21" t="s">
        <v>335</v>
      </c>
      <c r="N1180" s="71" t="s">
        <v>886</v>
      </c>
      <c r="O1180" s="20">
        <v>46.29</v>
      </c>
      <c r="P1180" s="20">
        <v>46.09</v>
      </c>
      <c r="Q1180" s="22">
        <v>0.995679412400087</v>
      </c>
      <c r="R1180" s="23"/>
      <c r="X1180" s="1"/>
    </row>
    <row r="1181" spans="1:24">
      <c r="A1181" s="1" t="s">
        <v>339</v>
      </c>
      <c r="B1181" s="13" t="s">
        <v>601</v>
      </c>
      <c r="C1181" t="s">
        <v>870</v>
      </c>
      <c r="D1181" s="1" t="s">
        <v>506</v>
      </c>
      <c r="E1181" s="13" t="s">
        <v>363</v>
      </c>
      <c r="K1181" t="s">
        <v>739</v>
      </c>
      <c r="L1181" t="s">
        <v>30</v>
      </c>
      <c r="M1181" s="21" t="s">
        <v>335</v>
      </c>
      <c r="N1181" s="71" t="s">
        <v>887</v>
      </c>
      <c r="O1181" s="20">
        <v>46.64</v>
      </c>
      <c r="P1181" s="20">
        <v>46.53</v>
      </c>
      <c r="Q1181" s="22">
        <v>0.997641509433962</v>
      </c>
      <c r="R1181" s="23"/>
      <c r="X1181" s="1"/>
    </row>
    <row r="1182" spans="1:24">
      <c r="A1182" s="1" t="s">
        <v>339</v>
      </c>
      <c r="B1182" s="13" t="s">
        <v>601</v>
      </c>
      <c r="C1182" t="s">
        <v>870</v>
      </c>
      <c r="D1182" s="1" t="s">
        <v>506</v>
      </c>
      <c r="E1182" s="13" t="s">
        <v>363</v>
      </c>
      <c r="K1182" t="s">
        <v>739</v>
      </c>
      <c r="L1182" t="s">
        <v>30</v>
      </c>
      <c r="M1182" s="21" t="s">
        <v>335</v>
      </c>
      <c r="N1182" s="71" t="s">
        <v>888</v>
      </c>
      <c r="O1182" s="20">
        <v>47.7</v>
      </c>
      <c r="P1182" s="20">
        <v>47.47</v>
      </c>
      <c r="Q1182" s="22">
        <v>0.995178197064989</v>
      </c>
      <c r="R1182" s="23"/>
      <c r="X1182" s="1"/>
    </row>
    <row r="1183" spans="1:24">
      <c r="A1183" s="1" t="s">
        <v>339</v>
      </c>
      <c r="B1183" s="13" t="s">
        <v>601</v>
      </c>
      <c r="C1183" t="s">
        <v>870</v>
      </c>
      <c r="D1183" s="1" t="s">
        <v>506</v>
      </c>
      <c r="E1183" s="13" t="s">
        <v>363</v>
      </c>
      <c r="K1183" t="s">
        <v>739</v>
      </c>
      <c r="L1183" t="s">
        <v>30</v>
      </c>
      <c r="M1183" s="21" t="s">
        <v>335</v>
      </c>
      <c r="N1183" s="71" t="s">
        <v>889</v>
      </c>
      <c r="O1183" s="20">
        <v>51.12</v>
      </c>
      <c r="P1183" s="20">
        <v>50.87</v>
      </c>
      <c r="Q1183" s="22">
        <v>0.995109546165884</v>
      </c>
      <c r="R1183" s="23">
        <v>7.04e-12</v>
      </c>
      <c r="X1183" s="1"/>
    </row>
    <row r="1184" spans="1:24">
      <c r="A1184" s="1" t="s">
        <v>339</v>
      </c>
      <c r="B1184" s="13" t="s">
        <v>601</v>
      </c>
      <c r="C1184" t="s">
        <v>870</v>
      </c>
      <c r="D1184" s="1" t="s">
        <v>506</v>
      </c>
      <c r="E1184" s="13" t="s">
        <v>363</v>
      </c>
      <c r="K1184" t="s">
        <v>739</v>
      </c>
      <c r="L1184" t="s">
        <v>30</v>
      </c>
      <c r="M1184" s="21" t="s">
        <v>335</v>
      </c>
      <c r="N1184" s="71" t="s">
        <v>890</v>
      </c>
      <c r="O1184" s="20">
        <v>54.53</v>
      </c>
      <c r="P1184" s="20">
        <v>54.35</v>
      </c>
      <c r="Q1184" s="22">
        <v>0.996699064735008</v>
      </c>
      <c r="R1184" s="23"/>
      <c r="X1184" s="1"/>
    </row>
    <row r="1185" spans="1:24">
      <c r="A1185" s="1" t="s">
        <v>339</v>
      </c>
      <c r="B1185" s="13" t="s">
        <v>601</v>
      </c>
      <c r="C1185" t="s">
        <v>870</v>
      </c>
      <c r="D1185" s="1" t="s">
        <v>506</v>
      </c>
      <c r="E1185" s="13" t="s">
        <v>363</v>
      </c>
      <c r="K1185" t="s">
        <v>739</v>
      </c>
      <c r="L1185" t="s">
        <v>30</v>
      </c>
      <c r="M1185" s="21" t="s">
        <v>335</v>
      </c>
      <c r="N1185" s="71" t="s">
        <v>891</v>
      </c>
      <c r="O1185" s="20">
        <v>51.54</v>
      </c>
      <c r="P1185" s="20">
        <v>51.19</v>
      </c>
      <c r="Q1185" s="22">
        <v>0.993209157935584</v>
      </c>
      <c r="R1185" s="23"/>
      <c r="X1185" s="1"/>
    </row>
    <row r="1186" spans="1:24">
      <c r="A1186" s="1" t="s">
        <v>339</v>
      </c>
      <c r="B1186" s="13" t="s">
        <v>601</v>
      </c>
      <c r="C1186" t="s">
        <v>870</v>
      </c>
      <c r="D1186" s="1" t="s">
        <v>506</v>
      </c>
      <c r="E1186" s="13" t="s">
        <v>363</v>
      </c>
      <c r="K1186" t="s">
        <v>739</v>
      </c>
      <c r="L1186" t="s">
        <v>30</v>
      </c>
      <c r="M1186" s="21" t="s">
        <v>335</v>
      </c>
      <c r="N1186" s="71" t="s">
        <v>892</v>
      </c>
      <c r="O1186" s="20">
        <v>50.46</v>
      </c>
      <c r="P1186" s="20">
        <v>50.26</v>
      </c>
      <c r="Q1186" s="22">
        <v>0.996036464526357</v>
      </c>
      <c r="R1186" s="23"/>
      <c r="X1186" s="1"/>
    </row>
    <row r="1187" spans="1:24">
      <c r="A1187" s="1" t="s">
        <v>339</v>
      </c>
      <c r="B1187" s="13" t="s">
        <v>601</v>
      </c>
      <c r="C1187" t="s">
        <v>870</v>
      </c>
      <c r="D1187" s="1" t="s">
        <v>506</v>
      </c>
      <c r="E1187" s="13" t="s">
        <v>363</v>
      </c>
      <c r="K1187" t="s">
        <v>739</v>
      </c>
      <c r="L1187" t="s">
        <v>30</v>
      </c>
      <c r="M1187" s="21" t="s">
        <v>335</v>
      </c>
      <c r="N1187" s="71" t="s">
        <v>893</v>
      </c>
      <c r="O1187" s="20">
        <v>53.38</v>
      </c>
      <c r="P1187" s="20">
        <v>53.08</v>
      </c>
      <c r="Q1187" s="22">
        <v>0.994379917572124</v>
      </c>
      <c r="R1187" s="23"/>
      <c r="X1187" s="1"/>
    </row>
    <row r="1188" spans="1:24">
      <c r="A1188" s="1" t="s">
        <v>339</v>
      </c>
      <c r="B1188" s="13" t="s">
        <v>601</v>
      </c>
      <c r="C1188" t="s">
        <v>870</v>
      </c>
      <c r="D1188" s="1" t="s">
        <v>506</v>
      </c>
      <c r="E1188" s="13" t="s">
        <v>363</v>
      </c>
      <c r="K1188" t="s">
        <v>739</v>
      </c>
      <c r="L1188" t="s">
        <v>30</v>
      </c>
      <c r="M1188" s="21" t="s">
        <v>335</v>
      </c>
      <c r="N1188" s="71" t="s">
        <v>894</v>
      </c>
      <c r="O1188" s="20">
        <v>55.36</v>
      </c>
      <c r="P1188" s="20">
        <v>54.94</v>
      </c>
      <c r="Q1188" s="22">
        <v>0.992413294797688</v>
      </c>
      <c r="R1188" s="23"/>
      <c r="X1188" s="1"/>
    </row>
    <row r="1189" spans="1:24">
      <c r="A1189" s="1" t="s">
        <v>339</v>
      </c>
      <c r="B1189" s="13" t="s">
        <v>601</v>
      </c>
      <c r="C1189" t="s">
        <v>870</v>
      </c>
      <c r="D1189" s="1" t="s">
        <v>506</v>
      </c>
      <c r="E1189" s="13" t="s">
        <v>363</v>
      </c>
      <c r="K1189" t="s">
        <v>739</v>
      </c>
      <c r="L1189" t="s">
        <v>30</v>
      </c>
      <c r="M1189" s="21" t="s">
        <v>335</v>
      </c>
      <c r="N1189" s="71" t="s">
        <v>895</v>
      </c>
      <c r="O1189" s="20">
        <v>54.65</v>
      </c>
      <c r="P1189" s="20">
        <v>54.39</v>
      </c>
      <c r="Q1189" s="22">
        <v>0.995242451967063</v>
      </c>
      <c r="R1189" s="23"/>
      <c r="X1189" s="1"/>
    </row>
    <row r="1190" spans="1:24">
      <c r="A1190" s="1" t="s">
        <v>339</v>
      </c>
      <c r="B1190" s="13" t="s">
        <v>601</v>
      </c>
      <c r="C1190" t="s">
        <v>870</v>
      </c>
      <c r="D1190" s="1" t="s">
        <v>506</v>
      </c>
      <c r="E1190" s="13" t="s">
        <v>363</v>
      </c>
      <c r="K1190" t="s">
        <v>739</v>
      </c>
      <c r="L1190" t="s">
        <v>30</v>
      </c>
      <c r="M1190" s="21" t="s">
        <v>335</v>
      </c>
      <c r="N1190" s="71" t="s">
        <v>896</v>
      </c>
      <c r="O1190" s="20">
        <v>60.98</v>
      </c>
      <c r="P1190" s="20">
        <v>60.48</v>
      </c>
      <c r="Q1190" s="22">
        <v>0.991800590357494</v>
      </c>
      <c r="R1190" s="23"/>
      <c r="X1190" s="1"/>
    </row>
    <row r="1191" spans="1:24">
      <c r="A1191" s="1" t="s">
        <v>339</v>
      </c>
      <c r="B1191" s="13" t="s">
        <v>601</v>
      </c>
      <c r="C1191" t="s">
        <v>870</v>
      </c>
      <c r="D1191" s="1" t="s">
        <v>506</v>
      </c>
      <c r="E1191" s="13" t="s">
        <v>363</v>
      </c>
      <c r="K1191" t="s">
        <v>739</v>
      </c>
      <c r="L1191" t="s">
        <v>30</v>
      </c>
      <c r="M1191" s="21" t="s">
        <v>335</v>
      </c>
      <c r="N1191" s="71" t="s">
        <v>897</v>
      </c>
      <c r="O1191" s="20">
        <v>54.08</v>
      </c>
      <c r="P1191" s="20">
        <v>53.32</v>
      </c>
      <c r="Q1191" s="22">
        <v>0.98594674556213</v>
      </c>
      <c r="R1191" s="23"/>
      <c r="X1191" s="1"/>
    </row>
    <row r="1192" spans="1:24">
      <c r="A1192" s="1" t="s">
        <v>339</v>
      </c>
      <c r="B1192" s="13" t="s">
        <v>601</v>
      </c>
      <c r="C1192" t="s">
        <v>870</v>
      </c>
      <c r="D1192" s="1" t="s">
        <v>506</v>
      </c>
      <c r="E1192" s="13" t="s">
        <v>363</v>
      </c>
      <c r="K1192" t="s">
        <v>739</v>
      </c>
      <c r="L1192" t="s">
        <v>30</v>
      </c>
      <c r="M1192" s="21" t="s">
        <v>335</v>
      </c>
      <c r="N1192" s="71" t="s">
        <v>898</v>
      </c>
      <c r="O1192" s="20">
        <v>57.56</v>
      </c>
      <c r="P1192" s="20">
        <v>56.71</v>
      </c>
      <c r="Q1192" s="22">
        <v>0.985232800555942</v>
      </c>
      <c r="R1192" s="23"/>
      <c r="X1192" s="1"/>
    </row>
    <row r="1193" spans="1:24">
      <c r="A1193" s="1" t="s">
        <v>339</v>
      </c>
      <c r="B1193" s="13" t="s">
        <v>601</v>
      </c>
      <c r="C1193" t="s">
        <v>870</v>
      </c>
      <c r="D1193" s="1" t="s">
        <v>506</v>
      </c>
      <c r="E1193" s="13" t="s">
        <v>363</v>
      </c>
      <c r="K1193" t="s">
        <v>739</v>
      </c>
      <c r="L1193" t="s">
        <v>30</v>
      </c>
      <c r="M1193" s="21" t="s">
        <v>335</v>
      </c>
      <c r="N1193" s="71" t="s">
        <v>899</v>
      </c>
      <c r="O1193" s="20">
        <v>55.42</v>
      </c>
      <c r="P1193" s="20">
        <v>55.01</v>
      </c>
      <c r="Q1193" s="22">
        <v>0.992601948754962</v>
      </c>
      <c r="R1193" s="23"/>
      <c r="X1193" s="1"/>
    </row>
    <row r="1194" spans="1:24">
      <c r="A1194" s="1" t="s">
        <v>339</v>
      </c>
      <c r="B1194" s="13" t="s">
        <v>601</v>
      </c>
      <c r="C1194" t="s">
        <v>870</v>
      </c>
      <c r="D1194" s="1" t="s">
        <v>506</v>
      </c>
      <c r="E1194" s="13" t="s">
        <v>363</v>
      </c>
      <c r="K1194" t="s">
        <v>739</v>
      </c>
      <c r="L1194" t="s">
        <v>30</v>
      </c>
      <c r="M1194" s="21" t="s">
        <v>335</v>
      </c>
      <c r="N1194" s="71" t="s">
        <v>900</v>
      </c>
      <c r="O1194" s="20">
        <v>51.51</v>
      </c>
      <c r="P1194" s="20">
        <v>51.25</v>
      </c>
      <c r="Q1194" s="22">
        <v>0.994952436420113</v>
      </c>
      <c r="R1194" s="23"/>
      <c r="X1194" s="1"/>
    </row>
    <row r="1195" spans="1:24">
      <c r="A1195" s="1" t="s">
        <v>339</v>
      </c>
      <c r="B1195" s="13" t="s">
        <v>601</v>
      </c>
      <c r="C1195" t="s">
        <v>870</v>
      </c>
      <c r="D1195" s="1" t="s">
        <v>506</v>
      </c>
      <c r="E1195" s="13" t="s">
        <v>363</v>
      </c>
      <c r="K1195" t="s">
        <v>739</v>
      </c>
      <c r="L1195" t="s">
        <v>30</v>
      </c>
      <c r="M1195" s="21" t="s">
        <v>335</v>
      </c>
      <c r="N1195" s="71" t="s">
        <v>901</v>
      </c>
      <c r="O1195" s="20">
        <v>53.48</v>
      </c>
      <c r="P1195" s="20">
        <v>53.23</v>
      </c>
      <c r="Q1195" s="22">
        <v>0.995325355272999</v>
      </c>
      <c r="R1195" s="23"/>
      <c r="X1195" s="1"/>
    </row>
    <row r="1196" spans="1:24">
      <c r="A1196" s="1" t="s">
        <v>339</v>
      </c>
      <c r="B1196" s="13" t="s">
        <v>601</v>
      </c>
      <c r="C1196" t="s">
        <v>870</v>
      </c>
      <c r="D1196" s="1" t="s">
        <v>506</v>
      </c>
      <c r="E1196" s="13" t="s">
        <v>363</v>
      </c>
      <c r="K1196" t="s">
        <v>739</v>
      </c>
      <c r="L1196" t="s">
        <v>30</v>
      </c>
      <c r="M1196" s="21" t="s">
        <v>335</v>
      </c>
      <c r="N1196" s="71" t="s">
        <v>902</v>
      </c>
      <c r="O1196" s="20">
        <v>54.68</v>
      </c>
      <c r="P1196" s="20">
        <v>54.14</v>
      </c>
      <c r="Q1196" s="22">
        <v>0.990124359912217</v>
      </c>
      <c r="R1196" s="23"/>
      <c r="X1196" s="1"/>
    </row>
    <row r="1197" spans="1:24">
      <c r="A1197" s="1" t="s">
        <v>339</v>
      </c>
      <c r="B1197" s="13" t="s">
        <v>601</v>
      </c>
      <c r="C1197" t="s">
        <v>870</v>
      </c>
      <c r="D1197" s="1" t="s">
        <v>506</v>
      </c>
      <c r="E1197" s="13" t="s">
        <v>363</v>
      </c>
      <c r="K1197" t="s">
        <v>739</v>
      </c>
      <c r="L1197" t="s">
        <v>30</v>
      </c>
      <c r="M1197" s="21" t="s">
        <v>335</v>
      </c>
      <c r="N1197" s="71" t="s">
        <v>903</v>
      </c>
      <c r="O1197" s="20">
        <v>55.88</v>
      </c>
      <c r="P1197" s="20">
        <v>55.36</v>
      </c>
      <c r="Q1197" s="22">
        <v>0.990694345025054</v>
      </c>
      <c r="R1197" s="23"/>
      <c r="X1197" s="1"/>
    </row>
    <row r="1198" spans="1:24">
      <c r="A1198" s="1" t="s">
        <v>339</v>
      </c>
      <c r="B1198" s="13" t="s">
        <v>601</v>
      </c>
      <c r="C1198" t="s">
        <v>870</v>
      </c>
      <c r="D1198" s="1" t="s">
        <v>506</v>
      </c>
      <c r="E1198" s="13" t="s">
        <v>363</v>
      </c>
      <c r="K1198" t="s">
        <v>739</v>
      </c>
      <c r="L1198" t="s">
        <v>30</v>
      </c>
      <c r="M1198" s="21" t="s">
        <v>335</v>
      </c>
      <c r="N1198" s="71" t="s">
        <v>904</v>
      </c>
      <c r="O1198" s="20">
        <v>57.76</v>
      </c>
      <c r="P1198" s="20">
        <v>57.41</v>
      </c>
      <c r="Q1198" s="22">
        <v>0.993940443213296</v>
      </c>
      <c r="R1198" s="23"/>
      <c r="X1198" s="1"/>
    </row>
    <row r="1199" spans="1:24">
      <c r="A1199" s="39" t="s">
        <v>339</v>
      </c>
      <c r="B1199" s="40" t="s">
        <v>601</v>
      </c>
      <c r="C1199" s="18" t="s">
        <v>870</v>
      </c>
      <c r="D1199" s="1" t="s">
        <v>506</v>
      </c>
      <c r="E1199" s="40" t="s">
        <v>363</v>
      </c>
      <c r="F1199" s="18"/>
      <c r="G1199" s="18"/>
      <c r="H1199" s="18"/>
      <c r="I1199" s="18"/>
      <c r="J1199" s="39"/>
      <c r="K1199" s="18" t="s">
        <v>739</v>
      </c>
      <c r="L1199" s="18" t="s">
        <v>30</v>
      </c>
      <c r="M1199" s="43" t="s">
        <v>335</v>
      </c>
      <c r="N1199" s="79" t="s">
        <v>905</v>
      </c>
      <c r="O1199" s="42">
        <v>56.16</v>
      </c>
      <c r="P1199" s="42">
        <v>55.89</v>
      </c>
      <c r="Q1199" s="44">
        <v>0.995192307692308</v>
      </c>
      <c r="R1199" s="45"/>
      <c r="S1199" s="39"/>
      <c r="T1199" s="18"/>
      <c r="U1199" s="18"/>
      <c r="V1199" s="18"/>
      <c r="W1199" s="18"/>
      <c r="X1199" s="39"/>
    </row>
    <row r="1200" spans="1:24">
      <c r="A1200" s="1" t="s">
        <v>339</v>
      </c>
      <c r="B1200" s="13" t="s">
        <v>906</v>
      </c>
      <c r="C1200" t="s">
        <v>907</v>
      </c>
      <c r="D1200" s="1" t="s">
        <v>506</v>
      </c>
      <c r="E1200" s="13" t="s">
        <v>363</v>
      </c>
      <c r="K1200" t="s">
        <v>739</v>
      </c>
      <c r="L1200" t="s">
        <v>30</v>
      </c>
      <c r="M1200" s="21" t="s">
        <v>335</v>
      </c>
      <c r="N1200" s="71" t="s">
        <v>908</v>
      </c>
      <c r="O1200" s="20">
        <v>13.68</v>
      </c>
      <c r="P1200" s="20">
        <v>13.82</v>
      </c>
      <c r="Q1200" s="22">
        <v>1.01023391812866</v>
      </c>
      <c r="R1200" s="23"/>
      <c r="X1200" s="1"/>
    </row>
    <row r="1201" spans="1:24">
      <c r="A1201" s="1" t="s">
        <v>339</v>
      </c>
      <c r="B1201" s="13" t="s">
        <v>906</v>
      </c>
      <c r="C1201" t="s">
        <v>907</v>
      </c>
      <c r="D1201" s="1" t="s">
        <v>506</v>
      </c>
      <c r="E1201" s="13" t="s">
        <v>363</v>
      </c>
      <c r="K1201" t="s">
        <v>739</v>
      </c>
      <c r="L1201" t="s">
        <v>30</v>
      </c>
      <c r="M1201" s="21" t="s">
        <v>335</v>
      </c>
      <c r="N1201" s="71" t="s">
        <v>909</v>
      </c>
      <c r="O1201" s="20">
        <v>13.82</v>
      </c>
      <c r="P1201" s="20">
        <v>14.25</v>
      </c>
      <c r="Q1201" s="22">
        <v>1.03111432706223</v>
      </c>
      <c r="R1201" s="23">
        <v>9.25e-14</v>
      </c>
      <c r="X1201" s="1"/>
    </row>
    <row r="1202" spans="1:24">
      <c r="A1202" s="1" t="s">
        <v>339</v>
      </c>
      <c r="B1202" s="13" t="s">
        <v>906</v>
      </c>
      <c r="C1202" t="s">
        <v>907</v>
      </c>
      <c r="D1202" s="1" t="s">
        <v>506</v>
      </c>
      <c r="E1202" s="13" t="s">
        <v>363</v>
      </c>
      <c r="K1202" t="s">
        <v>739</v>
      </c>
      <c r="L1202" t="s">
        <v>30</v>
      </c>
      <c r="M1202" s="21" t="s">
        <v>335</v>
      </c>
      <c r="N1202" s="71" t="s">
        <v>910</v>
      </c>
      <c r="O1202" s="20">
        <v>13.61</v>
      </c>
      <c r="P1202" s="20">
        <v>14.06</v>
      </c>
      <c r="Q1202" s="22">
        <v>1.0330639235856</v>
      </c>
      <c r="R1202" s="23"/>
      <c r="X1202" s="1"/>
    </row>
    <row r="1203" spans="1:24">
      <c r="A1203" s="1" t="s">
        <v>339</v>
      </c>
      <c r="B1203" s="13" t="s">
        <v>906</v>
      </c>
      <c r="C1203" t="s">
        <v>907</v>
      </c>
      <c r="D1203" s="1" t="s">
        <v>506</v>
      </c>
      <c r="E1203" s="13" t="s">
        <v>363</v>
      </c>
      <c r="K1203" t="s">
        <v>739</v>
      </c>
      <c r="L1203" t="s">
        <v>30</v>
      </c>
      <c r="M1203" s="21" t="s">
        <v>335</v>
      </c>
      <c r="N1203" s="71" t="s">
        <v>911</v>
      </c>
      <c r="O1203" s="20">
        <v>14.05</v>
      </c>
      <c r="P1203" s="20">
        <v>13.71</v>
      </c>
      <c r="Q1203" s="22">
        <v>0.975800711743772</v>
      </c>
      <c r="R1203" s="23"/>
      <c r="X1203" s="1"/>
    </row>
    <row r="1204" spans="1:24">
      <c r="A1204" s="1" t="s">
        <v>339</v>
      </c>
      <c r="B1204" s="13" t="s">
        <v>906</v>
      </c>
      <c r="C1204" t="s">
        <v>907</v>
      </c>
      <c r="D1204" s="1" t="s">
        <v>506</v>
      </c>
      <c r="E1204" s="13" t="s">
        <v>363</v>
      </c>
      <c r="K1204" t="s">
        <v>739</v>
      </c>
      <c r="L1204" t="s">
        <v>30</v>
      </c>
      <c r="M1204" s="21" t="s">
        <v>335</v>
      </c>
      <c r="N1204" s="71" t="s">
        <v>912</v>
      </c>
      <c r="O1204" s="20">
        <v>33.42</v>
      </c>
      <c r="P1204" s="20">
        <v>32.76</v>
      </c>
      <c r="Q1204" s="22">
        <v>0.980251346499102</v>
      </c>
      <c r="R1204" s="23"/>
      <c r="X1204" s="1"/>
    </row>
    <row r="1205" spans="1:24">
      <c r="A1205" s="1" t="s">
        <v>339</v>
      </c>
      <c r="B1205" s="13" t="s">
        <v>906</v>
      </c>
      <c r="C1205" t="s">
        <v>907</v>
      </c>
      <c r="D1205" s="1" t="s">
        <v>506</v>
      </c>
      <c r="E1205" s="13" t="s">
        <v>363</v>
      </c>
      <c r="K1205" t="s">
        <v>739</v>
      </c>
      <c r="L1205" t="s">
        <v>30</v>
      </c>
      <c r="M1205" s="21" t="s">
        <v>335</v>
      </c>
      <c r="N1205" s="71" t="s">
        <v>913</v>
      </c>
      <c r="O1205" s="20">
        <v>33.72</v>
      </c>
      <c r="P1205" s="20">
        <v>33.6</v>
      </c>
      <c r="Q1205" s="22">
        <v>0.99644128113879</v>
      </c>
      <c r="R1205" s="23"/>
      <c r="X1205" s="1"/>
    </row>
    <row r="1206" spans="1:24">
      <c r="A1206" s="1" t="s">
        <v>339</v>
      </c>
      <c r="B1206" s="13" t="s">
        <v>906</v>
      </c>
      <c r="C1206" t="s">
        <v>907</v>
      </c>
      <c r="D1206" s="1" t="s">
        <v>506</v>
      </c>
      <c r="E1206" s="13" t="s">
        <v>363</v>
      </c>
      <c r="K1206" t="s">
        <v>739</v>
      </c>
      <c r="L1206" t="s">
        <v>30</v>
      </c>
      <c r="M1206" s="21" t="s">
        <v>335</v>
      </c>
      <c r="N1206" s="71" t="s">
        <v>914</v>
      </c>
      <c r="O1206" s="20">
        <v>33.43</v>
      </c>
      <c r="P1206" s="20">
        <v>33.37</v>
      </c>
      <c r="Q1206" s="22">
        <v>0.998205204905773</v>
      </c>
      <c r="R1206" s="23"/>
      <c r="X1206" s="1"/>
    </row>
    <row r="1207" spans="1:24">
      <c r="A1207" s="1" t="s">
        <v>339</v>
      </c>
      <c r="B1207" s="13" t="s">
        <v>906</v>
      </c>
      <c r="C1207" t="s">
        <v>907</v>
      </c>
      <c r="D1207" s="1" t="s">
        <v>506</v>
      </c>
      <c r="E1207" s="13" t="s">
        <v>363</v>
      </c>
      <c r="K1207" t="s">
        <v>739</v>
      </c>
      <c r="L1207" t="s">
        <v>30</v>
      </c>
      <c r="M1207" s="21" t="s">
        <v>335</v>
      </c>
      <c r="N1207" s="71" t="s">
        <v>915</v>
      </c>
      <c r="O1207" s="20">
        <v>29.99</v>
      </c>
      <c r="P1207" s="20">
        <v>29.66</v>
      </c>
      <c r="Q1207" s="22">
        <v>0.988996332110704</v>
      </c>
      <c r="R1207" s="23">
        <v>4.93e-13</v>
      </c>
      <c r="X1207" s="1"/>
    </row>
    <row r="1208" spans="1:24">
      <c r="A1208" s="1" t="s">
        <v>339</v>
      </c>
      <c r="B1208" s="13" t="s">
        <v>906</v>
      </c>
      <c r="C1208" t="s">
        <v>907</v>
      </c>
      <c r="D1208" s="1" t="s">
        <v>506</v>
      </c>
      <c r="E1208" s="13" t="s">
        <v>363</v>
      </c>
      <c r="K1208" t="s">
        <v>739</v>
      </c>
      <c r="L1208" t="s">
        <v>30</v>
      </c>
      <c r="M1208" s="21" t="s">
        <v>335</v>
      </c>
      <c r="N1208" s="71" t="s">
        <v>916</v>
      </c>
      <c r="O1208" s="20">
        <v>36.35</v>
      </c>
      <c r="P1208" s="20">
        <v>36.76</v>
      </c>
      <c r="Q1208" s="22">
        <v>1.01127922971114</v>
      </c>
      <c r="R1208" s="23"/>
      <c r="X1208" s="1"/>
    </row>
    <row r="1209" spans="1:24">
      <c r="A1209" s="1" t="s">
        <v>339</v>
      </c>
      <c r="B1209" s="13" t="s">
        <v>906</v>
      </c>
      <c r="C1209" t="s">
        <v>907</v>
      </c>
      <c r="D1209" s="1" t="s">
        <v>506</v>
      </c>
      <c r="E1209" s="13" t="s">
        <v>363</v>
      </c>
      <c r="K1209" t="s">
        <v>739</v>
      </c>
      <c r="L1209" t="s">
        <v>30</v>
      </c>
      <c r="M1209" s="21" t="s">
        <v>335</v>
      </c>
      <c r="N1209" s="71" t="s">
        <v>917</v>
      </c>
      <c r="O1209" s="20">
        <v>31.73</v>
      </c>
      <c r="P1209" s="20">
        <v>31.73</v>
      </c>
      <c r="Q1209" s="22">
        <v>1</v>
      </c>
      <c r="R1209" s="23"/>
      <c r="X1209" s="1"/>
    </row>
    <row r="1210" spans="1:24">
      <c r="A1210" s="1" t="s">
        <v>339</v>
      </c>
      <c r="B1210" s="13" t="s">
        <v>906</v>
      </c>
      <c r="C1210" t="s">
        <v>907</v>
      </c>
      <c r="D1210" s="1" t="s">
        <v>506</v>
      </c>
      <c r="E1210" s="13" t="s">
        <v>363</v>
      </c>
      <c r="K1210" t="s">
        <v>739</v>
      </c>
      <c r="L1210" t="s">
        <v>30</v>
      </c>
      <c r="M1210" s="21" t="s">
        <v>335</v>
      </c>
      <c r="N1210" s="71" t="s">
        <v>918</v>
      </c>
      <c r="O1210" s="20">
        <v>35.73</v>
      </c>
      <c r="P1210" s="20">
        <v>35.38</v>
      </c>
      <c r="Q1210" s="22">
        <v>0.990204310103555</v>
      </c>
      <c r="R1210" s="23"/>
      <c r="X1210" s="1"/>
    </row>
    <row r="1211" spans="1:24">
      <c r="A1211" s="1" t="s">
        <v>339</v>
      </c>
      <c r="B1211" s="13" t="s">
        <v>906</v>
      </c>
      <c r="C1211" t="s">
        <v>907</v>
      </c>
      <c r="D1211" s="1" t="s">
        <v>506</v>
      </c>
      <c r="E1211" s="13" t="s">
        <v>363</v>
      </c>
      <c r="K1211" t="s">
        <v>739</v>
      </c>
      <c r="L1211" t="s">
        <v>30</v>
      </c>
      <c r="M1211" s="21" t="s">
        <v>335</v>
      </c>
      <c r="N1211" s="71" t="s">
        <v>919</v>
      </c>
      <c r="O1211" s="20">
        <v>35.08</v>
      </c>
      <c r="P1211" s="20">
        <v>34.79</v>
      </c>
      <c r="Q1211" s="22">
        <v>0.991733181299886</v>
      </c>
      <c r="R1211" s="23"/>
      <c r="X1211" s="1"/>
    </row>
    <row r="1212" spans="1:24">
      <c r="A1212" s="1" t="s">
        <v>339</v>
      </c>
      <c r="B1212" s="13" t="s">
        <v>906</v>
      </c>
      <c r="C1212" t="s">
        <v>907</v>
      </c>
      <c r="D1212" s="1" t="s">
        <v>506</v>
      </c>
      <c r="E1212" s="13" t="s">
        <v>363</v>
      </c>
      <c r="K1212" t="s">
        <v>739</v>
      </c>
      <c r="L1212" t="s">
        <v>30</v>
      </c>
      <c r="M1212" s="21" t="s">
        <v>335</v>
      </c>
      <c r="N1212" s="71" t="s">
        <v>920</v>
      </c>
      <c r="O1212" s="20">
        <v>35.3</v>
      </c>
      <c r="P1212" s="20">
        <v>34.96</v>
      </c>
      <c r="Q1212" s="22">
        <v>0.990368271954674</v>
      </c>
      <c r="R1212" s="23"/>
      <c r="X1212" s="1"/>
    </row>
    <row r="1213" spans="1:24">
      <c r="A1213" s="1" t="s">
        <v>339</v>
      </c>
      <c r="B1213" s="13" t="s">
        <v>906</v>
      </c>
      <c r="C1213" t="s">
        <v>907</v>
      </c>
      <c r="D1213" s="1" t="s">
        <v>506</v>
      </c>
      <c r="E1213" s="13" t="s">
        <v>363</v>
      </c>
      <c r="K1213" t="s">
        <v>739</v>
      </c>
      <c r="L1213" t="s">
        <v>30</v>
      </c>
      <c r="M1213" s="21" t="s">
        <v>335</v>
      </c>
      <c r="N1213" s="71" t="s">
        <v>921</v>
      </c>
      <c r="O1213" s="20">
        <v>36.1</v>
      </c>
      <c r="P1213" s="20">
        <v>35.49</v>
      </c>
      <c r="Q1213" s="22">
        <v>0.983102493074792</v>
      </c>
      <c r="R1213" s="23">
        <v>1.63e-12</v>
      </c>
      <c r="X1213" s="1"/>
    </row>
    <row r="1214" spans="1:24">
      <c r="A1214" s="1" t="s">
        <v>339</v>
      </c>
      <c r="B1214" s="13" t="s">
        <v>906</v>
      </c>
      <c r="C1214" t="s">
        <v>907</v>
      </c>
      <c r="D1214" s="1" t="s">
        <v>506</v>
      </c>
      <c r="E1214" s="13" t="s">
        <v>363</v>
      </c>
      <c r="K1214" t="s">
        <v>739</v>
      </c>
      <c r="L1214" t="s">
        <v>30</v>
      </c>
      <c r="M1214" s="21" t="s">
        <v>335</v>
      </c>
      <c r="N1214" s="71" t="s">
        <v>922</v>
      </c>
      <c r="O1214" s="20">
        <v>45.86</v>
      </c>
      <c r="P1214" s="20">
        <v>45.3</v>
      </c>
      <c r="Q1214" s="22">
        <v>0.987788922808548</v>
      </c>
      <c r="R1214" s="23"/>
      <c r="X1214" s="1"/>
    </row>
    <row r="1215" spans="1:24">
      <c r="A1215" s="1" t="s">
        <v>339</v>
      </c>
      <c r="B1215" s="13" t="s">
        <v>906</v>
      </c>
      <c r="C1215" t="s">
        <v>907</v>
      </c>
      <c r="D1215" s="1" t="s">
        <v>506</v>
      </c>
      <c r="E1215" s="13" t="s">
        <v>363</v>
      </c>
      <c r="K1215" t="s">
        <v>739</v>
      </c>
      <c r="L1215" t="s">
        <v>30</v>
      </c>
      <c r="M1215" s="21" t="s">
        <v>335</v>
      </c>
      <c r="N1215" s="71" t="s">
        <v>923</v>
      </c>
      <c r="O1215" s="20">
        <v>35.42</v>
      </c>
      <c r="P1215" s="20">
        <v>35.31</v>
      </c>
      <c r="Q1215" s="22">
        <v>0.996894409937888</v>
      </c>
      <c r="R1215" s="23">
        <v>2.35e-12</v>
      </c>
      <c r="X1215" s="1"/>
    </row>
    <row r="1216" spans="1:24">
      <c r="A1216" s="1" t="s">
        <v>339</v>
      </c>
      <c r="B1216" s="13" t="s">
        <v>906</v>
      </c>
      <c r="C1216" t="s">
        <v>907</v>
      </c>
      <c r="D1216" s="1" t="s">
        <v>506</v>
      </c>
      <c r="E1216" s="13" t="s">
        <v>363</v>
      </c>
      <c r="K1216" t="s">
        <v>739</v>
      </c>
      <c r="L1216" t="s">
        <v>30</v>
      </c>
      <c r="M1216" s="21" t="s">
        <v>335</v>
      </c>
      <c r="N1216" s="71" t="s">
        <v>924</v>
      </c>
      <c r="O1216" s="20">
        <v>45.93</v>
      </c>
      <c r="P1216" s="20">
        <v>46.12</v>
      </c>
      <c r="Q1216" s="22">
        <v>1.00413672980623</v>
      </c>
      <c r="R1216" s="23"/>
      <c r="X1216" s="1"/>
    </row>
    <row r="1217" spans="1:24">
      <c r="A1217" s="1" t="s">
        <v>339</v>
      </c>
      <c r="B1217" s="13" t="s">
        <v>906</v>
      </c>
      <c r="C1217" t="s">
        <v>907</v>
      </c>
      <c r="D1217" s="1" t="s">
        <v>506</v>
      </c>
      <c r="E1217" s="13" t="s">
        <v>363</v>
      </c>
      <c r="K1217" t="s">
        <v>739</v>
      </c>
      <c r="L1217" t="s">
        <v>30</v>
      </c>
      <c r="M1217" s="21" t="s">
        <v>335</v>
      </c>
      <c r="N1217" s="71" t="s">
        <v>925</v>
      </c>
      <c r="O1217" s="20">
        <v>39.39</v>
      </c>
      <c r="P1217" s="20">
        <v>40.09</v>
      </c>
      <c r="Q1217" s="22">
        <v>1.01777100787002</v>
      </c>
      <c r="R1217" s="23"/>
      <c r="X1217" s="1"/>
    </row>
    <row r="1218" spans="1:24">
      <c r="A1218" s="1" t="s">
        <v>339</v>
      </c>
      <c r="B1218" s="13" t="s">
        <v>906</v>
      </c>
      <c r="C1218" t="s">
        <v>907</v>
      </c>
      <c r="D1218" s="1" t="s">
        <v>506</v>
      </c>
      <c r="E1218" s="13" t="s">
        <v>363</v>
      </c>
      <c r="K1218" t="s">
        <v>739</v>
      </c>
      <c r="L1218" t="s">
        <v>30</v>
      </c>
      <c r="M1218" s="21" t="s">
        <v>335</v>
      </c>
      <c r="N1218" s="71" t="s">
        <v>926</v>
      </c>
      <c r="O1218" s="20">
        <v>45.53</v>
      </c>
      <c r="P1218" s="20">
        <v>45.1</v>
      </c>
      <c r="Q1218" s="22">
        <v>0.990555677575225</v>
      </c>
      <c r="R1218" s="23">
        <v>9.66e-12</v>
      </c>
      <c r="X1218" s="1"/>
    </row>
    <row r="1219" spans="1:24">
      <c r="A1219" s="1" t="s">
        <v>339</v>
      </c>
      <c r="B1219" s="13" t="s">
        <v>906</v>
      </c>
      <c r="C1219" t="s">
        <v>907</v>
      </c>
      <c r="D1219" s="1" t="s">
        <v>506</v>
      </c>
      <c r="E1219" s="13" t="s">
        <v>363</v>
      </c>
      <c r="K1219" t="s">
        <v>739</v>
      </c>
      <c r="L1219" t="s">
        <v>30</v>
      </c>
      <c r="M1219" s="21" t="s">
        <v>335</v>
      </c>
      <c r="N1219" s="71" t="s">
        <v>927</v>
      </c>
      <c r="O1219" s="20">
        <v>45.49</v>
      </c>
      <c r="P1219" s="20">
        <v>45.13</v>
      </c>
      <c r="Q1219" s="22">
        <v>0.992086172785227</v>
      </c>
      <c r="R1219" s="23"/>
      <c r="X1219" s="1"/>
    </row>
    <row r="1220" spans="1:24">
      <c r="A1220" s="1" t="s">
        <v>339</v>
      </c>
      <c r="B1220" s="13" t="s">
        <v>906</v>
      </c>
      <c r="C1220" t="s">
        <v>907</v>
      </c>
      <c r="D1220" s="1" t="s">
        <v>506</v>
      </c>
      <c r="E1220" s="13" t="s">
        <v>363</v>
      </c>
      <c r="K1220" t="s">
        <v>739</v>
      </c>
      <c r="L1220" t="s">
        <v>30</v>
      </c>
      <c r="M1220" s="21" t="s">
        <v>335</v>
      </c>
      <c r="N1220" s="71" t="s">
        <v>928</v>
      </c>
      <c r="O1220" s="20">
        <v>44.76</v>
      </c>
      <c r="P1220" s="20">
        <v>44.25</v>
      </c>
      <c r="Q1220" s="22">
        <v>0.988605898123324</v>
      </c>
      <c r="R1220" s="23"/>
      <c r="X1220" s="1"/>
    </row>
    <row r="1221" spans="1:24">
      <c r="A1221" s="1" t="s">
        <v>339</v>
      </c>
      <c r="B1221" s="13" t="s">
        <v>906</v>
      </c>
      <c r="C1221" t="s">
        <v>907</v>
      </c>
      <c r="D1221" s="1" t="s">
        <v>506</v>
      </c>
      <c r="E1221" s="13" t="s">
        <v>363</v>
      </c>
      <c r="K1221" t="s">
        <v>739</v>
      </c>
      <c r="L1221" t="s">
        <v>30</v>
      </c>
      <c r="M1221" s="21" t="s">
        <v>335</v>
      </c>
      <c r="N1221" s="71" t="s">
        <v>929</v>
      </c>
      <c r="O1221" s="20">
        <v>46.19</v>
      </c>
      <c r="P1221" s="20">
        <v>45.91</v>
      </c>
      <c r="Q1221" s="22">
        <v>0.993938081835895</v>
      </c>
      <c r="R1221" s="23"/>
      <c r="X1221" s="1"/>
    </row>
    <row r="1222" spans="1:24">
      <c r="A1222" s="1" t="s">
        <v>339</v>
      </c>
      <c r="B1222" s="13" t="s">
        <v>906</v>
      </c>
      <c r="C1222" t="s">
        <v>907</v>
      </c>
      <c r="D1222" s="1" t="s">
        <v>506</v>
      </c>
      <c r="E1222" s="13" t="s">
        <v>363</v>
      </c>
      <c r="K1222" t="s">
        <v>739</v>
      </c>
      <c r="L1222" t="s">
        <v>30</v>
      </c>
      <c r="M1222" s="21" t="s">
        <v>335</v>
      </c>
      <c r="N1222" s="71" t="s">
        <v>930</v>
      </c>
      <c r="O1222" s="20">
        <v>45.9</v>
      </c>
      <c r="P1222" s="20">
        <v>45.91</v>
      </c>
      <c r="Q1222" s="22">
        <v>1.00021786492375</v>
      </c>
      <c r="R1222" s="23"/>
      <c r="X1222" s="1"/>
    </row>
    <row r="1223" spans="1:24">
      <c r="A1223" s="39" t="s">
        <v>339</v>
      </c>
      <c r="B1223" s="40" t="s">
        <v>906</v>
      </c>
      <c r="C1223" s="18" t="s">
        <v>907</v>
      </c>
      <c r="D1223" s="1" t="s">
        <v>506</v>
      </c>
      <c r="E1223" s="40" t="s">
        <v>363</v>
      </c>
      <c r="F1223" s="18"/>
      <c r="G1223" s="18"/>
      <c r="H1223" s="18"/>
      <c r="I1223" s="18"/>
      <c r="J1223" s="39"/>
      <c r="K1223" s="18" t="s">
        <v>739</v>
      </c>
      <c r="L1223" s="18" t="s">
        <v>30</v>
      </c>
      <c r="M1223" s="43" t="s">
        <v>335</v>
      </c>
      <c r="N1223" s="79" t="s">
        <v>931</v>
      </c>
      <c r="O1223" s="42">
        <v>47.16</v>
      </c>
      <c r="P1223" s="42">
        <v>46.89</v>
      </c>
      <c r="Q1223" s="44">
        <v>0.994274809160305</v>
      </c>
      <c r="R1223" s="45"/>
      <c r="S1223" s="39"/>
      <c r="T1223" s="18"/>
      <c r="U1223" s="18"/>
      <c r="V1223" s="18"/>
      <c r="W1223" s="18"/>
      <c r="X1223" s="39"/>
    </row>
    <row r="1224" spans="1:24">
      <c r="A1224" s="1" t="s">
        <v>932</v>
      </c>
      <c r="B1224" s="13" t="s">
        <v>933</v>
      </c>
      <c r="C1224" t="s">
        <v>934</v>
      </c>
      <c r="D1224" s="7" t="s">
        <v>935</v>
      </c>
      <c r="E1224" s="13" t="s">
        <v>936</v>
      </c>
      <c r="K1224" t="s">
        <v>418</v>
      </c>
      <c r="L1224" t="s">
        <v>30</v>
      </c>
      <c r="M1224" s="21" t="s">
        <v>31</v>
      </c>
      <c r="N1224" s="71" t="s">
        <v>937</v>
      </c>
      <c r="O1224" s="20">
        <v>75.3</v>
      </c>
      <c r="P1224" s="20">
        <v>70.77</v>
      </c>
      <c r="Q1224" s="22">
        <v>0.939840637450199</v>
      </c>
      <c r="R1224" s="23"/>
      <c r="X1224" s="1"/>
    </row>
    <row r="1225" spans="1:24">
      <c r="A1225" s="1" t="s">
        <v>932</v>
      </c>
      <c r="B1225" s="13" t="s">
        <v>933</v>
      </c>
      <c r="C1225" t="s">
        <v>934</v>
      </c>
      <c r="D1225" s="7" t="s">
        <v>935</v>
      </c>
      <c r="E1225" s="13" t="s">
        <v>936</v>
      </c>
      <c r="K1225" t="s">
        <v>418</v>
      </c>
      <c r="L1225" t="s">
        <v>30</v>
      </c>
      <c r="M1225" s="21" t="s">
        <v>31</v>
      </c>
      <c r="N1225" s="71" t="s">
        <v>938</v>
      </c>
      <c r="O1225" s="20">
        <v>75.17</v>
      </c>
      <c r="P1225" s="20">
        <v>71.07</v>
      </c>
      <c r="Q1225" s="22">
        <v>0.945456964214447</v>
      </c>
      <c r="R1225" s="23"/>
      <c r="X1225" s="1"/>
    </row>
    <row r="1226" spans="1:24">
      <c r="A1226" s="1" t="s">
        <v>932</v>
      </c>
      <c r="B1226" s="13" t="s">
        <v>933</v>
      </c>
      <c r="C1226" t="s">
        <v>934</v>
      </c>
      <c r="D1226" s="7" t="s">
        <v>935</v>
      </c>
      <c r="E1226" s="13" t="s">
        <v>936</v>
      </c>
      <c r="K1226" t="s">
        <v>418</v>
      </c>
      <c r="L1226" t="s">
        <v>30</v>
      </c>
      <c r="M1226" s="21" t="s">
        <v>31</v>
      </c>
      <c r="N1226" s="71" t="s">
        <v>939</v>
      </c>
      <c r="O1226" s="20">
        <v>84.19</v>
      </c>
      <c r="P1226" s="20">
        <v>81.97</v>
      </c>
      <c r="Q1226" s="22">
        <v>0.97363107257394</v>
      </c>
      <c r="R1226" s="23"/>
      <c r="X1226" s="1"/>
    </row>
    <row r="1227" spans="1:24">
      <c r="A1227" s="1" t="s">
        <v>932</v>
      </c>
      <c r="B1227" s="13" t="s">
        <v>933</v>
      </c>
      <c r="C1227" t="s">
        <v>934</v>
      </c>
      <c r="D1227" s="7" t="s">
        <v>935</v>
      </c>
      <c r="E1227" s="13" t="s">
        <v>936</v>
      </c>
      <c r="K1227" t="s">
        <v>418</v>
      </c>
      <c r="L1227" t="s">
        <v>30</v>
      </c>
      <c r="M1227" s="21" t="s">
        <v>31</v>
      </c>
      <c r="N1227" s="71" t="s">
        <v>940</v>
      </c>
      <c r="O1227" s="20">
        <v>77.84</v>
      </c>
      <c r="P1227" s="20">
        <v>72.99</v>
      </c>
      <c r="Q1227" s="22">
        <v>0.937692702980473</v>
      </c>
      <c r="R1227" s="23"/>
      <c r="X1227" s="1"/>
    </row>
    <row r="1228" spans="1:24">
      <c r="A1228" s="1" t="s">
        <v>932</v>
      </c>
      <c r="B1228" s="13" t="s">
        <v>933</v>
      </c>
      <c r="C1228" t="s">
        <v>941</v>
      </c>
      <c r="D1228" s="7" t="s">
        <v>935</v>
      </c>
      <c r="E1228" s="13" t="s">
        <v>936</v>
      </c>
      <c r="K1228" t="s">
        <v>418</v>
      </c>
      <c r="L1228" t="s">
        <v>30</v>
      </c>
      <c r="M1228" s="21" t="s">
        <v>31</v>
      </c>
      <c r="N1228" s="71" t="s">
        <v>942</v>
      </c>
      <c r="O1228" s="20">
        <v>65.2</v>
      </c>
      <c r="P1228" s="20">
        <v>60.41</v>
      </c>
      <c r="Q1228" s="22">
        <v>0.926533742331288</v>
      </c>
      <c r="R1228" s="23"/>
      <c r="X1228" s="1"/>
    </row>
    <row r="1229" spans="1:24">
      <c r="A1229" s="1" t="s">
        <v>932</v>
      </c>
      <c r="B1229" s="13" t="s">
        <v>933</v>
      </c>
      <c r="C1229" t="s">
        <v>941</v>
      </c>
      <c r="D1229" s="7" t="s">
        <v>935</v>
      </c>
      <c r="E1229" s="13" t="s">
        <v>936</v>
      </c>
      <c r="K1229" t="s">
        <v>418</v>
      </c>
      <c r="L1229" t="s">
        <v>30</v>
      </c>
      <c r="M1229" s="21" t="s">
        <v>31</v>
      </c>
      <c r="N1229" s="71" t="s">
        <v>943</v>
      </c>
      <c r="O1229" s="20">
        <v>84.15</v>
      </c>
      <c r="P1229" s="20">
        <v>81.11</v>
      </c>
      <c r="Q1229" s="22">
        <v>0.96387403446227</v>
      </c>
      <c r="R1229" s="23"/>
      <c r="X1229" s="1"/>
    </row>
    <row r="1230" spans="1:24">
      <c r="A1230" s="1" t="s">
        <v>932</v>
      </c>
      <c r="B1230" s="13" t="s">
        <v>933</v>
      </c>
      <c r="C1230" t="s">
        <v>941</v>
      </c>
      <c r="D1230" s="7" t="s">
        <v>935</v>
      </c>
      <c r="E1230" s="13" t="s">
        <v>936</v>
      </c>
      <c r="K1230" t="s">
        <v>418</v>
      </c>
      <c r="L1230" t="s">
        <v>30</v>
      </c>
      <c r="M1230" s="21" t="s">
        <v>31</v>
      </c>
      <c r="N1230" s="71" t="s">
        <v>944</v>
      </c>
      <c r="O1230" s="20">
        <v>74.51</v>
      </c>
      <c r="P1230" s="20">
        <v>68.86</v>
      </c>
      <c r="Q1230" s="22">
        <v>0.924171252180915</v>
      </c>
      <c r="R1230" s="23"/>
      <c r="X1230" s="1"/>
    </row>
    <row r="1231" spans="1:24">
      <c r="A1231" s="1" t="s">
        <v>932</v>
      </c>
      <c r="B1231" s="13" t="s">
        <v>933</v>
      </c>
      <c r="C1231" t="s">
        <v>941</v>
      </c>
      <c r="D1231" s="7" t="s">
        <v>935</v>
      </c>
      <c r="E1231" s="13" t="s">
        <v>936</v>
      </c>
      <c r="K1231" t="s">
        <v>418</v>
      </c>
      <c r="L1231" t="s">
        <v>30</v>
      </c>
      <c r="M1231" s="21" t="s">
        <v>31</v>
      </c>
      <c r="N1231" s="71" t="s">
        <v>945</v>
      </c>
      <c r="O1231" s="20">
        <v>76.49</v>
      </c>
      <c r="P1231" s="20">
        <v>69.58</v>
      </c>
      <c r="Q1231" s="22">
        <v>0.909661393646228</v>
      </c>
      <c r="R1231" s="23"/>
      <c r="X1231" s="1"/>
    </row>
    <row r="1232" spans="1:24">
      <c r="A1232" s="1" t="s">
        <v>932</v>
      </c>
      <c r="B1232" s="13" t="s">
        <v>933</v>
      </c>
      <c r="C1232" t="s">
        <v>941</v>
      </c>
      <c r="D1232" s="7" t="s">
        <v>935</v>
      </c>
      <c r="E1232" s="13" t="s">
        <v>936</v>
      </c>
      <c r="K1232" t="s">
        <v>418</v>
      </c>
      <c r="L1232" t="s">
        <v>30</v>
      </c>
      <c r="M1232" s="21" t="s">
        <v>31</v>
      </c>
      <c r="N1232" s="71" t="s">
        <v>946</v>
      </c>
      <c r="O1232" s="20">
        <v>66.44</v>
      </c>
      <c r="P1232" s="20">
        <v>59.59</v>
      </c>
      <c r="Q1232" s="22">
        <v>0.896899458157736</v>
      </c>
      <c r="R1232" s="23"/>
      <c r="X1232" s="1"/>
    </row>
    <row r="1233" spans="1:24">
      <c r="A1233" s="1" t="s">
        <v>932</v>
      </c>
      <c r="B1233" s="13" t="s">
        <v>933</v>
      </c>
      <c r="C1233" t="s">
        <v>941</v>
      </c>
      <c r="D1233" s="7" t="s">
        <v>935</v>
      </c>
      <c r="E1233" s="13" t="s">
        <v>936</v>
      </c>
      <c r="K1233" t="s">
        <v>418</v>
      </c>
      <c r="L1233" t="s">
        <v>30</v>
      </c>
      <c r="M1233" s="21" t="s">
        <v>31</v>
      </c>
      <c r="N1233" s="71" t="s">
        <v>947</v>
      </c>
      <c r="O1233" s="20">
        <v>74.09</v>
      </c>
      <c r="P1233" s="20">
        <v>62.02</v>
      </c>
      <c r="Q1233" s="22">
        <v>0.837090025644486</v>
      </c>
      <c r="R1233" s="23"/>
      <c r="X1233" s="1"/>
    </row>
    <row r="1234" spans="1:24">
      <c r="A1234" s="1" t="s">
        <v>932</v>
      </c>
      <c r="B1234" s="13" t="s">
        <v>933</v>
      </c>
      <c r="C1234" t="s">
        <v>941</v>
      </c>
      <c r="D1234" s="7" t="s">
        <v>935</v>
      </c>
      <c r="E1234" s="13" t="s">
        <v>936</v>
      </c>
      <c r="K1234" t="s">
        <v>418</v>
      </c>
      <c r="L1234" t="s">
        <v>30</v>
      </c>
      <c r="M1234" s="21" t="s">
        <v>31</v>
      </c>
      <c r="N1234" s="71" t="s">
        <v>948</v>
      </c>
      <c r="O1234" s="20">
        <v>62.54</v>
      </c>
      <c r="P1234" s="20">
        <v>61.41</v>
      </c>
      <c r="Q1234" s="22">
        <v>0.981931563799168</v>
      </c>
      <c r="R1234" s="23"/>
      <c r="X1234" s="1"/>
    </row>
    <row r="1235" spans="1:24">
      <c r="A1235" s="1" t="s">
        <v>932</v>
      </c>
      <c r="B1235" s="13" t="s">
        <v>933</v>
      </c>
      <c r="C1235" t="s">
        <v>941</v>
      </c>
      <c r="D1235" s="7" t="s">
        <v>935</v>
      </c>
      <c r="E1235" s="13" t="s">
        <v>936</v>
      </c>
      <c r="K1235" t="s">
        <v>418</v>
      </c>
      <c r="L1235" t="s">
        <v>30</v>
      </c>
      <c r="M1235" s="21" t="s">
        <v>31</v>
      </c>
      <c r="N1235" s="71" t="s">
        <v>949</v>
      </c>
      <c r="O1235" s="20">
        <v>69.51</v>
      </c>
      <c r="P1235" s="20">
        <v>62.32</v>
      </c>
      <c r="Q1235" s="22">
        <v>0.896561645806359</v>
      </c>
      <c r="R1235" s="23"/>
      <c r="X1235" s="1"/>
    </row>
    <row r="1236" spans="1:24">
      <c r="A1236" s="1" t="s">
        <v>932</v>
      </c>
      <c r="B1236" s="13" t="s">
        <v>933</v>
      </c>
      <c r="C1236" t="s">
        <v>941</v>
      </c>
      <c r="D1236" s="7" t="s">
        <v>935</v>
      </c>
      <c r="E1236" s="13" t="s">
        <v>936</v>
      </c>
      <c r="K1236" t="s">
        <v>418</v>
      </c>
      <c r="L1236" t="s">
        <v>30</v>
      </c>
      <c r="M1236" s="21" t="s">
        <v>31</v>
      </c>
      <c r="N1236" s="71" t="s">
        <v>950</v>
      </c>
      <c r="O1236" s="20">
        <v>70.18</v>
      </c>
      <c r="P1236" s="20">
        <v>65.36</v>
      </c>
      <c r="Q1236" s="22">
        <v>0.931319464234825</v>
      </c>
      <c r="R1236" s="23"/>
      <c r="X1236" s="1"/>
    </row>
    <row r="1237" spans="1:24">
      <c r="A1237" s="1" t="s">
        <v>932</v>
      </c>
      <c r="B1237" s="13" t="s">
        <v>933</v>
      </c>
      <c r="C1237" t="s">
        <v>941</v>
      </c>
      <c r="D1237" s="7" t="s">
        <v>935</v>
      </c>
      <c r="E1237" s="13" t="s">
        <v>936</v>
      </c>
      <c r="K1237" t="s">
        <v>418</v>
      </c>
      <c r="L1237" t="s">
        <v>30</v>
      </c>
      <c r="M1237" s="21" t="s">
        <v>31</v>
      </c>
      <c r="N1237" s="71" t="s">
        <v>951</v>
      </c>
      <c r="O1237" s="20">
        <v>74.59</v>
      </c>
      <c r="P1237" s="20">
        <v>64.9</v>
      </c>
      <c r="Q1237" s="22">
        <v>0.87008982437324</v>
      </c>
      <c r="R1237" s="23"/>
      <c r="X1237" s="1"/>
    </row>
    <row r="1238" spans="1:24">
      <c r="A1238" s="1" t="s">
        <v>932</v>
      </c>
      <c r="B1238" s="13" t="s">
        <v>933</v>
      </c>
      <c r="C1238" t="s">
        <v>941</v>
      </c>
      <c r="D1238" s="7" t="s">
        <v>935</v>
      </c>
      <c r="E1238" s="13" t="s">
        <v>936</v>
      </c>
      <c r="K1238" t="s">
        <v>418</v>
      </c>
      <c r="L1238" t="s">
        <v>30</v>
      </c>
      <c r="M1238" s="21" t="s">
        <v>31</v>
      </c>
      <c r="N1238" s="71" t="s">
        <v>952</v>
      </c>
      <c r="O1238" s="20">
        <v>74.34</v>
      </c>
      <c r="P1238" s="20">
        <v>63.22</v>
      </c>
      <c r="Q1238" s="22">
        <v>0.850417002959376</v>
      </c>
      <c r="R1238" s="23"/>
      <c r="X1238" s="1"/>
    </row>
    <row r="1239" spans="1:24">
      <c r="A1239" s="1" t="s">
        <v>932</v>
      </c>
      <c r="B1239" s="13" t="s">
        <v>933</v>
      </c>
      <c r="C1239" t="s">
        <v>953</v>
      </c>
      <c r="D1239" s="7" t="s">
        <v>935</v>
      </c>
      <c r="E1239" s="13" t="s">
        <v>936</v>
      </c>
      <c r="K1239" t="s">
        <v>418</v>
      </c>
      <c r="L1239" t="s">
        <v>30</v>
      </c>
      <c r="M1239" s="21" t="s">
        <v>31</v>
      </c>
      <c r="N1239" s="71" t="s">
        <v>954</v>
      </c>
      <c r="O1239" s="20">
        <v>62.34</v>
      </c>
      <c r="P1239" s="20">
        <v>53.07</v>
      </c>
      <c r="Q1239" s="22">
        <v>0.851299326275265</v>
      </c>
      <c r="R1239" s="23"/>
      <c r="X1239" s="1"/>
    </row>
    <row r="1240" spans="1:24">
      <c r="A1240" s="1" t="s">
        <v>932</v>
      </c>
      <c r="B1240" s="13" t="s">
        <v>933</v>
      </c>
      <c r="C1240" t="s">
        <v>953</v>
      </c>
      <c r="D1240" s="7" t="s">
        <v>935</v>
      </c>
      <c r="E1240" s="13" t="s">
        <v>936</v>
      </c>
      <c r="K1240" t="s">
        <v>418</v>
      </c>
      <c r="L1240" t="s">
        <v>30</v>
      </c>
      <c r="M1240" s="21" t="s">
        <v>31</v>
      </c>
      <c r="N1240" s="71" t="s">
        <v>955</v>
      </c>
      <c r="O1240" s="20">
        <v>59.31</v>
      </c>
      <c r="P1240" s="20">
        <v>54.21</v>
      </c>
      <c r="Q1240" s="22">
        <v>0.914011127971674</v>
      </c>
      <c r="R1240" s="23"/>
      <c r="X1240" s="1"/>
    </row>
    <row r="1241" spans="1:24">
      <c r="A1241" s="1" t="s">
        <v>932</v>
      </c>
      <c r="B1241" s="13" t="s">
        <v>933</v>
      </c>
      <c r="C1241" t="s">
        <v>953</v>
      </c>
      <c r="D1241" s="7" t="s">
        <v>935</v>
      </c>
      <c r="E1241" s="13" t="s">
        <v>936</v>
      </c>
      <c r="K1241" t="s">
        <v>418</v>
      </c>
      <c r="L1241" t="s">
        <v>30</v>
      </c>
      <c r="M1241" s="21" t="s">
        <v>31</v>
      </c>
      <c r="N1241" s="71" t="s">
        <v>956</v>
      </c>
      <c r="O1241" s="20">
        <v>78.8</v>
      </c>
      <c r="P1241" s="20">
        <v>74.22</v>
      </c>
      <c r="Q1241" s="22">
        <v>0.941878172588833</v>
      </c>
      <c r="R1241" s="23"/>
      <c r="X1241" s="1"/>
    </row>
    <row r="1242" spans="1:24">
      <c r="A1242" s="1" t="s">
        <v>932</v>
      </c>
      <c r="B1242" s="13" t="s">
        <v>933</v>
      </c>
      <c r="C1242" t="s">
        <v>953</v>
      </c>
      <c r="D1242" s="7" t="s">
        <v>935</v>
      </c>
      <c r="E1242" s="13" t="s">
        <v>936</v>
      </c>
      <c r="K1242" t="s">
        <v>418</v>
      </c>
      <c r="L1242" t="s">
        <v>30</v>
      </c>
      <c r="M1242" s="21" t="s">
        <v>31</v>
      </c>
      <c r="N1242" s="71" t="s">
        <v>957</v>
      </c>
      <c r="O1242" s="20">
        <v>62.36</v>
      </c>
      <c r="P1242" s="20">
        <v>56.51</v>
      </c>
      <c r="Q1242" s="22">
        <v>0.906189865298268</v>
      </c>
      <c r="R1242" s="23"/>
      <c r="X1242" s="1"/>
    </row>
    <row r="1243" spans="1:24">
      <c r="A1243" s="1" t="s">
        <v>932</v>
      </c>
      <c r="B1243" s="13" t="s">
        <v>933</v>
      </c>
      <c r="C1243" t="s">
        <v>953</v>
      </c>
      <c r="D1243" s="7" t="s">
        <v>935</v>
      </c>
      <c r="E1243" s="13" t="s">
        <v>936</v>
      </c>
      <c r="K1243" t="s">
        <v>418</v>
      </c>
      <c r="L1243" t="s">
        <v>30</v>
      </c>
      <c r="M1243" s="21" t="s">
        <v>31</v>
      </c>
      <c r="N1243" s="71" t="s">
        <v>958</v>
      </c>
      <c r="O1243" s="20">
        <v>71.84</v>
      </c>
      <c r="P1243" s="20">
        <v>65.65</v>
      </c>
      <c r="Q1243" s="22">
        <v>0.913836302895323</v>
      </c>
      <c r="R1243" s="23"/>
      <c r="X1243" s="1"/>
    </row>
    <row r="1244" spans="1:24">
      <c r="A1244" s="1" t="s">
        <v>932</v>
      </c>
      <c r="B1244" s="13" t="s">
        <v>933</v>
      </c>
      <c r="C1244" t="s">
        <v>953</v>
      </c>
      <c r="D1244" s="7" t="s">
        <v>935</v>
      </c>
      <c r="E1244" s="13" t="s">
        <v>936</v>
      </c>
      <c r="K1244" t="s">
        <v>418</v>
      </c>
      <c r="L1244" t="s">
        <v>30</v>
      </c>
      <c r="M1244" s="21" t="s">
        <v>31</v>
      </c>
      <c r="N1244" s="71" t="s">
        <v>959</v>
      </c>
      <c r="O1244" s="20">
        <v>76.67</v>
      </c>
      <c r="P1244" s="20">
        <v>71.67</v>
      </c>
      <c r="Q1244" s="22">
        <v>0.934785444111126</v>
      </c>
      <c r="R1244" s="23"/>
      <c r="X1244" s="1"/>
    </row>
    <row r="1245" spans="1:24">
      <c r="A1245" s="39" t="s">
        <v>932</v>
      </c>
      <c r="B1245" s="40" t="s">
        <v>933</v>
      </c>
      <c r="C1245" s="18" t="s">
        <v>953</v>
      </c>
      <c r="D1245" s="78" t="s">
        <v>935</v>
      </c>
      <c r="E1245" s="40" t="s">
        <v>936</v>
      </c>
      <c r="F1245" s="18"/>
      <c r="G1245" s="18"/>
      <c r="H1245" s="18"/>
      <c r="I1245" s="18"/>
      <c r="J1245" s="39"/>
      <c r="K1245" s="18" t="s">
        <v>418</v>
      </c>
      <c r="L1245" s="18" t="s">
        <v>30</v>
      </c>
      <c r="M1245" s="43" t="s">
        <v>31</v>
      </c>
      <c r="N1245" s="79" t="s">
        <v>960</v>
      </c>
      <c r="O1245" s="42">
        <v>67.78</v>
      </c>
      <c r="P1245" s="42">
        <v>61.3</v>
      </c>
      <c r="Q1245" s="44">
        <v>0.904396577161405</v>
      </c>
      <c r="R1245" s="45"/>
      <c r="S1245" s="39"/>
      <c r="T1245" s="18"/>
      <c r="U1245" s="18"/>
      <c r="V1245" s="18"/>
      <c r="W1245" s="18"/>
      <c r="X1245" s="39"/>
    </row>
    <row r="1246" spans="1:24">
      <c r="A1246" s="1" t="s">
        <v>961</v>
      </c>
      <c r="B1246" s="13" t="s">
        <v>962</v>
      </c>
      <c r="C1246" t="s">
        <v>963</v>
      </c>
      <c r="D1246" s="7" t="s">
        <v>964</v>
      </c>
      <c r="E1246" s="13" t="s">
        <v>936</v>
      </c>
      <c r="K1246" t="s">
        <v>387</v>
      </c>
      <c r="L1246" t="s">
        <v>30</v>
      </c>
      <c r="M1246" s="21" t="s">
        <v>31</v>
      </c>
      <c r="N1246" s="71" t="s">
        <v>965</v>
      </c>
      <c r="O1246" s="20">
        <v>56</v>
      </c>
      <c r="P1246" s="20">
        <v>44</v>
      </c>
      <c r="Q1246" s="22">
        <v>0.785714285714286</v>
      </c>
      <c r="R1246" s="23"/>
      <c r="X1246" s="1"/>
    </row>
    <row r="1247" spans="1:24">
      <c r="A1247" s="1" t="s">
        <v>961</v>
      </c>
      <c r="B1247" s="13" t="s">
        <v>962</v>
      </c>
      <c r="C1247" t="s">
        <v>963</v>
      </c>
      <c r="D1247" s="7" t="s">
        <v>964</v>
      </c>
      <c r="E1247" s="13" t="s">
        <v>936</v>
      </c>
      <c r="K1247" t="s">
        <v>387</v>
      </c>
      <c r="L1247" t="s">
        <v>30</v>
      </c>
      <c r="M1247" s="21" t="s">
        <v>31</v>
      </c>
      <c r="N1247" s="71" t="s">
        <v>966</v>
      </c>
      <c r="O1247" s="20">
        <v>47</v>
      </c>
      <c r="P1247" s="20">
        <v>35</v>
      </c>
      <c r="Q1247" s="22">
        <v>0.74468085106383</v>
      </c>
      <c r="R1247" s="23"/>
      <c r="X1247" s="1"/>
    </row>
    <row r="1248" spans="1:24">
      <c r="A1248" s="1" t="s">
        <v>961</v>
      </c>
      <c r="B1248" s="13" t="s">
        <v>962</v>
      </c>
      <c r="C1248" t="s">
        <v>963</v>
      </c>
      <c r="D1248" s="7" t="s">
        <v>964</v>
      </c>
      <c r="E1248" s="13" t="s">
        <v>936</v>
      </c>
      <c r="K1248" t="s">
        <v>387</v>
      </c>
      <c r="L1248" t="s">
        <v>30</v>
      </c>
      <c r="M1248" s="21" t="s">
        <v>31</v>
      </c>
      <c r="N1248" s="71" t="s">
        <v>967</v>
      </c>
      <c r="O1248" s="20">
        <v>57</v>
      </c>
      <c r="P1248" s="20">
        <v>46</v>
      </c>
      <c r="Q1248" s="22">
        <v>0.807017543859649</v>
      </c>
      <c r="R1248" s="23"/>
      <c r="X1248" s="1"/>
    </row>
    <row r="1249" spans="1:24">
      <c r="A1249" s="1" t="s">
        <v>961</v>
      </c>
      <c r="B1249" s="13" t="s">
        <v>962</v>
      </c>
      <c r="C1249" t="s">
        <v>963</v>
      </c>
      <c r="D1249" s="7" t="s">
        <v>964</v>
      </c>
      <c r="E1249" s="13" t="s">
        <v>936</v>
      </c>
      <c r="K1249" t="s">
        <v>387</v>
      </c>
      <c r="L1249" t="s">
        <v>30</v>
      </c>
      <c r="M1249" s="21" t="s">
        <v>31</v>
      </c>
      <c r="N1249" s="71" t="s">
        <v>968</v>
      </c>
      <c r="O1249" s="20">
        <v>64</v>
      </c>
      <c r="P1249" s="20">
        <v>57</v>
      </c>
      <c r="Q1249" s="22">
        <v>0.890625</v>
      </c>
      <c r="R1249" s="23"/>
      <c r="X1249" s="1"/>
    </row>
    <row r="1250" spans="1:24">
      <c r="A1250" s="1" t="s">
        <v>961</v>
      </c>
      <c r="B1250" s="13" t="s">
        <v>962</v>
      </c>
      <c r="C1250" t="s">
        <v>963</v>
      </c>
      <c r="D1250" s="7" t="s">
        <v>964</v>
      </c>
      <c r="E1250" s="13" t="s">
        <v>936</v>
      </c>
      <c r="K1250" t="s">
        <v>387</v>
      </c>
      <c r="L1250" t="s">
        <v>30</v>
      </c>
      <c r="M1250" s="21" t="s">
        <v>31</v>
      </c>
      <c r="N1250" s="71" t="s">
        <v>969</v>
      </c>
      <c r="O1250" s="20">
        <v>55</v>
      </c>
      <c r="P1250" s="20">
        <v>47</v>
      </c>
      <c r="Q1250" s="22">
        <v>0.854545454545454</v>
      </c>
      <c r="R1250" s="23"/>
      <c r="X1250" s="1"/>
    </row>
    <row r="1251" spans="1:24">
      <c r="A1251" s="1" t="s">
        <v>961</v>
      </c>
      <c r="B1251" s="13" t="s">
        <v>962</v>
      </c>
      <c r="C1251" t="s">
        <v>963</v>
      </c>
      <c r="D1251" s="7" t="s">
        <v>964</v>
      </c>
      <c r="E1251" s="13" t="s">
        <v>936</v>
      </c>
      <c r="K1251" t="s">
        <v>387</v>
      </c>
      <c r="L1251" t="s">
        <v>30</v>
      </c>
      <c r="M1251" s="21" t="s">
        <v>31</v>
      </c>
      <c r="N1251" s="71" t="s">
        <v>970</v>
      </c>
      <c r="O1251" s="20">
        <v>71</v>
      </c>
      <c r="P1251" s="20">
        <v>63</v>
      </c>
      <c r="Q1251" s="22">
        <v>0.887323943661972</v>
      </c>
      <c r="R1251" s="23"/>
      <c r="X1251" s="1"/>
    </row>
    <row r="1252" spans="1:24">
      <c r="A1252" s="1" t="s">
        <v>961</v>
      </c>
      <c r="B1252" s="13" t="s">
        <v>962</v>
      </c>
      <c r="C1252" t="s">
        <v>963</v>
      </c>
      <c r="D1252" s="7" t="s">
        <v>964</v>
      </c>
      <c r="E1252" s="13" t="s">
        <v>936</v>
      </c>
      <c r="K1252" t="s">
        <v>387</v>
      </c>
      <c r="L1252" t="s">
        <v>30</v>
      </c>
      <c r="M1252" s="21" t="s">
        <v>31</v>
      </c>
      <c r="N1252" s="71" t="s">
        <v>971</v>
      </c>
      <c r="O1252" s="20">
        <v>62</v>
      </c>
      <c r="P1252" s="20">
        <v>53</v>
      </c>
      <c r="Q1252" s="22">
        <v>0.854838709677419</v>
      </c>
      <c r="R1252" s="23"/>
      <c r="X1252" s="1"/>
    </row>
    <row r="1253" spans="1:24">
      <c r="A1253" s="1" t="s">
        <v>961</v>
      </c>
      <c r="B1253" s="13" t="s">
        <v>962</v>
      </c>
      <c r="C1253" t="s">
        <v>963</v>
      </c>
      <c r="D1253" s="7" t="s">
        <v>964</v>
      </c>
      <c r="E1253" s="13" t="s">
        <v>936</v>
      </c>
      <c r="K1253" t="s">
        <v>387</v>
      </c>
      <c r="L1253" t="s">
        <v>30</v>
      </c>
      <c r="M1253" s="21" t="s">
        <v>31</v>
      </c>
      <c r="N1253" s="71" t="s">
        <v>972</v>
      </c>
      <c r="O1253" s="20">
        <v>71</v>
      </c>
      <c r="P1253" s="20">
        <v>63</v>
      </c>
      <c r="Q1253" s="22">
        <v>0.887323943661972</v>
      </c>
      <c r="R1253" s="23"/>
      <c r="X1253" s="1"/>
    </row>
    <row r="1254" spans="1:24">
      <c r="A1254" s="39" t="s">
        <v>961</v>
      </c>
      <c r="B1254" s="40" t="s">
        <v>962</v>
      </c>
      <c r="C1254" s="18" t="s">
        <v>963</v>
      </c>
      <c r="D1254" s="78" t="s">
        <v>964</v>
      </c>
      <c r="E1254" s="40" t="s">
        <v>936</v>
      </c>
      <c r="F1254" s="18"/>
      <c r="G1254" s="18"/>
      <c r="H1254" s="18"/>
      <c r="I1254" s="18"/>
      <c r="J1254" s="39"/>
      <c r="K1254" s="18" t="s">
        <v>387</v>
      </c>
      <c r="L1254" s="18" t="s">
        <v>30</v>
      </c>
      <c r="M1254" s="43" t="s">
        <v>31</v>
      </c>
      <c r="N1254" s="79" t="s">
        <v>973</v>
      </c>
      <c r="O1254" s="42">
        <v>71</v>
      </c>
      <c r="P1254" s="42">
        <v>62</v>
      </c>
      <c r="Q1254" s="44">
        <v>0.873239436619718</v>
      </c>
      <c r="R1254" s="45"/>
      <c r="S1254" s="39"/>
      <c r="T1254" s="18"/>
      <c r="U1254" s="18"/>
      <c r="V1254" s="18"/>
      <c r="W1254" s="18"/>
      <c r="X1254" s="39"/>
    </row>
    <row r="1255" spans="1:24">
      <c r="A1255" s="1" t="s">
        <v>330</v>
      </c>
      <c r="B1255" s="13" t="s">
        <v>974</v>
      </c>
      <c r="D1255" s="7" t="s">
        <v>333</v>
      </c>
      <c r="E1255" s="13" t="s">
        <v>936</v>
      </c>
      <c r="L1255" t="s">
        <v>30</v>
      </c>
      <c r="M1255" s="21" t="s">
        <v>31</v>
      </c>
      <c r="N1255" s="71" t="s">
        <v>975</v>
      </c>
      <c r="O1255" s="20">
        <v>57.5</v>
      </c>
      <c r="P1255" s="20">
        <v>52.8</v>
      </c>
      <c r="Q1255" s="22">
        <v>0.918260869565217</v>
      </c>
      <c r="R1255" s="23"/>
      <c r="X1255" s="1"/>
    </row>
    <row r="1256" spans="1:24">
      <c r="A1256" s="1" t="s">
        <v>330</v>
      </c>
      <c r="B1256" s="13" t="s">
        <v>974</v>
      </c>
      <c r="D1256" s="7" t="s">
        <v>333</v>
      </c>
      <c r="E1256" s="13" t="s">
        <v>936</v>
      </c>
      <c r="L1256" t="s">
        <v>30</v>
      </c>
      <c r="M1256" s="21" t="s">
        <v>31</v>
      </c>
      <c r="N1256" s="71" t="s">
        <v>976</v>
      </c>
      <c r="O1256" s="20">
        <v>57.3</v>
      </c>
      <c r="P1256" s="20">
        <v>52.9</v>
      </c>
      <c r="Q1256" s="22">
        <v>0.923211169284468</v>
      </c>
      <c r="R1256" s="23"/>
      <c r="X1256" s="1"/>
    </row>
    <row r="1257" spans="1:24">
      <c r="A1257" s="1" t="s">
        <v>330</v>
      </c>
      <c r="B1257" s="13" t="s">
        <v>974</v>
      </c>
      <c r="D1257" s="7" t="s">
        <v>333</v>
      </c>
      <c r="E1257" s="13" t="s">
        <v>936</v>
      </c>
      <c r="L1257" t="s">
        <v>30</v>
      </c>
      <c r="M1257" s="21" t="s">
        <v>31</v>
      </c>
      <c r="N1257" s="71" t="s">
        <v>977</v>
      </c>
      <c r="O1257" s="20">
        <v>62.3</v>
      </c>
      <c r="P1257" s="20">
        <v>54.3</v>
      </c>
      <c r="Q1257" s="22">
        <v>0.871589085072231</v>
      </c>
      <c r="R1257" s="23"/>
      <c r="X1257" s="1"/>
    </row>
    <row r="1258" spans="1:24">
      <c r="A1258" s="1" t="s">
        <v>330</v>
      </c>
      <c r="B1258" s="13" t="s">
        <v>974</v>
      </c>
      <c r="D1258" s="7" t="s">
        <v>333</v>
      </c>
      <c r="E1258" s="13" t="s">
        <v>936</v>
      </c>
      <c r="L1258" t="s">
        <v>30</v>
      </c>
      <c r="M1258" s="21" t="s">
        <v>31</v>
      </c>
      <c r="N1258" s="71" t="s">
        <v>978</v>
      </c>
      <c r="O1258" s="20">
        <v>67.5</v>
      </c>
      <c r="P1258" s="20">
        <v>58.9</v>
      </c>
      <c r="Q1258" s="22">
        <v>0.872592592592593</v>
      </c>
      <c r="R1258" s="23"/>
      <c r="X1258" s="1"/>
    </row>
    <row r="1259" spans="1:24">
      <c r="A1259" s="1" t="s">
        <v>330</v>
      </c>
      <c r="B1259" s="13" t="s">
        <v>974</v>
      </c>
      <c r="D1259" s="7" t="s">
        <v>333</v>
      </c>
      <c r="E1259" s="13" t="s">
        <v>936</v>
      </c>
      <c r="L1259" t="s">
        <v>30</v>
      </c>
      <c r="M1259" s="21" t="s">
        <v>31</v>
      </c>
      <c r="N1259" s="71" t="s">
        <v>979</v>
      </c>
      <c r="O1259" s="20">
        <v>78.9</v>
      </c>
      <c r="P1259" s="20">
        <v>75.2</v>
      </c>
      <c r="Q1259" s="22">
        <v>0.953105196451204</v>
      </c>
      <c r="R1259" s="23"/>
      <c r="X1259" s="1"/>
    </row>
    <row r="1260" spans="1:24">
      <c r="A1260" s="1" t="s">
        <v>330</v>
      </c>
      <c r="B1260" s="13" t="s">
        <v>974</v>
      </c>
      <c r="D1260" s="7" t="s">
        <v>333</v>
      </c>
      <c r="E1260" s="13" t="s">
        <v>936</v>
      </c>
      <c r="L1260" t="s">
        <v>30</v>
      </c>
      <c r="M1260" s="21" t="s">
        <v>31</v>
      </c>
      <c r="N1260" s="71" t="s">
        <v>980</v>
      </c>
      <c r="O1260" s="20">
        <v>71.5</v>
      </c>
      <c r="P1260" s="20">
        <v>67.5</v>
      </c>
      <c r="Q1260" s="22">
        <v>0.944055944055944</v>
      </c>
      <c r="R1260" s="23"/>
      <c r="X1260" s="1"/>
    </row>
    <row r="1261" spans="1:24">
      <c r="A1261" s="1" t="s">
        <v>330</v>
      </c>
      <c r="B1261" s="13" t="s">
        <v>974</v>
      </c>
      <c r="D1261" s="7" t="s">
        <v>333</v>
      </c>
      <c r="E1261" s="13" t="s">
        <v>936</v>
      </c>
      <c r="L1261" t="s">
        <v>30</v>
      </c>
      <c r="M1261" s="21" t="s">
        <v>31</v>
      </c>
      <c r="N1261" s="71" t="s">
        <v>981</v>
      </c>
      <c r="O1261" s="20">
        <v>79.6</v>
      </c>
      <c r="P1261" s="20">
        <v>69.7</v>
      </c>
      <c r="Q1261" s="22">
        <v>0.875628140703518</v>
      </c>
      <c r="R1261" s="23"/>
      <c r="X1261" s="1"/>
    </row>
    <row r="1262" spans="1:24">
      <c r="A1262" s="1" t="s">
        <v>330</v>
      </c>
      <c r="B1262" s="13" t="s">
        <v>974</v>
      </c>
      <c r="D1262" s="7" t="s">
        <v>333</v>
      </c>
      <c r="E1262" s="13" t="s">
        <v>936</v>
      </c>
      <c r="L1262" t="s">
        <v>30</v>
      </c>
      <c r="M1262" s="21" t="s">
        <v>31</v>
      </c>
      <c r="N1262" s="71" t="s">
        <v>982</v>
      </c>
      <c r="O1262" s="20">
        <v>72.3</v>
      </c>
      <c r="P1262" s="20">
        <v>69.1</v>
      </c>
      <c r="Q1262" s="22">
        <v>0.955739972337483</v>
      </c>
      <c r="R1262" s="23"/>
      <c r="X1262" s="1"/>
    </row>
    <row r="1263" spans="1:24">
      <c r="A1263" s="1" t="s">
        <v>330</v>
      </c>
      <c r="B1263" s="13" t="s">
        <v>974</v>
      </c>
      <c r="D1263" s="7" t="s">
        <v>333</v>
      </c>
      <c r="E1263" s="13" t="s">
        <v>936</v>
      </c>
      <c r="L1263" t="s">
        <v>30</v>
      </c>
      <c r="M1263" s="21" t="s">
        <v>31</v>
      </c>
      <c r="N1263" s="71" t="s">
        <v>983</v>
      </c>
      <c r="O1263" s="20">
        <v>70.6</v>
      </c>
      <c r="P1263" s="20">
        <v>60.9</v>
      </c>
      <c r="Q1263" s="22">
        <v>0.862606232294618</v>
      </c>
      <c r="R1263" s="23"/>
      <c r="X1263" s="1"/>
    </row>
    <row r="1264" spans="1:24">
      <c r="A1264" s="1" t="s">
        <v>330</v>
      </c>
      <c r="B1264" s="13" t="s">
        <v>974</v>
      </c>
      <c r="D1264" s="7" t="s">
        <v>333</v>
      </c>
      <c r="E1264" s="13" t="s">
        <v>936</v>
      </c>
      <c r="L1264" t="s">
        <v>30</v>
      </c>
      <c r="M1264" s="21" t="s">
        <v>31</v>
      </c>
      <c r="N1264" s="71" t="s">
        <v>984</v>
      </c>
      <c r="O1264" s="20">
        <v>75.8</v>
      </c>
      <c r="P1264" s="20">
        <v>65.1</v>
      </c>
      <c r="Q1264" s="22">
        <v>0.858839050131926</v>
      </c>
      <c r="R1264" s="23"/>
      <c r="X1264" s="1"/>
    </row>
    <row r="1265" spans="1:24">
      <c r="A1265" s="39" t="s">
        <v>330</v>
      </c>
      <c r="B1265" s="40" t="s">
        <v>974</v>
      </c>
      <c r="C1265" s="18"/>
      <c r="D1265" s="78" t="s">
        <v>333</v>
      </c>
      <c r="E1265" s="40" t="s">
        <v>936</v>
      </c>
      <c r="F1265" s="18"/>
      <c r="G1265" s="18"/>
      <c r="H1265" s="18"/>
      <c r="I1265" s="18"/>
      <c r="J1265" s="39"/>
      <c r="K1265" s="18"/>
      <c r="L1265" s="18" t="s">
        <v>30</v>
      </c>
      <c r="M1265" s="43" t="s">
        <v>31</v>
      </c>
      <c r="N1265" s="79" t="s">
        <v>985</v>
      </c>
      <c r="O1265" s="42">
        <v>39.8</v>
      </c>
      <c r="P1265" s="42">
        <v>33.2</v>
      </c>
      <c r="Q1265" s="44">
        <v>0.834170854271357</v>
      </c>
      <c r="R1265" s="45"/>
      <c r="S1265" s="39"/>
      <c r="T1265" s="18"/>
      <c r="U1265" s="18"/>
      <c r="V1265" s="18"/>
      <c r="W1265" s="18"/>
      <c r="X1265" s="39"/>
    </row>
    <row r="1266" spans="1:24">
      <c r="A1266" s="1" t="s">
        <v>339</v>
      </c>
      <c r="B1266" s="13" t="s">
        <v>986</v>
      </c>
      <c r="C1266" t="s">
        <v>987</v>
      </c>
      <c r="D1266" s="1" t="s">
        <v>506</v>
      </c>
      <c r="E1266" s="13" t="s">
        <v>936</v>
      </c>
      <c r="K1266" t="s">
        <v>988</v>
      </c>
      <c r="L1266" t="s">
        <v>30</v>
      </c>
      <c r="M1266" s="21" t="s">
        <v>31</v>
      </c>
      <c r="N1266" s="71" t="s">
        <v>989</v>
      </c>
      <c r="O1266" s="20">
        <v>53.42</v>
      </c>
      <c r="P1266" s="20">
        <v>45.65</v>
      </c>
      <c r="Q1266" s="22">
        <v>0.854548858105578</v>
      </c>
      <c r="R1266" s="23"/>
      <c r="X1266" s="1"/>
    </row>
    <row r="1267" spans="1:24">
      <c r="A1267" s="1" t="s">
        <v>339</v>
      </c>
      <c r="B1267" s="13" t="s">
        <v>986</v>
      </c>
      <c r="C1267" t="s">
        <v>987</v>
      </c>
      <c r="D1267" s="1" t="s">
        <v>506</v>
      </c>
      <c r="E1267" s="13" t="s">
        <v>936</v>
      </c>
      <c r="K1267" t="s">
        <v>988</v>
      </c>
      <c r="L1267" t="s">
        <v>30</v>
      </c>
      <c r="M1267" s="21" t="s">
        <v>31</v>
      </c>
      <c r="N1267" s="71" t="s">
        <v>990</v>
      </c>
      <c r="O1267" s="20">
        <v>60.36</v>
      </c>
      <c r="P1267" s="20">
        <v>54.34</v>
      </c>
      <c r="Q1267" s="22">
        <v>0.90026507620941</v>
      </c>
      <c r="R1267" s="23"/>
      <c r="X1267" s="1"/>
    </row>
    <row r="1268" spans="1:24">
      <c r="A1268" s="1" t="s">
        <v>339</v>
      </c>
      <c r="B1268" s="13" t="s">
        <v>986</v>
      </c>
      <c r="C1268" t="s">
        <v>987</v>
      </c>
      <c r="D1268" s="1" t="s">
        <v>506</v>
      </c>
      <c r="E1268" s="13" t="s">
        <v>936</v>
      </c>
      <c r="K1268" t="s">
        <v>988</v>
      </c>
      <c r="L1268" t="s">
        <v>30</v>
      </c>
      <c r="M1268" s="21" t="s">
        <v>31</v>
      </c>
      <c r="N1268" s="71" t="s">
        <v>991</v>
      </c>
      <c r="O1268" s="20">
        <v>59.75</v>
      </c>
      <c r="P1268" s="20">
        <v>53.84</v>
      </c>
      <c r="Q1268" s="22">
        <v>0.901087866108787</v>
      </c>
      <c r="R1268" s="23"/>
      <c r="X1268" s="1"/>
    </row>
    <row r="1269" spans="1:24">
      <c r="A1269" s="1" t="s">
        <v>339</v>
      </c>
      <c r="B1269" s="13" t="s">
        <v>986</v>
      </c>
      <c r="C1269" t="s">
        <v>987</v>
      </c>
      <c r="D1269" s="1" t="s">
        <v>506</v>
      </c>
      <c r="E1269" s="13" t="s">
        <v>936</v>
      </c>
      <c r="K1269" t="s">
        <v>988</v>
      </c>
      <c r="L1269" t="s">
        <v>30</v>
      </c>
      <c r="M1269" s="21" t="s">
        <v>31</v>
      </c>
      <c r="N1269" s="71" t="s">
        <v>992</v>
      </c>
      <c r="O1269" s="20">
        <v>59.6</v>
      </c>
      <c r="P1269" s="20">
        <v>53.14</v>
      </c>
      <c r="Q1269" s="22">
        <v>0.891610738255034</v>
      </c>
      <c r="R1269" s="23"/>
      <c r="X1269" s="1"/>
    </row>
    <row r="1270" spans="1:24">
      <c r="A1270" s="1" t="s">
        <v>339</v>
      </c>
      <c r="B1270" s="13" t="s">
        <v>986</v>
      </c>
      <c r="C1270" t="s">
        <v>987</v>
      </c>
      <c r="D1270" s="1" t="s">
        <v>506</v>
      </c>
      <c r="E1270" s="13" t="s">
        <v>936</v>
      </c>
      <c r="K1270" t="s">
        <v>988</v>
      </c>
      <c r="L1270" t="s">
        <v>30</v>
      </c>
      <c r="M1270" s="21" t="s">
        <v>31</v>
      </c>
      <c r="N1270" s="71" t="s">
        <v>993</v>
      </c>
      <c r="O1270" s="20">
        <v>60.1</v>
      </c>
      <c r="P1270" s="20">
        <v>54.17</v>
      </c>
      <c r="Q1270" s="22">
        <v>0.901331114808652</v>
      </c>
      <c r="R1270" s="23"/>
      <c r="X1270" s="1"/>
    </row>
    <row r="1271" spans="1:24">
      <c r="A1271" s="1" t="s">
        <v>339</v>
      </c>
      <c r="B1271" s="13" t="s">
        <v>986</v>
      </c>
      <c r="C1271" t="s">
        <v>987</v>
      </c>
      <c r="D1271" s="1" t="s">
        <v>506</v>
      </c>
      <c r="E1271" s="13" t="s">
        <v>936</v>
      </c>
      <c r="K1271" t="s">
        <v>988</v>
      </c>
      <c r="L1271" t="s">
        <v>30</v>
      </c>
      <c r="M1271" s="21" t="s">
        <v>31</v>
      </c>
      <c r="N1271" s="71" t="s">
        <v>994</v>
      </c>
      <c r="O1271" s="20">
        <v>58.6</v>
      </c>
      <c r="P1271" s="20">
        <v>52.93</v>
      </c>
      <c r="Q1271" s="22">
        <v>0.903242320819113</v>
      </c>
      <c r="R1271" s="23"/>
      <c r="X1271" s="1"/>
    </row>
    <row r="1272" spans="1:24">
      <c r="A1272" s="1" t="s">
        <v>339</v>
      </c>
      <c r="B1272" s="13" t="s">
        <v>986</v>
      </c>
      <c r="C1272" t="s">
        <v>987</v>
      </c>
      <c r="D1272" s="1" t="s">
        <v>506</v>
      </c>
      <c r="E1272" s="13" t="s">
        <v>936</v>
      </c>
      <c r="K1272" t="s">
        <v>988</v>
      </c>
      <c r="L1272" t="s">
        <v>30</v>
      </c>
      <c r="M1272" s="21" t="s">
        <v>31</v>
      </c>
      <c r="N1272" s="71" t="s">
        <v>995</v>
      </c>
      <c r="O1272" s="20">
        <v>60.38</v>
      </c>
      <c r="P1272" s="20">
        <v>54.01</v>
      </c>
      <c r="Q1272" s="22">
        <v>0.894501490559788</v>
      </c>
      <c r="R1272" s="23"/>
      <c r="X1272" s="1"/>
    </row>
    <row r="1273" spans="1:24">
      <c r="A1273" s="1" t="s">
        <v>339</v>
      </c>
      <c r="B1273" s="13" t="s">
        <v>986</v>
      </c>
      <c r="C1273" t="s">
        <v>987</v>
      </c>
      <c r="D1273" s="1" t="s">
        <v>506</v>
      </c>
      <c r="E1273" s="13" t="s">
        <v>936</v>
      </c>
      <c r="K1273" t="s">
        <v>988</v>
      </c>
      <c r="L1273" t="s">
        <v>30</v>
      </c>
      <c r="M1273" s="21" t="s">
        <v>31</v>
      </c>
      <c r="N1273" s="71" t="s">
        <v>996</v>
      </c>
      <c r="O1273" s="20">
        <v>59.98</v>
      </c>
      <c r="P1273" s="20">
        <v>53.5</v>
      </c>
      <c r="Q1273" s="22">
        <v>0.891963987995999</v>
      </c>
      <c r="R1273" s="23"/>
      <c r="X1273" s="1"/>
    </row>
    <row r="1274" spans="1:24">
      <c r="A1274" s="1" t="s">
        <v>339</v>
      </c>
      <c r="B1274" s="13" t="s">
        <v>986</v>
      </c>
      <c r="C1274" t="s">
        <v>987</v>
      </c>
      <c r="D1274" s="1" t="s">
        <v>506</v>
      </c>
      <c r="E1274" s="13" t="s">
        <v>936</v>
      </c>
      <c r="K1274" t="s">
        <v>988</v>
      </c>
      <c r="L1274" t="s">
        <v>30</v>
      </c>
      <c r="M1274" s="21" t="s">
        <v>31</v>
      </c>
      <c r="N1274" s="71" t="s">
        <v>997</v>
      </c>
      <c r="O1274" s="20">
        <v>61.2</v>
      </c>
      <c r="P1274" s="20">
        <v>55.86</v>
      </c>
      <c r="Q1274" s="22">
        <v>0.912745098039216</v>
      </c>
      <c r="R1274" s="23"/>
      <c r="X1274" s="1"/>
    </row>
    <row r="1275" spans="1:24">
      <c r="A1275" s="1" t="s">
        <v>339</v>
      </c>
      <c r="B1275" s="13" t="s">
        <v>986</v>
      </c>
      <c r="C1275" t="s">
        <v>987</v>
      </c>
      <c r="D1275" s="1" t="s">
        <v>506</v>
      </c>
      <c r="E1275" s="13" t="s">
        <v>936</v>
      </c>
      <c r="K1275" t="s">
        <v>988</v>
      </c>
      <c r="L1275" t="s">
        <v>30</v>
      </c>
      <c r="M1275" s="21" t="s">
        <v>31</v>
      </c>
      <c r="N1275" s="71" t="s">
        <v>998</v>
      </c>
      <c r="O1275" s="20">
        <v>59.23</v>
      </c>
      <c r="P1275" s="20">
        <v>52.87</v>
      </c>
      <c r="Q1275" s="22">
        <v>0.892621982103664</v>
      </c>
      <c r="R1275" s="23"/>
      <c r="X1275" s="1"/>
    </row>
    <row r="1276" spans="1:24">
      <c r="A1276" s="1" t="s">
        <v>339</v>
      </c>
      <c r="B1276" s="13" t="s">
        <v>986</v>
      </c>
      <c r="C1276" t="s">
        <v>987</v>
      </c>
      <c r="D1276" s="1" t="s">
        <v>506</v>
      </c>
      <c r="E1276" s="13" t="s">
        <v>936</v>
      </c>
      <c r="K1276" t="s">
        <v>988</v>
      </c>
      <c r="L1276" t="s">
        <v>30</v>
      </c>
      <c r="M1276" s="21" t="s">
        <v>31</v>
      </c>
      <c r="N1276" s="71" t="s">
        <v>999</v>
      </c>
      <c r="O1276" s="20">
        <v>59.23</v>
      </c>
      <c r="P1276" s="20">
        <v>53.58</v>
      </c>
      <c r="Q1276" s="22">
        <v>0.904609150768192</v>
      </c>
      <c r="R1276" s="23"/>
      <c r="X1276" s="1"/>
    </row>
    <row r="1277" spans="1:24">
      <c r="A1277" s="1" t="s">
        <v>339</v>
      </c>
      <c r="B1277" s="13" t="s">
        <v>986</v>
      </c>
      <c r="C1277" t="s">
        <v>987</v>
      </c>
      <c r="D1277" s="1" t="s">
        <v>506</v>
      </c>
      <c r="E1277" s="13" t="s">
        <v>936</v>
      </c>
      <c r="K1277" t="s">
        <v>988</v>
      </c>
      <c r="L1277" t="s">
        <v>30</v>
      </c>
      <c r="M1277" s="21" t="s">
        <v>31</v>
      </c>
      <c r="N1277" s="71" t="s">
        <v>1000</v>
      </c>
      <c r="O1277" s="20">
        <v>59.85</v>
      </c>
      <c r="P1277" s="20">
        <v>53.66</v>
      </c>
      <c r="Q1277" s="22">
        <v>0.896574770258981</v>
      </c>
      <c r="R1277" s="23"/>
      <c r="X1277" s="1"/>
    </row>
    <row r="1278" spans="1:24">
      <c r="A1278" s="1" t="s">
        <v>339</v>
      </c>
      <c r="B1278" s="13" t="s">
        <v>986</v>
      </c>
      <c r="C1278" t="s">
        <v>987</v>
      </c>
      <c r="D1278" s="1" t="s">
        <v>506</v>
      </c>
      <c r="E1278" s="13" t="s">
        <v>936</v>
      </c>
      <c r="K1278" t="s">
        <v>988</v>
      </c>
      <c r="L1278" t="s">
        <v>30</v>
      </c>
      <c r="M1278" s="21" t="s">
        <v>31</v>
      </c>
      <c r="N1278" s="71" t="s">
        <v>1001</v>
      </c>
      <c r="O1278" s="20">
        <v>58.88</v>
      </c>
      <c r="P1278" s="20">
        <v>53.25</v>
      </c>
      <c r="Q1278" s="22">
        <v>0.904381793478261</v>
      </c>
      <c r="R1278" s="23"/>
      <c r="X1278" s="1"/>
    </row>
    <row r="1279" spans="1:24">
      <c r="A1279" s="1" t="s">
        <v>339</v>
      </c>
      <c r="B1279" s="13" t="s">
        <v>986</v>
      </c>
      <c r="C1279" t="s">
        <v>987</v>
      </c>
      <c r="D1279" s="1" t="s">
        <v>506</v>
      </c>
      <c r="E1279" s="13" t="s">
        <v>936</v>
      </c>
      <c r="K1279" t="s">
        <v>988</v>
      </c>
      <c r="L1279" t="s">
        <v>30</v>
      </c>
      <c r="M1279" s="21" t="s">
        <v>31</v>
      </c>
      <c r="N1279" s="71" t="s">
        <v>1002</v>
      </c>
      <c r="O1279" s="20">
        <v>58.31</v>
      </c>
      <c r="P1279" s="20">
        <v>52.18</v>
      </c>
      <c r="Q1279" s="22">
        <v>0.894872234608129</v>
      </c>
      <c r="R1279" s="23"/>
      <c r="X1279" s="1"/>
    </row>
    <row r="1280" spans="1:24">
      <c r="A1280" s="1" t="s">
        <v>339</v>
      </c>
      <c r="B1280" s="13" t="s">
        <v>986</v>
      </c>
      <c r="C1280" t="s">
        <v>987</v>
      </c>
      <c r="D1280" s="1" t="s">
        <v>506</v>
      </c>
      <c r="E1280" s="13" t="s">
        <v>936</v>
      </c>
      <c r="K1280" t="s">
        <v>988</v>
      </c>
      <c r="L1280" t="s">
        <v>30</v>
      </c>
      <c r="M1280" s="21" t="s">
        <v>31</v>
      </c>
      <c r="N1280" s="71" t="s">
        <v>1003</v>
      </c>
      <c r="O1280" s="20">
        <v>58.29</v>
      </c>
      <c r="P1280" s="20">
        <v>52.36</v>
      </c>
      <c r="Q1280" s="22">
        <v>0.898267284268314</v>
      </c>
      <c r="R1280" s="23"/>
      <c r="X1280" s="1"/>
    </row>
    <row r="1281" spans="1:24">
      <c r="A1281" s="1" t="s">
        <v>339</v>
      </c>
      <c r="B1281" s="13" t="s">
        <v>986</v>
      </c>
      <c r="C1281" t="s">
        <v>987</v>
      </c>
      <c r="D1281" s="1" t="s">
        <v>506</v>
      </c>
      <c r="E1281" s="13" t="s">
        <v>936</v>
      </c>
      <c r="K1281" t="s">
        <v>988</v>
      </c>
      <c r="L1281" t="s">
        <v>30</v>
      </c>
      <c r="M1281" s="21" t="s">
        <v>31</v>
      </c>
      <c r="N1281" s="71" t="s">
        <v>1004</v>
      </c>
      <c r="O1281" s="20">
        <v>59.99</v>
      </c>
      <c r="P1281" s="20">
        <v>54.02</v>
      </c>
      <c r="Q1281" s="22">
        <v>0.900483413902317</v>
      </c>
      <c r="R1281" s="23"/>
      <c r="X1281" s="1"/>
    </row>
    <row r="1282" spans="1:24">
      <c r="A1282" s="1" t="s">
        <v>339</v>
      </c>
      <c r="B1282" s="13" t="s">
        <v>986</v>
      </c>
      <c r="C1282" t="s">
        <v>987</v>
      </c>
      <c r="D1282" s="1" t="s">
        <v>506</v>
      </c>
      <c r="E1282" s="13" t="s">
        <v>936</v>
      </c>
      <c r="K1282" t="s">
        <v>988</v>
      </c>
      <c r="L1282" t="s">
        <v>30</v>
      </c>
      <c r="M1282" s="21" t="s">
        <v>31</v>
      </c>
      <c r="N1282" s="71" t="s">
        <v>1005</v>
      </c>
      <c r="O1282" s="20">
        <v>59.36</v>
      </c>
      <c r="P1282" s="20">
        <v>53.76</v>
      </c>
      <c r="Q1282" s="22">
        <v>0.905660377358491</v>
      </c>
      <c r="R1282" s="23"/>
      <c r="X1282" s="1"/>
    </row>
    <row r="1283" spans="1:24">
      <c r="A1283" s="1" t="s">
        <v>339</v>
      </c>
      <c r="B1283" s="13" t="s">
        <v>986</v>
      </c>
      <c r="C1283" t="s">
        <v>987</v>
      </c>
      <c r="D1283" s="1" t="s">
        <v>506</v>
      </c>
      <c r="E1283" s="13" t="s">
        <v>936</v>
      </c>
      <c r="K1283" t="s">
        <v>988</v>
      </c>
      <c r="L1283" t="s">
        <v>30</v>
      </c>
      <c r="M1283" s="21" t="s">
        <v>31</v>
      </c>
      <c r="N1283" s="71" t="s">
        <v>1006</v>
      </c>
      <c r="O1283" s="20">
        <v>62.86</v>
      </c>
      <c r="P1283" s="20">
        <v>57.57</v>
      </c>
      <c r="Q1283" s="22">
        <v>0.915844734330258</v>
      </c>
      <c r="R1283" s="23"/>
      <c r="X1283" s="1"/>
    </row>
    <row r="1284" spans="1:24">
      <c r="A1284" s="1" t="s">
        <v>339</v>
      </c>
      <c r="B1284" s="13" t="s">
        <v>986</v>
      </c>
      <c r="C1284" t="s">
        <v>987</v>
      </c>
      <c r="D1284" s="1" t="s">
        <v>506</v>
      </c>
      <c r="E1284" s="13" t="s">
        <v>936</v>
      </c>
      <c r="K1284" t="s">
        <v>988</v>
      </c>
      <c r="L1284" t="s">
        <v>30</v>
      </c>
      <c r="M1284" s="21" t="s">
        <v>31</v>
      </c>
      <c r="N1284" s="71" t="s">
        <v>1007</v>
      </c>
      <c r="O1284" s="20">
        <v>62.22</v>
      </c>
      <c r="P1284" s="20">
        <v>55.75</v>
      </c>
      <c r="Q1284" s="22">
        <v>0.896014143362263</v>
      </c>
      <c r="R1284" s="23"/>
      <c r="X1284" s="1"/>
    </row>
    <row r="1285" spans="1:24">
      <c r="A1285" s="1" t="s">
        <v>339</v>
      </c>
      <c r="B1285" s="13" t="s">
        <v>986</v>
      </c>
      <c r="C1285" t="s">
        <v>987</v>
      </c>
      <c r="D1285" s="1" t="s">
        <v>506</v>
      </c>
      <c r="E1285" s="13" t="s">
        <v>936</v>
      </c>
      <c r="K1285" t="s">
        <v>988</v>
      </c>
      <c r="L1285" t="s">
        <v>30</v>
      </c>
      <c r="M1285" s="21" t="s">
        <v>31</v>
      </c>
      <c r="N1285" s="71" t="s">
        <v>1008</v>
      </c>
      <c r="O1285" s="20">
        <v>59.14</v>
      </c>
      <c r="P1285" s="20">
        <v>53.04</v>
      </c>
      <c r="Q1285" s="22">
        <v>0.896854920527562</v>
      </c>
      <c r="R1285" s="23"/>
      <c r="X1285" s="1"/>
    </row>
    <row r="1286" spans="1:24">
      <c r="A1286" s="1" t="s">
        <v>339</v>
      </c>
      <c r="B1286" s="13" t="s">
        <v>986</v>
      </c>
      <c r="C1286" t="s">
        <v>987</v>
      </c>
      <c r="D1286" s="1" t="s">
        <v>506</v>
      </c>
      <c r="E1286" s="13" t="s">
        <v>936</v>
      </c>
      <c r="K1286" t="s">
        <v>988</v>
      </c>
      <c r="L1286" t="s">
        <v>30</v>
      </c>
      <c r="M1286" s="21" t="s">
        <v>31</v>
      </c>
      <c r="N1286" s="71" t="s">
        <v>1009</v>
      </c>
      <c r="O1286" s="20">
        <v>43.66</v>
      </c>
      <c r="P1286" s="20">
        <v>37.04</v>
      </c>
      <c r="Q1286" s="22">
        <v>0.84837379752634</v>
      </c>
      <c r="R1286" s="23"/>
      <c r="X1286" s="1"/>
    </row>
    <row r="1287" spans="1:24">
      <c r="A1287" s="1" t="s">
        <v>339</v>
      </c>
      <c r="B1287" s="13" t="s">
        <v>986</v>
      </c>
      <c r="C1287" t="s">
        <v>987</v>
      </c>
      <c r="D1287" s="1" t="s">
        <v>506</v>
      </c>
      <c r="E1287" s="13" t="s">
        <v>936</v>
      </c>
      <c r="K1287" t="s">
        <v>988</v>
      </c>
      <c r="L1287" t="s">
        <v>30</v>
      </c>
      <c r="M1287" s="21" t="s">
        <v>31</v>
      </c>
      <c r="N1287" s="71" t="s">
        <v>1010</v>
      </c>
      <c r="O1287" s="20">
        <v>45.07</v>
      </c>
      <c r="P1287" s="20">
        <v>38.96</v>
      </c>
      <c r="Q1287" s="22">
        <v>0.864433104060351</v>
      </c>
      <c r="R1287" s="23"/>
      <c r="X1287" s="1"/>
    </row>
    <row r="1288" spans="1:24">
      <c r="A1288" s="1" t="s">
        <v>339</v>
      </c>
      <c r="B1288" s="13" t="s">
        <v>986</v>
      </c>
      <c r="C1288" t="s">
        <v>987</v>
      </c>
      <c r="D1288" s="1" t="s">
        <v>506</v>
      </c>
      <c r="E1288" s="13" t="s">
        <v>936</v>
      </c>
      <c r="K1288" t="s">
        <v>988</v>
      </c>
      <c r="L1288" t="s">
        <v>30</v>
      </c>
      <c r="M1288" s="21" t="s">
        <v>31</v>
      </c>
      <c r="N1288" s="71" t="s">
        <v>1011</v>
      </c>
      <c r="O1288" s="20">
        <v>43.83</v>
      </c>
      <c r="P1288" s="20">
        <v>37.45</v>
      </c>
      <c r="Q1288" s="22">
        <v>0.854437599817477</v>
      </c>
      <c r="R1288" s="23"/>
      <c r="X1288" s="1"/>
    </row>
    <row r="1289" spans="1:24">
      <c r="A1289" s="1" t="s">
        <v>339</v>
      </c>
      <c r="B1289" s="13" t="s">
        <v>986</v>
      </c>
      <c r="C1289" t="s">
        <v>987</v>
      </c>
      <c r="D1289" s="1" t="s">
        <v>506</v>
      </c>
      <c r="E1289" s="13" t="s">
        <v>936</v>
      </c>
      <c r="K1289" t="s">
        <v>988</v>
      </c>
      <c r="L1289" t="s">
        <v>30</v>
      </c>
      <c r="M1289" s="21" t="s">
        <v>31</v>
      </c>
      <c r="N1289" s="71" t="s">
        <v>1012</v>
      </c>
      <c r="O1289" s="20">
        <v>43.8</v>
      </c>
      <c r="P1289" s="20">
        <v>37.17</v>
      </c>
      <c r="Q1289" s="22">
        <v>0.848630136986301</v>
      </c>
      <c r="R1289" s="23"/>
      <c r="X1289" s="1"/>
    </row>
    <row r="1290" spans="1:24">
      <c r="A1290" s="1" t="s">
        <v>339</v>
      </c>
      <c r="B1290" s="13" t="s">
        <v>986</v>
      </c>
      <c r="C1290" t="s">
        <v>987</v>
      </c>
      <c r="D1290" s="1" t="s">
        <v>506</v>
      </c>
      <c r="E1290" s="13" t="s">
        <v>936</v>
      </c>
      <c r="K1290" t="s">
        <v>988</v>
      </c>
      <c r="L1290" t="s">
        <v>30</v>
      </c>
      <c r="M1290" s="21" t="s">
        <v>31</v>
      </c>
      <c r="N1290" s="71" t="s">
        <v>1013</v>
      </c>
      <c r="O1290" s="20">
        <v>45</v>
      </c>
      <c r="P1290" s="20">
        <v>39.08</v>
      </c>
      <c r="Q1290" s="22">
        <v>0.868444444444444</v>
      </c>
      <c r="R1290" s="23"/>
      <c r="X1290" s="1"/>
    </row>
    <row r="1291" spans="1:24">
      <c r="A1291" s="1" t="s">
        <v>339</v>
      </c>
      <c r="B1291" s="13" t="s">
        <v>986</v>
      </c>
      <c r="C1291" t="s">
        <v>987</v>
      </c>
      <c r="D1291" s="1" t="s">
        <v>506</v>
      </c>
      <c r="E1291" s="13" t="s">
        <v>936</v>
      </c>
      <c r="K1291" t="s">
        <v>988</v>
      </c>
      <c r="L1291" t="s">
        <v>30</v>
      </c>
      <c r="M1291" s="21" t="s">
        <v>31</v>
      </c>
      <c r="N1291" s="71" t="s">
        <v>1014</v>
      </c>
      <c r="O1291" s="20">
        <v>44.67</v>
      </c>
      <c r="P1291" s="20">
        <v>38.6</v>
      </c>
      <c r="Q1291" s="22">
        <v>0.864114618312066</v>
      </c>
      <c r="R1291" s="23"/>
      <c r="X1291" s="1"/>
    </row>
    <row r="1292" spans="1:24">
      <c r="A1292" s="1" t="s">
        <v>339</v>
      </c>
      <c r="B1292" s="13" t="s">
        <v>986</v>
      </c>
      <c r="C1292" t="s">
        <v>987</v>
      </c>
      <c r="D1292" s="1" t="s">
        <v>506</v>
      </c>
      <c r="E1292" s="13" t="s">
        <v>936</v>
      </c>
      <c r="K1292" t="s">
        <v>988</v>
      </c>
      <c r="L1292" t="s">
        <v>30</v>
      </c>
      <c r="M1292" s="21" t="s">
        <v>31</v>
      </c>
      <c r="N1292" s="71" t="s">
        <v>1015</v>
      </c>
      <c r="O1292" s="20">
        <v>43.49</v>
      </c>
      <c r="P1292" s="20">
        <v>37.75</v>
      </c>
      <c r="Q1292" s="22">
        <v>0.86801563577834</v>
      </c>
      <c r="R1292" s="23"/>
      <c r="X1292" s="1"/>
    </row>
    <row r="1293" spans="1:24">
      <c r="A1293" s="1" t="s">
        <v>339</v>
      </c>
      <c r="B1293" s="13" t="s">
        <v>986</v>
      </c>
      <c r="C1293" t="s">
        <v>987</v>
      </c>
      <c r="D1293" s="1" t="s">
        <v>506</v>
      </c>
      <c r="E1293" s="13" t="s">
        <v>936</v>
      </c>
      <c r="K1293" t="s">
        <v>988</v>
      </c>
      <c r="L1293" t="s">
        <v>30</v>
      </c>
      <c r="M1293" s="21" t="s">
        <v>31</v>
      </c>
      <c r="N1293" s="71" t="s">
        <v>1016</v>
      </c>
      <c r="O1293" s="20">
        <v>41.73</v>
      </c>
      <c r="P1293" s="20">
        <v>35.13</v>
      </c>
      <c r="Q1293" s="22">
        <v>0.841840402588066</v>
      </c>
      <c r="R1293" s="23"/>
      <c r="X1293" s="1"/>
    </row>
    <row r="1294" spans="1:24">
      <c r="A1294" s="1" t="s">
        <v>339</v>
      </c>
      <c r="B1294" s="13" t="s">
        <v>986</v>
      </c>
      <c r="C1294" t="s">
        <v>987</v>
      </c>
      <c r="D1294" s="1" t="s">
        <v>506</v>
      </c>
      <c r="E1294" s="13" t="s">
        <v>936</v>
      </c>
      <c r="K1294" t="s">
        <v>988</v>
      </c>
      <c r="L1294" t="s">
        <v>30</v>
      </c>
      <c r="M1294" s="21" t="s">
        <v>31</v>
      </c>
      <c r="N1294" s="71" t="s">
        <v>1017</v>
      </c>
      <c r="O1294" s="20">
        <v>44.76</v>
      </c>
      <c r="P1294" s="20">
        <v>38.48</v>
      </c>
      <c r="Q1294" s="22">
        <v>0.859696157283289</v>
      </c>
      <c r="R1294" s="23"/>
      <c r="X1294" s="1"/>
    </row>
    <row r="1295" spans="1:24">
      <c r="A1295" s="1" t="s">
        <v>339</v>
      </c>
      <c r="B1295" s="13" t="s">
        <v>986</v>
      </c>
      <c r="C1295" t="s">
        <v>987</v>
      </c>
      <c r="D1295" s="1" t="s">
        <v>506</v>
      </c>
      <c r="E1295" s="13" t="s">
        <v>936</v>
      </c>
      <c r="K1295" t="s">
        <v>988</v>
      </c>
      <c r="L1295" t="s">
        <v>30</v>
      </c>
      <c r="M1295" s="21" t="s">
        <v>31</v>
      </c>
      <c r="N1295" s="71" t="s">
        <v>1018</v>
      </c>
      <c r="O1295" s="20">
        <v>42.93</v>
      </c>
      <c r="P1295" s="20">
        <v>36.88</v>
      </c>
      <c r="Q1295" s="22">
        <v>0.859072909387375</v>
      </c>
      <c r="R1295" s="23">
        <v>8.99e-14</v>
      </c>
      <c r="X1295" s="1"/>
    </row>
    <row r="1296" spans="1:24">
      <c r="A1296" s="1" t="s">
        <v>339</v>
      </c>
      <c r="B1296" s="13" t="s">
        <v>986</v>
      </c>
      <c r="C1296" t="s">
        <v>987</v>
      </c>
      <c r="D1296" s="1" t="s">
        <v>506</v>
      </c>
      <c r="E1296" s="13" t="s">
        <v>936</v>
      </c>
      <c r="K1296" t="s">
        <v>988</v>
      </c>
      <c r="L1296" t="s">
        <v>30</v>
      </c>
      <c r="M1296" s="21" t="s">
        <v>31</v>
      </c>
      <c r="N1296" s="71" t="s">
        <v>1019</v>
      </c>
      <c r="O1296" s="20">
        <v>42.83</v>
      </c>
      <c r="P1296" s="20">
        <v>36.7</v>
      </c>
      <c r="Q1296" s="22">
        <v>0.856876021480271</v>
      </c>
      <c r="R1296" s="23">
        <v>6.67e-14</v>
      </c>
      <c r="X1296" s="1"/>
    </row>
    <row r="1297" spans="1:24">
      <c r="A1297" s="1" t="s">
        <v>339</v>
      </c>
      <c r="B1297" s="13" t="s">
        <v>986</v>
      </c>
      <c r="C1297" t="s">
        <v>987</v>
      </c>
      <c r="D1297" s="1" t="s">
        <v>506</v>
      </c>
      <c r="E1297" s="13" t="s">
        <v>936</v>
      </c>
      <c r="K1297" t="s">
        <v>988</v>
      </c>
      <c r="L1297" t="s">
        <v>30</v>
      </c>
      <c r="M1297" s="21" t="s">
        <v>31</v>
      </c>
      <c r="N1297" s="71" t="s">
        <v>1020</v>
      </c>
      <c r="O1297" s="20">
        <v>43.27</v>
      </c>
      <c r="P1297" s="20">
        <v>36.57</v>
      </c>
      <c r="Q1297" s="22">
        <v>0.845158308296741</v>
      </c>
      <c r="R1297" s="23"/>
      <c r="X1297" s="1"/>
    </row>
    <row r="1298" spans="1:24">
      <c r="A1298" s="1" t="s">
        <v>339</v>
      </c>
      <c r="B1298" s="13" t="s">
        <v>986</v>
      </c>
      <c r="C1298" t="s">
        <v>987</v>
      </c>
      <c r="D1298" s="1" t="s">
        <v>506</v>
      </c>
      <c r="E1298" s="13" t="s">
        <v>936</v>
      </c>
      <c r="K1298" t="s">
        <v>988</v>
      </c>
      <c r="L1298" t="s">
        <v>30</v>
      </c>
      <c r="M1298" s="21" t="s">
        <v>31</v>
      </c>
      <c r="N1298" s="71" t="s">
        <v>1021</v>
      </c>
      <c r="O1298" s="20">
        <v>43.34</v>
      </c>
      <c r="P1298" s="20">
        <v>37.26</v>
      </c>
      <c r="Q1298" s="22">
        <v>0.859713890170743</v>
      </c>
      <c r="R1298" s="23"/>
      <c r="X1298" s="1"/>
    </row>
    <row r="1299" spans="1:24">
      <c r="A1299" s="1" t="s">
        <v>339</v>
      </c>
      <c r="B1299" s="13" t="s">
        <v>986</v>
      </c>
      <c r="C1299" t="s">
        <v>987</v>
      </c>
      <c r="D1299" s="1" t="s">
        <v>506</v>
      </c>
      <c r="E1299" s="13" t="s">
        <v>936</v>
      </c>
      <c r="K1299" t="s">
        <v>988</v>
      </c>
      <c r="L1299" t="s">
        <v>30</v>
      </c>
      <c r="M1299" s="21" t="s">
        <v>31</v>
      </c>
      <c r="N1299" s="71" t="s">
        <v>1022</v>
      </c>
      <c r="O1299" s="20">
        <v>42.78</v>
      </c>
      <c r="P1299" s="20">
        <v>37</v>
      </c>
      <c r="Q1299" s="22">
        <v>0.864890135577373</v>
      </c>
      <c r="R1299" s="23"/>
      <c r="X1299" s="1"/>
    </row>
    <row r="1300" spans="1:24">
      <c r="A1300" s="1" t="s">
        <v>339</v>
      </c>
      <c r="B1300" s="13" t="s">
        <v>986</v>
      </c>
      <c r="C1300" t="s">
        <v>987</v>
      </c>
      <c r="D1300" s="1" t="s">
        <v>506</v>
      </c>
      <c r="E1300" s="13" t="s">
        <v>936</v>
      </c>
      <c r="K1300" t="s">
        <v>988</v>
      </c>
      <c r="L1300" t="s">
        <v>30</v>
      </c>
      <c r="M1300" s="21" t="s">
        <v>31</v>
      </c>
      <c r="N1300" s="71" t="s">
        <v>1023</v>
      </c>
      <c r="O1300" s="20">
        <v>44.17</v>
      </c>
      <c r="P1300" s="20">
        <v>37.74</v>
      </c>
      <c r="Q1300" s="22">
        <v>0.854426081050487</v>
      </c>
      <c r="R1300" s="23"/>
      <c r="X1300" s="1"/>
    </row>
    <row r="1301" spans="1:24">
      <c r="A1301" s="1" t="s">
        <v>339</v>
      </c>
      <c r="B1301" s="13" t="s">
        <v>986</v>
      </c>
      <c r="C1301" t="s">
        <v>987</v>
      </c>
      <c r="D1301" s="1" t="s">
        <v>506</v>
      </c>
      <c r="E1301" s="13" t="s">
        <v>936</v>
      </c>
      <c r="K1301" t="s">
        <v>988</v>
      </c>
      <c r="L1301" t="s">
        <v>30</v>
      </c>
      <c r="M1301" s="21" t="s">
        <v>31</v>
      </c>
      <c r="N1301" s="71" t="s">
        <v>1024</v>
      </c>
      <c r="O1301" s="20">
        <v>42.89</v>
      </c>
      <c r="P1301" s="20">
        <v>36.39</v>
      </c>
      <c r="Q1301" s="22">
        <v>0.848449522033108</v>
      </c>
      <c r="R1301" s="23"/>
      <c r="X1301" s="1"/>
    </row>
    <row r="1302" spans="1:24">
      <c r="A1302" s="1" t="s">
        <v>339</v>
      </c>
      <c r="B1302" s="13" t="s">
        <v>986</v>
      </c>
      <c r="C1302" t="s">
        <v>987</v>
      </c>
      <c r="D1302" s="1" t="s">
        <v>506</v>
      </c>
      <c r="E1302" s="13" t="s">
        <v>936</v>
      </c>
      <c r="K1302" t="s">
        <v>988</v>
      </c>
      <c r="L1302" t="s">
        <v>30</v>
      </c>
      <c r="M1302" s="21" t="s">
        <v>31</v>
      </c>
      <c r="N1302" s="71" t="s">
        <v>1025</v>
      </c>
      <c r="O1302" s="20">
        <v>44.07</v>
      </c>
      <c r="P1302" s="20">
        <v>37.77</v>
      </c>
      <c r="Q1302" s="22">
        <v>0.857045609257999</v>
      </c>
      <c r="R1302" s="23"/>
      <c r="X1302" s="1"/>
    </row>
    <row r="1303" spans="1:24">
      <c r="A1303" s="1" t="s">
        <v>339</v>
      </c>
      <c r="B1303" s="13" t="s">
        <v>986</v>
      </c>
      <c r="C1303" t="s">
        <v>987</v>
      </c>
      <c r="D1303" s="1" t="s">
        <v>506</v>
      </c>
      <c r="E1303" s="13" t="s">
        <v>936</v>
      </c>
      <c r="K1303" t="s">
        <v>988</v>
      </c>
      <c r="L1303" t="s">
        <v>30</v>
      </c>
      <c r="M1303" s="21" t="s">
        <v>31</v>
      </c>
      <c r="N1303" s="71" t="s">
        <v>1026</v>
      </c>
      <c r="O1303" s="20">
        <v>43.47</v>
      </c>
      <c r="P1303" s="20">
        <v>37.31</v>
      </c>
      <c r="Q1303" s="22">
        <v>0.85829307568438</v>
      </c>
      <c r="R1303" s="23"/>
      <c r="X1303" s="1"/>
    </row>
    <row r="1304" spans="1:24">
      <c r="A1304" s="1" t="s">
        <v>339</v>
      </c>
      <c r="B1304" s="13" t="s">
        <v>986</v>
      </c>
      <c r="C1304" t="s">
        <v>987</v>
      </c>
      <c r="D1304" s="1" t="s">
        <v>506</v>
      </c>
      <c r="E1304" s="13" t="s">
        <v>936</v>
      </c>
      <c r="K1304" t="s">
        <v>988</v>
      </c>
      <c r="L1304" t="s">
        <v>30</v>
      </c>
      <c r="M1304" s="21" t="s">
        <v>31</v>
      </c>
      <c r="N1304" s="71" t="s">
        <v>1027</v>
      </c>
      <c r="O1304" s="20">
        <v>43.46</v>
      </c>
      <c r="P1304" s="20">
        <v>36.21</v>
      </c>
      <c r="Q1304" s="22">
        <v>0.833179935572941</v>
      </c>
      <c r="R1304" s="23"/>
      <c r="X1304" s="1"/>
    </row>
    <row r="1305" spans="1:24">
      <c r="A1305" s="1" t="s">
        <v>339</v>
      </c>
      <c r="B1305" s="13" t="s">
        <v>986</v>
      </c>
      <c r="C1305" t="s">
        <v>987</v>
      </c>
      <c r="D1305" s="1" t="s">
        <v>506</v>
      </c>
      <c r="E1305" s="13" t="s">
        <v>936</v>
      </c>
      <c r="K1305" t="s">
        <v>988</v>
      </c>
      <c r="L1305" t="s">
        <v>30</v>
      </c>
      <c r="M1305" s="21" t="s">
        <v>31</v>
      </c>
      <c r="N1305" s="71" t="s">
        <v>1028</v>
      </c>
      <c r="O1305" s="20">
        <v>42.64</v>
      </c>
      <c r="P1305" s="20">
        <v>35.51</v>
      </c>
      <c r="Q1305" s="22">
        <v>0.832786116322702</v>
      </c>
      <c r="R1305" s="23"/>
      <c r="X1305" s="1"/>
    </row>
    <row r="1306" spans="1:24">
      <c r="A1306" s="1" t="s">
        <v>339</v>
      </c>
      <c r="B1306" s="13" t="s">
        <v>986</v>
      </c>
      <c r="C1306" t="s">
        <v>987</v>
      </c>
      <c r="D1306" s="1" t="s">
        <v>506</v>
      </c>
      <c r="E1306" s="13" t="s">
        <v>936</v>
      </c>
      <c r="K1306" t="s">
        <v>988</v>
      </c>
      <c r="L1306" t="s">
        <v>30</v>
      </c>
      <c r="M1306" s="21" t="s">
        <v>31</v>
      </c>
      <c r="N1306" s="71" t="s">
        <v>1029</v>
      </c>
      <c r="O1306" s="20">
        <v>43.52</v>
      </c>
      <c r="P1306" s="20">
        <v>37.17</v>
      </c>
      <c r="Q1306" s="22">
        <v>0.854090073529412</v>
      </c>
      <c r="R1306" s="23"/>
      <c r="X1306" s="1"/>
    </row>
    <row r="1307" spans="1:24">
      <c r="A1307" s="39" t="s">
        <v>339</v>
      </c>
      <c r="B1307" s="40" t="s">
        <v>986</v>
      </c>
      <c r="C1307" s="18" t="s">
        <v>987</v>
      </c>
      <c r="D1307" s="39" t="s">
        <v>506</v>
      </c>
      <c r="E1307" s="40" t="s">
        <v>936</v>
      </c>
      <c r="F1307" s="18"/>
      <c r="G1307" s="18"/>
      <c r="H1307" s="18"/>
      <c r="I1307" s="18"/>
      <c r="J1307" s="39"/>
      <c r="K1307" s="18" t="s">
        <v>988</v>
      </c>
      <c r="L1307" s="18" t="s">
        <v>30</v>
      </c>
      <c r="M1307" s="43" t="s">
        <v>31</v>
      </c>
      <c r="N1307" s="79" t="s">
        <v>1030</v>
      </c>
      <c r="O1307" s="42">
        <v>43.62</v>
      </c>
      <c r="P1307" s="42">
        <v>37.34</v>
      </c>
      <c r="Q1307" s="44">
        <v>0.85602934433746</v>
      </c>
      <c r="R1307" s="45"/>
      <c r="S1307" s="39"/>
      <c r="T1307" s="18"/>
      <c r="U1307" s="18"/>
      <c r="V1307" s="18"/>
      <c r="W1307" s="18"/>
      <c r="X1307" s="39"/>
    </row>
    <row r="1308" spans="1:24">
      <c r="A1308" s="1" t="s">
        <v>339</v>
      </c>
      <c r="B1308" s="13" t="s">
        <v>1031</v>
      </c>
      <c r="C1308" t="s">
        <v>1032</v>
      </c>
      <c r="D1308" s="1" t="s">
        <v>506</v>
      </c>
      <c r="E1308" s="13" t="s">
        <v>936</v>
      </c>
      <c r="K1308" t="s">
        <v>418</v>
      </c>
      <c r="L1308" t="s">
        <v>30</v>
      </c>
      <c r="M1308" s="21" t="s">
        <v>31</v>
      </c>
      <c r="N1308" s="71" t="s">
        <v>1033</v>
      </c>
      <c r="O1308" s="20">
        <v>60.6</v>
      </c>
      <c r="P1308" s="20">
        <v>60.18</v>
      </c>
      <c r="Q1308" s="22">
        <v>0.993069306930693</v>
      </c>
      <c r="R1308" s="23">
        <v>2.76e-12</v>
      </c>
      <c r="X1308" s="1"/>
    </row>
    <row r="1309" spans="1:24">
      <c r="A1309" s="1" t="s">
        <v>339</v>
      </c>
      <c r="B1309" s="13" t="s">
        <v>1031</v>
      </c>
      <c r="C1309" t="s">
        <v>1032</v>
      </c>
      <c r="D1309" s="1" t="s">
        <v>506</v>
      </c>
      <c r="E1309" s="13" t="s">
        <v>936</v>
      </c>
      <c r="K1309" t="s">
        <v>418</v>
      </c>
      <c r="L1309" t="s">
        <v>30</v>
      </c>
      <c r="M1309" s="21" t="s">
        <v>31</v>
      </c>
      <c r="N1309" s="71" t="s">
        <v>1034</v>
      </c>
      <c r="O1309" s="20">
        <v>61.18</v>
      </c>
      <c r="P1309" s="20">
        <v>60.31</v>
      </c>
      <c r="Q1309" s="22">
        <v>0.985779666557699</v>
      </c>
      <c r="R1309" s="23">
        <v>2.99e-12</v>
      </c>
      <c r="X1309" s="1"/>
    </row>
    <row r="1310" spans="1:24">
      <c r="A1310" s="1" t="s">
        <v>339</v>
      </c>
      <c r="B1310" s="13" t="s">
        <v>1031</v>
      </c>
      <c r="C1310" t="s">
        <v>1032</v>
      </c>
      <c r="D1310" s="1" t="s">
        <v>506</v>
      </c>
      <c r="E1310" s="13" t="s">
        <v>936</v>
      </c>
      <c r="K1310" t="s">
        <v>418</v>
      </c>
      <c r="L1310" t="s">
        <v>30</v>
      </c>
      <c r="M1310" s="21" t="s">
        <v>31</v>
      </c>
      <c r="N1310" s="71" t="s">
        <v>1035</v>
      </c>
      <c r="O1310" s="20">
        <v>59.45</v>
      </c>
      <c r="P1310" s="20">
        <v>58.42</v>
      </c>
      <c r="Q1310" s="22">
        <v>0.982674516400336</v>
      </c>
      <c r="R1310" s="23"/>
      <c r="X1310" s="1"/>
    </row>
    <row r="1311" spans="1:24">
      <c r="A1311" s="1" t="s">
        <v>339</v>
      </c>
      <c r="B1311" s="13" t="s">
        <v>1031</v>
      </c>
      <c r="C1311" t="s">
        <v>1032</v>
      </c>
      <c r="D1311" s="1" t="s">
        <v>506</v>
      </c>
      <c r="E1311" s="13" t="s">
        <v>936</v>
      </c>
      <c r="K1311" t="s">
        <v>418</v>
      </c>
      <c r="L1311" t="s">
        <v>30</v>
      </c>
      <c r="M1311" s="21" t="s">
        <v>31</v>
      </c>
      <c r="N1311" s="71" t="s">
        <v>1036</v>
      </c>
      <c r="O1311" s="20">
        <v>65.88</v>
      </c>
      <c r="P1311" s="20">
        <v>51.36</v>
      </c>
      <c r="Q1311" s="22">
        <v>0.77959927140255</v>
      </c>
      <c r="R1311" s="23">
        <v>1.77e-12</v>
      </c>
      <c r="X1311" s="1"/>
    </row>
    <row r="1312" spans="1:24">
      <c r="A1312" s="1" t="s">
        <v>339</v>
      </c>
      <c r="B1312" s="13" t="s">
        <v>1031</v>
      </c>
      <c r="C1312" t="s">
        <v>1032</v>
      </c>
      <c r="D1312" s="1" t="s">
        <v>506</v>
      </c>
      <c r="E1312" s="13" t="s">
        <v>936</v>
      </c>
      <c r="K1312" t="s">
        <v>418</v>
      </c>
      <c r="L1312" t="s">
        <v>30</v>
      </c>
      <c r="M1312" s="21" t="s">
        <v>31</v>
      </c>
      <c r="N1312" s="71" t="s">
        <v>1037</v>
      </c>
      <c r="O1312" s="20">
        <v>67.63</v>
      </c>
      <c r="P1312" s="20">
        <v>53.83</v>
      </c>
      <c r="Q1312" s="22">
        <v>0.795948543545764</v>
      </c>
      <c r="R1312" s="23"/>
      <c r="X1312" s="1"/>
    </row>
    <row r="1313" spans="1:24">
      <c r="A1313" s="1" t="s">
        <v>339</v>
      </c>
      <c r="B1313" s="13" t="s">
        <v>1031</v>
      </c>
      <c r="C1313" t="s">
        <v>1032</v>
      </c>
      <c r="D1313" s="1" t="s">
        <v>506</v>
      </c>
      <c r="E1313" s="13" t="s">
        <v>936</v>
      </c>
      <c r="K1313" t="s">
        <v>418</v>
      </c>
      <c r="L1313" t="s">
        <v>30</v>
      </c>
      <c r="M1313" s="21" t="s">
        <v>31</v>
      </c>
      <c r="N1313" s="71" t="s">
        <v>1038</v>
      </c>
      <c r="O1313" s="20">
        <v>65.08</v>
      </c>
      <c r="P1313" s="20">
        <v>51.37</v>
      </c>
      <c r="Q1313" s="22">
        <v>0.789336201598033</v>
      </c>
      <c r="R1313" s="23"/>
      <c r="X1313" s="1"/>
    </row>
    <row r="1314" spans="1:24">
      <c r="A1314" s="1" t="s">
        <v>339</v>
      </c>
      <c r="B1314" s="13" t="s">
        <v>1031</v>
      </c>
      <c r="C1314" t="s">
        <v>1032</v>
      </c>
      <c r="D1314" s="1" t="s">
        <v>506</v>
      </c>
      <c r="E1314" s="13" t="s">
        <v>936</v>
      </c>
      <c r="K1314" t="s">
        <v>418</v>
      </c>
      <c r="L1314" t="s">
        <v>30</v>
      </c>
      <c r="M1314" s="21" t="s">
        <v>31</v>
      </c>
      <c r="N1314" s="71" t="s">
        <v>1039</v>
      </c>
      <c r="O1314" s="20">
        <v>64.61</v>
      </c>
      <c r="P1314" s="20">
        <v>52.79</v>
      </c>
      <c r="Q1314" s="22">
        <v>0.817056183253366</v>
      </c>
      <c r="R1314" s="23"/>
      <c r="X1314" s="1"/>
    </row>
    <row r="1315" spans="1:24">
      <c r="A1315" s="1" t="s">
        <v>339</v>
      </c>
      <c r="B1315" s="13" t="s">
        <v>1031</v>
      </c>
      <c r="C1315" t="s">
        <v>1032</v>
      </c>
      <c r="D1315" s="1" t="s">
        <v>506</v>
      </c>
      <c r="E1315" s="13" t="s">
        <v>936</v>
      </c>
      <c r="K1315" t="s">
        <v>418</v>
      </c>
      <c r="L1315" t="s">
        <v>30</v>
      </c>
      <c r="M1315" s="21" t="s">
        <v>31</v>
      </c>
      <c r="N1315" s="71" t="s">
        <v>1040</v>
      </c>
      <c r="O1315" s="20">
        <v>64.29</v>
      </c>
      <c r="P1315" s="20">
        <v>51.97</v>
      </c>
      <c r="Q1315" s="22">
        <v>0.808368331000155</v>
      </c>
      <c r="R1315" s="23"/>
      <c r="X1315" s="1"/>
    </row>
    <row r="1316" spans="1:24">
      <c r="A1316" s="1" t="s">
        <v>339</v>
      </c>
      <c r="B1316" s="13" t="s">
        <v>1031</v>
      </c>
      <c r="C1316" t="s">
        <v>1032</v>
      </c>
      <c r="D1316" s="1" t="s">
        <v>506</v>
      </c>
      <c r="E1316" s="13" t="s">
        <v>936</v>
      </c>
      <c r="K1316" t="s">
        <v>418</v>
      </c>
      <c r="L1316" t="s">
        <v>30</v>
      </c>
      <c r="M1316" s="21" t="s">
        <v>31</v>
      </c>
      <c r="N1316" s="71" t="s">
        <v>1041</v>
      </c>
      <c r="O1316" s="20">
        <v>63.65</v>
      </c>
      <c r="P1316" s="20">
        <v>51.97</v>
      </c>
      <c r="Q1316" s="22">
        <v>0.816496465043205</v>
      </c>
      <c r="R1316" s="23">
        <v>1.23e-13</v>
      </c>
      <c r="X1316" s="1"/>
    </row>
    <row r="1317" spans="1:24">
      <c r="A1317" s="1" t="s">
        <v>339</v>
      </c>
      <c r="B1317" s="13" t="s">
        <v>1031</v>
      </c>
      <c r="C1317" t="s">
        <v>1032</v>
      </c>
      <c r="D1317" s="1" t="s">
        <v>506</v>
      </c>
      <c r="E1317" s="13" t="s">
        <v>936</v>
      </c>
      <c r="K1317" t="s">
        <v>418</v>
      </c>
      <c r="L1317" t="s">
        <v>30</v>
      </c>
      <c r="M1317" s="21" t="s">
        <v>31</v>
      </c>
      <c r="N1317" s="71" t="s">
        <v>1042</v>
      </c>
      <c r="O1317" s="20">
        <v>63.84</v>
      </c>
      <c r="P1317" s="20">
        <v>52.12</v>
      </c>
      <c r="Q1317" s="22">
        <v>0.816416040100251</v>
      </c>
      <c r="R1317" s="23"/>
      <c r="X1317" s="1"/>
    </row>
    <row r="1318" spans="1:24">
      <c r="A1318" s="1" t="s">
        <v>339</v>
      </c>
      <c r="B1318" s="13" t="s">
        <v>1031</v>
      </c>
      <c r="C1318" t="s">
        <v>1032</v>
      </c>
      <c r="D1318" s="1" t="s">
        <v>506</v>
      </c>
      <c r="E1318" s="13" t="s">
        <v>936</v>
      </c>
      <c r="K1318" t="s">
        <v>418</v>
      </c>
      <c r="L1318" t="s">
        <v>30</v>
      </c>
      <c r="M1318" s="21" t="s">
        <v>31</v>
      </c>
      <c r="N1318" s="71" t="s">
        <v>1043</v>
      </c>
      <c r="O1318" s="20">
        <v>58.16</v>
      </c>
      <c r="P1318" s="20">
        <v>47.64</v>
      </c>
      <c r="Q1318" s="22">
        <v>0.819119669876204</v>
      </c>
      <c r="R1318" s="23">
        <v>1.45e-12</v>
      </c>
      <c r="X1318" s="1"/>
    </row>
    <row r="1319" spans="1:24">
      <c r="A1319" s="1" t="s">
        <v>339</v>
      </c>
      <c r="B1319" s="13" t="s">
        <v>1031</v>
      </c>
      <c r="C1319" t="s">
        <v>1032</v>
      </c>
      <c r="D1319" s="1" t="s">
        <v>506</v>
      </c>
      <c r="E1319" s="13" t="s">
        <v>936</v>
      </c>
      <c r="K1319" t="s">
        <v>418</v>
      </c>
      <c r="L1319" t="s">
        <v>30</v>
      </c>
      <c r="M1319" s="21" t="s">
        <v>31</v>
      </c>
      <c r="N1319" s="71" t="s">
        <v>1044</v>
      </c>
      <c r="O1319" s="20">
        <v>59.1</v>
      </c>
      <c r="P1319" s="20">
        <v>52.39</v>
      </c>
      <c r="Q1319" s="22">
        <v>0.886463620981387</v>
      </c>
      <c r="R1319" s="23"/>
      <c r="X1319" s="1"/>
    </row>
    <row r="1320" spans="1:24">
      <c r="A1320" s="1" t="s">
        <v>339</v>
      </c>
      <c r="B1320" s="13" t="s">
        <v>1031</v>
      </c>
      <c r="C1320" t="s">
        <v>1032</v>
      </c>
      <c r="D1320" s="1" t="s">
        <v>506</v>
      </c>
      <c r="E1320" s="13" t="s">
        <v>936</v>
      </c>
      <c r="K1320" t="s">
        <v>418</v>
      </c>
      <c r="L1320" t="s">
        <v>30</v>
      </c>
      <c r="M1320" s="21" t="s">
        <v>31</v>
      </c>
      <c r="N1320" s="71" t="s">
        <v>1045</v>
      </c>
      <c r="O1320" s="20">
        <v>57.36</v>
      </c>
      <c r="P1320" s="20">
        <v>51.07</v>
      </c>
      <c r="Q1320" s="22">
        <v>0.89034170153417</v>
      </c>
      <c r="R1320" s="23"/>
      <c r="X1320" s="1"/>
    </row>
    <row r="1321" spans="1:24">
      <c r="A1321" s="1" t="s">
        <v>339</v>
      </c>
      <c r="B1321" s="13" t="s">
        <v>1031</v>
      </c>
      <c r="C1321" t="s">
        <v>1032</v>
      </c>
      <c r="D1321" s="1" t="s">
        <v>506</v>
      </c>
      <c r="E1321" s="13" t="s">
        <v>936</v>
      </c>
      <c r="K1321" t="s">
        <v>418</v>
      </c>
      <c r="L1321" t="s">
        <v>30</v>
      </c>
      <c r="M1321" s="21" t="s">
        <v>31</v>
      </c>
      <c r="N1321" s="71" t="s">
        <v>1046</v>
      </c>
      <c r="O1321" s="20">
        <v>58.56</v>
      </c>
      <c r="P1321" s="20">
        <v>51.48</v>
      </c>
      <c r="Q1321" s="22">
        <v>0.879098360655738</v>
      </c>
      <c r="R1321" s="23">
        <v>6.97e-13</v>
      </c>
      <c r="X1321" s="1"/>
    </row>
    <row r="1322" spans="1:24">
      <c r="A1322" s="1" t="s">
        <v>339</v>
      </c>
      <c r="B1322" s="13" t="s">
        <v>1031</v>
      </c>
      <c r="C1322" t="s">
        <v>1032</v>
      </c>
      <c r="D1322" s="1" t="s">
        <v>506</v>
      </c>
      <c r="E1322" s="13" t="s">
        <v>936</v>
      </c>
      <c r="K1322" t="s">
        <v>418</v>
      </c>
      <c r="L1322" t="s">
        <v>30</v>
      </c>
      <c r="M1322" s="21" t="s">
        <v>31</v>
      </c>
      <c r="N1322" s="71" t="s">
        <v>1047</v>
      </c>
      <c r="O1322" s="20">
        <v>55.77</v>
      </c>
      <c r="P1322" s="20">
        <v>50.7</v>
      </c>
      <c r="Q1322" s="22">
        <v>0.909090909090909</v>
      </c>
      <c r="R1322" s="23">
        <v>8.44e-13</v>
      </c>
      <c r="X1322" s="1"/>
    </row>
    <row r="1323" spans="1:24">
      <c r="A1323" s="1" t="s">
        <v>339</v>
      </c>
      <c r="B1323" s="13" t="s">
        <v>1031</v>
      </c>
      <c r="C1323" t="s">
        <v>1032</v>
      </c>
      <c r="D1323" s="1" t="s">
        <v>506</v>
      </c>
      <c r="E1323" s="13" t="s">
        <v>936</v>
      </c>
      <c r="K1323" t="s">
        <v>418</v>
      </c>
      <c r="L1323" t="s">
        <v>30</v>
      </c>
      <c r="M1323" s="21" t="s">
        <v>31</v>
      </c>
      <c r="N1323" s="71" t="s">
        <v>1048</v>
      </c>
      <c r="O1323" s="20">
        <v>56.04</v>
      </c>
      <c r="P1323" s="20">
        <v>50.61</v>
      </c>
      <c r="Q1323" s="22">
        <v>0.903104925053533</v>
      </c>
      <c r="R1323" s="23"/>
      <c r="X1323" s="1"/>
    </row>
    <row r="1324" spans="1:24">
      <c r="A1324" s="1" t="s">
        <v>339</v>
      </c>
      <c r="B1324" s="13" t="s">
        <v>1031</v>
      </c>
      <c r="C1324" t="s">
        <v>1032</v>
      </c>
      <c r="D1324" s="1" t="s">
        <v>506</v>
      </c>
      <c r="E1324" s="13" t="s">
        <v>936</v>
      </c>
      <c r="K1324" t="s">
        <v>418</v>
      </c>
      <c r="L1324" t="s">
        <v>30</v>
      </c>
      <c r="M1324" s="21" t="s">
        <v>31</v>
      </c>
      <c r="N1324" s="71" t="s">
        <v>1049</v>
      </c>
      <c r="O1324" s="20">
        <v>78.49</v>
      </c>
      <c r="P1324" s="20">
        <v>76.34</v>
      </c>
      <c r="Q1324" s="22">
        <v>0.972607975538285</v>
      </c>
      <c r="R1324" s="23">
        <v>1.17e-12</v>
      </c>
      <c r="X1324" s="1"/>
    </row>
    <row r="1325" spans="1:24">
      <c r="A1325" s="1" t="s">
        <v>339</v>
      </c>
      <c r="B1325" s="13" t="s">
        <v>1031</v>
      </c>
      <c r="C1325" t="s">
        <v>1032</v>
      </c>
      <c r="D1325" s="1" t="s">
        <v>506</v>
      </c>
      <c r="E1325" s="13" t="s">
        <v>936</v>
      </c>
      <c r="K1325" t="s">
        <v>418</v>
      </c>
      <c r="L1325" t="s">
        <v>30</v>
      </c>
      <c r="M1325" s="21" t="s">
        <v>31</v>
      </c>
      <c r="N1325" s="71" t="s">
        <v>1050</v>
      </c>
      <c r="O1325" s="20">
        <v>76.36</v>
      </c>
      <c r="P1325" s="20">
        <v>73.16</v>
      </c>
      <c r="Q1325" s="22">
        <v>0.958093242535359</v>
      </c>
      <c r="R1325" s="23">
        <v>1.28e-12</v>
      </c>
      <c r="X1325" s="1"/>
    </row>
    <row r="1326" spans="1:24">
      <c r="A1326" s="1" t="s">
        <v>339</v>
      </c>
      <c r="B1326" s="13" t="s">
        <v>1031</v>
      </c>
      <c r="C1326" t="s">
        <v>1032</v>
      </c>
      <c r="D1326" s="1" t="s">
        <v>506</v>
      </c>
      <c r="E1326" s="13" t="s">
        <v>936</v>
      </c>
      <c r="K1326" t="s">
        <v>418</v>
      </c>
      <c r="L1326" t="s">
        <v>30</v>
      </c>
      <c r="M1326" s="21" t="s">
        <v>31</v>
      </c>
      <c r="N1326" s="71" t="s">
        <v>1051</v>
      </c>
      <c r="O1326" s="20">
        <v>74.97</v>
      </c>
      <c r="P1326" s="20">
        <v>71.18</v>
      </c>
      <c r="Q1326" s="22">
        <v>0.949446445244765</v>
      </c>
      <c r="R1326" s="23">
        <v>4.21e-13</v>
      </c>
      <c r="X1326" s="1"/>
    </row>
    <row r="1327" spans="1:24">
      <c r="A1327" s="1" t="s">
        <v>339</v>
      </c>
      <c r="B1327" s="13" t="s">
        <v>1031</v>
      </c>
      <c r="C1327" t="s">
        <v>1032</v>
      </c>
      <c r="D1327" s="1" t="s">
        <v>506</v>
      </c>
      <c r="E1327" s="13" t="s">
        <v>936</v>
      </c>
      <c r="K1327" t="s">
        <v>418</v>
      </c>
      <c r="L1327" t="s">
        <v>30</v>
      </c>
      <c r="M1327" s="21" t="s">
        <v>31</v>
      </c>
      <c r="N1327" s="71" t="s">
        <v>1052</v>
      </c>
      <c r="O1327" s="20">
        <v>74.38</v>
      </c>
      <c r="P1327" s="20">
        <v>72.12</v>
      </c>
      <c r="Q1327" s="22">
        <v>0.969615488034418</v>
      </c>
      <c r="R1327" s="23">
        <v>4.4e-13</v>
      </c>
      <c r="X1327" s="1"/>
    </row>
    <row r="1328" spans="1:24">
      <c r="A1328" s="1" t="s">
        <v>339</v>
      </c>
      <c r="B1328" s="13" t="s">
        <v>1031</v>
      </c>
      <c r="C1328" t="s">
        <v>1032</v>
      </c>
      <c r="D1328" s="1" t="s">
        <v>506</v>
      </c>
      <c r="E1328" s="13" t="s">
        <v>936</v>
      </c>
      <c r="K1328" t="s">
        <v>418</v>
      </c>
      <c r="L1328" t="s">
        <v>30</v>
      </c>
      <c r="M1328" s="21" t="s">
        <v>31</v>
      </c>
      <c r="N1328" s="71" t="s">
        <v>1053</v>
      </c>
      <c r="O1328" s="20">
        <v>74.55</v>
      </c>
      <c r="P1328" s="20">
        <v>71.45</v>
      </c>
      <c r="Q1328" s="22">
        <v>0.958417169684775</v>
      </c>
      <c r="R1328" s="23"/>
      <c r="X1328" s="1"/>
    </row>
    <row r="1329" spans="1:24">
      <c r="A1329" s="1" t="s">
        <v>339</v>
      </c>
      <c r="B1329" s="13" t="s">
        <v>1031</v>
      </c>
      <c r="C1329" t="s">
        <v>1032</v>
      </c>
      <c r="D1329" s="1" t="s">
        <v>506</v>
      </c>
      <c r="E1329" s="13" t="s">
        <v>936</v>
      </c>
      <c r="K1329" t="s">
        <v>418</v>
      </c>
      <c r="L1329" t="s">
        <v>30</v>
      </c>
      <c r="M1329" s="21" t="s">
        <v>31</v>
      </c>
      <c r="N1329" s="71" t="s">
        <v>1054</v>
      </c>
      <c r="O1329" s="20">
        <v>78.39</v>
      </c>
      <c r="P1329" s="20">
        <v>76.86</v>
      </c>
      <c r="Q1329" s="22">
        <v>0.980482204362801</v>
      </c>
      <c r="R1329" s="23"/>
      <c r="X1329" s="1"/>
    </row>
    <row r="1330" spans="1:24">
      <c r="A1330" s="1" t="s">
        <v>339</v>
      </c>
      <c r="B1330" s="13" t="s">
        <v>1031</v>
      </c>
      <c r="C1330" t="s">
        <v>1032</v>
      </c>
      <c r="D1330" s="1" t="s">
        <v>506</v>
      </c>
      <c r="E1330" s="13" t="s">
        <v>936</v>
      </c>
      <c r="K1330" t="s">
        <v>418</v>
      </c>
      <c r="L1330" t="s">
        <v>30</v>
      </c>
      <c r="M1330" s="21" t="s">
        <v>31</v>
      </c>
      <c r="N1330" s="71" t="s">
        <v>1055</v>
      </c>
      <c r="O1330" s="20">
        <v>77.99</v>
      </c>
      <c r="P1330" s="20">
        <v>76.26</v>
      </c>
      <c r="Q1330" s="22">
        <v>0.977817668931914</v>
      </c>
      <c r="R1330" s="23"/>
      <c r="X1330" s="1"/>
    </row>
    <row r="1331" spans="1:24">
      <c r="A1331" s="1" t="s">
        <v>339</v>
      </c>
      <c r="B1331" s="13" t="s">
        <v>1031</v>
      </c>
      <c r="C1331" t="s">
        <v>1032</v>
      </c>
      <c r="D1331" s="1" t="s">
        <v>506</v>
      </c>
      <c r="E1331" s="13" t="s">
        <v>936</v>
      </c>
      <c r="K1331" t="s">
        <v>418</v>
      </c>
      <c r="L1331" t="s">
        <v>30</v>
      </c>
      <c r="M1331" s="21" t="s">
        <v>31</v>
      </c>
      <c r="N1331" s="71" t="s">
        <v>1056</v>
      </c>
      <c r="O1331" s="20">
        <v>75.2</v>
      </c>
      <c r="P1331" s="20">
        <v>72.99</v>
      </c>
      <c r="Q1331" s="22">
        <v>0.970611702127659</v>
      </c>
      <c r="R1331" s="23"/>
      <c r="X1331" s="1"/>
    </row>
    <row r="1332" spans="1:24">
      <c r="A1332" s="1" t="s">
        <v>339</v>
      </c>
      <c r="B1332" s="13" t="s">
        <v>1031</v>
      </c>
      <c r="C1332" t="s">
        <v>1032</v>
      </c>
      <c r="D1332" s="1" t="s">
        <v>506</v>
      </c>
      <c r="E1332" s="13" t="s">
        <v>936</v>
      </c>
      <c r="K1332" t="s">
        <v>418</v>
      </c>
      <c r="L1332" t="s">
        <v>30</v>
      </c>
      <c r="M1332" s="21" t="s">
        <v>31</v>
      </c>
      <c r="N1332" s="71" t="s">
        <v>1057</v>
      </c>
      <c r="O1332" s="20">
        <v>77.27</v>
      </c>
      <c r="P1332" s="20">
        <v>74.97</v>
      </c>
      <c r="Q1332" s="22">
        <v>0.970234243561538</v>
      </c>
      <c r="R1332" s="23"/>
      <c r="X1332" s="1"/>
    </row>
    <row r="1333" spans="1:24">
      <c r="A1333" s="1" t="s">
        <v>339</v>
      </c>
      <c r="B1333" s="13" t="s">
        <v>1031</v>
      </c>
      <c r="C1333" t="s">
        <v>1032</v>
      </c>
      <c r="D1333" s="1" t="s">
        <v>506</v>
      </c>
      <c r="E1333" s="13" t="s">
        <v>936</v>
      </c>
      <c r="K1333" t="s">
        <v>418</v>
      </c>
      <c r="L1333" t="s">
        <v>30</v>
      </c>
      <c r="M1333" s="21" t="s">
        <v>31</v>
      </c>
      <c r="N1333" s="71" t="s">
        <v>1058</v>
      </c>
      <c r="O1333" s="20">
        <v>76.18</v>
      </c>
      <c r="P1333" s="20">
        <v>73.18</v>
      </c>
      <c r="Q1333" s="22">
        <v>0.960619585192964</v>
      </c>
      <c r="R1333" s="23"/>
      <c r="X1333" s="1"/>
    </row>
    <row r="1334" spans="1:24">
      <c r="A1334" s="1" t="s">
        <v>339</v>
      </c>
      <c r="B1334" s="13" t="s">
        <v>1031</v>
      </c>
      <c r="C1334" t="s">
        <v>1032</v>
      </c>
      <c r="D1334" s="1" t="s">
        <v>506</v>
      </c>
      <c r="E1334" s="13" t="s">
        <v>936</v>
      </c>
      <c r="K1334" t="s">
        <v>418</v>
      </c>
      <c r="L1334" t="s">
        <v>30</v>
      </c>
      <c r="M1334" s="21" t="s">
        <v>31</v>
      </c>
      <c r="N1334" s="71" t="s">
        <v>1059</v>
      </c>
      <c r="O1334" s="20">
        <v>73.89</v>
      </c>
      <c r="P1334" s="20">
        <v>69.65</v>
      </c>
      <c r="Q1334" s="22">
        <v>0.94261740424956</v>
      </c>
      <c r="R1334" s="23">
        <v>5.68e-13</v>
      </c>
      <c r="X1334" s="1"/>
    </row>
    <row r="1335" spans="1:24">
      <c r="A1335" s="1" t="s">
        <v>339</v>
      </c>
      <c r="B1335" s="13" t="s">
        <v>1031</v>
      </c>
      <c r="C1335" t="s">
        <v>1032</v>
      </c>
      <c r="D1335" s="1" t="s">
        <v>506</v>
      </c>
      <c r="E1335" s="13" t="s">
        <v>936</v>
      </c>
      <c r="K1335" t="s">
        <v>418</v>
      </c>
      <c r="L1335" t="s">
        <v>30</v>
      </c>
      <c r="M1335" s="21" t="s">
        <v>31</v>
      </c>
      <c r="N1335" s="71" t="s">
        <v>1060</v>
      </c>
      <c r="O1335" s="20">
        <v>69.99</v>
      </c>
      <c r="P1335" s="20">
        <v>65.43</v>
      </c>
      <c r="Q1335" s="22">
        <v>0.934847835405058</v>
      </c>
      <c r="R1335" s="23"/>
      <c r="X1335" s="1"/>
    </row>
    <row r="1336" spans="1:24">
      <c r="A1336" s="1" t="s">
        <v>339</v>
      </c>
      <c r="B1336" s="13" t="s">
        <v>1031</v>
      </c>
      <c r="C1336" t="s">
        <v>1032</v>
      </c>
      <c r="D1336" s="1" t="s">
        <v>506</v>
      </c>
      <c r="E1336" s="13" t="s">
        <v>936</v>
      </c>
      <c r="K1336" t="s">
        <v>418</v>
      </c>
      <c r="L1336" t="s">
        <v>30</v>
      </c>
      <c r="M1336" s="21" t="s">
        <v>31</v>
      </c>
      <c r="N1336" s="71" t="s">
        <v>1061</v>
      </c>
      <c r="O1336" s="20">
        <v>74.14</v>
      </c>
      <c r="P1336" s="20">
        <v>67.2</v>
      </c>
      <c r="Q1336" s="22">
        <v>0.906393309954141</v>
      </c>
      <c r="R1336" s="23">
        <v>9.42e-14</v>
      </c>
      <c r="X1336" s="1"/>
    </row>
    <row r="1337" spans="1:24">
      <c r="A1337" s="39" t="s">
        <v>339</v>
      </c>
      <c r="B1337" s="40" t="s">
        <v>1031</v>
      </c>
      <c r="C1337" s="18" t="s">
        <v>1032</v>
      </c>
      <c r="D1337" s="39" t="s">
        <v>506</v>
      </c>
      <c r="E1337" s="40" t="s">
        <v>936</v>
      </c>
      <c r="F1337" s="18"/>
      <c r="G1337" s="18"/>
      <c r="H1337" s="18"/>
      <c r="I1337" s="18"/>
      <c r="J1337" s="39"/>
      <c r="K1337" s="18" t="s">
        <v>418</v>
      </c>
      <c r="L1337" s="18" t="s">
        <v>30</v>
      </c>
      <c r="M1337" s="43" t="s">
        <v>31</v>
      </c>
      <c r="N1337" s="79" t="s">
        <v>1062</v>
      </c>
      <c r="O1337" s="42">
        <v>73.52</v>
      </c>
      <c r="P1337" s="42">
        <v>67.84</v>
      </c>
      <c r="Q1337" s="44">
        <v>0.922742110990207</v>
      </c>
      <c r="R1337" s="45">
        <v>1.58e-13</v>
      </c>
      <c r="S1337" s="39"/>
      <c r="T1337" s="18"/>
      <c r="U1337" s="18"/>
      <c r="V1337" s="18"/>
      <c r="W1337" s="18"/>
      <c r="X1337" s="39"/>
    </row>
    <row r="1338" spans="1:24">
      <c r="A1338" s="1" t="s">
        <v>961</v>
      </c>
      <c r="B1338" s="13" t="s">
        <v>962</v>
      </c>
      <c r="D1338" s="7" t="s">
        <v>964</v>
      </c>
      <c r="E1338" s="13" t="s">
        <v>936</v>
      </c>
      <c r="K1338" t="s">
        <v>387</v>
      </c>
      <c r="L1338" t="s">
        <v>30</v>
      </c>
      <c r="M1338" s="21" t="s">
        <v>335</v>
      </c>
      <c r="N1338" s="71" t="s">
        <v>1063</v>
      </c>
      <c r="O1338" s="20">
        <v>1</v>
      </c>
      <c r="P1338" s="20">
        <v>1</v>
      </c>
      <c r="Q1338" s="22">
        <v>1</v>
      </c>
      <c r="R1338" s="23"/>
      <c r="X1338" s="1"/>
    </row>
    <row r="1339" spans="1:24">
      <c r="A1339" s="1" t="s">
        <v>961</v>
      </c>
      <c r="B1339" s="13" t="s">
        <v>962</v>
      </c>
      <c r="D1339" s="7" t="s">
        <v>964</v>
      </c>
      <c r="E1339" s="13" t="s">
        <v>936</v>
      </c>
      <c r="K1339" t="s">
        <v>387</v>
      </c>
      <c r="L1339" t="s">
        <v>30</v>
      </c>
      <c r="M1339" s="21" t="s">
        <v>335</v>
      </c>
      <c r="N1339" s="71" t="s">
        <v>1064</v>
      </c>
      <c r="O1339" s="20">
        <v>30</v>
      </c>
      <c r="P1339" s="20">
        <v>29</v>
      </c>
      <c r="Q1339" s="22">
        <v>0.966666666666667</v>
      </c>
      <c r="R1339" s="23"/>
      <c r="X1339" s="1"/>
    </row>
    <row r="1340" spans="1:24">
      <c r="A1340" s="1" t="s">
        <v>961</v>
      </c>
      <c r="B1340" s="13" t="s">
        <v>962</v>
      </c>
      <c r="D1340" s="7" t="s">
        <v>964</v>
      </c>
      <c r="E1340" s="13" t="s">
        <v>936</v>
      </c>
      <c r="K1340" t="s">
        <v>387</v>
      </c>
      <c r="L1340" t="s">
        <v>30</v>
      </c>
      <c r="M1340" s="21" t="s">
        <v>335</v>
      </c>
      <c r="N1340" s="71" t="s">
        <v>1065</v>
      </c>
      <c r="O1340" s="20">
        <v>40</v>
      </c>
      <c r="P1340" s="20">
        <v>35</v>
      </c>
      <c r="Q1340" s="22">
        <v>0.875</v>
      </c>
      <c r="R1340" s="23"/>
      <c r="X1340" s="1"/>
    </row>
    <row r="1341" spans="1:24">
      <c r="A1341" s="39" t="s">
        <v>961</v>
      </c>
      <c r="B1341" s="40" t="s">
        <v>962</v>
      </c>
      <c r="C1341" s="18"/>
      <c r="D1341" s="78" t="s">
        <v>964</v>
      </c>
      <c r="E1341" s="40" t="s">
        <v>936</v>
      </c>
      <c r="F1341" s="18"/>
      <c r="G1341" s="18"/>
      <c r="H1341" s="18"/>
      <c r="I1341" s="18"/>
      <c r="J1341" s="39"/>
      <c r="K1341" s="18" t="s">
        <v>387</v>
      </c>
      <c r="L1341" s="18" t="s">
        <v>30</v>
      </c>
      <c r="M1341" s="43" t="s">
        <v>335</v>
      </c>
      <c r="N1341" s="79" t="s">
        <v>1066</v>
      </c>
      <c r="O1341" s="42">
        <v>32</v>
      </c>
      <c r="P1341" s="42">
        <v>30</v>
      </c>
      <c r="Q1341" s="44">
        <v>0.9375</v>
      </c>
      <c r="R1341" s="45"/>
      <c r="S1341" s="39"/>
      <c r="T1341" s="18"/>
      <c r="U1341" s="18"/>
      <c r="V1341" s="18"/>
      <c r="W1341" s="18"/>
      <c r="X1341" s="39"/>
    </row>
    <row r="1342" spans="1:24">
      <c r="A1342" s="1" t="s">
        <v>1067</v>
      </c>
      <c r="B1342" s="13" t="s">
        <v>974</v>
      </c>
      <c r="D1342" s="7" t="s">
        <v>1068</v>
      </c>
      <c r="E1342" s="13" t="s">
        <v>936</v>
      </c>
      <c r="K1342" t="s">
        <v>722</v>
      </c>
      <c r="L1342" t="s">
        <v>30</v>
      </c>
      <c r="M1342" s="21" t="s">
        <v>335</v>
      </c>
      <c r="N1342" s="71"/>
      <c r="O1342" s="20">
        <v>4.6</v>
      </c>
      <c r="P1342" s="20">
        <v>3.1</v>
      </c>
      <c r="Q1342" s="22">
        <v>0.673913043478261</v>
      </c>
      <c r="R1342" s="23">
        <v>3.08e-15</v>
      </c>
      <c r="X1342" s="1"/>
    </row>
    <row r="1343" spans="1:24">
      <c r="A1343" s="1" t="s">
        <v>1067</v>
      </c>
      <c r="B1343" s="13" t="s">
        <v>974</v>
      </c>
      <c r="D1343" s="7" t="s">
        <v>1068</v>
      </c>
      <c r="E1343" s="13" t="s">
        <v>936</v>
      </c>
      <c r="K1343" t="s">
        <v>722</v>
      </c>
      <c r="L1343" t="s">
        <v>30</v>
      </c>
      <c r="M1343" s="21" t="s">
        <v>335</v>
      </c>
      <c r="N1343" s="71"/>
      <c r="O1343" s="20">
        <v>4.5</v>
      </c>
      <c r="P1343" s="20">
        <v>3.4</v>
      </c>
      <c r="Q1343" s="22">
        <v>0.755555555555556</v>
      </c>
      <c r="R1343" s="23">
        <v>1.22e-15</v>
      </c>
      <c r="X1343" s="1"/>
    </row>
    <row r="1344" spans="1:24">
      <c r="A1344" s="1" t="s">
        <v>1067</v>
      </c>
      <c r="B1344" s="13" t="s">
        <v>974</v>
      </c>
      <c r="D1344" s="7" t="s">
        <v>1068</v>
      </c>
      <c r="E1344" s="13" t="s">
        <v>936</v>
      </c>
      <c r="K1344" t="s">
        <v>722</v>
      </c>
      <c r="L1344" t="s">
        <v>30</v>
      </c>
      <c r="M1344" s="21" t="s">
        <v>335</v>
      </c>
      <c r="N1344" s="71"/>
      <c r="O1344" s="20">
        <v>5.4</v>
      </c>
      <c r="P1344" s="20">
        <v>4</v>
      </c>
      <c r="Q1344" s="22">
        <v>0.740740740740741</v>
      </c>
      <c r="R1344" s="23">
        <v>1.09e-16</v>
      </c>
      <c r="X1344" s="1"/>
    </row>
    <row r="1345" spans="1:24">
      <c r="A1345" s="1" t="s">
        <v>1067</v>
      </c>
      <c r="B1345" s="13" t="s">
        <v>974</v>
      </c>
      <c r="D1345" s="7" t="s">
        <v>1068</v>
      </c>
      <c r="E1345" s="13" t="s">
        <v>936</v>
      </c>
      <c r="K1345" t="s">
        <v>722</v>
      </c>
      <c r="L1345" t="s">
        <v>30</v>
      </c>
      <c r="M1345" s="21" t="s">
        <v>335</v>
      </c>
      <c r="N1345" s="71"/>
      <c r="O1345" s="20">
        <v>6.1</v>
      </c>
      <c r="P1345" s="20">
        <v>4.4</v>
      </c>
      <c r="Q1345" s="22">
        <v>0.721311475409836</v>
      </c>
      <c r="R1345" s="23">
        <v>1.48e-15</v>
      </c>
      <c r="X1345" s="1"/>
    </row>
    <row r="1346" spans="1:24">
      <c r="A1346" s="39" t="s">
        <v>1067</v>
      </c>
      <c r="B1346" s="40" t="s">
        <v>974</v>
      </c>
      <c r="C1346" s="18"/>
      <c r="D1346" s="78" t="s">
        <v>1068</v>
      </c>
      <c r="E1346" s="40" t="s">
        <v>936</v>
      </c>
      <c r="F1346" s="18"/>
      <c r="G1346" s="18"/>
      <c r="H1346" s="18"/>
      <c r="I1346" s="18"/>
      <c r="J1346" s="39"/>
      <c r="K1346" s="18" t="s">
        <v>722</v>
      </c>
      <c r="L1346" s="18" t="s">
        <v>30</v>
      </c>
      <c r="M1346" s="43" t="s">
        <v>335</v>
      </c>
      <c r="N1346" s="79"/>
      <c r="O1346" s="42">
        <v>6.3</v>
      </c>
      <c r="P1346" s="42">
        <v>5</v>
      </c>
      <c r="Q1346" s="44">
        <v>0.793650793650794</v>
      </c>
      <c r="R1346" s="45">
        <v>1.72e-15</v>
      </c>
      <c r="S1346" s="39"/>
      <c r="T1346" s="18"/>
      <c r="U1346" s="18"/>
      <c r="V1346" s="18"/>
      <c r="W1346" s="18"/>
      <c r="X1346" s="39"/>
    </row>
    <row r="1347" spans="1:24">
      <c r="A1347" s="1" t="s">
        <v>339</v>
      </c>
      <c r="B1347" s="13" t="s">
        <v>986</v>
      </c>
      <c r="C1347" t="s">
        <v>987</v>
      </c>
      <c r="D1347" s="1" t="s">
        <v>506</v>
      </c>
      <c r="E1347" s="13" t="s">
        <v>936</v>
      </c>
      <c r="K1347" t="s">
        <v>739</v>
      </c>
      <c r="L1347" t="s">
        <v>30</v>
      </c>
      <c r="M1347" s="21" t="s">
        <v>335</v>
      </c>
      <c r="N1347" s="71" t="s">
        <v>1069</v>
      </c>
      <c r="O1347" s="20">
        <v>7.12</v>
      </c>
      <c r="P1347" s="20">
        <v>6.49</v>
      </c>
      <c r="Q1347" s="22">
        <v>0.911516853932584</v>
      </c>
      <c r="R1347" s="23"/>
      <c r="X1347" s="1"/>
    </row>
    <row r="1348" spans="1:24">
      <c r="A1348" s="1" t="s">
        <v>339</v>
      </c>
      <c r="B1348" s="13" t="s">
        <v>986</v>
      </c>
      <c r="C1348" t="s">
        <v>987</v>
      </c>
      <c r="D1348" s="1" t="s">
        <v>506</v>
      </c>
      <c r="E1348" s="13" t="s">
        <v>936</v>
      </c>
      <c r="K1348" t="s">
        <v>739</v>
      </c>
      <c r="L1348" t="s">
        <v>30</v>
      </c>
      <c r="M1348" s="21" t="s">
        <v>335</v>
      </c>
      <c r="N1348" s="71" t="s">
        <v>1070</v>
      </c>
      <c r="O1348" s="20">
        <v>4.57</v>
      </c>
      <c r="P1348" s="20">
        <v>3.93</v>
      </c>
      <c r="Q1348" s="22">
        <v>0.859956236323851</v>
      </c>
      <c r="R1348" s="23"/>
      <c r="X1348" s="1"/>
    </row>
    <row r="1349" spans="1:24">
      <c r="A1349" s="1" t="s">
        <v>339</v>
      </c>
      <c r="B1349" s="13" t="s">
        <v>986</v>
      </c>
      <c r="C1349" t="s">
        <v>987</v>
      </c>
      <c r="D1349" s="1" t="s">
        <v>506</v>
      </c>
      <c r="E1349" s="13" t="s">
        <v>936</v>
      </c>
      <c r="K1349" t="s">
        <v>739</v>
      </c>
      <c r="L1349" t="s">
        <v>30</v>
      </c>
      <c r="M1349" s="21" t="s">
        <v>335</v>
      </c>
      <c r="N1349" s="71" t="s">
        <v>1071</v>
      </c>
      <c r="O1349" s="20">
        <v>4.04</v>
      </c>
      <c r="P1349" s="20">
        <v>3.53</v>
      </c>
      <c r="Q1349" s="22">
        <v>0.873762376237624</v>
      </c>
      <c r="R1349" s="23"/>
      <c r="X1349" s="1"/>
    </row>
    <row r="1350" spans="1:24">
      <c r="A1350" s="1" t="s">
        <v>339</v>
      </c>
      <c r="B1350" s="13" t="s">
        <v>986</v>
      </c>
      <c r="C1350" t="s">
        <v>987</v>
      </c>
      <c r="D1350" s="1" t="s">
        <v>506</v>
      </c>
      <c r="E1350" s="13" t="s">
        <v>936</v>
      </c>
      <c r="K1350" t="s">
        <v>739</v>
      </c>
      <c r="L1350" t="s">
        <v>30</v>
      </c>
      <c r="M1350" s="21" t="s">
        <v>335</v>
      </c>
      <c r="N1350" s="71" t="s">
        <v>1072</v>
      </c>
      <c r="O1350" s="20">
        <v>8.19</v>
      </c>
      <c r="P1350" s="20">
        <v>7.37</v>
      </c>
      <c r="Q1350" s="22">
        <v>0.8998778998779</v>
      </c>
      <c r="R1350" s="23"/>
      <c r="X1350" s="1"/>
    </row>
    <row r="1351" spans="1:24">
      <c r="A1351" s="1" t="s">
        <v>339</v>
      </c>
      <c r="B1351" s="13" t="s">
        <v>986</v>
      </c>
      <c r="C1351" t="s">
        <v>987</v>
      </c>
      <c r="D1351" s="1" t="s">
        <v>506</v>
      </c>
      <c r="E1351" s="13" t="s">
        <v>936</v>
      </c>
      <c r="K1351" t="s">
        <v>739</v>
      </c>
      <c r="L1351" t="s">
        <v>30</v>
      </c>
      <c r="M1351" s="21" t="s">
        <v>335</v>
      </c>
      <c r="N1351" s="71" t="s">
        <v>1073</v>
      </c>
      <c r="O1351" s="20">
        <v>4.33</v>
      </c>
      <c r="P1351" s="20">
        <v>3.86</v>
      </c>
      <c r="Q1351" s="22">
        <v>0.891454965357968</v>
      </c>
      <c r="R1351" s="23"/>
      <c r="X1351" s="1"/>
    </row>
    <row r="1352" spans="1:24">
      <c r="A1352" s="1" t="s">
        <v>339</v>
      </c>
      <c r="B1352" s="13" t="s">
        <v>986</v>
      </c>
      <c r="C1352" t="s">
        <v>987</v>
      </c>
      <c r="D1352" s="1" t="s">
        <v>506</v>
      </c>
      <c r="E1352" s="13" t="s">
        <v>936</v>
      </c>
      <c r="K1352" t="s">
        <v>739</v>
      </c>
      <c r="L1352" t="s">
        <v>30</v>
      </c>
      <c r="M1352" s="21" t="s">
        <v>335</v>
      </c>
      <c r="N1352" s="71" t="s">
        <v>1074</v>
      </c>
      <c r="O1352" s="20">
        <v>4.18</v>
      </c>
      <c r="P1352" s="20">
        <v>3.52</v>
      </c>
      <c r="Q1352" s="22">
        <v>0.842105263157895</v>
      </c>
      <c r="R1352" s="23"/>
      <c r="X1352" s="1"/>
    </row>
    <row r="1353" spans="1:24">
      <c r="A1353" s="1" t="s">
        <v>339</v>
      </c>
      <c r="B1353" s="13" t="s">
        <v>986</v>
      </c>
      <c r="C1353" t="s">
        <v>987</v>
      </c>
      <c r="D1353" s="1" t="s">
        <v>506</v>
      </c>
      <c r="E1353" s="13" t="s">
        <v>936</v>
      </c>
      <c r="K1353" t="s">
        <v>739</v>
      </c>
      <c r="L1353" t="s">
        <v>30</v>
      </c>
      <c r="M1353" s="21" t="s">
        <v>335</v>
      </c>
      <c r="N1353" s="71" t="s">
        <v>1075</v>
      </c>
      <c r="O1353" s="20">
        <v>6.64</v>
      </c>
      <c r="P1353" s="20">
        <v>6.13</v>
      </c>
      <c r="Q1353" s="22">
        <v>0.923192771084337</v>
      </c>
      <c r="R1353" s="23"/>
      <c r="X1353" s="1"/>
    </row>
    <row r="1354" spans="1:24">
      <c r="A1354" s="1" t="s">
        <v>339</v>
      </c>
      <c r="B1354" s="13" t="s">
        <v>986</v>
      </c>
      <c r="C1354" t="s">
        <v>987</v>
      </c>
      <c r="D1354" s="1" t="s">
        <v>506</v>
      </c>
      <c r="E1354" s="13" t="s">
        <v>936</v>
      </c>
      <c r="K1354" t="s">
        <v>739</v>
      </c>
      <c r="L1354" t="s">
        <v>30</v>
      </c>
      <c r="M1354" s="21" t="s">
        <v>335</v>
      </c>
      <c r="N1354" s="71" t="s">
        <v>1076</v>
      </c>
      <c r="O1354" s="20">
        <v>3.01</v>
      </c>
      <c r="P1354" s="20">
        <v>2.45</v>
      </c>
      <c r="Q1354" s="22">
        <v>0.813953488372093</v>
      </c>
      <c r="R1354" s="23"/>
      <c r="X1354" s="1"/>
    </row>
    <row r="1355" spans="1:24">
      <c r="A1355" s="1" t="s">
        <v>339</v>
      </c>
      <c r="B1355" s="13" t="s">
        <v>986</v>
      </c>
      <c r="C1355" t="s">
        <v>987</v>
      </c>
      <c r="D1355" s="1" t="s">
        <v>506</v>
      </c>
      <c r="E1355" s="13" t="s">
        <v>936</v>
      </c>
      <c r="K1355" t="s">
        <v>739</v>
      </c>
      <c r="L1355" t="s">
        <v>30</v>
      </c>
      <c r="M1355" s="21" t="s">
        <v>335</v>
      </c>
      <c r="N1355" s="71" t="s">
        <v>1077</v>
      </c>
      <c r="O1355" s="20">
        <v>5.9</v>
      </c>
      <c r="P1355" s="20">
        <v>5.23</v>
      </c>
      <c r="Q1355" s="22">
        <v>0.886440677966102</v>
      </c>
      <c r="R1355" s="23"/>
      <c r="X1355" s="1"/>
    </row>
    <row r="1356" spans="1:24">
      <c r="A1356" s="1" t="s">
        <v>339</v>
      </c>
      <c r="B1356" s="13" t="s">
        <v>986</v>
      </c>
      <c r="C1356" t="s">
        <v>987</v>
      </c>
      <c r="D1356" s="1" t="s">
        <v>506</v>
      </c>
      <c r="E1356" s="13" t="s">
        <v>936</v>
      </c>
      <c r="K1356" t="s">
        <v>739</v>
      </c>
      <c r="L1356" t="s">
        <v>30</v>
      </c>
      <c r="M1356" s="21" t="s">
        <v>335</v>
      </c>
      <c r="N1356" s="71" t="s">
        <v>1078</v>
      </c>
      <c r="O1356" s="20">
        <v>3.54</v>
      </c>
      <c r="P1356" s="20">
        <v>2.89</v>
      </c>
      <c r="Q1356" s="22">
        <v>0.816384180790961</v>
      </c>
      <c r="R1356" s="23"/>
      <c r="X1356" s="1"/>
    </row>
    <row r="1357" spans="1:24">
      <c r="A1357" s="1" t="s">
        <v>339</v>
      </c>
      <c r="B1357" s="13" t="s">
        <v>986</v>
      </c>
      <c r="C1357" t="s">
        <v>987</v>
      </c>
      <c r="D1357" s="1" t="s">
        <v>506</v>
      </c>
      <c r="E1357" s="13" t="s">
        <v>936</v>
      </c>
      <c r="K1357" t="s">
        <v>739</v>
      </c>
      <c r="L1357" t="s">
        <v>30</v>
      </c>
      <c r="M1357" s="21" t="s">
        <v>335</v>
      </c>
      <c r="N1357" s="71" t="s">
        <v>1079</v>
      </c>
      <c r="O1357" s="20">
        <v>3.57</v>
      </c>
      <c r="P1357" s="20">
        <v>2.83</v>
      </c>
      <c r="Q1357" s="22">
        <v>0.792717086834734</v>
      </c>
      <c r="R1357" s="23"/>
      <c r="X1357" s="1"/>
    </row>
    <row r="1358" spans="1:24">
      <c r="A1358" s="1" t="s">
        <v>339</v>
      </c>
      <c r="B1358" s="13" t="s">
        <v>986</v>
      </c>
      <c r="C1358" t="s">
        <v>987</v>
      </c>
      <c r="D1358" s="1" t="s">
        <v>506</v>
      </c>
      <c r="E1358" s="13" t="s">
        <v>936</v>
      </c>
      <c r="K1358" t="s">
        <v>739</v>
      </c>
      <c r="L1358" t="s">
        <v>30</v>
      </c>
      <c r="M1358" s="21" t="s">
        <v>335</v>
      </c>
      <c r="N1358" s="71" t="s">
        <v>1080</v>
      </c>
      <c r="O1358" s="20">
        <v>1.58</v>
      </c>
      <c r="P1358" s="20">
        <v>1.08</v>
      </c>
      <c r="Q1358" s="22">
        <v>0.683544303797468</v>
      </c>
      <c r="R1358" s="23"/>
      <c r="X1358" s="1"/>
    </row>
    <row r="1359" spans="1:24">
      <c r="A1359" s="1" t="s">
        <v>339</v>
      </c>
      <c r="B1359" s="13" t="s">
        <v>986</v>
      </c>
      <c r="C1359" t="s">
        <v>987</v>
      </c>
      <c r="D1359" s="1" t="s">
        <v>506</v>
      </c>
      <c r="E1359" s="13" t="s">
        <v>936</v>
      </c>
      <c r="K1359" t="s">
        <v>739</v>
      </c>
      <c r="L1359" t="s">
        <v>30</v>
      </c>
      <c r="M1359" s="21" t="s">
        <v>335</v>
      </c>
      <c r="N1359" s="71" t="s">
        <v>1081</v>
      </c>
      <c r="O1359" s="20">
        <v>3.1</v>
      </c>
      <c r="P1359" s="20">
        <v>2.8</v>
      </c>
      <c r="Q1359" s="22">
        <v>0.903225806451613</v>
      </c>
      <c r="R1359" s="23"/>
      <c r="X1359" s="1"/>
    </row>
    <row r="1360" spans="1:24">
      <c r="A1360" s="1" t="s">
        <v>339</v>
      </c>
      <c r="B1360" s="13" t="s">
        <v>986</v>
      </c>
      <c r="C1360" t="s">
        <v>987</v>
      </c>
      <c r="D1360" s="1" t="s">
        <v>506</v>
      </c>
      <c r="E1360" s="13" t="s">
        <v>936</v>
      </c>
      <c r="K1360" t="s">
        <v>739</v>
      </c>
      <c r="L1360" t="s">
        <v>30</v>
      </c>
      <c r="M1360" s="21" t="s">
        <v>335</v>
      </c>
      <c r="N1360" s="71" t="s">
        <v>1082</v>
      </c>
      <c r="O1360" s="20">
        <v>3.91</v>
      </c>
      <c r="P1360" s="20">
        <v>3.27</v>
      </c>
      <c r="Q1360" s="22">
        <v>0.836317135549872</v>
      </c>
      <c r="R1360" s="23"/>
      <c r="X1360" s="1"/>
    </row>
    <row r="1361" spans="1:24">
      <c r="A1361" s="1" t="s">
        <v>339</v>
      </c>
      <c r="B1361" s="13" t="s">
        <v>986</v>
      </c>
      <c r="C1361" t="s">
        <v>987</v>
      </c>
      <c r="D1361" s="1" t="s">
        <v>506</v>
      </c>
      <c r="E1361" s="13" t="s">
        <v>936</v>
      </c>
      <c r="K1361" t="s">
        <v>739</v>
      </c>
      <c r="L1361" t="s">
        <v>30</v>
      </c>
      <c r="M1361" s="21" t="s">
        <v>335</v>
      </c>
      <c r="N1361" s="71" t="s">
        <v>1083</v>
      </c>
      <c r="O1361" s="20">
        <v>4.72</v>
      </c>
      <c r="P1361" s="20">
        <v>4.2</v>
      </c>
      <c r="Q1361" s="22">
        <v>0.889830508474576</v>
      </c>
      <c r="R1361" s="23"/>
      <c r="X1361" s="1"/>
    </row>
    <row r="1362" spans="1:24">
      <c r="A1362" s="1" t="s">
        <v>339</v>
      </c>
      <c r="B1362" s="13" t="s">
        <v>986</v>
      </c>
      <c r="C1362" t="s">
        <v>987</v>
      </c>
      <c r="D1362" s="1" t="s">
        <v>506</v>
      </c>
      <c r="E1362" s="13" t="s">
        <v>936</v>
      </c>
      <c r="K1362" t="s">
        <v>739</v>
      </c>
      <c r="L1362" t="s">
        <v>30</v>
      </c>
      <c r="M1362" s="21" t="s">
        <v>335</v>
      </c>
      <c r="N1362" s="71" t="s">
        <v>1084</v>
      </c>
      <c r="O1362" s="20">
        <v>4.61</v>
      </c>
      <c r="P1362" s="20">
        <v>4.09</v>
      </c>
      <c r="Q1362" s="22">
        <v>0.887201735357917</v>
      </c>
      <c r="R1362" s="23">
        <v>2.56e-15</v>
      </c>
      <c r="X1362" s="1"/>
    </row>
    <row r="1363" spans="1:24">
      <c r="A1363" s="1" t="s">
        <v>339</v>
      </c>
      <c r="B1363" s="13" t="s">
        <v>986</v>
      </c>
      <c r="C1363" t="s">
        <v>987</v>
      </c>
      <c r="D1363" s="1" t="s">
        <v>506</v>
      </c>
      <c r="E1363" s="13" t="s">
        <v>936</v>
      </c>
      <c r="K1363" t="s">
        <v>739</v>
      </c>
      <c r="L1363" t="s">
        <v>30</v>
      </c>
      <c r="M1363" s="21" t="s">
        <v>335</v>
      </c>
      <c r="N1363" s="71" t="s">
        <v>1085</v>
      </c>
      <c r="O1363" s="20">
        <v>3.97</v>
      </c>
      <c r="P1363" s="20">
        <v>4.41</v>
      </c>
      <c r="Q1363" s="22">
        <v>1.11083123425693</v>
      </c>
      <c r="R1363" s="23">
        <v>7.34e-15</v>
      </c>
      <c r="X1363" s="1"/>
    </row>
    <row r="1364" spans="1:24">
      <c r="A1364" s="1" t="s">
        <v>339</v>
      </c>
      <c r="B1364" s="13" t="s">
        <v>986</v>
      </c>
      <c r="C1364" t="s">
        <v>987</v>
      </c>
      <c r="D1364" s="1" t="s">
        <v>506</v>
      </c>
      <c r="E1364" s="13" t="s">
        <v>936</v>
      </c>
      <c r="K1364" t="s">
        <v>739</v>
      </c>
      <c r="L1364" t="s">
        <v>30</v>
      </c>
      <c r="M1364" s="21" t="s">
        <v>335</v>
      </c>
      <c r="N1364" s="71" t="s">
        <v>1086</v>
      </c>
      <c r="O1364" s="20">
        <v>5.48</v>
      </c>
      <c r="P1364" s="20">
        <v>4.78</v>
      </c>
      <c r="Q1364" s="22">
        <v>0.872262773722628</v>
      </c>
      <c r="R1364" s="23"/>
      <c r="X1364" s="1"/>
    </row>
    <row r="1365" spans="1:24">
      <c r="A1365" s="1" t="s">
        <v>339</v>
      </c>
      <c r="B1365" s="13" t="s">
        <v>986</v>
      </c>
      <c r="C1365" t="s">
        <v>987</v>
      </c>
      <c r="D1365" s="1" t="s">
        <v>506</v>
      </c>
      <c r="E1365" s="13" t="s">
        <v>936</v>
      </c>
      <c r="K1365" t="s">
        <v>739</v>
      </c>
      <c r="L1365" t="s">
        <v>30</v>
      </c>
      <c r="M1365" s="21" t="s">
        <v>335</v>
      </c>
      <c r="N1365" s="71" t="s">
        <v>1087</v>
      </c>
      <c r="O1365" s="20">
        <v>4.86</v>
      </c>
      <c r="P1365" s="20">
        <v>4.22</v>
      </c>
      <c r="Q1365" s="22">
        <v>0.868312757201646</v>
      </c>
      <c r="R1365" s="23"/>
      <c r="X1365" s="1"/>
    </row>
    <row r="1366" spans="1:24">
      <c r="A1366" s="1" t="s">
        <v>339</v>
      </c>
      <c r="B1366" s="13" t="s">
        <v>986</v>
      </c>
      <c r="C1366" t="s">
        <v>987</v>
      </c>
      <c r="D1366" s="1" t="s">
        <v>506</v>
      </c>
      <c r="E1366" s="13" t="s">
        <v>936</v>
      </c>
      <c r="K1366" t="s">
        <v>739</v>
      </c>
      <c r="L1366" t="s">
        <v>30</v>
      </c>
      <c r="M1366" s="21" t="s">
        <v>335</v>
      </c>
      <c r="N1366" s="71" t="s">
        <v>1088</v>
      </c>
      <c r="O1366" s="20">
        <v>4.25</v>
      </c>
      <c r="P1366" s="20">
        <v>3.67</v>
      </c>
      <c r="Q1366" s="22">
        <v>0.863529411764706</v>
      </c>
      <c r="R1366" s="23">
        <v>3.98e-15</v>
      </c>
      <c r="X1366" s="1"/>
    </row>
    <row r="1367" spans="1:24">
      <c r="A1367" s="1" t="s">
        <v>339</v>
      </c>
      <c r="B1367" s="13" t="s">
        <v>986</v>
      </c>
      <c r="C1367" t="s">
        <v>987</v>
      </c>
      <c r="D1367" s="1" t="s">
        <v>506</v>
      </c>
      <c r="E1367" s="13" t="s">
        <v>936</v>
      </c>
      <c r="K1367" t="s">
        <v>739</v>
      </c>
      <c r="L1367" t="s">
        <v>30</v>
      </c>
      <c r="M1367" s="21" t="s">
        <v>335</v>
      </c>
      <c r="N1367" s="71" t="s">
        <v>1089</v>
      </c>
      <c r="O1367" s="20">
        <v>5.33</v>
      </c>
      <c r="P1367" s="20">
        <v>4.64</v>
      </c>
      <c r="Q1367" s="22">
        <v>0.870544090056285</v>
      </c>
      <c r="R1367" s="23"/>
      <c r="X1367" s="1"/>
    </row>
    <row r="1368" spans="1:24">
      <c r="A1368" s="1" t="s">
        <v>339</v>
      </c>
      <c r="B1368" s="13" t="s">
        <v>986</v>
      </c>
      <c r="C1368" t="s">
        <v>987</v>
      </c>
      <c r="D1368" s="1" t="s">
        <v>506</v>
      </c>
      <c r="E1368" s="13" t="s">
        <v>936</v>
      </c>
      <c r="K1368" t="s">
        <v>739</v>
      </c>
      <c r="L1368" t="s">
        <v>30</v>
      </c>
      <c r="M1368" s="21" t="s">
        <v>335</v>
      </c>
      <c r="N1368" s="71" t="s">
        <v>1090</v>
      </c>
      <c r="O1368" s="20">
        <v>8.42</v>
      </c>
      <c r="P1368" s="20">
        <v>8.86</v>
      </c>
      <c r="Q1368" s="22">
        <v>1.05225653206651</v>
      </c>
      <c r="R1368" s="23"/>
      <c r="X1368" s="1"/>
    </row>
    <row r="1369" spans="1:24">
      <c r="A1369" s="1" t="s">
        <v>339</v>
      </c>
      <c r="B1369" s="13" t="s">
        <v>986</v>
      </c>
      <c r="C1369" t="s">
        <v>987</v>
      </c>
      <c r="D1369" s="1" t="s">
        <v>506</v>
      </c>
      <c r="E1369" s="13" t="s">
        <v>936</v>
      </c>
      <c r="K1369" t="s">
        <v>739</v>
      </c>
      <c r="L1369" t="s">
        <v>30</v>
      </c>
      <c r="M1369" s="21" t="s">
        <v>335</v>
      </c>
      <c r="N1369" s="71" t="s">
        <v>1091</v>
      </c>
      <c r="O1369" s="20">
        <v>8.82</v>
      </c>
      <c r="P1369" s="20">
        <v>9.23</v>
      </c>
      <c r="Q1369" s="22">
        <v>1.04648526077098</v>
      </c>
      <c r="R1369" s="23"/>
      <c r="X1369" s="1"/>
    </row>
    <row r="1370" spans="1:24">
      <c r="A1370" s="1" t="s">
        <v>339</v>
      </c>
      <c r="B1370" s="13" t="s">
        <v>986</v>
      </c>
      <c r="C1370" t="s">
        <v>987</v>
      </c>
      <c r="D1370" s="1" t="s">
        <v>506</v>
      </c>
      <c r="E1370" s="13" t="s">
        <v>936</v>
      </c>
      <c r="K1370" t="s">
        <v>739</v>
      </c>
      <c r="L1370" t="s">
        <v>30</v>
      </c>
      <c r="M1370" s="21" t="s">
        <v>335</v>
      </c>
      <c r="N1370" s="71" t="s">
        <v>1092</v>
      </c>
      <c r="O1370" s="20">
        <v>8.6</v>
      </c>
      <c r="P1370" s="20">
        <v>8.74</v>
      </c>
      <c r="Q1370" s="22">
        <v>1.01627906976744</v>
      </c>
      <c r="R1370" s="23"/>
      <c r="X1370" s="1"/>
    </row>
    <row r="1371" spans="1:24">
      <c r="A1371" s="1" t="s">
        <v>339</v>
      </c>
      <c r="B1371" s="13" t="s">
        <v>986</v>
      </c>
      <c r="C1371" t="s">
        <v>987</v>
      </c>
      <c r="D1371" s="1" t="s">
        <v>506</v>
      </c>
      <c r="E1371" s="13" t="s">
        <v>936</v>
      </c>
      <c r="K1371" t="s">
        <v>739</v>
      </c>
      <c r="L1371" t="s">
        <v>30</v>
      </c>
      <c r="M1371" s="21" t="s">
        <v>335</v>
      </c>
      <c r="N1371" s="71" t="s">
        <v>1093</v>
      </c>
      <c r="O1371" s="20">
        <v>8.2</v>
      </c>
      <c r="P1371" s="20">
        <v>8.44</v>
      </c>
      <c r="Q1371" s="22">
        <v>1.02926829268293</v>
      </c>
      <c r="R1371" s="23"/>
      <c r="X1371" s="1"/>
    </row>
    <row r="1372" spans="1:24">
      <c r="A1372" s="1" t="s">
        <v>339</v>
      </c>
      <c r="B1372" s="13" t="s">
        <v>986</v>
      </c>
      <c r="C1372" t="s">
        <v>987</v>
      </c>
      <c r="D1372" s="1" t="s">
        <v>506</v>
      </c>
      <c r="E1372" s="13" t="s">
        <v>936</v>
      </c>
      <c r="K1372" t="s">
        <v>739</v>
      </c>
      <c r="L1372" t="s">
        <v>30</v>
      </c>
      <c r="M1372" s="21" t="s">
        <v>335</v>
      </c>
      <c r="N1372" s="71" t="s">
        <v>1094</v>
      </c>
      <c r="O1372" s="20">
        <v>9.6</v>
      </c>
      <c r="P1372" s="20">
        <v>10.12</v>
      </c>
      <c r="Q1372" s="22">
        <v>1.05416666666667</v>
      </c>
      <c r="R1372" s="23"/>
      <c r="X1372" s="1"/>
    </row>
    <row r="1373" spans="1:24">
      <c r="A1373" s="1" t="s">
        <v>339</v>
      </c>
      <c r="B1373" s="13" t="s">
        <v>986</v>
      </c>
      <c r="C1373" t="s">
        <v>987</v>
      </c>
      <c r="D1373" s="1" t="s">
        <v>506</v>
      </c>
      <c r="E1373" s="13" t="s">
        <v>936</v>
      </c>
      <c r="K1373" t="s">
        <v>739</v>
      </c>
      <c r="L1373" t="s">
        <v>30</v>
      </c>
      <c r="M1373" s="21" t="s">
        <v>335</v>
      </c>
      <c r="N1373" s="71" t="s">
        <v>1095</v>
      </c>
      <c r="O1373" s="20">
        <v>15.07</v>
      </c>
      <c r="P1373" s="20">
        <v>12.71</v>
      </c>
      <c r="Q1373" s="22">
        <v>0.843397478433975</v>
      </c>
      <c r="R1373" s="23"/>
      <c r="X1373" s="1"/>
    </row>
    <row r="1374" spans="1:24">
      <c r="A1374" s="1" t="s">
        <v>339</v>
      </c>
      <c r="B1374" s="13" t="s">
        <v>986</v>
      </c>
      <c r="C1374" t="s">
        <v>987</v>
      </c>
      <c r="D1374" s="1" t="s">
        <v>506</v>
      </c>
      <c r="E1374" s="13" t="s">
        <v>936</v>
      </c>
      <c r="K1374" t="s">
        <v>739</v>
      </c>
      <c r="L1374" t="s">
        <v>30</v>
      </c>
      <c r="M1374" s="21" t="s">
        <v>335</v>
      </c>
      <c r="N1374" s="71" t="s">
        <v>1096</v>
      </c>
      <c r="O1374" s="20">
        <v>14.84</v>
      </c>
      <c r="P1374" s="20">
        <v>12.37</v>
      </c>
      <c r="Q1374" s="22">
        <v>0.83355795148248</v>
      </c>
      <c r="R1374" s="23"/>
      <c r="X1374" s="1"/>
    </row>
    <row r="1375" spans="1:24">
      <c r="A1375" s="1" t="s">
        <v>339</v>
      </c>
      <c r="B1375" s="13" t="s">
        <v>986</v>
      </c>
      <c r="C1375" t="s">
        <v>987</v>
      </c>
      <c r="D1375" s="1" t="s">
        <v>506</v>
      </c>
      <c r="E1375" s="13" t="s">
        <v>936</v>
      </c>
      <c r="K1375" t="s">
        <v>739</v>
      </c>
      <c r="L1375" t="s">
        <v>30</v>
      </c>
      <c r="M1375" s="21" t="s">
        <v>335</v>
      </c>
      <c r="N1375" s="71" t="s">
        <v>1097</v>
      </c>
      <c r="O1375" s="20">
        <v>14.27</v>
      </c>
      <c r="P1375" s="20">
        <v>11.57</v>
      </c>
      <c r="Q1375" s="22">
        <v>0.810791871058164</v>
      </c>
      <c r="R1375" s="23"/>
      <c r="X1375" s="1"/>
    </row>
    <row r="1376" spans="1:24">
      <c r="A1376" s="1" t="s">
        <v>339</v>
      </c>
      <c r="B1376" s="13" t="s">
        <v>986</v>
      </c>
      <c r="C1376" t="s">
        <v>987</v>
      </c>
      <c r="D1376" s="1" t="s">
        <v>506</v>
      </c>
      <c r="E1376" s="13" t="s">
        <v>936</v>
      </c>
      <c r="K1376" t="s">
        <v>739</v>
      </c>
      <c r="L1376" t="s">
        <v>30</v>
      </c>
      <c r="M1376" s="21" t="s">
        <v>335</v>
      </c>
      <c r="N1376" s="71" t="s">
        <v>1098</v>
      </c>
      <c r="O1376" s="20">
        <v>13.47</v>
      </c>
      <c r="P1376" s="20">
        <v>10.8</v>
      </c>
      <c r="Q1376" s="22">
        <v>0.801781737193764</v>
      </c>
      <c r="R1376" s="23"/>
      <c r="X1376" s="1"/>
    </row>
    <row r="1377" spans="1:24">
      <c r="A1377" s="1" t="s">
        <v>339</v>
      </c>
      <c r="B1377" s="13" t="s">
        <v>986</v>
      </c>
      <c r="C1377" t="s">
        <v>987</v>
      </c>
      <c r="D1377" s="1" t="s">
        <v>506</v>
      </c>
      <c r="E1377" s="13" t="s">
        <v>936</v>
      </c>
      <c r="K1377" t="s">
        <v>739</v>
      </c>
      <c r="L1377" t="s">
        <v>30</v>
      </c>
      <c r="M1377" s="21" t="s">
        <v>335</v>
      </c>
      <c r="N1377" s="71" t="s">
        <v>1099</v>
      </c>
      <c r="O1377" s="20">
        <v>14.26</v>
      </c>
      <c r="P1377" s="20">
        <v>11.85</v>
      </c>
      <c r="Q1377" s="22">
        <v>0.830995792426367</v>
      </c>
      <c r="R1377" s="23"/>
      <c r="X1377" s="1"/>
    </row>
    <row r="1378" spans="1:24">
      <c r="A1378" s="1" t="s">
        <v>339</v>
      </c>
      <c r="B1378" s="13" t="s">
        <v>986</v>
      </c>
      <c r="C1378" t="s">
        <v>987</v>
      </c>
      <c r="D1378" s="1" t="s">
        <v>506</v>
      </c>
      <c r="E1378" s="13" t="s">
        <v>936</v>
      </c>
      <c r="K1378" t="s">
        <v>739</v>
      </c>
      <c r="L1378" t="s">
        <v>30</v>
      </c>
      <c r="M1378" s="21" t="s">
        <v>335</v>
      </c>
      <c r="N1378" s="71" t="s">
        <v>1100</v>
      </c>
      <c r="O1378" s="20">
        <v>14.23</v>
      </c>
      <c r="P1378" s="20">
        <v>11.51</v>
      </c>
      <c r="Q1378" s="22">
        <v>0.808854532677442</v>
      </c>
      <c r="R1378" s="23"/>
      <c r="X1378" s="1"/>
    </row>
    <row r="1379" spans="1:24">
      <c r="A1379" s="1" t="s">
        <v>339</v>
      </c>
      <c r="B1379" s="13" t="s">
        <v>986</v>
      </c>
      <c r="C1379" t="s">
        <v>987</v>
      </c>
      <c r="D1379" s="1" t="s">
        <v>506</v>
      </c>
      <c r="E1379" s="13" t="s">
        <v>936</v>
      </c>
      <c r="K1379" t="s">
        <v>739</v>
      </c>
      <c r="L1379" t="s">
        <v>30</v>
      </c>
      <c r="M1379" s="21" t="s">
        <v>335</v>
      </c>
      <c r="N1379" s="71" t="s">
        <v>1101</v>
      </c>
      <c r="O1379" s="20">
        <v>15.1</v>
      </c>
      <c r="P1379" s="20">
        <v>12.75</v>
      </c>
      <c r="Q1379" s="22">
        <v>0.844370860927152</v>
      </c>
      <c r="R1379" s="23"/>
      <c r="X1379" s="1"/>
    </row>
    <row r="1380" spans="1:24">
      <c r="A1380" s="1" t="s">
        <v>339</v>
      </c>
      <c r="B1380" s="13" t="s">
        <v>986</v>
      </c>
      <c r="C1380" t="s">
        <v>987</v>
      </c>
      <c r="D1380" s="1" t="s">
        <v>506</v>
      </c>
      <c r="E1380" s="13" t="s">
        <v>936</v>
      </c>
      <c r="K1380" t="s">
        <v>739</v>
      </c>
      <c r="L1380" t="s">
        <v>30</v>
      </c>
      <c r="M1380" s="21" t="s">
        <v>335</v>
      </c>
      <c r="N1380" s="71" t="s">
        <v>1102</v>
      </c>
      <c r="O1380" s="20">
        <v>13.79</v>
      </c>
      <c r="P1380" s="20">
        <v>11.42</v>
      </c>
      <c r="Q1380" s="22">
        <v>0.828136330674402</v>
      </c>
      <c r="R1380" s="23"/>
      <c r="X1380" s="1"/>
    </row>
    <row r="1381" spans="1:24">
      <c r="A1381" s="1" t="s">
        <v>339</v>
      </c>
      <c r="B1381" s="13" t="s">
        <v>986</v>
      </c>
      <c r="C1381" t="s">
        <v>987</v>
      </c>
      <c r="D1381" s="1" t="s">
        <v>506</v>
      </c>
      <c r="E1381" s="13" t="s">
        <v>936</v>
      </c>
      <c r="K1381" t="s">
        <v>739</v>
      </c>
      <c r="L1381" t="s">
        <v>30</v>
      </c>
      <c r="M1381" s="21" t="s">
        <v>335</v>
      </c>
      <c r="N1381" s="71" t="s">
        <v>1103</v>
      </c>
      <c r="O1381" s="20">
        <v>14.7</v>
      </c>
      <c r="P1381" s="20">
        <v>12.12</v>
      </c>
      <c r="Q1381" s="22">
        <v>0.824489795918367</v>
      </c>
      <c r="R1381" s="23"/>
      <c r="X1381" s="1"/>
    </row>
    <row r="1382" spans="1:24">
      <c r="A1382" s="1" t="s">
        <v>339</v>
      </c>
      <c r="B1382" s="13" t="s">
        <v>986</v>
      </c>
      <c r="C1382" t="s">
        <v>987</v>
      </c>
      <c r="D1382" s="1" t="s">
        <v>506</v>
      </c>
      <c r="E1382" s="13" t="s">
        <v>936</v>
      </c>
      <c r="K1382" t="s">
        <v>739</v>
      </c>
      <c r="L1382" t="s">
        <v>30</v>
      </c>
      <c r="M1382" s="21" t="s">
        <v>335</v>
      </c>
      <c r="N1382" s="71" t="s">
        <v>1104</v>
      </c>
      <c r="O1382" s="20">
        <v>14.44</v>
      </c>
      <c r="P1382" s="20">
        <v>12.37</v>
      </c>
      <c r="Q1382" s="22">
        <v>0.856648199445983</v>
      </c>
      <c r="R1382" s="23"/>
      <c r="X1382" s="1"/>
    </row>
    <row r="1383" spans="1:24">
      <c r="A1383" s="1" t="s">
        <v>339</v>
      </c>
      <c r="B1383" s="13" t="s">
        <v>986</v>
      </c>
      <c r="C1383" t="s">
        <v>987</v>
      </c>
      <c r="D1383" s="1" t="s">
        <v>506</v>
      </c>
      <c r="E1383" s="13" t="s">
        <v>936</v>
      </c>
      <c r="K1383" t="s">
        <v>739</v>
      </c>
      <c r="L1383" t="s">
        <v>30</v>
      </c>
      <c r="M1383" s="21" t="s">
        <v>335</v>
      </c>
      <c r="N1383" s="71" t="s">
        <v>1105</v>
      </c>
      <c r="O1383" s="20">
        <v>14.82</v>
      </c>
      <c r="P1383" s="20">
        <v>12.1</v>
      </c>
      <c r="Q1383" s="22">
        <v>0.816464237516869</v>
      </c>
      <c r="R1383" s="23"/>
      <c r="X1383" s="1"/>
    </row>
    <row r="1384" spans="1:24">
      <c r="A1384" s="1" t="s">
        <v>339</v>
      </c>
      <c r="B1384" s="13" t="s">
        <v>986</v>
      </c>
      <c r="C1384" t="s">
        <v>987</v>
      </c>
      <c r="D1384" s="1" t="s">
        <v>506</v>
      </c>
      <c r="E1384" s="13" t="s">
        <v>936</v>
      </c>
      <c r="K1384" t="s">
        <v>739</v>
      </c>
      <c r="L1384" t="s">
        <v>30</v>
      </c>
      <c r="M1384" s="21" t="s">
        <v>335</v>
      </c>
      <c r="N1384" s="71" t="s">
        <v>1106</v>
      </c>
      <c r="O1384" s="20">
        <v>15.47</v>
      </c>
      <c r="P1384" s="20">
        <v>12.73</v>
      </c>
      <c r="Q1384" s="22">
        <v>0.822882999353588</v>
      </c>
      <c r="R1384" s="23"/>
      <c r="X1384" s="1"/>
    </row>
    <row r="1385" spans="1:24">
      <c r="A1385" s="1" t="s">
        <v>339</v>
      </c>
      <c r="B1385" s="13" t="s">
        <v>986</v>
      </c>
      <c r="C1385" t="s">
        <v>987</v>
      </c>
      <c r="D1385" s="1" t="s">
        <v>506</v>
      </c>
      <c r="E1385" s="13" t="s">
        <v>936</v>
      </c>
      <c r="K1385" t="s">
        <v>739</v>
      </c>
      <c r="L1385" t="s">
        <v>30</v>
      </c>
      <c r="M1385" s="21" t="s">
        <v>335</v>
      </c>
      <c r="N1385" s="71" t="s">
        <v>1107</v>
      </c>
      <c r="O1385" s="20">
        <v>13.66</v>
      </c>
      <c r="P1385" s="20">
        <v>11</v>
      </c>
      <c r="Q1385" s="22">
        <v>0.805270863836018</v>
      </c>
      <c r="R1385" s="23"/>
      <c r="X1385" s="1"/>
    </row>
    <row r="1386" spans="1:24">
      <c r="A1386" s="1" t="s">
        <v>339</v>
      </c>
      <c r="B1386" s="13" t="s">
        <v>986</v>
      </c>
      <c r="C1386" t="s">
        <v>987</v>
      </c>
      <c r="D1386" s="1" t="s">
        <v>506</v>
      </c>
      <c r="E1386" s="13" t="s">
        <v>936</v>
      </c>
      <c r="K1386" t="s">
        <v>739</v>
      </c>
      <c r="L1386" t="s">
        <v>30</v>
      </c>
      <c r="M1386" s="21" t="s">
        <v>335</v>
      </c>
      <c r="N1386" s="71" t="s">
        <v>1108</v>
      </c>
      <c r="O1386" s="20">
        <v>14.45</v>
      </c>
      <c r="P1386" s="20">
        <v>11.82</v>
      </c>
      <c r="Q1386" s="22">
        <v>0.817993079584775</v>
      </c>
      <c r="R1386" s="23"/>
      <c r="X1386" s="1"/>
    </row>
    <row r="1387" spans="1:24">
      <c r="A1387" s="1" t="s">
        <v>339</v>
      </c>
      <c r="B1387" s="13" t="s">
        <v>986</v>
      </c>
      <c r="C1387" t="s">
        <v>987</v>
      </c>
      <c r="D1387" s="1" t="s">
        <v>506</v>
      </c>
      <c r="E1387" s="13" t="s">
        <v>936</v>
      </c>
      <c r="K1387" t="s">
        <v>739</v>
      </c>
      <c r="L1387" t="s">
        <v>30</v>
      </c>
      <c r="M1387" s="21" t="s">
        <v>335</v>
      </c>
      <c r="N1387" s="71" t="s">
        <v>1109</v>
      </c>
      <c r="O1387" s="20">
        <v>15.55</v>
      </c>
      <c r="P1387" s="20">
        <v>13.51</v>
      </c>
      <c r="Q1387" s="22">
        <v>0.868810289389067</v>
      </c>
      <c r="R1387" s="23"/>
      <c r="X1387" s="1"/>
    </row>
    <row r="1388" spans="1:24">
      <c r="A1388" s="1" t="s">
        <v>339</v>
      </c>
      <c r="B1388" s="13" t="s">
        <v>986</v>
      </c>
      <c r="C1388" t="s">
        <v>987</v>
      </c>
      <c r="D1388" s="1" t="s">
        <v>506</v>
      </c>
      <c r="E1388" s="13" t="s">
        <v>936</v>
      </c>
      <c r="K1388" t="s">
        <v>739</v>
      </c>
      <c r="L1388" t="s">
        <v>30</v>
      </c>
      <c r="M1388" s="21" t="s">
        <v>335</v>
      </c>
      <c r="N1388" s="71" t="s">
        <v>1110</v>
      </c>
      <c r="O1388" s="20">
        <v>15.79</v>
      </c>
      <c r="P1388" s="20">
        <v>13.8</v>
      </c>
      <c r="Q1388" s="22">
        <v>0.873970867637745</v>
      </c>
      <c r="R1388" s="23"/>
      <c r="X1388" s="1"/>
    </row>
    <row r="1389" spans="1:24">
      <c r="A1389" s="1" t="s">
        <v>339</v>
      </c>
      <c r="B1389" s="13" t="s">
        <v>986</v>
      </c>
      <c r="C1389" t="s">
        <v>987</v>
      </c>
      <c r="D1389" s="1" t="s">
        <v>506</v>
      </c>
      <c r="E1389" s="13" t="s">
        <v>936</v>
      </c>
      <c r="K1389" t="s">
        <v>739</v>
      </c>
      <c r="L1389" t="s">
        <v>30</v>
      </c>
      <c r="M1389" s="21" t="s">
        <v>335</v>
      </c>
      <c r="N1389" s="71" t="s">
        <v>1111</v>
      </c>
      <c r="O1389" s="20">
        <v>14.91</v>
      </c>
      <c r="P1389" s="20">
        <v>12.54</v>
      </c>
      <c r="Q1389" s="22">
        <v>0.841046277665996</v>
      </c>
      <c r="R1389" s="23"/>
      <c r="X1389" s="1"/>
    </row>
    <row r="1390" spans="1:24">
      <c r="A1390" s="1" t="s">
        <v>339</v>
      </c>
      <c r="B1390" s="13" t="s">
        <v>986</v>
      </c>
      <c r="C1390" t="s">
        <v>987</v>
      </c>
      <c r="D1390" s="1" t="s">
        <v>506</v>
      </c>
      <c r="E1390" s="13" t="s">
        <v>936</v>
      </c>
      <c r="K1390" t="s">
        <v>739</v>
      </c>
      <c r="L1390" t="s">
        <v>30</v>
      </c>
      <c r="M1390" s="21" t="s">
        <v>335</v>
      </c>
      <c r="N1390" s="71" t="s">
        <v>1112</v>
      </c>
      <c r="O1390" s="20">
        <v>15.01</v>
      </c>
      <c r="P1390" s="20">
        <v>12.67</v>
      </c>
      <c r="Q1390" s="22">
        <v>0.844103930712858</v>
      </c>
      <c r="R1390" s="23">
        <v>4.2e-14</v>
      </c>
      <c r="X1390" s="1"/>
    </row>
    <row r="1391" spans="1:24">
      <c r="A1391" s="1" t="s">
        <v>339</v>
      </c>
      <c r="B1391" s="13" t="s">
        <v>986</v>
      </c>
      <c r="C1391" t="s">
        <v>987</v>
      </c>
      <c r="D1391" s="1" t="s">
        <v>506</v>
      </c>
      <c r="E1391" s="13" t="s">
        <v>936</v>
      </c>
      <c r="K1391" t="s">
        <v>739</v>
      </c>
      <c r="L1391" t="s">
        <v>30</v>
      </c>
      <c r="M1391" s="21" t="s">
        <v>335</v>
      </c>
      <c r="N1391" s="71" t="s">
        <v>1113</v>
      </c>
      <c r="O1391" s="20">
        <v>16.83</v>
      </c>
      <c r="P1391" s="20">
        <v>14.99</v>
      </c>
      <c r="Q1391" s="22">
        <v>0.890671420083185</v>
      </c>
      <c r="R1391" s="23"/>
      <c r="X1391" s="1"/>
    </row>
    <row r="1392" spans="1:24">
      <c r="A1392" s="1" t="s">
        <v>339</v>
      </c>
      <c r="B1392" s="13" t="s">
        <v>986</v>
      </c>
      <c r="C1392" t="s">
        <v>987</v>
      </c>
      <c r="D1392" s="1" t="s">
        <v>506</v>
      </c>
      <c r="E1392" s="13" t="s">
        <v>936</v>
      </c>
      <c r="K1392" t="s">
        <v>739</v>
      </c>
      <c r="L1392" t="s">
        <v>30</v>
      </c>
      <c r="M1392" s="21" t="s">
        <v>335</v>
      </c>
      <c r="N1392" s="71" t="s">
        <v>1114</v>
      </c>
      <c r="O1392" s="20">
        <v>14.67</v>
      </c>
      <c r="P1392" s="20">
        <v>12.63</v>
      </c>
      <c r="Q1392" s="22">
        <v>0.860940695296524</v>
      </c>
      <c r="R1392" s="23"/>
      <c r="X1392" s="1"/>
    </row>
    <row r="1393" spans="1:24">
      <c r="A1393" s="1" t="s">
        <v>339</v>
      </c>
      <c r="B1393" s="13" t="s">
        <v>986</v>
      </c>
      <c r="C1393" t="s">
        <v>987</v>
      </c>
      <c r="D1393" s="1" t="s">
        <v>506</v>
      </c>
      <c r="E1393" s="13" t="s">
        <v>936</v>
      </c>
      <c r="K1393" t="s">
        <v>739</v>
      </c>
      <c r="L1393" t="s">
        <v>30</v>
      </c>
      <c r="M1393" s="21" t="s">
        <v>335</v>
      </c>
      <c r="N1393" s="71" t="s">
        <v>1115</v>
      </c>
      <c r="O1393" s="20">
        <v>16</v>
      </c>
      <c r="P1393" s="20">
        <v>14.34</v>
      </c>
      <c r="Q1393" s="22">
        <v>0.89625</v>
      </c>
      <c r="R1393" s="23"/>
      <c r="X1393" s="1"/>
    </row>
    <row r="1394" spans="1:24">
      <c r="A1394" s="1" t="s">
        <v>339</v>
      </c>
      <c r="B1394" s="13" t="s">
        <v>986</v>
      </c>
      <c r="C1394" t="s">
        <v>987</v>
      </c>
      <c r="D1394" s="1" t="s">
        <v>506</v>
      </c>
      <c r="E1394" s="13" t="s">
        <v>936</v>
      </c>
      <c r="K1394" t="s">
        <v>739</v>
      </c>
      <c r="L1394" t="s">
        <v>30</v>
      </c>
      <c r="M1394" s="21" t="s">
        <v>335</v>
      </c>
      <c r="N1394" s="71" t="s">
        <v>1116</v>
      </c>
      <c r="O1394" s="20">
        <v>15.24</v>
      </c>
      <c r="P1394" s="20">
        <v>12.99</v>
      </c>
      <c r="Q1394" s="22">
        <v>0.852362204724409</v>
      </c>
      <c r="R1394" s="23"/>
      <c r="X1394" s="1"/>
    </row>
    <row r="1395" spans="1:24">
      <c r="A1395" s="1" t="s">
        <v>339</v>
      </c>
      <c r="B1395" s="13" t="s">
        <v>986</v>
      </c>
      <c r="C1395" t="s">
        <v>987</v>
      </c>
      <c r="D1395" s="1" t="s">
        <v>506</v>
      </c>
      <c r="E1395" s="13" t="s">
        <v>936</v>
      </c>
      <c r="K1395" t="s">
        <v>739</v>
      </c>
      <c r="L1395" t="s">
        <v>30</v>
      </c>
      <c r="M1395" s="21" t="s">
        <v>335</v>
      </c>
      <c r="N1395" s="71" t="s">
        <v>1117</v>
      </c>
      <c r="O1395" s="20">
        <v>15.87</v>
      </c>
      <c r="P1395" s="20">
        <v>13.82</v>
      </c>
      <c r="Q1395" s="22">
        <v>0.870825456836799</v>
      </c>
      <c r="R1395" s="23"/>
      <c r="X1395" s="1"/>
    </row>
    <row r="1396" spans="1:24">
      <c r="A1396" s="1" t="s">
        <v>339</v>
      </c>
      <c r="B1396" s="13" t="s">
        <v>986</v>
      </c>
      <c r="C1396" t="s">
        <v>987</v>
      </c>
      <c r="D1396" s="1" t="s">
        <v>506</v>
      </c>
      <c r="E1396" s="13" t="s">
        <v>936</v>
      </c>
      <c r="K1396" t="s">
        <v>739</v>
      </c>
      <c r="L1396" t="s">
        <v>30</v>
      </c>
      <c r="M1396" s="21" t="s">
        <v>335</v>
      </c>
      <c r="N1396" s="71" t="s">
        <v>1118</v>
      </c>
      <c r="O1396" s="20">
        <v>15.4</v>
      </c>
      <c r="P1396" s="20">
        <v>13.29</v>
      </c>
      <c r="Q1396" s="22">
        <v>0.862987012987013</v>
      </c>
      <c r="R1396" s="23"/>
      <c r="X1396" s="1"/>
    </row>
    <row r="1397" spans="1:24">
      <c r="A1397" s="1" t="s">
        <v>339</v>
      </c>
      <c r="B1397" s="13" t="s">
        <v>986</v>
      </c>
      <c r="C1397" t="s">
        <v>987</v>
      </c>
      <c r="D1397" s="1" t="s">
        <v>506</v>
      </c>
      <c r="E1397" s="13" t="s">
        <v>936</v>
      </c>
      <c r="K1397" t="s">
        <v>739</v>
      </c>
      <c r="L1397" t="s">
        <v>30</v>
      </c>
      <c r="M1397" s="21" t="s">
        <v>335</v>
      </c>
      <c r="N1397" s="71" t="s">
        <v>1119</v>
      </c>
      <c r="O1397" s="20">
        <v>15.71</v>
      </c>
      <c r="P1397" s="20">
        <v>13.72</v>
      </c>
      <c r="Q1397" s="22">
        <v>0.87332908975175</v>
      </c>
      <c r="R1397" s="23">
        <v>3.27e-14</v>
      </c>
      <c r="X1397" s="1"/>
    </row>
    <row r="1398" spans="1:24">
      <c r="A1398" s="1" t="s">
        <v>339</v>
      </c>
      <c r="B1398" s="13" t="s">
        <v>986</v>
      </c>
      <c r="C1398" t="s">
        <v>987</v>
      </c>
      <c r="D1398" s="1" t="s">
        <v>506</v>
      </c>
      <c r="E1398" s="13" t="s">
        <v>936</v>
      </c>
      <c r="K1398" t="s">
        <v>739</v>
      </c>
      <c r="L1398" t="s">
        <v>30</v>
      </c>
      <c r="M1398" s="21" t="s">
        <v>335</v>
      </c>
      <c r="N1398" s="71" t="s">
        <v>1120</v>
      </c>
      <c r="O1398" s="20">
        <v>21.12</v>
      </c>
      <c r="P1398" s="20">
        <v>20.29</v>
      </c>
      <c r="Q1398" s="22">
        <v>0.960700757575757</v>
      </c>
      <c r="R1398" s="23"/>
      <c r="X1398" s="1"/>
    </row>
    <row r="1399" spans="1:24">
      <c r="A1399" s="1" t="s">
        <v>339</v>
      </c>
      <c r="B1399" s="13" t="s">
        <v>986</v>
      </c>
      <c r="C1399" t="s">
        <v>987</v>
      </c>
      <c r="D1399" s="1" t="s">
        <v>506</v>
      </c>
      <c r="E1399" s="13" t="s">
        <v>936</v>
      </c>
      <c r="K1399" t="s">
        <v>739</v>
      </c>
      <c r="L1399" t="s">
        <v>30</v>
      </c>
      <c r="M1399" s="21" t="s">
        <v>335</v>
      </c>
      <c r="N1399" s="71" t="s">
        <v>1121</v>
      </c>
      <c r="O1399" s="20">
        <v>17.14</v>
      </c>
      <c r="P1399" s="20">
        <v>15.25</v>
      </c>
      <c r="Q1399" s="22">
        <v>0.88973162193699</v>
      </c>
      <c r="R1399" s="23"/>
      <c r="X1399" s="1"/>
    </row>
    <row r="1400" spans="1:24">
      <c r="A1400" s="1" t="s">
        <v>339</v>
      </c>
      <c r="B1400" s="13" t="s">
        <v>986</v>
      </c>
      <c r="C1400" t="s">
        <v>987</v>
      </c>
      <c r="D1400" s="1" t="s">
        <v>506</v>
      </c>
      <c r="E1400" s="13" t="s">
        <v>936</v>
      </c>
      <c r="K1400" t="s">
        <v>739</v>
      </c>
      <c r="L1400" t="s">
        <v>30</v>
      </c>
      <c r="M1400" s="21" t="s">
        <v>335</v>
      </c>
      <c r="N1400" s="71" t="s">
        <v>1122</v>
      </c>
      <c r="O1400" s="20">
        <v>16.61</v>
      </c>
      <c r="P1400" s="20">
        <v>14.54</v>
      </c>
      <c r="Q1400" s="22">
        <v>0.875376279349789</v>
      </c>
      <c r="R1400" s="23"/>
      <c r="X1400" s="1"/>
    </row>
    <row r="1401" spans="1:24">
      <c r="A1401" s="1" t="s">
        <v>339</v>
      </c>
      <c r="B1401" s="13" t="s">
        <v>986</v>
      </c>
      <c r="C1401" t="s">
        <v>987</v>
      </c>
      <c r="D1401" s="1" t="s">
        <v>506</v>
      </c>
      <c r="E1401" s="13" t="s">
        <v>936</v>
      </c>
      <c r="K1401" t="s">
        <v>739</v>
      </c>
      <c r="L1401" t="s">
        <v>30</v>
      </c>
      <c r="M1401" s="21" t="s">
        <v>335</v>
      </c>
      <c r="N1401" s="71" t="s">
        <v>1123</v>
      </c>
      <c r="O1401" s="20">
        <v>15.28</v>
      </c>
      <c r="P1401" s="20">
        <v>13.1</v>
      </c>
      <c r="Q1401" s="22">
        <v>0.857329842931937</v>
      </c>
      <c r="R1401" s="23"/>
      <c r="X1401" s="1"/>
    </row>
    <row r="1402" spans="1:24">
      <c r="A1402" s="1" t="s">
        <v>339</v>
      </c>
      <c r="B1402" s="13" t="s">
        <v>986</v>
      </c>
      <c r="C1402" t="s">
        <v>987</v>
      </c>
      <c r="D1402" s="1" t="s">
        <v>506</v>
      </c>
      <c r="E1402" s="13" t="s">
        <v>936</v>
      </c>
      <c r="K1402" t="s">
        <v>739</v>
      </c>
      <c r="L1402" t="s">
        <v>30</v>
      </c>
      <c r="M1402" s="21" t="s">
        <v>335</v>
      </c>
      <c r="N1402" s="71" t="s">
        <v>1124</v>
      </c>
      <c r="O1402" s="20">
        <v>15.33</v>
      </c>
      <c r="P1402" s="20">
        <v>13.12</v>
      </c>
      <c r="Q1402" s="22">
        <v>0.855838225701239</v>
      </c>
      <c r="R1402" s="23"/>
      <c r="X1402" s="1"/>
    </row>
    <row r="1403" spans="1:24">
      <c r="A1403" s="1" t="s">
        <v>339</v>
      </c>
      <c r="B1403" s="13" t="s">
        <v>986</v>
      </c>
      <c r="C1403" t="s">
        <v>987</v>
      </c>
      <c r="D1403" s="1" t="s">
        <v>506</v>
      </c>
      <c r="E1403" s="13" t="s">
        <v>936</v>
      </c>
      <c r="K1403" t="s">
        <v>739</v>
      </c>
      <c r="L1403" t="s">
        <v>30</v>
      </c>
      <c r="M1403" s="21" t="s">
        <v>335</v>
      </c>
      <c r="N1403" s="71" t="s">
        <v>1125</v>
      </c>
      <c r="O1403" s="20">
        <v>15.98</v>
      </c>
      <c r="P1403" s="20">
        <v>13.76</v>
      </c>
      <c r="Q1403" s="22">
        <v>0.86107634543179</v>
      </c>
      <c r="R1403" s="23"/>
      <c r="X1403" s="1"/>
    </row>
    <row r="1404" spans="1:24">
      <c r="A1404" s="1" t="s">
        <v>339</v>
      </c>
      <c r="B1404" s="13" t="s">
        <v>986</v>
      </c>
      <c r="C1404" t="s">
        <v>987</v>
      </c>
      <c r="D1404" s="1" t="s">
        <v>506</v>
      </c>
      <c r="E1404" s="13" t="s">
        <v>936</v>
      </c>
      <c r="K1404" t="s">
        <v>739</v>
      </c>
      <c r="L1404" t="s">
        <v>30</v>
      </c>
      <c r="M1404" s="21" t="s">
        <v>335</v>
      </c>
      <c r="N1404" s="71" t="s">
        <v>1126</v>
      </c>
      <c r="O1404" s="20">
        <v>16.96</v>
      </c>
      <c r="P1404" s="20">
        <v>14.55</v>
      </c>
      <c r="Q1404" s="22">
        <v>0.857900943396226</v>
      </c>
      <c r="R1404" s="23"/>
      <c r="X1404" s="1"/>
    </row>
    <row r="1405" spans="1:24">
      <c r="A1405" s="1" t="s">
        <v>339</v>
      </c>
      <c r="B1405" s="13" t="s">
        <v>986</v>
      </c>
      <c r="C1405" t="s">
        <v>987</v>
      </c>
      <c r="D1405" s="1" t="s">
        <v>506</v>
      </c>
      <c r="E1405" s="13" t="s">
        <v>936</v>
      </c>
      <c r="K1405" t="s">
        <v>739</v>
      </c>
      <c r="L1405" t="s">
        <v>30</v>
      </c>
      <c r="M1405" s="21" t="s">
        <v>335</v>
      </c>
      <c r="N1405" s="71" t="s">
        <v>1127</v>
      </c>
      <c r="O1405" s="20">
        <v>17.58</v>
      </c>
      <c r="P1405" s="20">
        <v>15.62</v>
      </c>
      <c r="Q1405" s="22">
        <v>0.888509670079636</v>
      </c>
      <c r="R1405" s="23"/>
      <c r="X1405" s="1"/>
    </row>
    <row r="1406" spans="1:24">
      <c r="A1406" s="1" t="s">
        <v>339</v>
      </c>
      <c r="B1406" s="13" t="s">
        <v>986</v>
      </c>
      <c r="C1406" t="s">
        <v>987</v>
      </c>
      <c r="D1406" s="1" t="s">
        <v>506</v>
      </c>
      <c r="E1406" s="13" t="s">
        <v>936</v>
      </c>
      <c r="K1406" t="s">
        <v>739</v>
      </c>
      <c r="L1406" t="s">
        <v>30</v>
      </c>
      <c r="M1406" s="21" t="s">
        <v>335</v>
      </c>
      <c r="N1406" s="71" t="s">
        <v>1128</v>
      </c>
      <c r="O1406" s="20">
        <v>14.7</v>
      </c>
      <c r="P1406" s="20">
        <v>12.21</v>
      </c>
      <c r="Q1406" s="22">
        <v>0.830612244897959</v>
      </c>
      <c r="R1406" s="23"/>
      <c r="X1406" s="1"/>
    </row>
    <row r="1407" spans="1:24">
      <c r="A1407" s="1" t="s">
        <v>339</v>
      </c>
      <c r="B1407" s="13" t="s">
        <v>986</v>
      </c>
      <c r="C1407" t="s">
        <v>987</v>
      </c>
      <c r="D1407" s="1" t="s">
        <v>506</v>
      </c>
      <c r="E1407" s="13" t="s">
        <v>936</v>
      </c>
      <c r="K1407" t="s">
        <v>739</v>
      </c>
      <c r="L1407" t="s">
        <v>30</v>
      </c>
      <c r="M1407" s="21" t="s">
        <v>335</v>
      </c>
      <c r="N1407" s="71" t="s">
        <v>1129</v>
      </c>
      <c r="O1407" s="20">
        <v>14.34</v>
      </c>
      <c r="P1407" s="20">
        <v>11.67</v>
      </c>
      <c r="Q1407" s="22">
        <v>0.813807531380753</v>
      </c>
      <c r="R1407" s="23"/>
      <c r="X1407" s="1"/>
    </row>
    <row r="1408" spans="1:24">
      <c r="A1408" s="1" t="s">
        <v>339</v>
      </c>
      <c r="B1408" s="13" t="s">
        <v>986</v>
      </c>
      <c r="C1408" t="s">
        <v>987</v>
      </c>
      <c r="D1408" s="1" t="s">
        <v>506</v>
      </c>
      <c r="E1408" s="13" t="s">
        <v>936</v>
      </c>
      <c r="K1408" t="s">
        <v>739</v>
      </c>
      <c r="L1408" t="s">
        <v>30</v>
      </c>
      <c r="M1408" s="21" t="s">
        <v>335</v>
      </c>
      <c r="N1408" s="71" t="s">
        <v>1130</v>
      </c>
      <c r="O1408" s="20">
        <v>15.66</v>
      </c>
      <c r="P1408" s="20">
        <v>13.04</v>
      </c>
      <c r="Q1408" s="22">
        <v>0.832694763729246</v>
      </c>
      <c r="R1408" s="23"/>
      <c r="X1408" s="1"/>
    </row>
    <row r="1409" spans="1:24">
      <c r="A1409" s="1" t="s">
        <v>339</v>
      </c>
      <c r="B1409" s="13" t="s">
        <v>986</v>
      </c>
      <c r="C1409" t="s">
        <v>987</v>
      </c>
      <c r="D1409" s="1" t="s">
        <v>506</v>
      </c>
      <c r="E1409" s="13" t="s">
        <v>936</v>
      </c>
      <c r="K1409" t="s">
        <v>739</v>
      </c>
      <c r="L1409" t="s">
        <v>30</v>
      </c>
      <c r="M1409" s="21" t="s">
        <v>335</v>
      </c>
      <c r="N1409" s="71" t="s">
        <v>1131</v>
      </c>
      <c r="O1409" s="20">
        <v>14.76</v>
      </c>
      <c r="P1409" s="20">
        <v>12.42</v>
      </c>
      <c r="Q1409" s="22">
        <v>0.841463414634146</v>
      </c>
      <c r="R1409" s="23"/>
      <c r="X1409" s="1"/>
    </row>
    <row r="1410" spans="1:24">
      <c r="A1410" s="1" t="s">
        <v>339</v>
      </c>
      <c r="B1410" s="13" t="s">
        <v>986</v>
      </c>
      <c r="C1410" t="s">
        <v>987</v>
      </c>
      <c r="D1410" s="1" t="s">
        <v>506</v>
      </c>
      <c r="E1410" s="13" t="s">
        <v>936</v>
      </c>
      <c r="K1410" t="s">
        <v>739</v>
      </c>
      <c r="L1410" t="s">
        <v>30</v>
      </c>
      <c r="M1410" s="21" t="s">
        <v>335</v>
      </c>
      <c r="N1410" s="71" t="s">
        <v>1132</v>
      </c>
      <c r="O1410" s="20">
        <v>15.13</v>
      </c>
      <c r="P1410" s="20">
        <v>12.74</v>
      </c>
      <c r="Q1410" s="22">
        <v>0.842035690680767</v>
      </c>
      <c r="R1410" s="23"/>
      <c r="X1410" s="1"/>
    </row>
    <row r="1411" spans="1:24">
      <c r="A1411" s="1" t="s">
        <v>339</v>
      </c>
      <c r="B1411" s="13" t="s">
        <v>986</v>
      </c>
      <c r="C1411" t="s">
        <v>987</v>
      </c>
      <c r="D1411" s="1" t="s">
        <v>506</v>
      </c>
      <c r="E1411" s="13" t="s">
        <v>936</v>
      </c>
      <c r="K1411" t="s">
        <v>739</v>
      </c>
      <c r="L1411" t="s">
        <v>30</v>
      </c>
      <c r="M1411" s="21" t="s">
        <v>335</v>
      </c>
      <c r="N1411" s="71" t="s">
        <v>1133</v>
      </c>
      <c r="O1411" s="20">
        <v>14.78</v>
      </c>
      <c r="P1411" s="20">
        <v>12.25</v>
      </c>
      <c r="Q1411" s="22">
        <v>0.828822733423545</v>
      </c>
      <c r="R1411" s="23"/>
      <c r="X1411" s="1"/>
    </row>
    <row r="1412" spans="1:24">
      <c r="A1412" s="1" t="s">
        <v>339</v>
      </c>
      <c r="B1412" s="13" t="s">
        <v>986</v>
      </c>
      <c r="C1412" t="s">
        <v>987</v>
      </c>
      <c r="D1412" s="1" t="s">
        <v>506</v>
      </c>
      <c r="E1412" s="13" t="s">
        <v>936</v>
      </c>
      <c r="K1412" t="s">
        <v>739</v>
      </c>
      <c r="L1412" t="s">
        <v>30</v>
      </c>
      <c r="M1412" s="21" t="s">
        <v>335</v>
      </c>
      <c r="N1412" s="71" t="s">
        <v>1134</v>
      </c>
      <c r="O1412" s="20">
        <v>16.56</v>
      </c>
      <c r="P1412" s="20">
        <v>13.81</v>
      </c>
      <c r="Q1412" s="22">
        <v>0.833937198067633</v>
      </c>
      <c r="R1412" s="23"/>
      <c r="X1412" s="1"/>
    </row>
    <row r="1413" spans="1:24">
      <c r="A1413" s="1" t="s">
        <v>339</v>
      </c>
      <c r="B1413" s="13" t="s">
        <v>986</v>
      </c>
      <c r="C1413" t="s">
        <v>987</v>
      </c>
      <c r="D1413" s="1" t="s">
        <v>506</v>
      </c>
      <c r="E1413" s="13" t="s">
        <v>936</v>
      </c>
      <c r="K1413" t="s">
        <v>739</v>
      </c>
      <c r="L1413" t="s">
        <v>30</v>
      </c>
      <c r="M1413" s="21" t="s">
        <v>335</v>
      </c>
      <c r="N1413" s="71" t="s">
        <v>1135</v>
      </c>
      <c r="O1413" s="20">
        <v>14.81</v>
      </c>
      <c r="P1413" s="20">
        <v>12.42</v>
      </c>
      <c r="Q1413" s="22">
        <v>0.838622552329507</v>
      </c>
      <c r="R1413" s="23"/>
      <c r="X1413" s="1"/>
    </row>
    <row r="1414" spans="1:24">
      <c r="A1414" s="1" t="s">
        <v>339</v>
      </c>
      <c r="B1414" s="13" t="s">
        <v>986</v>
      </c>
      <c r="C1414" t="s">
        <v>987</v>
      </c>
      <c r="D1414" s="1" t="s">
        <v>506</v>
      </c>
      <c r="E1414" s="13" t="s">
        <v>936</v>
      </c>
      <c r="K1414" t="s">
        <v>739</v>
      </c>
      <c r="L1414" t="s">
        <v>30</v>
      </c>
      <c r="M1414" s="21" t="s">
        <v>335</v>
      </c>
      <c r="N1414" s="71" t="s">
        <v>1136</v>
      </c>
      <c r="O1414" s="20">
        <v>15.59</v>
      </c>
      <c r="P1414" s="20">
        <v>13.03</v>
      </c>
      <c r="Q1414" s="22">
        <v>0.835792174470815</v>
      </c>
      <c r="R1414" s="23"/>
      <c r="X1414" s="1"/>
    </row>
    <row r="1415" spans="1:24">
      <c r="A1415" s="1" t="s">
        <v>339</v>
      </c>
      <c r="B1415" s="13" t="s">
        <v>986</v>
      </c>
      <c r="C1415" t="s">
        <v>987</v>
      </c>
      <c r="D1415" s="1" t="s">
        <v>506</v>
      </c>
      <c r="E1415" s="13" t="s">
        <v>936</v>
      </c>
      <c r="K1415" t="s">
        <v>739</v>
      </c>
      <c r="L1415" t="s">
        <v>30</v>
      </c>
      <c r="M1415" s="21" t="s">
        <v>335</v>
      </c>
      <c r="N1415" s="71" t="s">
        <v>1137</v>
      </c>
      <c r="O1415" s="20">
        <v>14.98</v>
      </c>
      <c r="P1415" s="20">
        <v>12.73</v>
      </c>
      <c r="Q1415" s="22">
        <v>0.849799732977303</v>
      </c>
      <c r="R1415" s="23"/>
      <c r="X1415" s="1"/>
    </row>
    <row r="1416" spans="1:24">
      <c r="A1416" s="1" t="s">
        <v>339</v>
      </c>
      <c r="B1416" s="13" t="s">
        <v>986</v>
      </c>
      <c r="C1416" t="s">
        <v>987</v>
      </c>
      <c r="D1416" s="1" t="s">
        <v>506</v>
      </c>
      <c r="E1416" s="13" t="s">
        <v>936</v>
      </c>
      <c r="K1416" t="s">
        <v>739</v>
      </c>
      <c r="L1416" t="s">
        <v>30</v>
      </c>
      <c r="M1416" s="21" t="s">
        <v>335</v>
      </c>
      <c r="N1416" s="71" t="s">
        <v>1138</v>
      </c>
      <c r="O1416" s="20">
        <v>15.36</v>
      </c>
      <c r="P1416" s="20">
        <v>13.02</v>
      </c>
      <c r="Q1416" s="22">
        <v>0.84765625</v>
      </c>
      <c r="R1416" s="23"/>
      <c r="X1416" s="1"/>
    </row>
    <row r="1417" spans="1:24">
      <c r="A1417" s="1" t="s">
        <v>339</v>
      </c>
      <c r="B1417" s="13" t="s">
        <v>986</v>
      </c>
      <c r="C1417" t="s">
        <v>987</v>
      </c>
      <c r="D1417" s="1" t="s">
        <v>506</v>
      </c>
      <c r="E1417" s="13" t="s">
        <v>936</v>
      </c>
      <c r="K1417" t="s">
        <v>739</v>
      </c>
      <c r="L1417" t="s">
        <v>30</v>
      </c>
      <c r="M1417" s="21" t="s">
        <v>335</v>
      </c>
      <c r="N1417" s="71" t="s">
        <v>1139</v>
      </c>
      <c r="O1417" s="20">
        <v>14.86</v>
      </c>
      <c r="P1417" s="20">
        <v>12.13</v>
      </c>
      <c r="Q1417" s="22">
        <v>0.81628532974428</v>
      </c>
      <c r="R1417" s="23"/>
      <c r="X1417" s="1"/>
    </row>
    <row r="1418" spans="1:24">
      <c r="A1418" s="1" t="s">
        <v>339</v>
      </c>
      <c r="B1418" s="13" t="s">
        <v>986</v>
      </c>
      <c r="C1418" t="s">
        <v>987</v>
      </c>
      <c r="D1418" s="1" t="s">
        <v>506</v>
      </c>
      <c r="E1418" s="13" t="s">
        <v>936</v>
      </c>
      <c r="K1418" t="s">
        <v>739</v>
      </c>
      <c r="L1418" t="s">
        <v>30</v>
      </c>
      <c r="M1418" s="21" t="s">
        <v>335</v>
      </c>
      <c r="N1418" s="71" t="s">
        <v>1140</v>
      </c>
      <c r="O1418" s="20">
        <v>15.87</v>
      </c>
      <c r="P1418" s="20">
        <v>13.24</v>
      </c>
      <c r="Q1418" s="22">
        <v>0.834278512917454</v>
      </c>
      <c r="R1418" s="23"/>
      <c r="X1418" s="1"/>
    </row>
    <row r="1419" spans="1:24">
      <c r="A1419" s="1" t="s">
        <v>339</v>
      </c>
      <c r="B1419" s="13" t="s">
        <v>986</v>
      </c>
      <c r="C1419" t="s">
        <v>987</v>
      </c>
      <c r="D1419" s="1" t="s">
        <v>506</v>
      </c>
      <c r="E1419" s="13" t="s">
        <v>936</v>
      </c>
      <c r="K1419" t="s">
        <v>739</v>
      </c>
      <c r="L1419" t="s">
        <v>30</v>
      </c>
      <c r="M1419" s="21" t="s">
        <v>335</v>
      </c>
      <c r="N1419" s="71" t="s">
        <v>1141</v>
      </c>
      <c r="O1419" s="20">
        <v>16.77</v>
      </c>
      <c r="P1419" s="20">
        <v>14.22</v>
      </c>
      <c r="Q1419" s="22">
        <v>0.847942754919499</v>
      </c>
      <c r="R1419" s="23"/>
      <c r="X1419" s="1"/>
    </row>
    <row r="1420" spans="1:24">
      <c r="A1420" s="1" t="s">
        <v>339</v>
      </c>
      <c r="B1420" s="13" t="s">
        <v>986</v>
      </c>
      <c r="C1420" t="s">
        <v>987</v>
      </c>
      <c r="D1420" s="1" t="s">
        <v>506</v>
      </c>
      <c r="E1420" s="13" t="s">
        <v>936</v>
      </c>
      <c r="K1420" t="s">
        <v>739</v>
      </c>
      <c r="L1420" t="s">
        <v>30</v>
      </c>
      <c r="M1420" s="21" t="s">
        <v>335</v>
      </c>
      <c r="N1420" s="71" t="s">
        <v>1142</v>
      </c>
      <c r="O1420" s="20">
        <v>16.9</v>
      </c>
      <c r="P1420" s="20">
        <v>14.35</v>
      </c>
      <c r="Q1420" s="22">
        <v>0.849112426035503</v>
      </c>
      <c r="R1420" s="23"/>
      <c r="X1420" s="1"/>
    </row>
    <row r="1421" spans="1:24">
      <c r="A1421" s="1" t="s">
        <v>339</v>
      </c>
      <c r="B1421" s="13" t="s">
        <v>986</v>
      </c>
      <c r="C1421" t="s">
        <v>987</v>
      </c>
      <c r="D1421" s="1" t="s">
        <v>506</v>
      </c>
      <c r="E1421" s="13" t="s">
        <v>936</v>
      </c>
      <c r="K1421" t="s">
        <v>739</v>
      </c>
      <c r="L1421" t="s">
        <v>30</v>
      </c>
      <c r="M1421" s="21" t="s">
        <v>335</v>
      </c>
      <c r="N1421" s="71" t="s">
        <v>1143</v>
      </c>
      <c r="O1421" s="20">
        <v>16.52</v>
      </c>
      <c r="P1421" s="20">
        <v>13.64</v>
      </c>
      <c r="Q1421" s="22">
        <v>0.825665859564165</v>
      </c>
      <c r="R1421" s="23"/>
      <c r="X1421" s="1"/>
    </row>
    <row r="1422" spans="1:24">
      <c r="A1422" s="1" t="s">
        <v>339</v>
      </c>
      <c r="B1422" s="13" t="s">
        <v>986</v>
      </c>
      <c r="C1422" t="s">
        <v>987</v>
      </c>
      <c r="D1422" s="1" t="s">
        <v>506</v>
      </c>
      <c r="E1422" s="13" t="s">
        <v>936</v>
      </c>
      <c r="K1422" t="s">
        <v>739</v>
      </c>
      <c r="L1422" t="s">
        <v>30</v>
      </c>
      <c r="M1422" s="21" t="s">
        <v>335</v>
      </c>
      <c r="N1422" s="71" t="s">
        <v>1144</v>
      </c>
      <c r="O1422" s="20">
        <v>17.73</v>
      </c>
      <c r="P1422" s="20">
        <v>15.42</v>
      </c>
      <c r="Q1422" s="22">
        <v>0.869712351945855</v>
      </c>
      <c r="R1422" s="23"/>
      <c r="X1422" s="1"/>
    </row>
    <row r="1423" spans="1:24">
      <c r="A1423" s="1" t="s">
        <v>339</v>
      </c>
      <c r="B1423" s="13" t="s">
        <v>986</v>
      </c>
      <c r="C1423" t="s">
        <v>987</v>
      </c>
      <c r="D1423" s="1" t="s">
        <v>506</v>
      </c>
      <c r="E1423" s="13" t="s">
        <v>936</v>
      </c>
      <c r="K1423" t="s">
        <v>739</v>
      </c>
      <c r="L1423" t="s">
        <v>30</v>
      </c>
      <c r="M1423" s="21" t="s">
        <v>335</v>
      </c>
      <c r="N1423" s="71" t="s">
        <v>1145</v>
      </c>
      <c r="O1423" s="20">
        <v>17.1</v>
      </c>
      <c r="P1423" s="20">
        <v>14.67</v>
      </c>
      <c r="Q1423" s="22">
        <v>0.857894736842105</v>
      </c>
      <c r="R1423" s="23"/>
      <c r="X1423" s="1"/>
    </row>
    <row r="1424" spans="1:24">
      <c r="A1424" s="1" t="s">
        <v>339</v>
      </c>
      <c r="B1424" s="13" t="s">
        <v>986</v>
      </c>
      <c r="C1424" t="s">
        <v>987</v>
      </c>
      <c r="D1424" s="1" t="s">
        <v>506</v>
      </c>
      <c r="E1424" s="13" t="s">
        <v>936</v>
      </c>
      <c r="K1424" t="s">
        <v>739</v>
      </c>
      <c r="L1424" t="s">
        <v>30</v>
      </c>
      <c r="M1424" s="21" t="s">
        <v>335</v>
      </c>
      <c r="N1424" s="71" t="s">
        <v>1146</v>
      </c>
      <c r="O1424" s="20">
        <v>16.26</v>
      </c>
      <c r="P1424" s="20">
        <v>13.87</v>
      </c>
      <c r="Q1424" s="22">
        <v>0.853013530135301</v>
      </c>
      <c r="R1424" s="23"/>
      <c r="X1424" s="1"/>
    </row>
    <row r="1425" spans="1:24">
      <c r="A1425" s="1" t="s">
        <v>339</v>
      </c>
      <c r="B1425" s="13" t="s">
        <v>986</v>
      </c>
      <c r="C1425" t="s">
        <v>987</v>
      </c>
      <c r="D1425" s="1" t="s">
        <v>506</v>
      </c>
      <c r="E1425" s="13" t="s">
        <v>936</v>
      </c>
      <c r="K1425" t="s">
        <v>739</v>
      </c>
      <c r="L1425" t="s">
        <v>30</v>
      </c>
      <c r="M1425" s="21" t="s">
        <v>335</v>
      </c>
      <c r="N1425" s="71" t="s">
        <v>1147</v>
      </c>
      <c r="O1425" s="20">
        <v>17.07</v>
      </c>
      <c r="P1425" s="20">
        <v>14.52</v>
      </c>
      <c r="Q1425" s="22">
        <v>0.850615114235501</v>
      </c>
      <c r="R1425" s="23"/>
      <c r="X1425" s="1"/>
    </row>
    <row r="1426" spans="1:24">
      <c r="A1426" s="1" t="s">
        <v>339</v>
      </c>
      <c r="B1426" s="13" t="s">
        <v>986</v>
      </c>
      <c r="C1426" t="s">
        <v>987</v>
      </c>
      <c r="D1426" s="1" t="s">
        <v>506</v>
      </c>
      <c r="E1426" s="13" t="s">
        <v>936</v>
      </c>
      <c r="K1426" t="s">
        <v>739</v>
      </c>
      <c r="L1426" t="s">
        <v>30</v>
      </c>
      <c r="M1426" s="21" t="s">
        <v>335</v>
      </c>
      <c r="N1426" s="71" t="s">
        <v>1148</v>
      </c>
      <c r="O1426" s="20">
        <v>17.17</v>
      </c>
      <c r="P1426" s="20">
        <v>14.67</v>
      </c>
      <c r="Q1426" s="22">
        <v>0.854397204426325</v>
      </c>
      <c r="R1426" s="23"/>
      <c r="X1426" s="1"/>
    </row>
    <row r="1427" spans="1:24">
      <c r="A1427" s="1" t="s">
        <v>339</v>
      </c>
      <c r="B1427" s="13" t="s">
        <v>986</v>
      </c>
      <c r="C1427" t="s">
        <v>987</v>
      </c>
      <c r="D1427" s="1" t="s">
        <v>506</v>
      </c>
      <c r="E1427" s="13" t="s">
        <v>936</v>
      </c>
      <c r="K1427" t="s">
        <v>739</v>
      </c>
      <c r="L1427" t="s">
        <v>30</v>
      </c>
      <c r="M1427" s="21" t="s">
        <v>335</v>
      </c>
      <c r="N1427" s="71" t="s">
        <v>1149</v>
      </c>
      <c r="O1427" s="20">
        <v>16.9</v>
      </c>
      <c r="P1427" s="20">
        <v>14.35</v>
      </c>
      <c r="Q1427" s="22">
        <v>0.849112426035503</v>
      </c>
      <c r="R1427" s="23"/>
      <c r="X1427" s="1"/>
    </row>
    <row r="1428" spans="1:24">
      <c r="A1428" s="1" t="s">
        <v>339</v>
      </c>
      <c r="B1428" s="13" t="s">
        <v>986</v>
      </c>
      <c r="C1428" t="s">
        <v>987</v>
      </c>
      <c r="D1428" s="1" t="s">
        <v>506</v>
      </c>
      <c r="E1428" s="13" t="s">
        <v>936</v>
      </c>
      <c r="K1428" t="s">
        <v>739</v>
      </c>
      <c r="L1428" t="s">
        <v>30</v>
      </c>
      <c r="M1428" s="21" t="s">
        <v>335</v>
      </c>
      <c r="N1428" s="71" t="s">
        <v>1150</v>
      </c>
      <c r="O1428" s="20">
        <v>16.4</v>
      </c>
      <c r="P1428" s="20">
        <v>13.97</v>
      </c>
      <c r="Q1428" s="22">
        <v>0.851829268292683</v>
      </c>
      <c r="R1428" s="23"/>
      <c r="X1428" s="1"/>
    </row>
    <row r="1429" spans="1:24">
      <c r="A1429" s="1" t="s">
        <v>339</v>
      </c>
      <c r="B1429" s="13" t="s">
        <v>986</v>
      </c>
      <c r="C1429" t="s">
        <v>987</v>
      </c>
      <c r="D1429" s="1" t="s">
        <v>506</v>
      </c>
      <c r="E1429" s="13" t="s">
        <v>936</v>
      </c>
      <c r="K1429" t="s">
        <v>739</v>
      </c>
      <c r="L1429" t="s">
        <v>30</v>
      </c>
      <c r="M1429" s="21" t="s">
        <v>335</v>
      </c>
      <c r="N1429" s="71" t="s">
        <v>1151</v>
      </c>
      <c r="O1429" s="20">
        <v>16.78</v>
      </c>
      <c r="P1429" s="20">
        <v>14.46</v>
      </c>
      <c r="Q1429" s="22">
        <v>0.861740166865316</v>
      </c>
      <c r="R1429" s="23"/>
      <c r="X1429" s="1"/>
    </row>
    <row r="1430" spans="1:24">
      <c r="A1430" s="1" t="s">
        <v>339</v>
      </c>
      <c r="B1430" s="13" t="s">
        <v>986</v>
      </c>
      <c r="C1430" t="s">
        <v>987</v>
      </c>
      <c r="D1430" s="1" t="s">
        <v>506</v>
      </c>
      <c r="E1430" s="13" t="s">
        <v>936</v>
      </c>
      <c r="K1430" t="s">
        <v>739</v>
      </c>
      <c r="L1430" t="s">
        <v>30</v>
      </c>
      <c r="M1430" s="21" t="s">
        <v>335</v>
      </c>
      <c r="N1430" s="71" t="s">
        <v>1152</v>
      </c>
      <c r="O1430" s="20">
        <v>17.03</v>
      </c>
      <c r="P1430" s="20">
        <v>14.62</v>
      </c>
      <c r="Q1430" s="22">
        <v>0.858485026423958</v>
      </c>
      <c r="R1430" s="23"/>
      <c r="X1430" s="1"/>
    </row>
    <row r="1431" spans="1:24">
      <c r="A1431" s="1" t="s">
        <v>339</v>
      </c>
      <c r="B1431" s="13" t="s">
        <v>986</v>
      </c>
      <c r="C1431" t="s">
        <v>987</v>
      </c>
      <c r="D1431" s="1" t="s">
        <v>506</v>
      </c>
      <c r="E1431" s="13" t="s">
        <v>936</v>
      </c>
      <c r="K1431" t="s">
        <v>739</v>
      </c>
      <c r="L1431" t="s">
        <v>30</v>
      </c>
      <c r="M1431" s="21" t="s">
        <v>335</v>
      </c>
      <c r="N1431" s="71" t="s">
        <v>1153</v>
      </c>
      <c r="O1431" s="20">
        <v>16.23</v>
      </c>
      <c r="P1431" s="20">
        <v>13.62</v>
      </c>
      <c r="Q1431" s="22">
        <v>0.839186691312384</v>
      </c>
      <c r="R1431" s="23"/>
      <c r="X1431" s="1"/>
    </row>
    <row r="1432" spans="1:24">
      <c r="A1432" s="1" t="s">
        <v>339</v>
      </c>
      <c r="B1432" s="13" t="s">
        <v>986</v>
      </c>
      <c r="C1432" t="s">
        <v>987</v>
      </c>
      <c r="D1432" s="1" t="s">
        <v>506</v>
      </c>
      <c r="E1432" s="13" t="s">
        <v>936</v>
      </c>
      <c r="K1432" t="s">
        <v>739</v>
      </c>
      <c r="L1432" t="s">
        <v>30</v>
      </c>
      <c r="M1432" s="21" t="s">
        <v>335</v>
      </c>
      <c r="N1432" s="71" t="s">
        <v>1154</v>
      </c>
      <c r="O1432" s="20">
        <v>16.58</v>
      </c>
      <c r="P1432" s="20">
        <v>14.24</v>
      </c>
      <c r="Q1432" s="22">
        <v>0.858866103739445</v>
      </c>
      <c r="R1432" s="23"/>
      <c r="X1432" s="1"/>
    </row>
    <row r="1433" spans="1:24">
      <c r="A1433" s="1" t="s">
        <v>339</v>
      </c>
      <c r="B1433" s="13" t="s">
        <v>986</v>
      </c>
      <c r="C1433" t="s">
        <v>987</v>
      </c>
      <c r="D1433" s="1" t="s">
        <v>506</v>
      </c>
      <c r="E1433" s="13" t="s">
        <v>936</v>
      </c>
      <c r="K1433" t="s">
        <v>739</v>
      </c>
      <c r="L1433" t="s">
        <v>30</v>
      </c>
      <c r="M1433" s="21" t="s">
        <v>335</v>
      </c>
      <c r="N1433" s="71" t="s">
        <v>1155</v>
      </c>
      <c r="O1433" s="20">
        <v>16.66</v>
      </c>
      <c r="P1433" s="20">
        <v>14.16</v>
      </c>
      <c r="Q1433" s="22">
        <v>0.849939975990396</v>
      </c>
      <c r="R1433" s="23"/>
      <c r="X1433" s="1"/>
    </row>
    <row r="1434" spans="1:24">
      <c r="A1434" s="1" t="s">
        <v>339</v>
      </c>
      <c r="B1434" s="13" t="s">
        <v>986</v>
      </c>
      <c r="C1434" t="s">
        <v>987</v>
      </c>
      <c r="D1434" s="1" t="s">
        <v>506</v>
      </c>
      <c r="E1434" s="13" t="s">
        <v>936</v>
      </c>
      <c r="K1434" t="s">
        <v>739</v>
      </c>
      <c r="L1434" t="s">
        <v>30</v>
      </c>
      <c r="M1434" s="21" t="s">
        <v>335</v>
      </c>
      <c r="N1434" s="71" t="s">
        <v>1156</v>
      </c>
      <c r="O1434" s="20">
        <v>15.73</v>
      </c>
      <c r="P1434" s="20">
        <v>12.81</v>
      </c>
      <c r="Q1434" s="22">
        <v>0.814367450731087</v>
      </c>
      <c r="R1434" s="23"/>
      <c r="X1434" s="1"/>
    </row>
    <row r="1435" spans="1:24">
      <c r="A1435" s="1" t="s">
        <v>339</v>
      </c>
      <c r="B1435" s="13" t="s">
        <v>986</v>
      </c>
      <c r="C1435" t="s">
        <v>987</v>
      </c>
      <c r="D1435" s="1" t="s">
        <v>506</v>
      </c>
      <c r="E1435" s="13" t="s">
        <v>936</v>
      </c>
      <c r="K1435" t="s">
        <v>739</v>
      </c>
      <c r="L1435" t="s">
        <v>30</v>
      </c>
      <c r="M1435" s="21" t="s">
        <v>335</v>
      </c>
      <c r="N1435" s="71" t="s">
        <v>1157</v>
      </c>
      <c r="O1435" s="20">
        <v>17.42</v>
      </c>
      <c r="P1435" s="20">
        <v>14.89</v>
      </c>
      <c r="Q1435" s="22">
        <v>0.854764638346728</v>
      </c>
      <c r="R1435" s="23">
        <v>3.31e-14</v>
      </c>
      <c r="X1435" s="1"/>
    </row>
    <row r="1436" spans="1:24">
      <c r="A1436" s="1" t="s">
        <v>339</v>
      </c>
      <c r="B1436" s="13" t="s">
        <v>986</v>
      </c>
      <c r="C1436" t="s">
        <v>987</v>
      </c>
      <c r="D1436" s="1" t="s">
        <v>506</v>
      </c>
      <c r="E1436" s="13" t="s">
        <v>936</v>
      </c>
      <c r="K1436" t="s">
        <v>739</v>
      </c>
      <c r="L1436" t="s">
        <v>30</v>
      </c>
      <c r="M1436" s="21" t="s">
        <v>335</v>
      </c>
      <c r="N1436" s="71" t="s">
        <v>1158</v>
      </c>
      <c r="O1436" s="20">
        <v>16.88</v>
      </c>
      <c r="P1436" s="20">
        <v>14.53</v>
      </c>
      <c r="Q1436" s="22">
        <v>0.860781990521327</v>
      </c>
      <c r="R1436" s="23">
        <v>3.6e-14</v>
      </c>
      <c r="X1436" s="1"/>
    </row>
    <row r="1437" spans="1:24">
      <c r="A1437" s="1" t="s">
        <v>339</v>
      </c>
      <c r="B1437" s="13" t="s">
        <v>986</v>
      </c>
      <c r="C1437" t="s">
        <v>987</v>
      </c>
      <c r="D1437" s="1" t="s">
        <v>506</v>
      </c>
      <c r="E1437" s="13" t="s">
        <v>936</v>
      </c>
      <c r="K1437" t="s">
        <v>739</v>
      </c>
      <c r="L1437" t="s">
        <v>30</v>
      </c>
      <c r="M1437" s="21" t="s">
        <v>335</v>
      </c>
      <c r="N1437" s="71" t="s">
        <v>1159</v>
      </c>
      <c r="O1437" s="20">
        <v>34.01</v>
      </c>
      <c r="P1437" s="20">
        <v>31.85</v>
      </c>
      <c r="Q1437" s="22">
        <v>0.936489267862394</v>
      </c>
      <c r="R1437" s="23"/>
      <c r="X1437" s="1"/>
    </row>
    <row r="1438" spans="1:24">
      <c r="A1438" s="1" t="s">
        <v>339</v>
      </c>
      <c r="B1438" s="13" t="s">
        <v>986</v>
      </c>
      <c r="C1438" t="s">
        <v>987</v>
      </c>
      <c r="D1438" s="1" t="s">
        <v>506</v>
      </c>
      <c r="E1438" s="13" t="s">
        <v>936</v>
      </c>
      <c r="K1438" t="s">
        <v>739</v>
      </c>
      <c r="L1438" t="s">
        <v>30</v>
      </c>
      <c r="M1438" s="21" t="s">
        <v>335</v>
      </c>
      <c r="N1438" s="71" t="s">
        <v>1160</v>
      </c>
      <c r="O1438" s="20">
        <v>34.48</v>
      </c>
      <c r="P1438" s="20">
        <v>32.2</v>
      </c>
      <c r="Q1438" s="22">
        <v>0.933874709976798</v>
      </c>
      <c r="R1438" s="23"/>
      <c r="X1438" s="1"/>
    </row>
    <row r="1439" spans="1:24">
      <c r="A1439" s="1" t="s">
        <v>339</v>
      </c>
      <c r="B1439" s="13" t="s">
        <v>986</v>
      </c>
      <c r="C1439" t="s">
        <v>987</v>
      </c>
      <c r="D1439" s="1" t="s">
        <v>506</v>
      </c>
      <c r="E1439" s="13" t="s">
        <v>936</v>
      </c>
      <c r="K1439" t="s">
        <v>739</v>
      </c>
      <c r="L1439" t="s">
        <v>30</v>
      </c>
      <c r="M1439" s="21" t="s">
        <v>335</v>
      </c>
      <c r="N1439" s="71" t="s">
        <v>1161</v>
      </c>
      <c r="O1439" s="20">
        <v>35.69</v>
      </c>
      <c r="P1439" s="20">
        <v>33.51</v>
      </c>
      <c r="Q1439" s="22">
        <v>0.938918464555898</v>
      </c>
      <c r="R1439" s="23"/>
      <c r="X1439" s="1"/>
    </row>
    <row r="1440" spans="1:24">
      <c r="A1440" s="1" t="s">
        <v>339</v>
      </c>
      <c r="B1440" s="13" t="s">
        <v>986</v>
      </c>
      <c r="C1440" t="s">
        <v>987</v>
      </c>
      <c r="D1440" s="1" t="s">
        <v>506</v>
      </c>
      <c r="E1440" s="13" t="s">
        <v>936</v>
      </c>
      <c r="K1440" t="s">
        <v>739</v>
      </c>
      <c r="L1440" t="s">
        <v>30</v>
      </c>
      <c r="M1440" s="21" t="s">
        <v>335</v>
      </c>
      <c r="N1440" s="71" t="s">
        <v>1162</v>
      </c>
      <c r="O1440" s="20">
        <v>34.91</v>
      </c>
      <c r="P1440" s="20">
        <v>32.74</v>
      </c>
      <c r="Q1440" s="22">
        <v>0.937840160412489</v>
      </c>
      <c r="R1440" s="23"/>
      <c r="X1440" s="1"/>
    </row>
    <row r="1441" spans="1:24">
      <c r="A1441" s="1" t="s">
        <v>339</v>
      </c>
      <c r="B1441" s="13" t="s">
        <v>986</v>
      </c>
      <c r="C1441" t="s">
        <v>987</v>
      </c>
      <c r="D1441" s="1" t="s">
        <v>506</v>
      </c>
      <c r="E1441" s="13" t="s">
        <v>936</v>
      </c>
      <c r="K1441" t="s">
        <v>739</v>
      </c>
      <c r="L1441" t="s">
        <v>30</v>
      </c>
      <c r="M1441" s="21" t="s">
        <v>335</v>
      </c>
      <c r="N1441" s="71" t="s">
        <v>1163</v>
      </c>
      <c r="O1441" s="20">
        <v>37.2</v>
      </c>
      <c r="P1441" s="20">
        <v>36.28</v>
      </c>
      <c r="Q1441" s="22">
        <v>0.975268817204301</v>
      </c>
      <c r="R1441" s="23"/>
      <c r="X1441" s="1"/>
    </row>
    <row r="1442" spans="1:24">
      <c r="A1442" s="1" t="s">
        <v>339</v>
      </c>
      <c r="B1442" s="13" t="s">
        <v>986</v>
      </c>
      <c r="C1442" t="s">
        <v>987</v>
      </c>
      <c r="D1442" s="1" t="s">
        <v>506</v>
      </c>
      <c r="E1442" s="13" t="s">
        <v>936</v>
      </c>
      <c r="K1442" t="s">
        <v>739</v>
      </c>
      <c r="L1442" t="s">
        <v>30</v>
      </c>
      <c r="M1442" s="21" t="s">
        <v>335</v>
      </c>
      <c r="N1442" s="71" t="s">
        <v>1164</v>
      </c>
      <c r="O1442" s="20">
        <v>30.9</v>
      </c>
      <c r="P1442" s="20">
        <v>28.62</v>
      </c>
      <c r="Q1442" s="22">
        <v>0.92621359223301</v>
      </c>
      <c r="R1442" s="23"/>
      <c r="X1442" s="1"/>
    </row>
    <row r="1443" spans="1:24">
      <c r="A1443" s="1" t="s">
        <v>339</v>
      </c>
      <c r="B1443" s="13" t="s">
        <v>986</v>
      </c>
      <c r="C1443" t="s">
        <v>987</v>
      </c>
      <c r="D1443" s="1" t="s">
        <v>506</v>
      </c>
      <c r="E1443" s="13" t="s">
        <v>936</v>
      </c>
      <c r="K1443" t="s">
        <v>739</v>
      </c>
      <c r="L1443" t="s">
        <v>30</v>
      </c>
      <c r="M1443" s="21" t="s">
        <v>335</v>
      </c>
      <c r="N1443" s="71" t="s">
        <v>1165</v>
      </c>
      <c r="O1443" s="20">
        <v>37.6</v>
      </c>
      <c r="P1443" s="20">
        <v>35.89</v>
      </c>
      <c r="Q1443" s="22">
        <v>0.954521276595745</v>
      </c>
      <c r="R1443" s="23"/>
      <c r="X1443" s="1"/>
    </row>
    <row r="1444" spans="1:24">
      <c r="A1444" s="1" t="s">
        <v>339</v>
      </c>
      <c r="B1444" s="13" t="s">
        <v>986</v>
      </c>
      <c r="C1444" t="s">
        <v>987</v>
      </c>
      <c r="D1444" s="1" t="s">
        <v>506</v>
      </c>
      <c r="E1444" s="13" t="s">
        <v>936</v>
      </c>
      <c r="K1444" t="s">
        <v>739</v>
      </c>
      <c r="L1444" t="s">
        <v>30</v>
      </c>
      <c r="M1444" s="21" t="s">
        <v>335</v>
      </c>
      <c r="N1444" s="71" t="s">
        <v>1166</v>
      </c>
      <c r="O1444" s="20">
        <v>36.43</v>
      </c>
      <c r="P1444" s="20">
        <v>34.57</v>
      </c>
      <c r="Q1444" s="22">
        <v>0.948943178698875</v>
      </c>
      <c r="R1444" s="23"/>
      <c r="X1444" s="1"/>
    </row>
    <row r="1445" spans="1:24">
      <c r="A1445" s="1" t="s">
        <v>339</v>
      </c>
      <c r="B1445" s="13" t="s">
        <v>986</v>
      </c>
      <c r="C1445" t="s">
        <v>987</v>
      </c>
      <c r="D1445" s="1" t="s">
        <v>506</v>
      </c>
      <c r="E1445" s="13" t="s">
        <v>936</v>
      </c>
      <c r="K1445" t="s">
        <v>739</v>
      </c>
      <c r="L1445" t="s">
        <v>30</v>
      </c>
      <c r="M1445" s="21" t="s">
        <v>335</v>
      </c>
      <c r="N1445" s="71" t="s">
        <v>1167</v>
      </c>
      <c r="O1445" s="20">
        <v>36.35</v>
      </c>
      <c r="P1445" s="20">
        <v>34.18</v>
      </c>
      <c r="Q1445" s="22">
        <v>0.940302613480055</v>
      </c>
      <c r="R1445" s="23"/>
      <c r="X1445" s="1"/>
    </row>
    <row r="1446" spans="1:24">
      <c r="A1446" s="1" t="s">
        <v>339</v>
      </c>
      <c r="B1446" s="13" t="s">
        <v>986</v>
      </c>
      <c r="C1446" t="s">
        <v>987</v>
      </c>
      <c r="D1446" s="1" t="s">
        <v>506</v>
      </c>
      <c r="E1446" s="13" t="s">
        <v>936</v>
      </c>
      <c r="K1446" t="s">
        <v>739</v>
      </c>
      <c r="L1446" t="s">
        <v>30</v>
      </c>
      <c r="M1446" s="21" t="s">
        <v>335</v>
      </c>
      <c r="N1446" s="71" t="s">
        <v>1168</v>
      </c>
      <c r="O1446" s="20">
        <v>37.55</v>
      </c>
      <c r="P1446" s="20">
        <v>35.47</v>
      </c>
      <c r="Q1446" s="22">
        <v>0.944607190412783</v>
      </c>
      <c r="R1446" s="23"/>
      <c r="X1446" s="1"/>
    </row>
    <row r="1447" spans="1:24">
      <c r="A1447" s="1" t="s">
        <v>339</v>
      </c>
      <c r="B1447" s="13" t="s">
        <v>986</v>
      </c>
      <c r="C1447" t="s">
        <v>987</v>
      </c>
      <c r="D1447" s="1" t="s">
        <v>506</v>
      </c>
      <c r="E1447" s="13" t="s">
        <v>936</v>
      </c>
      <c r="K1447" t="s">
        <v>739</v>
      </c>
      <c r="L1447" t="s">
        <v>30</v>
      </c>
      <c r="M1447" s="21" t="s">
        <v>335</v>
      </c>
      <c r="N1447" s="71" t="s">
        <v>1169</v>
      </c>
      <c r="O1447" s="20">
        <v>33.83</v>
      </c>
      <c r="P1447" s="20">
        <v>31.72</v>
      </c>
      <c r="Q1447" s="22">
        <v>0.937629323086018</v>
      </c>
      <c r="R1447" s="23"/>
      <c r="X1447" s="1"/>
    </row>
    <row r="1448" spans="1:24">
      <c r="A1448" s="1" t="s">
        <v>339</v>
      </c>
      <c r="B1448" s="13" t="s">
        <v>986</v>
      </c>
      <c r="C1448" t="s">
        <v>987</v>
      </c>
      <c r="D1448" s="1" t="s">
        <v>506</v>
      </c>
      <c r="E1448" s="13" t="s">
        <v>936</v>
      </c>
      <c r="K1448" t="s">
        <v>739</v>
      </c>
      <c r="L1448" t="s">
        <v>30</v>
      </c>
      <c r="M1448" s="21" t="s">
        <v>335</v>
      </c>
      <c r="N1448" s="71" t="s">
        <v>1170</v>
      </c>
      <c r="O1448" s="20">
        <v>35.87</v>
      </c>
      <c r="P1448" s="20">
        <v>33.83</v>
      </c>
      <c r="Q1448" s="22">
        <v>0.943127962085308</v>
      </c>
      <c r="R1448" s="23"/>
      <c r="X1448" s="1"/>
    </row>
    <row r="1449" spans="1:24">
      <c r="A1449" s="1" t="s">
        <v>339</v>
      </c>
      <c r="B1449" s="13" t="s">
        <v>986</v>
      </c>
      <c r="C1449" t="s">
        <v>987</v>
      </c>
      <c r="D1449" s="1" t="s">
        <v>506</v>
      </c>
      <c r="E1449" s="13" t="s">
        <v>936</v>
      </c>
      <c r="K1449" t="s">
        <v>739</v>
      </c>
      <c r="L1449" t="s">
        <v>30</v>
      </c>
      <c r="M1449" s="21" t="s">
        <v>335</v>
      </c>
      <c r="N1449" s="71" t="s">
        <v>1171</v>
      </c>
      <c r="O1449" s="20">
        <v>37.75</v>
      </c>
      <c r="P1449" s="20">
        <v>35.76</v>
      </c>
      <c r="Q1449" s="22">
        <v>0.94728476821192</v>
      </c>
      <c r="R1449" s="23"/>
      <c r="X1449" s="1"/>
    </row>
    <row r="1450" spans="1:24">
      <c r="A1450" s="1" t="s">
        <v>339</v>
      </c>
      <c r="B1450" s="13" t="s">
        <v>986</v>
      </c>
      <c r="C1450" t="s">
        <v>987</v>
      </c>
      <c r="D1450" s="1" t="s">
        <v>506</v>
      </c>
      <c r="E1450" s="13" t="s">
        <v>936</v>
      </c>
      <c r="K1450" t="s">
        <v>739</v>
      </c>
      <c r="L1450" t="s">
        <v>30</v>
      </c>
      <c r="M1450" s="21" t="s">
        <v>335</v>
      </c>
      <c r="N1450" s="71" t="s">
        <v>1172</v>
      </c>
      <c r="O1450" s="20">
        <v>35.86</v>
      </c>
      <c r="P1450" s="20">
        <v>33.79</v>
      </c>
      <c r="Q1450" s="22">
        <v>0.942275515895148</v>
      </c>
      <c r="R1450" s="23"/>
      <c r="X1450" s="1"/>
    </row>
    <row r="1451" spans="1:24">
      <c r="A1451" s="1" t="s">
        <v>339</v>
      </c>
      <c r="B1451" s="13" t="s">
        <v>986</v>
      </c>
      <c r="C1451" t="s">
        <v>987</v>
      </c>
      <c r="D1451" s="1" t="s">
        <v>506</v>
      </c>
      <c r="E1451" s="13" t="s">
        <v>936</v>
      </c>
      <c r="K1451" t="s">
        <v>739</v>
      </c>
      <c r="L1451" t="s">
        <v>30</v>
      </c>
      <c r="M1451" s="21" t="s">
        <v>335</v>
      </c>
      <c r="N1451" s="71" t="s">
        <v>1173</v>
      </c>
      <c r="O1451" s="20">
        <v>34.87</v>
      </c>
      <c r="P1451" s="20">
        <v>33</v>
      </c>
      <c r="Q1451" s="22">
        <v>0.946372239747634</v>
      </c>
      <c r="R1451" s="23"/>
      <c r="X1451" s="1"/>
    </row>
    <row r="1452" spans="1:24">
      <c r="A1452" s="1" t="s">
        <v>339</v>
      </c>
      <c r="B1452" s="13" t="s">
        <v>986</v>
      </c>
      <c r="C1452" t="s">
        <v>987</v>
      </c>
      <c r="D1452" s="1" t="s">
        <v>506</v>
      </c>
      <c r="E1452" s="13" t="s">
        <v>936</v>
      </c>
      <c r="K1452" t="s">
        <v>739</v>
      </c>
      <c r="L1452" t="s">
        <v>30</v>
      </c>
      <c r="M1452" s="21" t="s">
        <v>335</v>
      </c>
      <c r="N1452" s="71" t="s">
        <v>1174</v>
      </c>
      <c r="O1452" s="20">
        <v>35.65</v>
      </c>
      <c r="P1452" s="20">
        <v>33.59</v>
      </c>
      <c r="Q1452" s="22">
        <v>0.942215988779804</v>
      </c>
      <c r="R1452" s="23"/>
      <c r="X1452" s="1"/>
    </row>
    <row r="1453" spans="1:24">
      <c r="A1453" s="1" t="s">
        <v>339</v>
      </c>
      <c r="B1453" s="13" t="s">
        <v>986</v>
      </c>
      <c r="C1453" t="s">
        <v>987</v>
      </c>
      <c r="D1453" s="1" t="s">
        <v>506</v>
      </c>
      <c r="E1453" s="13" t="s">
        <v>936</v>
      </c>
      <c r="K1453" t="s">
        <v>739</v>
      </c>
      <c r="L1453" t="s">
        <v>30</v>
      </c>
      <c r="M1453" s="21" t="s">
        <v>335</v>
      </c>
      <c r="N1453" s="71" t="s">
        <v>1175</v>
      </c>
      <c r="O1453" s="20">
        <v>34</v>
      </c>
      <c r="P1453" s="20">
        <v>31.69</v>
      </c>
      <c r="Q1453" s="22">
        <v>0.932058823529412</v>
      </c>
      <c r="R1453" s="23"/>
      <c r="X1453" s="1"/>
    </row>
    <row r="1454" spans="1:24">
      <c r="A1454" s="1" t="s">
        <v>339</v>
      </c>
      <c r="B1454" s="13" t="s">
        <v>986</v>
      </c>
      <c r="C1454" t="s">
        <v>987</v>
      </c>
      <c r="D1454" s="1" t="s">
        <v>506</v>
      </c>
      <c r="E1454" s="13" t="s">
        <v>936</v>
      </c>
      <c r="K1454" t="s">
        <v>739</v>
      </c>
      <c r="L1454" t="s">
        <v>30</v>
      </c>
      <c r="M1454" s="21" t="s">
        <v>335</v>
      </c>
      <c r="N1454" s="71" t="s">
        <v>1176</v>
      </c>
      <c r="O1454" s="20">
        <v>36.37</v>
      </c>
      <c r="P1454" s="20">
        <v>33.59</v>
      </c>
      <c r="Q1454" s="22">
        <v>0.923563376409129</v>
      </c>
      <c r="R1454" s="23"/>
      <c r="X1454" s="1"/>
    </row>
    <row r="1455" spans="1:24">
      <c r="A1455" s="1" t="s">
        <v>339</v>
      </c>
      <c r="B1455" s="13" t="s">
        <v>986</v>
      </c>
      <c r="C1455" t="s">
        <v>987</v>
      </c>
      <c r="D1455" s="1" t="s">
        <v>506</v>
      </c>
      <c r="E1455" s="13" t="s">
        <v>936</v>
      </c>
      <c r="K1455" t="s">
        <v>739</v>
      </c>
      <c r="L1455" t="s">
        <v>30</v>
      </c>
      <c r="M1455" s="21" t="s">
        <v>335</v>
      </c>
      <c r="N1455" s="71" t="s">
        <v>1177</v>
      </c>
      <c r="O1455" s="20">
        <v>34.32</v>
      </c>
      <c r="P1455" s="20">
        <v>32.77</v>
      </c>
      <c r="Q1455" s="22">
        <v>0.95483682983683</v>
      </c>
      <c r="R1455" s="23"/>
      <c r="X1455" s="1"/>
    </row>
    <row r="1456" spans="1:24">
      <c r="A1456" s="1" t="s">
        <v>339</v>
      </c>
      <c r="B1456" s="13" t="s">
        <v>986</v>
      </c>
      <c r="C1456" t="s">
        <v>987</v>
      </c>
      <c r="D1456" s="1" t="s">
        <v>506</v>
      </c>
      <c r="E1456" s="13" t="s">
        <v>936</v>
      </c>
      <c r="K1456" t="s">
        <v>739</v>
      </c>
      <c r="L1456" t="s">
        <v>30</v>
      </c>
      <c r="M1456" s="21" t="s">
        <v>335</v>
      </c>
      <c r="N1456" s="71" t="s">
        <v>1178</v>
      </c>
      <c r="O1456" s="20">
        <v>38.71</v>
      </c>
      <c r="P1456" s="20">
        <v>30.93</v>
      </c>
      <c r="Q1456" s="22">
        <v>0.799018341513821</v>
      </c>
      <c r="R1456" s="23"/>
      <c r="X1456" s="1"/>
    </row>
    <row r="1457" spans="1:24">
      <c r="A1457" s="1" t="s">
        <v>339</v>
      </c>
      <c r="B1457" s="13" t="s">
        <v>986</v>
      </c>
      <c r="C1457" t="s">
        <v>987</v>
      </c>
      <c r="D1457" s="1" t="s">
        <v>506</v>
      </c>
      <c r="E1457" s="13" t="s">
        <v>936</v>
      </c>
      <c r="K1457" t="s">
        <v>739</v>
      </c>
      <c r="L1457" t="s">
        <v>30</v>
      </c>
      <c r="M1457" s="21" t="s">
        <v>335</v>
      </c>
      <c r="N1457" s="71" t="s">
        <v>1179</v>
      </c>
      <c r="O1457" s="20">
        <v>38.76</v>
      </c>
      <c r="P1457" s="20">
        <v>37.29</v>
      </c>
      <c r="Q1457" s="22">
        <v>0.962074303405573</v>
      </c>
      <c r="R1457" s="23"/>
      <c r="X1457" s="1"/>
    </row>
    <row r="1458" spans="1:24">
      <c r="A1458" s="1" t="s">
        <v>339</v>
      </c>
      <c r="B1458" s="13" t="s">
        <v>986</v>
      </c>
      <c r="C1458" t="s">
        <v>987</v>
      </c>
      <c r="D1458" s="1" t="s">
        <v>506</v>
      </c>
      <c r="E1458" s="13" t="s">
        <v>936</v>
      </c>
      <c r="K1458" t="s">
        <v>739</v>
      </c>
      <c r="L1458" t="s">
        <v>30</v>
      </c>
      <c r="M1458" s="21" t="s">
        <v>335</v>
      </c>
      <c r="N1458" s="71" t="s">
        <v>1180</v>
      </c>
      <c r="O1458" s="20">
        <v>44.19</v>
      </c>
      <c r="P1458" s="20">
        <v>42.77</v>
      </c>
      <c r="Q1458" s="22">
        <v>0.967866033039149</v>
      </c>
      <c r="R1458" s="23"/>
      <c r="X1458" s="1"/>
    </row>
    <row r="1459" spans="1:24">
      <c r="A1459" s="1" t="s">
        <v>339</v>
      </c>
      <c r="B1459" s="13" t="s">
        <v>986</v>
      </c>
      <c r="C1459" t="s">
        <v>987</v>
      </c>
      <c r="D1459" s="1" t="s">
        <v>506</v>
      </c>
      <c r="E1459" s="13" t="s">
        <v>936</v>
      </c>
      <c r="K1459" t="s">
        <v>739</v>
      </c>
      <c r="L1459" t="s">
        <v>30</v>
      </c>
      <c r="M1459" s="21" t="s">
        <v>335</v>
      </c>
      <c r="N1459" s="71" t="s">
        <v>1181</v>
      </c>
      <c r="O1459" s="20">
        <v>34.11</v>
      </c>
      <c r="P1459" s="20">
        <v>32.7</v>
      </c>
      <c r="Q1459" s="22">
        <v>0.958663148636763</v>
      </c>
      <c r="R1459" s="23"/>
      <c r="X1459" s="1"/>
    </row>
    <row r="1460" spans="1:24">
      <c r="A1460" s="1" t="s">
        <v>339</v>
      </c>
      <c r="B1460" s="13" t="s">
        <v>986</v>
      </c>
      <c r="C1460" t="s">
        <v>987</v>
      </c>
      <c r="D1460" s="1" t="s">
        <v>506</v>
      </c>
      <c r="E1460" s="13" t="s">
        <v>936</v>
      </c>
      <c r="K1460" t="s">
        <v>739</v>
      </c>
      <c r="L1460" t="s">
        <v>30</v>
      </c>
      <c r="M1460" s="21" t="s">
        <v>335</v>
      </c>
      <c r="N1460" s="71" t="s">
        <v>1182</v>
      </c>
      <c r="O1460" s="20">
        <v>38.17</v>
      </c>
      <c r="P1460" s="20">
        <v>36.78</v>
      </c>
      <c r="Q1460" s="22">
        <v>0.963583966465811</v>
      </c>
      <c r="R1460" s="23"/>
      <c r="X1460" s="1"/>
    </row>
    <row r="1461" spans="1:24">
      <c r="A1461" s="1" t="s">
        <v>339</v>
      </c>
      <c r="B1461" s="13" t="s">
        <v>986</v>
      </c>
      <c r="C1461" t="s">
        <v>987</v>
      </c>
      <c r="D1461" s="1" t="s">
        <v>506</v>
      </c>
      <c r="E1461" s="13" t="s">
        <v>936</v>
      </c>
      <c r="K1461" t="s">
        <v>739</v>
      </c>
      <c r="L1461" t="s">
        <v>30</v>
      </c>
      <c r="M1461" s="21" t="s">
        <v>335</v>
      </c>
      <c r="N1461" s="71" t="s">
        <v>1183</v>
      </c>
      <c r="O1461" s="20">
        <v>38.96</v>
      </c>
      <c r="P1461" s="20">
        <v>37.73</v>
      </c>
      <c r="Q1461" s="22">
        <v>0.968429158110883</v>
      </c>
      <c r="R1461" s="23"/>
      <c r="X1461" s="1"/>
    </row>
    <row r="1462" spans="1:24">
      <c r="A1462" s="1" t="s">
        <v>339</v>
      </c>
      <c r="B1462" s="13" t="s">
        <v>986</v>
      </c>
      <c r="C1462" t="s">
        <v>987</v>
      </c>
      <c r="D1462" s="1" t="s">
        <v>506</v>
      </c>
      <c r="E1462" s="13" t="s">
        <v>936</v>
      </c>
      <c r="K1462" t="s">
        <v>739</v>
      </c>
      <c r="L1462" t="s">
        <v>30</v>
      </c>
      <c r="M1462" s="21" t="s">
        <v>335</v>
      </c>
      <c r="N1462" s="71" t="s">
        <v>1184</v>
      </c>
      <c r="O1462" s="20">
        <v>33.63</v>
      </c>
      <c r="P1462" s="20">
        <v>32.18</v>
      </c>
      <c r="Q1462" s="22">
        <v>0.95688373476063</v>
      </c>
      <c r="R1462" s="23"/>
      <c r="X1462" s="1"/>
    </row>
    <row r="1463" spans="1:24">
      <c r="A1463" s="1" t="s">
        <v>339</v>
      </c>
      <c r="B1463" s="13" t="s">
        <v>986</v>
      </c>
      <c r="C1463" t="s">
        <v>987</v>
      </c>
      <c r="D1463" s="1" t="s">
        <v>506</v>
      </c>
      <c r="E1463" s="13" t="s">
        <v>936</v>
      </c>
      <c r="K1463" t="s">
        <v>739</v>
      </c>
      <c r="L1463" t="s">
        <v>30</v>
      </c>
      <c r="M1463" s="21" t="s">
        <v>335</v>
      </c>
      <c r="N1463" s="71" t="s">
        <v>1185</v>
      </c>
      <c r="O1463" s="20">
        <v>38.49</v>
      </c>
      <c r="P1463" s="20">
        <v>37.08</v>
      </c>
      <c r="Q1463" s="22">
        <v>0.963367108339828</v>
      </c>
      <c r="R1463" s="23"/>
      <c r="X1463" s="1"/>
    </row>
    <row r="1464" spans="1:24">
      <c r="A1464" s="1" t="s">
        <v>339</v>
      </c>
      <c r="B1464" s="13" t="s">
        <v>986</v>
      </c>
      <c r="C1464" t="s">
        <v>987</v>
      </c>
      <c r="D1464" s="1" t="s">
        <v>506</v>
      </c>
      <c r="E1464" s="13" t="s">
        <v>936</v>
      </c>
      <c r="K1464" t="s">
        <v>739</v>
      </c>
      <c r="L1464" t="s">
        <v>30</v>
      </c>
      <c r="M1464" s="21" t="s">
        <v>335</v>
      </c>
      <c r="N1464" s="71" t="s">
        <v>1186</v>
      </c>
      <c r="O1464" s="20">
        <v>35.83</v>
      </c>
      <c r="P1464" s="20">
        <v>34.5</v>
      </c>
      <c r="Q1464" s="22">
        <v>0.962880267931901</v>
      </c>
      <c r="R1464" s="23"/>
      <c r="X1464" s="1"/>
    </row>
    <row r="1465" spans="1:24">
      <c r="A1465" s="1" t="s">
        <v>339</v>
      </c>
      <c r="B1465" s="13" t="s">
        <v>986</v>
      </c>
      <c r="C1465" t="s">
        <v>987</v>
      </c>
      <c r="D1465" s="1" t="s">
        <v>506</v>
      </c>
      <c r="E1465" s="13" t="s">
        <v>936</v>
      </c>
      <c r="K1465" t="s">
        <v>739</v>
      </c>
      <c r="L1465" t="s">
        <v>30</v>
      </c>
      <c r="M1465" s="21" t="s">
        <v>335</v>
      </c>
      <c r="N1465" s="71" t="s">
        <v>1187</v>
      </c>
      <c r="O1465" s="20">
        <v>31.95</v>
      </c>
      <c r="P1465" s="20">
        <v>30.97</v>
      </c>
      <c r="Q1465" s="22">
        <v>0.969327073552426</v>
      </c>
      <c r="R1465" s="23"/>
      <c r="X1465" s="1"/>
    </row>
    <row r="1466" spans="1:24">
      <c r="A1466" s="1" t="s">
        <v>339</v>
      </c>
      <c r="B1466" s="13" t="s">
        <v>986</v>
      </c>
      <c r="C1466" t="s">
        <v>987</v>
      </c>
      <c r="D1466" s="1" t="s">
        <v>506</v>
      </c>
      <c r="E1466" s="13" t="s">
        <v>936</v>
      </c>
      <c r="K1466" t="s">
        <v>739</v>
      </c>
      <c r="L1466" t="s">
        <v>30</v>
      </c>
      <c r="M1466" s="21" t="s">
        <v>335</v>
      </c>
      <c r="N1466" s="71" t="s">
        <v>1188</v>
      </c>
      <c r="O1466" s="20">
        <v>36.08</v>
      </c>
      <c r="P1466" s="20">
        <v>34.87</v>
      </c>
      <c r="Q1466" s="22">
        <v>0.966463414634146</v>
      </c>
      <c r="R1466" s="23"/>
      <c r="X1466" s="1"/>
    </row>
    <row r="1467" spans="1:24">
      <c r="A1467" s="1" t="s">
        <v>339</v>
      </c>
      <c r="B1467" s="13" t="s">
        <v>986</v>
      </c>
      <c r="C1467" t="s">
        <v>987</v>
      </c>
      <c r="D1467" s="1" t="s">
        <v>506</v>
      </c>
      <c r="E1467" s="13" t="s">
        <v>936</v>
      </c>
      <c r="K1467" t="s">
        <v>739</v>
      </c>
      <c r="L1467" t="s">
        <v>30</v>
      </c>
      <c r="M1467" s="21" t="s">
        <v>335</v>
      </c>
      <c r="N1467" s="71" t="s">
        <v>1189</v>
      </c>
      <c r="O1467" s="20">
        <v>26.23</v>
      </c>
      <c r="P1467" s="20">
        <v>25.1</v>
      </c>
      <c r="Q1467" s="22">
        <v>0.956919557758292</v>
      </c>
      <c r="R1467" s="23"/>
      <c r="X1467" s="1"/>
    </row>
    <row r="1468" spans="1:24">
      <c r="A1468" s="1" t="s">
        <v>339</v>
      </c>
      <c r="B1468" s="13" t="s">
        <v>986</v>
      </c>
      <c r="C1468" t="s">
        <v>987</v>
      </c>
      <c r="D1468" s="1" t="s">
        <v>506</v>
      </c>
      <c r="E1468" s="13" t="s">
        <v>936</v>
      </c>
      <c r="K1468" t="s">
        <v>739</v>
      </c>
      <c r="L1468" t="s">
        <v>30</v>
      </c>
      <c r="M1468" s="21" t="s">
        <v>335</v>
      </c>
      <c r="N1468" s="71" t="s">
        <v>1190</v>
      </c>
      <c r="O1468" s="20">
        <v>34.56</v>
      </c>
      <c r="P1468" s="20">
        <v>33.25</v>
      </c>
      <c r="Q1468" s="22">
        <v>0.962094907407407</v>
      </c>
      <c r="R1468" s="23"/>
      <c r="X1468" s="1"/>
    </row>
    <row r="1469" spans="1:24">
      <c r="A1469" s="1" t="s">
        <v>339</v>
      </c>
      <c r="B1469" s="13" t="s">
        <v>986</v>
      </c>
      <c r="C1469" t="s">
        <v>987</v>
      </c>
      <c r="D1469" s="1" t="s">
        <v>506</v>
      </c>
      <c r="E1469" s="13" t="s">
        <v>936</v>
      </c>
      <c r="K1469" t="s">
        <v>739</v>
      </c>
      <c r="L1469" t="s">
        <v>30</v>
      </c>
      <c r="M1469" s="21" t="s">
        <v>335</v>
      </c>
      <c r="N1469" s="71" t="s">
        <v>1191</v>
      </c>
      <c r="O1469" s="20">
        <v>31.63</v>
      </c>
      <c r="P1469" s="20">
        <v>30.05</v>
      </c>
      <c r="Q1469" s="22">
        <v>0.95004742333228</v>
      </c>
      <c r="R1469" s="23"/>
      <c r="X1469" s="1"/>
    </row>
    <row r="1470" spans="1:24">
      <c r="A1470" s="1" t="s">
        <v>339</v>
      </c>
      <c r="B1470" s="13" t="s">
        <v>986</v>
      </c>
      <c r="C1470" t="s">
        <v>987</v>
      </c>
      <c r="D1470" s="1" t="s">
        <v>506</v>
      </c>
      <c r="E1470" s="13" t="s">
        <v>936</v>
      </c>
      <c r="K1470" t="s">
        <v>739</v>
      </c>
      <c r="L1470" t="s">
        <v>30</v>
      </c>
      <c r="M1470" s="21" t="s">
        <v>335</v>
      </c>
      <c r="N1470" s="71" t="s">
        <v>1192</v>
      </c>
      <c r="O1470" s="20">
        <v>39.24</v>
      </c>
      <c r="P1470" s="20">
        <v>37.71</v>
      </c>
      <c r="Q1470" s="22">
        <v>0.961009174311927</v>
      </c>
      <c r="R1470" s="23"/>
      <c r="X1470" s="1"/>
    </row>
    <row r="1471" spans="1:24">
      <c r="A1471" s="1" t="s">
        <v>339</v>
      </c>
      <c r="B1471" s="13" t="s">
        <v>986</v>
      </c>
      <c r="C1471" t="s">
        <v>987</v>
      </c>
      <c r="D1471" s="1" t="s">
        <v>506</v>
      </c>
      <c r="E1471" s="13" t="s">
        <v>936</v>
      </c>
      <c r="K1471" t="s">
        <v>739</v>
      </c>
      <c r="L1471" t="s">
        <v>30</v>
      </c>
      <c r="M1471" s="21" t="s">
        <v>335</v>
      </c>
      <c r="N1471" s="71" t="s">
        <v>1193</v>
      </c>
      <c r="O1471" s="20">
        <v>36.23</v>
      </c>
      <c r="P1471" s="20">
        <v>35.36</v>
      </c>
      <c r="Q1471" s="22">
        <v>0.975986751311068</v>
      </c>
      <c r="R1471" s="23"/>
      <c r="X1471" s="1"/>
    </row>
    <row r="1472" spans="1:24">
      <c r="A1472" s="1" t="s">
        <v>339</v>
      </c>
      <c r="B1472" s="13" t="s">
        <v>986</v>
      </c>
      <c r="C1472" t="s">
        <v>987</v>
      </c>
      <c r="D1472" s="1" t="s">
        <v>506</v>
      </c>
      <c r="E1472" s="13" t="s">
        <v>936</v>
      </c>
      <c r="K1472" t="s">
        <v>739</v>
      </c>
      <c r="L1472" t="s">
        <v>30</v>
      </c>
      <c r="M1472" s="21" t="s">
        <v>335</v>
      </c>
      <c r="N1472" s="71" t="s">
        <v>1194</v>
      </c>
      <c r="O1472" s="20">
        <v>36.68</v>
      </c>
      <c r="P1472" s="20">
        <v>36</v>
      </c>
      <c r="Q1472" s="22">
        <v>0.981461286804798</v>
      </c>
      <c r="R1472" s="23"/>
      <c r="X1472" s="1"/>
    </row>
    <row r="1473" spans="1:24">
      <c r="A1473" s="1" t="s">
        <v>339</v>
      </c>
      <c r="B1473" s="13" t="s">
        <v>986</v>
      </c>
      <c r="C1473" t="s">
        <v>987</v>
      </c>
      <c r="D1473" s="1" t="s">
        <v>506</v>
      </c>
      <c r="E1473" s="13" t="s">
        <v>936</v>
      </c>
      <c r="K1473" t="s">
        <v>739</v>
      </c>
      <c r="L1473" t="s">
        <v>30</v>
      </c>
      <c r="M1473" s="21" t="s">
        <v>335</v>
      </c>
      <c r="N1473" s="71" t="s">
        <v>1195</v>
      </c>
      <c r="O1473" s="20">
        <v>31.08</v>
      </c>
      <c r="P1473" s="20">
        <v>29.61</v>
      </c>
      <c r="Q1473" s="22">
        <v>0.952702702702703</v>
      </c>
      <c r="R1473" s="23"/>
      <c r="X1473" s="1"/>
    </row>
    <row r="1474" spans="1:24">
      <c r="A1474" s="1" t="s">
        <v>339</v>
      </c>
      <c r="B1474" s="13" t="s">
        <v>986</v>
      </c>
      <c r="C1474" t="s">
        <v>987</v>
      </c>
      <c r="D1474" s="1" t="s">
        <v>506</v>
      </c>
      <c r="E1474" s="13" t="s">
        <v>936</v>
      </c>
      <c r="K1474" t="s">
        <v>739</v>
      </c>
      <c r="L1474" t="s">
        <v>30</v>
      </c>
      <c r="M1474" s="21" t="s">
        <v>335</v>
      </c>
      <c r="N1474" s="71" t="s">
        <v>1196</v>
      </c>
      <c r="O1474" s="20">
        <v>36.09</v>
      </c>
      <c r="P1474" s="20">
        <v>34.88</v>
      </c>
      <c r="Q1474" s="22">
        <v>0.966472707121086</v>
      </c>
      <c r="R1474" s="23"/>
      <c r="X1474" s="1"/>
    </row>
    <row r="1475" spans="1:24">
      <c r="A1475" s="1" t="s">
        <v>339</v>
      </c>
      <c r="B1475" s="13" t="s">
        <v>986</v>
      </c>
      <c r="C1475" t="s">
        <v>987</v>
      </c>
      <c r="D1475" s="1" t="s">
        <v>506</v>
      </c>
      <c r="E1475" s="13" t="s">
        <v>936</v>
      </c>
      <c r="K1475" t="s">
        <v>739</v>
      </c>
      <c r="L1475" t="s">
        <v>30</v>
      </c>
      <c r="M1475" s="21" t="s">
        <v>335</v>
      </c>
      <c r="N1475" s="71" t="s">
        <v>1197</v>
      </c>
      <c r="O1475" s="20">
        <v>27.75</v>
      </c>
      <c r="P1475" s="20">
        <v>26.34</v>
      </c>
      <c r="Q1475" s="22">
        <v>0.949189189189189</v>
      </c>
      <c r="R1475" s="23"/>
      <c r="X1475" s="1"/>
    </row>
    <row r="1476" spans="1:24">
      <c r="A1476" s="1" t="s">
        <v>339</v>
      </c>
      <c r="B1476" s="13" t="s">
        <v>986</v>
      </c>
      <c r="C1476" t="s">
        <v>987</v>
      </c>
      <c r="D1476" s="1" t="s">
        <v>506</v>
      </c>
      <c r="E1476" s="13" t="s">
        <v>936</v>
      </c>
      <c r="K1476" t="s">
        <v>739</v>
      </c>
      <c r="L1476" t="s">
        <v>30</v>
      </c>
      <c r="M1476" s="21" t="s">
        <v>335</v>
      </c>
      <c r="N1476" s="71" t="s">
        <v>1198</v>
      </c>
      <c r="O1476" s="20">
        <v>26.37</v>
      </c>
      <c r="P1476" s="20">
        <v>24.82</v>
      </c>
      <c r="Q1476" s="22">
        <v>0.941221084565794</v>
      </c>
      <c r="R1476" s="23"/>
      <c r="X1476" s="1"/>
    </row>
    <row r="1477" spans="1:24">
      <c r="A1477" s="1" t="s">
        <v>339</v>
      </c>
      <c r="B1477" s="13" t="s">
        <v>986</v>
      </c>
      <c r="C1477" t="s">
        <v>987</v>
      </c>
      <c r="D1477" s="1" t="s">
        <v>506</v>
      </c>
      <c r="E1477" s="13" t="s">
        <v>936</v>
      </c>
      <c r="K1477" t="s">
        <v>739</v>
      </c>
      <c r="L1477" t="s">
        <v>30</v>
      </c>
      <c r="M1477" s="21" t="s">
        <v>335</v>
      </c>
      <c r="N1477" s="71" t="s">
        <v>1199</v>
      </c>
      <c r="O1477" s="20">
        <v>34.3</v>
      </c>
      <c r="P1477" s="20">
        <v>33.14</v>
      </c>
      <c r="Q1477" s="22">
        <v>0.966180758017493</v>
      </c>
      <c r="R1477" s="23"/>
      <c r="X1477" s="1"/>
    </row>
    <row r="1478" spans="1:24">
      <c r="A1478" s="1" t="s">
        <v>339</v>
      </c>
      <c r="B1478" s="13" t="s">
        <v>986</v>
      </c>
      <c r="C1478" t="s">
        <v>987</v>
      </c>
      <c r="D1478" s="1" t="s">
        <v>506</v>
      </c>
      <c r="E1478" s="13" t="s">
        <v>936</v>
      </c>
      <c r="K1478" t="s">
        <v>739</v>
      </c>
      <c r="L1478" t="s">
        <v>30</v>
      </c>
      <c r="M1478" s="21" t="s">
        <v>335</v>
      </c>
      <c r="N1478" s="71" t="s">
        <v>1200</v>
      </c>
      <c r="O1478" s="20">
        <v>37.68</v>
      </c>
      <c r="P1478" s="20">
        <v>36.54</v>
      </c>
      <c r="Q1478" s="22">
        <v>0.969745222929936</v>
      </c>
      <c r="R1478" s="23"/>
      <c r="X1478" s="1"/>
    </row>
    <row r="1479" spans="1:24">
      <c r="A1479" s="1" t="s">
        <v>339</v>
      </c>
      <c r="B1479" s="13" t="s">
        <v>986</v>
      </c>
      <c r="C1479" t="s">
        <v>987</v>
      </c>
      <c r="D1479" s="1" t="s">
        <v>506</v>
      </c>
      <c r="E1479" s="13" t="s">
        <v>936</v>
      </c>
      <c r="K1479" t="s">
        <v>739</v>
      </c>
      <c r="L1479" t="s">
        <v>30</v>
      </c>
      <c r="M1479" s="21" t="s">
        <v>335</v>
      </c>
      <c r="N1479" s="71" t="s">
        <v>1201</v>
      </c>
      <c r="O1479" s="20">
        <v>35.33</v>
      </c>
      <c r="P1479" s="20">
        <v>33.82</v>
      </c>
      <c r="Q1479" s="22">
        <v>0.95726011887914</v>
      </c>
      <c r="R1479" s="23"/>
      <c r="X1479" s="1"/>
    </row>
    <row r="1480" spans="1:24">
      <c r="A1480" s="1" t="s">
        <v>339</v>
      </c>
      <c r="B1480" s="13" t="s">
        <v>986</v>
      </c>
      <c r="C1480" t="s">
        <v>987</v>
      </c>
      <c r="D1480" s="1" t="s">
        <v>506</v>
      </c>
      <c r="E1480" s="13" t="s">
        <v>936</v>
      </c>
      <c r="K1480" t="s">
        <v>739</v>
      </c>
      <c r="L1480" t="s">
        <v>30</v>
      </c>
      <c r="M1480" s="21" t="s">
        <v>335</v>
      </c>
      <c r="N1480" s="71" t="s">
        <v>1202</v>
      </c>
      <c r="O1480" s="20">
        <v>31.38</v>
      </c>
      <c r="P1480" s="20">
        <v>30.15</v>
      </c>
      <c r="Q1480" s="22">
        <v>0.960803059273423</v>
      </c>
      <c r="R1480" s="23"/>
      <c r="X1480" s="1"/>
    </row>
    <row r="1481" spans="1:24">
      <c r="A1481" s="1" t="s">
        <v>339</v>
      </c>
      <c r="B1481" s="13" t="s">
        <v>986</v>
      </c>
      <c r="C1481" t="s">
        <v>987</v>
      </c>
      <c r="D1481" s="1" t="s">
        <v>506</v>
      </c>
      <c r="E1481" s="13" t="s">
        <v>936</v>
      </c>
      <c r="K1481" t="s">
        <v>739</v>
      </c>
      <c r="L1481" t="s">
        <v>30</v>
      </c>
      <c r="M1481" s="21" t="s">
        <v>335</v>
      </c>
      <c r="N1481" s="71" t="s">
        <v>1203</v>
      </c>
      <c r="O1481" s="20">
        <v>38.94</v>
      </c>
      <c r="P1481" s="20">
        <v>37.73</v>
      </c>
      <c r="Q1481" s="22">
        <v>0.968926553672316</v>
      </c>
      <c r="R1481" s="23"/>
      <c r="X1481" s="1"/>
    </row>
    <row r="1482" spans="1:24">
      <c r="A1482" s="1" t="s">
        <v>339</v>
      </c>
      <c r="B1482" s="13" t="s">
        <v>986</v>
      </c>
      <c r="C1482" t="s">
        <v>987</v>
      </c>
      <c r="D1482" s="1" t="s">
        <v>506</v>
      </c>
      <c r="E1482" s="13" t="s">
        <v>936</v>
      </c>
      <c r="K1482" t="s">
        <v>739</v>
      </c>
      <c r="L1482" t="s">
        <v>30</v>
      </c>
      <c r="M1482" s="21" t="s">
        <v>335</v>
      </c>
      <c r="N1482" s="71" t="s">
        <v>1204</v>
      </c>
      <c r="O1482" s="20">
        <v>41.37</v>
      </c>
      <c r="P1482" s="20">
        <v>40.24</v>
      </c>
      <c r="Q1482" s="22">
        <v>0.972685520908871</v>
      </c>
      <c r="R1482" s="23"/>
      <c r="X1482" s="1"/>
    </row>
    <row r="1483" spans="1:24">
      <c r="A1483" s="1" t="s">
        <v>339</v>
      </c>
      <c r="B1483" s="13" t="s">
        <v>986</v>
      </c>
      <c r="C1483" t="s">
        <v>987</v>
      </c>
      <c r="D1483" s="1" t="s">
        <v>506</v>
      </c>
      <c r="E1483" s="13" t="s">
        <v>936</v>
      </c>
      <c r="K1483" t="s">
        <v>739</v>
      </c>
      <c r="L1483" t="s">
        <v>30</v>
      </c>
      <c r="M1483" s="21" t="s">
        <v>335</v>
      </c>
      <c r="N1483" s="71" t="s">
        <v>1205</v>
      </c>
      <c r="O1483" s="20">
        <v>38.93</v>
      </c>
      <c r="P1483" s="20">
        <v>37.89</v>
      </c>
      <c r="Q1483" s="22">
        <v>0.973285384022605</v>
      </c>
      <c r="R1483" s="23">
        <v>7.88e-13</v>
      </c>
      <c r="X1483" s="1"/>
    </row>
    <row r="1484" spans="1:24">
      <c r="A1484" s="1" t="s">
        <v>339</v>
      </c>
      <c r="B1484" s="13" t="s">
        <v>986</v>
      </c>
      <c r="C1484" t="s">
        <v>987</v>
      </c>
      <c r="D1484" s="1" t="s">
        <v>506</v>
      </c>
      <c r="E1484" s="13" t="s">
        <v>936</v>
      </c>
      <c r="K1484" t="s">
        <v>739</v>
      </c>
      <c r="L1484" t="s">
        <v>30</v>
      </c>
      <c r="M1484" s="21" t="s">
        <v>335</v>
      </c>
      <c r="N1484" s="71" t="s">
        <v>1206</v>
      </c>
      <c r="O1484" s="20">
        <v>28.56</v>
      </c>
      <c r="P1484" s="20">
        <v>27.11</v>
      </c>
      <c r="Q1484" s="22">
        <v>0.949229691876751</v>
      </c>
      <c r="R1484" s="23"/>
      <c r="X1484" s="1"/>
    </row>
    <row r="1485" spans="1:24">
      <c r="A1485" s="1" t="s">
        <v>339</v>
      </c>
      <c r="B1485" s="13" t="s">
        <v>986</v>
      </c>
      <c r="C1485" t="s">
        <v>987</v>
      </c>
      <c r="D1485" s="1" t="s">
        <v>506</v>
      </c>
      <c r="E1485" s="13" t="s">
        <v>936</v>
      </c>
      <c r="K1485" t="s">
        <v>739</v>
      </c>
      <c r="L1485" t="s">
        <v>30</v>
      </c>
      <c r="M1485" s="21" t="s">
        <v>335</v>
      </c>
      <c r="N1485" s="71" t="s">
        <v>1207</v>
      </c>
      <c r="O1485" s="20">
        <v>35.75</v>
      </c>
      <c r="P1485" s="20">
        <v>34.53</v>
      </c>
      <c r="Q1485" s="22">
        <v>0.965874125874126</v>
      </c>
      <c r="R1485" s="23"/>
      <c r="X1485" s="1"/>
    </row>
    <row r="1486" spans="1:24">
      <c r="A1486" s="1" t="s">
        <v>339</v>
      </c>
      <c r="B1486" s="13" t="s">
        <v>986</v>
      </c>
      <c r="C1486" t="s">
        <v>987</v>
      </c>
      <c r="D1486" s="1" t="s">
        <v>506</v>
      </c>
      <c r="E1486" s="13" t="s">
        <v>936</v>
      </c>
      <c r="K1486" t="s">
        <v>739</v>
      </c>
      <c r="L1486" t="s">
        <v>30</v>
      </c>
      <c r="M1486" s="21" t="s">
        <v>335</v>
      </c>
      <c r="N1486" s="71" t="s">
        <v>1208</v>
      </c>
      <c r="O1486" s="20">
        <v>32.61</v>
      </c>
      <c r="P1486" s="20">
        <v>31.26</v>
      </c>
      <c r="Q1486" s="22">
        <v>0.958601655933763</v>
      </c>
      <c r="R1486" s="23"/>
      <c r="X1486" s="1"/>
    </row>
    <row r="1487" spans="1:24">
      <c r="A1487" s="1" t="s">
        <v>339</v>
      </c>
      <c r="B1487" s="13" t="s">
        <v>986</v>
      </c>
      <c r="C1487" t="s">
        <v>987</v>
      </c>
      <c r="D1487" s="1" t="s">
        <v>506</v>
      </c>
      <c r="E1487" s="13" t="s">
        <v>936</v>
      </c>
      <c r="K1487" t="s">
        <v>739</v>
      </c>
      <c r="L1487" t="s">
        <v>30</v>
      </c>
      <c r="M1487" s="21" t="s">
        <v>335</v>
      </c>
      <c r="N1487" s="71" t="s">
        <v>1209</v>
      </c>
      <c r="O1487" s="20">
        <v>31.65</v>
      </c>
      <c r="P1487" s="20">
        <v>30.34</v>
      </c>
      <c r="Q1487" s="22">
        <v>0.958609794628752</v>
      </c>
      <c r="R1487" s="23"/>
      <c r="X1487" s="1"/>
    </row>
    <row r="1488" spans="1:24">
      <c r="A1488" s="1" t="s">
        <v>339</v>
      </c>
      <c r="B1488" s="13" t="s">
        <v>986</v>
      </c>
      <c r="C1488" t="s">
        <v>987</v>
      </c>
      <c r="D1488" s="1" t="s">
        <v>506</v>
      </c>
      <c r="E1488" s="13" t="s">
        <v>936</v>
      </c>
      <c r="K1488" t="s">
        <v>739</v>
      </c>
      <c r="L1488" t="s">
        <v>30</v>
      </c>
      <c r="M1488" s="21" t="s">
        <v>335</v>
      </c>
      <c r="N1488" s="71" t="s">
        <v>1210</v>
      </c>
      <c r="O1488" s="20">
        <v>41.69</v>
      </c>
      <c r="P1488" s="20">
        <v>40.39</v>
      </c>
      <c r="Q1488" s="22">
        <v>0.968817462221156</v>
      </c>
      <c r="R1488" s="23"/>
      <c r="X1488" s="1"/>
    </row>
    <row r="1489" spans="1:24">
      <c r="A1489" s="1" t="s">
        <v>339</v>
      </c>
      <c r="B1489" s="13" t="s">
        <v>986</v>
      </c>
      <c r="C1489" t="s">
        <v>987</v>
      </c>
      <c r="D1489" s="1" t="s">
        <v>506</v>
      </c>
      <c r="E1489" s="13" t="s">
        <v>936</v>
      </c>
      <c r="K1489" t="s">
        <v>739</v>
      </c>
      <c r="L1489" t="s">
        <v>30</v>
      </c>
      <c r="M1489" s="21" t="s">
        <v>335</v>
      </c>
      <c r="N1489" s="71" t="s">
        <v>1211</v>
      </c>
      <c r="O1489" s="20">
        <v>34.17</v>
      </c>
      <c r="P1489" s="20">
        <v>32.64</v>
      </c>
      <c r="Q1489" s="22">
        <v>0.955223880597015</v>
      </c>
      <c r="R1489" s="23">
        <v>5.43e-13</v>
      </c>
      <c r="X1489" s="1"/>
    </row>
    <row r="1490" spans="1:24">
      <c r="A1490" s="1" t="s">
        <v>339</v>
      </c>
      <c r="B1490" s="13" t="s">
        <v>986</v>
      </c>
      <c r="C1490" t="s">
        <v>987</v>
      </c>
      <c r="D1490" s="1" t="s">
        <v>506</v>
      </c>
      <c r="E1490" s="13" t="s">
        <v>936</v>
      </c>
      <c r="K1490" t="s">
        <v>739</v>
      </c>
      <c r="L1490" t="s">
        <v>30</v>
      </c>
      <c r="M1490" s="21" t="s">
        <v>335</v>
      </c>
      <c r="N1490" s="71" t="s">
        <v>1212</v>
      </c>
      <c r="O1490" s="20">
        <v>41.23</v>
      </c>
      <c r="P1490" s="20">
        <v>39.92</v>
      </c>
      <c r="Q1490" s="22">
        <v>0.968227019160805</v>
      </c>
      <c r="R1490" s="23"/>
      <c r="X1490" s="1"/>
    </row>
    <row r="1491" spans="1:24">
      <c r="A1491" s="1" t="s">
        <v>339</v>
      </c>
      <c r="B1491" s="13" t="s">
        <v>986</v>
      </c>
      <c r="C1491" t="s">
        <v>987</v>
      </c>
      <c r="D1491" s="1" t="s">
        <v>506</v>
      </c>
      <c r="E1491" s="13" t="s">
        <v>936</v>
      </c>
      <c r="K1491" t="s">
        <v>739</v>
      </c>
      <c r="L1491" t="s">
        <v>30</v>
      </c>
      <c r="M1491" s="21" t="s">
        <v>335</v>
      </c>
      <c r="N1491" s="71" t="s">
        <v>1213</v>
      </c>
      <c r="O1491" s="20">
        <v>46.81</v>
      </c>
      <c r="P1491" s="20">
        <v>45.78</v>
      </c>
      <c r="Q1491" s="22">
        <v>0.977996154667806</v>
      </c>
      <c r="R1491" s="23"/>
      <c r="X1491" s="1"/>
    </row>
    <row r="1492" spans="1:24">
      <c r="A1492" s="1" t="s">
        <v>339</v>
      </c>
      <c r="B1492" s="13" t="s">
        <v>986</v>
      </c>
      <c r="C1492" t="s">
        <v>987</v>
      </c>
      <c r="D1492" s="1" t="s">
        <v>506</v>
      </c>
      <c r="E1492" s="13" t="s">
        <v>936</v>
      </c>
      <c r="K1492" t="s">
        <v>739</v>
      </c>
      <c r="L1492" t="s">
        <v>30</v>
      </c>
      <c r="M1492" s="21" t="s">
        <v>335</v>
      </c>
      <c r="N1492" s="71" t="s">
        <v>1214</v>
      </c>
      <c r="O1492" s="20">
        <v>41.81</v>
      </c>
      <c r="P1492" s="20">
        <v>40.13</v>
      </c>
      <c r="Q1492" s="22">
        <v>0.959818225304951</v>
      </c>
      <c r="R1492" s="23"/>
      <c r="X1492" s="1"/>
    </row>
    <row r="1493" spans="1:24">
      <c r="A1493" s="1" t="s">
        <v>339</v>
      </c>
      <c r="B1493" s="13" t="s">
        <v>986</v>
      </c>
      <c r="C1493" t="s">
        <v>987</v>
      </c>
      <c r="D1493" s="1" t="s">
        <v>506</v>
      </c>
      <c r="E1493" s="13" t="s">
        <v>936</v>
      </c>
      <c r="K1493" t="s">
        <v>739</v>
      </c>
      <c r="L1493" t="s">
        <v>30</v>
      </c>
      <c r="M1493" s="21" t="s">
        <v>335</v>
      </c>
      <c r="N1493" s="71" t="s">
        <v>1215</v>
      </c>
      <c r="O1493" s="20">
        <v>33.65</v>
      </c>
      <c r="P1493" s="20">
        <v>32.26</v>
      </c>
      <c r="Q1493" s="22">
        <v>0.958692421991085</v>
      </c>
      <c r="R1493" s="23"/>
      <c r="X1493" s="1"/>
    </row>
    <row r="1494" spans="1:24">
      <c r="A1494" s="1" t="s">
        <v>339</v>
      </c>
      <c r="B1494" s="13" t="s">
        <v>986</v>
      </c>
      <c r="C1494" t="s">
        <v>987</v>
      </c>
      <c r="D1494" s="1" t="s">
        <v>506</v>
      </c>
      <c r="E1494" s="13" t="s">
        <v>936</v>
      </c>
      <c r="K1494" t="s">
        <v>739</v>
      </c>
      <c r="L1494" t="s">
        <v>30</v>
      </c>
      <c r="M1494" s="21" t="s">
        <v>335</v>
      </c>
      <c r="N1494" s="71" t="s">
        <v>1216</v>
      </c>
      <c r="O1494" s="20">
        <v>30.47</v>
      </c>
      <c r="P1494" s="20">
        <v>28.73</v>
      </c>
      <c r="Q1494" s="22">
        <v>0.942894650475878</v>
      </c>
      <c r="R1494" s="23"/>
      <c r="X1494" s="1"/>
    </row>
    <row r="1495" spans="1:24">
      <c r="A1495" s="1" t="s">
        <v>339</v>
      </c>
      <c r="B1495" s="13" t="s">
        <v>986</v>
      </c>
      <c r="C1495" t="s">
        <v>987</v>
      </c>
      <c r="D1495" s="1" t="s">
        <v>506</v>
      </c>
      <c r="E1495" s="13" t="s">
        <v>936</v>
      </c>
      <c r="K1495" t="s">
        <v>739</v>
      </c>
      <c r="L1495" t="s">
        <v>30</v>
      </c>
      <c r="M1495" s="21" t="s">
        <v>335</v>
      </c>
      <c r="N1495" s="71" t="s">
        <v>1217</v>
      </c>
      <c r="O1495" s="20">
        <v>38.64</v>
      </c>
      <c r="P1495" s="20">
        <v>37.17</v>
      </c>
      <c r="Q1495" s="22">
        <v>0.96195652173913</v>
      </c>
      <c r="R1495" s="23"/>
      <c r="X1495" s="1"/>
    </row>
    <row r="1496" spans="1:24">
      <c r="A1496" s="1" t="s">
        <v>339</v>
      </c>
      <c r="B1496" s="13" t="s">
        <v>986</v>
      </c>
      <c r="C1496" t="s">
        <v>987</v>
      </c>
      <c r="D1496" s="1" t="s">
        <v>506</v>
      </c>
      <c r="E1496" s="13" t="s">
        <v>936</v>
      </c>
      <c r="K1496" t="s">
        <v>739</v>
      </c>
      <c r="L1496" t="s">
        <v>30</v>
      </c>
      <c r="M1496" s="21" t="s">
        <v>335</v>
      </c>
      <c r="N1496" s="71" t="s">
        <v>1218</v>
      </c>
      <c r="O1496" s="20">
        <v>31.33</v>
      </c>
      <c r="P1496" s="20">
        <v>30.08</v>
      </c>
      <c r="Q1496" s="22">
        <v>0.960102138525375</v>
      </c>
      <c r="R1496" s="23"/>
      <c r="X1496" s="1"/>
    </row>
    <row r="1497" spans="1:24">
      <c r="A1497" s="1" t="s">
        <v>339</v>
      </c>
      <c r="B1497" s="13" t="s">
        <v>986</v>
      </c>
      <c r="C1497" t="s">
        <v>987</v>
      </c>
      <c r="D1497" s="1" t="s">
        <v>506</v>
      </c>
      <c r="E1497" s="13" t="s">
        <v>936</v>
      </c>
      <c r="K1497" t="s">
        <v>739</v>
      </c>
      <c r="L1497" t="s">
        <v>30</v>
      </c>
      <c r="M1497" s="21" t="s">
        <v>335</v>
      </c>
      <c r="N1497" s="71" t="s">
        <v>1219</v>
      </c>
      <c r="O1497" s="20">
        <v>32.04</v>
      </c>
      <c r="P1497" s="20">
        <v>30.67</v>
      </c>
      <c r="Q1497" s="22">
        <v>0.957240948813983</v>
      </c>
      <c r="R1497" s="23"/>
      <c r="X1497" s="1"/>
    </row>
    <row r="1498" spans="1:24">
      <c r="A1498" s="1" t="s">
        <v>339</v>
      </c>
      <c r="B1498" s="13" t="s">
        <v>986</v>
      </c>
      <c r="C1498" t="s">
        <v>987</v>
      </c>
      <c r="D1498" s="1" t="s">
        <v>506</v>
      </c>
      <c r="E1498" s="13" t="s">
        <v>936</v>
      </c>
      <c r="K1498" t="s">
        <v>739</v>
      </c>
      <c r="L1498" t="s">
        <v>30</v>
      </c>
      <c r="M1498" s="21" t="s">
        <v>335</v>
      </c>
      <c r="N1498" s="71" t="s">
        <v>1220</v>
      </c>
      <c r="O1498" s="20">
        <v>34.91</v>
      </c>
      <c r="P1498" s="20">
        <v>33.55</v>
      </c>
      <c r="Q1498" s="22">
        <v>0.961042681180178</v>
      </c>
      <c r="R1498" s="23"/>
      <c r="X1498" s="1"/>
    </row>
    <row r="1499" spans="1:24">
      <c r="A1499" s="1" t="s">
        <v>339</v>
      </c>
      <c r="B1499" s="13" t="s">
        <v>986</v>
      </c>
      <c r="C1499" t="s">
        <v>987</v>
      </c>
      <c r="D1499" s="1" t="s">
        <v>506</v>
      </c>
      <c r="E1499" s="13" t="s">
        <v>936</v>
      </c>
      <c r="K1499" t="s">
        <v>739</v>
      </c>
      <c r="L1499" t="s">
        <v>30</v>
      </c>
      <c r="M1499" s="21" t="s">
        <v>335</v>
      </c>
      <c r="N1499" s="71" t="s">
        <v>1221</v>
      </c>
      <c r="O1499" s="20">
        <v>33.25</v>
      </c>
      <c r="P1499" s="20">
        <v>31.85</v>
      </c>
      <c r="Q1499" s="22">
        <v>0.957894736842105</v>
      </c>
      <c r="R1499" s="23"/>
      <c r="X1499" s="1"/>
    </row>
    <row r="1500" spans="1:24">
      <c r="A1500" s="1" t="s">
        <v>339</v>
      </c>
      <c r="B1500" s="13" t="s">
        <v>986</v>
      </c>
      <c r="C1500" t="s">
        <v>987</v>
      </c>
      <c r="D1500" s="1" t="s">
        <v>506</v>
      </c>
      <c r="E1500" s="13" t="s">
        <v>936</v>
      </c>
      <c r="K1500" t="s">
        <v>739</v>
      </c>
      <c r="L1500" t="s">
        <v>30</v>
      </c>
      <c r="M1500" s="21" t="s">
        <v>335</v>
      </c>
      <c r="N1500" s="71" t="s">
        <v>1222</v>
      </c>
      <c r="O1500" s="20">
        <v>37.96</v>
      </c>
      <c r="P1500" s="20">
        <v>36.58</v>
      </c>
      <c r="Q1500" s="22">
        <v>0.963645943097998</v>
      </c>
      <c r="R1500" s="23"/>
      <c r="X1500" s="1"/>
    </row>
    <row r="1501" spans="1:24">
      <c r="A1501" s="1" t="s">
        <v>339</v>
      </c>
      <c r="B1501" s="13" t="s">
        <v>986</v>
      </c>
      <c r="C1501" t="s">
        <v>987</v>
      </c>
      <c r="D1501" s="1" t="s">
        <v>506</v>
      </c>
      <c r="E1501" s="13" t="s">
        <v>936</v>
      </c>
      <c r="K1501" t="s">
        <v>739</v>
      </c>
      <c r="L1501" t="s">
        <v>30</v>
      </c>
      <c r="M1501" s="21" t="s">
        <v>335</v>
      </c>
      <c r="N1501" s="71" t="s">
        <v>1223</v>
      </c>
      <c r="O1501" s="20">
        <v>41.27</v>
      </c>
      <c r="P1501" s="20">
        <v>39.71</v>
      </c>
      <c r="Q1501" s="22">
        <v>0.962200145384056</v>
      </c>
      <c r="R1501" s="23"/>
      <c r="X1501" s="1"/>
    </row>
    <row r="1502" spans="1:24">
      <c r="A1502" s="1" t="s">
        <v>339</v>
      </c>
      <c r="B1502" s="13" t="s">
        <v>986</v>
      </c>
      <c r="C1502" t="s">
        <v>987</v>
      </c>
      <c r="D1502" s="1" t="s">
        <v>506</v>
      </c>
      <c r="E1502" s="13" t="s">
        <v>936</v>
      </c>
      <c r="K1502" t="s">
        <v>739</v>
      </c>
      <c r="L1502" t="s">
        <v>30</v>
      </c>
      <c r="M1502" s="21" t="s">
        <v>335</v>
      </c>
      <c r="N1502" s="71" t="s">
        <v>1224</v>
      </c>
      <c r="O1502" s="20">
        <v>41.04</v>
      </c>
      <c r="P1502" s="20">
        <v>39.75</v>
      </c>
      <c r="Q1502" s="22">
        <v>0.968567251461988</v>
      </c>
      <c r="R1502" s="23"/>
      <c r="X1502" s="1"/>
    </row>
    <row r="1503" spans="1:24">
      <c r="A1503" s="1" t="s">
        <v>339</v>
      </c>
      <c r="B1503" s="13" t="s">
        <v>986</v>
      </c>
      <c r="C1503" t="s">
        <v>987</v>
      </c>
      <c r="D1503" s="1" t="s">
        <v>506</v>
      </c>
      <c r="E1503" s="13" t="s">
        <v>936</v>
      </c>
      <c r="K1503" t="s">
        <v>739</v>
      </c>
      <c r="L1503" t="s">
        <v>30</v>
      </c>
      <c r="M1503" s="21" t="s">
        <v>335</v>
      </c>
      <c r="N1503" s="71" t="s">
        <v>1225</v>
      </c>
      <c r="O1503" s="20">
        <v>8.22</v>
      </c>
      <c r="P1503" s="20">
        <v>7.83</v>
      </c>
      <c r="Q1503" s="22">
        <v>0.952554744525547</v>
      </c>
      <c r="R1503" s="23"/>
      <c r="X1503" s="1"/>
    </row>
    <row r="1504" spans="1:24">
      <c r="A1504" s="1" t="s">
        <v>339</v>
      </c>
      <c r="B1504" s="13" t="s">
        <v>986</v>
      </c>
      <c r="C1504" t="s">
        <v>987</v>
      </c>
      <c r="D1504" s="1" t="s">
        <v>506</v>
      </c>
      <c r="E1504" s="13" t="s">
        <v>936</v>
      </c>
      <c r="K1504" t="s">
        <v>739</v>
      </c>
      <c r="L1504" t="s">
        <v>30</v>
      </c>
      <c r="M1504" s="21" t="s">
        <v>335</v>
      </c>
      <c r="N1504" s="71" t="s">
        <v>1226</v>
      </c>
      <c r="O1504" s="20">
        <v>7.63</v>
      </c>
      <c r="P1504" s="20">
        <v>7.27</v>
      </c>
      <c r="Q1504" s="22">
        <v>0.952817824377457</v>
      </c>
      <c r="R1504" s="23"/>
      <c r="X1504" s="1"/>
    </row>
    <row r="1505" spans="1:24">
      <c r="A1505" s="1" t="s">
        <v>339</v>
      </c>
      <c r="B1505" s="13" t="s">
        <v>986</v>
      </c>
      <c r="C1505" t="s">
        <v>987</v>
      </c>
      <c r="D1505" s="1" t="s">
        <v>506</v>
      </c>
      <c r="E1505" s="13" t="s">
        <v>936</v>
      </c>
      <c r="K1505" t="s">
        <v>739</v>
      </c>
      <c r="L1505" t="s">
        <v>30</v>
      </c>
      <c r="M1505" s="21" t="s">
        <v>335</v>
      </c>
      <c r="N1505" s="71" t="s">
        <v>1227</v>
      </c>
      <c r="O1505" s="20">
        <v>8.43</v>
      </c>
      <c r="P1505" s="20">
        <v>8.05</v>
      </c>
      <c r="Q1505" s="22">
        <v>0.954922894424674</v>
      </c>
      <c r="R1505" s="23"/>
      <c r="X1505" s="1"/>
    </row>
    <row r="1506" spans="1:24">
      <c r="A1506" s="1" t="s">
        <v>339</v>
      </c>
      <c r="B1506" s="13" t="s">
        <v>986</v>
      </c>
      <c r="C1506" t="s">
        <v>987</v>
      </c>
      <c r="D1506" s="1" t="s">
        <v>506</v>
      </c>
      <c r="E1506" s="13" t="s">
        <v>936</v>
      </c>
      <c r="K1506" t="s">
        <v>739</v>
      </c>
      <c r="L1506" t="s">
        <v>30</v>
      </c>
      <c r="M1506" s="21" t="s">
        <v>335</v>
      </c>
      <c r="N1506" s="71" t="s">
        <v>1228</v>
      </c>
      <c r="O1506" s="20">
        <v>6.21</v>
      </c>
      <c r="P1506" s="20">
        <v>5.94</v>
      </c>
      <c r="Q1506" s="22">
        <v>0.956521739130435</v>
      </c>
      <c r="R1506" s="23"/>
      <c r="X1506" s="1"/>
    </row>
    <row r="1507" spans="1:24">
      <c r="A1507" s="1" t="s">
        <v>339</v>
      </c>
      <c r="B1507" s="13" t="s">
        <v>986</v>
      </c>
      <c r="C1507" t="s">
        <v>987</v>
      </c>
      <c r="D1507" s="1" t="s">
        <v>506</v>
      </c>
      <c r="E1507" s="13" t="s">
        <v>936</v>
      </c>
      <c r="K1507" t="s">
        <v>739</v>
      </c>
      <c r="L1507" t="s">
        <v>30</v>
      </c>
      <c r="M1507" s="21" t="s">
        <v>335</v>
      </c>
      <c r="N1507" s="71" t="s">
        <v>1229</v>
      </c>
      <c r="O1507" s="20">
        <v>8.08</v>
      </c>
      <c r="P1507" s="20">
        <v>7.45</v>
      </c>
      <c r="Q1507" s="22">
        <v>0.922029702970297</v>
      </c>
      <c r="R1507" s="23"/>
      <c r="X1507" s="1"/>
    </row>
    <row r="1508" spans="1:24">
      <c r="A1508" s="1" t="s">
        <v>339</v>
      </c>
      <c r="B1508" s="13" t="s">
        <v>986</v>
      </c>
      <c r="C1508" t="s">
        <v>987</v>
      </c>
      <c r="D1508" s="1" t="s">
        <v>506</v>
      </c>
      <c r="E1508" s="13" t="s">
        <v>936</v>
      </c>
      <c r="K1508" t="s">
        <v>739</v>
      </c>
      <c r="L1508" t="s">
        <v>30</v>
      </c>
      <c r="M1508" s="21" t="s">
        <v>335</v>
      </c>
      <c r="N1508" s="71" t="s">
        <v>1230</v>
      </c>
      <c r="O1508" s="20">
        <v>9.94</v>
      </c>
      <c r="P1508" s="20">
        <v>9.4</v>
      </c>
      <c r="Q1508" s="22">
        <v>0.945674044265594</v>
      </c>
      <c r="R1508" s="23"/>
      <c r="X1508" s="1"/>
    </row>
    <row r="1509" spans="1:24">
      <c r="A1509" s="1" t="s">
        <v>339</v>
      </c>
      <c r="B1509" s="13" t="s">
        <v>986</v>
      </c>
      <c r="C1509" t="s">
        <v>987</v>
      </c>
      <c r="D1509" s="1" t="s">
        <v>506</v>
      </c>
      <c r="E1509" s="13" t="s">
        <v>936</v>
      </c>
      <c r="K1509" t="s">
        <v>739</v>
      </c>
      <c r="L1509" t="s">
        <v>30</v>
      </c>
      <c r="M1509" s="21" t="s">
        <v>335</v>
      </c>
      <c r="N1509" s="71" t="s">
        <v>1231</v>
      </c>
      <c r="O1509" s="20">
        <v>6.58</v>
      </c>
      <c r="P1509" s="20">
        <v>6.18</v>
      </c>
      <c r="Q1509" s="22">
        <v>0.939209726443769</v>
      </c>
      <c r="R1509" s="23"/>
      <c r="X1509" s="1"/>
    </row>
    <row r="1510" spans="1:24">
      <c r="A1510" s="1" t="s">
        <v>339</v>
      </c>
      <c r="B1510" s="13" t="s">
        <v>986</v>
      </c>
      <c r="C1510" t="s">
        <v>987</v>
      </c>
      <c r="D1510" s="1" t="s">
        <v>506</v>
      </c>
      <c r="E1510" s="13" t="s">
        <v>936</v>
      </c>
      <c r="K1510" t="s">
        <v>739</v>
      </c>
      <c r="L1510" t="s">
        <v>30</v>
      </c>
      <c r="M1510" s="21" t="s">
        <v>335</v>
      </c>
      <c r="N1510" s="71" t="s">
        <v>1232</v>
      </c>
      <c r="O1510" s="20">
        <v>7.91</v>
      </c>
      <c r="P1510" s="20">
        <v>7.71</v>
      </c>
      <c r="Q1510" s="22">
        <v>0.974715549936789</v>
      </c>
      <c r="R1510" s="23"/>
      <c r="X1510" s="1"/>
    </row>
    <row r="1511" spans="1:24">
      <c r="A1511" s="1" t="s">
        <v>339</v>
      </c>
      <c r="B1511" s="13" t="s">
        <v>986</v>
      </c>
      <c r="C1511" t="s">
        <v>987</v>
      </c>
      <c r="D1511" s="1" t="s">
        <v>506</v>
      </c>
      <c r="E1511" s="13" t="s">
        <v>936</v>
      </c>
      <c r="K1511" t="s">
        <v>739</v>
      </c>
      <c r="L1511" t="s">
        <v>30</v>
      </c>
      <c r="M1511" s="21" t="s">
        <v>335</v>
      </c>
      <c r="N1511" s="71" t="s">
        <v>1233</v>
      </c>
      <c r="O1511" s="20">
        <v>8.8</v>
      </c>
      <c r="P1511" s="20">
        <v>8.16</v>
      </c>
      <c r="Q1511" s="22">
        <v>0.927272727272727</v>
      </c>
      <c r="R1511" s="23"/>
      <c r="X1511" s="1"/>
    </row>
    <row r="1512" spans="1:24">
      <c r="A1512" s="1" t="s">
        <v>339</v>
      </c>
      <c r="B1512" s="13" t="s">
        <v>986</v>
      </c>
      <c r="C1512" t="s">
        <v>987</v>
      </c>
      <c r="D1512" s="1" t="s">
        <v>506</v>
      </c>
      <c r="E1512" s="13" t="s">
        <v>936</v>
      </c>
      <c r="K1512" t="s">
        <v>739</v>
      </c>
      <c r="L1512" t="s">
        <v>30</v>
      </c>
      <c r="M1512" s="21" t="s">
        <v>335</v>
      </c>
      <c r="N1512" s="71" t="s">
        <v>1234</v>
      </c>
      <c r="O1512" s="20">
        <v>5.33</v>
      </c>
      <c r="P1512" s="20">
        <v>5.05</v>
      </c>
      <c r="Q1512" s="22">
        <v>0.947467166979362</v>
      </c>
      <c r="R1512" s="23"/>
      <c r="X1512" s="1"/>
    </row>
    <row r="1513" spans="1:24">
      <c r="A1513" s="1" t="s">
        <v>339</v>
      </c>
      <c r="B1513" s="13" t="s">
        <v>986</v>
      </c>
      <c r="C1513" t="s">
        <v>987</v>
      </c>
      <c r="D1513" s="1" t="s">
        <v>506</v>
      </c>
      <c r="E1513" s="13" t="s">
        <v>936</v>
      </c>
      <c r="K1513" t="s">
        <v>739</v>
      </c>
      <c r="L1513" t="s">
        <v>30</v>
      </c>
      <c r="M1513" s="21" t="s">
        <v>335</v>
      </c>
      <c r="N1513" s="71" t="s">
        <v>1235</v>
      </c>
      <c r="O1513" s="20">
        <v>5.3</v>
      </c>
      <c r="P1513" s="20">
        <v>5.11</v>
      </c>
      <c r="Q1513" s="22">
        <v>0.964150943396227</v>
      </c>
      <c r="R1513" s="23"/>
      <c r="X1513" s="1"/>
    </row>
    <row r="1514" spans="1:24">
      <c r="A1514" s="1" t="s">
        <v>339</v>
      </c>
      <c r="B1514" s="13" t="s">
        <v>986</v>
      </c>
      <c r="C1514" t="s">
        <v>987</v>
      </c>
      <c r="D1514" s="1" t="s">
        <v>506</v>
      </c>
      <c r="E1514" s="13" t="s">
        <v>936</v>
      </c>
      <c r="K1514" t="s">
        <v>739</v>
      </c>
      <c r="L1514" t="s">
        <v>30</v>
      </c>
      <c r="M1514" s="21" t="s">
        <v>335</v>
      </c>
      <c r="N1514" s="71" t="s">
        <v>1236</v>
      </c>
      <c r="O1514" s="20">
        <v>6.19</v>
      </c>
      <c r="P1514" s="20">
        <v>5.91</v>
      </c>
      <c r="Q1514" s="22">
        <v>0.954765751211632</v>
      </c>
      <c r="R1514" s="23"/>
      <c r="X1514" s="1"/>
    </row>
    <row r="1515" spans="1:24">
      <c r="A1515" s="1" t="s">
        <v>339</v>
      </c>
      <c r="B1515" s="13" t="s">
        <v>986</v>
      </c>
      <c r="C1515" t="s">
        <v>987</v>
      </c>
      <c r="D1515" s="1" t="s">
        <v>506</v>
      </c>
      <c r="E1515" s="13" t="s">
        <v>936</v>
      </c>
      <c r="K1515" t="s">
        <v>739</v>
      </c>
      <c r="L1515" t="s">
        <v>30</v>
      </c>
      <c r="M1515" s="21" t="s">
        <v>335</v>
      </c>
      <c r="N1515" s="71" t="s">
        <v>1237</v>
      </c>
      <c r="O1515" s="20">
        <v>5.64</v>
      </c>
      <c r="P1515" s="20">
        <v>5.39</v>
      </c>
      <c r="Q1515" s="22">
        <v>0.955673758865248</v>
      </c>
      <c r="R1515" s="23"/>
      <c r="X1515" s="1"/>
    </row>
    <row r="1516" spans="1:24">
      <c r="A1516" s="1" t="s">
        <v>339</v>
      </c>
      <c r="B1516" s="13" t="s">
        <v>986</v>
      </c>
      <c r="C1516" t="s">
        <v>987</v>
      </c>
      <c r="D1516" s="1" t="s">
        <v>506</v>
      </c>
      <c r="E1516" s="13" t="s">
        <v>936</v>
      </c>
      <c r="K1516" t="s">
        <v>739</v>
      </c>
      <c r="L1516" t="s">
        <v>30</v>
      </c>
      <c r="M1516" s="21" t="s">
        <v>335</v>
      </c>
      <c r="N1516" s="71" t="s">
        <v>1238</v>
      </c>
      <c r="O1516" s="20">
        <v>5.15</v>
      </c>
      <c r="P1516" s="20">
        <v>4.94</v>
      </c>
      <c r="Q1516" s="22">
        <v>0.959223300970874</v>
      </c>
      <c r="R1516" s="23"/>
      <c r="X1516" s="1"/>
    </row>
    <row r="1517" spans="1:24">
      <c r="A1517" s="1" t="s">
        <v>339</v>
      </c>
      <c r="B1517" s="13" t="s">
        <v>986</v>
      </c>
      <c r="C1517" t="s">
        <v>987</v>
      </c>
      <c r="D1517" s="1" t="s">
        <v>506</v>
      </c>
      <c r="E1517" s="13" t="s">
        <v>936</v>
      </c>
      <c r="K1517" t="s">
        <v>739</v>
      </c>
      <c r="L1517" t="s">
        <v>30</v>
      </c>
      <c r="M1517" s="21" t="s">
        <v>335</v>
      </c>
      <c r="N1517" s="71" t="s">
        <v>1239</v>
      </c>
      <c r="O1517" s="20">
        <v>5.94</v>
      </c>
      <c r="P1517" s="20">
        <v>5.62</v>
      </c>
      <c r="Q1517" s="22">
        <v>0.946127946127946</v>
      </c>
      <c r="R1517" s="23"/>
      <c r="X1517" s="1"/>
    </row>
    <row r="1518" spans="1:24">
      <c r="A1518" s="1" t="s">
        <v>339</v>
      </c>
      <c r="B1518" s="13" t="s">
        <v>986</v>
      </c>
      <c r="C1518" t="s">
        <v>987</v>
      </c>
      <c r="D1518" s="1" t="s">
        <v>506</v>
      </c>
      <c r="E1518" s="13" t="s">
        <v>936</v>
      </c>
      <c r="K1518" t="s">
        <v>739</v>
      </c>
      <c r="L1518" t="s">
        <v>30</v>
      </c>
      <c r="M1518" s="21" t="s">
        <v>335</v>
      </c>
      <c r="N1518" s="71" t="s">
        <v>1240</v>
      </c>
      <c r="O1518" s="20">
        <v>6.18</v>
      </c>
      <c r="P1518" s="20">
        <v>5.87</v>
      </c>
      <c r="Q1518" s="22">
        <v>0.949838187702265</v>
      </c>
      <c r="R1518" s="23"/>
      <c r="X1518" s="1"/>
    </row>
    <row r="1519" spans="1:24">
      <c r="A1519" s="1" t="s">
        <v>339</v>
      </c>
      <c r="B1519" s="13" t="s">
        <v>986</v>
      </c>
      <c r="C1519" t="s">
        <v>987</v>
      </c>
      <c r="D1519" s="1" t="s">
        <v>506</v>
      </c>
      <c r="E1519" s="13" t="s">
        <v>936</v>
      </c>
      <c r="K1519" t="s">
        <v>739</v>
      </c>
      <c r="L1519" t="s">
        <v>30</v>
      </c>
      <c r="M1519" s="21" t="s">
        <v>335</v>
      </c>
      <c r="N1519" s="71" t="s">
        <v>1241</v>
      </c>
      <c r="O1519" s="20">
        <v>5.23</v>
      </c>
      <c r="P1519" s="20">
        <v>5.04</v>
      </c>
      <c r="Q1519" s="22">
        <v>0.963671128107074</v>
      </c>
      <c r="R1519" s="23">
        <v>4.15e-15</v>
      </c>
      <c r="X1519" s="1"/>
    </row>
    <row r="1520" spans="1:24">
      <c r="A1520" s="1" t="s">
        <v>339</v>
      </c>
      <c r="B1520" s="13" t="s">
        <v>986</v>
      </c>
      <c r="C1520" t="s">
        <v>987</v>
      </c>
      <c r="D1520" s="1" t="s">
        <v>506</v>
      </c>
      <c r="E1520" s="13" t="s">
        <v>936</v>
      </c>
      <c r="K1520" t="s">
        <v>739</v>
      </c>
      <c r="L1520" t="s">
        <v>30</v>
      </c>
      <c r="M1520" s="21" t="s">
        <v>335</v>
      </c>
      <c r="N1520" s="71" t="s">
        <v>1242</v>
      </c>
      <c r="O1520" s="20">
        <v>9.49</v>
      </c>
      <c r="P1520" s="20">
        <v>8.96</v>
      </c>
      <c r="Q1520" s="22">
        <v>0.944151738672287</v>
      </c>
      <c r="R1520" s="23"/>
      <c r="X1520" s="1"/>
    </row>
    <row r="1521" spans="1:24">
      <c r="A1521" s="1" t="s">
        <v>339</v>
      </c>
      <c r="B1521" s="13" t="s">
        <v>986</v>
      </c>
      <c r="C1521" t="s">
        <v>987</v>
      </c>
      <c r="D1521" s="1" t="s">
        <v>506</v>
      </c>
      <c r="E1521" s="13" t="s">
        <v>936</v>
      </c>
      <c r="K1521" t="s">
        <v>739</v>
      </c>
      <c r="L1521" t="s">
        <v>30</v>
      </c>
      <c r="M1521" s="21" t="s">
        <v>335</v>
      </c>
      <c r="N1521" s="71" t="s">
        <v>1243</v>
      </c>
      <c r="O1521" s="20">
        <v>7.85</v>
      </c>
      <c r="P1521" s="20">
        <v>7.26</v>
      </c>
      <c r="Q1521" s="22">
        <v>0.92484076433121</v>
      </c>
      <c r="R1521" s="23"/>
      <c r="X1521" s="1"/>
    </row>
    <row r="1522" spans="1:24">
      <c r="A1522" s="1" t="s">
        <v>339</v>
      </c>
      <c r="B1522" s="13" t="s">
        <v>986</v>
      </c>
      <c r="C1522" t="s">
        <v>987</v>
      </c>
      <c r="D1522" s="1" t="s">
        <v>506</v>
      </c>
      <c r="E1522" s="13" t="s">
        <v>936</v>
      </c>
      <c r="K1522" t="s">
        <v>739</v>
      </c>
      <c r="L1522" t="s">
        <v>30</v>
      </c>
      <c r="M1522" s="21" t="s">
        <v>335</v>
      </c>
      <c r="N1522" s="71" t="s">
        <v>1244</v>
      </c>
      <c r="O1522" s="20">
        <v>4.92</v>
      </c>
      <c r="P1522" s="20">
        <v>4.72</v>
      </c>
      <c r="Q1522" s="22">
        <v>0.959349593495935</v>
      </c>
      <c r="R1522" s="23"/>
      <c r="X1522" s="1"/>
    </row>
    <row r="1523" spans="1:24">
      <c r="A1523" s="1" t="s">
        <v>339</v>
      </c>
      <c r="B1523" s="13" t="s">
        <v>986</v>
      </c>
      <c r="C1523" t="s">
        <v>987</v>
      </c>
      <c r="D1523" s="1" t="s">
        <v>506</v>
      </c>
      <c r="E1523" s="13" t="s">
        <v>936</v>
      </c>
      <c r="K1523" t="s">
        <v>739</v>
      </c>
      <c r="L1523" t="s">
        <v>30</v>
      </c>
      <c r="M1523" s="21" t="s">
        <v>335</v>
      </c>
      <c r="N1523" s="71" t="s">
        <v>1245</v>
      </c>
      <c r="O1523" s="20">
        <v>5.17</v>
      </c>
      <c r="P1523" s="20">
        <v>5.3</v>
      </c>
      <c r="Q1523" s="22">
        <v>1.02514506769826</v>
      </c>
      <c r="R1523" s="23"/>
      <c r="X1523" s="1"/>
    </row>
    <row r="1524" spans="1:24">
      <c r="A1524" s="1" t="s">
        <v>339</v>
      </c>
      <c r="B1524" s="13" t="s">
        <v>986</v>
      </c>
      <c r="C1524" t="s">
        <v>987</v>
      </c>
      <c r="D1524" s="1" t="s">
        <v>506</v>
      </c>
      <c r="E1524" s="13" t="s">
        <v>936</v>
      </c>
      <c r="K1524" t="s">
        <v>739</v>
      </c>
      <c r="L1524" t="s">
        <v>30</v>
      </c>
      <c r="M1524" s="21" t="s">
        <v>335</v>
      </c>
      <c r="N1524" s="71" t="s">
        <v>1246</v>
      </c>
      <c r="O1524" s="20">
        <v>7.34</v>
      </c>
      <c r="P1524" s="20">
        <v>6.9</v>
      </c>
      <c r="Q1524" s="22">
        <v>0.940054495912807</v>
      </c>
      <c r="R1524" s="23"/>
      <c r="X1524" s="1"/>
    </row>
    <row r="1525" spans="1:24">
      <c r="A1525" s="1" t="s">
        <v>339</v>
      </c>
      <c r="B1525" s="13" t="s">
        <v>986</v>
      </c>
      <c r="C1525" t="s">
        <v>987</v>
      </c>
      <c r="D1525" s="1" t="s">
        <v>506</v>
      </c>
      <c r="E1525" s="13" t="s">
        <v>936</v>
      </c>
      <c r="K1525" t="s">
        <v>739</v>
      </c>
      <c r="L1525" t="s">
        <v>30</v>
      </c>
      <c r="M1525" s="21" t="s">
        <v>335</v>
      </c>
      <c r="N1525" s="71" t="s">
        <v>1247</v>
      </c>
      <c r="O1525" s="20">
        <v>5.81</v>
      </c>
      <c r="P1525" s="20">
        <v>5.47</v>
      </c>
      <c r="Q1525" s="22">
        <v>0.941480206540448</v>
      </c>
      <c r="R1525" s="23"/>
      <c r="X1525" s="1"/>
    </row>
    <row r="1526" spans="1:24">
      <c r="A1526" s="1" t="s">
        <v>339</v>
      </c>
      <c r="B1526" s="13" t="s">
        <v>986</v>
      </c>
      <c r="C1526" t="s">
        <v>987</v>
      </c>
      <c r="D1526" s="1" t="s">
        <v>506</v>
      </c>
      <c r="E1526" s="13" t="s">
        <v>936</v>
      </c>
      <c r="K1526" t="s">
        <v>739</v>
      </c>
      <c r="L1526" t="s">
        <v>30</v>
      </c>
      <c r="M1526" s="21" t="s">
        <v>335</v>
      </c>
      <c r="N1526" s="71" t="s">
        <v>1248</v>
      </c>
      <c r="O1526" s="20">
        <v>8.65</v>
      </c>
      <c r="P1526" s="20">
        <v>8.06</v>
      </c>
      <c r="Q1526" s="22">
        <v>0.931791907514451</v>
      </c>
      <c r="R1526" s="23"/>
      <c r="X1526" s="1"/>
    </row>
    <row r="1527" spans="1:24">
      <c r="A1527" s="1" t="s">
        <v>339</v>
      </c>
      <c r="B1527" s="13" t="s">
        <v>986</v>
      </c>
      <c r="C1527" t="s">
        <v>987</v>
      </c>
      <c r="D1527" s="1" t="s">
        <v>506</v>
      </c>
      <c r="E1527" s="13" t="s">
        <v>936</v>
      </c>
      <c r="K1527" t="s">
        <v>739</v>
      </c>
      <c r="L1527" t="s">
        <v>30</v>
      </c>
      <c r="M1527" s="21" t="s">
        <v>335</v>
      </c>
      <c r="N1527" s="71" t="s">
        <v>1249</v>
      </c>
      <c r="O1527" s="20">
        <v>6.8</v>
      </c>
      <c r="P1527" s="20">
        <v>6.32</v>
      </c>
      <c r="Q1527" s="22">
        <v>0.929411764705882</v>
      </c>
      <c r="R1527" s="23"/>
      <c r="X1527" s="1"/>
    </row>
    <row r="1528" spans="1:24">
      <c r="A1528" s="1" t="s">
        <v>339</v>
      </c>
      <c r="B1528" s="13" t="s">
        <v>986</v>
      </c>
      <c r="C1528" t="s">
        <v>987</v>
      </c>
      <c r="D1528" s="1" t="s">
        <v>506</v>
      </c>
      <c r="E1528" s="13" t="s">
        <v>936</v>
      </c>
      <c r="K1528" t="s">
        <v>739</v>
      </c>
      <c r="L1528" t="s">
        <v>30</v>
      </c>
      <c r="M1528" s="21" t="s">
        <v>335</v>
      </c>
      <c r="N1528" s="71" t="s">
        <v>1250</v>
      </c>
      <c r="O1528" s="20">
        <v>6.25</v>
      </c>
      <c r="P1528" s="20">
        <v>5.98</v>
      </c>
      <c r="Q1528" s="22">
        <v>0.9568</v>
      </c>
      <c r="R1528" s="23"/>
      <c r="X1528" s="1"/>
    </row>
    <row r="1529" spans="1:24">
      <c r="A1529" s="1" t="s">
        <v>339</v>
      </c>
      <c r="B1529" s="13" t="s">
        <v>986</v>
      </c>
      <c r="C1529" t="s">
        <v>987</v>
      </c>
      <c r="D1529" s="1" t="s">
        <v>506</v>
      </c>
      <c r="E1529" s="13" t="s">
        <v>936</v>
      </c>
      <c r="K1529" t="s">
        <v>739</v>
      </c>
      <c r="L1529" t="s">
        <v>30</v>
      </c>
      <c r="M1529" s="21" t="s">
        <v>335</v>
      </c>
      <c r="N1529" s="71" t="s">
        <v>1251</v>
      </c>
      <c r="O1529" s="20">
        <v>8.61</v>
      </c>
      <c r="P1529" s="20">
        <v>8.11</v>
      </c>
      <c r="Q1529" s="22">
        <v>0.941927990708479</v>
      </c>
      <c r="R1529" s="23"/>
      <c r="X1529" s="1"/>
    </row>
    <row r="1530" spans="1:24">
      <c r="A1530" s="1" t="s">
        <v>339</v>
      </c>
      <c r="B1530" s="13" t="s">
        <v>986</v>
      </c>
      <c r="C1530" t="s">
        <v>987</v>
      </c>
      <c r="D1530" s="1" t="s">
        <v>506</v>
      </c>
      <c r="E1530" s="13" t="s">
        <v>936</v>
      </c>
      <c r="K1530" t="s">
        <v>739</v>
      </c>
      <c r="L1530" t="s">
        <v>30</v>
      </c>
      <c r="M1530" s="21" t="s">
        <v>335</v>
      </c>
      <c r="N1530" s="71" t="s">
        <v>1252</v>
      </c>
      <c r="O1530" s="20">
        <v>8.74</v>
      </c>
      <c r="P1530" s="20">
        <v>8.18</v>
      </c>
      <c r="Q1530" s="22">
        <v>0.935926773455378</v>
      </c>
      <c r="R1530" s="23"/>
      <c r="X1530" s="1"/>
    </row>
    <row r="1531" spans="1:24">
      <c r="A1531" s="1" t="s">
        <v>339</v>
      </c>
      <c r="B1531" s="13" t="s">
        <v>986</v>
      </c>
      <c r="C1531" t="s">
        <v>987</v>
      </c>
      <c r="D1531" s="1" t="s">
        <v>506</v>
      </c>
      <c r="E1531" s="13" t="s">
        <v>936</v>
      </c>
      <c r="K1531" t="s">
        <v>739</v>
      </c>
      <c r="L1531" t="s">
        <v>30</v>
      </c>
      <c r="M1531" s="21" t="s">
        <v>335</v>
      </c>
      <c r="N1531" s="71" t="s">
        <v>1253</v>
      </c>
      <c r="O1531" s="20">
        <v>8.18</v>
      </c>
      <c r="P1531" s="20">
        <v>7.86</v>
      </c>
      <c r="Q1531" s="22">
        <v>0.960880195599022</v>
      </c>
      <c r="R1531" s="23"/>
      <c r="X1531" s="1"/>
    </row>
    <row r="1532" spans="1:24">
      <c r="A1532" s="1" t="s">
        <v>339</v>
      </c>
      <c r="B1532" s="13" t="s">
        <v>986</v>
      </c>
      <c r="C1532" t="s">
        <v>987</v>
      </c>
      <c r="D1532" s="1" t="s">
        <v>506</v>
      </c>
      <c r="E1532" s="13" t="s">
        <v>936</v>
      </c>
      <c r="K1532" t="s">
        <v>739</v>
      </c>
      <c r="L1532" t="s">
        <v>30</v>
      </c>
      <c r="M1532" s="21" t="s">
        <v>335</v>
      </c>
      <c r="N1532" s="71" t="s">
        <v>1254</v>
      </c>
      <c r="O1532" s="20">
        <v>5.98</v>
      </c>
      <c r="P1532" s="20">
        <v>5.8</v>
      </c>
      <c r="Q1532" s="22">
        <v>0.969899665551839</v>
      </c>
      <c r="R1532" s="23"/>
      <c r="X1532" s="1"/>
    </row>
    <row r="1533" spans="1:24">
      <c r="A1533" s="1" t="s">
        <v>339</v>
      </c>
      <c r="B1533" s="13" t="s">
        <v>986</v>
      </c>
      <c r="C1533" t="s">
        <v>987</v>
      </c>
      <c r="D1533" s="1" t="s">
        <v>506</v>
      </c>
      <c r="E1533" s="13" t="s">
        <v>936</v>
      </c>
      <c r="K1533" t="s">
        <v>739</v>
      </c>
      <c r="L1533" t="s">
        <v>30</v>
      </c>
      <c r="M1533" s="21" t="s">
        <v>335</v>
      </c>
      <c r="N1533" s="71" t="s">
        <v>1255</v>
      </c>
      <c r="O1533" s="20">
        <v>7.13</v>
      </c>
      <c r="P1533" s="20">
        <v>6.78</v>
      </c>
      <c r="Q1533" s="22">
        <v>0.950911640953717</v>
      </c>
      <c r="R1533" s="23"/>
      <c r="X1533" s="1"/>
    </row>
    <row r="1534" spans="1:24">
      <c r="A1534" s="1" t="s">
        <v>339</v>
      </c>
      <c r="B1534" s="13" t="s">
        <v>986</v>
      </c>
      <c r="C1534" t="s">
        <v>987</v>
      </c>
      <c r="D1534" s="1" t="s">
        <v>506</v>
      </c>
      <c r="E1534" s="13" t="s">
        <v>936</v>
      </c>
      <c r="K1534" t="s">
        <v>739</v>
      </c>
      <c r="L1534" t="s">
        <v>30</v>
      </c>
      <c r="M1534" s="21" t="s">
        <v>335</v>
      </c>
      <c r="N1534" s="71" t="s">
        <v>1256</v>
      </c>
      <c r="O1534" s="20">
        <v>4.64</v>
      </c>
      <c r="P1534" s="20">
        <v>4.6</v>
      </c>
      <c r="Q1534" s="22">
        <v>0.991379310344828</v>
      </c>
      <c r="R1534" s="23"/>
      <c r="X1534" s="1"/>
    </row>
    <row r="1535" spans="1:24">
      <c r="A1535" s="1" t="s">
        <v>339</v>
      </c>
      <c r="B1535" s="13" t="s">
        <v>986</v>
      </c>
      <c r="C1535" t="s">
        <v>987</v>
      </c>
      <c r="D1535" s="1" t="s">
        <v>506</v>
      </c>
      <c r="E1535" s="13" t="s">
        <v>936</v>
      </c>
      <c r="K1535" t="s">
        <v>739</v>
      </c>
      <c r="L1535" t="s">
        <v>30</v>
      </c>
      <c r="M1535" s="21" t="s">
        <v>335</v>
      </c>
      <c r="N1535" s="71" t="s">
        <v>1257</v>
      </c>
      <c r="O1535" s="20">
        <v>5.78</v>
      </c>
      <c r="P1535" s="20">
        <v>5.51</v>
      </c>
      <c r="Q1535" s="22">
        <v>0.953287197231834</v>
      </c>
      <c r="R1535" s="23"/>
      <c r="X1535" s="1"/>
    </row>
    <row r="1536" spans="1:24">
      <c r="A1536" s="1" t="s">
        <v>339</v>
      </c>
      <c r="B1536" s="13" t="s">
        <v>986</v>
      </c>
      <c r="C1536" t="s">
        <v>987</v>
      </c>
      <c r="D1536" s="1" t="s">
        <v>506</v>
      </c>
      <c r="E1536" s="13" t="s">
        <v>936</v>
      </c>
      <c r="K1536" t="s">
        <v>739</v>
      </c>
      <c r="L1536" t="s">
        <v>30</v>
      </c>
      <c r="M1536" s="21" t="s">
        <v>335</v>
      </c>
      <c r="N1536" s="71" t="s">
        <v>1258</v>
      </c>
      <c r="O1536" s="20">
        <v>5.43</v>
      </c>
      <c r="P1536" s="20">
        <v>5.39</v>
      </c>
      <c r="Q1536" s="22">
        <v>0.992633517495396</v>
      </c>
      <c r="R1536" s="23"/>
      <c r="X1536" s="1"/>
    </row>
    <row r="1537" spans="1:24">
      <c r="A1537" s="1" t="s">
        <v>339</v>
      </c>
      <c r="B1537" s="13" t="s">
        <v>986</v>
      </c>
      <c r="C1537" t="s">
        <v>987</v>
      </c>
      <c r="D1537" s="1" t="s">
        <v>506</v>
      </c>
      <c r="E1537" s="13" t="s">
        <v>936</v>
      </c>
      <c r="K1537" t="s">
        <v>739</v>
      </c>
      <c r="L1537" t="s">
        <v>30</v>
      </c>
      <c r="M1537" s="21" t="s">
        <v>335</v>
      </c>
      <c r="N1537" s="71" t="s">
        <v>1259</v>
      </c>
      <c r="O1537" s="20">
        <v>6.13</v>
      </c>
      <c r="P1537" s="20">
        <v>5.97</v>
      </c>
      <c r="Q1537" s="22">
        <v>0.973898858075041</v>
      </c>
      <c r="R1537" s="23"/>
      <c r="X1537" s="1"/>
    </row>
    <row r="1538" spans="1:24">
      <c r="A1538" s="1" t="s">
        <v>339</v>
      </c>
      <c r="B1538" s="13" t="s">
        <v>986</v>
      </c>
      <c r="C1538" t="s">
        <v>987</v>
      </c>
      <c r="D1538" s="1" t="s">
        <v>506</v>
      </c>
      <c r="E1538" s="13" t="s">
        <v>936</v>
      </c>
      <c r="K1538" t="s">
        <v>739</v>
      </c>
      <c r="L1538" t="s">
        <v>30</v>
      </c>
      <c r="M1538" s="21" t="s">
        <v>335</v>
      </c>
      <c r="N1538" s="71" t="s">
        <v>1260</v>
      </c>
      <c r="O1538" s="20">
        <v>7.18</v>
      </c>
      <c r="P1538" s="20">
        <v>6.75</v>
      </c>
      <c r="Q1538" s="22">
        <v>0.940111420612813</v>
      </c>
      <c r="R1538" s="23"/>
      <c r="X1538" s="1"/>
    </row>
    <row r="1539" spans="1:24">
      <c r="A1539" s="1" t="s">
        <v>339</v>
      </c>
      <c r="B1539" s="13" t="s">
        <v>986</v>
      </c>
      <c r="C1539" t="s">
        <v>987</v>
      </c>
      <c r="D1539" s="1" t="s">
        <v>506</v>
      </c>
      <c r="E1539" s="13" t="s">
        <v>936</v>
      </c>
      <c r="K1539" t="s">
        <v>739</v>
      </c>
      <c r="L1539" t="s">
        <v>30</v>
      </c>
      <c r="M1539" s="21" t="s">
        <v>335</v>
      </c>
      <c r="N1539" s="71" t="s">
        <v>1261</v>
      </c>
      <c r="O1539" s="20">
        <v>5.66</v>
      </c>
      <c r="P1539" s="20">
        <v>5.6</v>
      </c>
      <c r="Q1539" s="22">
        <v>0.989399293286219</v>
      </c>
      <c r="R1539" s="23"/>
      <c r="X1539" s="1"/>
    </row>
    <row r="1540" spans="1:24">
      <c r="A1540" s="1" t="s">
        <v>339</v>
      </c>
      <c r="B1540" s="13" t="s">
        <v>986</v>
      </c>
      <c r="C1540" t="s">
        <v>987</v>
      </c>
      <c r="D1540" s="1" t="s">
        <v>506</v>
      </c>
      <c r="E1540" s="13" t="s">
        <v>936</v>
      </c>
      <c r="K1540" t="s">
        <v>739</v>
      </c>
      <c r="L1540" t="s">
        <v>30</v>
      </c>
      <c r="M1540" s="21" t="s">
        <v>335</v>
      </c>
      <c r="N1540" s="71" t="s">
        <v>1262</v>
      </c>
      <c r="O1540" s="20">
        <v>5.46</v>
      </c>
      <c r="P1540" s="20">
        <v>5.37</v>
      </c>
      <c r="Q1540" s="22">
        <v>0.983516483516484</v>
      </c>
      <c r="R1540" s="23"/>
      <c r="X1540" s="1"/>
    </row>
    <row r="1541" spans="1:24">
      <c r="A1541" s="1" t="s">
        <v>339</v>
      </c>
      <c r="B1541" s="13" t="s">
        <v>986</v>
      </c>
      <c r="C1541" t="s">
        <v>987</v>
      </c>
      <c r="D1541" s="1" t="s">
        <v>506</v>
      </c>
      <c r="E1541" s="13" t="s">
        <v>936</v>
      </c>
      <c r="K1541" t="s">
        <v>739</v>
      </c>
      <c r="L1541" t="s">
        <v>30</v>
      </c>
      <c r="M1541" s="21" t="s">
        <v>335</v>
      </c>
      <c r="N1541" s="71" t="s">
        <v>1263</v>
      </c>
      <c r="O1541" s="20">
        <v>6.13</v>
      </c>
      <c r="P1541" s="20">
        <v>6.06</v>
      </c>
      <c r="Q1541" s="22">
        <v>0.98858075040783</v>
      </c>
      <c r="R1541" s="23"/>
      <c r="X1541" s="1"/>
    </row>
    <row r="1542" spans="1:24">
      <c r="A1542" s="1" t="s">
        <v>339</v>
      </c>
      <c r="B1542" s="13" t="s">
        <v>986</v>
      </c>
      <c r="C1542" t="s">
        <v>987</v>
      </c>
      <c r="D1542" s="1" t="s">
        <v>506</v>
      </c>
      <c r="E1542" s="13" t="s">
        <v>936</v>
      </c>
      <c r="K1542" t="s">
        <v>739</v>
      </c>
      <c r="L1542" t="s">
        <v>30</v>
      </c>
      <c r="M1542" s="21" t="s">
        <v>335</v>
      </c>
      <c r="N1542" s="71" t="s">
        <v>1264</v>
      </c>
      <c r="O1542" s="20">
        <v>5.61</v>
      </c>
      <c r="P1542" s="20">
        <v>5.11</v>
      </c>
      <c r="Q1542" s="22">
        <v>0.910873440285205</v>
      </c>
      <c r="R1542" s="23"/>
      <c r="X1542" s="1"/>
    </row>
    <row r="1543" spans="1:24">
      <c r="A1543" s="1" t="s">
        <v>339</v>
      </c>
      <c r="B1543" s="13" t="s">
        <v>986</v>
      </c>
      <c r="C1543" t="s">
        <v>987</v>
      </c>
      <c r="D1543" s="1" t="s">
        <v>506</v>
      </c>
      <c r="E1543" s="13" t="s">
        <v>936</v>
      </c>
      <c r="K1543" t="s">
        <v>739</v>
      </c>
      <c r="L1543" t="s">
        <v>30</v>
      </c>
      <c r="M1543" s="21" t="s">
        <v>335</v>
      </c>
      <c r="N1543" s="71" t="s">
        <v>1265</v>
      </c>
      <c r="O1543" s="20">
        <v>5.24</v>
      </c>
      <c r="P1543" s="20">
        <v>4.94</v>
      </c>
      <c r="Q1543" s="22">
        <v>0.942748091603054</v>
      </c>
      <c r="R1543" s="23"/>
      <c r="X1543" s="1"/>
    </row>
    <row r="1544" spans="1:24">
      <c r="A1544" s="1" t="s">
        <v>339</v>
      </c>
      <c r="B1544" s="13" t="s">
        <v>986</v>
      </c>
      <c r="C1544" t="s">
        <v>987</v>
      </c>
      <c r="D1544" s="1" t="s">
        <v>506</v>
      </c>
      <c r="E1544" s="13" t="s">
        <v>936</v>
      </c>
      <c r="K1544" t="s">
        <v>739</v>
      </c>
      <c r="L1544" t="s">
        <v>30</v>
      </c>
      <c r="M1544" s="21" t="s">
        <v>335</v>
      </c>
      <c r="N1544" s="71" t="s">
        <v>1266</v>
      </c>
      <c r="O1544" s="20">
        <v>5.99</v>
      </c>
      <c r="P1544" s="20">
        <v>5.58</v>
      </c>
      <c r="Q1544" s="22">
        <v>0.931552587646077</v>
      </c>
      <c r="R1544" s="23"/>
      <c r="X1544" s="1"/>
    </row>
    <row r="1545" spans="1:24">
      <c r="A1545" s="1" t="s">
        <v>339</v>
      </c>
      <c r="B1545" s="13" t="s">
        <v>986</v>
      </c>
      <c r="C1545" t="s">
        <v>987</v>
      </c>
      <c r="D1545" s="1" t="s">
        <v>506</v>
      </c>
      <c r="E1545" s="13" t="s">
        <v>936</v>
      </c>
      <c r="K1545" t="s">
        <v>739</v>
      </c>
      <c r="L1545" t="s">
        <v>30</v>
      </c>
      <c r="M1545" s="21" t="s">
        <v>335</v>
      </c>
      <c r="N1545" s="71" t="s">
        <v>1267</v>
      </c>
      <c r="O1545" s="20">
        <v>7.43</v>
      </c>
      <c r="P1545" s="20">
        <v>7.17</v>
      </c>
      <c r="Q1545" s="22">
        <v>0.965006729475101</v>
      </c>
      <c r="R1545" s="23"/>
      <c r="X1545" s="1"/>
    </row>
    <row r="1546" spans="1:24">
      <c r="A1546" s="1" t="s">
        <v>339</v>
      </c>
      <c r="B1546" s="13" t="s">
        <v>986</v>
      </c>
      <c r="C1546" t="s">
        <v>987</v>
      </c>
      <c r="D1546" s="1" t="s">
        <v>506</v>
      </c>
      <c r="E1546" s="13" t="s">
        <v>936</v>
      </c>
      <c r="K1546" t="s">
        <v>739</v>
      </c>
      <c r="L1546" t="s">
        <v>30</v>
      </c>
      <c r="M1546" s="21" t="s">
        <v>335</v>
      </c>
      <c r="N1546" s="71" t="s">
        <v>1268</v>
      </c>
      <c r="O1546" s="20">
        <v>21.02</v>
      </c>
      <c r="P1546" s="20">
        <v>20.19</v>
      </c>
      <c r="Q1546" s="22">
        <v>0.960513796384396</v>
      </c>
      <c r="R1546" s="23"/>
      <c r="X1546" s="1"/>
    </row>
    <row r="1547" spans="1:24">
      <c r="A1547" s="1" t="s">
        <v>339</v>
      </c>
      <c r="B1547" s="13" t="s">
        <v>986</v>
      </c>
      <c r="C1547" t="s">
        <v>987</v>
      </c>
      <c r="D1547" s="1" t="s">
        <v>506</v>
      </c>
      <c r="E1547" s="13" t="s">
        <v>936</v>
      </c>
      <c r="K1547" t="s">
        <v>739</v>
      </c>
      <c r="L1547" t="s">
        <v>30</v>
      </c>
      <c r="M1547" s="21" t="s">
        <v>335</v>
      </c>
      <c r="N1547" s="71" t="s">
        <v>1269</v>
      </c>
      <c r="O1547" s="20">
        <v>21.83</v>
      </c>
      <c r="P1547" s="20">
        <v>20.96</v>
      </c>
      <c r="Q1547" s="22">
        <v>0.960146587265231</v>
      </c>
      <c r="R1547" s="23"/>
      <c r="X1547" s="1"/>
    </row>
    <row r="1548" spans="1:24">
      <c r="A1548" s="1" t="s">
        <v>339</v>
      </c>
      <c r="B1548" s="13" t="s">
        <v>986</v>
      </c>
      <c r="C1548" t="s">
        <v>987</v>
      </c>
      <c r="D1548" s="1" t="s">
        <v>506</v>
      </c>
      <c r="E1548" s="13" t="s">
        <v>936</v>
      </c>
      <c r="K1548" t="s">
        <v>739</v>
      </c>
      <c r="L1548" t="s">
        <v>30</v>
      </c>
      <c r="M1548" s="21" t="s">
        <v>335</v>
      </c>
      <c r="N1548" s="71" t="s">
        <v>1270</v>
      </c>
      <c r="O1548" s="20">
        <v>21.64</v>
      </c>
      <c r="P1548" s="20">
        <v>20.82</v>
      </c>
      <c r="Q1548" s="22">
        <v>0.962107208872458</v>
      </c>
      <c r="R1548" s="23"/>
      <c r="X1548" s="1"/>
    </row>
    <row r="1549" spans="1:24">
      <c r="A1549" s="1" t="s">
        <v>339</v>
      </c>
      <c r="B1549" s="13" t="s">
        <v>986</v>
      </c>
      <c r="C1549" t="s">
        <v>987</v>
      </c>
      <c r="D1549" s="1" t="s">
        <v>506</v>
      </c>
      <c r="E1549" s="13" t="s">
        <v>936</v>
      </c>
      <c r="K1549" t="s">
        <v>739</v>
      </c>
      <c r="L1549" t="s">
        <v>30</v>
      </c>
      <c r="M1549" s="21" t="s">
        <v>335</v>
      </c>
      <c r="N1549" s="71" t="s">
        <v>1271</v>
      </c>
      <c r="O1549" s="20">
        <v>21.93</v>
      </c>
      <c r="P1549" s="20">
        <v>21.02</v>
      </c>
      <c r="Q1549" s="22">
        <v>0.958504331965344</v>
      </c>
      <c r="R1549" s="23"/>
      <c r="X1549" s="1"/>
    </row>
    <row r="1550" spans="1:24">
      <c r="A1550" s="1" t="s">
        <v>339</v>
      </c>
      <c r="B1550" s="13" t="s">
        <v>986</v>
      </c>
      <c r="C1550" t="s">
        <v>987</v>
      </c>
      <c r="D1550" s="1" t="s">
        <v>506</v>
      </c>
      <c r="E1550" s="13" t="s">
        <v>936</v>
      </c>
      <c r="K1550" t="s">
        <v>739</v>
      </c>
      <c r="L1550" t="s">
        <v>30</v>
      </c>
      <c r="M1550" s="21" t="s">
        <v>335</v>
      </c>
      <c r="N1550" s="71" t="s">
        <v>1272</v>
      </c>
      <c r="O1550" s="20">
        <v>20.92</v>
      </c>
      <c r="P1550" s="20">
        <v>19.78</v>
      </c>
      <c r="Q1550" s="22">
        <v>0.945506692160612</v>
      </c>
      <c r="R1550" s="23"/>
      <c r="X1550" s="1"/>
    </row>
    <row r="1551" spans="1:24">
      <c r="A1551" s="1" t="s">
        <v>339</v>
      </c>
      <c r="B1551" s="13" t="s">
        <v>986</v>
      </c>
      <c r="C1551" t="s">
        <v>987</v>
      </c>
      <c r="D1551" s="1" t="s">
        <v>506</v>
      </c>
      <c r="E1551" s="13" t="s">
        <v>936</v>
      </c>
      <c r="K1551" t="s">
        <v>739</v>
      </c>
      <c r="L1551" t="s">
        <v>30</v>
      </c>
      <c r="M1551" s="21" t="s">
        <v>335</v>
      </c>
      <c r="N1551" s="71" t="s">
        <v>1273</v>
      </c>
      <c r="O1551" s="20">
        <v>22.47</v>
      </c>
      <c r="P1551" s="20">
        <v>21.41</v>
      </c>
      <c r="Q1551" s="22">
        <v>0.952825990209168</v>
      </c>
      <c r="R1551" s="23"/>
      <c r="X1551" s="1"/>
    </row>
    <row r="1552" spans="1:24">
      <c r="A1552" s="1" t="s">
        <v>339</v>
      </c>
      <c r="B1552" s="13" t="s">
        <v>986</v>
      </c>
      <c r="C1552" t="s">
        <v>987</v>
      </c>
      <c r="D1552" s="1" t="s">
        <v>506</v>
      </c>
      <c r="E1552" s="13" t="s">
        <v>936</v>
      </c>
      <c r="K1552" t="s">
        <v>739</v>
      </c>
      <c r="L1552" t="s">
        <v>30</v>
      </c>
      <c r="M1552" s="21" t="s">
        <v>335</v>
      </c>
      <c r="N1552" s="71" t="s">
        <v>1274</v>
      </c>
      <c r="O1552" s="20">
        <v>21.58</v>
      </c>
      <c r="P1552" s="20">
        <v>20.72</v>
      </c>
      <c r="Q1552" s="22">
        <v>0.96014828544949</v>
      </c>
      <c r="R1552" s="23"/>
      <c r="X1552" s="1"/>
    </row>
    <row r="1553" spans="1:24">
      <c r="A1553" s="1" t="s">
        <v>339</v>
      </c>
      <c r="B1553" s="13" t="s">
        <v>986</v>
      </c>
      <c r="C1553" t="s">
        <v>987</v>
      </c>
      <c r="D1553" s="1" t="s">
        <v>506</v>
      </c>
      <c r="E1553" s="13" t="s">
        <v>936</v>
      </c>
      <c r="K1553" t="s">
        <v>739</v>
      </c>
      <c r="L1553" t="s">
        <v>30</v>
      </c>
      <c r="M1553" s="21" t="s">
        <v>335</v>
      </c>
      <c r="N1553" s="71" t="s">
        <v>1275</v>
      </c>
      <c r="O1553" s="20">
        <v>20.78</v>
      </c>
      <c r="P1553" s="20">
        <v>19.93</v>
      </c>
      <c r="Q1553" s="22">
        <v>0.959095283926853</v>
      </c>
      <c r="R1553" s="23"/>
      <c r="X1553" s="1"/>
    </row>
    <row r="1554" spans="1:24">
      <c r="A1554" s="1" t="s">
        <v>339</v>
      </c>
      <c r="B1554" s="13" t="s">
        <v>986</v>
      </c>
      <c r="C1554" t="s">
        <v>987</v>
      </c>
      <c r="D1554" s="1" t="s">
        <v>506</v>
      </c>
      <c r="E1554" s="13" t="s">
        <v>936</v>
      </c>
      <c r="K1554" t="s">
        <v>739</v>
      </c>
      <c r="L1554" t="s">
        <v>30</v>
      </c>
      <c r="M1554" s="21" t="s">
        <v>335</v>
      </c>
      <c r="N1554" s="71" t="s">
        <v>1276</v>
      </c>
      <c r="O1554" s="20">
        <v>21.15</v>
      </c>
      <c r="P1554" s="20">
        <v>20.08</v>
      </c>
      <c r="Q1554" s="22">
        <v>0.949408983451537</v>
      </c>
      <c r="R1554" s="23"/>
      <c r="X1554" s="1"/>
    </row>
    <row r="1555" spans="1:24">
      <c r="A1555" s="1" t="s">
        <v>339</v>
      </c>
      <c r="B1555" s="13" t="s">
        <v>986</v>
      </c>
      <c r="C1555" t="s">
        <v>987</v>
      </c>
      <c r="D1555" s="1" t="s">
        <v>506</v>
      </c>
      <c r="E1555" s="13" t="s">
        <v>936</v>
      </c>
      <c r="K1555" t="s">
        <v>739</v>
      </c>
      <c r="L1555" t="s">
        <v>30</v>
      </c>
      <c r="M1555" s="21" t="s">
        <v>335</v>
      </c>
      <c r="N1555" s="71" t="s">
        <v>1277</v>
      </c>
      <c r="O1555" s="20">
        <v>21.28</v>
      </c>
      <c r="P1555" s="20">
        <v>20.38</v>
      </c>
      <c r="Q1555" s="22">
        <v>0.957706766917293</v>
      </c>
      <c r="R1555" s="23"/>
      <c r="X1555" s="1"/>
    </row>
    <row r="1556" spans="1:24">
      <c r="A1556" s="1" t="s">
        <v>339</v>
      </c>
      <c r="B1556" s="13" t="s">
        <v>986</v>
      </c>
      <c r="C1556" t="s">
        <v>987</v>
      </c>
      <c r="D1556" s="1" t="s">
        <v>506</v>
      </c>
      <c r="E1556" s="13" t="s">
        <v>936</v>
      </c>
      <c r="K1556" t="s">
        <v>739</v>
      </c>
      <c r="L1556" t="s">
        <v>30</v>
      </c>
      <c r="M1556" s="21" t="s">
        <v>335</v>
      </c>
      <c r="N1556" s="71" t="s">
        <v>1278</v>
      </c>
      <c r="O1556" s="20">
        <v>21.95</v>
      </c>
      <c r="P1556" s="20">
        <v>21.09</v>
      </c>
      <c r="Q1556" s="22">
        <v>0.960820045558087</v>
      </c>
      <c r="R1556" s="23"/>
      <c r="X1556" s="1"/>
    </row>
    <row r="1557" spans="1:24">
      <c r="A1557" s="1" t="s">
        <v>339</v>
      </c>
      <c r="B1557" s="13" t="s">
        <v>986</v>
      </c>
      <c r="C1557" t="s">
        <v>987</v>
      </c>
      <c r="D1557" s="1" t="s">
        <v>506</v>
      </c>
      <c r="E1557" s="13" t="s">
        <v>936</v>
      </c>
      <c r="K1557" t="s">
        <v>739</v>
      </c>
      <c r="L1557" t="s">
        <v>30</v>
      </c>
      <c r="M1557" s="21" t="s">
        <v>335</v>
      </c>
      <c r="N1557" s="71" t="s">
        <v>1279</v>
      </c>
      <c r="O1557" s="20">
        <v>20.41</v>
      </c>
      <c r="P1557" s="20">
        <v>19.76</v>
      </c>
      <c r="Q1557" s="22">
        <v>0.968152866242038</v>
      </c>
      <c r="R1557" s="23"/>
      <c r="X1557" s="1"/>
    </row>
    <row r="1558" spans="1:24">
      <c r="A1558" s="1" t="s">
        <v>339</v>
      </c>
      <c r="B1558" s="13" t="s">
        <v>986</v>
      </c>
      <c r="C1558" t="s">
        <v>987</v>
      </c>
      <c r="D1558" s="1" t="s">
        <v>506</v>
      </c>
      <c r="E1558" s="13" t="s">
        <v>936</v>
      </c>
      <c r="K1558" t="s">
        <v>739</v>
      </c>
      <c r="L1558" t="s">
        <v>30</v>
      </c>
      <c r="M1558" s="21" t="s">
        <v>335</v>
      </c>
      <c r="N1558" s="71" t="s">
        <v>1280</v>
      </c>
      <c r="O1558" s="20">
        <v>21.25</v>
      </c>
      <c r="P1558" s="20">
        <v>20.37</v>
      </c>
      <c r="Q1558" s="22">
        <v>0.958588235294118</v>
      </c>
      <c r="R1558" s="23"/>
      <c r="X1558" s="1"/>
    </row>
    <row r="1559" spans="1:24">
      <c r="A1559" s="1" t="s">
        <v>339</v>
      </c>
      <c r="B1559" s="13" t="s">
        <v>986</v>
      </c>
      <c r="C1559" t="s">
        <v>987</v>
      </c>
      <c r="D1559" s="1" t="s">
        <v>506</v>
      </c>
      <c r="E1559" s="13" t="s">
        <v>936</v>
      </c>
      <c r="K1559" t="s">
        <v>739</v>
      </c>
      <c r="L1559" t="s">
        <v>30</v>
      </c>
      <c r="M1559" s="21" t="s">
        <v>335</v>
      </c>
      <c r="N1559" s="71" t="s">
        <v>1281</v>
      </c>
      <c r="O1559" s="20">
        <v>21.1</v>
      </c>
      <c r="P1559" s="20">
        <v>20.29</v>
      </c>
      <c r="Q1559" s="22">
        <v>0.961611374407583</v>
      </c>
      <c r="R1559" s="23"/>
      <c r="X1559" s="1"/>
    </row>
    <row r="1560" spans="1:24">
      <c r="A1560" s="1" t="s">
        <v>339</v>
      </c>
      <c r="B1560" s="13" t="s">
        <v>986</v>
      </c>
      <c r="C1560" t="s">
        <v>987</v>
      </c>
      <c r="D1560" s="1" t="s">
        <v>506</v>
      </c>
      <c r="E1560" s="13" t="s">
        <v>936</v>
      </c>
      <c r="K1560" t="s">
        <v>739</v>
      </c>
      <c r="L1560" t="s">
        <v>30</v>
      </c>
      <c r="M1560" s="21" t="s">
        <v>335</v>
      </c>
      <c r="N1560" s="71" t="s">
        <v>1282</v>
      </c>
      <c r="O1560" s="20">
        <v>20.89</v>
      </c>
      <c r="P1560" s="20">
        <v>19.89</v>
      </c>
      <c r="Q1560" s="22">
        <v>0.952130205840115</v>
      </c>
      <c r="R1560" s="23"/>
      <c r="X1560" s="1"/>
    </row>
    <row r="1561" spans="1:24">
      <c r="A1561" s="1" t="s">
        <v>339</v>
      </c>
      <c r="B1561" s="13" t="s">
        <v>986</v>
      </c>
      <c r="C1561" t="s">
        <v>987</v>
      </c>
      <c r="D1561" s="1" t="s">
        <v>506</v>
      </c>
      <c r="E1561" s="13" t="s">
        <v>936</v>
      </c>
      <c r="K1561" t="s">
        <v>739</v>
      </c>
      <c r="L1561" t="s">
        <v>30</v>
      </c>
      <c r="M1561" s="21" t="s">
        <v>335</v>
      </c>
      <c r="N1561" s="71" t="s">
        <v>1283</v>
      </c>
      <c r="O1561" s="20">
        <v>21.84</v>
      </c>
      <c r="P1561" s="20">
        <v>21.06</v>
      </c>
      <c r="Q1561" s="22">
        <v>0.964285714285714</v>
      </c>
      <c r="R1561" s="23"/>
      <c r="X1561" s="1"/>
    </row>
    <row r="1562" spans="1:24">
      <c r="A1562" s="1" t="s">
        <v>339</v>
      </c>
      <c r="B1562" s="13" t="s">
        <v>986</v>
      </c>
      <c r="C1562" t="s">
        <v>987</v>
      </c>
      <c r="D1562" s="1" t="s">
        <v>506</v>
      </c>
      <c r="E1562" s="13" t="s">
        <v>936</v>
      </c>
      <c r="K1562" t="s">
        <v>739</v>
      </c>
      <c r="L1562" t="s">
        <v>30</v>
      </c>
      <c r="M1562" s="21" t="s">
        <v>335</v>
      </c>
      <c r="N1562" s="71" t="s">
        <v>1284</v>
      </c>
      <c r="O1562" s="20">
        <v>21.71</v>
      </c>
      <c r="P1562" s="20">
        <v>20.92</v>
      </c>
      <c r="Q1562" s="22">
        <v>0.963611239060341</v>
      </c>
      <c r="R1562" s="23"/>
      <c r="X1562" s="1"/>
    </row>
    <row r="1563" spans="1:24">
      <c r="A1563" s="1" t="s">
        <v>339</v>
      </c>
      <c r="B1563" s="13" t="s">
        <v>986</v>
      </c>
      <c r="C1563" t="s">
        <v>987</v>
      </c>
      <c r="D1563" s="1" t="s">
        <v>506</v>
      </c>
      <c r="E1563" s="13" t="s">
        <v>936</v>
      </c>
      <c r="K1563" t="s">
        <v>739</v>
      </c>
      <c r="L1563" t="s">
        <v>30</v>
      </c>
      <c r="M1563" s="21" t="s">
        <v>335</v>
      </c>
      <c r="N1563" s="71" t="s">
        <v>1285</v>
      </c>
      <c r="O1563" s="20">
        <v>21.4</v>
      </c>
      <c r="P1563" s="20">
        <v>20.56</v>
      </c>
      <c r="Q1563" s="22">
        <v>0.960747663551402</v>
      </c>
      <c r="R1563" s="23"/>
      <c r="X1563" s="1"/>
    </row>
    <row r="1564" spans="1:24">
      <c r="A1564" s="1" t="s">
        <v>339</v>
      </c>
      <c r="B1564" s="13" t="s">
        <v>986</v>
      </c>
      <c r="C1564" t="s">
        <v>987</v>
      </c>
      <c r="D1564" s="1" t="s">
        <v>506</v>
      </c>
      <c r="E1564" s="13" t="s">
        <v>936</v>
      </c>
      <c r="K1564" t="s">
        <v>739</v>
      </c>
      <c r="L1564" t="s">
        <v>30</v>
      </c>
      <c r="M1564" s="21" t="s">
        <v>335</v>
      </c>
      <c r="N1564" s="71" t="s">
        <v>1286</v>
      </c>
      <c r="O1564" s="20">
        <v>21.96</v>
      </c>
      <c r="P1564" s="20">
        <v>21.27</v>
      </c>
      <c r="Q1564" s="22">
        <v>0.968579234972678</v>
      </c>
      <c r="R1564" s="23"/>
      <c r="X1564" s="1"/>
    </row>
    <row r="1565" spans="1:24">
      <c r="A1565" s="1" t="s">
        <v>339</v>
      </c>
      <c r="B1565" s="13" t="s">
        <v>986</v>
      </c>
      <c r="C1565" t="s">
        <v>987</v>
      </c>
      <c r="D1565" s="1" t="s">
        <v>506</v>
      </c>
      <c r="E1565" s="13" t="s">
        <v>936</v>
      </c>
      <c r="K1565" t="s">
        <v>739</v>
      </c>
      <c r="L1565" t="s">
        <v>30</v>
      </c>
      <c r="M1565" s="21" t="s">
        <v>335</v>
      </c>
      <c r="N1565" s="71" t="s">
        <v>1287</v>
      </c>
      <c r="O1565" s="20">
        <v>21.01</v>
      </c>
      <c r="P1565" s="20">
        <v>20.16</v>
      </c>
      <c r="Q1565" s="22">
        <v>0.959543074726321</v>
      </c>
      <c r="R1565" s="23">
        <v>2.82e-13</v>
      </c>
      <c r="X1565" s="1"/>
    </row>
    <row r="1566" spans="1:24">
      <c r="A1566" s="1" t="s">
        <v>339</v>
      </c>
      <c r="B1566" s="13" t="s">
        <v>986</v>
      </c>
      <c r="C1566" t="s">
        <v>987</v>
      </c>
      <c r="D1566" s="1" t="s">
        <v>506</v>
      </c>
      <c r="E1566" s="13" t="s">
        <v>936</v>
      </c>
      <c r="K1566" t="s">
        <v>739</v>
      </c>
      <c r="L1566" t="s">
        <v>30</v>
      </c>
      <c r="M1566" s="21" t="s">
        <v>335</v>
      </c>
      <c r="N1566" s="71" t="s">
        <v>1288</v>
      </c>
      <c r="O1566" s="20">
        <v>21.57</v>
      </c>
      <c r="P1566" s="20">
        <v>20.74</v>
      </c>
      <c r="Q1566" s="22">
        <v>0.961520630505331</v>
      </c>
      <c r="R1566" s="23"/>
      <c r="X1566" s="1"/>
    </row>
    <row r="1567" spans="1:24">
      <c r="A1567" s="1" t="s">
        <v>339</v>
      </c>
      <c r="B1567" s="13" t="s">
        <v>986</v>
      </c>
      <c r="C1567" t="s">
        <v>987</v>
      </c>
      <c r="D1567" s="1" t="s">
        <v>506</v>
      </c>
      <c r="E1567" s="13" t="s">
        <v>936</v>
      </c>
      <c r="K1567" t="s">
        <v>739</v>
      </c>
      <c r="L1567" t="s">
        <v>30</v>
      </c>
      <c r="M1567" s="21" t="s">
        <v>335</v>
      </c>
      <c r="N1567" s="71" t="s">
        <v>1289</v>
      </c>
      <c r="O1567" s="20">
        <v>22.02</v>
      </c>
      <c r="P1567" s="20">
        <v>21.29</v>
      </c>
      <c r="Q1567" s="22">
        <v>0.966848319709355</v>
      </c>
      <c r="R1567" s="23"/>
      <c r="X1567" s="1"/>
    </row>
    <row r="1568" spans="1:24">
      <c r="A1568" s="1" t="s">
        <v>339</v>
      </c>
      <c r="B1568" s="13" t="s">
        <v>986</v>
      </c>
      <c r="C1568" t="s">
        <v>987</v>
      </c>
      <c r="D1568" s="1" t="s">
        <v>506</v>
      </c>
      <c r="E1568" s="13" t="s">
        <v>936</v>
      </c>
      <c r="K1568" t="s">
        <v>739</v>
      </c>
      <c r="L1568" t="s">
        <v>30</v>
      </c>
      <c r="M1568" s="21" t="s">
        <v>335</v>
      </c>
      <c r="N1568" s="71" t="s">
        <v>1290</v>
      </c>
      <c r="O1568" s="20">
        <v>21.21</v>
      </c>
      <c r="P1568" s="20">
        <v>20.6</v>
      </c>
      <c r="Q1568" s="22">
        <v>0.971239981140971</v>
      </c>
      <c r="R1568" s="23"/>
      <c r="X1568" s="1"/>
    </row>
    <row r="1569" spans="1:24">
      <c r="A1569" s="1" t="s">
        <v>339</v>
      </c>
      <c r="B1569" s="13" t="s">
        <v>986</v>
      </c>
      <c r="C1569" t="s">
        <v>987</v>
      </c>
      <c r="D1569" s="1" t="s">
        <v>506</v>
      </c>
      <c r="E1569" s="13" t="s">
        <v>936</v>
      </c>
      <c r="K1569" t="s">
        <v>739</v>
      </c>
      <c r="L1569" t="s">
        <v>30</v>
      </c>
      <c r="M1569" s="21" t="s">
        <v>335</v>
      </c>
      <c r="N1569" s="71" t="s">
        <v>1291</v>
      </c>
      <c r="O1569" s="20">
        <v>21.3</v>
      </c>
      <c r="P1569" s="20">
        <v>20.47</v>
      </c>
      <c r="Q1569" s="22">
        <v>0.961032863849765</v>
      </c>
      <c r="R1569" s="23"/>
      <c r="X1569" s="1"/>
    </row>
    <row r="1570" spans="1:24">
      <c r="A1570" s="1" t="s">
        <v>339</v>
      </c>
      <c r="B1570" s="13" t="s">
        <v>986</v>
      </c>
      <c r="C1570" t="s">
        <v>987</v>
      </c>
      <c r="D1570" s="1" t="s">
        <v>506</v>
      </c>
      <c r="E1570" s="13" t="s">
        <v>936</v>
      </c>
      <c r="K1570" t="s">
        <v>739</v>
      </c>
      <c r="L1570" t="s">
        <v>30</v>
      </c>
      <c r="M1570" s="21" t="s">
        <v>335</v>
      </c>
      <c r="N1570" s="71" t="s">
        <v>1292</v>
      </c>
      <c r="O1570" s="20">
        <v>20.12</v>
      </c>
      <c r="P1570" s="20">
        <v>19.39</v>
      </c>
      <c r="Q1570" s="22">
        <v>0.963717693836978</v>
      </c>
      <c r="R1570" s="23"/>
      <c r="X1570" s="1"/>
    </row>
    <row r="1571" spans="1:24">
      <c r="A1571" s="1" t="s">
        <v>339</v>
      </c>
      <c r="B1571" s="13" t="s">
        <v>986</v>
      </c>
      <c r="C1571" t="s">
        <v>987</v>
      </c>
      <c r="D1571" s="1" t="s">
        <v>506</v>
      </c>
      <c r="E1571" s="13" t="s">
        <v>936</v>
      </c>
      <c r="K1571" t="s">
        <v>739</v>
      </c>
      <c r="L1571" t="s">
        <v>30</v>
      </c>
      <c r="M1571" s="21" t="s">
        <v>335</v>
      </c>
      <c r="N1571" s="71" t="s">
        <v>1293</v>
      </c>
      <c r="O1571" s="20">
        <v>21.13</v>
      </c>
      <c r="P1571" s="20">
        <v>20.38</v>
      </c>
      <c r="Q1571" s="22">
        <v>0.964505442498817</v>
      </c>
      <c r="R1571" s="23"/>
      <c r="X1571" s="1"/>
    </row>
    <row r="1572" spans="1:24">
      <c r="A1572" s="1" t="s">
        <v>339</v>
      </c>
      <c r="B1572" s="13" t="s">
        <v>986</v>
      </c>
      <c r="C1572" t="s">
        <v>987</v>
      </c>
      <c r="D1572" s="1" t="s">
        <v>506</v>
      </c>
      <c r="E1572" s="13" t="s">
        <v>936</v>
      </c>
      <c r="K1572" t="s">
        <v>739</v>
      </c>
      <c r="L1572" t="s">
        <v>30</v>
      </c>
      <c r="M1572" s="21" t="s">
        <v>335</v>
      </c>
      <c r="N1572" s="71" t="s">
        <v>1294</v>
      </c>
      <c r="O1572" s="20">
        <v>20.43</v>
      </c>
      <c r="P1572" s="20">
        <v>19.56</v>
      </c>
      <c r="Q1572" s="22">
        <v>0.957415565345081</v>
      </c>
      <c r="R1572" s="23"/>
      <c r="X1572" s="1"/>
    </row>
    <row r="1573" spans="1:24">
      <c r="A1573" s="1" t="s">
        <v>339</v>
      </c>
      <c r="B1573" s="13" t="s">
        <v>986</v>
      </c>
      <c r="C1573" t="s">
        <v>987</v>
      </c>
      <c r="D1573" s="1" t="s">
        <v>506</v>
      </c>
      <c r="E1573" s="13" t="s">
        <v>936</v>
      </c>
      <c r="K1573" t="s">
        <v>739</v>
      </c>
      <c r="L1573" t="s">
        <v>30</v>
      </c>
      <c r="M1573" s="21" t="s">
        <v>335</v>
      </c>
      <c r="N1573" s="71" t="s">
        <v>1295</v>
      </c>
      <c r="O1573" s="20">
        <v>21.12</v>
      </c>
      <c r="P1573" s="20">
        <v>20.27</v>
      </c>
      <c r="Q1573" s="22">
        <v>0.959753787878788</v>
      </c>
      <c r="R1573" s="23"/>
      <c r="X1573" s="1"/>
    </row>
    <row r="1574" spans="1:24">
      <c r="A1574" s="1" t="s">
        <v>339</v>
      </c>
      <c r="B1574" s="13" t="s">
        <v>986</v>
      </c>
      <c r="C1574" t="s">
        <v>987</v>
      </c>
      <c r="D1574" s="1" t="s">
        <v>506</v>
      </c>
      <c r="E1574" s="13" t="s">
        <v>936</v>
      </c>
      <c r="K1574" t="s">
        <v>739</v>
      </c>
      <c r="L1574" t="s">
        <v>30</v>
      </c>
      <c r="M1574" s="21" t="s">
        <v>335</v>
      </c>
      <c r="N1574" s="71" t="s">
        <v>1296</v>
      </c>
      <c r="O1574" s="20">
        <v>21.2</v>
      </c>
      <c r="P1574" s="20">
        <v>20.48</v>
      </c>
      <c r="Q1574" s="22">
        <v>0.966037735849057</v>
      </c>
      <c r="R1574" s="23"/>
      <c r="X1574" s="1"/>
    </row>
    <row r="1575" spans="1:24">
      <c r="A1575" s="1" t="s">
        <v>339</v>
      </c>
      <c r="B1575" s="13" t="s">
        <v>986</v>
      </c>
      <c r="C1575" t="s">
        <v>987</v>
      </c>
      <c r="D1575" s="1" t="s">
        <v>506</v>
      </c>
      <c r="E1575" s="13" t="s">
        <v>936</v>
      </c>
      <c r="K1575" t="s">
        <v>739</v>
      </c>
      <c r="L1575" t="s">
        <v>30</v>
      </c>
      <c r="M1575" s="21" t="s">
        <v>335</v>
      </c>
      <c r="N1575" s="71" t="s">
        <v>1297</v>
      </c>
      <c r="O1575" s="20">
        <v>20.96</v>
      </c>
      <c r="P1575" s="20">
        <v>20.26</v>
      </c>
      <c r="Q1575" s="22">
        <v>0.966603053435115</v>
      </c>
      <c r="R1575" s="23"/>
      <c r="X1575" s="1"/>
    </row>
    <row r="1576" spans="1:24">
      <c r="A1576" s="1" t="s">
        <v>339</v>
      </c>
      <c r="B1576" s="13" t="s">
        <v>986</v>
      </c>
      <c r="C1576" t="s">
        <v>987</v>
      </c>
      <c r="D1576" s="1" t="s">
        <v>506</v>
      </c>
      <c r="E1576" s="13" t="s">
        <v>936</v>
      </c>
      <c r="K1576" t="s">
        <v>739</v>
      </c>
      <c r="L1576" t="s">
        <v>30</v>
      </c>
      <c r="M1576" s="21" t="s">
        <v>335</v>
      </c>
      <c r="N1576" s="71" t="s">
        <v>1298</v>
      </c>
      <c r="O1576" s="20">
        <v>21.51</v>
      </c>
      <c r="P1576" s="20">
        <v>20.56</v>
      </c>
      <c r="Q1576" s="22">
        <v>0.955834495583449</v>
      </c>
      <c r="R1576" s="23"/>
      <c r="X1576" s="1"/>
    </row>
    <row r="1577" spans="1:24">
      <c r="A1577" s="1" t="s">
        <v>339</v>
      </c>
      <c r="B1577" s="13" t="s">
        <v>986</v>
      </c>
      <c r="C1577" t="s">
        <v>987</v>
      </c>
      <c r="D1577" s="1" t="s">
        <v>506</v>
      </c>
      <c r="E1577" s="13" t="s">
        <v>936</v>
      </c>
      <c r="K1577" t="s">
        <v>739</v>
      </c>
      <c r="L1577" t="s">
        <v>30</v>
      </c>
      <c r="M1577" s="21" t="s">
        <v>335</v>
      </c>
      <c r="N1577" s="71" t="s">
        <v>1299</v>
      </c>
      <c r="O1577" s="20">
        <v>21.82</v>
      </c>
      <c r="P1577" s="20">
        <v>20.9</v>
      </c>
      <c r="Q1577" s="22">
        <v>0.957836846929423</v>
      </c>
      <c r="R1577" s="23"/>
      <c r="X1577" s="1"/>
    </row>
    <row r="1578" spans="1:24">
      <c r="A1578" s="1" t="s">
        <v>339</v>
      </c>
      <c r="B1578" s="13" t="s">
        <v>986</v>
      </c>
      <c r="C1578" t="s">
        <v>987</v>
      </c>
      <c r="D1578" s="1" t="s">
        <v>506</v>
      </c>
      <c r="E1578" s="13" t="s">
        <v>936</v>
      </c>
      <c r="K1578" t="s">
        <v>739</v>
      </c>
      <c r="L1578" t="s">
        <v>30</v>
      </c>
      <c r="M1578" s="21" t="s">
        <v>335</v>
      </c>
      <c r="N1578" s="71" t="s">
        <v>1300</v>
      </c>
      <c r="O1578" s="20">
        <v>20.85</v>
      </c>
      <c r="P1578" s="20">
        <v>19.96</v>
      </c>
      <c r="Q1578" s="22">
        <v>0.957314148681055</v>
      </c>
      <c r="R1578" s="23"/>
      <c r="X1578" s="1"/>
    </row>
    <row r="1579" spans="1:24">
      <c r="A1579" s="1" t="s">
        <v>339</v>
      </c>
      <c r="B1579" s="13" t="s">
        <v>986</v>
      </c>
      <c r="C1579" t="s">
        <v>987</v>
      </c>
      <c r="D1579" s="1" t="s">
        <v>506</v>
      </c>
      <c r="E1579" s="13" t="s">
        <v>936</v>
      </c>
      <c r="K1579" t="s">
        <v>739</v>
      </c>
      <c r="L1579" t="s">
        <v>30</v>
      </c>
      <c r="M1579" s="21" t="s">
        <v>335</v>
      </c>
      <c r="N1579" s="71" t="s">
        <v>1301</v>
      </c>
      <c r="O1579" s="20">
        <v>20.41</v>
      </c>
      <c r="P1579" s="20">
        <v>19.68</v>
      </c>
      <c r="Q1579" s="22">
        <v>0.964233219010289</v>
      </c>
      <c r="R1579" s="23"/>
      <c r="X1579" s="1"/>
    </row>
    <row r="1580" spans="1:24">
      <c r="A1580" s="1" t="s">
        <v>339</v>
      </c>
      <c r="B1580" s="13" t="s">
        <v>986</v>
      </c>
      <c r="C1580" t="s">
        <v>987</v>
      </c>
      <c r="D1580" s="1" t="s">
        <v>506</v>
      </c>
      <c r="E1580" s="13" t="s">
        <v>936</v>
      </c>
      <c r="K1580" t="s">
        <v>739</v>
      </c>
      <c r="L1580" t="s">
        <v>30</v>
      </c>
      <c r="M1580" s="21" t="s">
        <v>335</v>
      </c>
      <c r="N1580" s="71" t="s">
        <v>1302</v>
      </c>
      <c r="O1580" s="20">
        <v>22.34</v>
      </c>
      <c r="P1580" s="20">
        <v>21.17</v>
      </c>
      <c r="Q1580" s="22">
        <v>0.94762757385855</v>
      </c>
      <c r="R1580" s="23"/>
      <c r="X1580" s="1"/>
    </row>
    <row r="1581" spans="1:24">
      <c r="A1581" s="1" t="s">
        <v>339</v>
      </c>
      <c r="B1581" s="13" t="s">
        <v>986</v>
      </c>
      <c r="C1581" t="s">
        <v>987</v>
      </c>
      <c r="D1581" s="1" t="s">
        <v>506</v>
      </c>
      <c r="E1581" s="13" t="s">
        <v>936</v>
      </c>
      <c r="K1581" t="s">
        <v>739</v>
      </c>
      <c r="L1581" t="s">
        <v>30</v>
      </c>
      <c r="M1581" s="21" t="s">
        <v>335</v>
      </c>
      <c r="N1581" s="71" t="s">
        <v>1303</v>
      </c>
      <c r="O1581" s="20">
        <v>21.57</v>
      </c>
      <c r="P1581" s="20">
        <v>20.43</v>
      </c>
      <c r="Q1581" s="22">
        <v>0.947148817802503</v>
      </c>
      <c r="R1581" s="23"/>
      <c r="X1581" s="1"/>
    </row>
    <row r="1582" spans="1:24">
      <c r="A1582" s="1" t="s">
        <v>339</v>
      </c>
      <c r="B1582" s="13" t="s">
        <v>986</v>
      </c>
      <c r="C1582" t="s">
        <v>987</v>
      </c>
      <c r="D1582" s="1" t="s">
        <v>506</v>
      </c>
      <c r="E1582" s="13" t="s">
        <v>936</v>
      </c>
      <c r="K1582" t="s">
        <v>739</v>
      </c>
      <c r="L1582" t="s">
        <v>30</v>
      </c>
      <c r="M1582" s="21" t="s">
        <v>335</v>
      </c>
      <c r="N1582" s="71" t="s">
        <v>1304</v>
      </c>
      <c r="O1582" s="20">
        <v>21.73</v>
      </c>
      <c r="P1582" s="20">
        <v>20.7</v>
      </c>
      <c r="Q1582" s="22">
        <v>0.952600092038656</v>
      </c>
      <c r="R1582" s="23"/>
      <c r="X1582" s="1"/>
    </row>
    <row r="1583" spans="1:24">
      <c r="A1583" s="1" t="s">
        <v>339</v>
      </c>
      <c r="B1583" s="13" t="s">
        <v>986</v>
      </c>
      <c r="C1583" t="s">
        <v>987</v>
      </c>
      <c r="D1583" s="1" t="s">
        <v>506</v>
      </c>
      <c r="E1583" s="13" t="s">
        <v>936</v>
      </c>
      <c r="K1583" t="s">
        <v>739</v>
      </c>
      <c r="L1583" t="s">
        <v>30</v>
      </c>
      <c r="M1583" s="21" t="s">
        <v>335</v>
      </c>
      <c r="N1583" s="71" t="s">
        <v>1305</v>
      </c>
      <c r="O1583" s="20">
        <v>21.81</v>
      </c>
      <c r="P1583" s="20">
        <v>20.71</v>
      </c>
      <c r="Q1583" s="22">
        <v>0.94956441999083</v>
      </c>
      <c r="R1583" s="23"/>
      <c r="X1583" s="1"/>
    </row>
    <row r="1584" spans="1:24">
      <c r="A1584" s="1" t="s">
        <v>339</v>
      </c>
      <c r="B1584" s="13" t="s">
        <v>986</v>
      </c>
      <c r="C1584" t="s">
        <v>987</v>
      </c>
      <c r="D1584" s="1" t="s">
        <v>506</v>
      </c>
      <c r="E1584" s="13" t="s">
        <v>936</v>
      </c>
      <c r="K1584" t="s">
        <v>739</v>
      </c>
      <c r="L1584" t="s">
        <v>30</v>
      </c>
      <c r="M1584" s="21" t="s">
        <v>335</v>
      </c>
      <c r="N1584" s="71" t="s">
        <v>1306</v>
      </c>
      <c r="O1584" s="20">
        <v>20.85</v>
      </c>
      <c r="P1584" s="20">
        <v>19.99</v>
      </c>
      <c r="Q1584" s="22">
        <v>0.958752997601918</v>
      </c>
      <c r="R1584" s="23"/>
      <c r="X1584" s="1"/>
    </row>
    <row r="1585" spans="1:24">
      <c r="A1585" s="1" t="s">
        <v>339</v>
      </c>
      <c r="B1585" s="13" t="s">
        <v>986</v>
      </c>
      <c r="C1585" t="s">
        <v>987</v>
      </c>
      <c r="D1585" s="1" t="s">
        <v>506</v>
      </c>
      <c r="E1585" s="13" t="s">
        <v>936</v>
      </c>
      <c r="K1585" t="s">
        <v>739</v>
      </c>
      <c r="L1585" t="s">
        <v>30</v>
      </c>
      <c r="M1585" s="21" t="s">
        <v>335</v>
      </c>
      <c r="N1585" s="71" t="s">
        <v>1307</v>
      </c>
      <c r="O1585" s="20">
        <v>20.5</v>
      </c>
      <c r="P1585" s="20">
        <v>19.59</v>
      </c>
      <c r="Q1585" s="22">
        <v>0.955609756097561</v>
      </c>
      <c r="R1585" s="23"/>
      <c r="X1585" s="1"/>
    </row>
    <row r="1586" spans="1:24">
      <c r="A1586" s="1" t="s">
        <v>339</v>
      </c>
      <c r="B1586" s="13" t="s">
        <v>986</v>
      </c>
      <c r="C1586" t="s">
        <v>987</v>
      </c>
      <c r="D1586" s="1" t="s">
        <v>506</v>
      </c>
      <c r="E1586" s="13" t="s">
        <v>936</v>
      </c>
      <c r="K1586" t="s">
        <v>739</v>
      </c>
      <c r="L1586" t="s">
        <v>30</v>
      </c>
      <c r="M1586" s="21" t="s">
        <v>335</v>
      </c>
      <c r="N1586" s="71" t="s">
        <v>1308</v>
      </c>
      <c r="O1586" s="20">
        <v>21.7</v>
      </c>
      <c r="P1586" s="20">
        <v>20.79</v>
      </c>
      <c r="Q1586" s="22">
        <v>0.958064516129032</v>
      </c>
      <c r="R1586" s="23"/>
      <c r="X1586" s="1"/>
    </row>
    <row r="1587" spans="1:24">
      <c r="A1587" s="1" t="s">
        <v>339</v>
      </c>
      <c r="B1587" s="13" t="s">
        <v>986</v>
      </c>
      <c r="C1587" t="s">
        <v>987</v>
      </c>
      <c r="D1587" s="1" t="s">
        <v>506</v>
      </c>
      <c r="E1587" s="13" t="s">
        <v>936</v>
      </c>
      <c r="K1587" t="s">
        <v>739</v>
      </c>
      <c r="L1587" t="s">
        <v>30</v>
      </c>
      <c r="M1587" s="21" t="s">
        <v>335</v>
      </c>
      <c r="N1587" s="71" t="s">
        <v>1309</v>
      </c>
      <c r="O1587" s="20">
        <v>21.83</v>
      </c>
      <c r="P1587" s="20">
        <v>21.06</v>
      </c>
      <c r="Q1587" s="22">
        <v>0.964727439303711</v>
      </c>
      <c r="R1587" s="23"/>
      <c r="X1587" s="1"/>
    </row>
    <row r="1588" spans="1:24">
      <c r="A1588" s="1" t="s">
        <v>339</v>
      </c>
      <c r="B1588" s="13" t="s">
        <v>986</v>
      </c>
      <c r="C1588" t="s">
        <v>987</v>
      </c>
      <c r="D1588" s="1" t="s">
        <v>506</v>
      </c>
      <c r="E1588" s="13" t="s">
        <v>936</v>
      </c>
      <c r="K1588" t="s">
        <v>739</v>
      </c>
      <c r="L1588" t="s">
        <v>30</v>
      </c>
      <c r="M1588" s="21" t="s">
        <v>335</v>
      </c>
      <c r="N1588" s="71" t="s">
        <v>1310</v>
      </c>
      <c r="O1588" s="20">
        <v>21.04</v>
      </c>
      <c r="P1588" s="20">
        <v>20.25</v>
      </c>
      <c r="Q1588" s="22">
        <v>0.96245247148289</v>
      </c>
      <c r="R1588" s="23"/>
      <c r="X1588" s="1"/>
    </row>
    <row r="1589" spans="1:24">
      <c r="A1589" s="1" t="s">
        <v>339</v>
      </c>
      <c r="B1589" s="13" t="s">
        <v>986</v>
      </c>
      <c r="C1589" t="s">
        <v>987</v>
      </c>
      <c r="D1589" s="1" t="s">
        <v>506</v>
      </c>
      <c r="E1589" s="13" t="s">
        <v>936</v>
      </c>
      <c r="K1589" t="s">
        <v>739</v>
      </c>
      <c r="L1589" t="s">
        <v>30</v>
      </c>
      <c r="M1589" s="21" t="s">
        <v>335</v>
      </c>
      <c r="N1589" s="71" t="s">
        <v>1311</v>
      </c>
      <c r="O1589" s="20">
        <v>22.97</v>
      </c>
      <c r="P1589" s="20">
        <v>22.34</v>
      </c>
      <c r="Q1589" s="22">
        <v>0.972572921201567</v>
      </c>
      <c r="R1589" s="23"/>
      <c r="X1589" s="1"/>
    </row>
    <row r="1590" spans="1:24">
      <c r="A1590" s="1" t="s">
        <v>339</v>
      </c>
      <c r="B1590" s="13" t="s">
        <v>986</v>
      </c>
      <c r="C1590" t="s">
        <v>987</v>
      </c>
      <c r="D1590" s="1" t="s">
        <v>506</v>
      </c>
      <c r="E1590" s="13" t="s">
        <v>936</v>
      </c>
      <c r="K1590" t="s">
        <v>739</v>
      </c>
      <c r="L1590" t="s">
        <v>30</v>
      </c>
      <c r="M1590" s="21" t="s">
        <v>335</v>
      </c>
      <c r="N1590" s="71" t="s">
        <v>1312</v>
      </c>
      <c r="O1590" s="20">
        <v>20.34</v>
      </c>
      <c r="P1590" s="20">
        <v>19.54</v>
      </c>
      <c r="Q1590" s="22">
        <v>0.960668633235005</v>
      </c>
      <c r="R1590" s="23"/>
      <c r="X1590" s="1"/>
    </row>
    <row r="1591" spans="1:24">
      <c r="A1591" s="1" t="s">
        <v>339</v>
      </c>
      <c r="B1591" s="13" t="s">
        <v>986</v>
      </c>
      <c r="C1591" t="s">
        <v>987</v>
      </c>
      <c r="D1591" s="1" t="s">
        <v>506</v>
      </c>
      <c r="E1591" s="13" t="s">
        <v>936</v>
      </c>
      <c r="K1591" t="s">
        <v>739</v>
      </c>
      <c r="L1591" t="s">
        <v>30</v>
      </c>
      <c r="M1591" s="21" t="s">
        <v>335</v>
      </c>
      <c r="N1591" s="71" t="s">
        <v>1313</v>
      </c>
      <c r="O1591" s="20">
        <v>20.21</v>
      </c>
      <c r="P1591" s="20">
        <v>19.35</v>
      </c>
      <c r="Q1591" s="22">
        <v>0.957446808510638</v>
      </c>
      <c r="R1591" s="23"/>
      <c r="X1591" s="1"/>
    </row>
    <row r="1592" spans="1:24">
      <c r="A1592" s="39" t="s">
        <v>339</v>
      </c>
      <c r="B1592" s="40" t="s">
        <v>986</v>
      </c>
      <c r="C1592" s="18" t="s">
        <v>987</v>
      </c>
      <c r="D1592" s="39" t="s">
        <v>506</v>
      </c>
      <c r="E1592" s="40" t="s">
        <v>936</v>
      </c>
      <c r="F1592" s="18"/>
      <c r="G1592" s="18"/>
      <c r="H1592" s="18"/>
      <c r="I1592" s="18"/>
      <c r="J1592" s="39"/>
      <c r="K1592" s="18" t="s">
        <v>739</v>
      </c>
      <c r="L1592" s="18" t="s">
        <v>30</v>
      </c>
      <c r="M1592" s="43" t="s">
        <v>335</v>
      </c>
      <c r="N1592" s="79" t="s">
        <v>1314</v>
      </c>
      <c r="O1592" s="42">
        <v>20.67</v>
      </c>
      <c r="P1592" s="42">
        <v>19.59</v>
      </c>
      <c r="Q1592" s="44">
        <v>0.947750362844702</v>
      </c>
      <c r="R1592" s="45"/>
      <c r="S1592" s="39"/>
      <c r="T1592" s="18"/>
      <c r="U1592" s="18"/>
      <c r="V1592" s="18"/>
      <c r="W1592" s="18"/>
      <c r="X1592" s="39"/>
    </row>
    <row r="1593" spans="1:24">
      <c r="A1593" s="1" t="s">
        <v>330</v>
      </c>
      <c r="B1593" s="13" t="s">
        <v>1315</v>
      </c>
      <c r="C1593" t="s">
        <v>1316</v>
      </c>
      <c r="D1593" s="7" t="s">
        <v>333</v>
      </c>
      <c r="E1593" s="13" t="s">
        <v>936</v>
      </c>
      <c r="K1593" t="s">
        <v>722</v>
      </c>
      <c r="L1593" t="s">
        <v>30</v>
      </c>
      <c r="M1593" s="21" t="s">
        <v>335</v>
      </c>
      <c r="N1593" s="71" t="s">
        <v>1317</v>
      </c>
      <c r="O1593" s="20">
        <v>13</v>
      </c>
      <c r="P1593" s="20">
        <v>12.2</v>
      </c>
      <c r="Q1593" s="22">
        <v>0.938461538461538</v>
      </c>
      <c r="R1593" s="23"/>
      <c r="X1593" s="1"/>
    </row>
    <row r="1594" spans="1:24">
      <c r="A1594" s="1" t="s">
        <v>330</v>
      </c>
      <c r="B1594" s="13" t="s">
        <v>1315</v>
      </c>
      <c r="C1594" t="s">
        <v>1316</v>
      </c>
      <c r="D1594" s="7" t="s">
        <v>333</v>
      </c>
      <c r="E1594" s="13" t="s">
        <v>936</v>
      </c>
      <c r="K1594" t="s">
        <v>722</v>
      </c>
      <c r="L1594" t="s">
        <v>30</v>
      </c>
      <c r="M1594" s="21" t="s">
        <v>335</v>
      </c>
      <c r="N1594" s="71" t="s">
        <v>1318</v>
      </c>
      <c r="O1594" s="20">
        <v>8.3</v>
      </c>
      <c r="P1594" s="20">
        <v>7.7</v>
      </c>
      <c r="Q1594" s="22">
        <v>0.927710843373494</v>
      </c>
      <c r="R1594" s="23"/>
      <c r="X1594" s="1"/>
    </row>
    <row r="1595" spans="1:24">
      <c r="A1595" s="1" t="s">
        <v>330</v>
      </c>
      <c r="B1595" s="13" t="s">
        <v>1315</v>
      </c>
      <c r="C1595" t="s">
        <v>1316</v>
      </c>
      <c r="D1595" s="7" t="s">
        <v>333</v>
      </c>
      <c r="E1595" s="13" t="s">
        <v>936</v>
      </c>
      <c r="K1595" t="s">
        <v>722</v>
      </c>
      <c r="L1595" t="s">
        <v>30</v>
      </c>
      <c r="M1595" s="21" t="s">
        <v>335</v>
      </c>
      <c r="N1595" s="71" t="s">
        <v>1319</v>
      </c>
      <c r="O1595" s="20">
        <v>9.9</v>
      </c>
      <c r="P1595" s="20">
        <v>9.3</v>
      </c>
      <c r="Q1595" s="22">
        <v>0.939393939393939</v>
      </c>
      <c r="R1595" s="23"/>
      <c r="X1595" s="1"/>
    </row>
    <row r="1596" spans="1:24">
      <c r="A1596" s="1" t="s">
        <v>330</v>
      </c>
      <c r="B1596" s="13" t="s">
        <v>1315</v>
      </c>
      <c r="C1596" t="s">
        <v>1316</v>
      </c>
      <c r="D1596" s="7" t="s">
        <v>333</v>
      </c>
      <c r="E1596" s="13" t="s">
        <v>936</v>
      </c>
      <c r="K1596" t="s">
        <v>722</v>
      </c>
      <c r="L1596" t="s">
        <v>30</v>
      </c>
      <c r="M1596" s="21" t="s">
        <v>335</v>
      </c>
      <c r="N1596" s="71" t="s">
        <v>1320</v>
      </c>
      <c r="O1596" s="20">
        <v>21.4</v>
      </c>
      <c r="P1596" s="20">
        <v>21.2</v>
      </c>
      <c r="Q1596" s="22">
        <v>0.990654205607477</v>
      </c>
      <c r="R1596" s="23"/>
      <c r="X1596" s="1"/>
    </row>
    <row r="1597" spans="1:24">
      <c r="A1597" s="1" t="s">
        <v>330</v>
      </c>
      <c r="B1597" s="13" t="s">
        <v>1315</v>
      </c>
      <c r="C1597" t="s">
        <v>1316</v>
      </c>
      <c r="D1597" s="7" t="s">
        <v>333</v>
      </c>
      <c r="E1597" s="13" t="s">
        <v>936</v>
      </c>
      <c r="K1597" t="s">
        <v>722</v>
      </c>
      <c r="L1597" t="s">
        <v>30</v>
      </c>
      <c r="M1597" s="21" t="s">
        <v>335</v>
      </c>
      <c r="N1597" s="71" t="s">
        <v>1321</v>
      </c>
      <c r="O1597" s="20">
        <v>31.3</v>
      </c>
      <c r="P1597" s="20">
        <v>31.8</v>
      </c>
      <c r="Q1597" s="22">
        <v>1.01597444089457</v>
      </c>
      <c r="R1597" s="23"/>
      <c r="X1597" s="1"/>
    </row>
    <row r="1598" spans="1:24">
      <c r="A1598" s="1" t="s">
        <v>330</v>
      </c>
      <c r="B1598" s="13" t="s">
        <v>1315</v>
      </c>
      <c r="C1598" t="s">
        <v>1316</v>
      </c>
      <c r="D1598" s="7" t="s">
        <v>333</v>
      </c>
      <c r="E1598" s="13" t="s">
        <v>936</v>
      </c>
      <c r="K1598" t="s">
        <v>722</v>
      </c>
      <c r="L1598" t="s">
        <v>30</v>
      </c>
      <c r="M1598" s="21" t="s">
        <v>335</v>
      </c>
      <c r="N1598" s="71" t="s">
        <v>1322</v>
      </c>
      <c r="O1598" s="20">
        <v>11.5</v>
      </c>
      <c r="P1598" s="20">
        <v>10.8</v>
      </c>
      <c r="Q1598" s="22">
        <v>0.939130434782609</v>
      </c>
      <c r="R1598" s="23"/>
      <c r="X1598" s="1"/>
    </row>
    <row r="1599" spans="1:24">
      <c r="A1599" s="1" t="s">
        <v>330</v>
      </c>
      <c r="B1599" s="13" t="s">
        <v>1315</v>
      </c>
      <c r="C1599" t="s">
        <v>1316</v>
      </c>
      <c r="D1599" s="7" t="s">
        <v>333</v>
      </c>
      <c r="E1599" s="13" t="s">
        <v>936</v>
      </c>
      <c r="K1599" t="s">
        <v>722</v>
      </c>
      <c r="L1599" t="s">
        <v>30</v>
      </c>
      <c r="M1599" s="21" t="s">
        <v>335</v>
      </c>
      <c r="N1599" s="71" t="s">
        <v>1323</v>
      </c>
      <c r="O1599" s="20">
        <v>16.5</v>
      </c>
      <c r="P1599" s="20">
        <v>16.4</v>
      </c>
      <c r="Q1599" s="22">
        <v>0.993939393939394</v>
      </c>
      <c r="R1599" s="23"/>
      <c r="X1599" s="1"/>
    </row>
    <row r="1600" spans="1:24">
      <c r="A1600" s="39" t="s">
        <v>330</v>
      </c>
      <c r="B1600" s="40" t="s">
        <v>1315</v>
      </c>
      <c r="C1600" s="18" t="s">
        <v>1316</v>
      </c>
      <c r="D1600" s="78" t="s">
        <v>333</v>
      </c>
      <c r="E1600" s="40" t="s">
        <v>936</v>
      </c>
      <c r="F1600" s="18"/>
      <c r="G1600" s="18"/>
      <c r="H1600" s="18"/>
      <c r="I1600" s="18"/>
      <c r="J1600" s="39"/>
      <c r="K1600" s="18" t="s">
        <v>722</v>
      </c>
      <c r="L1600" s="18" t="s">
        <v>30</v>
      </c>
      <c r="M1600" s="43" t="s">
        <v>335</v>
      </c>
      <c r="N1600" s="79" t="s">
        <v>1324</v>
      </c>
      <c r="O1600" s="42">
        <v>16.4</v>
      </c>
      <c r="P1600" s="42">
        <v>15.8</v>
      </c>
      <c r="Q1600" s="44">
        <v>0.963414634146342</v>
      </c>
      <c r="R1600" s="45"/>
      <c r="S1600" s="39"/>
      <c r="T1600" s="18"/>
      <c r="U1600" s="18"/>
      <c r="V1600" s="18"/>
      <c r="W1600" s="18"/>
      <c r="X1600" s="39"/>
    </row>
    <row r="1601" spans="1:24">
      <c r="A1601" s="1" t="s">
        <v>330</v>
      </c>
      <c r="B1601" s="13" t="s">
        <v>974</v>
      </c>
      <c r="D1601" s="7" t="s">
        <v>333</v>
      </c>
      <c r="E1601" s="13" t="s">
        <v>936</v>
      </c>
      <c r="K1601" t="s">
        <v>722</v>
      </c>
      <c r="L1601" t="s">
        <v>30</v>
      </c>
      <c r="M1601" s="21" t="s">
        <v>335</v>
      </c>
      <c r="N1601" s="71" t="s">
        <v>1325</v>
      </c>
      <c r="O1601" s="20">
        <v>8.3</v>
      </c>
      <c r="P1601" s="20">
        <v>7.5</v>
      </c>
      <c r="Q1601" s="22">
        <v>0.903614457831325</v>
      </c>
      <c r="R1601" s="23"/>
      <c r="X1601" s="1"/>
    </row>
    <row r="1602" spans="1:24">
      <c r="A1602" s="1" t="s">
        <v>330</v>
      </c>
      <c r="B1602" s="13" t="s">
        <v>974</v>
      </c>
      <c r="D1602" s="7" t="s">
        <v>333</v>
      </c>
      <c r="E1602" s="13" t="s">
        <v>936</v>
      </c>
      <c r="K1602" t="s">
        <v>722</v>
      </c>
      <c r="L1602" t="s">
        <v>30</v>
      </c>
      <c r="M1602" s="21" t="s">
        <v>335</v>
      </c>
      <c r="N1602" s="71" t="s">
        <v>1326</v>
      </c>
      <c r="O1602" s="20">
        <v>13.8</v>
      </c>
      <c r="P1602" s="20">
        <v>12.9</v>
      </c>
      <c r="Q1602" s="22">
        <v>0.934782608695652</v>
      </c>
      <c r="R1602" s="23"/>
      <c r="X1602" s="1"/>
    </row>
    <row r="1603" spans="1:24">
      <c r="A1603" s="1" t="s">
        <v>330</v>
      </c>
      <c r="B1603" s="13" t="s">
        <v>974</v>
      </c>
      <c r="D1603" s="7" t="s">
        <v>333</v>
      </c>
      <c r="E1603" s="13" t="s">
        <v>936</v>
      </c>
      <c r="K1603" t="s">
        <v>722</v>
      </c>
      <c r="L1603" t="s">
        <v>30</v>
      </c>
      <c r="M1603" s="21" t="s">
        <v>335</v>
      </c>
      <c r="N1603" s="71" t="s">
        <v>1327</v>
      </c>
      <c r="O1603" s="20">
        <v>18</v>
      </c>
      <c r="P1603" s="20">
        <v>17.5</v>
      </c>
      <c r="Q1603" s="22">
        <v>0.972222222222222</v>
      </c>
      <c r="R1603" s="23"/>
      <c r="X1603" s="1"/>
    </row>
    <row r="1604" spans="1:24">
      <c r="A1604" s="1" t="s">
        <v>330</v>
      </c>
      <c r="B1604" s="13" t="s">
        <v>974</v>
      </c>
      <c r="D1604" s="7" t="s">
        <v>333</v>
      </c>
      <c r="E1604" s="13" t="s">
        <v>936</v>
      </c>
      <c r="K1604" t="s">
        <v>722</v>
      </c>
      <c r="L1604" t="s">
        <v>30</v>
      </c>
      <c r="M1604" s="21" t="s">
        <v>335</v>
      </c>
      <c r="N1604" s="71" t="s">
        <v>1328</v>
      </c>
      <c r="O1604" s="20">
        <v>50.1</v>
      </c>
      <c r="P1604" s="20">
        <v>48.6</v>
      </c>
      <c r="Q1604" s="22">
        <v>0.970059880239521</v>
      </c>
      <c r="R1604" s="23"/>
      <c r="X1604" s="1"/>
    </row>
    <row r="1605" spans="1:24">
      <c r="A1605" s="1" t="s">
        <v>330</v>
      </c>
      <c r="B1605" s="13" t="s">
        <v>974</v>
      </c>
      <c r="D1605" s="7" t="s">
        <v>333</v>
      </c>
      <c r="E1605" s="13" t="s">
        <v>936</v>
      </c>
      <c r="K1605" t="s">
        <v>722</v>
      </c>
      <c r="L1605" t="s">
        <v>30</v>
      </c>
      <c r="M1605" s="21" t="s">
        <v>335</v>
      </c>
      <c r="N1605" s="71" t="s">
        <v>1329</v>
      </c>
      <c r="O1605" s="20">
        <v>41.7</v>
      </c>
      <c r="P1605" s="20">
        <v>40.8</v>
      </c>
      <c r="Q1605" s="22">
        <v>0.97841726618705</v>
      </c>
      <c r="R1605" s="23"/>
      <c r="X1605" s="1"/>
    </row>
    <row r="1606" spans="1:24">
      <c r="A1606" s="39" t="s">
        <v>330</v>
      </c>
      <c r="B1606" s="40" t="s">
        <v>974</v>
      </c>
      <c r="C1606" s="18"/>
      <c r="D1606" s="78" t="s">
        <v>333</v>
      </c>
      <c r="E1606" s="40" t="s">
        <v>936</v>
      </c>
      <c r="F1606" s="18"/>
      <c r="G1606" s="18"/>
      <c r="H1606" s="18"/>
      <c r="I1606" s="18"/>
      <c r="J1606" s="39"/>
      <c r="K1606" s="18" t="s">
        <v>722</v>
      </c>
      <c r="L1606" s="18" t="s">
        <v>30</v>
      </c>
      <c r="M1606" s="43" t="s">
        <v>335</v>
      </c>
      <c r="N1606" s="79" t="s">
        <v>1330</v>
      </c>
      <c r="O1606" s="42">
        <v>4.2</v>
      </c>
      <c r="P1606" s="42">
        <v>3.8</v>
      </c>
      <c r="Q1606" s="44">
        <v>0.904761904761905</v>
      </c>
      <c r="R1606" s="45"/>
      <c r="S1606" s="39"/>
      <c r="T1606" s="18"/>
      <c r="U1606" s="18"/>
      <c r="V1606" s="18"/>
      <c r="W1606" s="18"/>
      <c r="X1606" s="39"/>
    </row>
    <row r="1607" spans="1:24">
      <c r="A1607" s="1" t="s">
        <v>1331</v>
      </c>
      <c r="B1607" s="13" t="s">
        <v>1332</v>
      </c>
      <c r="C1607" t="s">
        <v>1333</v>
      </c>
      <c r="D1607" s="7" t="s">
        <v>1334</v>
      </c>
      <c r="E1607" s="13" t="s">
        <v>1335</v>
      </c>
      <c r="K1607" t="s">
        <v>418</v>
      </c>
      <c r="L1607" t="s">
        <v>1336</v>
      </c>
      <c r="M1607" s="21" t="s">
        <v>31</v>
      </c>
      <c r="N1607" s="71" t="s">
        <v>1337</v>
      </c>
      <c r="O1607" s="20">
        <v>54.81</v>
      </c>
      <c r="P1607" s="20">
        <v>28.48</v>
      </c>
      <c r="Q1607" s="22">
        <v>0.519613209268382</v>
      </c>
      <c r="R1607" s="23">
        <v>3.68e-14</v>
      </c>
      <c r="X1607" s="1"/>
    </row>
    <row r="1608" spans="1:24">
      <c r="A1608" s="1" t="s">
        <v>1331</v>
      </c>
      <c r="B1608" s="13" t="s">
        <v>1332</v>
      </c>
      <c r="C1608" t="s">
        <v>1333</v>
      </c>
      <c r="D1608" s="7" t="s">
        <v>1334</v>
      </c>
      <c r="E1608" s="13" t="s">
        <v>1335</v>
      </c>
      <c r="K1608" t="s">
        <v>418</v>
      </c>
      <c r="L1608" t="s">
        <v>1336</v>
      </c>
      <c r="M1608" s="21" t="s">
        <v>31</v>
      </c>
      <c r="N1608" s="71" t="s">
        <v>1338</v>
      </c>
      <c r="O1608" s="20">
        <v>55.36</v>
      </c>
      <c r="P1608" s="20">
        <v>32.91</v>
      </c>
      <c r="Q1608" s="22">
        <v>0.594472543352601</v>
      </c>
      <c r="R1608" s="23">
        <v>1.68e-13</v>
      </c>
      <c r="X1608" s="1"/>
    </row>
    <row r="1609" spans="1:24">
      <c r="A1609" s="1" t="s">
        <v>1331</v>
      </c>
      <c r="B1609" s="13" t="s">
        <v>1332</v>
      </c>
      <c r="C1609" t="s">
        <v>1333</v>
      </c>
      <c r="D1609" s="7" t="s">
        <v>1334</v>
      </c>
      <c r="E1609" s="13" t="s">
        <v>1335</v>
      </c>
      <c r="K1609" t="s">
        <v>418</v>
      </c>
      <c r="L1609" t="s">
        <v>1336</v>
      </c>
      <c r="M1609" s="21" t="s">
        <v>31</v>
      </c>
      <c r="N1609" s="71" t="s">
        <v>1339</v>
      </c>
      <c r="O1609" s="20">
        <v>51.07</v>
      </c>
      <c r="P1609" s="20">
        <v>30.59</v>
      </c>
      <c r="Q1609" s="22">
        <v>0.598981789700411</v>
      </c>
      <c r="R1609" s="23">
        <v>7.9e-14</v>
      </c>
      <c r="X1609" s="1"/>
    </row>
    <row r="1610" spans="1:24">
      <c r="A1610" s="1" t="s">
        <v>1331</v>
      </c>
      <c r="B1610" s="13" t="s">
        <v>1332</v>
      </c>
      <c r="C1610" t="s">
        <v>1333</v>
      </c>
      <c r="D1610" s="7" t="s">
        <v>1334</v>
      </c>
      <c r="E1610" s="13" t="s">
        <v>1335</v>
      </c>
      <c r="K1610" t="s">
        <v>418</v>
      </c>
      <c r="L1610" t="s">
        <v>1336</v>
      </c>
      <c r="M1610" s="21" t="s">
        <v>31</v>
      </c>
      <c r="N1610" s="71" t="s">
        <v>1340</v>
      </c>
      <c r="O1610" s="20">
        <v>69.47</v>
      </c>
      <c r="P1610" s="20">
        <v>46.6</v>
      </c>
      <c r="Q1610" s="22">
        <v>0.670793148121491</v>
      </c>
      <c r="R1610" s="23">
        <v>2.31e-13</v>
      </c>
      <c r="X1610" s="1"/>
    </row>
    <row r="1611" spans="1:24">
      <c r="A1611" s="1" t="s">
        <v>1331</v>
      </c>
      <c r="B1611" s="13" t="s">
        <v>1332</v>
      </c>
      <c r="C1611" t="s">
        <v>1333</v>
      </c>
      <c r="D1611" s="7" t="s">
        <v>1334</v>
      </c>
      <c r="E1611" s="13" t="s">
        <v>1335</v>
      </c>
      <c r="K1611" t="s">
        <v>418</v>
      </c>
      <c r="L1611" t="s">
        <v>1336</v>
      </c>
      <c r="M1611" s="21" t="s">
        <v>31</v>
      </c>
      <c r="N1611" s="71" t="s">
        <v>1341</v>
      </c>
      <c r="O1611" s="20">
        <v>68.45</v>
      </c>
      <c r="P1611" s="20">
        <v>44.41</v>
      </c>
      <c r="Q1611" s="22">
        <v>0.648794740686632</v>
      </c>
      <c r="R1611" s="23">
        <v>2.73e-13</v>
      </c>
      <c r="X1611" s="1"/>
    </row>
    <row r="1612" spans="1:24">
      <c r="A1612" s="1" t="s">
        <v>1331</v>
      </c>
      <c r="B1612" s="13" t="s">
        <v>1332</v>
      </c>
      <c r="C1612" t="s">
        <v>1333</v>
      </c>
      <c r="D1612" s="7" t="s">
        <v>1334</v>
      </c>
      <c r="E1612" s="13" t="s">
        <v>1335</v>
      </c>
      <c r="K1612" t="s">
        <v>418</v>
      </c>
      <c r="L1612" t="s">
        <v>1336</v>
      </c>
      <c r="M1612" s="21" t="s">
        <v>31</v>
      </c>
      <c r="N1612" s="71" t="s">
        <v>1342</v>
      </c>
      <c r="O1612" s="20">
        <v>66.18</v>
      </c>
      <c r="P1612" s="20">
        <v>26.72</v>
      </c>
      <c r="Q1612" s="22">
        <v>0.403747355696585</v>
      </c>
      <c r="R1612" s="23">
        <v>3.91e-14</v>
      </c>
      <c r="X1612" s="1"/>
    </row>
    <row r="1613" spans="1:24">
      <c r="A1613" s="1" t="s">
        <v>1331</v>
      </c>
      <c r="B1613" s="13" t="s">
        <v>1332</v>
      </c>
      <c r="C1613" t="s">
        <v>1333</v>
      </c>
      <c r="D1613" s="7" t="s">
        <v>1334</v>
      </c>
      <c r="E1613" s="13" t="s">
        <v>1335</v>
      </c>
      <c r="K1613" t="s">
        <v>418</v>
      </c>
      <c r="L1613" t="s">
        <v>1336</v>
      </c>
      <c r="M1613" s="21" t="s">
        <v>31</v>
      </c>
      <c r="N1613" s="71" t="s">
        <v>1343</v>
      </c>
      <c r="O1613" s="20">
        <v>66.97</v>
      </c>
      <c r="P1613" s="20">
        <v>35.41</v>
      </c>
      <c r="Q1613" s="22">
        <v>0.528744213827087</v>
      </c>
      <c r="R1613" s="23">
        <v>1.13e-14</v>
      </c>
      <c r="X1613" s="1"/>
    </row>
    <row r="1614" spans="1:24">
      <c r="A1614" s="1" t="s">
        <v>1331</v>
      </c>
      <c r="B1614" s="13" t="s">
        <v>1332</v>
      </c>
      <c r="C1614" t="s">
        <v>1333</v>
      </c>
      <c r="D1614" s="7" t="s">
        <v>1334</v>
      </c>
      <c r="E1614" s="13" t="s">
        <v>1335</v>
      </c>
      <c r="K1614" t="s">
        <v>418</v>
      </c>
      <c r="L1614" t="s">
        <v>1336</v>
      </c>
      <c r="M1614" s="21" t="s">
        <v>31</v>
      </c>
      <c r="N1614" s="71" t="s">
        <v>1344</v>
      </c>
      <c r="O1614" s="20">
        <v>69.99</v>
      </c>
      <c r="P1614" s="20">
        <v>44.6</v>
      </c>
      <c r="Q1614" s="22">
        <v>0.637233890555794</v>
      </c>
      <c r="R1614" s="23">
        <v>1.05e-13</v>
      </c>
      <c r="X1614" s="1"/>
    </row>
    <row r="1615" spans="1:24">
      <c r="A1615" s="1" t="s">
        <v>1331</v>
      </c>
      <c r="B1615" s="13" t="s">
        <v>1332</v>
      </c>
      <c r="C1615" t="s">
        <v>1333</v>
      </c>
      <c r="D1615" s="7" t="s">
        <v>1334</v>
      </c>
      <c r="E1615" s="13" t="s">
        <v>1335</v>
      </c>
      <c r="K1615" t="s">
        <v>418</v>
      </c>
      <c r="L1615" t="s">
        <v>1336</v>
      </c>
      <c r="M1615" s="21" t="s">
        <v>31</v>
      </c>
      <c r="N1615" s="71" t="s">
        <v>1345</v>
      </c>
      <c r="O1615" s="20">
        <v>54.52</v>
      </c>
      <c r="P1615" s="20">
        <v>42.36</v>
      </c>
      <c r="Q1615" s="22">
        <v>0.776962582538518</v>
      </c>
      <c r="R1615" s="23">
        <v>1.53e-13</v>
      </c>
      <c r="X1615" s="1"/>
    </row>
    <row r="1616" spans="1:24">
      <c r="A1616" s="1" t="s">
        <v>1331</v>
      </c>
      <c r="B1616" s="13" t="s">
        <v>1332</v>
      </c>
      <c r="C1616" t="s">
        <v>1333</v>
      </c>
      <c r="D1616" s="7" t="s">
        <v>1334</v>
      </c>
      <c r="E1616" s="13" t="s">
        <v>1335</v>
      </c>
      <c r="K1616" t="s">
        <v>418</v>
      </c>
      <c r="L1616" t="s">
        <v>1336</v>
      </c>
      <c r="M1616" s="21" t="s">
        <v>31</v>
      </c>
      <c r="N1616" s="71" t="s">
        <v>1346</v>
      </c>
      <c r="O1616" s="20">
        <v>67.85</v>
      </c>
      <c r="P1616" s="20">
        <v>47.13</v>
      </c>
      <c r="Q1616" s="22">
        <v>0.694620486366986</v>
      </c>
      <c r="R1616" s="23">
        <v>4.24e-14</v>
      </c>
      <c r="X1616" s="1"/>
    </row>
    <row r="1617" spans="1:24">
      <c r="A1617" s="1" t="s">
        <v>1331</v>
      </c>
      <c r="B1617" s="13" t="s">
        <v>1332</v>
      </c>
      <c r="C1617" t="s">
        <v>1333</v>
      </c>
      <c r="D1617" s="7" t="s">
        <v>1334</v>
      </c>
      <c r="E1617" s="13" t="s">
        <v>1335</v>
      </c>
      <c r="K1617" t="s">
        <v>418</v>
      </c>
      <c r="L1617" t="s">
        <v>1336</v>
      </c>
      <c r="M1617" s="21" t="s">
        <v>31</v>
      </c>
      <c r="N1617" s="71" t="s">
        <v>1347</v>
      </c>
      <c r="O1617" s="20">
        <v>52.98</v>
      </c>
      <c r="P1617" s="20">
        <v>23.8</v>
      </c>
      <c r="Q1617" s="22">
        <v>0.449226123065308</v>
      </c>
      <c r="R1617" s="23">
        <v>1.42e-14</v>
      </c>
      <c r="X1617" s="1"/>
    </row>
    <row r="1618" spans="1:24">
      <c r="A1618" s="1" t="s">
        <v>1331</v>
      </c>
      <c r="B1618" s="13" t="s">
        <v>1332</v>
      </c>
      <c r="C1618" t="s">
        <v>1333</v>
      </c>
      <c r="D1618" s="7" t="s">
        <v>1334</v>
      </c>
      <c r="E1618" s="13" t="s">
        <v>1335</v>
      </c>
      <c r="K1618" t="s">
        <v>418</v>
      </c>
      <c r="L1618" t="s">
        <v>1336</v>
      </c>
      <c r="M1618" s="21" t="s">
        <v>31</v>
      </c>
      <c r="N1618" s="71" t="s">
        <v>1348</v>
      </c>
      <c r="O1618" s="20">
        <v>71.95</v>
      </c>
      <c r="P1618" s="20">
        <v>39.05</v>
      </c>
      <c r="Q1618" s="22">
        <v>0.542738012508686</v>
      </c>
      <c r="R1618" s="23">
        <v>2.44e-13</v>
      </c>
      <c r="X1618" s="1"/>
    </row>
    <row r="1619" spans="1:24">
      <c r="A1619" s="1" t="s">
        <v>1331</v>
      </c>
      <c r="B1619" s="13" t="s">
        <v>1332</v>
      </c>
      <c r="C1619" t="s">
        <v>1333</v>
      </c>
      <c r="D1619" s="7" t="s">
        <v>1334</v>
      </c>
      <c r="E1619" s="13" t="s">
        <v>1335</v>
      </c>
      <c r="K1619" t="s">
        <v>418</v>
      </c>
      <c r="L1619" t="s">
        <v>1336</v>
      </c>
      <c r="M1619" s="21" t="s">
        <v>31</v>
      </c>
      <c r="N1619" s="71" t="s">
        <v>1349</v>
      </c>
      <c r="O1619" s="20">
        <v>78.93</v>
      </c>
      <c r="P1619" s="20">
        <v>77.69</v>
      </c>
      <c r="Q1619" s="22">
        <v>0.984289877106297</v>
      </c>
      <c r="R1619" s="23">
        <v>6.92e-13</v>
      </c>
      <c r="X1619" s="1"/>
    </row>
    <row r="1620" spans="1:24">
      <c r="A1620" s="1" t="s">
        <v>1331</v>
      </c>
      <c r="B1620" s="13" t="s">
        <v>1332</v>
      </c>
      <c r="C1620" t="s">
        <v>1333</v>
      </c>
      <c r="D1620" s="7" t="s">
        <v>1334</v>
      </c>
      <c r="E1620" s="13" t="s">
        <v>1335</v>
      </c>
      <c r="K1620" t="s">
        <v>418</v>
      </c>
      <c r="L1620" t="s">
        <v>1336</v>
      </c>
      <c r="M1620" s="21" t="s">
        <v>31</v>
      </c>
      <c r="N1620" s="71" t="s">
        <v>1350</v>
      </c>
      <c r="O1620" s="20">
        <v>74.55</v>
      </c>
      <c r="P1620" s="20">
        <v>49.47</v>
      </c>
      <c r="Q1620" s="22">
        <v>0.663581488933602</v>
      </c>
      <c r="R1620" s="23">
        <v>5.61e-13</v>
      </c>
      <c r="X1620" s="1"/>
    </row>
    <row r="1621" spans="1:24">
      <c r="A1621" s="1" t="s">
        <v>1331</v>
      </c>
      <c r="B1621" s="13" t="s">
        <v>1332</v>
      </c>
      <c r="C1621" t="s">
        <v>1333</v>
      </c>
      <c r="D1621" s="7" t="s">
        <v>1334</v>
      </c>
      <c r="E1621" s="13" t="s">
        <v>1335</v>
      </c>
      <c r="K1621" t="s">
        <v>418</v>
      </c>
      <c r="L1621" t="s">
        <v>1336</v>
      </c>
      <c r="M1621" s="21" t="s">
        <v>31</v>
      </c>
      <c r="N1621" s="71" t="s">
        <v>1351</v>
      </c>
      <c r="O1621" s="20">
        <v>75.31</v>
      </c>
      <c r="P1621" s="20">
        <v>58.63</v>
      </c>
      <c r="Q1621" s="22">
        <v>0.778515469393175</v>
      </c>
      <c r="R1621" s="23">
        <v>5.94e-12</v>
      </c>
      <c r="X1621" s="1"/>
    </row>
    <row r="1622" spans="1:24">
      <c r="A1622" s="1" t="s">
        <v>1331</v>
      </c>
      <c r="B1622" s="13" t="s">
        <v>1332</v>
      </c>
      <c r="C1622" t="s">
        <v>1333</v>
      </c>
      <c r="D1622" s="7" t="s">
        <v>1334</v>
      </c>
      <c r="E1622" s="13" t="s">
        <v>1335</v>
      </c>
      <c r="K1622" t="s">
        <v>418</v>
      </c>
      <c r="L1622" t="s">
        <v>1336</v>
      </c>
      <c r="M1622" s="21" t="s">
        <v>31</v>
      </c>
      <c r="N1622" s="71" t="s">
        <v>1352</v>
      </c>
      <c r="O1622" s="20">
        <v>72.44</v>
      </c>
      <c r="P1622" s="20">
        <v>45.2</v>
      </c>
      <c r="Q1622" s="22">
        <v>0.623964660408614</v>
      </c>
      <c r="R1622" s="23">
        <v>3.18e-13</v>
      </c>
      <c r="X1622" s="1"/>
    </row>
    <row r="1623" spans="1:24">
      <c r="A1623" s="1" t="s">
        <v>1331</v>
      </c>
      <c r="B1623" s="13" t="s">
        <v>1332</v>
      </c>
      <c r="C1623" t="s">
        <v>1333</v>
      </c>
      <c r="D1623" s="7" t="s">
        <v>1334</v>
      </c>
      <c r="E1623" s="13" t="s">
        <v>1335</v>
      </c>
      <c r="K1623" t="s">
        <v>418</v>
      </c>
      <c r="L1623" t="s">
        <v>1336</v>
      </c>
      <c r="M1623" s="21" t="s">
        <v>31</v>
      </c>
      <c r="N1623" s="71" t="s">
        <v>1353</v>
      </c>
      <c r="O1623" s="20">
        <v>73.23</v>
      </c>
      <c r="P1623" s="20">
        <v>29.18</v>
      </c>
      <c r="Q1623" s="22">
        <v>0.398470572169876</v>
      </c>
      <c r="R1623" s="23">
        <v>1.75e-12</v>
      </c>
      <c r="X1623" s="1"/>
    </row>
    <row r="1624" spans="1:24">
      <c r="A1624" s="1" t="s">
        <v>1331</v>
      </c>
      <c r="B1624" s="13" t="s">
        <v>1332</v>
      </c>
      <c r="C1624" t="s">
        <v>1333</v>
      </c>
      <c r="D1624" s="7" t="s">
        <v>1334</v>
      </c>
      <c r="E1624" s="13" t="s">
        <v>1335</v>
      </c>
      <c r="K1624" t="s">
        <v>418</v>
      </c>
      <c r="L1624" t="s">
        <v>1336</v>
      </c>
      <c r="M1624" s="21" t="s">
        <v>31</v>
      </c>
      <c r="N1624" s="71" t="s">
        <v>1354</v>
      </c>
      <c r="O1624" s="20">
        <v>76.74</v>
      </c>
      <c r="P1624" s="20">
        <v>73.42</v>
      </c>
      <c r="Q1624" s="22">
        <v>0.956737034141256</v>
      </c>
      <c r="R1624" s="23">
        <v>1.35e-12</v>
      </c>
      <c r="X1624" s="1"/>
    </row>
    <row r="1625" spans="1:24">
      <c r="A1625" s="1" t="s">
        <v>1331</v>
      </c>
      <c r="B1625" s="13" t="s">
        <v>1332</v>
      </c>
      <c r="C1625" t="s">
        <v>1333</v>
      </c>
      <c r="D1625" s="7" t="s">
        <v>1334</v>
      </c>
      <c r="E1625" s="13" t="s">
        <v>1335</v>
      </c>
      <c r="K1625" t="s">
        <v>418</v>
      </c>
      <c r="L1625" t="s">
        <v>1336</v>
      </c>
      <c r="M1625" s="21" t="s">
        <v>31</v>
      </c>
      <c r="N1625" s="71" t="s">
        <v>1355</v>
      </c>
      <c r="O1625" s="20">
        <v>76.25</v>
      </c>
      <c r="P1625" s="20">
        <v>73.35</v>
      </c>
      <c r="Q1625" s="22">
        <v>0.961967213114754</v>
      </c>
      <c r="R1625" s="23">
        <v>2.17e-14</v>
      </c>
      <c r="X1625" s="1"/>
    </row>
    <row r="1626" spans="1:24">
      <c r="A1626" s="1" t="s">
        <v>1331</v>
      </c>
      <c r="B1626" s="13" t="s">
        <v>1332</v>
      </c>
      <c r="C1626" t="s">
        <v>1333</v>
      </c>
      <c r="D1626" s="7" t="s">
        <v>1334</v>
      </c>
      <c r="E1626" s="13" t="s">
        <v>1335</v>
      </c>
      <c r="K1626" t="s">
        <v>418</v>
      </c>
      <c r="L1626" t="s">
        <v>1336</v>
      </c>
      <c r="M1626" s="21" t="s">
        <v>31</v>
      </c>
      <c r="N1626" s="71" t="s">
        <v>1356</v>
      </c>
      <c r="O1626" s="20">
        <v>74.37</v>
      </c>
      <c r="P1626" s="20">
        <v>50.7</v>
      </c>
      <c r="Q1626" s="22">
        <v>0.681726502622025</v>
      </c>
      <c r="R1626" s="23">
        <v>1.52e-14</v>
      </c>
      <c r="X1626" s="1"/>
    </row>
    <row r="1627" spans="1:24">
      <c r="A1627" s="1" t="s">
        <v>1331</v>
      </c>
      <c r="B1627" s="13" t="s">
        <v>1332</v>
      </c>
      <c r="C1627" t="s">
        <v>1333</v>
      </c>
      <c r="D1627" s="7" t="s">
        <v>1334</v>
      </c>
      <c r="E1627" s="13" t="s">
        <v>1335</v>
      </c>
      <c r="K1627" t="s">
        <v>418</v>
      </c>
      <c r="L1627" t="s">
        <v>1336</v>
      </c>
      <c r="M1627" s="21" t="s">
        <v>31</v>
      </c>
      <c r="N1627" s="71" t="s">
        <v>1357</v>
      </c>
      <c r="O1627" s="20">
        <v>64.72</v>
      </c>
      <c r="P1627" s="20">
        <v>39.09</v>
      </c>
      <c r="Q1627" s="22">
        <v>0.603986402966626</v>
      </c>
      <c r="R1627" s="23">
        <v>2.89e-14</v>
      </c>
      <c r="X1627" s="1"/>
    </row>
    <row r="1628" spans="1:24">
      <c r="A1628" s="1" t="s">
        <v>1331</v>
      </c>
      <c r="B1628" s="13" t="s">
        <v>1332</v>
      </c>
      <c r="C1628" t="s">
        <v>1333</v>
      </c>
      <c r="D1628" s="7" t="s">
        <v>1334</v>
      </c>
      <c r="E1628" s="13" t="s">
        <v>1335</v>
      </c>
      <c r="K1628" t="s">
        <v>418</v>
      </c>
      <c r="L1628" t="s">
        <v>1336</v>
      </c>
      <c r="M1628" s="21" t="s">
        <v>31</v>
      </c>
      <c r="N1628" s="71" t="s">
        <v>1358</v>
      </c>
      <c r="O1628" s="20">
        <v>63.25</v>
      </c>
      <c r="P1628" s="20">
        <v>14.29</v>
      </c>
      <c r="Q1628" s="22">
        <v>0.225928853754941</v>
      </c>
      <c r="R1628" s="23">
        <v>2.13e-13</v>
      </c>
      <c r="X1628" s="1"/>
    </row>
    <row r="1629" spans="1:24">
      <c r="A1629" s="1" t="s">
        <v>1331</v>
      </c>
      <c r="B1629" s="13" t="s">
        <v>1332</v>
      </c>
      <c r="C1629" t="s">
        <v>1333</v>
      </c>
      <c r="D1629" s="7" t="s">
        <v>1334</v>
      </c>
      <c r="E1629" s="13" t="s">
        <v>1335</v>
      </c>
      <c r="K1629" t="s">
        <v>418</v>
      </c>
      <c r="L1629" t="s">
        <v>1336</v>
      </c>
      <c r="M1629" s="21" t="s">
        <v>31</v>
      </c>
      <c r="N1629" s="71" t="s">
        <v>1359</v>
      </c>
      <c r="O1629" s="20">
        <v>80.26</v>
      </c>
      <c r="P1629" s="20">
        <v>76.16</v>
      </c>
      <c r="Q1629" s="22">
        <v>0.948916022925492</v>
      </c>
      <c r="R1629" s="23">
        <v>2.39e-12</v>
      </c>
      <c r="X1629" s="1"/>
    </row>
    <row r="1630" spans="1:24">
      <c r="A1630" s="1" t="s">
        <v>1331</v>
      </c>
      <c r="B1630" s="13" t="s">
        <v>1332</v>
      </c>
      <c r="C1630" t="s">
        <v>1333</v>
      </c>
      <c r="D1630" s="7" t="s">
        <v>1334</v>
      </c>
      <c r="E1630" s="13" t="s">
        <v>1335</v>
      </c>
      <c r="K1630" t="s">
        <v>418</v>
      </c>
      <c r="L1630" t="s">
        <v>1336</v>
      </c>
      <c r="M1630" s="21" t="s">
        <v>31</v>
      </c>
      <c r="N1630" s="71" t="s">
        <v>1360</v>
      </c>
      <c r="O1630" s="20">
        <v>78.65</v>
      </c>
      <c r="P1630" s="20">
        <v>73.37</v>
      </c>
      <c r="Q1630" s="22">
        <v>0.932867132867133</v>
      </c>
      <c r="R1630" s="23">
        <v>2.64e-12</v>
      </c>
      <c r="X1630" s="1"/>
    </row>
    <row r="1631" spans="1:24">
      <c r="A1631" s="1" t="s">
        <v>1331</v>
      </c>
      <c r="B1631" s="13" t="s">
        <v>1332</v>
      </c>
      <c r="C1631" t="s">
        <v>1333</v>
      </c>
      <c r="D1631" s="7" t="s">
        <v>1334</v>
      </c>
      <c r="E1631" s="13" t="s">
        <v>1335</v>
      </c>
      <c r="K1631" t="s">
        <v>418</v>
      </c>
      <c r="L1631" t="s">
        <v>1336</v>
      </c>
      <c r="M1631" s="21" t="s">
        <v>31</v>
      </c>
      <c r="N1631" s="71" t="s">
        <v>1361</v>
      </c>
      <c r="O1631" s="20">
        <v>79.11</v>
      </c>
      <c r="P1631" s="20">
        <v>74.23</v>
      </c>
      <c r="Q1631" s="22">
        <v>0.938313740361522</v>
      </c>
      <c r="R1631" s="23">
        <v>8e-13</v>
      </c>
      <c r="X1631" s="1"/>
    </row>
    <row r="1632" spans="1:24">
      <c r="A1632" s="1" t="s">
        <v>1331</v>
      </c>
      <c r="B1632" s="13" t="s">
        <v>1332</v>
      </c>
      <c r="C1632" t="s">
        <v>1333</v>
      </c>
      <c r="D1632" s="7" t="s">
        <v>1334</v>
      </c>
      <c r="E1632" s="13" t="s">
        <v>1335</v>
      </c>
      <c r="K1632" t="s">
        <v>418</v>
      </c>
      <c r="L1632" t="s">
        <v>1336</v>
      </c>
      <c r="M1632" s="21" t="s">
        <v>31</v>
      </c>
      <c r="N1632" s="71" t="s">
        <v>1362</v>
      </c>
      <c r="O1632" s="20">
        <v>79.52</v>
      </c>
      <c r="P1632" s="20">
        <v>77.88</v>
      </c>
      <c r="Q1632" s="22">
        <v>0.979376257545272</v>
      </c>
      <c r="R1632" s="23">
        <v>3.65e-13</v>
      </c>
      <c r="X1632" s="1"/>
    </row>
    <row r="1633" spans="1:24">
      <c r="A1633" s="1" t="s">
        <v>1331</v>
      </c>
      <c r="B1633" s="13" t="s">
        <v>1332</v>
      </c>
      <c r="C1633" t="s">
        <v>1333</v>
      </c>
      <c r="D1633" s="7" t="s">
        <v>1334</v>
      </c>
      <c r="E1633" s="13" t="s">
        <v>1335</v>
      </c>
      <c r="K1633" t="s">
        <v>418</v>
      </c>
      <c r="L1633" t="s">
        <v>1336</v>
      </c>
      <c r="M1633" s="21" t="s">
        <v>31</v>
      </c>
      <c r="N1633" s="71" t="s">
        <v>1363</v>
      </c>
      <c r="O1633" s="20">
        <v>79.15</v>
      </c>
      <c r="P1633" s="20">
        <v>78.16</v>
      </c>
      <c r="Q1633" s="22">
        <v>0.987492103600758</v>
      </c>
      <c r="R1633" s="23">
        <v>1.27e-12</v>
      </c>
      <c r="X1633" s="1"/>
    </row>
    <row r="1634" spans="1:24">
      <c r="A1634" s="1" t="s">
        <v>1331</v>
      </c>
      <c r="B1634" s="13" t="s">
        <v>1332</v>
      </c>
      <c r="C1634" t="s">
        <v>1333</v>
      </c>
      <c r="D1634" s="7" t="s">
        <v>1334</v>
      </c>
      <c r="E1634" s="13" t="s">
        <v>1335</v>
      </c>
      <c r="K1634" t="s">
        <v>418</v>
      </c>
      <c r="L1634" t="s">
        <v>1336</v>
      </c>
      <c r="M1634" s="21" t="s">
        <v>31</v>
      </c>
      <c r="N1634" s="71" t="s">
        <v>1364</v>
      </c>
      <c r="O1634" s="20">
        <v>81.49</v>
      </c>
      <c r="P1634" s="20">
        <v>77.64</v>
      </c>
      <c r="Q1634" s="22">
        <v>0.952754939256351</v>
      </c>
      <c r="R1634" s="23">
        <v>1.11e-12</v>
      </c>
      <c r="X1634" s="1"/>
    </row>
    <row r="1635" spans="1:24">
      <c r="A1635" s="1" t="s">
        <v>1331</v>
      </c>
      <c r="B1635" s="13" t="s">
        <v>1332</v>
      </c>
      <c r="C1635" t="s">
        <v>1333</v>
      </c>
      <c r="D1635" s="7" t="s">
        <v>1334</v>
      </c>
      <c r="E1635" s="13" t="s">
        <v>1335</v>
      </c>
      <c r="K1635" t="s">
        <v>418</v>
      </c>
      <c r="L1635" t="s">
        <v>1336</v>
      </c>
      <c r="M1635" s="21" t="s">
        <v>31</v>
      </c>
      <c r="N1635" s="71" t="s">
        <v>1365</v>
      </c>
      <c r="O1635" s="20">
        <v>81.01</v>
      </c>
      <c r="P1635" s="20">
        <v>79.89</v>
      </c>
      <c r="Q1635" s="22">
        <v>0.986174546352302</v>
      </c>
      <c r="R1635" s="23">
        <v>1.45e-12</v>
      </c>
      <c r="X1635" s="1"/>
    </row>
    <row r="1636" spans="1:24">
      <c r="A1636" s="1" t="s">
        <v>1331</v>
      </c>
      <c r="B1636" s="13" t="s">
        <v>1332</v>
      </c>
      <c r="C1636" t="s">
        <v>1333</v>
      </c>
      <c r="D1636" s="7" t="s">
        <v>1334</v>
      </c>
      <c r="E1636" s="13" t="s">
        <v>1335</v>
      </c>
      <c r="K1636" t="s">
        <v>418</v>
      </c>
      <c r="L1636" t="s">
        <v>1336</v>
      </c>
      <c r="M1636" s="21" t="s">
        <v>31</v>
      </c>
      <c r="N1636" s="71" t="s">
        <v>1366</v>
      </c>
      <c r="O1636" s="20">
        <v>81.49</v>
      </c>
      <c r="P1636" s="20">
        <v>68.54</v>
      </c>
      <c r="Q1636" s="22">
        <v>0.841084795680452</v>
      </c>
      <c r="R1636" s="23">
        <v>1.72e-12</v>
      </c>
      <c r="X1636" s="1"/>
    </row>
    <row r="1637" spans="1:24">
      <c r="A1637" s="1" t="s">
        <v>1331</v>
      </c>
      <c r="B1637" s="13" t="s">
        <v>1332</v>
      </c>
      <c r="C1637" t="s">
        <v>1333</v>
      </c>
      <c r="D1637" s="7" t="s">
        <v>1334</v>
      </c>
      <c r="E1637" s="13" t="s">
        <v>1335</v>
      </c>
      <c r="K1637" t="s">
        <v>418</v>
      </c>
      <c r="L1637" t="s">
        <v>1336</v>
      </c>
      <c r="M1637" s="21" t="s">
        <v>31</v>
      </c>
      <c r="N1637" s="71" t="s">
        <v>1367</v>
      </c>
      <c r="O1637" s="20">
        <v>78.28</v>
      </c>
      <c r="P1637" s="20">
        <v>76.64</v>
      </c>
      <c r="Q1637" s="22">
        <v>0.979049565661727</v>
      </c>
      <c r="R1637" s="23">
        <v>9.87e-13</v>
      </c>
      <c r="X1637" s="1"/>
    </row>
    <row r="1638" spans="1:24">
      <c r="A1638" s="1" t="s">
        <v>1331</v>
      </c>
      <c r="B1638" s="13" t="s">
        <v>1332</v>
      </c>
      <c r="C1638" t="s">
        <v>1333</v>
      </c>
      <c r="D1638" s="7" t="s">
        <v>1334</v>
      </c>
      <c r="E1638" s="13" t="s">
        <v>1335</v>
      </c>
      <c r="K1638" t="s">
        <v>418</v>
      </c>
      <c r="L1638" t="s">
        <v>1336</v>
      </c>
      <c r="M1638" s="21" t="s">
        <v>31</v>
      </c>
      <c r="N1638" s="71" t="s">
        <v>1368</v>
      </c>
      <c r="O1638" s="20">
        <v>80.2</v>
      </c>
      <c r="P1638" s="20">
        <v>75.86</v>
      </c>
      <c r="Q1638" s="22">
        <v>0.945885286783042</v>
      </c>
      <c r="R1638" s="23">
        <v>1.66e-12</v>
      </c>
      <c r="X1638" s="1"/>
    </row>
    <row r="1639" spans="1:24">
      <c r="A1639" s="1" t="s">
        <v>1331</v>
      </c>
      <c r="B1639" s="13" t="s">
        <v>1332</v>
      </c>
      <c r="C1639" t="s">
        <v>1333</v>
      </c>
      <c r="D1639" s="7" t="s">
        <v>1334</v>
      </c>
      <c r="E1639" s="13" t="s">
        <v>1335</v>
      </c>
      <c r="K1639" t="s">
        <v>418</v>
      </c>
      <c r="L1639" t="s">
        <v>1336</v>
      </c>
      <c r="M1639" s="21" t="s">
        <v>31</v>
      </c>
      <c r="N1639" s="71" t="s">
        <v>1369</v>
      </c>
      <c r="O1639" s="20">
        <v>82.83</v>
      </c>
      <c r="P1639" s="20">
        <v>68.48</v>
      </c>
      <c r="Q1639" s="22">
        <v>0.826753591693831</v>
      </c>
      <c r="R1639" s="23">
        <v>1.6e-12</v>
      </c>
      <c r="X1639" s="1"/>
    </row>
    <row r="1640" spans="1:24">
      <c r="A1640" s="1" t="s">
        <v>1331</v>
      </c>
      <c r="B1640" s="13" t="s">
        <v>1332</v>
      </c>
      <c r="C1640" t="s">
        <v>1333</v>
      </c>
      <c r="D1640" s="7" t="s">
        <v>1334</v>
      </c>
      <c r="E1640" s="13" t="s">
        <v>1335</v>
      </c>
      <c r="K1640" t="s">
        <v>418</v>
      </c>
      <c r="L1640" t="s">
        <v>1336</v>
      </c>
      <c r="M1640" s="21" t="s">
        <v>31</v>
      </c>
      <c r="N1640" s="71" t="s">
        <v>1370</v>
      </c>
      <c r="O1640" s="20">
        <v>83.56</v>
      </c>
      <c r="P1640" s="20">
        <v>81.38</v>
      </c>
      <c r="Q1640" s="22">
        <v>0.973910962182863</v>
      </c>
      <c r="R1640" s="23">
        <v>1.85e-12</v>
      </c>
      <c r="X1640" s="1"/>
    </row>
    <row r="1641" spans="1:24">
      <c r="A1641" s="1" t="s">
        <v>1331</v>
      </c>
      <c r="B1641" s="13" t="s">
        <v>1332</v>
      </c>
      <c r="C1641" t="s">
        <v>1333</v>
      </c>
      <c r="D1641" s="7" t="s">
        <v>1334</v>
      </c>
      <c r="E1641" s="13" t="s">
        <v>1335</v>
      </c>
      <c r="K1641" t="s">
        <v>418</v>
      </c>
      <c r="L1641" t="s">
        <v>1336</v>
      </c>
      <c r="M1641" s="21" t="s">
        <v>31</v>
      </c>
      <c r="N1641" s="71" t="s">
        <v>1371</v>
      </c>
      <c r="O1641" s="20">
        <v>82.34</v>
      </c>
      <c r="P1641" s="20">
        <v>71.16</v>
      </c>
      <c r="Q1641" s="22">
        <v>0.864221520524654</v>
      </c>
      <c r="R1641" s="23">
        <v>6.59e-13</v>
      </c>
      <c r="X1641" s="1"/>
    </row>
    <row r="1642" spans="1:24">
      <c r="A1642" s="1" t="s">
        <v>1331</v>
      </c>
      <c r="B1642" s="13" t="s">
        <v>1332</v>
      </c>
      <c r="C1642" t="s">
        <v>1333</v>
      </c>
      <c r="D1642" s="7" t="s">
        <v>1334</v>
      </c>
      <c r="E1642" s="13" t="s">
        <v>1335</v>
      </c>
      <c r="K1642" t="s">
        <v>418</v>
      </c>
      <c r="L1642" t="s">
        <v>1336</v>
      </c>
      <c r="M1642" s="21" t="s">
        <v>31</v>
      </c>
      <c r="N1642" s="71" t="s">
        <v>1372</v>
      </c>
      <c r="O1642" s="20">
        <v>82.43</v>
      </c>
      <c r="P1642" s="20">
        <v>66.02</v>
      </c>
      <c r="Q1642" s="22">
        <v>0.800921994419507</v>
      </c>
      <c r="R1642" s="23">
        <v>1.62e-12</v>
      </c>
      <c r="X1642" s="1"/>
    </row>
    <row r="1643" spans="1:24">
      <c r="A1643" s="1" t="s">
        <v>1331</v>
      </c>
      <c r="B1643" s="13" t="s">
        <v>1332</v>
      </c>
      <c r="C1643" t="s">
        <v>1333</v>
      </c>
      <c r="D1643" s="7" t="s">
        <v>1334</v>
      </c>
      <c r="E1643" s="13" t="s">
        <v>1335</v>
      </c>
      <c r="K1643" t="s">
        <v>418</v>
      </c>
      <c r="L1643" t="s">
        <v>1336</v>
      </c>
      <c r="M1643" s="21" t="s">
        <v>31</v>
      </c>
      <c r="N1643" s="71" t="s">
        <v>1373</v>
      </c>
      <c r="O1643" s="20">
        <v>80.97</v>
      </c>
      <c r="P1643" s="20">
        <v>72.98</v>
      </c>
      <c r="Q1643" s="22">
        <v>0.90132147709028</v>
      </c>
      <c r="R1643" s="23">
        <v>5.5e-13</v>
      </c>
      <c r="X1643" s="1"/>
    </row>
    <row r="1644" spans="1:24">
      <c r="A1644" s="1" t="s">
        <v>1331</v>
      </c>
      <c r="B1644" s="13" t="s">
        <v>1332</v>
      </c>
      <c r="C1644" t="s">
        <v>1333</v>
      </c>
      <c r="D1644" s="7" t="s">
        <v>1334</v>
      </c>
      <c r="E1644" s="13" t="s">
        <v>1335</v>
      </c>
      <c r="K1644" t="s">
        <v>418</v>
      </c>
      <c r="L1644" t="s">
        <v>1336</v>
      </c>
      <c r="M1644" s="21" t="s">
        <v>31</v>
      </c>
      <c r="N1644" s="71" t="s">
        <v>1374</v>
      </c>
      <c r="O1644" s="20">
        <v>80.36</v>
      </c>
      <c r="P1644" s="20">
        <v>63.49</v>
      </c>
      <c r="Q1644" s="22">
        <v>0.79006968641115</v>
      </c>
      <c r="R1644" s="23">
        <v>1.13e-12</v>
      </c>
      <c r="X1644" s="1"/>
    </row>
    <row r="1645" spans="1:24">
      <c r="A1645" s="1" t="s">
        <v>1331</v>
      </c>
      <c r="B1645" s="13" t="s">
        <v>1332</v>
      </c>
      <c r="C1645" t="s">
        <v>1333</v>
      </c>
      <c r="D1645" s="7" t="s">
        <v>1334</v>
      </c>
      <c r="E1645" s="13" t="s">
        <v>1335</v>
      </c>
      <c r="K1645" t="s">
        <v>418</v>
      </c>
      <c r="L1645" t="s">
        <v>1336</v>
      </c>
      <c r="M1645" s="21" t="s">
        <v>31</v>
      </c>
      <c r="N1645" s="71" t="s">
        <v>1375</v>
      </c>
      <c r="O1645" s="20">
        <v>79.24</v>
      </c>
      <c r="P1645" s="20">
        <v>71.91</v>
      </c>
      <c r="Q1645" s="22">
        <v>0.907496214033316</v>
      </c>
      <c r="R1645" s="23">
        <v>1.45e-12</v>
      </c>
      <c r="X1645" s="1"/>
    </row>
    <row r="1646" spans="1:24">
      <c r="A1646" s="1" t="s">
        <v>1331</v>
      </c>
      <c r="B1646" s="13" t="s">
        <v>1332</v>
      </c>
      <c r="C1646" t="s">
        <v>1333</v>
      </c>
      <c r="D1646" s="7" t="s">
        <v>1334</v>
      </c>
      <c r="E1646" s="13" t="s">
        <v>1335</v>
      </c>
      <c r="K1646" t="s">
        <v>418</v>
      </c>
      <c r="L1646" t="s">
        <v>1336</v>
      </c>
      <c r="M1646" s="21" t="s">
        <v>31</v>
      </c>
      <c r="N1646" s="71" t="s">
        <v>1376</v>
      </c>
      <c r="O1646" s="20">
        <v>81.23</v>
      </c>
      <c r="P1646" s="20">
        <v>80.47</v>
      </c>
      <c r="Q1646" s="22">
        <v>0.990643850794042</v>
      </c>
      <c r="R1646" s="23">
        <v>2.36e-12</v>
      </c>
      <c r="X1646" s="1"/>
    </row>
    <row r="1647" spans="1:24">
      <c r="A1647" s="1" t="s">
        <v>1331</v>
      </c>
      <c r="B1647" s="13" t="s">
        <v>1332</v>
      </c>
      <c r="C1647" t="s">
        <v>1333</v>
      </c>
      <c r="D1647" s="7" t="s">
        <v>1334</v>
      </c>
      <c r="E1647" s="13" t="s">
        <v>1335</v>
      </c>
      <c r="K1647" t="s">
        <v>1377</v>
      </c>
      <c r="L1647" t="s">
        <v>1336</v>
      </c>
      <c r="M1647" s="21" t="s">
        <v>31</v>
      </c>
      <c r="N1647" s="71" t="s">
        <v>1378</v>
      </c>
      <c r="O1647" s="20">
        <v>66.56</v>
      </c>
      <c r="P1647" s="20">
        <v>64.86</v>
      </c>
      <c r="Q1647" s="22">
        <v>0.974459134615385</v>
      </c>
      <c r="R1647" s="23">
        <v>7.04e-12</v>
      </c>
      <c r="X1647" s="1"/>
    </row>
    <row r="1648" spans="1:24">
      <c r="A1648" s="1" t="s">
        <v>1331</v>
      </c>
      <c r="B1648" s="13" t="s">
        <v>1332</v>
      </c>
      <c r="C1648" t="s">
        <v>1333</v>
      </c>
      <c r="D1648" s="7" t="s">
        <v>1334</v>
      </c>
      <c r="E1648" s="13" t="s">
        <v>1335</v>
      </c>
      <c r="K1648" t="s">
        <v>1377</v>
      </c>
      <c r="L1648" t="s">
        <v>1336</v>
      </c>
      <c r="M1648" s="21" t="s">
        <v>31</v>
      </c>
      <c r="N1648" s="71" t="s">
        <v>1379</v>
      </c>
      <c r="O1648" s="20">
        <v>65.18</v>
      </c>
      <c r="P1648" s="20">
        <v>64.09</v>
      </c>
      <c r="Q1648" s="22">
        <v>0.983277078858546</v>
      </c>
      <c r="R1648" s="23">
        <v>3.47e-12</v>
      </c>
      <c r="X1648" s="1"/>
    </row>
    <row r="1649" spans="1:24">
      <c r="A1649" s="1" t="s">
        <v>1331</v>
      </c>
      <c r="B1649" s="13" t="s">
        <v>1332</v>
      </c>
      <c r="C1649" t="s">
        <v>1333</v>
      </c>
      <c r="D1649" s="7" t="s">
        <v>1334</v>
      </c>
      <c r="E1649" s="13" t="s">
        <v>1335</v>
      </c>
      <c r="K1649" t="s">
        <v>1377</v>
      </c>
      <c r="L1649" t="s">
        <v>1336</v>
      </c>
      <c r="M1649" s="21" t="s">
        <v>31</v>
      </c>
      <c r="N1649" s="71" t="s">
        <v>1380</v>
      </c>
      <c r="O1649" s="20">
        <v>62.91</v>
      </c>
      <c r="P1649" s="20">
        <v>60.74</v>
      </c>
      <c r="Q1649" s="22">
        <v>0.965506278811</v>
      </c>
      <c r="R1649" s="23">
        <v>5.34e-12</v>
      </c>
      <c r="X1649" s="1"/>
    </row>
    <row r="1650" spans="1:24">
      <c r="A1650" s="1" t="s">
        <v>1331</v>
      </c>
      <c r="B1650" s="13" t="s">
        <v>1332</v>
      </c>
      <c r="C1650" t="s">
        <v>1333</v>
      </c>
      <c r="D1650" s="7" t="s">
        <v>1334</v>
      </c>
      <c r="E1650" s="13" t="s">
        <v>1335</v>
      </c>
      <c r="K1650" t="s">
        <v>1377</v>
      </c>
      <c r="L1650" t="s">
        <v>1336</v>
      </c>
      <c r="M1650" s="21" t="s">
        <v>31</v>
      </c>
      <c r="N1650" s="71" t="s">
        <v>1381</v>
      </c>
      <c r="O1650" s="20">
        <v>64.64</v>
      </c>
      <c r="P1650" s="20">
        <v>58.91</v>
      </c>
      <c r="Q1650" s="22">
        <v>0.911355198019802</v>
      </c>
      <c r="R1650" s="23">
        <v>3.19e-13</v>
      </c>
      <c r="X1650" s="1"/>
    </row>
    <row r="1651" spans="1:24">
      <c r="A1651" s="1" t="s">
        <v>1331</v>
      </c>
      <c r="B1651" s="13" t="s">
        <v>1332</v>
      </c>
      <c r="C1651" t="s">
        <v>1333</v>
      </c>
      <c r="D1651" s="7" t="s">
        <v>1334</v>
      </c>
      <c r="E1651" s="13" t="s">
        <v>1335</v>
      </c>
      <c r="K1651" t="s">
        <v>1377</v>
      </c>
      <c r="L1651" t="s">
        <v>1336</v>
      </c>
      <c r="M1651" s="21" t="s">
        <v>31</v>
      </c>
      <c r="N1651" s="71" t="s">
        <v>1382</v>
      </c>
      <c r="O1651" s="20">
        <v>61.52</v>
      </c>
      <c r="P1651" s="20">
        <v>55.06</v>
      </c>
      <c r="Q1651" s="22">
        <v>0.894993498049415</v>
      </c>
      <c r="R1651" s="23">
        <v>1.42e-12</v>
      </c>
      <c r="X1651" s="1"/>
    </row>
    <row r="1652" spans="1:24">
      <c r="A1652" s="1" t="s">
        <v>1331</v>
      </c>
      <c r="B1652" s="13" t="s">
        <v>1332</v>
      </c>
      <c r="C1652" t="s">
        <v>1333</v>
      </c>
      <c r="D1652" s="7" t="s">
        <v>1334</v>
      </c>
      <c r="E1652" s="13" t="s">
        <v>1335</v>
      </c>
      <c r="K1652" t="s">
        <v>1377</v>
      </c>
      <c r="L1652" t="s">
        <v>1336</v>
      </c>
      <c r="M1652" s="21" t="s">
        <v>31</v>
      </c>
      <c r="N1652" s="71" t="s">
        <v>1383</v>
      </c>
      <c r="O1652" s="20">
        <v>61.19</v>
      </c>
      <c r="P1652" s="20">
        <v>52.75</v>
      </c>
      <c r="Q1652" s="22">
        <v>0.862068965517241</v>
      </c>
      <c r="R1652" s="23">
        <v>1.31e-11</v>
      </c>
      <c r="X1652" s="1"/>
    </row>
    <row r="1653" spans="1:24">
      <c r="A1653" s="1" t="s">
        <v>1331</v>
      </c>
      <c r="B1653" s="13" t="s">
        <v>1332</v>
      </c>
      <c r="C1653" t="s">
        <v>1333</v>
      </c>
      <c r="D1653" s="7" t="s">
        <v>1334</v>
      </c>
      <c r="E1653" s="13" t="s">
        <v>1335</v>
      </c>
      <c r="K1653" t="s">
        <v>1377</v>
      </c>
      <c r="L1653" t="s">
        <v>1336</v>
      </c>
      <c r="M1653" s="21" t="s">
        <v>31</v>
      </c>
      <c r="N1653" s="71" t="s">
        <v>1384</v>
      </c>
      <c r="O1653" s="20">
        <v>71.27</v>
      </c>
      <c r="P1653" s="20">
        <v>66.87</v>
      </c>
      <c r="Q1653" s="22">
        <v>0.938262943735092</v>
      </c>
      <c r="R1653" s="23">
        <v>8.52e-12</v>
      </c>
      <c r="X1653" s="1"/>
    </row>
    <row r="1654" spans="1:24">
      <c r="A1654" s="1" t="s">
        <v>1331</v>
      </c>
      <c r="B1654" s="13" t="s">
        <v>1332</v>
      </c>
      <c r="C1654" t="s">
        <v>1333</v>
      </c>
      <c r="D1654" s="7" t="s">
        <v>1334</v>
      </c>
      <c r="E1654" s="13" t="s">
        <v>1335</v>
      </c>
      <c r="K1654" t="s">
        <v>1377</v>
      </c>
      <c r="L1654" t="s">
        <v>1336</v>
      </c>
      <c r="M1654" s="21" t="s">
        <v>31</v>
      </c>
      <c r="N1654" s="71" t="s">
        <v>1385</v>
      </c>
      <c r="O1654" s="20">
        <v>72.07</v>
      </c>
      <c r="P1654" s="20">
        <v>67.62</v>
      </c>
      <c r="Q1654" s="22">
        <v>0.938254474816151</v>
      </c>
      <c r="R1654" s="23">
        <v>1.62e-11</v>
      </c>
      <c r="X1654" s="1"/>
    </row>
    <row r="1655" spans="1:24">
      <c r="A1655" s="1" t="s">
        <v>1331</v>
      </c>
      <c r="B1655" s="13" t="s">
        <v>1332</v>
      </c>
      <c r="C1655" t="s">
        <v>1333</v>
      </c>
      <c r="D1655" s="7" t="s">
        <v>1334</v>
      </c>
      <c r="E1655" s="13" t="s">
        <v>1335</v>
      </c>
      <c r="K1655" t="s">
        <v>1377</v>
      </c>
      <c r="L1655" t="s">
        <v>1336</v>
      </c>
      <c r="M1655" s="21" t="s">
        <v>31</v>
      </c>
      <c r="N1655" s="71" t="s">
        <v>1386</v>
      </c>
      <c r="O1655" s="20">
        <v>63.77</v>
      </c>
      <c r="P1655" s="20">
        <v>59.65</v>
      </c>
      <c r="Q1655" s="22">
        <v>0.93539281793947</v>
      </c>
      <c r="R1655" s="23">
        <v>9.97e-13</v>
      </c>
      <c r="X1655" s="1"/>
    </row>
    <row r="1656" spans="1:24">
      <c r="A1656" s="1" t="s">
        <v>1331</v>
      </c>
      <c r="B1656" s="13" t="s">
        <v>1332</v>
      </c>
      <c r="C1656" t="s">
        <v>1333</v>
      </c>
      <c r="D1656" s="7" t="s">
        <v>1334</v>
      </c>
      <c r="E1656" s="13" t="s">
        <v>1335</v>
      </c>
      <c r="K1656" t="s">
        <v>1377</v>
      </c>
      <c r="L1656" t="s">
        <v>1336</v>
      </c>
      <c r="M1656" s="21" t="s">
        <v>31</v>
      </c>
      <c r="N1656" s="71" t="s">
        <v>1387</v>
      </c>
      <c r="O1656" s="20">
        <v>64.58</v>
      </c>
      <c r="P1656" s="20">
        <v>60.08</v>
      </c>
      <c r="Q1656" s="22">
        <v>0.930318984205636</v>
      </c>
      <c r="R1656" s="23">
        <v>9.83e-13</v>
      </c>
      <c r="X1656" s="1"/>
    </row>
    <row r="1657" spans="1:24">
      <c r="A1657" s="1" t="s">
        <v>1331</v>
      </c>
      <c r="B1657" s="13" t="s">
        <v>1332</v>
      </c>
      <c r="C1657" t="s">
        <v>1333</v>
      </c>
      <c r="D1657" s="7" t="s">
        <v>1334</v>
      </c>
      <c r="E1657" s="13" t="s">
        <v>1335</v>
      </c>
      <c r="K1657" t="s">
        <v>1377</v>
      </c>
      <c r="L1657" t="s">
        <v>1336</v>
      </c>
      <c r="M1657" s="21" t="s">
        <v>31</v>
      </c>
      <c r="N1657" s="71" t="s">
        <v>1388</v>
      </c>
      <c r="O1657" s="20">
        <v>61.07</v>
      </c>
      <c r="P1657" s="20">
        <v>51.39</v>
      </c>
      <c r="Q1657" s="22">
        <v>0.841493368265924</v>
      </c>
      <c r="R1657" s="23">
        <v>1.34e-11</v>
      </c>
      <c r="X1657" s="1"/>
    </row>
    <row r="1658" spans="1:24">
      <c r="A1658" s="1" t="s">
        <v>1331</v>
      </c>
      <c r="B1658" s="13" t="s">
        <v>1332</v>
      </c>
      <c r="C1658" t="s">
        <v>1333</v>
      </c>
      <c r="D1658" s="7" t="s">
        <v>1334</v>
      </c>
      <c r="E1658" s="13" t="s">
        <v>1335</v>
      </c>
      <c r="K1658" t="s">
        <v>1377</v>
      </c>
      <c r="L1658" t="s">
        <v>1336</v>
      </c>
      <c r="M1658" s="21" t="s">
        <v>31</v>
      </c>
      <c r="N1658" s="71" t="s">
        <v>1389</v>
      </c>
      <c r="O1658" s="20">
        <v>60.8</v>
      </c>
      <c r="P1658" s="20">
        <v>50.87</v>
      </c>
      <c r="Q1658" s="22">
        <v>0.836677631578947</v>
      </c>
      <c r="R1658" s="23">
        <v>1.33e-12</v>
      </c>
      <c r="X1658" s="1"/>
    </row>
    <row r="1659" spans="1:24">
      <c r="A1659" s="1" t="s">
        <v>1331</v>
      </c>
      <c r="B1659" s="13" t="s">
        <v>1332</v>
      </c>
      <c r="C1659" t="s">
        <v>1333</v>
      </c>
      <c r="D1659" s="7" t="s">
        <v>1334</v>
      </c>
      <c r="E1659" s="13" t="s">
        <v>1335</v>
      </c>
      <c r="K1659" t="s">
        <v>1377</v>
      </c>
      <c r="L1659" t="s">
        <v>1336</v>
      </c>
      <c r="M1659" s="21" t="s">
        <v>31</v>
      </c>
      <c r="N1659" s="71" t="s">
        <v>1390</v>
      </c>
      <c r="O1659" s="20">
        <v>61.66</v>
      </c>
      <c r="P1659" s="20">
        <v>51.79</v>
      </c>
      <c r="Q1659" s="22">
        <v>0.839928640934155</v>
      </c>
      <c r="R1659" s="23">
        <v>3.2e-12</v>
      </c>
      <c r="X1659" s="1"/>
    </row>
    <row r="1660" spans="1:24">
      <c r="A1660" s="1" t="s">
        <v>1331</v>
      </c>
      <c r="B1660" s="13" t="s">
        <v>1332</v>
      </c>
      <c r="C1660" t="s">
        <v>1333</v>
      </c>
      <c r="D1660" s="7" t="s">
        <v>1334</v>
      </c>
      <c r="E1660" s="13" t="s">
        <v>1335</v>
      </c>
      <c r="K1660" t="s">
        <v>1377</v>
      </c>
      <c r="L1660" t="s">
        <v>1336</v>
      </c>
      <c r="M1660" s="21" t="s">
        <v>31</v>
      </c>
      <c r="N1660" s="71" t="s">
        <v>1391</v>
      </c>
      <c r="O1660" s="20">
        <v>65.06</v>
      </c>
      <c r="P1660" s="20">
        <v>59.1</v>
      </c>
      <c r="Q1660" s="22">
        <v>0.908392253304642</v>
      </c>
      <c r="R1660" s="23">
        <v>1.05e-12</v>
      </c>
      <c r="X1660" s="1"/>
    </row>
    <row r="1661" spans="1:24">
      <c r="A1661" s="1" t="s">
        <v>1331</v>
      </c>
      <c r="B1661" s="13" t="s">
        <v>1332</v>
      </c>
      <c r="C1661" t="s">
        <v>1333</v>
      </c>
      <c r="D1661" s="7" t="s">
        <v>1334</v>
      </c>
      <c r="E1661" s="13" t="s">
        <v>1335</v>
      </c>
      <c r="K1661" t="s">
        <v>1377</v>
      </c>
      <c r="L1661" t="s">
        <v>1336</v>
      </c>
      <c r="M1661" s="21" t="s">
        <v>31</v>
      </c>
      <c r="N1661" s="71" t="s">
        <v>1392</v>
      </c>
      <c r="O1661" s="20">
        <v>65.11</v>
      </c>
      <c r="P1661" s="20">
        <v>61.11</v>
      </c>
      <c r="Q1661" s="22">
        <v>0.938565504530794</v>
      </c>
      <c r="R1661" s="23">
        <v>1.92e-12</v>
      </c>
      <c r="X1661" s="1"/>
    </row>
    <row r="1662" spans="1:24">
      <c r="A1662" s="1" t="s">
        <v>1331</v>
      </c>
      <c r="B1662" s="13" t="s">
        <v>1332</v>
      </c>
      <c r="C1662" t="s">
        <v>1333</v>
      </c>
      <c r="D1662" s="7" t="s">
        <v>1334</v>
      </c>
      <c r="E1662" s="13" t="s">
        <v>1335</v>
      </c>
      <c r="K1662" t="s">
        <v>1377</v>
      </c>
      <c r="L1662" t="s">
        <v>1336</v>
      </c>
      <c r="M1662" s="21" t="s">
        <v>31</v>
      </c>
      <c r="N1662" s="71" t="s">
        <v>1393</v>
      </c>
      <c r="O1662" s="20">
        <v>64.99</v>
      </c>
      <c r="P1662" s="20">
        <v>55.17</v>
      </c>
      <c r="Q1662" s="22">
        <v>0.848899830743191</v>
      </c>
      <c r="R1662" s="23">
        <v>2.33e-11</v>
      </c>
      <c r="X1662" s="1"/>
    </row>
    <row r="1663" spans="1:24">
      <c r="A1663" s="1" t="s">
        <v>1331</v>
      </c>
      <c r="B1663" s="13" t="s">
        <v>1332</v>
      </c>
      <c r="C1663" t="s">
        <v>1333</v>
      </c>
      <c r="D1663" s="7" t="s">
        <v>1334</v>
      </c>
      <c r="E1663" s="13" t="s">
        <v>1335</v>
      </c>
      <c r="K1663" t="s">
        <v>1377</v>
      </c>
      <c r="L1663" t="s">
        <v>1336</v>
      </c>
      <c r="M1663" s="21" t="s">
        <v>31</v>
      </c>
      <c r="N1663" s="71" t="s">
        <v>1394</v>
      </c>
      <c r="O1663" s="20">
        <v>60.84</v>
      </c>
      <c r="P1663" s="20">
        <v>51.65</v>
      </c>
      <c r="Q1663" s="22">
        <v>0.848948060486522</v>
      </c>
      <c r="R1663" s="23">
        <v>1.58e-12</v>
      </c>
      <c r="X1663" s="1"/>
    </row>
    <row r="1664" spans="1:24">
      <c r="A1664" s="1" t="s">
        <v>1331</v>
      </c>
      <c r="B1664" s="13" t="s">
        <v>1332</v>
      </c>
      <c r="C1664" t="s">
        <v>1333</v>
      </c>
      <c r="D1664" s="7" t="s">
        <v>1334</v>
      </c>
      <c r="E1664" s="13" t="s">
        <v>1335</v>
      </c>
      <c r="K1664" t="s">
        <v>1377</v>
      </c>
      <c r="L1664" t="s">
        <v>1336</v>
      </c>
      <c r="M1664" s="21" t="s">
        <v>31</v>
      </c>
      <c r="N1664" s="71" t="s">
        <v>1395</v>
      </c>
      <c r="O1664" s="20">
        <v>59.1</v>
      </c>
      <c r="P1664" s="20">
        <v>51.44</v>
      </c>
      <c r="Q1664" s="22">
        <v>0.870389170896785</v>
      </c>
      <c r="R1664" s="23">
        <v>4.25e-13</v>
      </c>
      <c r="X1664" s="1"/>
    </row>
    <row r="1665" spans="1:24">
      <c r="A1665" s="1" t="s">
        <v>1331</v>
      </c>
      <c r="B1665" s="13" t="s">
        <v>1332</v>
      </c>
      <c r="C1665" t="s">
        <v>1333</v>
      </c>
      <c r="D1665" s="7" t="s">
        <v>1334</v>
      </c>
      <c r="E1665" s="13" t="s">
        <v>1335</v>
      </c>
      <c r="K1665" t="s">
        <v>1377</v>
      </c>
      <c r="L1665" t="s">
        <v>1336</v>
      </c>
      <c r="M1665" s="21" t="s">
        <v>31</v>
      </c>
      <c r="N1665" s="71" t="s">
        <v>1396</v>
      </c>
      <c r="O1665" s="20">
        <v>65.68</v>
      </c>
      <c r="P1665" s="20">
        <v>62.88</v>
      </c>
      <c r="Q1665" s="22">
        <v>0.957369062119367</v>
      </c>
      <c r="R1665" s="23">
        <v>3.27e-13</v>
      </c>
      <c r="X1665" s="1"/>
    </row>
    <row r="1666" spans="1:24">
      <c r="A1666" s="1" t="s">
        <v>1331</v>
      </c>
      <c r="B1666" s="13" t="s">
        <v>1332</v>
      </c>
      <c r="C1666" t="s">
        <v>1333</v>
      </c>
      <c r="D1666" s="7" t="s">
        <v>1334</v>
      </c>
      <c r="E1666" s="13" t="s">
        <v>1335</v>
      </c>
      <c r="K1666" t="s">
        <v>1377</v>
      </c>
      <c r="L1666" t="s">
        <v>1336</v>
      </c>
      <c r="M1666" s="21" t="s">
        <v>31</v>
      </c>
      <c r="N1666" s="71" t="s">
        <v>1397</v>
      </c>
      <c r="O1666" s="20">
        <v>64.75</v>
      </c>
      <c r="P1666" s="20">
        <v>59.6</v>
      </c>
      <c r="Q1666" s="22">
        <v>0.92046332046332</v>
      </c>
      <c r="R1666" s="23">
        <v>6.84e-14</v>
      </c>
      <c r="X1666" s="1"/>
    </row>
    <row r="1667" spans="1:24">
      <c r="A1667" s="1" t="s">
        <v>1331</v>
      </c>
      <c r="B1667" s="13" t="s">
        <v>1332</v>
      </c>
      <c r="C1667" t="s">
        <v>1333</v>
      </c>
      <c r="D1667" s="7" t="s">
        <v>1334</v>
      </c>
      <c r="E1667" s="13" t="s">
        <v>1335</v>
      </c>
      <c r="K1667" t="s">
        <v>1377</v>
      </c>
      <c r="L1667" t="s">
        <v>1336</v>
      </c>
      <c r="M1667" s="21" t="s">
        <v>31</v>
      </c>
      <c r="N1667" s="71" t="s">
        <v>1398</v>
      </c>
      <c r="O1667" s="20">
        <v>64.11</v>
      </c>
      <c r="P1667" s="20">
        <v>60.19</v>
      </c>
      <c r="Q1667" s="22">
        <v>0.938855092809234</v>
      </c>
      <c r="R1667" s="23">
        <v>1.24e-13</v>
      </c>
      <c r="X1667" s="1"/>
    </row>
    <row r="1668" spans="1:24">
      <c r="A1668" s="1" t="s">
        <v>1331</v>
      </c>
      <c r="B1668" s="13" t="s">
        <v>1332</v>
      </c>
      <c r="C1668" t="s">
        <v>1333</v>
      </c>
      <c r="D1668" s="7" t="s">
        <v>1334</v>
      </c>
      <c r="E1668" s="13" t="s">
        <v>1335</v>
      </c>
      <c r="K1668" t="s">
        <v>1377</v>
      </c>
      <c r="L1668" t="s">
        <v>1336</v>
      </c>
      <c r="M1668" s="21" t="s">
        <v>31</v>
      </c>
      <c r="N1668" s="71" t="s">
        <v>1399</v>
      </c>
      <c r="O1668" s="20">
        <v>60.17</v>
      </c>
      <c r="P1668" s="20">
        <v>49.11</v>
      </c>
      <c r="Q1668" s="22">
        <v>0.816187468838292</v>
      </c>
      <c r="R1668" s="23">
        <v>8.9e-14</v>
      </c>
      <c r="X1668" s="1"/>
    </row>
    <row r="1669" spans="1:24">
      <c r="A1669" s="1" t="s">
        <v>1331</v>
      </c>
      <c r="B1669" s="13" t="s">
        <v>1332</v>
      </c>
      <c r="C1669" t="s">
        <v>1333</v>
      </c>
      <c r="D1669" s="7" t="s">
        <v>1334</v>
      </c>
      <c r="E1669" s="13" t="s">
        <v>1335</v>
      </c>
      <c r="K1669" t="s">
        <v>1377</v>
      </c>
      <c r="L1669" t="s">
        <v>1336</v>
      </c>
      <c r="M1669" s="21" t="s">
        <v>31</v>
      </c>
      <c r="N1669" s="71" t="s">
        <v>1400</v>
      </c>
      <c r="O1669" s="20">
        <v>61.47</v>
      </c>
      <c r="P1669" s="20">
        <v>52.08</v>
      </c>
      <c r="Q1669" s="22">
        <v>0.847242557345046</v>
      </c>
      <c r="R1669" s="23">
        <v>4.83e-14</v>
      </c>
      <c r="X1669" s="1"/>
    </row>
    <row r="1670" spans="1:24">
      <c r="A1670" s="1" t="s">
        <v>1331</v>
      </c>
      <c r="B1670" s="13" t="s">
        <v>1332</v>
      </c>
      <c r="C1670" t="s">
        <v>1333</v>
      </c>
      <c r="D1670" s="7" t="s">
        <v>1334</v>
      </c>
      <c r="E1670" s="13" t="s">
        <v>1335</v>
      </c>
      <c r="K1670" t="s">
        <v>1377</v>
      </c>
      <c r="L1670" t="s">
        <v>1336</v>
      </c>
      <c r="M1670" s="21" t="s">
        <v>31</v>
      </c>
      <c r="N1670" s="71" t="s">
        <v>1401</v>
      </c>
      <c r="O1670" s="20">
        <v>60.09</v>
      </c>
      <c r="P1670" s="20">
        <v>48.62</v>
      </c>
      <c r="Q1670" s="22">
        <v>0.809119653852554</v>
      </c>
      <c r="R1670" s="23">
        <v>2.23e-13</v>
      </c>
      <c r="X1670" s="1"/>
    </row>
    <row r="1671" spans="1:24">
      <c r="A1671" s="1" t="s">
        <v>1331</v>
      </c>
      <c r="B1671" s="13" t="s">
        <v>1332</v>
      </c>
      <c r="C1671" t="s">
        <v>1333</v>
      </c>
      <c r="D1671" s="7" t="s">
        <v>1334</v>
      </c>
      <c r="E1671" s="13" t="s">
        <v>1335</v>
      </c>
      <c r="K1671" t="s">
        <v>1377</v>
      </c>
      <c r="L1671" t="s">
        <v>1336</v>
      </c>
      <c r="M1671" s="21" t="s">
        <v>31</v>
      </c>
      <c r="N1671" s="71" t="s">
        <v>1402</v>
      </c>
      <c r="O1671" s="20">
        <v>69.86</v>
      </c>
      <c r="P1671" s="20">
        <v>62.79</v>
      </c>
      <c r="Q1671" s="22">
        <v>0.898797595190381</v>
      </c>
      <c r="R1671" s="23">
        <v>2.74e-13</v>
      </c>
      <c r="X1671" s="1"/>
    </row>
    <row r="1672" spans="1:24">
      <c r="A1672" s="1" t="s">
        <v>1331</v>
      </c>
      <c r="B1672" s="13" t="s">
        <v>1332</v>
      </c>
      <c r="C1672" t="s">
        <v>1333</v>
      </c>
      <c r="D1672" s="7" t="s">
        <v>1334</v>
      </c>
      <c r="E1672" s="13" t="s">
        <v>1335</v>
      </c>
      <c r="K1672" t="s">
        <v>1377</v>
      </c>
      <c r="L1672" t="s">
        <v>1336</v>
      </c>
      <c r="M1672" s="21" t="s">
        <v>31</v>
      </c>
      <c r="N1672" s="71" t="s">
        <v>1403</v>
      </c>
      <c r="O1672" s="20">
        <v>71.05</v>
      </c>
      <c r="P1672" s="20">
        <v>66.69</v>
      </c>
      <c r="Q1672" s="22">
        <v>0.938634764250528</v>
      </c>
      <c r="R1672" s="23">
        <v>3.74e-13</v>
      </c>
      <c r="X1672" s="1"/>
    </row>
    <row r="1673" spans="1:24">
      <c r="A1673" s="1" t="s">
        <v>1331</v>
      </c>
      <c r="B1673" s="13" t="s">
        <v>1332</v>
      </c>
      <c r="C1673" t="s">
        <v>1333</v>
      </c>
      <c r="D1673" s="7" t="s">
        <v>1334</v>
      </c>
      <c r="E1673" s="13" t="s">
        <v>1335</v>
      </c>
      <c r="K1673" t="s">
        <v>1377</v>
      </c>
      <c r="L1673" t="s">
        <v>1336</v>
      </c>
      <c r="M1673" s="21" t="s">
        <v>31</v>
      </c>
      <c r="N1673" s="71" t="s">
        <v>1404</v>
      </c>
      <c r="O1673" s="20">
        <v>64.09</v>
      </c>
      <c r="P1673" s="20">
        <v>58.17</v>
      </c>
      <c r="Q1673" s="22">
        <v>0.90762989545951</v>
      </c>
      <c r="R1673" s="23">
        <v>8.57e-14</v>
      </c>
      <c r="X1673" s="1"/>
    </row>
    <row r="1674" spans="1:24">
      <c r="A1674" s="1" t="s">
        <v>1331</v>
      </c>
      <c r="B1674" s="13" t="s">
        <v>1332</v>
      </c>
      <c r="C1674" t="s">
        <v>1333</v>
      </c>
      <c r="D1674" s="7" t="s">
        <v>1334</v>
      </c>
      <c r="E1674" s="13" t="s">
        <v>1335</v>
      </c>
      <c r="K1674" t="s">
        <v>1377</v>
      </c>
      <c r="L1674" t="s">
        <v>1336</v>
      </c>
      <c r="M1674" s="21" t="s">
        <v>31</v>
      </c>
      <c r="N1674" s="71" t="s">
        <v>1405</v>
      </c>
      <c r="O1674" s="20">
        <v>65.19</v>
      </c>
      <c r="P1674" s="20">
        <v>61.45</v>
      </c>
      <c r="Q1674" s="22">
        <v>0.942629237613131</v>
      </c>
      <c r="R1674" s="23">
        <v>1.48e-13</v>
      </c>
      <c r="X1674" s="1"/>
    </row>
    <row r="1675" spans="1:24">
      <c r="A1675" s="1" t="s">
        <v>1331</v>
      </c>
      <c r="B1675" s="13" t="s">
        <v>1332</v>
      </c>
      <c r="C1675" t="s">
        <v>1333</v>
      </c>
      <c r="D1675" s="7" t="s">
        <v>1334</v>
      </c>
      <c r="E1675" s="13" t="s">
        <v>1335</v>
      </c>
      <c r="K1675" t="s">
        <v>1377</v>
      </c>
      <c r="L1675" t="s">
        <v>1336</v>
      </c>
      <c r="M1675" s="21" t="s">
        <v>31</v>
      </c>
      <c r="N1675" s="71" t="s">
        <v>1406</v>
      </c>
      <c r="O1675" s="20">
        <v>62.18</v>
      </c>
      <c r="P1675" s="20">
        <v>52.18</v>
      </c>
      <c r="Q1675" s="22">
        <v>0.839176584110647</v>
      </c>
      <c r="R1675" s="23">
        <v>9.39e-14</v>
      </c>
      <c r="X1675" s="1"/>
    </row>
    <row r="1676" spans="1:24">
      <c r="A1676" s="1" t="s">
        <v>1331</v>
      </c>
      <c r="B1676" s="13" t="s">
        <v>1332</v>
      </c>
      <c r="C1676" t="s">
        <v>1333</v>
      </c>
      <c r="D1676" s="7" t="s">
        <v>1334</v>
      </c>
      <c r="E1676" s="13" t="s">
        <v>1335</v>
      </c>
      <c r="K1676" t="s">
        <v>1377</v>
      </c>
      <c r="L1676" t="s">
        <v>1336</v>
      </c>
      <c r="M1676" s="21" t="s">
        <v>31</v>
      </c>
      <c r="N1676" s="71" t="s">
        <v>1407</v>
      </c>
      <c r="O1676" s="20">
        <v>61.46</v>
      </c>
      <c r="P1676" s="20">
        <v>51.06</v>
      </c>
      <c r="Q1676" s="22">
        <v>0.830784249918646</v>
      </c>
      <c r="R1676" s="23">
        <v>1.15e-13</v>
      </c>
      <c r="X1676" s="1"/>
    </row>
    <row r="1677" spans="1:24">
      <c r="A1677" s="1" t="s">
        <v>1331</v>
      </c>
      <c r="B1677" s="13" t="s">
        <v>1332</v>
      </c>
      <c r="C1677" t="s">
        <v>1333</v>
      </c>
      <c r="D1677" s="7" t="s">
        <v>1334</v>
      </c>
      <c r="E1677" s="13" t="s">
        <v>1335</v>
      </c>
      <c r="K1677" t="s">
        <v>1377</v>
      </c>
      <c r="L1677" t="s">
        <v>1336</v>
      </c>
      <c r="M1677" s="21" t="s">
        <v>31</v>
      </c>
      <c r="N1677" s="71" t="s">
        <v>1408</v>
      </c>
      <c r="O1677" s="20">
        <v>65.36</v>
      </c>
      <c r="P1677" s="20">
        <v>60.61</v>
      </c>
      <c r="Q1677" s="22">
        <v>0.927325581395349</v>
      </c>
      <c r="R1677" s="23">
        <v>7.63e-14</v>
      </c>
      <c r="X1677" s="1"/>
    </row>
    <row r="1678" spans="1:24">
      <c r="A1678" s="1" t="s">
        <v>1331</v>
      </c>
      <c r="B1678" s="13" t="s">
        <v>1332</v>
      </c>
      <c r="C1678" t="s">
        <v>1333</v>
      </c>
      <c r="D1678" s="7" t="s">
        <v>1334</v>
      </c>
      <c r="E1678" s="13" t="s">
        <v>1335</v>
      </c>
      <c r="K1678" t="s">
        <v>1377</v>
      </c>
      <c r="L1678" t="s">
        <v>1336</v>
      </c>
      <c r="M1678" s="21" t="s">
        <v>31</v>
      </c>
      <c r="N1678" s="71" t="s">
        <v>1409</v>
      </c>
      <c r="O1678" s="20">
        <v>67.51</v>
      </c>
      <c r="P1678" s="20">
        <v>59.92</v>
      </c>
      <c r="Q1678" s="22">
        <v>0.887572211524219</v>
      </c>
      <c r="R1678" s="23">
        <v>8.35e-14</v>
      </c>
      <c r="X1678" s="1"/>
    </row>
    <row r="1679" spans="1:24">
      <c r="A1679" s="1" t="s">
        <v>1331</v>
      </c>
      <c r="B1679" s="13" t="s">
        <v>1332</v>
      </c>
      <c r="C1679" t="s">
        <v>1333</v>
      </c>
      <c r="D1679" s="7" t="s">
        <v>1334</v>
      </c>
      <c r="E1679" s="13" t="s">
        <v>1335</v>
      </c>
      <c r="K1679" t="s">
        <v>1377</v>
      </c>
      <c r="L1679" t="s">
        <v>1336</v>
      </c>
      <c r="M1679" s="21" t="s">
        <v>31</v>
      </c>
      <c r="N1679" s="71" t="s">
        <v>1410</v>
      </c>
      <c r="O1679" s="20">
        <v>64.82</v>
      </c>
      <c r="P1679" s="20">
        <v>54.61</v>
      </c>
      <c r="Q1679" s="22">
        <v>0.842486886763345</v>
      </c>
      <c r="R1679" s="23">
        <v>1.68e-14</v>
      </c>
      <c r="X1679" s="1"/>
    </row>
    <row r="1680" spans="1:24">
      <c r="A1680" s="39" t="s">
        <v>1331</v>
      </c>
      <c r="B1680" s="40" t="s">
        <v>1332</v>
      </c>
      <c r="C1680" s="18" t="s">
        <v>1333</v>
      </c>
      <c r="D1680" s="78" t="s">
        <v>1334</v>
      </c>
      <c r="E1680" s="40" t="s">
        <v>1335</v>
      </c>
      <c r="F1680" s="18"/>
      <c r="G1680" s="18"/>
      <c r="H1680" s="18"/>
      <c r="I1680" s="18"/>
      <c r="J1680" s="39"/>
      <c r="K1680" s="18" t="s">
        <v>1377</v>
      </c>
      <c r="L1680" s="18" t="s">
        <v>1336</v>
      </c>
      <c r="M1680" s="43" t="s">
        <v>31</v>
      </c>
      <c r="N1680" s="79" t="s">
        <v>1411</v>
      </c>
      <c r="O1680" s="42">
        <v>59.78</v>
      </c>
      <c r="P1680" s="42">
        <v>52.01</v>
      </c>
      <c r="Q1680" s="44">
        <v>0.870023419203747</v>
      </c>
      <c r="R1680" s="45">
        <v>5e-14</v>
      </c>
      <c r="S1680" s="39"/>
      <c r="T1680" s="18"/>
      <c r="U1680" s="18"/>
      <c r="V1680" s="18"/>
      <c r="W1680" s="18"/>
      <c r="X1680" s="39"/>
    </row>
    <row r="1681" spans="1:24">
      <c r="A1681" s="1" t="s">
        <v>1412</v>
      </c>
      <c r="B1681" s="13" t="s">
        <v>1413</v>
      </c>
      <c r="C1681" t="s">
        <v>1414</v>
      </c>
      <c r="D1681" s="7" t="s">
        <v>1415</v>
      </c>
      <c r="E1681" s="13" t="s">
        <v>1335</v>
      </c>
      <c r="K1681" t="s">
        <v>418</v>
      </c>
      <c r="L1681" t="s">
        <v>30</v>
      </c>
      <c r="M1681" s="21" t="s">
        <v>31</v>
      </c>
      <c r="N1681" s="71">
        <v>56</v>
      </c>
      <c r="O1681" s="20">
        <v>78.59</v>
      </c>
      <c r="P1681" s="20">
        <v>64.97</v>
      </c>
      <c r="Q1681" s="22">
        <v>0.826695508334394</v>
      </c>
      <c r="R1681" s="23"/>
      <c r="X1681" s="1"/>
    </row>
    <row r="1682" spans="1:24">
      <c r="A1682" s="1" t="s">
        <v>1412</v>
      </c>
      <c r="B1682" s="13" t="s">
        <v>1413</v>
      </c>
      <c r="C1682" t="s">
        <v>1414</v>
      </c>
      <c r="D1682" s="7" t="s">
        <v>1415</v>
      </c>
      <c r="E1682" s="13" t="s">
        <v>1335</v>
      </c>
      <c r="K1682" t="s">
        <v>418</v>
      </c>
      <c r="L1682" t="s">
        <v>30</v>
      </c>
      <c r="M1682" s="21" t="s">
        <v>31</v>
      </c>
      <c r="N1682" s="71">
        <v>81</v>
      </c>
      <c r="O1682" s="20">
        <v>78.28</v>
      </c>
      <c r="P1682" s="20">
        <v>64.4</v>
      </c>
      <c r="Q1682" s="22">
        <v>0.822687787429739</v>
      </c>
      <c r="R1682" s="23"/>
      <c r="X1682" s="1"/>
    </row>
    <row r="1683" spans="1:24">
      <c r="A1683" s="1" t="s">
        <v>1412</v>
      </c>
      <c r="B1683" s="13" t="s">
        <v>1413</v>
      </c>
      <c r="C1683" t="s">
        <v>1414</v>
      </c>
      <c r="D1683" s="7" t="s">
        <v>1415</v>
      </c>
      <c r="E1683" s="13" t="s">
        <v>1335</v>
      </c>
      <c r="K1683" t="s">
        <v>418</v>
      </c>
      <c r="L1683" t="s">
        <v>30</v>
      </c>
      <c r="M1683" s="21" t="s">
        <v>31</v>
      </c>
      <c r="N1683" s="71">
        <v>15</v>
      </c>
      <c r="O1683" s="20">
        <v>77.88</v>
      </c>
      <c r="P1683" s="20">
        <v>63.75</v>
      </c>
      <c r="Q1683" s="22">
        <v>0.818567026194145</v>
      </c>
      <c r="R1683" s="23"/>
      <c r="X1683" s="1"/>
    </row>
    <row r="1684" spans="1:24">
      <c r="A1684" s="1" t="s">
        <v>1412</v>
      </c>
      <c r="B1684" s="13" t="s">
        <v>1413</v>
      </c>
      <c r="C1684" t="s">
        <v>1414</v>
      </c>
      <c r="D1684" s="7" t="s">
        <v>1415</v>
      </c>
      <c r="E1684" s="13" t="s">
        <v>1335</v>
      </c>
      <c r="K1684" t="s">
        <v>418</v>
      </c>
      <c r="L1684" t="s">
        <v>30</v>
      </c>
      <c r="M1684" s="21" t="s">
        <v>31</v>
      </c>
      <c r="N1684" s="71">
        <v>67</v>
      </c>
      <c r="O1684" s="20">
        <v>76.85</v>
      </c>
      <c r="P1684" s="20">
        <v>66.39</v>
      </c>
      <c r="Q1684" s="22">
        <v>0.863890696161353</v>
      </c>
      <c r="R1684" s="23"/>
      <c r="X1684" s="1"/>
    </row>
    <row r="1685" spans="1:24">
      <c r="A1685" s="1" t="s">
        <v>1412</v>
      </c>
      <c r="B1685" s="13" t="s">
        <v>1413</v>
      </c>
      <c r="C1685" t="s">
        <v>1414</v>
      </c>
      <c r="D1685" s="7" t="s">
        <v>1415</v>
      </c>
      <c r="E1685" s="13" t="s">
        <v>1335</v>
      </c>
      <c r="K1685" t="s">
        <v>418</v>
      </c>
      <c r="L1685" t="s">
        <v>30</v>
      </c>
      <c r="M1685" s="21" t="s">
        <v>31</v>
      </c>
      <c r="N1685" s="71">
        <v>98</v>
      </c>
      <c r="O1685" s="20">
        <v>76.27</v>
      </c>
      <c r="P1685" s="20">
        <v>64.69</v>
      </c>
      <c r="Q1685" s="22">
        <v>0.848170971548446</v>
      </c>
      <c r="R1685" s="23"/>
      <c r="X1685" s="1"/>
    </row>
    <row r="1686" spans="1:24">
      <c r="A1686" s="1" t="s">
        <v>1412</v>
      </c>
      <c r="B1686" s="13" t="s">
        <v>1413</v>
      </c>
      <c r="C1686" t="s">
        <v>1414</v>
      </c>
      <c r="D1686" s="7" t="s">
        <v>1415</v>
      </c>
      <c r="E1686" s="13" t="s">
        <v>1335</v>
      </c>
      <c r="K1686" t="s">
        <v>418</v>
      </c>
      <c r="L1686" t="s">
        <v>30</v>
      </c>
      <c r="M1686" s="21" t="s">
        <v>31</v>
      </c>
      <c r="N1686" s="71">
        <v>43</v>
      </c>
      <c r="O1686" s="20">
        <v>75.69</v>
      </c>
      <c r="P1686" s="20">
        <v>61.76</v>
      </c>
      <c r="Q1686" s="22">
        <v>0.815959836173867</v>
      </c>
      <c r="R1686" s="23"/>
      <c r="X1686" s="1"/>
    </row>
    <row r="1687" spans="1:24">
      <c r="A1687" s="1" t="s">
        <v>1412</v>
      </c>
      <c r="B1687" s="13" t="s">
        <v>1413</v>
      </c>
      <c r="C1687" t="s">
        <v>1414</v>
      </c>
      <c r="D1687" s="7" t="s">
        <v>1415</v>
      </c>
      <c r="E1687" s="13" t="s">
        <v>1335</v>
      </c>
      <c r="K1687" t="s">
        <v>418</v>
      </c>
      <c r="L1687" t="s">
        <v>30</v>
      </c>
      <c r="M1687" s="21" t="s">
        <v>31</v>
      </c>
      <c r="N1687" s="71">
        <v>91</v>
      </c>
      <c r="O1687" s="20">
        <v>75.51</v>
      </c>
      <c r="P1687" s="20">
        <v>63.07</v>
      </c>
      <c r="Q1687" s="22">
        <v>0.835253608793537</v>
      </c>
      <c r="R1687" s="23"/>
      <c r="X1687" s="1"/>
    </row>
    <row r="1688" spans="1:24">
      <c r="A1688" s="1" t="s">
        <v>1412</v>
      </c>
      <c r="B1688" s="13" t="s">
        <v>1413</v>
      </c>
      <c r="C1688" t="s">
        <v>1414</v>
      </c>
      <c r="D1688" s="7" t="s">
        <v>1415</v>
      </c>
      <c r="E1688" s="13" t="s">
        <v>1335</v>
      </c>
      <c r="K1688" t="s">
        <v>418</v>
      </c>
      <c r="L1688" t="s">
        <v>30</v>
      </c>
      <c r="M1688" s="21" t="s">
        <v>31</v>
      </c>
      <c r="N1688" s="71">
        <v>49</v>
      </c>
      <c r="O1688" s="20">
        <v>74.89</v>
      </c>
      <c r="P1688" s="20">
        <v>59.3</v>
      </c>
      <c r="Q1688" s="22">
        <v>0.791828014421151</v>
      </c>
      <c r="R1688" s="23"/>
      <c r="X1688" s="1"/>
    </row>
    <row r="1689" spans="1:24">
      <c r="A1689" s="1" t="s">
        <v>1412</v>
      </c>
      <c r="B1689" s="13" t="s">
        <v>1413</v>
      </c>
      <c r="C1689" t="s">
        <v>1414</v>
      </c>
      <c r="D1689" s="7" t="s">
        <v>1415</v>
      </c>
      <c r="E1689" s="13" t="s">
        <v>1335</v>
      </c>
      <c r="K1689" t="s">
        <v>418</v>
      </c>
      <c r="L1689" t="s">
        <v>30</v>
      </c>
      <c r="M1689" s="21" t="s">
        <v>31</v>
      </c>
      <c r="N1689" s="71">
        <v>12</v>
      </c>
      <c r="O1689" s="20">
        <v>74.31</v>
      </c>
      <c r="P1689" s="20">
        <v>58.09</v>
      </c>
      <c r="Q1689" s="22">
        <v>0.78172520522137</v>
      </c>
      <c r="R1689" s="23"/>
      <c r="X1689" s="1"/>
    </row>
    <row r="1690" spans="1:24">
      <c r="A1690" s="1" t="s">
        <v>1412</v>
      </c>
      <c r="B1690" s="13" t="s">
        <v>1413</v>
      </c>
      <c r="C1690" t="s">
        <v>1414</v>
      </c>
      <c r="D1690" s="7" t="s">
        <v>1415</v>
      </c>
      <c r="E1690" s="13" t="s">
        <v>1335</v>
      </c>
      <c r="K1690" t="s">
        <v>418</v>
      </c>
      <c r="L1690" t="s">
        <v>30</v>
      </c>
      <c r="M1690" s="21" t="s">
        <v>31</v>
      </c>
      <c r="N1690" s="71">
        <v>96</v>
      </c>
      <c r="O1690" s="20">
        <v>74.13</v>
      </c>
      <c r="P1690" s="20">
        <v>53.65</v>
      </c>
      <c r="Q1690" s="22">
        <v>0.723728584918387</v>
      </c>
      <c r="R1690" s="23"/>
      <c r="X1690" s="1"/>
    </row>
    <row r="1691" spans="1:24">
      <c r="A1691" s="1" t="s">
        <v>1412</v>
      </c>
      <c r="B1691" s="13" t="s">
        <v>1413</v>
      </c>
      <c r="C1691" t="s">
        <v>1414</v>
      </c>
      <c r="D1691" s="7" t="s">
        <v>1415</v>
      </c>
      <c r="E1691" s="13" t="s">
        <v>1335</v>
      </c>
      <c r="K1691" t="s">
        <v>418</v>
      </c>
      <c r="L1691" t="s">
        <v>30</v>
      </c>
      <c r="M1691" s="21" t="s">
        <v>31</v>
      </c>
      <c r="N1691" s="71">
        <v>14</v>
      </c>
      <c r="O1691" s="20">
        <v>73.82</v>
      </c>
      <c r="P1691" s="20">
        <v>61.57</v>
      </c>
      <c r="Q1691" s="22">
        <v>0.834055811433216</v>
      </c>
      <c r="R1691" s="23"/>
      <c r="X1691" s="1"/>
    </row>
    <row r="1692" spans="1:24">
      <c r="A1692" s="1" t="s">
        <v>1412</v>
      </c>
      <c r="B1692" s="13" t="s">
        <v>1413</v>
      </c>
      <c r="C1692" t="s">
        <v>1414</v>
      </c>
      <c r="D1692" s="7" t="s">
        <v>1415</v>
      </c>
      <c r="E1692" s="13" t="s">
        <v>1335</v>
      </c>
      <c r="K1692" t="s">
        <v>418</v>
      </c>
      <c r="L1692" t="s">
        <v>30</v>
      </c>
      <c r="M1692" s="21" t="s">
        <v>31</v>
      </c>
      <c r="N1692" s="71">
        <v>19</v>
      </c>
      <c r="O1692" s="20">
        <v>73.51</v>
      </c>
      <c r="P1692" s="20">
        <v>57.81</v>
      </c>
      <c r="Q1692" s="22">
        <v>0.78642361583458</v>
      </c>
      <c r="R1692" s="23"/>
      <c r="X1692" s="1"/>
    </row>
    <row r="1693" spans="1:24">
      <c r="A1693" s="1" t="s">
        <v>1412</v>
      </c>
      <c r="B1693" s="13" t="s">
        <v>1413</v>
      </c>
      <c r="C1693" t="s">
        <v>1414</v>
      </c>
      <c r="D1693" s="7" t="s">
        <v>1415</v>
      </c>
      <c r="E1693" s="13" t="s">
        <v>1335</v>
      </c>
      <c r="K1693" t="s">
        <v>418</v>
      </c>
      <c r="L1693" t="s">
        <v>30</v>
      </c>
      <c r="M1693" s="21" t="s">
        <v>31</v>
      </c>
      <c r="N1693" s="71">
        <v>53</v>
      </c>
      <c r="O1693" s="20">
        <v>73.46</v>
      </c>
      <c r="P1693" s="20">
        <v>56.74</v>
      </c>
      <c r="Q1693" s="22">
        <v>0.772393139123333</v>
      </c>
      <c r="R1693" s="23"/>
      <c r="X1693" s="1"/>
    </row>
    <row r="1694" spans="1:24">
      <c r="A1694" s="1" t="s">
        <v>1412</v>
      </c>
      <c r="B1694" s="13" t="s">
        <v>1413</v>
      </c>
      <c r="C1694" t="s">
        <v>1414</v>
      </c>
      <c r="D1694" s="7" t="s">
        <v>1415</v>
      </c>
      <c r="E1694" s="13" t="s">
        <v>1335</v>
      </c>
      <c r="K1694" t="s">
        <v>418</v>
      </c>
      <c r="L1694" t="s">
        <v>30</v>
      </c>
      <c r="M1694" s="21" t="s">
        <v>31</v>
      </c>
      <c r="N1694" s="71">
        <v>100</v>
      </c>
      <c r="O1694" s="20">
        <v>73.42</v>
      </c>
      <c r="P1694" s="20">
        <v>61.96</v>
      </c>
      <c r="Q1694" s="22">
        <v>0.843911740670117</v>
      </c>
      <c r="R1694" s="23"/>
      <c r="X1694" s="1"/>
    </row>
    <row r="1695" spans="1:24">
      <c r="A1695" s="1" t="s">
        <v>1412</v>
      </c>
      <c r="B1695" s="13" t="s">
        <v>1413</v>
      </c>
      <c r="C1695" t="s">
        <v>1414</v>
      </c>
      <c r="D1695" s="7" t="s">
        <v>1415</v>
      </c>
      <c r="E1695" s="13" t="s">
        <v>1335</v>
      </c>
      <c r="K1695" t="s">
        <v>418</v>
      </c>
      <c r="L1695" t="s">
        <v>30</v>
      </c>
      <c r="M1695" s="21" t="s">
        <v>31</v>
      </c>
      <c r="N1695" s="71">
        <v>16</v>
      </c>
      <c r="O1695" s="20">
        <v>73.06</v>
      </c>
      <c r="P1695" s="20">
        <v>57.22</v>
      </c>
      <c r="Q1695" s="22">
        <v>0.783191897070901</v>
      </c>
      <c r="R1695" s="23"/>
      <c r="X1695" s="1"/>
    </row>
    <row r="1696" spans="1:24">
      <c r="A1696" s="1" t="s">
        <v>1412</v>
      </c>
      <c r="B1696" s="13" t="s">
        <v>1413</v>
      </c>
      <c r="C1696" t="s">
        <v>1414</v>
      </c>
      <c r="D1696" s="7" t="s">
        <v>1415</v>
      </c>
      <c r="E1696" s="13" t="s">
        <v>1335</v>
      </c>
      <c r="K1696" t="s">
        <v>418</v>
      </c>
      <c r="L1696" t="s">
        <v>30</v>
      </c>
      <c r="M1696" s="21" t="s">
        <v>31</v>
      </c>
      <c r="N1696" s="71">
        <v>10</v>
      </c>
      <c r="O1696" s="20">
        <v>72.96</v>
      </c>
      <c r="P1696" s="20">
        <v>55.73</v>
      </c>
      <c r="Q1696" s="22">
        <v>0.763843201754386</v>
      </c>
      <c r="R1696" s="23"/>
      <c r="X1696" s="1"/>
    </row>
    <row r="1697" spans="1:24">
      <c r="A1697" s="1" t="s">
        <v>1412</v>
      </c>
      <c r="B1697" s="13" t="s">
        <v>1413</v>
      </c>
      <c r="C1697" t="s">
        <v>1414</v>
      </c>
      <c r="D1697" s="7" t="s">
        <v>1415</v>
      </c>
      <c r="E1697" s="13" t="s">
        <v>1335</v>
      </c>
      <c r="K1697" t="s">
        <v>418</v>
      </c>
      <c r="L1697" t="s">
        <v>30</v>
      </c>
      <c r="M1697" s="21" t="s">
        <v>31</v>
      </c>
      <c r="N1697" s="71">
        <v>17</v>
      </c>
      <c r="O1697" s="20">
        <v>72.61</v>
      </c>
      <c r="P1697" s="20">
        <v>55.21</v>
      </c>
      <c r="Q1697" s="22">
        <v>0.760363586282881</v>
      </c>
      <c r="R1697" s="23"/>
      <c r="X1697" s="1"/>
    </row>
    <row r="1698" spans="1:24">
      <c r="A1698" s="1" t="s">
        <v>1412</v>
      </c>
      <c r="B1698" s="13" t="s">
        <v>1413</v>
      </c>
      <c r="C1698" t="s">
        <v>1414</v>
      </c>
      <c r="D1698" s="7" t="s">
        <v>1415</v>
      </c>
      <c r="E1698" s="13" t="s">
        <v>1335</v>
      </c>
      <c r="K1698" t="s">
        <v>418</v>
      </c>
      <c r="L1698" t="s">
        <v>30</v>
      </c>
      <c r="M1698" s="21" t="s">
        <v>31</v>
      </c>
      <c r="N1698" s="71">
        <v>30</v>
      </c>
      <c r="O1698" s="20">
        <v>72.35</v>
      </c>
      <c r="P1698" s="20">
        <v>57.79</v>
      </c>
      <c r="Q1698" s="22">
        <v>0.79875604699378</v>
      </c>
      <c r="R1698" s="23"/>
      <c r="X1698" s="1"/>
    </row>
    <row r="1699" spans="1:24">
      <c r="A1699" s="1" t="s">
        <v>1412</v>
      </c>
      <c r="B1699" s="13" t="s">
        <v>1413</v>
      </c>
      <c r="C1699" t="s">
        <v>1414</v>
      </c>
      <c r="D1699" s="7" t="s">
        <v>1415</v>
      </c>
      <c r="E1699" s="13" t="s">
        <v>1335</v>
      </c>
      <c r="K1699" t="s">
        <v>418</v>
      </c>
      <c r="L1699" t="s">
        <v>30</v>
      </c>
      <c r="M1699" s="21" t="s">
        <v>31</v>
      </c>
      <c r="N1699" s="71">
        <v>34</v>
      </c>
      <c r="O1699" s="20">
        <v>71.99</v>
      </c>
      <c r="P1699" s="20">
        <v>64.49</v>
      </c>
      <c r="Q1699" s="22">
        <v>0.895818863731074</v>
      </c>
      <c r="R1699" s="23"/>
      <c r="X1699" s="1"/>
    </row>
    <row r="1700" spans="1:24">
      <c r="A1700" s="1" t="s">
        <v>1412</v>
      </c>
      <c r="B1700" s="13" t="s">
        <v>1413</v>
      </c>
      <c r="C1700" t="s">
        <v>1414</v>
      </c>
      <c r="D1700" s="7" t="s">
        <v>1415</v>
      </c>
      <c r="E1700" s="13" t="s">
        <v>1335</v>
      </c>
      <c r="K1700" t="s">
        <v>418</v>
      </c>
      <c r="L1700" t="s">
        <v>30</v>
      </c>
      <c r="M1700" s="21" t="s">
        <v>31</v>
      </c>
      <c r="N1700" s="71">
        <v>13</v>
      </c>
      <c r="O1700" s="20">
        <v>71.9</v>
      </c>
      <c r="P1700" s="20">
        <v>55.25</v>
      </c>
      <c r="Q1700" s="22">
        <v>0.768428372739916</v>
      </c>
      <c r="R1700" s="23"/>
      <c r="X1700" s="1"/>
    </row>
    <row r="1701" spans="1:24">
      <c r="A1701" s="1" t="s">
        <v>1412</v>
      </c>
      <c r="B1701" s="13" t="s">
        <v>1413</v>
      </c>
      <c r="C1701" t="s">
        <v>1414</v>
      </c>
      <c r="D1701" s="7" t="s">
        <v>1415</v>
      </c>
      <c r="E1701" s="13" t="s">
        <v>1335</v>
      </c>
      <c r="K1701" t="s">
        <v>418</v>
      </c>
      <c r="L1701" t="s">
        <v>30</v>
      </c>
      <c r="M1701" s="21" t="s">
        <v>31</v>
      </c>
      <c r="N1701" s="71">
        <v>32</v>
      </c>
      <c r="O1701" s="20">
        <v>71.14</v>
      </c>
      <c r="P1701" s="20">
        <v>56.69</v>
      </c>
      <c r="Q1701" s="22">
        <v>0.796879392746697</v>
      </c>
      <c r="R1701" s="23"/>
      <c r="X1701" s="1"/>
    </row>
    <row r="1702" spans="1:24">
      <c r="A1702" s="1" t="s">
        <v>1412</v>
      </c>
      <c r="B1702" s="13" t="s">
        <v>1413</v>
      </c>
      <c r="C1702" t="s">
        <v>1414</v>
      </c>
      <c r="D1702" s="7" t="s">
        <v>1415</v>
      </c>
      <c r="E1702" s="13" t="s">
        <v>1335</v>
      </c>
      <c r="K1702" t="s">
        <v>418</v>
      </c>
      <c r="L1702" t="s">
        <v>30</v>
      </c>
      <c r="M1702" s="21" t="s">
        <v>31</v>
      </c>
      <c r="N1702" s="71">
        <v>55</v>
      </c>
      <c r="O1702" s="20">
        <v>70.79</v>
      </c>
      <c r="P1702" s="20">
        <v>54.15</v>
      </c>
      <c r="Q1702" s="22">
        <v>0.764938550642746</v>
      </c>
      <c r="R1702" s="23"/>
      <c r="X1702" s="1"/>
    </row>
    <row r="1703" spans="1:24">
      <c r="A1703" s="1" t="s">
        <v>1412</v>
      </c>
      <c r="B1703" s="13" t="s">
        <v>1413</v>
      </c>
      <c r="C1703" t="s">
        <v>1414</v>
      </c>
      <c r="D1703" s="7" t="s">
        <v>1415</v>
      </c>
      <c r="E1703" s="13" t="s">
        <v>1335</v>
      </c>
      <c r="K1703" t="s">
        <v>418</v>
      </c>
      <c r="L1703" t="s">
        <v>30</v>
      </c>
      <c r="M1703" s="21" t="s">
        <v>31</v>
      </c>
      <c r="N1703" s="71">
        <v>31</v>
      </c>
      <c r="O1703" s="20">
        <v>70.34</v>
      </c>
      <c r="P1703" s="20">
        <v>49.48</v>
      </c>
      <c r="Q1703" s="22">
        <v>0.703440432186523</v>
      </c>
      <c r="R1703" s="23"/>
      <c r="X1703" s="1"/>
    </row>
    <row r="1704" spans="1:24">
      <c r="A1704" s="1" t="s">
        <v>1412</v>
      </c>
      <c r="B1704" s="13" t="s">
        <v>1413</v>
      </c>
      <c r="C1704" t="s">
        <v>1414</v>
      </c>
      <c r="D1704" s="7" t="s">
        <v>1415</v>
      </c>
      <c r="E1704" s="13" t="s">
        <v>1335</v>
      </c>
      <c r="K1704" t="s">
        <v>418</v>
      </c>
      <c r="L1704" t="s">
        <v>30</v>
      </c>
      <c r="M1704" s="21" t="s">
        <v>31</v>
      </c>
      <c r="N1704" s="71">
        <v>95</v>
      </c>
      <c r="O1704" s="20">
        <v>69.67</v>
      </c>
      <c r="P1704" s="20">
        <v>56.09</v>
      </c>
      <c r="Q1704" s="22">
        <v>0.805081096598249</v>
      </c>
      <c r="R1704" s="23"/>
      <c r="X1704" s="1"/>
    </row>
    <row r="1705" spans="1:24">
      <c r="A1705" s="1" t="s">
        <v>1412</v>
      </c>
      <c r="B1705" s="13" t="s">
        <v>1413</v>
      </c>
      <c r="C1705" t="s">
        <v>1414</v>
      </c>
      <c r="D1705" s="7" t="s">
        <v>1415</v>
      </c>
      <c r="E1705" s="13" t="s">
        <v>1335</v>
      </c>
      <c r="K1705" t="s">
        <v>418</v>
      </c>
      <c r="L1705" t="s">
        <v>30</v>
      </c>
      <c r="M1705" s="21" t="s">
        <v>31</v>
      </c>
      <c r="N1705" s="71">
        <v>22</v>
      </c>
      <c r="O1705" s="20">
        <v>69.05</v>
      </c>
      <c r="P1705" s="20">
        <v>52.05</v>
      </c>
      <c r="Q1705" s="22">
        <v>0.753801593048516</v>
      </c>
      <c r="R1705" s="23"/>
      <c r="X1705" s="1"/>
    </row>
    <row r="1706" spans="1:24">
      <c r="A1706" s="1" t="s">
        <v>1412</v>
      </c>
      <c r="B1706" s="13" t="s">
        <v>1413</v>
      </c>
      <c r="C1706" t="s">
        <v>1414</v>
      </c>
      <c r="D1706" s="7" t="s">
        <v>1415</v>
      </c>
      <c r="E1706" s="13" t="s">
        <v>1335</v>
      </c>
      <c r="K1706" t="s">
        <v>418</v>
      </c>
      <c r="L1706" t="s">
        <v>30</v>
      </c>
      <c r="M1706" s="21" t="s">
        <v>31</v>
      </c>
      <c r="N1706" s="71">
        <v>35</v>
      </c>
      <c r="O1706" s="20">
        <v>68.96</v>
      </c>
      <c r="P1706" s="20">
        <v>44.92</v>
      </c>
      <c r="Q1706" s="22">
        <v>0.65139211136891</v>
      </c>
      <c r="R1706" s="23"/>
      <c r="X1706" s="1"/>
    </row>
    <row r="1707" spans="1:24">
      <c r="A1707" s="1" t="s">
        <v>1412</v>
      </c>
      <c r="B1707" s="13" t="s">
        <v>1413</v>
      </c>
      <c r="C1707" t="s">
        <v>1414</v>
      </c>
      <c r="D1707" s="7" t="s">
        <v>1415</v>
      </c>
      <c r="E1707" s="13" t="s">
        <v>1335</v>
      </c>
      <c r="K1707" t="s">
        <v>418</v>
      </c>
      <c r="L1707" t="s">
        <v>30</v>
      </c>
      <c r="M1707" s="21" t="s">
        <v>31</v>
      </c>
      <c r="N1707" s="71">
        <v>11</v>
      </c>
      <c r="O1707" s="20">
        <v>68.91</v>
      </c>
      <c r="P1707" s="20">
        <v>54.14</v>
      </c>
      <c r="Q1707" s="22">
        <v>0.785662458278915</v>
      </c>
      <c r="R1707" s="23"/>
      <c r="X1707" s="1"/>
    </row>
    <row r="1708" spans="1:24">
      <c r="A1708" s="1" t="s">
        <v>1412</v>
      </c>
      <c r="B1708" s="13" t="s">
        <v>1413</v>
      </c>
      <c r="C1708" t="s">
        <v>1414</v>
      </c>
      <c r="D1708" s="7" t="s">
        <v>1415</v>
      </c>
      <c r="E1708" s="13" t="s">
        <v>1335</v>
      </c>
      <c r="K1708" t="s">
        <v>418</v>
      </c>
      <c r="L1708" t="s">
        <v>30</v>
      </c>
      <c r="M1708" s="21" t="s">
        <v>31</v>
      </c>
      <c r="N1708" s="71">
        <v>85</v>
      </c>
      <c r="O1708" s="20">
        <v>68.51</v>
      </c>
      <c r="P1708" s="20">
        <v>51.43</v>
      </c>
      <c r="Q1708" s="22">
        <v>0.750693329440957</v>
      </c>
      <c r="R1708" s="23"/>
      <c r="X1708" s="1"/>
    </row>
    <row r="1709" spans="1:24">
      <c r="A1709" s="1" t="s">
        <v>1412</v>
      </c>
      <c r="B1709" s="13" t="s">
        <v>1413</v>
      </c>
      <c r="C1709" t="s">
        <v>1414</v>
      </c>
      <c r="D1709" s="7" t="s">
        <v>1415</v>
      </c>
      <c r="E1709" s="13" t="s">
        <v>1335</v>
      </c>
      <c r="K1709" t="s">
        <v>418</v>
      </c>
      <c r="L1709" t="s">
        <v>30</v>
      </c>
      <c r="M1709" s="21" t="s">
        <v>31</v>
      </c>
      <c r="N1709" s="71">
        <v>87</v>
      </c>
      <c r="O1709" s="20">
        <v>68.29</v>
      </c>
      <c r="P1709" s="20">
        <v>56.3</v>
      </c>
      <c r="Q1709" s="22">
        <v>0.824425245277493</v>
      </c>
      <c r="R1709" s="23"/>
      <c r="X1709" s="1"/>
    </row>
    <row r="1710" spans="1:24">
      <c r="A1710" s="1" t="s">
        <v>1412</v>
      </c>
      <c r="B1710" s="13" t="s">
        <v>1413</v>
      </c>
      <c r="C1710" t="s">
        <v>1414</v>
      </c>
      <c r="D1710" s="7" t="s">
        <v>1415</v>
      </c>
      <c r="E1710" s="13" t="s">
        <v>1335</v>
      </c>
      <c r="K1710" t="s">
        <v>418</v>
      </c>
      <c r="L1710" t="s">
        <v>30</v>
      </c>
      <c r="M1710" s="21" t="s">
        <v>31</v>
      </c>
      <c r="N1710" s="71">
        <v>59</v>
      </c>
      <c r="O1710" s="20">
        <v>67.89</v>
      </c>
      <c r="P1710" s="20">
        <v>59.85</v>
      </c>
      <c r="Q1710" s="22">
        <v>0.88157313300928</v>
      </c>
      <c r="R1710" s="23"/>
      <c r="X1710" s="1"/>
    </row>
    <row r="1711" spans="1:24">
      <c r="A1711" s="1" t="s">
        <v>1412</v>
      </c>
      <c r="B1711" s="13" t="s">
        <v>1413</v>
      </c>
      <c r="C1711" t="s">
        <v>1414</v>
      </c>
      <c r="D1711" s="7" t="s">
        <v>1415</v>
      </c>
      <c r="E1711" s="13" t="s">
        <v>1335</v>
      </c>
      <c r="K1711" t="s">
        <v>418</v>
      </c>
      <c r="L1711" t="s">
        <v>30</v>
      </c>
      <c r="M1711" s="21" t="s">
        <v>31</v>
      </c>
      <c r="N1711" s="71">
        <v>72</v>
      </c>
      <c r="O1711" s="20">
        <v>67.84</v>
      </c>
      <c r="P1711" s="20">
        <v>56.48</v>
      </c>
      <c r="Q1711" s="22">
        <v>0.832547169811321</v>
      </c>
      <c r="R1711" s="23"/>
      <c r="X1711" s="1"/>
    </row>
    <row r="1712" spans="1:24">
      <c r="A1712" s="1" t="s">
        <v>1412</v>
      </c>
      <c r="B1712" s="13" t="s">
        <v>1413</v>
      </c>
      <c r="C1712" t="s">
        <v>1414</v>
      </c>
      <c r="D1712" s="7" t="s">
        <v>1415</v>
      </c>
      <c r="E1712" s="13" t="s">
        <v>1335</v>
      </c>
      <c r="K1712" t="s">
        <v>418</v>
      </c>
      <c r="L1712" t="s">
        <v>30</v>
      </c>
      <c r="M1712" s="21" t="s">
        <v>31</v>
      </c>
      <c r="N1712" s="71">
        <v>36</v>
      </c>
      <c r="O1712" s="20">
        <v>66.86</v>
      </c>
      <c r="P1712" s="20">
        <v>49.6</v>
      </c>
      <c r="Q1712" s="22">
        <v>0.741848638947054</v>
      </c>
      <c r="R1712" s="23"/>
      <c r="X1712" s="1"/>
    </row>
    <row r="1713" spans="1:24">
      <c r="A1713" s="1" t="s">
        <v>1412</v>
      </c>
      <c r="B1713" s="13" t="s">
        <v>1413</v>
      </c>
      <c r="C1713" t="s">
        <v>1414</v>
      </c>
      <c r="D1713" s="7" t="s">
        <v>1415</v>
      </c>
      <c r="E1713" s="13" t="s">
        <v>1335</v>
      </c>
      <c r="K1713" t="s">
        <v>418</v>
      </c>
      <c r="L1713" t="s">
        <v>30</v>
      </c>
      <c r="M1713" s="21" t="s">
        <v>31</v>
      </c>
      <c r="N1713" s="71">
        <v>23</v>
      </c>
      <c r="O1713" s="20">
        <v>66.28</v>
      </c>
      <c r="P1713" s="20">
        <v>49.57</v>
      </c>
      <c r="Q1713" s="22">
        <v>0.747887748943874</v>
      </c>
      <c r="R1713" s="23"/>
      <c r="X1713" s="1"/>
    </row>
    <row r="1714" spans="1:24">
      <c r="A1714" s="1" t="s">
        <v>1412</v>
      </c>
      <c r="B1714" s="13" t="s">
        <v>1413</v>
      </c>
      <c r="C1714" t="s">
        <v>1414</v>
      </c>
      <c r="D1714" s="7" t="s">
        <v>1415</v>
      </c>
      <c r="E1714" s="13" t="s">
        <v>1335</v>
      </c>
      <c r="K1714" t="s">
        <v>418</v>
      </c>
      <c r="L1714" t="s">
        <v>30</v>
      </c>
      <c r="M1714" s="21" t="s">
        <v>31</v>
      </c>
      <c r="N1714" s="71">
        <v>27</v>
      </c>
      <c r="O1714" s="20">
        <v>65.48</v>
      </c>
      <c r="P1714" s="20">
        <v>54.81</v>
      </c>
      <c r="Q1714" s="22">
        <v>0.837049480757483</v>
      </c>
      <c r="R1714" s="23"/>
      <c r="X1714" s="1"/>
    </row>
    <row r="1715" spans="1:24">
      <c r="A1715" s="1" t="s">
        <v>1412</v>
      </c>
      <c r="B1715" s="13" t="s">
        <v>1413</v>
      </c>
      <c r="C1715" t="s">
        <v>1414</v>
      </c>
      <c r="D1715" s="7" t="s">
        <v>1415</v>
      </c>
      <c r="E1715" s="13" t="s">
        <v>1335</v>
      </c>
      <c r="K1715" t="s">
        <v>418</v>
      </c>
      <c r="L1715" t="s">
        <v>30</v>
      </c>
      <c r="M1715" s="21" t="s">
        <v>31</v>
      </c>
      <c r="N1715" s="71">
        <v>89</v>
      </c>
      <c r="O1715" s="20">
        <v>65.12</v>
      </c>
      <c r="P1715" s="20">
        <v>50.95</v>
      </c>
      <c r="Q1715" s="22">
        <v>0.78240171990172</v>
      </c>
      <c r="R1715" s="23"/>
      <c r="X1715" s="1"/>
    </row>
    <row r="1716" spans="1:24">
      <c r="A1716" s="1" t="s">
        <v>1412</v>
      </c>
      <c r="B1716" s="13" t="s">
        <v>1413</v>
      </c>
      <c r="C1716" t="s">
        <v>1414</v>
      </c>
      <c r="D1716" s="7" t="s">
        <v>1415</v>
      </c>
      <c r="E1716" s="13" t="s">
        <v>1335</v>
      </c>
      <c r="K1716" t="s">
        <v>418</v>
      </c>
      <c r="L1716" t="s">
        <v>30</v>
      </c>
      <c r="M1716" s="21" t="s">
        <v>31</v>
      </c>
      <c r="N1716" s="71">
        <v>4</v>
      </c>
      <c r="O1716" s="20">
        <v>64.99</v>
      </c>
      <c r="P1716" s="20">
        <v>45.06</v>
      </c>
      <c r="Q1716" s="22">
        <v>0.693337436528697</v>
      </c>
      <c r="R1716" s="23"/>
      <c r="X1716" s="1"/>
    </row>
    <row r="1717" spans="1:24">
      <c r="A1717" s="1" t="s">
        <v>1412</v>
      </c>
      <c r="B1717" s="13" t="s">
        <v>1413</v>
      </c>
      <c r="C1717" t="s">
        <v>1414</v>
      </c>
      <c r="D1717" s="7" t="s">
        <v>1415</v>
      </c>
      <c r="E1717" s="13" t="s">
        <v>1335</v>
      </c>
      <c r="K1717" t="s">
        <v>418</v>
      </c>
      <c r="L1717" t="s">
        <v>30</v>
      </c>
      <c r="M1717" s="21" t="s">
        <v>31</v>
      </c>
      <c r="N1717" s="71">
        <v>5</v>
      </c>
      <c r="O1717" s="20">
        <v>64.94</v>
      </c>
      <c r="P1717" s="20">
        <v>46.51</v>
      </c>
      <c r="Q1717" s="22">
        <v>0.716199568832769</v>
      </c>
      <c r="R1717" s="23"/>
      <c r="X1717" s="1"/>
    </row>
    <row r="1718" spans="1:24">
      <c r="A1718" s="1" t="s">
        <v>1412</v>
      </c>
      <c r="B1718" s="13" t="s">
        <v>1413</v>
      </c>
      <c r="C1718" t="s">
        <v>1414</v>
      </c>
      <c r="D1718" s="7" t="s">
        <v>1415</v>
      </c>
      <c r="E1718" s="13" t="s">
        <v>1335</v>
      </c>
      <c r="K1718" t="s">
        <v>418</v>
      </c>
      <c r="L1718" t="s">
        <v>30</v>
      </c>
      <c r="M1718" s="21" t="s">
        <v>31</v>
      </c>
      <c r="N1718" s="71">
        <v>84</v>
      </c>
      <c r="O1718" s="20">
        <v>64.5</v>
      </c>
      <c r="P1718" s="20">
        <v>53.76</v>
      </c>
      <c r="Q1718" s="22">
        <v>0.833488372093023</v>
      </c>
      <c r="R1718" s="23"/>
      <c r="X1718" s="1"/>
    </row>
    <row r="1719" spans="1:24">
      <c r="A1719" s="1" t="s">
        <v>1412</v>
      </c>
      <c r="B1719" s="13" t="s">
        <v>1413</v>
      </c>
      <c r="C1719" t="s">
        <v>1414</v>
      </c>
      <c r="D1719" s="7" t="s">
        <v>1415</v>
      </c>
      <c r="E1719" s="13" t="s">
        <v>1335</v>
      </c>
      <c r="K1719" t="s">
        <v>418</v>
      </c>
      <c r="L1719" t="s">
        <v>30</v>
      </c>
      <c r="M1719" s="21" t="s">
        <v>31</v>
      </c>
      <c r="N1719" s="71">
        <v>69</v>
      </c>
      <c r="O1719" s="20">
        <v>63.96</v>
      </c>
      <c r="P1719" s="20">
        <v>48.08</v>
      </c>
      <c r="Q1719" s="22">
        <v>0.751719824890557</v>
      </c>
      <c r="R1719" s="23"/>
      <c r="X1719" s="1"/>
    </row>
    <row r="1720" spans="1:24">
      <c r="A1720" s="1" t="s">
        <v>1412</v>
      </c>
      <c r="B1720" s="13" t="s">
        <v>1413</v>
      </c>
      <c r="C1720" t="s">
        <v>1414</v>
      </c>
      <c r="D1720" s="7" t="s">
        <v>1415</v>
      </c>
      <c r="E1720" s="13" t="s">
        <v>1335</v>
      </c>
      <c r="K1720" t="s">
        <v>418</v>
      </c>
      <c r="L1720" t="s">
        <v>30</v>
      </c>
      <c r="M1720" s="21" t="s">
        <v>31</v>
      </c>
      <c r="N1720" s="71">
        <v>41</v>
      </c>
      <c r="O1720" s="20">
        <v>63.43</v>
      </c>
      <c r="P1720" s="20">
        <v>56.81</v>
      </c>
      <c r="Q1720" s="22">
        <v>0.895632981239161</v>
      </c>
      <c r="R1720" s="23"/>
      <c r="X1720" s="1"/>
    </row>
    <row r="1721" spans="1:24">
      <c r="A1721" s="1" t="s">
        <v>1412</v>
      </c>
      <c r="B1721" s="13" t="s">
        <v>1413</v>
      </c>
      <c r="C1721" t="s">
        <v>1414</v>
      </c>
      <c r="D1721" s="7" t="s">
        <v>1415</v>
      </c>
      <c r="E1721" s="13" t="s">
        <v>1335</v>
      </c>
      <c r="K1721" t="s">
        <v>418</v>
      </c>
      <c r="L1721" t="s">
        <v>30</v>
      </c>
      <c r="M1721" s="21" t="s">
        <v>31</v>
      </c>
      <c r="N1721" s="71">
        <v>82</v>
      </c>
      <c r="O1721" s="20">
        <v>62.8</v>
      </c>
      <c r="P1721" s="20">
        <v>41.59</v>
      </c>
      <c r="Q1721" s="22">
        <v>0.662261146496815</v>
      </c>
      <c r="R1721" s="23"/>
      <c r="X1721" s="1"/>
    </row>
    <row r="1722" spans="1:24">
      <c r="A1722" s="1" t="s">
        <v>1412</v>
      </c>
      <c r="B1722" s="13" t="s">
        <v>1413</v>
      </c>
      <c r="C1722" t="s">
        <v>1414</v>
      </c>
      <c r="D1722" s="7" t="s">
        <v>1415</v>
      </c>
      <c r="E1722" s="13" t="s">
        <v>1335</v>
      </c>
      <c r="K1722" t="s">
        <v>418</v>
      </c>
      <c r="L1722" t="s">
        <v>30</v>
      </c>
      <c r="M1722" s="21" t="s">
        <v>31</v>
      </c>
      <c r="N1722" s="71">
        <v>47</v>
      </c>
      <c r="O1722" s="20">
        <v>60.17</v>
      </c>
      <c r="P1722" s="20">
        <v>43.09</v>
      </c>
      <c r="Q1722" s="22">
        <v>0.716137610104703</v>
      </c>
      <c r="R1722" s="23"/>
      <c r="X1722" s="1"/>
    </row>
    <row r="1723" spans="1:24">
      <c r="A1723" s="1" t="s">
        <v>1412</v>
      </c>
      <c r="B1723" s="13" t="s">
        <v>1413</v>
      </c>
      <c r="C1723" t="s">
        <v>1414</v>
      </c>
      <c r="D1723" s="7" t="s">
        <v>1415</v>
      </c>
      <c r="E1723" s="13" t="s">
        <v>1335</v>
      </c>
      <c r="K1723" t="s">
        <v>418</v>
      </c>
      <c r="L1723" t="s">
        <v>30</v>
      </c>
      <c r="M1723" s="21" t="s">
        <v>31</v>
      </c>
      <c r="N1723" s="71">
        <v>74</v>
      </c>
      <c r="O1723" s="20">
        <v>60.04</v>
      </c>
      <c r="P1723" s="20">
        <v>47.43</v>
      </c>
      <c r="Q1723" s="22">
        <v>0.789973351099267</v>
      </c>
      <c r="R1723" s="23"/>
      <c r="X1723" s="1"/>
    </row>
    <row r="1724" spans="1:24">
      <c r="A1724" s="1" t="s">
        <v>1412</v>
      </c>
      <c r="B1724" s="13" t="s">
        <v>1413</v>
      </c>
      <c r="C1724" t="s">
        <v>1414</v>
      </c>
      <c r="D1724" s="7" t="s">
        <v>1415</v>
      </c>
      <c r="E1724" s="13" t="s">
        <v>1335</v>
      </c>
      <c r="K1724" t="s">
        <v>418</v>
      </c>
      <c r="L1724" t="s">
        <v>30</v>
      </c>
      <c r="M1724" s="21" t="s">
        <v>31</v>
      </c>
      <c r="N1724" s="71">
        <v>33</v>
      </c>
      <c r="O1724" s="20">
        <v>59.77</v>
      </c>
      <c r="P1724" s="20">
        <v>39.69</v>
      </c>
      <c r="Q1724" s="22">
        <v>0.664045507779823</v>
      </c>
      <c r="R1724" s="23"/>
      <c r="X1724" s="1"/>
    </row>
    <row r="1725" spans="1:24">
      <c r="A1725" s="1" t="s">
        <v>1412</v>
      </c>
      <c r="B1725" s="13" t="s">
        <v>1413</v>
      </c>
      <c r="C1725" t="s">
        <v>1414</v>
      </c>
      <c r="D1725" s="7" t="s">
        <v>1415</v>
      </c>
      <c r="E1725" s="13" t="s">
        <v>1335</v>
      </c>
      <c r="K1725" t="s">
        <v>418</v>
      </c>
      <c r="L1725" t="s">
        <v>30</v>
      </c>
      <c r="M1725" s="21" t="s">
        <v>31</v>
      </c>
      <c r="N1725" s="71">
        <v>66</v>
      </c>
      <c r="O1725" s="20">
        <v>57.63</v>
      </c>
      <c r="P1725" s="20">
        <v>47.93</v>
      </c>
      <c r="Q1725" s="22">
        <v>0.831684886343918</v>
      </c>
      <c r="R1725" s="23"/>
      <c r="X1725" s="1"/>
    </row>
    <row r="1726" spans="1:24">
      <c r="A1726" s="1" t="s">
        <v>1412</v>
      </c>
      <c r="B1726" s="13" t="s">
        <v>1413</v>
      </c>
      <c r="C1726" t="s">
        <v>1414</v>
      </c>
      <c r="D1726" s="7" t="s">
        <v>1415</v>
      </c>
      <c r="E1726" s="13" t="s">
        <v>1335</v>
      </c>
      <c r="K1726" t="s">
        <v>418</v>
      </c>
      <c r="L1726" t="s">
        <v>30</v>
      </c>
      <c r="M1726" s="21" t="s">
        <v>31</v>
      </c>
      <c r="N1726" s="71">
        <v>42</v>
      </c>
      <c r="O1726" s="20">
        <v>51.16</v>
      </c>
      <c r="P1726" s="20">
        <v>28</v>
      </c>
      <c r="Q1726" s="22">
        <v>0.547302580140735</v>
      </c>
      <c r="R1726" s="23"/>
      <c r="X1726" s="1"/>
    </row>
    <row r="1727" spans="1:24">
      <c r="A1727" s="1" t="s">
        <v>1412</v>
      </c>
      <c r="B1727" s="13" t="s">
        <v>1413</v>
      </c>
      <c r="C1727" t="s">
        <v>1414</v>
      </c>
      <c r="D1727" s="7" t="s">
        <v>1415</v>
      </c>
      <c r="E1727" s="13" t="s">
        <v>1335</v>
      </c>
      <c r="K1727" t="s">
        <v>418</v>
      </c>
      <c r="L1727" t="s">
        <v>30</v>
      </c>
      <c r="M1727" s="21" t="s">
        <v>31</v>
      </c>
      <c r="N1727" s="71">
        <v>3</v>
      </c>
      <c r="O1727" s="20">
        <v>48.53</v>
      </c>
      <c r="P1727" s="20">
        <v>37.23</v>
      </c>
      <c r="Q1727" s="22">
        <v>0.767154337523181</v>
      </c>
      <c r="R1727" s="23"/>
      <c r="X1727" s="1"/>
    </row>
    <row r="1728" spans="1:24">
      <c r="A1728" s="1" t="s">
        <v>1412</v>
      </c>
      <c r="B1728" s="13" t="s">
        <v>1413</v>
      </c>
      <c r="C1728" t="s">
        <v>1414</v>
      </c>
      <c r="D1728" s="7" t="s">
        <v>1415</v>
      </c>
      <c r="E1728" s="13" t="s">
        <v>1335</v>
      </c>
      <c r="K1728" t="s">
        <v>418</v>
      </c>
      <c r="L1728" t="s">
        <v>30</v>
      </c>
      <c r="M1728" s="21" t="s">
        <v>31</v>
      </c>
      <c r="N1728" s="71">
        <v>1</v>
      </c>
      <c r="O1728" s="20">
        <v>48.48</v>
      </c>
      <c r="P1728" s="20">
        <v>24.62</v>
      </c>
      <c r="Q1728" s="22">
        <v>0.507838283828383</v>
      </c>
      <c r="R1728" s="23"/>
      <c r="X1728" s="1"/>
    </row>
    <row r="1729" spans="1:24">
      <c r="A1729" s="1" t="s">
        <v>1412</v>
      </c>
      <c r="B1729" s="13" t="s">
        <v>1413</v>
      </c>
      <c r="C1729" t="s">
        <v>1414</v>
      </c>
      <c r="D1729" s="7" t="s">
        <v>1415</v>
      </c>
      <c r="E1729" s="13" t="s">
        <v>1335</v>
      </c>
      <c r="K1729" t="s">
        <v>418</v>
      </c>
      <c r="L1729" t="s">
        <v>30</v>
      </c>
      <c r="M1729" s="21" t="s">
        <v>31</v>
      </c>
      <c r="N1729" s="71">
        <v>28</v>
      </c>
      <c r="O1729" s="20">
        <v>47.59</v>
      </c>
      <c r="P1729" s="20">
        <v>38.68</v>
      </c>
      <c r="Q1729" s="22">
        <v>0.812775793233873</v>
      </c>
      <c r="R1729" s="23"/>
      <c r="X1729" s="1"/>
    </row>
    <row r="1730" spans="1:24">
      <c r="A1730" s="39" t="s">
        <v>1412</v>
      </c>
      <c r="B1730" s="40" t="s">
        <v>1413</v>
      </c>
      <c r="C1730" s="18" t="s">
        <v>1414</v>
      </c>
      <c r="D1730" s="78" t="s">
        <v>1415</v>
      </c>
      <c r="E1730" s="80" t="s">
        <v>1335</v>
      </c>
      <c r="F1730" s="18"/>
      <c r="G1730" s="18"/>
      <c r="H1730" s="18"/>
      <c r="I1730" s="18"/>
      <c r="J1730" s="39"/>
      <c r="K1730" s="18" t="s">
        <v>418</v>
      </c>
      <c r="L1730" s="18" t="s">
        <v>30</v>
      </c>
      <c r="M1730" s="43" t="s">
        <v>31</v>
      </c>
      <c r="N1730" s="79">
        <v>29</v>
      </c>
      <c r="O1730" s="42">
        <v>47.59</v>
      </c>
      <c r="P1730" s="42">
        <v>38.2</v>
      </c>
      <c r="Q1730" s="44">
        <v>0.802689640680815</v>
      </c>
      <c r="R1730" s="45"/>
      <c r="S1730" s="39"/>
      <c r="T1730" s="18"/>
      <c r="U1730" s="18"/>
      <c r="V1730" s="18"/>
      <c r="W1730" s="18"/>
      <c r="X1730" s="39"/>
    </row>
    <row r="1731" spans="1:24">
      <c r="A1731" s="1" t="s">
        <v>932</v>
      </c>
      <c r="B1731" s="13" t="s">
        <v>933</v>
      </c>
      <c r="C1731" t="s">
        <v>1416</v>
      </c>
      <c r="D1731" s="7" t="s">
        <v>935</v>
      </c>
      <c r="E1731" s="13" t="s">
        <v>1417</v>
      </c>
      <c r="K1731" t="s">
        <v>418</v>
      </c>
      <c r="L1731" t="s">
        <v>30</v>
      </c>
      <c r="M1731" s="21" t="s">
        <v>31</v>
      </c>
      <c r="N1731" s="71" t="s">
        <v>1418</v>
      </c>
      <c r="O1731" s="20">
        <v>77.81</v>
      </c>
      <c r="P1731" s="20">
        <v>65.46</v>
      </c>
      <c r="Q1731" s="22">
        <v>0.841280041125819</v>
      </c>
      <c r="R1731" s="23">
        <v>2.63e-14</v>
      </c>
      <c r="X1731" s="1"/>
    </row>
    <row r="1732" spans="1:24">
      <c r="A1732" s="1" t="s">
        <v>932</v>
      </c>
      <c r="B1732" s="13" t="s">
        <v>933</v>
      </c>
      <c r="C1732" t="s">
        <v>1416</v>
      </c>
      <c r="D1732" s="7" t="s">
        <v>935</v>
      </c>
      <c r="E1732" s="13" t="s">
        <v>1417</v>
      </c>
      <c r="K1732" t="s">
        <v>418</v>
      </c>
      <c r="L1732" t="s">
        <v>30</v>
      </c>
      <c r="M1732" s="21" t="s">
        <v>31</v>
      </c>
      <c r="N1732" s="71" t="s">
        <v>1419</v>
      </c>
      <c r="O1732" s="20">
        <v>76.02</v>
      </c>
      <c r="P1732" s="20">
        <v>56.01</v>
      </c>
      <c r="Q1732" s="22">
        <v>0.736779794790845</v>
      </c>
      <c r="R1732" s="23">
        <v>7.47e-14</v>
      </c>
      <c r="X1732" s="1"/>
    </row>
    <row r="1733" spans="1:24">
      <c r="A1733" s="1" t="s">
        <v>932</v>
      </c>
      <c r="B1733" s="13" t="s">
        <v>933</v>
      </c>
      <c r="C1733" t="s">
        <v>1416</v>
      </c>
      <c r="D1733" s="7" t="s">
        <v>935</v>
      </c>
      <c r="E1733" s="13" t="s">
        <v>1417</v>
      </c>
      <c r="K1733" t="s">
        <v>418</v>
      </c>
      <c r="L1733" t="s">
        <v>30</v>
      </c>
      <c r="M1733" s="21" t="s">
        <v>31</v>
      </c>
      <c r="N1733" s="71" t="s">
        <v>1420</v>
      </c>
      <c r="O1733" s="20">
        <v>76.86</v>
      </c>
      <c r="P1733" s="20">
        <v>58.02</v>
      </c>
      <c r="Q1733" s="22">
        <v>0.75487900078064</v>
      </c>
      <c r="R1733" s="23">
        <v>3.11e-13</v>
      </c>
      <c r="X1733" s="1"/>
    </row>
    <row r="1734" spans="1:24">
      <c r="A1734" s="1" t="s">
        <v>932</v>
      </c>
      <c r="B1734" s="13" t="s">
        <v>933</v>
      </c>
      <c r="C1734" t="s">
        <v>1416</v>
      </c>
      <c r="D1734" s="7" t="s">
        <v>935</v>
      </c>
      <c r="E1734" s="13" t="s">
        <v>1417</v>
      </c>
      <c r="K1734" t="s">
        <v>418</v>
      </c>
      <c r="L1734" t="s">
        <v>30</v>
      </c>
      <c r="M1734" s="21" t="s">
        <v>31</v>
      </c>
      <c r="N1734" s="71" t="s">
        <v>1421</v>
      </c>
      <c r="O1734" s="20">
        <v>69.28</v>
      </c>
      <c r="P1734" s="20">
        <v>45.46</v>
      </c>
      <c r="Q1734" s="22">
        <v>0.656177829099307</v>
      </c>
      <c r="R1734" s="23">
        <v>4.13e-14</v>
      </c>
      <c r="X1734" s="1"/>
    </row>
    <row r="1735" spans="1:24">
      <c r="A1735" s="1" t="s">
        <v>932</v>
      </c>
      <c r="B1735" s="13" t="s">
        <v>933</v>
      </c>
      <c r="C1735" t="s">
        <v>1416</v>
      </c>
      <c r="D1735" s="7" t="s">
        <v>935</v>
      </c>
      <c r="E1735" s="13" t="s">
        <v>1417</v>
      </c>
      <c r="K1735" t="s">
        <v>418</v>
      </c>
      <c r="L1735" t="s">
        <v>30</v>
      </c>
      <c r="M1735" s="21" t="s">
        <v>31</v>
      </c>
      <c r="N1735" s="71" t="s">
        <v>1422</v>
      </c>
      <c r="O1735" s="20">
        <v>77.76</v>
      </c>
      <c r="P1735" s="20">
        <v>63.54</v>
      </c>
      <c r="Q1735" s="22">
        <v>0.81712962962963</v>
      </c>
      <c r="R1735" s="23">
        <v>4.21e-13</v>
      </c>
      <c r="X1735" s="1"/>
    </row>
    <row r="1736" spans="1:24">
      <c r="A1736" s="1" t="s">
        <v>932</v>
      </c>
      <c r="B1736" s="13" t="s">
        <v>933</v>
      </c>
      <c r="C1736" t="s">
        <v>1416</v>
      </c>
      <c r="D1736" s="7" t="s">
        <v>935</v>
      </c>
      <c r="E1736" s="13" t="s">
        <v>1417</v>
      </c>
      <c r="K1736" t="s">
        <v>418</v>
      </c>
      <c r="L1736" t="s">
        <v>30</v>
      </c>
      <c r="M1736" s="21" t="s">
        <v>31</v>
      </c>
      <c r="N1736" s="71" t="s">
        <v>1423</v>
      </c>
      <c r="O1736" s="20">
        <v>75.6</v>
      </c>
      <c r="P1736" s="20">
        <v>59.41</v>
      </c>
      <c r="Q1736" s="22">
        <v>0.785846560846561</v>
      </c>
      <c r="R1736" s="23">
        <v>9.87e-13</v>
      </c>
      <c r="X1736" s="1"/>
    </row>
    <row r="1737" spans="1:24">
      <c r="A1737" s="1" t="s">
        <v>932</v>
      </c>
      <c r="B1737" s="13" t="s">
        <v>933</v>
      </c>
      <c r="C1737" t="s">
        <v>1416</v>
      </c>
      <c r="D1737" s="7" t="s">
        <v>935</v>
      </c>
      <c r="E1737" s="13" t="s">
        <v>1417</v>
      </c>
      <c r="K1737" t="s">
        <v>418</v>
      </c>
      <c r="L1737" t="s">
        <v>30</v>
      </c>
      <c r="M1737" s="21" t="s">
        <v>31</v>
      </c>
      <c r="N1737" s="71" t="s">
        <v>1424</v>
      </c>
      <c r="O1737" s="20">
        <v>78.69</v>
      </c>
      <c r="P1737" s="20">
        <v>63.21</v>
      </c>
      <c r="Q1737" s="22">
        <v>0.80327868852459</v>
      </c>
      <c r="R1737" s="23">
        <v>4.45e-14</v>
      </c>
      <c r="X1737" s="1"/>
    </row>
    <row r="1738" spans="1:24">
      <c r="A1738" s="1" t="s">
        <v>932</v>
      </c>
      <c r="B1738" s="13" t="s">
        <v>933</v>
      </c>
      <c r="C1738" t="s">
        <v>1416</v>
      </c>
      <c r="D1738" s="7" t="s">
        <v>935</v>
      </c>
      <c r="E1738" s="13" t="s">
        <v>1417</v>
      </c>
      <c r="K1738" t="s">
        <v>418</v>
      </c>
      <c r="L1738" t="s">
        <v>30</v>
      </c>
      <c r="M1738" s="21" t="s">
        <v>31</v>
      </c>
      <c r="N1738" s="71" t="s">
        <v>1425</v>
      </c>
      <c r="O1738" s="20">
        <v>82.36</v>
      </c>
      <c r="P1738" s="20">
        <v>70.28</v>
      </c>
      <c r="Q1738" s="22">
        <v>0.853326857697912</v>
      </c>
      <c r="R1738" s="23">
        <v>5.17e-14</v>
      </c>
      <c r="X1738" s="1"/>
    </row>
    <row r="1739" spans="1:24">
      <c r="A1739" s="1" t="s">
        <v>932</v>
      </c>
      <c r="B1739" s="13" t="s">
        <v>933</v>
      </c>
      <c r="C1739" t="s">
        <v>1416</v>
      </c>
      <c r="D1739" s="7" t="s">
        <v>935</v>
      </c>
      <c r="E1739" s="13" t="s">
        <v>1417</v>
      </c>
      <c r="K1739" t="s">
        <v>418</v>
      </c>
      <c r="L1739" t="s">
        <v>30</v>
      </c>
      <c r="M1739" s="21" t="s">
        <v>31</v>
      </c>
      <c r="N1739" s="71" t="s">
        <v>1426</v>
      </c>
      <c r="O1739" s="20">
        <v>68.35</v>
      </c>
      <c r="P1739" s="20">
        <v>49.5</v>
      </c>
      <c r="Q1739" s="22">
        <v>0.724213606437454</v>
      </c>
      <c r="R1739" s="23">
        <v>1.82e-15</v>
      </c>
      <c r="X1739" s="1"/>
    </row>
    <row r="1740" spans="1:24">
      <c r="A1740" s="1" t="s">
        <v>932</v>
      </c>
      <c r="B1740" s="13" t="s">
        <v>933</v>
      </c>
      <c r="C1740" t="s">
        <v>1416</v>
      </c>
      <c r="D1740" s="7" t="s">
        <v>935</v>
      </c>
      <c r="E1740" s="13" t="s">
        <v>1417</v>
      </c>
      <c r="K1740" t="s">
        <v>418</v>
      </c>
      <c r="L1740" t="s">
        <v>30</v>
      </c>
      <c r="M1740" s="21" t="s">
        <v>31</v>
      </c>
      <c r="N1740" s="71" t="s">
        <v>1427</v>
      </c>
      <c r="O1740" s="20">
        <v>75.62</v>
      </c>
      <c r="P1740" s="20">
        <v>66.68</v>
      </c>
      <c r="Q1740" s="22">
        <v>0.881777307590585</v>
      </c>
      <c r="R1740" s="23">
        <v>2.16e-12</v>
      </c>
      <c r="X1740" s="1"/>
    </row>
    <row r="1741" spans="1:24">
      <c r="A1741" s="1" t="s">
        <v>932</v>
      </c>
      <c r="B1741" s="13" t="s">
        <v>933</v>
      </c>
      <c r="C1741" t="s">
        <v>1416</v>
      </c>
      <c r="D1741" s="7" t="s">
        <v>935</v>
      </c>
      <c r="E1741" s="13" t="s">
        <v>1417</v>
      </c>
      <c r="K1741" t="s">
        <v>418</v>
      </c>
      <c r="L1741" t="s">
        <v>30</v>
      </c>
      <c r="M1741" s="21" t="s">
        <v>31</v>
      </c>
      <c r="N1741" s="71" t="s">
        <v>1428</v>
      </c>
      <c r="O1741" s="20">
        <v>73.65</v>
      </c>
      <c r="P1741" s="20">
        <v>63.81</v>
      </c>
      <c r="Q1741" s="22">
        <v>0.866395112016293</v>
      </c>
      <c r="R1741" s="23">
        <v>3.65e-15</v>
      </c>
      <c r="X1741" s="1"/>
    </row>
    <row r="1742" spans="1:24">
      <c r="A1742" s="1" t="s">
        <v>932</v>
      </c>
      <c r="B1742" s="13" t="s">
        <v>933</v>
      </c>
      <c r="C1742" t="s">
        <v>1416</v>
      </c>
      <c r="D1742" s="7" t="s">
        <v>935</v>
      </c>
      <c r="E1742" s="13" t="s">
        <v>1417</v>
      </c>
      <c r="K1742" t="s">
        <v>418</v>
      </c>
      <c r="L1742" t="s">
        <v>30</v>
      </c>
      <c r="M1742" s="21" t="s">
        <v>31</v>
      </c>
      <c r="N1742" s="71" t="s">
        <v>1429</v>
      </c>
      <c r="O1742" s="20">
        <v>73.05</v>
      </c>
      <c r="P1742" s="20">
        <v>63.65</v>
      </c>
      <c r="Q1742" s="22">
        <v>0.871321013004791</v>
      </c>
      <c r="R1742" s="23">
        <v>1.24e-14</v>
      </c>
      <c r="X1742" s="1"/>
    </row>
    <row r="1743" spans="1:24">
      <c r="A1743" s="1" t="s">
        <v>932</v>
      </c>
      <c r="B1743" s="13" t="s">
        <v>933</v>
      </c>
      <c r="C1743" t="s">
        <v>1416</v>
      </c>
      <c r="D1743" s="7" t="s">
        <v>935</v>
      </c>
      <c r="E1743" s="13" t="s">
        <v>1417</v>
      </c>
      <c r="K1743" t="s">
        <v>418</v>
      </c>
      <c r="L1743" t="s">
        <v>30</v>
      </c>
      <c r="M1743" s="21" t="s">
        <v>31</v>
      </c>
      <c r="N1743" s="71" t="s">
        <v>1430</v>
      </c>
      <c r="O1743" s="20">
        <v>84.31</v>
      </c>
      <c r="P1743" s="20">
        <v>72.48</v>
      </c>
      <c r="Q1743" s="22">
        <v>0.859684497687107</v>
      </c>
      <c r="R1743" s="23">
        <v>1.44e-13</v>
      </c>
      <c r="X1743" s="1"/>
    </row>
    <row r="1744" spans="1:24">
      <c r="A1744" s="39" t="s">
        <v>932</v>
      </c>
      <c r="B1744" s="40" t="s">
        <v>933</v>
      </c>
      <c r="C1744" s="18" t="s">
        <v>1416</v>
      </c>
      <c r="D1744" s="78" t="s">
        <v>935</v>
      </c>
      <c r="E1744" s="40" t="s">
        <v>1417</v>
      </c>
      <c r="F1744" s="18"/>
      <c r="G1744" s="18"/>
      <c r="H1744" s="18"/>
      <c r="I1744" s="18"/>
      <c r="J1744" s="39"/>
      <c r="K1744" s="18" t="s">
        <v>418</v>
      </c>
      <c r="L1744" s="18" t="s">
        <v>30</v>
      </c>
      <c r="M1744" s="43" t="s">
        <v>31</v>
      </c>
      <c r="N1744" s="79" t="s">
        <v>1431</v>
      </c>
      <c r="O1744" s="42">
        <v>83.21</v>
      </c>
      <c r="P1744" s="42">
        <v>70.05</v>
      </c>
      <c r="Q1744" s="44">
        <v>0.841845931979329</v>
      </c>
      <c r="R1744" s="45">
        <v>4.52e-14</v>
      </c>
      <c r="S1744" s="39"/>
      <c r="T1744" s="18"/>
      <c r="U1744" s="18"/>
      <c r="V1744" s="18"/>
      <c r="W1744" s="18"/>
      <c r="X1744" s="39"/>
    </row>
    <row r="1745" spans="1:24">
      <c r="A1745" s="1" t="s">
        <v>1432</v>
      </c>
      <c r="B1745" s="13" t="s">
        <v>1433</v>
      </c>
      <c r="D1745" s="7" t="s">
        <v>1434</v>
      </c>
      <c r="E1745" s="13" t="s">
        <v>1335</v>
      </c>
      <c r="K1745" t="s">
        <v>418</v>
      </c>
      <c r="L1745" t="s">
        <v>30</v>
      </c>
      <c r="M1745" s="21" t="s">
        <v>31</v>
      </c>
      <c r="N1745" s="71" t="s">
        <v>1435</v>
      </c>
      <c r="O1745" s="20">
        <v>80</v>
      </c>
      <c r="P1745" s="20">
        <v>76</v>
      </c>
      <c r="Q1745" s="22">
        <v>0.95</v>
      </c>
      <c r="R1745" s="23">
        <v>1.1e-12</v>
      </c>
      <c r="X1745" s="1"/>
    </row>
    <row r="1746" spans="1:24">
      <c r="A1746" s="1" t="s">
        <v>1432</v>
      </c>
      <c r="B1746" s="13" t="s">
        <v>1433</v>
      </c>
      <c r="D1746" s="7" t="s">
        <v>1434</v>
      </c>
      <c r="E1746" s="13" t="s">
        <v>1335</v>
      </c>
      <c r="K1746" t="s">
        <v>418</v>
      </c>
      <c r="L1746" t="s">
        <v>30</v>
      </c>
      <c r="M1746" s="21" t="s">
        <v>31</v>
      </c>
      <c r="N1746" s="71" t="s">
        <v>1436</v>
      </c>
      <c r="O1746" s="20">
        <v>75</v>
      </c>
      <c r="P1746" s="20">
        <v>71</v>
      </c>
      <c r="Q1746" s="22">
        <v>0.946666666666667</v>
      </c>
      <c r="R1746" s="23">
        <v>3.5e-13</v>
      </c>
      <c r="X1746" s="1"/>
    </row>
    <row r="1747" spans="1:24">
      <c r="A1747" s="1" t="s">
        <v>1432</v>
      </c>
      <c r="B1747" s="13" t="s">
        <v>1433</v>
      </c>
      <c r="D1747" s="7" t="s">
        <v>1434</v>
      </c>
      <c r="E1747" s="13" t="s">
        <v>1335</v>
      </c>
      <c r="K1747" t="s">
        <v>418</v>
      </c>
      <c r="L1747" t="s">
        <v>30</v>
      </c>
      <c r="M1747" s="21" t="s">
        <v>31</v>
      </c>
      <c r="N1747" s="71" t="s">
        <v>1437</v>
      </c>
      <c r="O1747" s="20">
        <v>79</v>
      </c>
      <c r="P1747" s="20">
        <v>76</v>
      </c>
      <c r="Q1747" s="22">
        <v>0.962025316455696</v>
      </c>
      <c r="R1747" s="23">
        <v>3e-12</v>
      </c>
      <c r="X1747" s="1"/>
    </row>
    <row r="1748" spans="1:24">
      <c r="A1748" s="1" t="s">
        <v>1432</v>
      </c>
      <c r="B1748" s="13" t="s">
        <v>1433</v>
      </c>
      <c r="D1748" s="7" t="s">
        <v>1434</v>
      </c>
      <c r="E1748" s="13" t="s">
        <v>1335</v>
      </c>
      <c r="K1748" t="s">
        <v>418</v>
      </c>
      <c r="L1748" t="s">
        <v>30</v>
      </c>
      <c r="M1748" s="21" t="s">
        <v>31</v>
      </c>
      <c r="N1748" s="71" t="s">
        <v>1438</v>
      </c>
      <c r="O1748" s="20">
        <v>76</v>
      </c>
      <c r="P1748" s="20">
        <v>73</v>
      </c>
      <c r="Q1748" s="22">
        <v>0.960526315789474</v>
      </c>
      <c r="R1748" s="23">
        <v>2.8e-13</v>
      </c>
      <c r="X1748" s="1"/>
    </row>
    <row r="1749" spans="1:24">
      <c r="A1749" s="1" t="s">
        <v>1432</v>
      </c>
      <c r="B1749" s="13" t="s">
        <v>1433</v>
      </c>
      <c r="D1749" s="7" t="s">
        <v>1434</v>
      </c>
      <c r="E1749" s="13" t="s">
        <v>1335</v>
      </c>
      <c r="K1749" t="s">
        <v>418</v>
      </c>
      <c r="L1749" t="s">
        <v>30</v>
      </c>
      <c r="M1749" s="21" t="s">
        <v>31</v>
      </c>
      <c r="N1749" s="71" t="s">
        <v>1439</v>
      </c>
      <c r="O1749" s="20">
        <v>77</v>
      </c>
      <c r="P1749" s="20">
        <v>73</v>
      </c>
      <c r="Q1749" s="22">
        <v>0.948051948051948</v>
      </c>
      <c r="R1749" s="23">
        <v>2.1e-13</v>
      </c>
      <c r="X1749" s="1"/>
    </row>
    <row r="1750" spans="1:24">
      <c r="A1750" s="1" t="s">
        <v>1432</v>
      </c>
      <c r="B1750" s="13" t="s">
        <v>1433</v>
      </c>
      <c r="D1750" s="7" t="s">
        <v>1434</v>
      </c>
      <c r="E1750" s="13" t="s">
        <v>1335</v>
      </c>
      <c r="K1750" t="s">
        <v>418</v>
      </c>
      <c r="L1750" t="s">
        <v>30</v>
      </c>
      <c r="M1750" s="21" t="s">
        <v>31</v>
      </c>
      <c r="N1750" s="71" t="s">
        <v>1440</v>
      </c>
      <c r="O1750" s="20">
        <v>63</v>
      </c>
      <c r="P1750" s="20">
        <v>60</v>
      </c>
      <c r="Q1750" s="22">
        <v>0.952380952380952</v>
      </c>
      <c r="R1750" s="23">
        <v>3e-12</v>
      </c>
      <c r="X1750" s="1"/>
    </row>
    <row r="1751" spans="1:24">
      <c r="A1751" s="39" t="s">
        <v>1432</v>
      </c>
      <c r="B1751" s="40" t="s">
        <v>1433</v>
      </c>
      <c r="C1751" s="18"/>
      <c r="D1751" s="78" t="s">
        <v>1434</v>
      </c>
      <c r="E1751" s="80" t="s">
        <v>1335</v>
      </c>
      <c r="F1751" s="18"/>
      <c r="G1751" s="18"/>
      <c r="H1751" s="18"/>
      <c r="I1751" s="18"/>
      <c r="J1751" s="39"/>
      <c r="K1751" s="18" t="s">
        <v>418</v>
      </c>
      <c r="L1751" s="18" t="s">
        <v>30</v>
      </c>
      <c r="M1751" s="43" t="s">
        <v>31</v>
      </c>
      <c r="N1751" s="79" t="s">
        <v>1441</v>
      </c>
      <c r="O1751" s="42">
        <v>60</v>
      </c>
      <c r="P1751" s="42">
        <v>56</v>
      </c>
      <c r="Q1751" s="44">
        <v>0.933333333333333</v>
      </c>
      <c r="R1751" s="45">
        <v>5e-13</v>
      </c>
      <c r="S1751" s="39"/>
      <c r="T1751" s="18"/>
      <c r="U1751" s="18"/>
      <c r="V1751" s="18"/>
      <c r="W1751" s="18"/>
      <c r="X1751" s="39"/>
    </row>
    <row r="1752" spans="1:24">
      <c r="A1752" s="1" t="s">
        <v>1442</v>
      </c>
      <c r="B1752" s="13" t="s">
        <v>1443</v>
      </c>
      <c r="C1752" t="s">
        <v>1444</v>
      </c>
      <c r="D1752" s="12" t="s">
        <v>1445</v>
      </c>
      <c r="E1752" s="13" t="s">
        <v>1446</v>
      </c>
      <c r="K1752" t="s">
        <v>418</v>
      </c>
      <c r="L1752" t="s">
        <v>30</v>
      </c>
      <c r="M1752" s="21" t="s">
        <v>31</v>
      </c>
      <c r="N1752" s="71"/>
      <c r="O1752" s="20">
        <v>75.92</v>
      </c>
      <c r="P1752" s="20">
        <v>71.01</v>
      </c>
      <c r="Q1752" s="22">
        <v>0.935326659641728</v>
      </c>
      <c r="R1752" s="23"/>
      <c r="X1752" s="1"/>
    </row>
    <row r="1753" spans="1:24">
      <c r="A1753" s="1" t="s">
        <v>1442</v>
      </c>
      <c r="B1753" s="13" t="s">
        <v>1443</v>
      </c>
      <c r="C1753" t="s">
        <v>1444</v>
      </c>
      <c r="D1753" s="12" t="s">
        <v>1445</v>
      </c>
      <c r="E1753" s="13" t="s">
        <v>1446</v>
      </c>
      <c r="K1753" t="s">
        <v>418</v>
      </c>
      <c r="L1753" t="s">
        <v>30</v>
      </c>
      <c r="M1753" s="21" t="s">
        <v>31</v>
      </c>
      <c r="N1753" s="71"/>
      <c r="O1753" s="20">
        <v>76.32</v>
      </c>
      <c r="P1753" s="20">
        <v>70.91</v>
      </c>
      <c r="Q1753" s="22">
        <v>0.929114255765199</v>
      </c>
      <c r="R1753" s="23"/>
      <c r="X1753" s="1"/>
    </row>
    <row r="1754" spans="1:24">
      <c r="A1754" s="1" t="s">
        <v>1442</v>
      </c>
      <c r="B1754" s="13" t="s">
        <v>1443</v>
      </c>
      <c r="C1754" t="s">
        <v>1444</v>
      </c>
      <c r="D1754" s="12" t="s">
        <v>1445</v>
      </c>
      <c r="E1754" s="13" t="s">
        <v>1446</v>
      </c>
      <c r="K1754" t="s">
        <v>418</v>
      </c>
      <c r="L1754" t="s">
        <v>30</v>
      </c>
      <c r="M1754" s="21" t="s">
        <v>31</v>
      </c>
      <c r="N1754" s="71"/>
      <c r="O1754" s="20">
        <v>76.71</v>
      </c>
      <c r="P1754" s="20">
        <v>71.4</v>
      </c>
      <c r="Q1754" s="22">
        <v>0.930778255768479</v>
      </c>
      <c r="R1754" s="23"/>
      <c r="X1754" s="1"/>
    </row>
    <row r="1755" spans="1:24">
      <c r="A1755" s="1" t="s">
        <v>1442</v>
      </c>
      <c r="B1755" s="13" t="s">
        <v>1443</v>
      </c>
      <c r="C1755" t="s">
        <v>1444</v>
      </c>
      <c r="D1755" s="12" t="s">
        <v>1445</v>
      </c>
      <c r="E1755" s="13" t="s">
        <v>1446</v>
      </c>
      <c r="K1755" t="s">
        <v>418</v>
      </c>
      <c r="L1755" t="s">
        <v>30</v>
      </c>
      <c r="M1755" s="21" t="s">
        <v>31</v>
      </c>
      <c r="N1755" s="71"/>
      <c r="O1755" s="20">
        <v>76.81</v>
      </c>
      <c r="P1755" s="20">
        <v>68.23</v>
      </c>
      <c r="Q1755" s="22">
        <v>0.888295794818383</v>
      </c>
      <c r="R1755" s="23"/>
      <c r="X1755" s="1"/>
    </row>
    <row r="1756" spans="1:24">
      <c r="A1756" s="1" t="s">
        <v>1442</v>
      </c>
      <c r="B1756" s="13" t="s">
        <v>1443</v>
      </c>
      <c r="C1756" t="s">
        <v>1444</v>
      </c>
      <c r="D1756" s="12" t="s">
        <v>1445</v>
      </c>
      <c r="E1756" s="13" t="s">
        <v>1446</v>
      </c>
      <c r="K1756" t="s">
        <v>418</v>
      </c>
      <c r="L1756" t="s">
        <v>30</v>
      </c>
      <c r="M1756" s="21" t="s">
        <v>31</v>
      </c>
      <c r="N1756" s="71"/>
      <c r="O1756" s="20">
        <v>78.29</v>
      </c>
      <c r="P1756" s="20">
        <v>69.11</v>
      </c>
      <c r="Q1756" s="22">
        <v>0.882743645420871</v>
      </c>
      <c r="R1756" s="23"/>
      <c r="X1756" s="1"/>
    </row>
    <row r="1757" spans="1:24">
      <c r="A1757" s="1" t="s">
        <v>1442</v>
      </c>
      <c r="B1757" s="13" t="s">
        <v>1443</v>
      </c>
      <c r="C1757" t="s">
        <v>1444</v>
      </c>
      <c r="D1757" s="12" t="s">
        <v>1445</v>
      </c>
      <c r="E1757" s="13" t="s">
        <v>1446</v>
      </c>
      <c r="K1757" t="s">
        <v>418</v>
      </c>
      <c r="L1757" t="s">
        <v>30</v>
      </c>
      <c r="M1757" s="21" t="s">
        <v>31</v>
      </c>
      <c r="N1757" s="71"/>
      <c r="O1757" s="20">
        <v>78.48</v>
      </c>
      <c r="P1757" s="20">
        <v>70.2</v>
      </c>
      <c r="Q1757" s="22">
        <v>0.894495412844037</v>
      </c>
      <c r="R1757" s="23"/>
      <c r="X1757" s="1"/>
    </row>
    <row r="1758" spans="1:24">
      <c r="A1758" s="1" t="s">
        <v>1442</v>
      </c>
      <c r="B1758" s="13" t="s">
        <v>1443</v>
      </c>
      <c r="C1758" t="s">
        <v>1444</v>
      </c>
      <c r="D1758" s="12" t="s">
        <v>1445</v>
      </c>
      <c r="E1758" s="13" t="s">
        <v>1446</v>
      </c>
      <c r="K1758" t="s">
        <v>418</v>
      </c>
      <c r="L1758" t="s">
        <v>30</v>
      </c>
      <c r="M1758" s="21" t="s">
        <v>31</v>
      </c>
      <c r="N1758" s="71"/>
      <c r="O1758" s="20">
        <v>78.88</v>
      </c>
      <c r="P1758" s="20">
        <v>69.41</v>
      </c>
      <c r="Q1758" s="22">
        <v>0.879944219066937</v>
      </c>
      <c r="R1758" s="23"/>
      <c r="X1758" s="1"/>
    </row>
    <row r="1759" spans="1:24">
      <c r="A1759" s="1" t="s">
        <v>1442</v>
      </c>
      <c r="B1759" s="13" t="s">
        <v>1443</v>
      </c>
      <c r="C1759" t="s">
        <v>1444</v>
      </c>
      <c r="D1759" s="12" t="s">
        <v>1445</v>
      </c>
      <c r="E1759" s="13" t="s">
        <v>1446</v>
      </c>
      <c r="K1759" t="s">
        <v>418</v>
      </c>
      <c r="L1759" t="s">
        <v>30</v>
      </c>
      <c r="M1759" s="21" t="s">
        <v>31</v>
      </c>
      <c r="N1759" s="71"/>
      <c r="O1759" s="20">
        <v>79.07</v>
      </c>
      <c r="P1759" s="20">
        <v>70.9</v>
      </c>
      <c r="Q1759" s="22">
        <v>0.896673833312255</v>
      </c>
      <c r="R1759" s="23"/>
      <c r="X1759" s="1"/>
    </row>
    <row r="1760" spans="1:24">
      <c r="A1760" s="1" t="s">
        <v>1442</v>
      </c>
      <c r="B1760" s="13" t="s">
        <v>1443</v>
      </c>
      <c r="C1760" t="s">
        <v>1444</v>
      </c>
      <c r="D1760" s="12" t="s">
        <v>1445</v>
      </c>
      <c r="E1760" s="13" t="s">
        <v>1446</v>
      </c>
      <c r="K1760" t="s">
        <v>418</v>
      </c>
      <c r="L1760" t="s">
        <v>30</v>
      </c>
      <c r="M1760" s="21" t="s">
        <v>31</v>
      </c>
      <c r="N1760" s="71"/>
      <c r="O1760" s="20">
        <v>79.37</v>
      </c>
      <c r="P1760" s="20">
        <v>71.39</v>
      </c>
      <c r="Q1760" s="22">
        <v>0.899458233589517</v>
      </c>
      <c r="R1760" s="23"/>
      <c r="X1760" s="1"/>
    </row>
    <row r="1761" spans="1:24">
      <c r="A1761" s="1" t="s">
        <v>1442</v>
      </c>
      <c r="B1761" s="13" t="s">
        <v>1443</v>
      </c>
      <c r="C1761" t="s">
        <v>1444</v>
      </c>
      <c r="D1761" s="12" t="s">
        <v>1445</v>
      </c>
      <c r="E1761" s="13" t="s">
        <v>1446</v>
      </c>
      <c r="K1761" t="s">
        <v>418</v>
      </c>
      <c r="L1761" t="s">
        <v>30</v>
      </c>
      <c r="M1761" s="21" t="s">
        <v>31</v>
      </c>
      <c r="N1761" s="71"/>
      <c r="O1761" s="20">
        <v>79.96</v>
      </c>
      <c r="P1761" s="20">
        <v>70.99</v>
      </c>
      <c r="Q1761" s="22">
        <v>0.887818909454727</v>
      </c>
      <c r="R1761" s="23"/>
      <c r="X1761" s="1"/>
    </row>
    <row r="1762" spans="1:24">
      <c r="A1762" s="1" t="s">
        <v>1442</v>
      </c>
      <c r="B1762" s="13" t="s">
        <v>1443</v>
      </c>
      <c r="C1762" t="s">
        <v>1444</v>
      </c>
      <c r="D1762" s="12" t="s">
        <v>1445</v>
      </c>
      <c r="E1762" s="13" t="s">
        <v>1446</v>
      </c>
      <c r="K1762" t="s">
        <v>418</v>
      </c>
      <c r="L1762" t="s">
        <v>30</v>
      </c>
      <c r="M1762" s="21" t="s">
        <v>31</v>
      </c>
      <c r="N1762" s="71"/>
      <c r="O1762" s="20">
        <v>76.32</v>
      </c>
      <c r="P1762" s="20">
        <v>74.78</v>
      </c>
      <c r="Q1762" s="22">
        <v>0.979821802935011</v>
      </c>
      <c r="R1762" s="23"/>
      <c r="X1762" s="1"/>
    </row>
    <row r="1763" spans="1:24">
      <c r="A1763" s="1" t="s">
        <v>1442</v>
      </c>
      <c r="B1763" s="13" t="s">
        <v>1443</v>
      </c>
      <c r="C1763" t="s">
        <v>1444</v>
      </c>
      <c r="D1763" s="12" t="s">
        <v>1445</v>
      </c>
      <c r="E1763" s="13" t="s">
        <v>1446</v>
      </c>
      <c r="K1763" t="s">
        <v>418</v>
      </c>
      <c r="L1763" t="s">
        <v>30</v>
      </c>
      <c r="M1763" s="21" t="s">
        <v>31</v>
      </c>
      <c r="N1763" s="71"/>
      <c r="O1763" s="20">
        <v>76.81</v>
      </c>
      <c r="P1763" s="20">
        <v>74.18</v>
      </c>
      <c r="Q1763" s="22">
        <v>0.965759666710064</v>
      </c>
      <c r="R1763" s="23"/>
      <c r="X1763" s="1"/>
    </row>
    <row r="1764" spans="1:24">
      <c r="A1764" s="1" t="s">
        <v>1442</v>
      </c>
      <c r="B1764" s="13" t="s">
        <v>1443</v>
      </c>
      <c r="C1764" t="s">
        <v>1444</v>
      </c>
      <c r="D1764" s="12" t="s">
        <v>1445</v>
      </c>
      <c r="E1764" s="13" t="s">
        <v>1446</v>
      </c>
      <c r="K1764" t="s">
        <v>418</v>
      </c>
      <c r="L1764" t="s">
        <v>30</v>
      </c>
      <c r="M1764" s="21" t="s">
        <v>31</v>
      </c>
      <c r="N1764" s="71"/>
      <c r="O1764" s="20">
        <v>78.48</v>
      </c>
      <c r="P1764" s="20">
        <v>77.94</v>
      </c>
      <c r="Q1764" s="22">
        <v>0.993119266055046</v>
      </c>
      <c r="R1764" s="23"/>
      <c r="X1764" s="1"/>
    </row>
    <row r="1765" spans="1:24">
      <c r="A1765" s="1" t="s">
        <v>1442</v>
      </c>
      <c r="B1765" s="13" t="s">
        <v>1443</v>
      </c>
      <c r="C1765" t="s">
        <v>1444</v>
      </c>
      <c r="D1765" s="12" t="s">
        <v>1445</v>
      </c>
      <c r="E1765" s="13" t="s">
        <v>1446</v>
      </c>
      <c r="K1765" t="s">
        <v>418</v>
      </c>
      <c r="L1765" t="s">
        <v>30</v>
      </c>
      <c r="M1765" s="21" t="s">
        <v>31</v>
      </c>
      <c r="N1765" s="71"/>
      <c r="O1765" s="20">
        <v>78.58</v>
      </c>
      <c r="P1765" s="20">
        <v>74.17</v>
      </c>
      <c r="Q1765" s="22">
        <v>0.943878849580046</v>
      </c>
      <c r="R1765" s="23"/>
      <c r="X1765" s="1"/>
    </row>
    <row r="1766" spans="1:24">
      <c r="A1766" s="1" t="s">
        <v>1442</v>
      </c>
      <c r="B1766" s="13" t="s">
        <v>1443</v>
      </c>
      <c r="C1766" t="s">
        <v>1444</v>
      </c>
      <c r="D1766" s="12" t="s">
        <v>1445</v>
      </c>
      <c r="E1766" s="13" t="s">
        <v>1446</v>
      </c>
      <c r="K1766" t="s">
        <v>418</v>
      </c>
      <c r="L1766" t="s">
        <v>30</v>
      </c>
      <c r="M1766" s="21" t="s">
        <v>31</v>
      </c>
      <c r="N1766" s="71"/>
      <c r="O1766" s="20">
        <v>79.57</v>
      </c>
      <c r="P1766" s="20">
        <v>76.65</v>
      </c>
      <c r="Q1766" s="22">
        <v>0.963302752293578</v>
      </c>
      <c r="R1766" s="23"/>
      <c r="X1766" s="1"/>
    </row>
    <row r="1767" spans="1:24">
      <c r="A1767" s="1" t="s">
        <v>1442</v>
      </c>
      <c r="B1767" s="13" t="s">
        <v>1443</v>
      </c>
      <c r="C1767" t="s">
        <v>1444</v>
      </c>
      <c r="D1767" s="12" t="s">
        <v>1445</v>
      </c>
      <c r="E1767" s="13" t="s">
        <v>1446</v>
      </c>
      <c r="K1767" t="s">
        <v>418</v>
      </c>
      <c r="L1767" t="s">
        <v>30</v>
      </c>
      <c r="M1767" s="21" t="s">
        <v>31</v>
      </c>
      <c r="N1767" s="71"/>
      <c r="O1767" s="20">
        <v>80.45</v>
      </c>
      <c r="P1767" s="20">
        <v>76.15</v>
      </c>
      <c r="Q1767" s="22">
        <v>0.946550652579242</v>
      </c>
      <c r="R1767" s="23"/>
      <c r="X1767" s="1"/>
    </row>
    <row r="1768" spans="1:24">
      <c r="A1768" s="1" t="s">
        <v>1442</v>
      </c>
      <c r="B1768" s="13" t="s">
        <v>1443</v>
      </c>
      <c r="C1768" t="s">
        <v>1444</v>
      </c>
      <c r="D1768" s="12" t="s">
        <v>1445</v>
      </c>
      <c r="E1768" s="13" t="s">
        <v>1446</v>
      </c>
      <c r="K1768" t="s">
        <v>418</v>
      </c>
      <c r="L1768" t="s">
        <v>30</v>
      </c>
      <c r="M1768" s="21" t="s">
        <v>31</v>
      </c>
      <c r="N1768" s="71"/>
      <c r="O1768" s="20">
        <v>80.75</v>
      </c>
      <c r="P1768" s="20">
        <v>77.44</v>
      </c>
      <c r="Q1768" s="22">
        <v>0.959009287925697</v>
      </c>
      <c r="R1768" s="23"/>
      <c r="X1768" s="1"/>
    </row>
    <row r="1769" spans="1:24">
      <c r="A1769" s="1" t="s">
        <v>1442</v>
      </c>
      <c r="B1769" s="13" t="s">
        <v>1443</v>
      </c>
      <c r="C1769" t="s">
        <v>1444</v>
      </c>
      <c r="D1769" s="12" t="s">
        <v>1445</v>
      </c>
      <c r="E1769" s="13" t="s">
        <v>1446</v>
      </c>
      <c r="K1769" t="s">
        <v>418</v>
      </c>
      <c r="L1769" t="s">
        <v>30</v>
      </c>
      <c r="M1769" s="21" t="s">
        <v>31</v>
      </c>
      <c r="N1769" s="71"/>
      <c r="O1769" s="20">
        <v>81.14</v>
      </c>
      <c r="P1769" s="20">
        <v>80.41</v>
      </c>
      <c r="Q1769" s="22">
        <v>0.991003204338181</v>
      </c>
      <c r="R1769" s="23"/>
      <c r="X1769" s="1"/>
    </row>
    <row r="1770" spans="1:24">
      <c r="A1770" s="1" t="s">
        <v>1442</v>
      </c>
      <c r="B1770" s="13" t="s">
        <v>1443</v>
      </c>
      <c r="C1770" t="s">
        <v>1444</v>
      </c>
      <c r="D1770" s="12" t="s">
        <v>1445</v>
      </c>
      <c r="E1770" s="13" t="s">
        <v>1446</v>
      </c>
      <c r="K1770" t="s">
        <v>418</v>
      </c>
      <c r="L1770" t="s">
        <v>30</v>
      </c>
      <c r="M1770" s="21" t="s">
        <v>31</v>
      </c>
      <c r="N1770" s="71"/>
      <c r="O1770" s="20">
        <v>81.34</v>
      </c>
      <c r="P1770" s="20">
        <v>75.45</v>
      </c>
      <c r="Q1770" s="22">
        <v>0.927587902630932</v>
      </c>
      <c r="R1770" s="23"/>
      <c r="X1770" s="1"/>
    </row>
    <row r="1771" spans="1:24">
      <c r="A1771" s="1" t="s">
        <v>1442</v>
      </c>
      <c r="B1771" s="13" t="s">
        <v>1443</v>
      </c>
      <c r="C1771" t="s">
        <v>1444</v>
      </c>
      <c r="D1771" s="12" t="s">
        <v>1445</v>
      </c>
      <c r="E1771" s="13" t="s">
        <v>1446</v>
      </c>
      <c r="K1771" t="s">
        <v>418</v>
      </c>
      <c r="L1771" t="s">
        <v>30</v>
      </c>
      <c r="M1771" s="21" t="s">
        <v>31</v>
      </c>
      <c r="N1771" s="71"/>
      <c r="O1771" s="20">
        <v>82.91</v>
      </c>
      <c r="P1771" s="20">
        <v>77.63</v>
      </c>
      <c r="Q1771" s="22">
        <v>0.93631648775781</v>
      </c>
      <c r="R1771" s="23"/>
      <c r="X1771" s="1"/>
    </row>
    <row r="1772" spans="1:24">
      <c r="A1772" s="1" t="s">
        <v>1442</v>
      </c>
      <c r="B1772" s="13" t="s">
        <v>1443</v>
      </c>
      <c r="C1772" t="s">
        <v>1444</v>
      </c>
      <c r="D1772" s="12" t="s">
        <v>1445</v>
      </c>
      <c r="E1772" s="13" t="s">
        <v>1446</v>
      </c>
      <c r="K1772" t="s">
        <v>418</v>
      </c>
      <c r="L1772" t="s">
        <v>30</v>
      </c>
      <c r="M1772" s="21" t="s">
        <v>31</v>
      </c>
      <c r="N1772" s="71"/>
      <c r="O1772" s="20">
        <v>83.5</v>
      </c>
      <c r="P1772" s="20">
        <v>82.98</v>
      </c>
      <c r="Q1772" s="22">
        <v>0.99377245508982</v>
      </c>
      <c r="R1772" s="23"/>
      <c r="X1772" s="1"/>
    </row>
    <row r="1773" spans="1:24">
      <c r="A1773" s="1" t="s">
        <v>1442</v>
      </c>
      <c r="B1773" s="13" t="s">
        <v>1443</v>
      </c>
      <c r="C1773" t="s">
        <v>1444</v>
      </c>
      <c r="D1773" s="12" t="s">
        <v>1445</v>
      </c>
      <c r="E1773" s="13" t="s">
        <v>1446</v>
      </c>
      <c r="K1773" t="s">
        <v>418</v>
      </c>
      <c r="L1773" t="s">
        <v>30</v>
      </c>
      <c r="M1773" s="21" t="s">
        <v>31</v>
      </c>
      <c r="N1773" s="71"/>
      <c r="O1773" s="20">
        <v>83.7</v>
      </c>
      <c r="P1773" s="20">
        <v>83.08</v>
      </c>
      <c r="Q1773" s="22">
        <v>0.992592592592593</v>
      </c>
      <c r="R1773" s="23"/>
      <c r="X1773" s="1"/>
    </row>
    <row r="1774" spans="1:24">
      <c r="A1774" s="1" t="s">
        <v>1442</v>
      </c>
      <c r="B1774" s="13" t="s">
        <v>1443</v>
      </c>
      <c r="C1774" t="s">
        <v>1444</v>
      </c>
      <c r="D1774" s="12" t="s">
        <v>1445</v>
      </c>
      <c r="E1774" s="13" t="s">
        <v>1446</v>
      </c>
      <c r="K1774" t="s">
        <v>418</v>
      </c>
      <c r="L1774" t="s">
        <v>30</v>
      </c>
      <c r="M1774" s="21" t="s">
        <v>31</v>
      </c>
      <c r="N1774" s="71"/>
      <c r="O1774" s="20">
        <v>84.09</v>
      </c>
      <c r="P1774" s="20">
        <v>83.48</v>
      </c>
      <c r="Q1774" s="22">
        <v>0.992745867522892</v>
      </c>
      <c r="R1774" s="23"/>
      <c r="X1774" s="1"/>
    </row>
    <row r="1775" spans="1:24">
      <c r="A1775" s="1" t="s">
        <v>1442</v>
      </c>
      <c r="B1775" s="13" t="s">
        <v>1443</v>
      </c>
      <c r="C1775" t="s">
        <v>1444</v>
      </c>
      <c r="D1775" s="12" t="s">
        <v>1445</v>
      </c>
      <c r="E1775" s="13" t="s">
        <v>1446</v>
      </c>
      <c r="K1775" t="s">
        <v>418</v>
      </c>
      <c r="L1775" t="s">
        <v>30</v>
      </c>
      <c r="M1775" s="21" t="s">
        <v>31</v>
      </c>
      <c r="N1775" s="71"/>
      <c r="O1775" s="20">
        <v>84.29</v>
      </c>
      <c r="P1775" s="20">
        <v>80.8</v>
      </c>
      <c r="Q1775" s="22">
        <v>0.958595325661407</v>
      </c>
      <c r="R1775" s="23"/>
      <c r="X1775" s="1"/>
    </row>
    <row r="1776" spans="1:24">
      <c r="A1776" s="1" t="s">
        <v>1442</v>
      </c>
      <c r="B1776" s="13" t="s">
        <v>1443</v>
      </c>
      <c r="C1776" t="s">
        <v>1444</v>
      </c>
      <c r="D1776" s="12" t="s">
        <v>1445</v>
      </c>
      <c r="E1776" s="13" t="s">
        <v>1446</v>
      </c>
      <c r="K1776" t="s">
        <v>418</v>
      </c>
      <c r="L1776" t="s">
        <v>30</v>
      </c>
      <c r="M1776" s="21" t="s">
        <v>31</v>
      </c>
      <c r="N1776" s="71"/>
      <c r="O1776" s="20">
        <v>84.69</v>
      </c>
      <c r="P1776" s="20">
        <v>82.58</v>
      </c>
      <c r="Q1776" s="22">
        <v>0.975085606328964</v>
      </c>
      <c r="R1776" s="23"/>
      <c r="X1776" s="1"/>
    </row>
    <row r="1777" spans="1:24">
      <c r="A1777" s="1" t="s">
        <v>1442</v>
      </c>
      <c r="B1777" s="13" t="s">
        <v>1443</v>
      </c>
      <c r="C1777" t="s">
        <v>1444</v>
      </c>
      <c r="D1777" s="12" t="s">
        <v>1445</v>
      </c>
      <c r="E1777" s="13" t="s">
        <v>1446</v>
      </c>
      <c r="K1777" t="s">
        <v>418</v>
      </c>
      <c r="L1777" t="s">
        <v>30</v>
      </c>
      <c r="M1777" s="21" t="s">
        <v>31</v>
      </c>
      <c r="N1777" s="71"/>
      <c r="O1777" s="20">
        <v>85.77</v>
      </c>
      <c r="P1777" s="20">
        <v>84.16</v>
      </c>
      <c r="Q1777" s="22">
        <v>0.98122886790253</v>
      </c>
      <c r="R1777" s="23"/>
      <c r="X1777" s="1"/>
    </row>
    <row r="1778" spans="1:24">
      <c r="A1778" s="1" t="s">
        <v>1442</v>
      </c>
      <c r="B1778" s="13" t="s">
        <v>1443</v>
      </c>
      <c r="C1778" t="s">
        <v>1444</v>
      </c>
      <c r="D1778" s="12" t="s">
        <v>1445</v>
      </c>
      <c r="E1778" s="13" t="s">
        <v>1446</v>
      </c>
      <c r="K1778" t="s">
        <v>418</v>
      </c>
      <c r="L1778" t="s">
        <v>30</v>
      </c>
      <c r="M1778" s="21" t="s">
        <v>31</v>
      </c>
      <c r="N1778" s="71"/>
      <c r="O1778" s="20">
        <v>86.06</v>
      </c>
      <c r="P1778" s="20">
        <v>83.57</v>
      </c>
      <c r="Q1778" s="22">
        <v>0.9710666976528</v>
      </c>
      <c r="R1778" s="23"/>
      <c r="X1778" s="1"/>
    </row>
    <row r="1779" spans="1:24">
      <c r="A1779" s="1" t="s">
        <v>1442</v>
      </c>
      <c r="B1779" s="13" t="s">
        <v>1443</v>
      </c>
      <c r="C1779" t="s">
        <v>1444</v>
      </c>
      <c r="D1779" s="12" t="s">
        <v>1445</v>
      </c>
      <c r="E1779" s="13" t="s">
        <v>1446</v>
      </c>
      <c r="K1779" t="s">
        <v>418</v>
      </c>
      <c r="L1779" t="s">
        <v>30</v>
      </c>
      <c r="M1779" s="21" t="s">
        <v>31</v>
      </c>
      <c r="N1779" s="71"/>
      <c r="O1779" s="20">
        <v>86.85</v>
      </c>
      <c r="P1779" s="20">
        <v>84.06</v>
      </c>
      <c r="Q1779" s="22">
        <v>0.967875647668394</v>
      </c>
      <c r="R1779" s="23"/>
      <c r="X1779" s="1"/>
    </row>
    <row r="1780" spans="1:24">
      <c r="A1780" s="1" t="s">
        <v>1442</v>
      </c>
      <c r="B1780" s="13" t="s">
        <v>1443</v>
      </c>
      <c r="C1780" t="s">
        <v>1444</v>
      </c>
      <c r="D1780" s="12" t="s">
        <v>1445</v>
      </c>
      <c r="E1780" s="13" t="s">
        <v>1446</v>
      </c>
      <c r="K1780" t="s">
        <v>418</v>
      </c>
      <c r="L1780" t="s">
        <v>30</v>
      </c>
      <c r="M1780" s="21" t="s">
        <v>31</v>
      </c>
      <c r="N1780" s="71"/>
      <c r="O1780" s="20">
        <v>87.24</v>
      </c>
      <c r="P1780" s="20">
        <v>85.05</v>
      </c>
      <c r="Q1780" s="22">
        <v>0.974896836313618</v>
      </c>
      <c r="R1780" s="23"/>
      <c r="X1780" s="1"/>
    </row>
    <row r="1781" spans="1:24">
      <c r="A1781" s="39" t="s">
        <v>1442</v>
      </c>
      <c r="B1781" s="40" t="s">
        <v>1443</v>
      </c>
      <c r="C1781" s="18" t="s">
        <v>1444</v>
      </c>
      <c r="D1781" s="41" t="s">
        <v>1445</v>
      </c>
      <c r="E1781" s="40" t="s">
        <v>1446</v>
      </c>
      <c r="F1781" s="18"/>
      <c r="G1781" s="18"/>
      <c r="H1781" s="18"/>
      <c r="I1781" s="18"/>
      <c r="J1781" s="39"/>
      <c r="K1781" s="18" t="s">
        <v>418</v>
      </c>
      <c r="L1781" s="18" t="s">
        <v>30</v>
      </c>
      <c r="M1781" s="43" t="s">
        <v>31</v>
      </c>
      <c r="N1781" s="79"/>
      <c r="O1781" s="42">
        <v>88.43</v>
      </c>
      <c r="P1781" s="42">
        <v>86.53</v>
      </c>
      <c r="Q1781" s="44">
        <v>0.978514078932489</v>
      </c>
      <c r="R1781" s="45"/>
      <c r="S1781" s="39"/>
      <c r="T1781" s="18"/>
      <c r="U1781" s="18"/>
      <c r="V1781" s="18"/>
      <c r="W1781" s="18"/>
      <c r="X1781" s="39"/>
    </row>
    <row r="1782" spans="1:24">
      <c r="A1782" s="1" t="s">
        <v>339</v>
      </c>
      <c r="B1782" s="13" t="s">
        <v>1447</v>
      </c>
      <c r="C1782" t="s">
        <v>1448</v>
      </c>
      <c r="D1782" s="1" t="s">
        <v>506</v>
      </c>
      <c r="E1782" s="13"/>
      <c r="K1782" t="s">
        <v>1377</v>
      </c>
      <c r="L1782" t="s">
        <v>30</v>
      </c>
      <c r="M1782" s="21" t="s">
        <v>31</v>
      </c>
      <c r="N1782" s="71" t="s">
        <v>1449</v>
      </c>
      <c r="O1782" s="20">
        <v>79.06</v>
      </c>
      <c r="P1782" s="20">
        <v>78.75</v>
      </c>
      <c r="Q1782" s="22">
        <v>0.996078927396914</v>
      </c>
      <c r="R1782" s="23"/>
      <c r="X1782" s="1"/>
    </row>
    <row r="1783" spans="1:24">
      <c r="A1783" s="1" t="s">
        <v>339</v>
      </c>
      <c r="B1783" s="13" t="s">
        <v>1447</v>
      </c>
      <c r="C1783" t="s">
        <v>1448</v>
      </c>
      <c r="D1783" s="1" t="s">
        <v>506</v>
      </c>
      <c r="E1783" s="13"/>
      <c r="K1783" t="s">
        <v>1377</v>
      </c>
      <c r="L1783" t="s">
        <v>30</v>
      </c>
      <c r="M1783" s="21" t="s">
        <v>31</v>
      </c>
      <c r="N1783" s="71" t="s">
        <v>1450</v>
      </c>
      <c r="O1783" s="20">
        <v>78.4</v>
      </c>
      <c r="P1783" s="20">
        <v>78.18</v>
      </c>
      <c r="Q1783" s="22">
        <v>0.99719387755102</v>
      </c>
      <c r="R1783" s="23"/>
      <c r="X1783" s="1"/>
    </row>
    <row r="1784" spans="1:24">
      <c r="A1784" s="1" t="s">
        <v>339</v>
      </c>
      <c r="B1784" s="13" t="s">
        <v>1447</v>
      </c>
      <c r="C1784" t="s">
        <v>1448</v>
      </c>
      <c r="D1784" s="1" t="s">
        <v>506</v>
      </c>
      <c r="E1784" s="13"/>
      <c r="K1784" t="s">
        <v>418</v>
      </c>
      <c r="L1784" t="s">
        <v>30</v>
      </c>
      <c r="M1784" s="21" t="s">
        <v>31</v>
      </c>
      <c r="N1784" s="71" t="s">
        <v>1451</v>
      </c>
      <c r="O1784" s="20">
        <v>89.96</v>
      </c>
      <c r="P1784" s="20">
        <v>84.75</v>
      </c>
      <c r="Q1784" s="22">
        <v>0.942085371276123</v>
      </c>
      <c r="R1784" s="23">
        <v>2.61e-12</v>
      </c>
      <c r="X1784" s="1"/>
    </row>
    <row r="1785" spans="1:24">
      <c r="A1785" s="1" t="s">
        <v>339</v>
      </c>
      <c r="B1785" s="13" t="s">
        <v>1447</v>
      </c>
      <c r="C1785" t="s">
        <v>1448</v>
      </c>
      <c r="D1785" s="1" t="s">
        <v>506</v>
      </c>
      <c r="E1785" s="13"/>
      <c r="K1785" t="s">
        <v>418</v>
      </c>
      <c r="L1785" t="s">
        <v>30</v>
      </c>
      <c r="M1785" s="21" t="s">
        <v>31</v>
      </c>
      <c r="N1785" s="71" t="s">
        <v>1452</v>
      </c>
      <c r="O1785" s="20">
        <v>88.59</v>
      </c>
      <c r="P1785" s="20">
        <v>82.37</v>
      </c>
      <c r="Q1785" s="22">
        <v>0.929788915227452</v>
      </c>
      <c r="R1785" s="23">
        <v>9.76e-13</v>
      </c>
      <c r="X1785" s="1"/>
    </row>
    <row r="1786" spans="1:24">
      <c r="A1786" s="1" t="s">
        <v>339</v>
      </c>
      <c r="B1786" s="13" t="s">
        <v>1447</v>
      </c>
      <c r="C1786" t="s">
        <v>1448</v>
      </c>
      <c r="D1786" s="1" t="s">
        <v>506</v>
      </c>
      <c r="E1786" s="13"/>
      <c r="K1786" t="s">
        <v>418</v>
      </c>
      <c r="L1786" t="s">
        <v>30</v>
      </c>
      <c r="M1786" s="21" t="s">
        <v>31</v>
      </c>
      <c r="N1786" s="71" t="s">
        <v>1453</v>
      </c>
      <c r="O1786" s="20">
        <v>89.45</v>
      </c>
      <c r="P1786" s="20">
        <v>84.32</v>
      </c>
      <c r="Q1786" s="22">
        <v>0.942649524874231</v>
      </c>
      <c r="R1786" s="23"/>
      <c r="X1786" s="1"/>
    </row>
    <row r="1787" spans="1:24">
      <c r="A1787" s="1" t="s">
        <v>339</v>
      </c>
      <c r="B1787" s="13" t="s">
        <v>1447</v>
      </c>
      <c r="C1787" t="s">
        <v>1448</v>
      </c>
      <c r="D1787" s="1" t="s">
        <v>506</v>
      </c>
      <c r="E1787" s="13"/>
      <c r="K1787" t="s">
        <v>418</v>
      </c>
      <c r="L1787" t="s">
        <v>30</v>
      </c>
      <c r="M1787" s="21" t="s">
        <v>31</v>
      </c>
      <c r="N1787" s="71" t="s">
        <v>1454</v>
      </c>
      <c r="O1787" s="20">
        <v>89.79</v>
      </c>
      <c r="P1787" s="20">
        <v>84.57</v>
      </c>
      <c r="Q1787" s="22">
        <v>0.941864350150351</v>
      </c>
      <c r="R1787" s="23"/>
      <c r="X1787" s="1"/>
    </row>
    <row r="1788" spans="1:24">
      <c r="A1788" s="1" t="s">
        <v>339</v>
      </c>
      <c r="B1788" s="13" t="s">
        <v>1447</v>
      </c>
      <c r="C1788" t="s">
        <v>1448</v>
      </c>
      <c r="D1788" s="1" t="s">
        <v>506</v>
      </c>
      <c r="E1788" s="13"/>
      <c r="K1788" t="s">
        <v>418</v>
      </c>
      <c r="L1788" t="s">
        <v>30</v>
      </c>
      <c r="M1788" s="21" t="s">
        <v>31</v>
      </c>
      <c r="N1788" s="71" t="s">
        <v>1455</v>
      </c>
      <c r="O1788" s="20">
        <v>90.77</v>
      </c>
      <c r="P1788" s="20">
        <v>86.15</v>
      </c>
      <c r="Q1788" s="22">
        <v>0.949102126253167</v>
      </c>
      <c r="R1788" s="23"/>
      <c r="X1788" s="1"/>
    </row>
    <row r="1789" spans="1:24">
      <c r="A1789" s="1" t="s">
        <v>339</v>
      </c>
      <c r="B1789" s="13" t="s">
        <v>1447</v>
      </c>
      <c r="C1789" t="s">
        <v>1448</v>
      </c>
      <c r="D1789" s="1" t="s">
        <v>506</v>
      </c>
      <c r="E1789" s="13"/>
      <c r="K1789" t="s">
        <v>418</v>
      </c>
      <c r="L1789" t="s">
        <v>30</v>
      </c>
      <c r="M1789" s="21" t="s">
        <v>31</v>
      </c>
      <c r="N1789" s="71" t="s">
        <v>1456</v>
      </c>
      <c r="O1789" s="20">
        <v>90.17</v>
      </c>
      <c r="P1789" s="20">
        <v>85.39</v>
      </c>
      <c r="Q1789" s="22">
        <v>0.946989020738605</v>
      </c>
      <c r="R1789" s="23"/>
      <c r="X1789" s="1"/>
    </row>
    <row r="1790" spans="1:24">
      <c r="A1790" s="39" t="s">
        <v>339</v>
      </c>
      <c r="B1790" s="40" t="s">
        <v>1447</v>
      </c>
      <c r="C1790" s="18" t="s">
        <v>1448</v>
      </c>
      <c r="D1790" s="39" t="s">
        <v>506</v>
      </c>
      <c r="E1790" s="40"/>
      <c r="F1790" s="18"/>
      <c r="G1790" s="18"/>
      <c r="H1790" s="18"/>
      <c r="I1790" s="18"/>
      <c r="J1790" s="39"/>
      <c r="K1790" s="18" t="s">
        <v>418</v>
      </c>
      <c r="L1790" s="18" t="s">
        <v>30</v>
      </c>
      <c r="M1790" s="43" t="s">
        <v>31</v>
      </c>
      <c r="N1790" s="79" t="s">
        <v>1457</v>
      </c>
      <c r="O1790" s="42">
        <v>81.39</v>
      </c>
      <c r="P1790" s="42">
        <v>73.36</v>
      </c>
      <c r="Q1790" s="44">
        <v>0.901339230863742</v>
      </c>
      <c r="R1790" s="45">
        <v>1.19e-12</v>
      </c>
      <c r="S1790" s="39"/>
      <c r="T1790" s="18"/>
      <c r="U1790" s="18"/>
      <c r="V1790" s="18"/>
      <c r="W1790" s="18"/>
      <c r="X1790" s="39"/>
    </row>
    <row r="1791" spans="1:24">
      <c r="A1791" s="1" t="s">
        <v>339</v>
      </c>
      <c r="B1791" s="13" t="s">
        <v>1458</v>
      </c>
      <c r="C1791" t="s">
        <v>1459</v>
      </c>
      <c r="D1791" s="1" t="s">
        <v>506</v>
      </c>
      <c r="E1791" s="13" t="s">
        <v>1446</v>
      </c>
      <c r="K1791" t="s">
        <v>418</v>
      </c>
      <c r="L1791" t="s">
        <v>30</v>
      </c>
      <c r="M1791" s="21" t="s">
        <v>31</v>
      </c>
      <c r="N1791" s="71" t="s">
        <v>1460</v>
      </c>
      <c r="O1791" s="20">
        <v>82.03</v>
      </c>
      <c r="P1791" s="20">
        <v>75.17</v>
      </c>
      <c r="Q1791" s="22">
        <v>0.916372059002804</v>
      </c>
      <c r="R1791" s="23">
        <v>1.18e-12</v>
      </c>
      <c r="X1791" s="1"/>
    </row>
    <row r="1792" spans="1:24">
      <c r="A1792" s="1" t="s">
        <v>339</v>
      </c>
      <c r="B1792" s="13" t="s">
        <v>1458</v>
      </c>
      <c r="C1792" t="s">
        <v>1459</v>
      </c>
      <c r="D1792" s="1" t="s">
        <v>506</v>
      </c>
      <c r="E1792" s="13" t="s">
        <v>1446</v>
      </c>
      <c r="K1792" t="s">
        <v>418</v>
      </c>
      <c r="L1792" t="s">
        <v>30</v>
      </c>
      <c r="M1792" s="21" t="s">
        <v>31</v>
      </c>
      <c r="N1792" s="71" t="s">
        <v>1461</v>
      </c>
      <c r="O1792" s="20">
        <v>81.83</v>
      </c>
      <c r="P1792" s="20">
        <v>75.16</v>
      </c>
      <c r="Q1792" s="22">
        <v>0.918489551509226</v>
      </c>
      <c r="R1792" s="23"/>
      <c r="X1792" s="1"/>
    </row>
    <row r="1793" spans="1:24">
      <c r="A1793" s="1" t="s">
        <v>339</v>
      </c>
      <c r="B1793" s="13" t="s">
        <v>1458</v>
      </c>
      <c r="C1793" t="s">
        <v>1459</v>
      </c>
      <c r="D1793" s="1" t="s">
        <v>506</v>
      </c>
      <c r="E1793" s="13" t="s">
        <v>1446</v>
      </c>
      <c r="K1793" t="s">
        <v>418</v>
      </c>
      <c r="L1793" t="s">
        <v>30</v>
      </c>
      <c r="M1793" s="21" t="s">
        <v>31</v>
      </c>
      <c r="N1793" s="71" t="s">
        <v>1462</v>
      </c>
      <c r="O1793" s="20">
        <v>78.34</v>
      </c>
      <c r="P1793" s="20">
        <v>70.12</v>
      </c>
      <c r="Q1793" s="22">
        <v>0.895072759765126</v>
      </c>
      <c r="R1793" s="23">
        <v>6.95e-14</v>
      </c>
      <c r="X1793" s="1"/>
    </row>
    <row r="1794" spans="1:24">
      <c r="A1794" s="1" t="s">
        <v>339</v>
      </c>
      <c r="B1794" s="13" t="s">
        <v>1458</v>
      </c>
      <c r="C1794" t="s">
        <v>1459</v>
      </c>
      <c r="D1794" s="1" t="s">
        <v>506</v>
      </c>
      <c r="E1794" s="13" t="s">
        <v>1446</v>
      </c>
      <c r="K1794" t="s">
        <v>418</v>
      </c>
      <c r="L1794" t="s">
        <v>30</v>
      </c>
      <c r="M1794" s="21" t="s">
        <v>31</v>
      </c>
      <c r="N1794" s="71" t="s">
        <v>1463</v>
      </c>
      <c r="O1794" s="20">
        <v>81.58</v>
      </c>
      <c r="P1794" s="20">
        <v>74.85</v>
      </c>
      <c r="Q1794" s="22">
        <v>0.917504290267222</v>
      </c>
      <c r="R1794" s="23"/>
      <c r="X1794" s="1"/>
    </row>
    <row r="1795" spans="1:24">
      <c r="A1795" s="1" t="s">
        <v>339</v>
      </c>
      <c r="B1795" s="13" t="s">
        <v>1458</v>
      </c>
      <c r="C1795" t="s">
        <v>1459</v>
      </c>
      <c r="D1795" s="1" t="s">
        <v>506</v>
      </c>
      <c r="E1795" s="13" t="s">
        <v>1446</v>
      </c>
      <c r="K1795" t="s">
        <v>418</v>
      </c>
      <c r="L1795" t="s">
        <v>30</v>
      </c>
      <c r="M1795" s="21" t="s">
        <v>31</v>
      </c>
      <c r="N1795" s="71" t="s">
        <v>1464</v>
      </c>
      <c r="O1795" s="20">
        <v>84.42</v>
      </c>
      <c r="P1795" s="20">
        <v>79.84</v>
      </c>
      <c r="Q1795" s="22">
        <v>0.94574745321014</v>
      </c>
      <c r="R1795" s="23">
        <v>5.9e-13</v>
      </c>
      <c r="X1795" s="1"/>
    </row>
    <row r="1796" spans="1:24">
      <c r="A1796" s="1" t="s">
        <v>339</v>
      </c>
      <c r="B1796" s="13" t="s">
        <v>1458</v>
      </c>
      <c r="C1796" t="s">
        <v>1459</v>
      </c>
      <c r="D1796" s="1" t="s">
        <v>506</v>
      </c>
      <c r="E1796" s="13" t="s">
        <v>1446</v>
      </c>
      <c r="K1796" t="s">
        <v>418</v>
      </c>
      <c r="L1796" t="s">
        <v>30</v>
      </c>
      <c r="M1796" s="21" t="s">
        <v>31</v>
      </c>
      <c r="N1796" s="71" t="s">
        <v>1465</v>
      </c>
      <c r="O1796" s="20">
        <v>84.38</v>
      </c>
      <c r="P1796" s="20">
        <v>79.68</v>
      </c>
      <c r="Q1796" s="22">
        <v>0.944299597060915</v>
      </c>
      <c r="R1796" s="23">
        <v>8.91e-13</v>
      </c>
      <c r="X1796" s="1"/>
    </row>
    <row r="1797" spans="1:24">
      <c r="A1797" s="1" t="s">
        <v>339</v>
      </c>
      <c r="B1797" s="13" t="s">
        <v>1458</v>
      </c>
      <c r="C1797" t="s">
        <v>1459</v>
      </c>
      <c r="D1797" s="1" t="s">
        <v>506</v>
      </c>
      <c r="E1797" s="13" t="s">
        <v>1446</v>
      </c>
      <c r="K1797" t="s">
        <v>418</v>
      </c>
      <c r="L1797" t="s">
        <v>30</v>
      </c>
      <c r="M1797" s="21" t="s">
        <v>31</v>
      </c>
      <c r="N1797" s="71" t="s">
        <v>1466</v>
      </c>
      <c r="O1797" s="20">
        <v>83.52</v>
      </c>
      <c r="P1797" s="20">
        <v>78.62</v>
      </c>
      <c r="Q1797" s="22">
        <v>0.941331417624521</v>
      </c>
      <c r="R1797" s="23"/>
      <c r="X1797" s="1"/>
    </row>
    <row r="1798" spans="1:24">
      <c r="A1798" s="39" t="s">
        <v>339</v>
      </c>
      <c r="B1798" s="40" t="s">
        <v>1458</v>
      </c>
      <c r="C1798" s="18" t="s">
        <v>1459</v>
      </c>
      <c r="D1798" s="39" t="s">
        <v>506</v>
      </c>
      <c r="E1798" s="40" t="s">
        <v>1446</v>
      </c>
      <c r="F1798" s="18"/>
      <c r="G1798" s="18"/>
      <c r="H1798" s="18"/>
      <c r="I1798" s="18"/>
      <c r="J1798" s="39"/>
      <c r="K1798" s="18" t="s">
        <v>418</v>
      </c>
      <c r="L1798" s="18" t="s">
        <v>30</v>
      </c>
      <c r="M1798" s="43" t="s">
        <v>31</v>
      </c>
      <c r="N1798" s="79" t="s">
        <v>1467</v>
      </c>
      <c r="O1798" s="42">
        <v>84.61</v>
      </c>
      <c r="P1798" s="42">
        <v>80.09</v>
      </c>
      <c r="Q1798" s="44">
        <v>0.94657841862664</v>
      </c>
      <c r="R1798" s="45">
        <v>7.27e-13</v>
      </c>
      <c r="S1798" s="39"/>
      <c r="T1798" s="18"/>
      <c r="U1798" s="18"/>
      <c r="V1798" s="18"/>
      <c r="W1798" s="18"/>
      <c r="X1798" s="39"/>
    </row>
    <row r="1799" spans="1:24">
      <c r="A1799" s="1" t="s">
        <v>1468</v>
      </c>
      <c r="B1799" s="13" t="s">
        <v>1469</v>
      </c>
      <c r="C1799" t="s">
        <v>1470</v>
      </c>
      <c r="D1799" s="7" t="s">
        <v>1471</v>
      </c>
      <c r="E1799" s="13" t="s">
        <v>1335</v>
      </c>
      <c r="K1799" t="s">
        <v>418</v>
      </c>
      <c r="L1799" t="s">
        <v>30</v>
      </c>
      <c r="M1799" s="21" t="s">
        <v>31</v>
      </c>
      <c r="N1799" s="71" t="s">
        <v>1472</v>
      </c>
      <c r="O1799" s="20">
        <v>73.9</v>
      </c>
      <c r="P1799" s="20">
        <v>75.8</v>
      </c>
      <c r="Q1799" s="22">
        <v>1.02571041948579</v>
      </c>
      <c r="R1799" s="23"/>
      <c r="X1799" s="1"/>
    </row>
    <row r="1800" spans="1:24">
      <c r="A1800" s="1" t="s">
        <v>1468</v>
      </c>
      <c r="B1800" s="13" t="s">
        <v>1469</v>
      </c>
      <c r="C1800" t="s">
        <v>1470</v>
      </c>
      <c r="D1800" s="7" t="s">
        <v>1471</v>
      </c>
      <c r="E1800" s="13" t="s">
        <v>1335</v>
      </c>
      <c r="K1800" t="s">
        <v>418</v>
      </c>
      <c r="L1800" t="s">
        <v>30</v>
      </c>
      <c r="M1800" s="21" t="s">
        <v>31</v>
      </c>
      <c r="N1800" s="71" t="s">
        <v>1473</v>
      </c>
      <c r="O1800" s="20">
        <v>73</v>
      </c>
      <c r="P1800" s="20">
        <v>70</v>
      </c>
      <c r="Q1800" s="22">
        <v>0.958904109589041</v>
      </c>
      <c r="R1800" s="23">
        <v>3.16e-12</v>
      </c>
      <c r="X1800" s="1"/>
    </row>
    <row r="1801" spans="1:24">
      <c r="A1801" s="1" t="s">
        <v>1468</v>
      </c>
      <c r="B1801" s="13" t="s">
        <v>1469</v>
      </c>
      <c r="C1801" t="s">
        <v>1470</v>
      </c>
      <c r="D1801" s="7" t="s">
        <v>1471</v>
      </c>
      <c r="E1801" s="13" t="s">
        <v>1335</v>
      </c>
      <c r="K1801" t="s">
        <v>418</v>
      </c>
      <c r="L1801" t="s">
        <v>30</v>
      </c>
      <c r="M1801" s="21" t="s">
        <v>31</v>
      </c>
      <c r="N1801" s="71" t="s">
        <v>1474</v>
      </c>
      <c r="O1801" s="20">
        <v>72.8</v>
      </c>
      <c r="P1801" s="20">
        <v>73</v>
      </c>
      <c r="Q1801" s="22">
        <v>1.00274725274725</v>
      </c>
      <c r="R1801" s="23">
        <v>7.94e-14</v>
      </c>
      <c r="X1801" s="1"/>
    </row>
    <row r="1802" spans="1:24">
      <c r="A1802" s="1" t="s">
        <v>1468</v>
      </c>
      <c r="B1802" s="13" t="s">
        <v>1469</v>
      </c>
      <c r="C1802" t="s">
        <v>1470</v>
      </c>
      <c r="D1802" s="7" t="s">
        <v>1471</v>
      </c>
      <c r="E1802" s="13" t="s">
        <v>1335</v>
      </c>
      <c r="K1802" t="s">
        <v>418</v>
      </c>
      <c r="L1802" t="s">
        <v>30</v>
      </c>
      <c r="M1802" s="21" t="s">
        <v>31</v>
      </c>
      <c r="N1802" s="71" t="s">
        <v>1475</v>
      </c>
      <c r="O1802" s="20">
        <v>72.2</v>
      </c>
      <c r="P1802" s="20">
        <v>72.4</v>
      </c>
      <c r="Q1802" s="22">
        <v>1.00277008310249</v>
      </c>
      <c r="R1802" s="23">
        <v>5.01e-13</v>
      </c>
      <c r="X1802" s="1"/>
    </row>
    <row r="1803" spans="1:24">
      <c r="A1803" s="1" t="s">
        <v>1468</v>
      </c>
      <c r="B1803" s="13" t="s">
        <v>1469</v>
      </c>
      <c r="C1803" t="s">
        <v>1470</v>
      </c>
      <c r="D1803" s="7" t="s">
        <v>1471</v>
      </c>
      <c r="E1803" s="13" t="s">
        <v>1335</v>
      </c>
      <c r="K1803" t="s">
        <v>418</v>
      </c>
      <c r="L1803" t="s">
        <v>30</v>
      </c>
      <c r="M1803" s="21" t="s">
        <v>31</v>
      </c>
      <c r="N1803" s="71" t="s">
        <v>1476</v>
      </c>
      <c r="O1803" s="20">
        <v>72.6</v>
      </c>
      <c r="P1803" s="20">
        <v>74.2</v>
      </c>
      <c r="Q1803" s="22">
        <v>1.02203856749311</v>
      </c>
      <c r="R1803" s="23">
        <v>5.01e-13</v>
      </c>
      <c r="X1803" s="1"/>
    </row>
    <row r="1804" spans="1:24">
      <c r="A1804" s="1" t="s">
        <v>1468</v>
      </c>
      <c r="B1804" s="13" t="s">
        <v>1469</v>
      </c>
      <c r="C1804" t="s">
        <v>1470</v>
      </c>
      <c r="D1804" s="7" t="s">
        <v>1471</v>
      </c>
      <c r="E1804" s="13" t="s">
        <v>1335</v>
      </c>
      <c r="K1804" t="s">
        <v>418</v>
      </c>
      <c r="L1804" t="s">
        <v>30</v>
      </c>
      <c r="M1804" s="21" t="s">
        <v>31</v>
      </c>
      <c r="N1804" s="71" t="s">
        <v>1477</v>
      </c>
      <c r="O1804" s="20">
        <v>78.6</v>
      </c>
      <c r="P1804" s="20">
        <v>82.1</v>
      </c>
      <c r="Q1804" s="22">
        <v>1.04452926208651</v>
      </c>
      <c r="R1804" s="23">
        <v>1.58e-11</v>
      </c>
      <c r="X1804" s="1"/>
    </row>
    <row r="1805" spans="1:24">
      <c r="A1805" s="1" t="s">
        <v>1468</v>
      </c>
      <c r="B1805" s="13" t="s">
        <v>1469</v>
      </c>
      <c r="C1805" t="s">
        <v>1470</v>
      </c>
      <c r="D1805" s="7" t="s">
        <v>1471</v>
      </c>
      <c r="E1805" s="13" t="s">
        <v>1335</v>
      </c>
      <c r="K1805" t="s">
        <v>418</v>
      </c>
      <c r="L1805" t="s">
        <v>30</v>
      </c>
      <c r="M1805" s="21" t="s">
        <v>31</v>
      </c>
      <c r="N1805" s="71" t="s">
        <v>1478</v>
      </c>
      <c r="O1805" s="20">
        <v>79.7</v>
      </c>
      <c r="P1805" s="20">
        <v>81.1</v>
      </c>
      <c r="Q1805" s="22">
        <v>1.01756587202008</v>
      </c>
      <c r="R1805" s="23">
        <v>7.94e-11</v>
      </c>
      <c r="X1805" s="1"/>
    </row>
    <row r="1806" spans="1:24">
      <c r="A1806" s="1" t="s">
        <v>1468</v>
      </c>
      <c r="B1806" s="13" t="s">
        <v>1469</v>
      </c>
      <c r="C1806" t="s">
        <v>1470</v>
      </c>
      <c r="D1806" s="7" t="s">
        <v>1471</v>
      </c>
      <c r="E1806" s="13" t="s">
        <v>1335</v>
      </c>
      <c r="K1806" t="s">
        <v>418</v>
      </c>
      <c r="L1806" t="s">
        <v>30</v>
      </c>
      <c r="M1806" s="21" t="s">
        <v>31</v>
      </c>
      <c r="N1806" s="71" t="s">
        <v>1479</v>
      </c>
      <c r="O1806" s="20">
        <v>79.4</v>
      </c>
      <c r="P1806" s="20">
        <v>80.6</v>
      </c>
      <c r="Q1806" s="22">
        <v>1.01511335012594</v>
      </c>
      <c r="R1806" s="23">
        <v>3.16e-13</v>
      </c>
      <c r="X1806" s="1"/>
    </row>
    <row r="1807" spans="1:24">
      <c r="A1807" s="1" t="s">
        <v>1468</v>
      </c>
      <c r="B1807" s="13" t="s">
        <v>1469</v>
      </c>
      <c r="C1807" t="s">
        <v>1470</v>
      </c>
      <c r="D1807" s="7" t="s">
        <v>1471</v>
      </c>
      <c r="E1807" s="13" t="s">
        <v>1335</v>
      </c>
      <c r="K1807" t="s">
        <v>418</v>
      </c>
      <c r="L1807" t="s">
        <v>30</v>
      </c>
      <c r="M1807" s="21" t="s">
        <v>31</v>
      </c>
      <c r="N1807" s="71" t="s">
        <v>1480</v>
      </c>
      <c r="O1807" s="20">
        <v>72.8</v>
      </c>
      <c r="P1807" s="20">
        <v>71</v>
      </c>
      <c r="Q1807" s="22">
        <v>0.975274725274725</v>
      </c>
      <c r="R1807" s="23">
        <v>2.51e-12</v>
      </c>
      <c r="X1807" s="1"/>
    </row>
    <row r="1808" spans="1:24">
      <c r="A1808" s="1" t="s">
        <v>1468</v>
      </c>
      <c r="B1808" s="13" t="s">
        <v>1469</v>
      </c>
      <c r="C1808" t="s">
        <v>1470</v>
      </c>
      <c r="D1808" s="7" t="s">
        <v>1471</v>
      </c>
      <c r="E1808" s="13" t="s">
        <v>1335</v>
      </c>
      <c r="K1808" t="s">
        <v>418</v>
      </c>
      <c r="L1808" t="s">
        <v>30</v>
      </c>
      <c r="M1808" s="21" t="s">
        <v>31</v>
      </c>
      <c r="N1808" s="71" t="s">
        <v>1481</v>
      </c>
      <c r="O1808" s="20">
        <v>73.9</v>
      </c>
      <c r="P1808" s="20">
        <v>61.3</v>
      </c>
      <c r="Q1808" s="22">
        <v>0.829499323410013</v>
      </c>
      <c r="R1808" s="23">
        <v>1.58e-14</v>
      </c>
      <c r="X1808" s="1"/>
    </row>
    <row r="1809" spans="1:24">
      <c r="A1809" s="1" t="s">
        <v>1468</v>
      </c>
      <c r="B1809" s="13" t="s">
        <v>1469</v>
      </c>
      <c r="C1809" t="s">
        <v>1470</v>
      </c>
      <c r="D1809" s="7" t="s">
        <v>1471</v>
      </c>
      <c r="E1809" s="13" t="s">
        <v>1335</v>
      </c>
      <c r="K1809" t="s">
        <v>418</v>
      </c>
      <c r="L1809" t="s">
        <v>30</v>
      </c>
      <c r="M1809" s="21" t="s">
        <v>31</v>
      </c>
      <c r="N1809" s="71" t="s">
        <v>1482</v>
      </c>
      <c r="O1809" s="20">
        <v>73.3</v>
      </c>
      <c r="P1809" s="20">
        <v>71.7</v>
      </c>
      <c r="Q1809" s="22">
        <v>0.978171896316508</v>
      </c>
      <c r="R1809" s="23">
        <v>6.31e-12</v>
      </c>
      <c r="X1809" s="1"/>
    </row>
    <row r="1810" spans="1:24">
      <c r="A1810" s="1" t="s">
        <v>1468</v>
      </c>
      <c r="B1810" s="13" t="s">
        <v>1469</v>
      </c>
      <c r="C1810" t="s">
        <v>1470</v>
      </c>
      <c r="D1810" s="7" t="s">
        <v>1471</v>
      </c>
      <c r="E1810" s="13" t="s">
        <v>1335</v>
      </c>
      <c r="K1810" t="s">
        <v>418</v>
      </c>
      <c r="L1810" t="s">
        <v>30</v>
      </c>
      <c r="M1810" s="21" t="s">
        <v>31</v>
      </c>
      <c r="N1810" s="71" t="s">
        <v>1483</v>
      </c>
      <c r="O1810" s="20">
        <v>72.5</v>
      </c>
      <c r="P1810" s="20">
        <v>77.5</v>
      </c>
      <c r="Q1810" s="22">
        <v>1.06896551724138</v>
      </c>
      <c r="R1810" s="23">
        <v>2e-11</v>
      </c>
      <c r="X1810" s="1"/>
    </row>
    <row r="1811" spans="1:24">
      <c r="A1811" s="1" t="s">
        <v>1468</v>
      </c>
      <c r="B1811" s="13" t="s">
        <v>1469</v>
      </c>
      <c r="C1811" t="s">
        <v>1470</v>
      </c>
      <c r="D1811" s="7" t="s">
        <v>1471</v>
      </c>
      <c r="E1811" s="13" t="s">
        <v>1335</v>
      </c>
      <c r="K1811" t="s">
        <v>418</v>
      </c>
      <c r="L1811" t="s">
        <v>30</v>
      </c>
      <c r="M1811" s="21" t="s">
        <v>31</v>
      </c>
      <c r="N1811" s="71" t="s">
        <v>1484</v>
      </c>
      <c r="O1811" s="20">
        <v>68.6</v>
      </c>
      <c r="P1811" s="20">
        <v>70.4</v>
      </c>
      <c r="Q1811" s="22">
        <v>1.02623906705539</v>
      </c>
      <c r="R1811" s="23">
        <v>2.51e-14</v>
      </c>
      <c r="X1811" s="1"/>
    </row>
    <row r="1812" spans="1:24">
      <c r="A1812" s="1" t="s">
        <v>1468</v>
      </c>
      <c r="B1812" s="13" t="s">
        <v>1469</v>
      </c>
      <c r="C1812" t="s">
        <v>1470</v>
      </c>
      <c r="D1812" s="7" t="s">
        <v>1471</v>
      </c>
      <c r="E1812" s="13" t="s">
        <v>1335</v>
      </c>
      <c r="K1812" t="s">
        <v>418</v>
      </c>
      <c r="L1812" t="s">
        <v>30</v>
      </c>
      <c r="M1812" s="21" t="s">
        <v>31</v>
      </c>
      <c r="N1812" s="71" t="s">
        <v>1485</v>
      </c>
      <c r="O1812" s="20">
        <v>58.4</v>
      </c>
      <c r="P1812" s="20">
        <v>51</v>
      </c>
      <c r="Q1812" s="22">
        <v>0.873287671232877</v>
      </c>
      <c r="R1812" s="23">
        <v>1.26e-14</v>
      </c>
      <c r="X1812" s="1"/>
    </row>
    <row r="1813" spans="1:24">
      <c r="A1813" s="1" t="s">
        <v>1468</v>
      </c>
      <c r="B1813" s="13" t="s">
        <v>1469</v>
      </c>
      <c r="C1813" t="s">
        <v>1470</v>
      </c>
      <c r="D1813" s="7" t="s">
        <v>1471</v>
      </c>
      <c r="E1813" s="13" t="s">
        <v>1335</v>
      </c>
      <c r="K1813" t="s">
        <v>418</v>
      </c>
      <c r="L1813" t="s">
        <v>30</v>
      </c>
      <c r="M1813" s="21" t="s">
        <v>31</v>
      </c>
      <c r="N1813" s="71" t="s">
        <v>1486</v>
      </c>
      <c r="O1813" s="20">
        <v>50.6</v>
      </c>
      <c r="P1813" s="20">
        <v>51.2</v>
      </c>
      <c r="Q1813" s="22">
        <v>1.01185770750988</v>
      </c>
      <c r="R1813" s="23">
        <v>1e-13</v>
      </c>
      <c r="X1813" s="1"/>
    </row>
    <row r="1814" spans="1:24">
      <c r="A1814" s="1" t="s">
        <v>1468</v>
      </c>
      <c r="B1814" s="13" t="s">
        <v>1469</v>
      </c>
      <c r="C1814" t="s">
        <v>1470</v>
      </c>
      <c r="D1814" s="7" t="s">
        <v>1471</v>
      </c>
      <c r="E1814" s="13" t="s">
        <v>1335</v>
      </c>
      <c r="K1814" t="s">
        <v>418</v>
      </c>
      <c r="L1814" t="s">
        <v>30</v>
      </c>
      <c r="M1814" s="21" t="s">
        <v>31</v>
      </c>
      <c r="N1814" s="71" t="s">
        <v>1487</v>
      </c>
      <c r="O1814" s="20">
        <v>53.9</v>
      </c>
      <c r="P1814" s="20">
        <v>52.4</v>
      </c>
      <c r="Q1814" s="22">
        <v>0.972170686456401</v>
      </c>
      <c r="R1814" s="23">
        <v>3.98e-14</v>
      </c>
      <c r="X1814" s="1"/>
    </row>
    <row r="1815" spans="1:24">
      <c r="A1815" s="1" t="s">
        <v>1468</v>
      </c>
      <c r="B1815" s="13" t="s">
        <v>1469</v>
      </c>
      <c r="C1815" t="s">
        <v>1470</v>
      </c>
      <c r="D1815" s="7" t="s">
        <v>1471</v>
      </c>
      <c r="E1815" s="13" t="s">
        <v>1335</v>
      </c>
      <c r="K1815" t="s">
        <v>418</v>
      </c>
      <c r="L1815" t="s">
        <v>30</v>
      </c>
      <c r="M1815" s="21" t="s">
        <v>31</v>
      </c>
      <c r="N1815" s="71" t="s">
        <v>1488</v>
      </c>
      <c r="O1815" s="20">
        <v>53</v>
      </c>
      <c r="P1815" s="20">
        <v>55.3</v>
      </c>
      <c r="Q1815" s="22">
        <v>1.04339622641509</v>
      </c>
      <c r="R1815" s="23">
        <v>3.16e-14</v>
      </c>
      <c r="X1815" s="1"/>
    </row>
    <row r="1816" spans="1:24">
      <c r="A1816" s="39" t="s">
        <v>1468</v>
      </c>
      <c r="B1816" s="40" t="s">
        <v>1469</v>
      </c>
      <c r="C1816" s="18" t="s">
        <v>1470</v>
      </c>
      <c r="D1816" s="78" t="s">
        <v>1471</v>
      </c>
      <c r="E1816" s="80" t="s">
        <v>1335</v>
      </c>
      <c r="F1816" s="18"/>
      <c r="G1816" s="18"/>
      <c r="H1816" s="18"/>
      <c r="I1816" s="18"/>
      <c r="J1816" s="39"/>
      <c r="K1816" s="18" t="s">
        <v>418</v>
      </c>
      <c r="L1816" s="18" t="s">
        <v>30</v>
      </c>
      <c r="M1816" s="43" t="s">
        <v>31</v>
      </c>
      <c r="N1816" s="79" t="s">
        <v>1489</v>
      </c>
      <c r="O1816" s="42">
        <v>43.2</v>
      </c>
      <c r="P1816" s="42">
        <v>47.2</v>
      </c>
      <c r="Q1816" s="44">
        <v>1.09259259259259</v>
      </c>
      <c r="R1816" s="45">
        <v>3.16e-13</v>
      </c>
      <c r="S1816" s="39"/>
      <c r="T1816" s="18"/>
      <c r="U1816" s="18"/>
      <c r="V1816" s="18"/>
      <c r="W1816" s="18"/>
      <c r="X1816" s="39"/>
    </row>
    <row r="1817" spans="1:24">
      <c r="A1817" s="1" t="s">
        <v>1490</v>
      </c>
      <c r="B1817" s="13" t="s">
        <v>1491</v>
      </c>
      <c r="C1817" t="s">
        <v>1492</v>
      </c>
      <c r="D1817" s="7" t="s">
        <v>1493</v>
      </c>
      <c r="E1817" s="13"/>
      <c r="K1817" t="s">
        <v>1377</v>
      </c>
      <c r="L1817" t="s">
        <v>1336</v>
      </c>
      <c r="M1817" s="21" t="s">
        <v>31</v>
      </c>
      <c r="N1817" s="71" t="s">
        <v>1494</v>
      </c>
      <c r="O1817" s="20">
        <v>90</v>
      </c>
      <c r="P1817" s="20">
        <v>86</v>
      </c>
      <c r="Q1817" s="22">
        <v>0.955555555555556</v>
      </c>
      <c r="R1817" s="23"/>
      <c r="X1817" s="1"/>
    </row>
    <row r="1818" spans="1:24">
      <c r="A1818" s="1" t="s">
        <v>1490</v>
      </c>
      <c r="B1818" s="13" t="s">
        <v>1491</v>
      </c>
      <c r="C1818" t="s">
        <v>1492</v>
      </c>
      <c r="E1818" s="13"/>
      <c r="K1818" t="s">
        <v>1377</v>
      </c>
      <c r="L1818" t="s">
        <v>1336</v>
      </c>
      <c r="M1818" s="21" t="s">
        <v>31</v>
      </c>
      <c r="N1818" s="71" t="s">
        <v>1495</v>
      </c>
      <c r="O1818" s="20">
        <v>63</v>
      </c>
      <c r="P1818" s="20">
        <v>35</v>
      </c>
      <c r="Q1818" s="22">
        <v>0.555555555555556</v>
      </c>
      <c r="R1818" s="23"/>
      <c r="X1818" s="1"/>
    </row>
    <row r="1819" spans="1:24">
      <c r="A1819" s="39" t="s">
        <v>1490</v>
      </c>
      <c r="B1819" s="80" t="s">
        <v>1491</v>
      </c>
      <c r="C1819" s="18" t="s">
        <v>1492</v>
      </c>
      <c r="D1819" s="39"/>
      <c r="E1819" s="40"/>
      <c r="F1819" s="18"/>
      <c r="G1819" s="18"/>
      <c r="H1819" s="18"/>
      <c r="I1819" s="18"/>
      <c r="J1819" s="39"/>
      <c r="K1819" s="18" t="s">
        <v>1377</v>
      </c>
      <c r="L1819" s="18" t="s">
        <v>1336</v>
      </c>
      <c r="M1819" s="43" t="s">
        <v>31</v>
      </c>
      <c r="N1819" s="79" t="s">
        <v>1496</v>
      </c>
      <c r="O1819" s="42">
        <v>84</v>
      </c>
      <c r="P1819" s="42">
        <v>53</v>
      </c>
      <c r="Q1819" s="44">
        <v>0.630952380952381</v>
      </c>
      <c r="R1819" s="45"/>
      <c r="S1819" s="39"/>
      <c r="T1819" s="18"/>
      <c r="U1819" s="18"/>
      <c r="V1819" s="18"/>
      <c r="W1819" s="18"/>
      <c r="X1819" s="39"/>
    </row>
    <row r="1820" spans="1:24">
      <c r="A1820" s="1" t="s">
        <v>932</v>
      </c>
      <c r="B1820" s="13" t="s">
        <v>933</v>
      </c>
      <c r="C1820" t="s">
        <v>1497</v>
      </c>
      <c r="D1820" s="7" t="s">
        <v>935</v>
      </c>
      <c r="E1820" s="13" t="s">
        <v>1335</v>
      </c>
      <c r="K1820" t="s">
        <v>730</v>
      </c>
      <c r="L1820" t="s">
        <v>30</v>
      </c>
      <c r="M1820" s="21" t="s">
        <v>335</v>
      </c>
      <c r="N1820" s="71" t="s">
        <v>1498</v>
      </c>
      <c r="O1820" s="20">
        <v>46.63</v>
      </c>
      <c r="P1820" s="20">
        <v>34.97</v>
      </c>
      <c r="Q1820" s="22">
        <v>0.749946386446494</v>
      </c>
      <c r="R1820" s="23">
        <v>3.78e-15</v>
      </c>
      <c r="X1820" s="1"/>
    </row>
    <row r="1821" spans="1:24">
      <c r="A1821" s="1" t="s">
        <v>932</v>
      </c>
      <c r="B1821" s="13" t="s">
        <v>933</v>
      </c>
      <c r="C1821" t="s">
        <v>1497</v>
      </c>
      <c r="D1821" s="7" t="s">
        <v>935</v>
      </c>
      <c r="E1821" s="13" t="s">
        <v>1335</v>
      </c>
      <c r="K1821" t="s">
        <v>730</v>
      </c>
      <c r="L1821" t="s">
        <v>30</v>
      </c>
      <c r="M1821" s="21" t="s">
        <v>335</v>
      </c>
      <c r="N1821" s="71" t="s">
        <v>1499</v>
      </c>
      <c r="O1821" s="20">
        <v>48.6</v>
      </c>
      <c r="P1821" s="20">
        <v>37.67</v>
      </c>
      <c r="Q1821" s="22">
        <v>0.775102880658436</v>
      </c>
      <c r="R1821" s="23">
        <v>1.98e-14</v>
      </c>
      <c r="X1821" s="1"/>
    </row>
    <row r="1822" spans="1:24">
      <c r="A1822" s="1" t="s">
        <v>932</v>
      </c>
      <c r="B1822" s="13" t="s">
        <v>933</v>
      </c>
      <c r="C1822" t="s">
        <v>1497</v>
      </c>
      <c r="D1822" s="7" t="s">
        <v>935</v>
      </c>
      <c r="E1822" s="13" t="s">
        <v>1335</v>
      </c>
      <c r="K1822" t="s">
        <v>730</v>
      </c>
      <c r="L1822" t="s">
        <v>30</v>
      </c>
      <c r="M1822" s="21" t="s">
        <v>335</v>
      </c>
      <c r="N1822" s="71" t="s">
        <v>1500</v>
      </c>
      <c r="O1822" s="20">
        <v>41.98</v>
      </c>
      <c r="P1822" s="20">
        <v>28.7</v>
      </c>
      <c r="Q1822" s="22">
        <v>0.683658885183421</v>
      </c>
      <c r="R1822" s="23">
        <v>5.28e-16</v>
      </c>
      <c r="X1822" s="1"/>
    </row>
    <row r="1823" spans="1:24">
      <c r="A1823" s="1" t="s">
        <v>932</v>
      </c>
      <c r="B1823" s="13" t="s">
        <v>933</v>
      </c>
      <c r="C1823" t="s">
        <v>1497</v>
      </c>
      <c r="D1823" s="7" t="s">
        <v>935</v>
      </c>
      <c r="E1823" s="13" t="s">
        <v>1335</v>
      </c>
      <c r="K1823" t="s">
        <v>730</v>
      </c>
      <c r="L1823" t="s">
        <v>30</v>
      </c>
      <c r="M1823" s="21" t="s">
        <v>335</v>
      </c>
      <c r="N1823" s="71" t="s">
        <v>1501</v>
      </c>
      <c r="O1823" s="20">
        <v>36.28</v>
      </c>
      <c r="P1823" s="20">
        <v>23.64</v>
      </c>
      <c r="Q1823" s="22">
        <v>0.651598676957001</v>
      </c>
      <c r="R1823" s="23">
        <v>1.97e-16</v>
      </c>
      <c r="X1823" s="1"/>
    </row>
    <row r="1824" spans="1:24">
      <c r="A1824" s="1" t="s">
        <v>932</v>
      </c>
      <c r="B1824" s="13" t="s">
        <v>933</v>
      </c>
      <c r="C1824" t="s">
        <v>1497</v>
      </c>
      <c r="D1824" s="7" t="s">
        <v>935</v>
      </c>
      <c r="E1824" s="13" t="s">
        <v>1335</v>
      </c>
      <c r="K1824" t="s">
        <v>730</v>
      </c>
      <c r="L1824" t="s">
        <v>30</v>
      </c>
      <c r="M1824" s="21" t="s">
        <v>335</v>
      </c>
      <c r="N1824" s="71" t="s">
        <v>1502</v>
      </c>
      <c r="O1824" s="20">
        <v>29.86</v>
      </c>
      <c r="P1824" s="20">
        <v>17.44</v>
      </c>
      <c r="Q1824" s="22">
        <v>0.584058941728064</v>
      </c>
      <c r="R1824" s="23">
        <v>1.62e-15</v>
      </c>
      <c r="X1824" s="1"/>
    </row>
    <row r="1825" spans="1:24">
      <c r="A1825" s="1" t="s">
        <v>932</v>
      </c>
      <c r="B1825" s="13" t="s">
        <v>933</v>
      </c>
      <c r="C1825" t="s">
        <v>1497</v>
      </c>
      <c r="D1825" s="7" t="s">
        <v>935</v>
      </c>
      <c r="E1825" s="13" t="s">
        <v>1335</v>
      </c>
      <c r="K1825" t="s">
        <v>730</v>
      </c>
      <c r="L1825" t="s">
        <v>30</v>
      </c>
      <c r="M1825" s="21" t="s">
        <v>335</v>
      </c>
      <c r="N1825" s="71" t="s">
        <v>1503</v>
      </c>
      <c r="O1825" s="20">
        <v>30.57</v>
      </c>
      <c r="P1825" s="20">
        <v>19.9</v>
      </c>
      <c r="Q1825" s="22">
        <v>0.650964998364409</v>
      </c>
      <c r="R1825" s="23">
        <v>1.11e-15</v>
      </c>
      <c r="X1825" s="1"/>
    </row>
    <row r="1826" spans="1:24">
      <c r="A1826" s="1" t="s">
        <v>932</v>
      </c>
      <c r="B1826" s="13" t="s">
        <v>933</v>
      </c>
      <c r="C1826" t="s">
        <v>1497</v>
      </c>
      <c r="D1826" s="7" t="s">
        <v>935</v>
      </c>
      <c r="E1826" s="13" t="s">
        <v>1335</v>
      </c>
      <c r="K1826" t="s">
        <v>730</v>
      </c>
      <c r="L1826" t="s">
        <v>30</v>
      </c>
      <c r="M1826" s="21" t="s">
        <v>335</v>
      </c>
      <c r="N1826" s="71" t="s">
        <v>1504</v>
      </c>
      <c r="O1826" s="20">
        <v>29.23</v>
      </c>
      <c r="P1826" s="20">
        <v>16.9</v>
      </c>
      <c r="Q1826" s="22">
        <v>0.578173109818679</v>
      </c>
      <c r="R1826" s="23">
        <v>2.48e-16</v>
      </c>
      <c r="X1826" s="1"/>
    </row>
    <row r="1827" spans="1:24">
      <c r="A1827" s="39" t="s">
        <v>932</v>
      </c>
      <c r="B1827" s="40" t="s">
        <v>933</v>
      </c>
      <c r="C1827" s="18" t="s">
        <v>1497</v>
      </c>
      <c r="D1827" s="78" t="s">
        <v>935</v>
      </c>
      <c r="E1827" s="40" t="s">
        <v>1335</v>
      </c>
      <c r="F1827" s="18"/>
      <c r="G1827" s="18"/>
      <c r="H1827" s="18"/>
      <c r="I1827" s="18"/>
      <c r="J1827" s="39"/>
      <c r="K1827" s="18" t="s">
        <v>730</v>
      </c>
      <c r="L1827" s="18" t="s">
        <v>30</v>
      </c>
      <c r="M1827" s="43" t="s">
        <v>335</v>
      </c>
      <c r="N1827" s="79" t="s">
        <v>1505</v>
      </c>
      <c r="O1827" s="42">
        <v>54</v>
      </c>
      <c r="P1827" s="42">
        <v>43.33</v>
      </c>
      <c r="Q1827" s="44">
        <v>0.802407407407407</v>
      </c>
      <c r="R1827" s="45">
        <v>2.31e-13</v>
      </c>
      <c r="S1827" s="39"/>
      <c r="T1827" s="18"/>
      <c r="U1827" s="18"/>
      <c r="V1827" s="18"/>
      <c r="W1827" s="18"/>
      <c r="X1827" s="39"/>
    </row>
    <row r="1828" spans="1:24">
      <c r="A1828" s="1" t="s">
        <v>1432</v>
      </c>
      <c r="B1828" s="13" t="s">
        <v>1506</v>
      </c>
      <c r="C1828" t="s">
        <v>1507</v>
      </c>
      <c r="D1828" s="78" t="s">
        <v>1434</v>
      </c>
      <c r="E1828" s="13" t="s">
        <v>1335</v>
      </c>
      <c r="K1828" t="s">
        <v>730</v>
      </c>
      <c r="L1828" t="s">
        <v>30</v>
      </c>
      <c r="M1828" s="21" t="s">
        <v>335</v>
      </c>
      <c r="N1828" s="71" t="s">
        <v>1508</v>
      </c>
      <c r="O1828" s="20">
        <v>56</v>
      </c>
      <c r="P1828" s="20">
        <v>53</v>
      </c>
      <c r="Q1828" s="22">
        <v>0.946428571428571</v>
      </c>
      <c r="R1828" s="23">
        <v>6e-14</v>
      </c>
      <c r="X1828" s="1"/>
    </row>
    <row r="1829" spans="1:24">
      <c r="A1829" s="1" t="s">
        <v>1432</v>
      </c>
      <c r="B1829" s="13" t="s">
        <v>1506</v>
      </c>
      <c r="C1829" t="s">
        <v>1507</v>
      </c>
      <c r="D1829" s="78" t="s">
        <v>1434</v>
      </c>
      <c r="E1829" s="13" t="s">
        <v>1335</v>
      </c>
      <c r="K1829" t="s">
        <v>730</v>
      </c>
      <c r="L1829" t="s">
        <v>30</v>
      </c>
      <c r="M1829" s="21" t="s">
        <v>335</v>
      </c>
      <c r="N1829" s="71" t="s">
        <v>1509</v>
      </c>
      <c r="O1829" s="20">
        <v>55</v>
      </c>
      <c r="P1829" s="20">
        <v>53</v>
      </c>
      <c r="Q1829" s="22">
        <v>0.963636363636364</v>
      </c>
      <c r="R1829" s="23">
        <v>7.5e-13</v>
      </c>
      <c r="X1829" s="1"/>
    </row>
    <row r="1830" spans="1:24">
      <c r="A1830" s="1" t="s">
        <v>1432</v>
      </c>
      <c r="B1830" s="13" t="s">
        <v>1506</v>
      </c>
      <c r="C1830" t="s">
        <v>1507</v>
      </c>
      <c r="D1830" s="78" t="s">
        <v>1434</v>
      </c>
      <c r="E1830" s="13" t="s">
        <v>1335</v>
      </c>
      <c r="K1830" t="s">
        <v>730</v>
      </c>
      <c r="L1830" t="s">
        <v>30</v>
      </c>
      <c r="M1830" s="21" t="s">
        <v>335</v>
      </c>
      <c r="N1830" s="71" t="s">
        <v>1510</v>
      </c>
      <c r="O1830" s="20">
        <v>27</v>
      </c>
      <c r="P1830" s="20">
        <v>24</v>
      </c>
      <c r="Q1830" s="22">
        <v>0.888888888888889</v>
      </c>
      <c r="R1830" s="23">
        <v>4.8e-15</v>
      </c>
      <c r="X1830" s="1"/>
    </row>
    <row r="1831" spans="1:24">
      <c r="A1831" s="1" t="s">
        <v>1432</v>
      </c>
      <c r="B1831" s="13" t="s">
        <v>1506</v>
      </c>
      <c r="C1831" t="s">
        <v>1507</v>
      </c>
      <c r="D1831" s="78" t="s">
        <v>1434</v>
      </c>
      <c r="E1831" s="13" t="s">
        <v>1335</v>
      </c>
      <c r="K1831" t="s">
        <v>730</v>
      </c>
      <c r="L1831" t="s">
        <v>30</v>
      </c>
      <c r="M1831" s="21" t="s">
        <v>335</v>
      </c>
      <c r="N1831" s="71" t="s">
        <v>1511</v>
      </c>
      <c r="O1831" s="20">
        <v>28</v>
      </c>
      <c r="P1831" s="20">
        <v>24</v>
      </c>
      <c r="Q1831" s="22">
        <v>0.857142857142857</v>
      </c>
      <c r="R1831" s="23">
        <v>4.7e-15</v>
      </c>
      <c r="X1831" s="1"/>
    </row>
    <row r="1832" spans="1:24">
      <c r="A1832" s="1" t="s">
        <v>1432</v>
      </c>
      <c r="B1832" s="13" t="s">
        <v>1506</v>
      </c>
      <c r="C1832" t="s">
        <v>1507</v>
      </c>
      <c r="D1832" s="78" t="s">
        <v>1434</v>
      </c>
      <c r="E1832" s="13" t="s">
        <v>1335</v>
      </c>
      <c r="K1832" t="s">
        <v>730</v>
      </c>
      <c r="L1832" t="s">
        <v>30</v>
      </c>
      <c r="M1832" s="21" t="s">
        <v>335</v>
      </c>
      <c r="N1832" s="71" t="s">
        <v>1512</v>
      </c>
      <c r="O1832" s="20">
        <v>69</v>
      </c>
      <c r="P1832" s="20">
        <v>67</v>
      </c>
      <c r="Q1832" s="22">
        <v>0.971014492753623</v>
      </c>
      <c r="R1832" s="23">
        <v>1.4e-11</v>
      </c>
      <c r="X1832" s="1"/>
    </row>
    <row r="1833" spans="1:24">
      <c r="A1833" s="1" t="s">
        <v>1432</v>
      </c>
      <c r="B1833" s="13" t="s">
        <v>1506</v>
      </c>
      <c r="C1833" t="s">
        <v>1507</v>
      </c>
      <c r="D1833" s="78" t="s">
        <v>1434</v>
      </c>
      <c r="E1833" s="13" t="s">
        <v>1335</v>
      </c>
      <c r="K1833" t="s">
        <v>730</v>
      </c>
      <c r="L1833" t="s">
        <v>30</v>
      </c>
      <c r="M1833" s="21" t="s">
        <v>335</v>
      </c>
      <c r="N1833" s="71" t="s">
        <v>1513</v>
      </c>
      <c r="O1833" s="20">
        <v>70</v>
      </c>
      <c r="P1833" s="20">
        <v>68</v>
      </c>
      <c r="Q1833" s="22">
        <v>0.971428571428571</v>
      </c>
      <c r="R1833" s="23">
        <v>1.7e-11</v>
      </c>
      <c r="X1833" s="1"/>
    </row>
    <row r="1834" spans="1:24">
      <c r="A1834" s="1" t="s">
        <v>1432</v>
      </c>
      <c r="B1834" s="13" t="s">
        <v>1506</v>
      </c>
      <c r="C1834" t="s">
        <v>1507</v>
      </c>
      <c r="D1834" s="78" t="s">
        <v>1434</v>
      </c>
      <c r="E1834" s="13" t="s">
        <v>1335</v>
      </c>
      <c r="K1834" t="s">
        <v>730</v>
      </c>
      <c r="L1834" t="s">
        <v>30</v>
      </c>
      <c r="M1834" s="21" t="s">
        <v>335</v>
      </c>
      <c r="N1834" s="71" t="s">
        <v>1514</v>
      </c>
      <c r="O1834" s="20">
        <v>71</v>
      </c>
      <c r="P1834" s="20">
        <v>68</v>
      </c>
      <c r="Q1834" s="22">
        <v>0.957746478873239</v>
      </c>
      <c r="R1834" s="23">
        <v>8.4e-13</v>
      </c>
      <c r="X1834" s="1"/>
    </row>
    <row r="1835" spans="1:24">
      <c r="A1835" s="1" t="s">
        <v>1432</v>
      </c>
      <c r="B1835" s="13" t="s">
        <v>1506</v>
      </c>
      <c r="C1835" t="s">
        <v>1507</v>
      </c>
      <c r="D1835" s="78" t="s">
        <v>1434</v>
      </c>
      <c r="E1835" s="13" t="s">
        <v>1335</v>
      </c>
      <c r="K1835" t="s">
        <v>730</v>
      </c>
      <c r="L1835" t="s">
        <v>30</v>
      </c>
      <c r="M1835" s="21" t="s">
        <v>335</v>
      </c>
      <c r="N1835" s="71" t="s">
        <v>1515</v>
      </c>
      <c r="O1835" s="20">
        <v>22</v>
      </c>
      <c r="P1835" s="20">
        <v>20</v>
      </c>
      <c r="Q1835" s="22">
        <v>0.909090909090909</v>
      </c>
      <c r="R1835" s="23">
        <v>4.3e-15</v>
      </c>
      <c r="X1835" s="1"/>
    </row>
    <row r="1836" spans="1:24">
      <c r="A1836" s="1" t="s">
        <v>1432</v>
      </c>
      <c r="B1836" s="13" t="s">
        <v>1506</v>
      </c>
      <c r="C1836" t="s">
        <v>1507</v>
      </c>
      <c r="D1836" s="78" t="s">
        <v>1434</v>
      </c>
      <c r="E1836" s="13" t="s">
        <v>1335</v>
      </c>
      <c r="K1836" t="s">
        <v>730</v>
      </c>
      <c r="L1836" t="s">
        <v>30</v>
      </c>
      <c r="M1836" s="21" t="s">
        <v>335</v>
      </c>
      <c r="N1836" s="71" t="s">
        <v>1516</v>
      </c>
      <c r="O1836" s="20">
        <v>21</v>
      </c>
      <c r="P1836" s="20">
        <v>19</v>
      </c>
      <c r="Q1836" s="22">
        <v>0.904761904761905</v>
      </c>
      <c r="R1836" s="23">
        <v>5.3e-15</v>
      </c>
      <c r="X1836" s="1"/>
    </row>
    <row r="1837" spans="1:24">
      <c r="A1837" s="1" t="s">
        <v>1432</v>
      </c>
      <c r="B1837" s="13" t="s">
        <v>1506</v>
      </c>
      <c r="C1837" t="s">
        <v>1507</v>
      </c>
      <c r="D1837" s="78" t="s">
        <v>1434</v>
      </c>
      <c r="E1837" s="13" t="s">
        <v>1335</v>
      </c>
      <c r="K1837" t="s">
        <v>730</v>
      </c>
      <c r="L1837" t="s">
        <v>30</v>
      </c>
      <c r="M1837" s="21" t="s">
        <v>335</v>
      </c>
      <c r="N1837" s="71" t="s">
        <v>1517</v>
      </c>
      <c r="O1837" s="20">
        <v>58</v>
      </c>
      <c r="P1837" s="20">
        <v>55</v>
      </c>
      <c r="Q1837" s="22">
        <v>0.948275862068966</v>
      </c>
      <c r="R1837" s="23">
        <v>6.6e-12</v>
      </c>
      <c r="X1837" s="1"/>
    </row>
    <row r="1838" spans="1:24">
      <c r="A1838" s="1" t="s">
        <v>1432</v>
      </c>
      <c r="B1838" s="13" t="s">
        <v>1506</v>
      </c>
      <c r="C1838" t="s">
        <v>1507</v>
      </c>
      <c r="D1838" s="78" t="s">
        <v>1434</v>
      </c>
      <c r="E1838" s="13" t="s">
        <v>1335</v>
      </c>
      <c r="K1838" t="s">
        <v>730</v>
      </c>
      <c r="L1838" t="s">
        <v>30</v>
      </c>
      <c r="M1838" s="21" t="s">
        <v>335</v>
      </c>
      <c r="N1838" s="71" t="s">
        <v>1518</v>
      </c>
      <c r="O1838" s="20">
        <v>59</v>
      </c>
      <c r="P1838" s="20">
        <v>56</v>
      </c>
      <c r="Q1838" s="22">
        <v>0.949152542372881</v>
      </c>
      <c r="R1838" s="23">
        <v>8e-13</v>
      </c>
      <c r="X1838" s="1"/>
    </row>
    <row r="1839" spans="1:24">
      <c r="A1839" s="1" t="s">
        <v>1432</v>
      </c>
      <c r="B1839" s="13" t="s">
        <v>1506</v>
      </c>
      <c r="C1839" t="s">
        <v>1507</v>
      </c>
      <c r="D1839" s="78" t="s">
        <v>1434</v>
      </c>
      <c r="E1839" s="13" t="s">
        <v>1335</v>
      </c>
      <c r="K1839" t="s">
        <v>730</v>
      </c>
      <c r="L1839" t="s">
        <v>30</v>
      </c>
      <c r="M1839" s="21" t="s">
        <v>335</v>
      </c>
      <c r="N1839" s="71" t="s">
        <v>1519</v>
      </c>
      <c r="O1839" s="20">
        <v>39</v>
      </c>
      <c r="P1839" s="20">
        <v>37</v>
      </c>
      <c r="Q1839" s="22">
        <v>0.948717948717949</v>
      </c>
      <c r="R1839" s="23">
        <v>3.6e-13</v>
      </c>
      <c r="X1839" s="1"/>
    </row>
    <row r="1840" spans="1:24">
      <c r="A1840" s="1" t="s">
        <v>1432</v>
      </c>
      <c r="B1840" s="13" t="s">
        <v>1506</v>
      </c>
      <c r="C1840" t="s">
        <v>1507</v>
      </c>
      <c r="D1840" s="78" t="s">
        <v>1434</v>
      </c>
      <c r="E1840" s="13" t="s">
        <v>1335</v>
      </c>
      <c r="K1840" t="s">
        <v>730</v>
      </c>
      <c r="L1840" t="s">
        <v>30</v>
      </c>
      <c r="M1840" s="21" t="s">
        <v>335</v>
      </c>
      <c r="N1840" s="71" t="s">
        <v>1520</v>
      </c>
      <c r="O1840" s="20">
        <v>60</v>
      </c>
      <c r="P1840" s="20">
        <v>60</v>
      </c>
      <c r="Q1840" s="22">
        <v>1</v>
      </c>
      <c r="R1840" s="23">
        <v>3.6e-12</v>
      </c>
      <c r="X1840" s="1"/>
    </row>
    <row r="1841" spans="1:24">
      <c r="A1841" s="1" t="s">
        <v>1432</v>
      </c>
      <c r="B1841" s="13" t="s">
        <v>1506</v>
      </c>
      <c r="C1841" t="s">
        <v>1507</v>
      </c>
      <c r="D1841" s="78" t="s">
        <v>1434</v>
      </c>
      <c r="E1841" s="13" t="s">
        <v>1335</v>
      </c>
      <c r="K1841" t="s">
        <v>730</v>
      </c>
      <c r="L1841" t="s">
        <v>30</v>
      </c>
      <c r="M1841" s="21" t="s">
        <v>335</v>
      </c>
      <c r="N1841" s="71" t="s">
        <v>1521</v>
      </c>
      <c r="O1841" s="20">
        <v>62</v>
      </c>
      <c r="P1841" s="20">
        <v>60</v>
      </c>
      <c r="Q1841" s="22">
        <v>0.967741935483871</v>
      </c>
      <c r="R1841" s="23">
        <v>3.1e-12</v>
      </c>
      <c r="X1841" s="1"/>
    </row>
    <row r="1842" spans="1:24">
      <c r="A1842" s="1" t="s">
        <v>1432</v>
      </c>
      <c r="B1842" s="13" t="s">
        <v>1506</v>
      </c>
      <c r="C1842" t="s">
        <v>1507</v>
      </c>
      <c r="D1842" s="78" t="s">
        <v>1434</v>
      </c>
      <c r="E1842" s="13" t="s">
        <v>1335</v>
      </c>
      <c r="K1842" t="s">
        <v>730</v>
      </c>
      <c r="L1842" t="s">
        <v>30</v>
      </c>
      <c r="M1842" s="21" t="s">
        <v>335</v>
      </c>
      <c r="N1842" s="71" t="s">
        <v>1522</v>
      </c>
      <c r="O1842" s="20">
        <v>34</v>
      </c>
      <c r="P1842" s="20">
        <v>32</v>
      </c>
      <c r="Q1842" s="22">
        <v>0.941176470588235</v>
      </c>
      <c r="R1842" s="23">
        <v>1.6e-14</v>
      </c>
      <c r="X1842" s="1"/>
    </row>
    <row r="1843" spans="1:24">
      <c r="A1843" s="1" t="s">
        <v>1432</v>
      </c>
      <c r="B1843" s="13" t="s">
        <v>1506</v>
      </c>
      <c r="C1843" t="s">
        <v>1507</v>
      </c>
      <c r="D1843" s="78" t="s">
        <v>1434</v>
      </c>
      <c r="E1843" s="13" t="s">
        <v>1335</v>
      </c>
      <c r="K1843" t="s">
        <v>730</v>
      </c>
      <c r="L1843" t="s">
        <v>30</v>
      </c>
      <c r="M1843" s="21" t="s">
        <v>335</v>
      </c>
      <c r="N1843" s="71" t="s">
        <v>1523</v>
      </c>
      <c r="O1843" s="20">
        <v>38</v>
      </c>
      <c r="P1843" s="20">
        <v>36</v>
      </c>
      <c r="Q1843" s="22">
        <v>0.947368421052632</v>
      </c>
      <c r="R1843" s="23">
        <v>1.6e-14</v>
      </c>
      <c r="X1843" s="1"/>
    </row>
    <row r="1844" spans="1:24">
      <c r="A1844" s="1" t="s">
        <v>1432</v>
      </c>
      <c r="B1844" s="13" t="s">
        <v>1506</v>
      </c>
      <c r="C1844" t="s">
        <v>1507</v>
      </c>
      <c r="D1844" s="78" t="s">
        <v>1434</v>
      </c>
      <c r="E1844" s="13" t="s">
        <v>1335</v>
      </c>
      <c r="K1844" t="s">
        <v>730</v>
      </c>
      <c r="L1844" t="s">
        <v>30</v>
      </c>
      <c r="M1844" s="21" t="s">
        <v>335</v>
      </c>
      <c r="N1844" s="71" t="s">
        <v>1524</v>
      </c>
      <c r="O1844" s="20">
        <v>43</v>
      </c>
      <c r="P1844" s="20">
        <v>40</v>
      </c>
      <c r="Q1844" s="22">
        <v>0.930232558139535</v>
      </c>
      <c r="R1844" s="23">
        <v>1.5e-13</v>
      </c>
      <c r="X1844" s="1"/>
    </row>
    <row r="1845" spans="1:24">
      <c r="A1845" s="1" t="s">
        <v>1432</v>
      </c>
      <c r="B1845" s="13" t="s">
        <v>1506</v>
      </c>
      <c r="C1845" t="s">
        <v>1507</v>
      </c>
      <c r="D1845" s="78" t="s">
        <v>1434</v>
      </c>
      <c r="E1845" s="13" t="s">
        <v>1335</v>
      </c>
      <c r="K1845" t="s">
        <v>730</v>
      </c>
      <c r="L1845" t="s">
        <v>30</v>
      </c>
      <c r="M1845" s="21" t="s">
        <v>335</v>
      </c>
      <c r="N1845" s="71" t="s">
        <v>1525</v>
      </c>
      <c r="O1845" s="20">
        <v>43</v>
      </c>
      <c r="P1845" s="20">
        <v>39</v>
      </c>
      <c r="Q1845" s="22">
        <v>0.906976744186046</v>
      </c>
      <c r="R1845" s="23">
        <v>8.3e-14</v>
      </c>
      <c r="X1845" s="1"/>
    </row>
    <row r="1846" spans="1:24">
      <c r="A1846" s="1" t="s">
        <v>1432</v>
      </c>
      <c r="B1846" s="13" t="s">
        <v>1506</v>
      </c>
      <c r="C1846" t="s">
        <v>1507</v>
      </c>
      <c r="D1846" s="78" t="s">
        <v>1434</v>
      </c>
      <c r="E1846" s="13" t="s">
        <v>1335</v>
      </c>
      <c r="K1846" t="s">
        <v>730</v>
      </c>
      <c r="L1846" t="s">
        <v>30</v>
      </c>
      <c r="M1846" s="21" t="s">
        <v>335</v>
      </c>
      <c r="N1846" s="71" t="s">
        <v>1526</v>
      </c>
      <c r="O1846" s="20">
        <v>38</v>
      </c>
      <c r="P1846" s="20">
        <v>34</v>
      </c>
      <c r="Q1846" s="22">
        <v>0.894736842105263</v>
      </c>
      <c r="R1846" s="23">
        <v>2.4e-14</v>
      </c>
      <c r="X1846" s="1"/>
    </row>
    <row r="1847" spans="1:24">
      <c r="A1847" s="1" t="s">
        <v>1432</v>
      </c>
      <c r="B1847" s="13" t="s">
        <v>1506</v>
      </c>
      <c r="C1847" t="s">
        <v>1507</v>
      </c>
      <c r="D1847" s="78" t="s">
        <v>1434</v>
      </c>
      <c r="E1847" s="13" t="s">
        <v>1335</v>
      </c>
      <c r="K1847" t="s">
        <v>730</v>
      </c>
      <c r="L1847" t="s">
        <v>30</v>
      </c>
      <c r="M1847" s="21" t="s">
        <v>335</v>
      </c>
      <c r="N1847" s="71" t="s">
        <v>1527</v>
      </c>
      <c r="O1847" s="20">
        <v>47</v>
      </c>
      <c r="P1847" s="20">
        <v>45</v>
      </c>
      <c r="Q1847" s="22">
        <v>0.957446808510638</v>
      </c>
      <c r="R1847" s="23">
        <v>1.7e-12</v>
      </c>
      <c r="X1847" s="1"/>
    </row>
    <row r="1848" spans="1:24">
      <c r="A1848" s="1" t="s">
        <v>1432</v>
      </c>
      <c r="B1848" s="13" t="s">
        <v>1506</v>
      </c>
      <c r="C1848" t="s">
        <v>1507</v>
      </c>
      <c r="D1848" s="78" t="s">
        <v>1434</v>
      </c>
      <c r="E1848" s="13" t="s">
        <v>1335</v>
      </c>
      <c r="K1848" t="s">
        <v>730</v>
      </c>
      <c r="L1848" t="s">
        <v>30</v>
      </c>
      <c r="M1848" s="21" t="s">
        <v>335</v>
      </c>
      <c r="N1848" s="71" t="s">
        <v>1528</v>
      </c>
      <c r="O1848" s="20">
        <v>50</v>
      </c>
      <c r="P1848" s="20">
        <v>42</v>
      </c>
      <c r="Q1848" s="22">
        <v>0.84</v>
      </c>
      <c r="R1848" s="23">
        <v>4e-14</v>
      </c>
      <c r="X1848" s="1"/>
    </row>
    <row r="1849" spans="1:24">
      <c r="A1849" s="1" t="s">
        <v>1432</v>
      </c>
      <c r="B1849" s="13" t="s">
        <v>1506</v>
      </c>
      <c r="C1849" t="s">
        <v>1507</v>
      </c>
      <c r="D1849" s="78" t="s">
        <v>1434</v>
      </c>
      <c r="E1849" s="13" t="s">
        <v>1335</v>
      </c>
      <c r="K1849" t="s">
        <v>730</v>
      </c>
      <c r="L1849" t="s">
        <v>30</v>
      </c>
      <c r="M1849" s="21" t="s">
        <v>335</v>
      </c>
      <c r="N1849" s="71" t="s">
        <v>1529</v>
      </c>
      <c r="O1849" s="20">
        <v>47</v>
      </c>
      <c r="P1849" s="20">
        <v>38</v>
      </c>
      <c r="Q1849" s="22">
        <v>0.808510638297872</v>
      </c>
      <c r="R1849" s="23">
        <v>2.8e-14</v>
      </c>
      <c r="X1849" s="1"/>
    </row>
    <row r="1850" spans="1:24">
      <c r="A1850" s="1" t="s">
        <v>1432</v>
      </c>
      <c r="B1850" s="13" t="s">
        <v>1506</v>
      </c>
      <c r="C1850" t="s">
        <v>1507</v>
      </c>
      <c r="D1850" s="78" t="s">
        <v>1434</v>
      </c>
      <c r="E1850" s="13" t="s">
        <v>1335</v>
      </c>
      <c r="K1850" t="s">
        <v>730</v>
      </c>
      <c r="L1850" t="s">
        <v>30</v>
      </c>
      <c r="M1850" s="21" t="s">
        <v>335</v>
      </c>
      <c r="N1850" s="71" t="s">
        <v>1530</v>
      </c>
      <c r="O1850" s="20">
        <v>50</v>
      </c>
      <c r="P1850" s="20">
        <v>47</v>
      </c>
      <c r="Q1850" s="22">
        <v>0.94</v>
      </c>
      <c r="R1850" s="23">
        <v>1e-12</v>
      </c>
      <c r="X1850" s="1"/>
    </row>
    <row r="1851" spans="1:24">
      <c r="A1851" s="1" t="s">
        <v>1432</v>
      </c>
      <c r="B1851" s="13" t="s">
        <v>1506</v>
      </c>
      <c r="C1851" t="s">
        <v>1507</v>
      </c>
      <c r="D1851" s="78" t="s">
        <v>1434</v>
      </c>
      <c r="E1851" s="13" t="s">
        <v>1335</v>
      </c>
      <c r="K1851" t="s">
        <v>730</v>
      </c>
      <c r="L1851" t="s">
        <v>30</v>
      </c>
      <c r="M1851" s="21" t="s">
        <v>335</v>
      </c>
      <c r="N1851" s="71" t="s">
        <v>1531</v>
      </c>
      <c r="O1851" s="20">
        <v>31</v>
      </c>
      <c r="P1851" s="20">
        <v>26</v>
      </c>
      <c r="Q1851" s="22">
        <v>0.838709677419355</v>
      </c>
      <c r="R1851" s="23">
        <v>4.1e-15</v>
      </c>
      <c r="X1851" s="1"/>
    </row>
    <row r="1852" spans="1:24">
      <c r="A1852" s="1" t="s">
        <v>1432</v>
      </c>
      <c r="B1852" s="13" t="s">
        <v>1506</v>
      </c>
      <c r="C1852" t="s">
        <v>1507</v>
      </c>
      <c r="D1852" s="78" t="s">
        <v>1434</v>
      </c>
      <c r="E1852" s="13" t="s">
        <v>1335</v>
      </c>
      <c r="K1852" t="s">
        <v>730</v>
      </c>
      <c r="L1852" t="s">
        <v>30</v>
      </c>
      <c r="M1852" s="21" t="s">
        <v>335</v>
      </c>
      <c r="N1852" s="71" t="s">
        <v>1532</v>
      </c>
      <c r="O1852" s="20">
        <v>24</v>
      </c>
      <c r="P1852" s="20">
        <v>22</v>
      </c>
      <c r="Q1852" s="22">
        <v>0.916666666666667</v>
      </c>
      <c r="R1852" s="23">
        <v>5.4e-15</v>
      </c>
      <c r="X1852" s="1"/>
    </row>
    <row r="1853" spans="1:24">
      <c r="A1853" s="1" t="s">
        <v>1432</v>
      </c>
      <c r="B1853" s="13" t="s">
        <v>1506</v>
      </c>
      <c r="C1853" t="s">
        <v>1507</v>
      </c>
      <c r="D1853" s="78" t="s">
        <v>1434</v>
      </c>
      <c r="E1853" s="13" t="s">
        <v>1335</v>
      </c>
      <c r="K1853" t="s">
        <v>730</v>
      </c>
      <c r="L1853" t="s">
        <v>30</v>
      </c>
      <c r="M1853" s="21" t="s">
        <v>335</v>
      </c>
      <c r="N1853" s="71" t="s">
        <v>1533</v>
      </c>
      <c r="O1853" s="20">
        <v>32</v>
      </c>
      <c r="P1853" s="20">
        <v>29</v>
      </c>
      <c r="Q1853" s="22">
        <v>0.90625</v>
      </c>
      <c r="R1853" s="23">
        <v>2.4e-14</v>
      </c>
      <c r="X1853" s="1"/>
    </row>
    <row r="1854" spans="1:24">
      <c r="A1854" s="1" t="s">
        <v>1432</v>
      </c>
      <c r="B1854" s="13" t="s">
        <v>1506</v>
      </c>
      <c r="C1854" t="s">
        <v>1507</v>
      </c>
      <c r="D1854" s="78" t="s">
        <v>1434</v>
      </c>
      <c r="E1854" s="13" t="s">
        <v>1335</v>
      </c>
      <c r="K1854" t="s">
        <v>730</v>
      </c>
      <c r="L1854" t="s">
        <v>30</v>
      </c>
      <c r="M1854" s="21" t="s">
        <v>335</v>
      </c>
      <c r="N1854" s="71" t="s">
        <v>1534</v>
      </c>
      <c r="O1854" s="20">
        <v>26</v>
      </c>
      <c r="P1854" s="20">
        <v>24</v>
      </c>
      <c r="Q1854" s="22">
        <v>0.923076923076923</v>
      </c>
      <c r="R1854" s="23">
        <v>1.9e-14</v>
      </c>
      <c r="X1854" s="1"/>
    </row>
    <row r="1855" spans="1:24">
      <c r="A1855" s="39" t="s">
        <v>1432</v>
      </c>
      <c r="B1855" s="40" t="s">
        <v>1506</v>
      </c>
      <c r="C1855" s="18" t="s">
        <v>1507</v>
      </c>
      <c r="D1855" s="81" t="s">
        <v>1434</v>
      </c>
      <c r="E1855" s="40" t="s">
        <v>1335</v>
      </c>
      <c r="F1855" s="18"/>
      <c r="G1855" s="18"/>
      <c r="H1855" s="18"/>
      <c r="I1855" s="18"/>
      <c r="J1855" s="39"/>
      <c r="K1855" s="18" t="s">
        <v>730</v>
      </c>
      <c r="L1855" s="18" t="s">
        <v>30</v>
      </c>
      <c r="M1855" s="43" t="s">
        <v>335</v>
      </c>
      <c r="N1855" s="79" t="s">
        <v>1535</v>
      </c>
      <c r="O1855" s="42">
        <v>29</v>
      </c>
      <c r="P1855" s="42">
        <v>27</v>
      </c>
      <c r="Q1855" s="44">
        <v>0.931034482758621</v>
      </c>
      <c r="R1855" s="45">
        <v>2.4e-14</v>
      </c>
      <c r="S1855" s="39"/>
      <c r="T1855" s="18"/>
      <c r="U1855" s="18"/>
      <c r="V1855" s="18"/>
      <c r="W1855" s="18"/>
      <c r="X1855" s="39"/>
    </row>
    <row r="1856" spans="1:24">
      <c r="A1856" s="1" t="s">
        <v>1536</v>
      </c>
      <c r="B1856" s="13" t="s">
        <v>1537</v>
      </c>
      <c r="C1856" t="s">
        <v>1538</v>
      </c>
      <c r="D1856" s="7" t="s">
        <v>1539</v>
      </c>
      <c r="E1856" s="13" t="s">
        <v>1540</v>
      </c>
      <c r="K1856" t="s">
        <v>418</v>
      </c>
      <c r="L1856" t="s">
        <v>30</v>
      </c>
      <c r="M1856" s="21" t="s">
        <v>31</v>
      </c>
      <c r="N1856" s="71" t="s">
        <v>1541</v>
      </c>
      <c r="O1856" s="20">
        <v>79.71</v>
      </c>
      <c r="P1856" s="20">
        <v>79.59</v>
      </c>
      <c r="Q1856" s="22">
        <v>0.99849454271735</v>
      </c>
      <c r="R1856" s="23"/>
      <c r="X1856" s="1"/>
    </row>
    <row r="1857" spans="1:24">
      <c r="A1857" s="1" t="s">
        <v>1536</v>
      </c>
      <c r="B1857" s="13" t="s">
        <v>1537</v>
      </c>
      <c r="C1857" t="s">
        <v>1538</v>
      </c>
      <c r="D1857" s="7" t="s">
        <v>1539</v>
      </c>
      <c r="E1857" s="13" t="s">
        <v>1540</v>
      </c>
      <c r="K1857" t="s">
        <v>418</v>
      </c>
      <c r="L1857" t="s">
        <v>30</v>
      </c>
      <c r="M1857" s="21" t="s">
        <v>31</v>
      </c>
      <c r="N1857" s="71" t="s">
        <v>1542</v>
      </c>
      <c r="O1857" s="20">
        <v>81.95</v>
      </c>
      <c r="P1857" s="20">
        <v>82.23</v>
      </c>
      <c r="Q1857" s="22">
        <v>1.00341671751068</v>
      </c>
      <c r="R1857" s="23"/>
      <c r="X1857" s="1"/>
    </row>
    <row r="1858" spans="1:24">
      <c r="A1858" s="1" t="s">
        <v>1536</v>
      </c>
      <c r="B1858" s="13" t="s">
        <v>1537</v>
      </c>
      <c r="C1858" t="s">
        <v>1538</v>
      </c>
      <c r="D1858" s="7" t="s">
        <v>1539</v>
      </c>
      <c r="E1858" s="13" t="s">
        <v>1540</v>
      </c>
      <c r="K1858" t="s">
        <v>418</v>
      </c>
      <c r="L1858" t="s">
        <v>30</v>
      </c>
      <c r="M1858" s="21" t="s">
        <v>31</v>
      </c>
      <c r="N1858" s="71" t="s">
        <v>1543</v>
      </c>
      <c r="O1858" s="20">
        <v>78.68</v>
      </c>
      <c r="P1858" s="20">
        <v>78.59</v>
      </c>
      <c r="Q1858" s="22">
        <v>0.998856126080325</v>
      </c>
      <c r="R1858" s="23"/>
      <c r="X1858" s="1"/>
    </row>
    <row r="1859" spans="1:24">
      <c r="A1859" s="1" t="s">
        <v>1536</v>
      </c>
      <c r="B1859" s="13" t="s">
        <v>1537</v>
      </c>
      <c r="C1859" t="s">
        <v>1538</v>
      </c>
      <c r="D1859" s="7" t="s">
        <v>1539</v>
      </c>
      <c r="E1859" s="13" t="s">
        <v>1540</v>
      </c>
      <c r="K1859" t="s">
        <v>418</v>
      </c>
      <c r="L1859" t="s">
        <v>30</v>
      </c>
      <c r="M1859" s="21" t="s">
        <v>31</v>
      </c>
      <c r="N1859" s="71" t="s">
        <v>1544</v>
      </c>
      <c r="O1859" s="20">
        <v>76.6</v>
      </c>
      <c r="P1859" s="20">
        <v>71.74</v>
      </c>
      <c r="Q1859" s="22">
        <v>0.936553524804178</v>
      </c>
      <c r="R1859" s="23"/>
      <c r="X1859" s="1"/>
    </row>
    <row r="1860" spans="1:24">
      <c r="A1860" s="1" t="s">
        <v>1536</v>
      </c>
      <c r="B1860" s="13" t="s">
        <v>1537</v>
      </c>
      <c r="C1860" t="s">
        <v>1538</v>
      </c>
      <c r="D1860" s="7" t="s">
        <v>1539</v>
      </c>
      <c r="E1860" s="13" t="s">
        <v>1540</v>
      </c>
      <c r="K1860" t="s">
        <v>418</v>
      </c>
      <c r="L1860" t="s">
        <v>30</v>
      </c>
      <c r="M1860" s="21" t="s">
        <v>31</v>
      </c>
      <c r="N1860" s="71" t="s">
        <v>1545</v>
      </c>
      <c r="O1860" s="20">
        <v>83.54</v>
      </c>
      <c r="P1860" s="20">
        <v>82</v>
      </c>
      <c r="Q1860" s="22">
        <v>0.981565717021786</v>
      </c>
      <c r="R1860" s="23"/>
      <c r="X1860" s="1"/>
    </row>
    <row r="1861" spans="1:24">
      <c r="A1861" s="1" t="s">
        <v>1536</v>
      </c>
      <c r="B1861" s="13" t="s">
        <v>1537</v>
      </c>
      <c r="C1861" t="s">
        <v>1538</v>
      </c>
      <c r="D1861" s="7" t="s">
        <v>1539</v>
      </c>
      <c r="E1861" s="13" t="s">
        <v>1540</v>
      </c>
      <c r="K1861" t="s">
        <v>418</v>
      </c>
      <c r="L1861" t="s">
        <v>30</v>
      </c>
      <c r="M1861" s="21" t="s">
        <v>31</v>
      </c>
      <c r="N1861" s="71" t="s">
        <v>1546</v>
      </c>
      <c r="O1861" s="20">
        <v>85.89</v>
      </c>
      <c r="P1861" s="20">
        <v>85.2</v>
      </c>
      <c r="Q1861" s="22">
        <v>0.991966468739085</v>
      </c>
      <c r="R1861" s="23"/>
      <c r="X1861" s="1"/>
    </row>
    <row r="1862" spans="1:24">
      <c r="A1862" s="1" t="s">
        <v>1536</v>
      </c>
      <c r="B1862" s="13" t="s">
        <v>1537</v>
      </c>
      <c r="C1862" t="s">
        <v>1538</v>
      </c>
      <c r="D1862" s="7" t="s">
        <v>1539</v>
      </c>
      <c r="E1862" s="13" t="s">
        <v>1540</v>
      </c>
      <c r="K1862" t="s">
        <v>418</v>
      </c>
      <c r="L1862" t="s">
        <v>30</v>
      </c>
      <c r="M1862" s="21" t="s">
        <v>31</v>
      </c>
      <c r="N1862" s="71" t="s">
        <v>1547</v>
      </c>
      <c r="O1862" s="20">
        <v>70.23</v>
      </c>
      <c r="P1862" s="20">
        <v>63.89</v>
      </c>
      <c r="Q1862" s="22">
        <v>0.909725188665812</v>
      </c>
      <c r="R1862" s="23"/>
      <c r="X1862" s="1"/>
    </row>
    <row r="1863" spans="1:24">
      <c r="A1863" s="1" t="s">
        <v>1536</v>
      </c>
      <c r="B1863" s="13" t="s">
        <v>1537</v>
      </c>
      <c r="C1863" t="s">
        <v>1538</v>
      </c>
      <c r="D1863" s="7" t="s">
        <v>1539</v>
      </c>
      <c r="E1863" s="13" t="s">
        <v>1540</v>
      </c>
      <c r="K1863" t="s">
        <v>418</v>
      </c>
      <c r="L1863" t="s">
        <v>30</v>
      </c>
      <c r="M1863" s="21" t="s">
        <v>31</v>
      </c>
      <c r="N1863" s="71" t="s">
        <v>1548</v>
      </c>
      <c r="O1863" s="20">
        <v>80.26</v>
      </c>
      <c r="P1863" s="20">
        <v>70.17</v>
      </c>
      <c r="Q1863" s="22">
        <v>0.874283578370296</v>
      </c>
      <c r="R1863" s="23"/>
      <c r="X1863" s="1"/>
    </row>
    <row r="1864" spans="1:24">
      <c r="A1864" s="1" t="s">
        <v>1536</v>
      </c>
      <c r="B1864" s="13" t="s">
        <v>1537</v>
      </c>
      <c r="C1864" t="s">
        <v>1538</v>
      </c>
      <c r="D1864" s="7" t="s">
        <v>1539</v>
      </c>
      <c r="E1864" s="13" t="s">
        <v>1540</v>
      </c>
      <c r="K1864" t="s">
        <v>418</v>
      </c>
      <c r="L1864" t="s">
        <v>30</v>
      </c>
      <c r="M1864" s="21" t="s">
        <v>31</v>
      </c>
      <c r="N1864" s="71" t="s">
        <v>1549</v>
      </c>
      <c r="O1864" s="20">
        <v>75.52</v>
      </c>
      <c r="P1864" s="20">
        <v>75.57</v>
      </c>
      <c r="Q1864" s="22">
        <v>1.00066207627119</v>
      </c>
      <c r="R1864" s="23"/>
      <c r="X1864" s="1"/>
    </row>
    <row r="1865" spans="1:24">
      <c r="A1865" s="1" t="s">
        <v>1536</v>
      </c>
      <c r="B1865" s="13" t="s">
        <v>1537</v>
      </c>
      <c r="C1865" t="s">
        <v>1538</v>
      </c>
      <c r="D1865" s="7" t="s">
        <v>1539</v>
      </c>
      <c r="E1865" s="13" t="s">
        <v>1540</v>
      </c>
      <c r="K1865" t="s">
        <v>418</v>
      </c>
      <c r="L1865" t="s">
        <v>30</v>
      </c>
      <c r="M1865" s="21" t="s">
        <v>31</v>
      </c>
      <c r="N1865" s="71" t="s">
        <v>1550</v>
      </c>
      <c r="O1865" s="20">
        <v>82.75</v>
      </c>
      <c r="P1865" s="20">
        <v>83.57</v>
      </c>
      <c r="Q1865" s="22">
        <v>1.00990936555891</v>
      </c>
      <c r="R1865" s="23"/>
      <c r="X1865" s="1"/>
    </row>
    <row r="1866" spans="1:24">
      <c r="A1866" s="1" t="s">
        <v>1536</v>
      </c>
      <c r="B1866" s="13" t="s">
        <v>1537</v>
      </c>
      <c r="C1866" t="s">
        <v>1538</v>
      </c>
      <c r="D1866" s="7" t="s">
        <v>1539</v>
      </c>
      <c r="E1866" s="13" t="s">
        <v>1540</v>
      </c>
      <c r="K1866" t="s">
        <v>418</v>
      </c>
      <c r="L1866" t="s">
        <v>30</v>
      </c>
      <c r="M1866" s="21" t="s">
        <v>31</v>
      </c>
      <c r="N1866" s="71" t="s">
        <v>1551</v>
      </c>
      <c r="O1866" s="20">
        <v>64.42</v>
      </c>
      <c r="P1866" s="20">
        <v>64.24</v>
      </c>
      <c r="Q1866" s="22">
        <v>0.997205836696678</v>
      </c>
      <c r="R1866" s="23"/>
      <c r="X1866" s="1"/>
    </row>
    <row r="1867" spans="1:24">
      <c r="A1867" s="1" t="s">
        <v>1536</v>
      </c>
      <c r="B1867" s="13" t="s">
        <v>1537</v>
      </c>
      <c r="C1867" t="s">
        <v>1538</v>
      </c>
      <c r="D1867" s="7" t="s">
        <v>1539</v>
      </c>
      <c r="E1867" s="13" t="s">
        <v>1540</v>
      </c>
      <c r="K1867" t="s">
        <v>418</v>
      </c>
      <c r="L1867" t="s">
        <v>30</v>
      </c>
      <c r="M1867" s="21" t="s">
        <v>31</v>
      </c>
      <c r="N1867" s="71" t="s">
        <v>1552</v>
      </c>
      <c r="O1867" s="20">
        <v>75.99</v>
      </c>
      <c r="P1867" s="20">
        <v>77.04</v>
      </c>
      <c r="Q1867" s="22">
        <v>1.01381760757994</v>
      </c>
      <c r="R1867" s="23"/>
      <c r="X1867" s="1"/>
    </row>
    <row r="1868" spans="1:24">
      <c r="A1868" s="1" t="s">
        <v>1536</v>
      </c>
      <c r="B1868" s="13" t="s">
        <v>1537</v>
      </c>
      <c r="C1868" t="s">
        <v>1538</v>
      </c>
      <c r="D1868" s="7" t="s">
        <v>1539</v>
      </c>
      <c r="E1868" s="13" t="s">
        <v>1540</v>
      </c>
      <c r="K1868" t="s">
        <v>418</v>
      </c>
      <c r="L1868" t="s">
        <v>30</v>
      </c>
      <c r="M1868" s="21" t="s">
        <v>31</v>
      </c>
      <c r="N1868" s="71" t="s">
        <v>1553</v>
      </c>
      <c r="O1868" s="20">
        <v>77.01</v>
      </c>
      <c r="P1868" s="20">
        <v>75.49</v>
      </c>
      <c r="Q1868" s="22">
        <v>0.980262303596935</v>
      </c>
      <c r="R1868" s="23"/>
      <c r="X1868" s="1"/>
    </row>
    <row r="1869" spans="1:24">
      <c r="A1869" s="1" t="s">
        <v>1536</v>
      </c>
      <c r="B1869" s="13" t="s">
        <v>1537</v>
      </c>
      <c r="C1869" t="s">
        <v>1538</v>
      </c>
      <c r="D1869" s="7" t="s">
        <v>1539</v>
      </c>
      <c r="E1869" s="13" t="s">
        <v>1540</v>
      </c>
      <c r="K1869" t="s">
        <v>418</v>
      </c>
      <c r="L1869" t="s">
        <v>30</v>
      </c>
      <c r="M1869" s="21" t="s">
        <v>31</v>
      </c>
      <c r="N1869" s="71" t="s">
        <v>1554</v>
      </c>
      <c r="O1869" s="20">
        <v>66.59</v>
      </c>
      <c r="P1869" s="20">
        <v>69.01</v>
      </c>
      <c r="Q1869" s="22">
        <v>1.03634179306202</v>
      </c>
      <c r="R1869" s="23"/>
      <c r="X1869" s="1"/>
    </row>
    <row r="1870" spans="1:24">
      <c r="A1870" s="1" t="s">
        <v>1536</v>
      </c>
      <c r="B1870" s="13" t="s">
        <v>1537</v>
      </c>
      <c r="C1870" t="s">
        <v>1538</v>
      </c>
      <c r="D1870" s="7" t="s">
        <v>1539</v>
      </c>
      <c r="E1870" s="13" t="s">
        <v>1540</v>
      </c>
      <c r="K1870" t="s">
        <v>418</v>
      </c>
      <c r="L1870" t="s">
        <v>30</v>
      </c>
      <c r="M1870" s="21" t="s">
        <v>31</v>
      </c>
      <c r="N1870" s="71" t="s">
        <v>1555</v>
      </c>
      <c r="O1870" s="20">
        <v>56.43</v>
      </c>
      <c r="P1870" s="20">
        <v>57.57</v>
      </c>
      <c r="Q1870" s="22">
        <v>1.02020202020202</v>
      </c>
      <c r="R1870" s="23"/>
      <c r="X1870" s="1"/>
    </row>
    <row r="1871" spans="1:24">
      <c r="A1871" s="1" t="s">
        <v>1536</v>
      </c>
      <c r="B1871" s="13" t="s">
        <v>1537</v>
      </c>
      <c r="C1871" t="s">
        <v>1538</v>
      </c>
      <c r="D1871" s="7" t="s">
        <v>1539</v>
      </c>
      <c r="E1871" s="13" t="s">
        <v>1540</v>
      </c>
      <c r="K1871" t="s">
        <v>418</v>
      </c>
      <c r="L1871" t="s">
        <v>30</v>
      </c>
      <c r="M1871" s="21" t="s">
        <v>31</v>
      </c>
      <c r="N1871" s="71" t="s">
        <v>1556</v>
      </c>
      <c r="O1871" s="20">
        <v>62.79</v>
      </c>
      <c r="P1871" s="20">
        <v>63.51</v>
      </c>
      <c r="Q1871" s="22">
        <v>1.01146679407549</v>
      </c>
      <c r="R1871" s="23"/>
      <c r="X1871" s="1"/>
    </row>
    <row r="1872" spans="1:24">
      <c r="A1872" s="1" t="s">
        <v>1536</v>
      </c>
      <c r="B1872" s="13" t="s">
        <v>1537</v>
      </c>
      <c r="C1872" t="s">
        <v>1538</v>
      </c>
      <c r="D1872" s="7" t="s">
        <v>1539</v>
      </c>
      <c r="E1872" s="13" t="s">
        <v>1540</v>
      </c>
      <c r="K1872" t="s">
        <v>418</v>
      </c>
      <c r="L1872" t="s">
        <v>30</v>
      </c>
      <c r="M1872" s="21" t="s">
        <v>31</v>
      </c>
      <c r="N1872" s="71" t="s">
        <v>1557</v>
      </c>
      <c r="O1872" s="20">
        <v>62.08</v>
      </c>
      <c r="P1872" s="20">
        <v>64.9</v>
      </c>
      <c r="Q1872" s="22">
        <v>1.04542525773196</v>
      </c>
      <c r="R1872" s="23"/>
      <c r="X1872" s="1"/>
    </row>
    <row r="1873" spans="1:24">
      <c r="A1873" s="1" t="s">
        <v>1536</v>
      </c>
      <c r="B1873" s="13" t="s">
        <v>1537</v>
      </c>
      <c r="C1873" t="s">
        <v>1538</v>
      </c>
      <c r="D1873" s="7" t="s">
        <v>1539</v>
      </c>
      <c r="E1873" s="13" t="s">
        <v>1540</v>
      </c>
      <c r="K1873" t="s">
        <v>418</v>
      </c>
      <c r="L1873" t="s">
        <v>30</v>
      </c>
      <c r="M1873" s="21" t="s">
        <v>31</v>
      </c>
      <c r="N1873" s="71" t="s">
        <v>1558</v>
      </c>
      <c r="O1873" s="20">
        <v>69.67</v>
      </c>
      <c r="P1873" s="20">
        <v>70.96</v>
      </c>
      <c r="Q1873" s="22">
        <v>1.01851586048514</v>
      </c>
      <c r="R1873" s="23"/>
      <c r="X1873" s="1"/>
    </row>
    <row r="1874" spans="1:24">
      <c r="A1874" s="1" t="s">
        <v>1536</v>
      </c>
      <c r="B1874" s="13" t="s">
        <v>1537</v>
      </c>
      <c r="C1874" t="s">
        <v>1538</v>
      </c>
      <c r="D1874" s="7" t="s">
        <v>1539</v>
      </c>
      <c r="E1874" s="13" t="s">
        <v>1540</v>
      </c>
      <c r="K1874" t="s">
        <v>418</v>
      </c>
      <c r="L1874" t="s">
        <v>30</v>
      </c>
      <c r="M1874" s="21" t="s">
        <v>31</v>
      </c>
      <c r="N1874" s="71" t="s">
        <v>1559</v>
      </c>
      <c r="O1874" s="20">
        <v>73.91</v>
      </c>
      <c r="P1874" s="20">
        <v>74.41</v>
      </c>
      <c r="Q1874" s="22">
        <v>1.00676498444054</v>
      </c>
      <c r="R1874" s="23"/>
      <c r="X1874" s="1"/>
    </row>
    <row r="1875" spans="1:24">
      <c r="A1875" s="1" t="s">
        <v>1536</v>
      </c>
      <c r="B1875" s="13" t="s">
        <v>1537</v>
      </c>
      <c r="C1875" t="s">
        <v>1538</v>
      </c>
      <c r="D1875" s="7" t="s">
        <v>1539</v>
      </c>
      <c r="E1875" s="13" t="s">
        <v>1540</v>
      </c>
      <c r="K1875" t="s">
        <v>418</v>
      </c>
      <c r="L1875" t="s">
        <v>30</v>
      </c>
      <c r="M1875" s="21" t="s">
        <v>31</v>
      </c>
      <c r="N1875" s="71" t="s">
        <v>1560</v>
      </c>
      <c r="O1875" s="20">
        <v>66.53</v>
      </c>
      <c r="P1875" s="20">
        <v>67.62</v>
      </c>
      <c r="Q1875" s="22">
        <v>1.01638358635202</v>
      </c>
      <c r="R1875" s="23"/>
      <c r="X1875" s="1"/>
    </row>
    <row r="1876" spans="1:24">
      <c r="A1876" s="1" t="s">
        <v>1536</v>
      </c>
      <c r="B1876" s="13" t="s">
        <v>1537</v>
      </c>
      <c r="C1876" t="s">
        <v>1538</v>
      </c>
      <c r="D1876" s="7" t="s">
        <v>1539</v>
      </c>
      <c r="E1876" s="13" t="s">
        <v>1540</v>
      </c>
      <c r="K1876" t="s">
        <v>418</v>
      </c>
      <c r="L1876" t="s">
        <v>30</v>
      </c>
      <c r="M1876" s="21" t="s">
        <v>31</v>
      </c>
      <c r="N1876" s="71" t="s">
        <v>1561</v>
      </c>
      <c r="O1876" s="20">
        <v>77.14</v>
      </c>
      <c r="P1876" s="20">
        <v>77.57</v>
      </c>
      <c r="Q1876" s="22">
        <v>1.00557428052891</v>
      </c>
      <c r="R1876" s="23"/>
      <c r="X1876" s="1"/>
    </row>
    <row r="1877" spans="1:24">
      <c r="A1877" s="1" t="s">
        <v>1536</v>
      </c>
      <c r="B1877" s="13" t="s">
        <v>1537</v>
      </c>
      <c r="C1877" t="s">
        <v>1538</v>
      </c>
      <c r="D1877" s="7" t="s">
        <v>1539</v>
      </c>
      <c r="E1877" s="13" t="s">
        <v>1540</v>
      </c>
      <c r="K1877" t="s">
        <v>418</v>
      </c>
      <c r="L1877" t="s">
        <v>30</v>
      </c>
      <c r="M1877" s="21" t="s">
        <v>31</v>
      </c>
      <c r="N1877" s="71" t="s">
        <v>1562</v>
      </c>
      <c r="O1877" s="20">
        <v>70.64</v>
      </c>
      <c r="P1877" s="20">
        <v>71.67</v>
      </c>
      <c r="Q1877" s="22">
        <v>1.01458097395243</v>
      </c>
      <c r="R1877" s="23"/>
      <c r="X1877" s="1"/>
    </row>
    <row r="1878" spans="1:24">
      <c r="A1878" s="1" t="s">
        <v>1536</v>
      </c>
      <c r="B1878" s="13" t="s">
        <v>1537</v>
      </c>
      <c r="C1878" t="s">
        <v>1538</v>
      </c>
      <c r="D1878" s="7" t="s">
        <v>1539</v>
      </c>
      <c r="E1878" s="13" t="s">
        <v>1540</v>
      </c>
      <c r="K1878" t="s">
        <v>418</v>
      </c>
      <c r="L1878" t="s">
        <v>30</v>
      </c>
      <c r="M1878" s="21" t="s">
        <v>31</v>
      </c>
      <c r="N1878" s="71" t="s">
        <v>1563</v>
      </c>
      <c r="O1878" s="20">
        <v>72.49</v>
      </c>
      <c r="P1878" s="20">
        <v>73.74</v>
      </c>
      <c r="Q1878" s="22">
        <v>1.01724375775969</v>
      </c>
      <c r="R1878" s="23"/>
      <c r="X1878" s="1"/>
    </row>
    <row r="1879" spans="1:24">
      <c r="A1879" s="1" t="s">
        <v>1536</v>
      </c>
      <c r="B1879" s="13" t="s">
        <v>1537</v>
      </c>
      <c r="C1879" t="s">
        <v>1538</v>
      </c>
      <c r="D1879" s="7" t="s">
        <v>1539</v>
      </c>
      <c r="E1879" s="13" t="s">
        <v>1540</v>
      </c>
      <c r="K1879" t="s">
        <v>418</v>
      </c>
      <c r="L1879" t="s">
        <v>30</v>
      </c>
      <c r="M1879" s="21" t="s">
        <v>31</v>
      </c>
      <c r="N1879" s="71" t="s">
        <v>1564</v>
      </c>
      <c r="O1879" s="20">
        <v>72.59</v>
      </c>
      <c r="P1879" s="20">
        <v>73.59</v>
      </c>
      <c r="Q1879" s="22">
        <v>1.01377600220416</v>
      </c>
      <c r="R1879" s="23"/>
      <c r="X1879" s="1"/>
    </row>
    <row r="1880" spans="1:24">
      <c r="A1880" s="1" t="s">
        <v>1536</v>
      </c>
      <c r="B1880" s="13" t="s">
        <v>1537</v>
      </c>
      <c r="C1880" t="s">
        <v>1538</v>
      </c>
      <c r="D1880" s="7" t="s">
        <v>1539</v>
      </c>
      <c r="E1880" s="13" t="s">
        <v>1540</v>
      </c>
      <c r="K1880" t="s">
        <v>418</v>
      </c>
      <c r="L1880" t="s">
        <v>30</v>
      </c>
      <c r="M1880" s="21" t="s">
        <v>31</v>
      </c>
      <c r="N1880" s="71" t="s">
        <v>1565</v>
      </c>
      <c r="O1880" s="20">
        <v>74.49</v>
      </c>
      <c r="P1880" s="20">
        <v>75.68</v>
      </c>
      <c r="Q1880" s="22">
        <v>1.01597529869781</v>
      </c>
      <c r="R1880" s="23"/>
      <c r="X1880" s="1"/>
    </row>
    <row r="1881" spans="1:24">
      <c r="A1881" s="1" t="s">
        <v>1536</v>
      </c>
      <c r="B1881" s="13" t="s">
        <v>1537</v>
      </c>
      <c r="C1881" t="s">
        <v>1538</v>
      </c>
      <c r="D1881" s="7" t="s">
        <v>1539</v>
      </c>
      <c r="E1881" s="13" t="s">
        <v>1540</v>
      </c>
      <c r="K1881" t="s">
        <v>418</v>
      </c>
      <c r="L1881" t="s">
        <v>30</v>
      </c>
      <c r="M1881" s="21" t="s">
        <v>31</v>
      </c>
      <c r="N1881" s="71" t="s">
        <v>1566</v>
      </c>
      <c r="O1881" s="20">
        <v>69.06</v>
      </c>
      <c r="P1881" s="20">
        <v>69.66</v>
      </c>
      <c r="Q1881" s="22">
        <v>1.00868809730669</v>
      </c>
      <c r="R1881" s="23"/>
      <c r="X1881" s="1"/>
    </row>
    <row r="1882" spans="1:24">
      <c r="A1882" s="1" t="s">
        <v>1536</v>
      </c>
      <c r="B1882" s="13" t="s">
        <v>1537</v>
      </c>
      <c r="C1882" t="s">
        <v>1538</v>
      </c>
      <c r="D1882" s="7" t="s">
        <v>1539</v>
      </c>
      <c r="E1882" s="13" t="s">
        <v>1540</v>
      </c>
      <c r="K1882" t="s">
        <v>418</v>
      </c>
      <c r="L1882" t="s">
        <v>30</v>
      </c>
      <c r="M1882" s="21" t="s">
        <v>31</v>
      </c>
      <c r="N1882" s="71" t="s">
        <v>1567</v>
      </c>
      <c r="O1882" s="20">
        <v>68.99</v>
      </c>
      <c r="P1882" s="20">
        <v>70.03</v>
      </c>
      <c r="Q1882" s="22">
        <v>1.01507464849978</v>
      </c>
      <c r="R1882" s="23"/>
      <c r="X1882" s="1"/>
    </row>
    <row r="1883" spans="1:24">
      <c r="A1883" s="1" t="s">
        <v>1536</v>
      </c>
      <c r="B1883" s="13" t="s">
        <v>1537</v>
      </c>
      <c r="C1883" t="s">
        <v>1538</v>
      </c>
      <c r="D1883" s="7" t="s">
        <v>1539</v>
      </c>
      <c r="E1883" s="13" t="s">
        <v>1540</v>
      </c>
      <c r="K1883" t="s">
        <v>418</v>
      </c>
      <c r="L1883" t="s">
        <v>30</v>
      </c>
      <c r="M1883" s="21" t="s">
        <v>31</v>
      </c>
      <c r="N1883" s="71" t="s">
        <v>1568</v>
      </c>
      <c r="O1883" s="20">
        <v>62.08</v>
      </c>
      <c r="P1883" s="20">
        <v>60.38</v>
      </c>
      <c r="Q1883" s="22">
        <v>0.972615979381443</v>
      </c>
      <c r="R1883" s="23"/>
      <c r="X1883" s="1"/>
    </row>
    <row r="1884" spans="1:24">
      <c r="A1884" s="1" t="s">
        <v>1536</v>
      </c>
      <c r="B1884" s="13" t="s">
        <v>1537</v>
      </c>
      <c r="C1884" t="s">
        <v>1538</v>
      </c>
      <c r="D1884" s="7" t="s">
        <v>1539</v>
      </c>
      <c r="E1884" s="13" t="s">
        <v>1540</v>
      </c>
      <c r="K1884" t="s">
        <v>418</v>
      </c>
      <c r="L1884" t="s">
        <v>30</v>
      </c>
      <c r="M1884" s="21" t="s">
        <v>31</v>
      </c>
      <c r="N1884" s="71" t="s">
        <v>1569</v>
      </c>
      <c r="O1884" s="20">
        <v>61.49</v>
      </c>
      <c r="P1884" s="20">
        <v>61.76</v>
      </c>
      <c r="Q1884" s="22">
        <v>1.00439095787933</v>
      </c>
      <c r="R1884" s="23"/>
      <c r="X1884" s="1"/>
    </row>
    <row r="1885" spans="1:24">
      <c r="A1885" s="1" t="s">
        <v>1536</v>
      </c>
      <c r="B1885" s="13" t="s">
        <v>1537</v>
      </c>
      <c r="C1885" t="s">
        <v>1538</v>
      </c>
      <c r="D1885" s="7" t="s">
        <v>1539</v>
      </c>
      <c r="E1885" s="13" t="s">
        <v>1540</v>
      </c>
      <c r="K1885" t="s">
        <v>418</v>
      </c>
      <c r="L1885" t="s">
        <v>30</v>
      </c>
      <c r="M1885" s="21" t="s">
        <v>31</v>
      </c>
      <c r="N1885" s="71" t="s">
        <v>1570</v>
      </c>
      <c r="O1885" s="20">
        <v>70.96</v>
      </c>
      <c r="P1885" s="20">
        <v>71.74</v>
      </c>
      <c r="Q1885" s="22">
        <v>1.01099210822999</v>
      </c>
      <c r="R1885" s="23"/>
      <c r="X1885" s="1"/>
    </row>
    <row r="1886" spans="1:24">
      <c r="A1886" s="1" t="s">
        <v>1536</v>
      </c>
      <c r="B1886" s="13" t="s">
        <v>1537</v>
      </c>
      <c r="C1886" t="s">
        <v>1538</v>
      </c>
      <c r="D1886" s="7" t="s">
        <v>1539</v>
      </c>
      <c r="E1886" s="13" t="s">
        <v>1540</v>
      </c>
      <c r="K1886" t="s">
        <v>418</v>
      </c>
      <c r="L1886" t="s">
        <v>30</v>
      </c>
      <c r="M1886" s="21" t="s">
        <v>31</v>
      </c>
      <c r="N1886" s="71" t="s">
        <v>1571</v>
      </c>
      <c r="O1886" s="20">
        <v>58.39</v>
      </c>
      <c r="P1886" s="20">
        <v>57.42</v>
      </c>
      <c r="Q1886" s="22">
        <v>0.983387566364104</v>
      </c>
      <c r="R1886" s="23"/>
      <c r="X1886" s="1"/>
    </row>
    <row r="1887" spans="1:24">
      <c r="A1887" s="1" t="s">
        <v>1536</v>
      </c>
      <c r="B1887" s="13" t="s">
        <v>1537</v>
      </c>
      <c r="C1887" t="s">
        <v>1538</v>
      </c>
      <c r="D1887" s="7" t="s">
        <v>1539</v>
      </c>
      <c r="E1887" s="13" t="s">
        <v>1540</v>
      </c>
      <c r="K1887" t="s">
        <v>418</v>
      </c>
      <c r="L1887" t="s">
        <v>30</v>
      </c>
      <c r="M1887" s="21" t="s">
        <v>31</v>
      </c>
      <c r="N1887" s="71" t="s">
        <v>1572</v>
      </c>
      <c r="O1887" s="20">
        <v>70.28</v>
      </c>
      <c r="P1887" s="20">
        <v>71.33</v>
      </c>
      <c r="Q1887" s="22">
        <v>1.01494023904382</v>
      </c>
      <c r="R1887" s="23"/>
      <c r="X1887" s="1"/>
    </row>
    <row r="1888" spans="1:24">
      <c r="A1888" s="1" t="s">
        <v>1536</v>
      </c>
      <c r="B1888" s="13" t="s">
        <v>1537</v>
      </c>
      <c r="C1888" t="s">
        <v>1538</v>
      </c>
      <c r="D1888" s="7" t="s">
        <v>1539</v>
      </c>
      <c r="E1888" s="13" t="s">
        <v>1540</v>
      </c>
      <c r="K1888" t="s">
        <v>418</v>
      </c>
      <c r="L1888" t="s">
        <v>30</v>
      </c>
      <c r="M1888" s="21" t="s">
        <v>31</v>
      </c>
      <c r="N1888" s="71" t="s">
        <v>1573</v>
      </c>
      <c r="O1888" s="20">
        <v>70.02</v>
      </c>
      <c r="P1888" s="20">
        <v>67.9</v>
      </c>
      <c r="Q1888" s="22">
        <v>0.969722936303913</v>
      </c>
      <c r="R1888" s="23"/>
      <c r="X1888" s="1"/>
    </row>
    <row r="1889" spans="1:24">
      <c r="A1889" s="1" t="s">
        <v>1536</v>
      </c>
      <c r="B1889" s="13" t="s">
        <v>1537</v>
      </c>
      <c r="C1889" t="s">
        <v>1538</v>
      </c>
      <c r="D1889" s="7" t="s">
        <v>1539</v>
      </c>
      <c r="E1889" s="13" t="s">
        <v>1540</v>
      </c>
      <c r="K1889" t="s">
        <v>418</v>
      </c>
      <c r="L1889" t="s">
        <v>30</v>
      </c>
      <c r="M1889" s="21" t="s">
        <v>31</v>
      </c>
      <c r="N1889" s="71" t="s">
        <v>1574</v>
      </c>
      <c r="O1889" s="20">
        <v>72.09</v>
      </c>
      <c r="P1889" s="20">
        <v>69.08</v>
      </c>
      <c r="Q1889" s="22">
        <v>0.958246636149258</v>
      </c>
      <c r="R1889" s="23"/>
      <c r="X1889" s="1"/>
    </row>
    <row r="1890" spans="1:24">
      <c r="A1890" s="1" t="s">
        <v>1536</v>
      </c>
      <c r="B1890" s="13" t="s">
        <v>1537</v>
      </c>
      <c r="C1890" t="s">
        <v>1538</v>
      </c>
      <c r="D1890" s="7" t="s">
        <v>1539</v>
      </c>
      <c r="E1890" s="13" t="s">
        <v>1540</v>
      </c>
      <c r="K1890" t="s">
        <v>418</v>
      </c>
      <c r="L1890" t="s">
        <v>30</v>
      </c>
      <c r="M1890" s="21" t="s">
        <v>31</v>
      </c>
      <c r="N1890" s="71" t="s">
        <v>1575</v>
      </c>
      <c r="O1890" s="20">
        <v>73.7</v>
      </c>
      <c r="P1890" s="20">
        <v>70.69</v>
      </c>
      <c r="Q1890" s="22">
        <v>0.959158751696065</v>
      </c>
      <c r="R1890" s="23"/>
      <c r="X1890" s="1"/>
    </row>
    <row r="1891" spans="1:24">
      <c r="A1891" s="1" t="s">
        <v>1536</v>
      </c>
      <c r="B1891" s="13" t="s">
        <v>1537</v>
      </c>
      <c r="C1891" t="s">
        <v>1538</v>
      </c>
      <c r="D1891" s="7" t="s">
        <v>1539</v>
      </c>
      <c r="E1891" s="13" t="s">
        <v>1540</v>
      </c>
      <c r="K1891" t="s">
        <v>418</v>
      </c>
      <c r="L1891" t="s">
        <v>30</v>
      </c>
      <c r="M1891" s="21" t="s">
        <v>31</v>
      </c>
      <c r="N1891" s="71" t="s">
        <v>1576</v>
      </c>
      <c r="O1891" s="20">
        <v>81.96</v>
      </c>
      <c r="P1891" s="20">
        <v>79.33</v>
      </c>
      <c r="Q1891" s="22">
        <v>0.967911176183504</v>
      </c>
      <c r="R1891" s="23"/>
      <c r="X1891" s="1"/>
    </row>
    <row r="1892" spans="1:24">
      <c r="A1892" s="1" t="s">
        <v>1536</v>
      </c>
      <c r="B1892" s="13" t="s">
        <v>1537</v>
      </c>
      <c r="C1892" t="s">
        <v>1538</v>
      </c>
      <c r="D1892" s="7" t="s">
        <v>1539</v>
      </c>
      <c r="E1892" s="13" t="s">
        <v>1540</v>
      </c>
      <c r="K1892" t="s">
        <v>418</v>
      </c>
      <c r="L1892" t="s">
        <v>30</v>
      </c>
      <c r="M1892" s="21" t="s">
        <v>31</v>
      </c>
      <c r="N1892" s="71" t="s">
        <v>1577</v>
      </c>
      <c r="O1892" s="20">
        <v>69.9</v>
      </c>
      <c r="P1892" s="20">
        <v>66.43</v>
      </c>
      <c r="Q1892" s="22">
        <v>0.95035765379113</v>
      </c>
      <c r="R1892" s="23"/>
      <c r="X1892" s="1"/>
    </row>
    <row r="1893" spans="1:24">
      <c r="A1893" s="1" t="s">
        <v>1536</v>
      </c>
      <c r="B1893" s="13" t="s">
        <v>1537</v>
      </c>
      <c r="C1893" t="s">
        <v>1538</v>
      </c>
      <c r="D1893" s="7" t="s">
        <v>1539</v>
      </c>
      <c r="E1893" s="13" t="s">
        <v>1540</v>
      </c>
      <c r="K1893" t="s">
        <v>418</v>
      </c>
      <c r="L1893" t="s">
        <v>30</v>
      </c>
      <c r="M1893" s="21" t="s">
        <v>31</v>
      </c>
      <c r="N1893" s="71" t="s">
        <v>1578</v>
      </c>
      <c r="O1893" s="20">
        <v>81.45</v>
      </c>
      <c r="P1893" s="20">
        <v>68.71</v>
      </c>
      <c r="Q1893" s="22">
        <v>0.843585021485574</v>
      </c>
      <c r="R1893" s="23"/>
      <c r="X1893" s="1"/>
    </row>
    <row r="1894" spans="1:24">
      <c r="A1894" s="1" t="s">
        <v>1536</v>
      </c>
      <c r="B1894" s="13" t="s">
        <v>1537</v>
      </c>
      <c r="C1894" t="s">
        <v>1538</v>
      </c>
      <c r="D1894" s="7" t="s">
        <v>1539</v>
      </c>
      <c r="E1894" s="13" t="s">
        <v>1540</v>
      </c>
      <c r="K1894" t="s">
        <v>418</v>
      </c>
      <c r="L1894" t="s">
        <v>30</v>
      </c>
      <c r="M1894" s="21" t="s">
        <v>31</v>
      </c>
      <c r="N1894" s="71" t="s">
        <v>1579</v>
      </c>
      <c r="O1894" s="20">
        <v>69.8</v>
      </c>
      <c r="P1894" s="20">
        <v>66.87</v>
      </c>
      <c r="Q1894" s="22">
        <v>0.958022922636103</v>
      </c>
      <c r="R1894" s="23"/>
      <c r="X1894" s="1"/>
    </row>
    <row r="1895" spans="1:24">
      <c r="A1895" s="1" t="s">
        <v>1536</v>
      </c>
      <c r="B1895" s="13" t="s">
        <v>1537</v>
      </c>
      <c r="C1895" t="s">
        <v>1538</v>
      </c>
      <c r="D1895" s="7" t="s">
        <v>1539</v>
      </c>
      <c r="E1895" s="13" t="s">
        <v>1540</v>
      </c>
      <c r="K1895" t="s">
        <v>418</v>
      </c>
      <c r="L1895" t="s">
        <v>30</v>
      </c>
      <c r="M1895" s="21" t="s">
        <v>31</v>
      </c>
      <c r="N1895" s="71" t="s">
        <v>1580</v>
      </c>
      <c r="O1895" s="20">
        <v>84.1</v>
      </c>
      <c r="P1895" s="20">
        <v>82.13</v>
      </c>
      <c r="Q1895" s="22">
        <v>0.976575505350773</v>
      </c>
      <c r="R1895" s="23"/>
      <c r="X1895" s="1"/>
    </row>
    <row r="1896" spans="1:24">
      <c r="A1896" s="1" t="s">
        <v>1536</v>
      </c>
      <c r="B1896" s="13" t="s">
        <v>1537</v>
      </c>
      <c r="C1896" t="s">
        <v>1538</v>
      </c>
      <c r="D1896" s="7" t="s">
        <v>1539</v>
      </c>
      <c r="E1896" s="13" t="s">
        <v>1540</v>
      </c>
      <c r="K1896" t="s">
        <v>418</v>
      </c>
      <c r="L1896" t="s">
        <v>30</v>
      </c>
      <c r="M1896" s="21" t="s">
        <v>31</v>
      </c>
      <c r="N1896" s="71" t="s">
        <v>1581</v>
      </c>
      <c r="O1896" s="20">
        <v>82.86</v>
      </c>
      <c r="P1896" s="20">
        <v>81.32</v>
      </c>
      <c r="Q1896" s="22">
        <v>0.981414433985035</v>
      </c>
      <c r="R1896" s="23"/>
      <c r="X1896" s="1"/>
    </row>
    <row r="1897" spans="1:24">
      <c r="A1897" s="1" t="s">
        <v>1536</v>
      </c>
      <c r="B1897" s="13" t="s">
        <v>1537</v>
      </c>
      <c r="C1897" t="s">
        <v>1538</v>
      </c>
      <c r="D1897" s="7" t="s">
        <v>1539</v>
      </c>
      <c r="E1897" s="13" t="s">
        <v>1540</v>
      </c>
      <c r="K1897" t="s">
        <v>418</v>
      </c>
      <c r="L1897" t="s">
        <v>30</v>
      </c>
      <c r="M1897" s="21" t="s">
        <v>31</v>
      </c>
      <c r="N1897" s="71" t="s">
        <v>1582</v>
      </c>
      <c r="O1897" s="20">
        <v>80.28</v>
      </c>
      <c r="P1897" s="20">
        <v>78.05</v>
      </c>
      <c r="Q1897" s="22">
        <v>0.972222222222222</v>
      </c>
      <c r="R1897" s="23"/>
      <c r="X1897" s="1"/>
    </row>
    <row r="1898" spans="1:24">
      <c r="A1898" s="1" t="s">
        <v>1536</v>
      </c>
      <c r="B1898" s="13" t="s">
        <v>1537</v>
      </c>
      <c r="C1898" t="s">
        <v>1538</v>
      </c>
      <c r="D1898" s="7" t="s">
        <v>1539</v>
      </c>
      <c r="E1898" s="13" t="s">
        <v>1540</v>
      </c>
      <c r="K1898" t="s">
        <v>418</v>
      </c>
      <c r="L1898" t="s">
        <v>30</v>
      </c>
      <c r="M1898" s="21" t="s">
        <v>31</v>
      </c>
      <c r="N1898" s="71" t="s">
        <v>1583</v>
      </c>
      <c r="O1898" s="20">
        <v>77.94</v>
      </c>
      <c r="P1898" s="20">
        <v>76</v>
      </c>
      <c r="Q1898" s="22">
        <v>0.975109058249936</v>
      </c>
      <c r="R1898" s="23"/>
      <c r="X1898" s="1"/>
    </row>
    <row r="1899" spans="1:24">
      <c r="A1899" s="1" t="s">
        <v>1536</v>
      </c>
      <c r="B1899" s="13" t="s">
        <v>1537</v>
      </c>
      <c r="C1899" t="s">
        <v>1538</v>
      </c>
      <c r="D1899" s="7" t="s">
        <v>1539</v>
      </c>
      <c r="E1899" s="13" t="s">
        <v>1540</v>
      </c>
      <c r="K1899" t="s">
        <v>418</v>
      </c>
      <c r="L1899" t="s">
        <v>30</v>
      </c>
      <c r="M1899" s="21" t="s">
        <v>31</v>
      </c>
      <c r="N1899" s="71" t="s">
        <v>1584</v>
      </c>
      <c r="O1899" s="20">
        <v>81.32</v>
      </c>
      <c r="P1899" s="20">
        <v>66.04</v>
      </c>
      <c r="Q1899" s="22">
        <v>0.812100344318741</v>
      </c>
      <c r="R1899" s="23"/>
      <c r="X1899" s="1"/>
    </row>
    <row r="1900" spans="1:24">
      <c r="A1900" s="1" t="s">
        <v>1536</v>
      </c>
      <c r="B1900" s="13" t="s">
        <v>1537</v>
      </c>
      <c r="C1900" t="s">
        <v>1538</v>
      </c>
      <c r="D1900" s="7" t="s">
        <v>1539</v>
      </c>
      <c r="E1900" s="13" t="s">
        <v>1540</v>
      </c>
      <c r="K1900" t="s">
        <v>418</v>
      </c>
      <c r="L1900" t="s">
        <v>30</v>
      </c>
      <c r="M1900" s="21" t="s">
        <v>31</v>
      </c>
      <c r="N1900" s="71" t="s">
        <v>1585</v>
      </c>
      <c r="O1900" s="20">
        <v>76.35</v>
      </c>
      <c r="P1900" s="20">
        <v>72.1</v>
      </c>
      <c r="Q1900" s="22">
        <v>0.944335297969876</v>
      </c>
      <c r="R1900" s="23"/>
      <c r="X1900" s="1"/>
    </row>
    <row r="1901" spans="1:24">
      <c r="A1901" s="1" t="s">
        <v>1536</v>
      </c>
      <c r="B1901" s="13" t="s">
        <v>1537</v>
      </c>
      <c r="C1901" t="s">
        <v>1538</v>
      </c>
      <c r="D1901" s="7" t="s">
        <v>1539</v>
      </c>
      <c r="E1901" s="13" t="s">
        <v>1540</v>
      </c>
      <c r="K1901" t="s">
        <v>418</v>
      </c>
      <c r="L1901" t="s">
        <v>30</v>
      </c>
      <c r="M1901" s="21" t="s">
        <v>31</v>
      </c>
      <c r="N1901" s="71" t="s">
        <v>1586</v>
      </c>
      <c r="O1901" s="20">
        <v>71.94</v>
      </c>
      <c r="P1901" s="20">
        <v>65.56</v>
      </c>
      <c r="Q1901" s="22">
        <v>0.91131498470948</v>
      </c>
      <c r="R1901" s="23"/>
      <c r="X1901" s="1"/>
    </row>
    <row r="1902" spans="1:24">
      <c r="A1902" s="1" t="s">
        <v>1536</v>
      </c>
      <c r="B1902" s="13" t="s">
        <v>1537</v>
      </c>
      <c r="C1902" t="s">
        <v>1538</v>
      </c>
      <c r="D1902" s="7" t="s">
        <v>1539</v>
      </c>
      <c r="E1902" s="13" t="s">
        <v>1540</v>
      </c>
      <c r="K1902" t="s">
        <v>418</v>
      </c>
      <c r="L1902" t="s">
        <v>30</v>
      </c>
      <c r="M1902" s="21" t="s">
        <v>31</v>
      </c>
      <c r="N1902" s="71" t="s">
        <v>1587</v>
      </c>
      <c r="O1902" s="20">
        <v>81.88</v>
      </c>
      <c r="P1902" s="20">
        <v>66.65</v>
      </c>
      <c r="Q1902" s="22">
        <v>0.81399609184172</v>
      </c>
      <c r="R1902" s="23"/>
      <c r="X1902" s="1"/>
    </row>
    <row r="1903" spans="1:24">
      <c r="A1903" s="1" t="s">
        <v>1536</v>
      </c>
      <c r="B1903" s="13" t="s">
        <v>1537</v>
      </c>
      <c r="C1903" t="s">
        <v>1538</v>
      </c>
      <c r="D1903" s="7" t="s">
        <v>1539</v>
      </c>
      <c r="E1903" s="13" t="s">
        <v>1540</v>
      </c>
      <c r="K1903" t="s">
        <v>418</v>
      </c>
      <c r="L1903" t="s">
        <v>30</v>
      </c>
      <c r="M1903" s="21" t="s">
        <v>31</v>
      </c>
      <c r="N1903" s="71" t="s">
        <v>1588</v>
      </c>
      <c r="O1903" s="20">
        <v>78.04</v>
      </c>
      <c r="P1903" s="20">
        <v>76</v>
      </c>
      <c r="Q1903" s="22">
        <v>0.97385955920041</v>
      </c>
      <c r="R1903" s="23"/>
      <c r="X1903" s="1"/>
    </row>
    <row r="1904" spans="1:24">
      <c r="A1904" s="1" t="s">
        <v>1536</v>
      </c>
      <c r="B1904" s="13" t="s">
        <v>1537</v>
      </c>
      <c r="C1904" t="s">
        <v>1538</v>
      </c>
      <c r="D1904" s="7" t="s">
        <v>1539</v>
      </c>
      <c r="E1904" s="13" t="s">
        <v>1540</v>
      </c>
      <c r="K1904" t="s">
        <v>418</v>
      </c>
      <c r="L1904" t="s">
        <v>30</v>
      </c>
      <c r="M1904" s="21" t="s">
        <v>31</v>
      </c>
      <c r="N1904" s="71" t="s">
        <v>1589</v>
      </c>
      <c r="O1904" s="20">
        <v>73.53</v>
      </c>
      <c r="P1904" s="20">
        <v>69.63</v>
      </c>
      <c r="Q1904" s="22">
        <v>0.946960424316605</v>
      </c>
      <c r="R1904" s="23"/>
      <c r="X1904" s="1"/>
    </row>
    <row r="1905" spans="1:24">
      <c r="A1905" s="1" t="s">
        <v>1536</v>
      </c>
      <c r="B1905" s="13" t="s">
        <v>1537</v>
      </c>
      <c r="C1905" t="s">
        <v>1538</v>
      </c>
      <c r="D1905" s="7" t="s">
        <v>1539</v>
      </c>
      <c r="E1905" s="13" t="s">
        <v>1540</v>
      </c>
      <c r="K1905" t="s">
        <v>418</v>
      </c>
      <c r="L1905" t="s">
        <v>30</v>
      </c>
      <c r="M1905" s="21" t="s">
        <v>31</v>
      </c>
      <c r="N1905" s="71" t="s">
        <v>1590</v>
      </c>
      <c r="O1905" s="20">
        <v>75.2</v>
      </c>
      <c r="P1905" s="20">
        <v>72.28</v>
      </c>
      <c r="Q1905" s="22">
        <v>0.961170212765957</v>
      </c>
      <c r="R1905" s="23"/>
      <c r="X1905" s="1"/>
    </row>
    <row r="1906" spans="1:24">
      <c r="A1906" s="1" t="s">
        <v>1536</v>
      </c>
      <c r="B1906" s="13" t="s">
        <v>1537</v>
      </c>
      <c r="C1906" t="s">
        <v>1538</v>
      </c>
      <c r="D1906" s="7" t="s">
        <v>1539</v>
      </c>
      <c r="E1906" s="13" t="s">
        <v>1540</v>
      </c>
      <c r="K1906" t="s">
        <v>418</v>
      </c>
      <c r="L1906" t="s">
        <v>30</v>
      </c>
      <c r="M1906" s="21" t="s">
        <v>31</v>
      </c>
      <c r="N1906" s="71" t="s">
        <v>1591</v>
      </c>
      <c r="O1906" s="20">
        <v>69.17</v>
      </c>
      <c r="P1906" s="20">
        <v>66.39</v>
      </c>
      <c r="Q1906" s="22">
        <v>0.959809165823334</v>
      </c>
      <c r="R1906" s="23"/>
      <c r="X1906" s="1"/>
    </row>
    <row r="1907" spans="1:24">
      <c r="A1907" s="1" t="s">
        <v>1536</v>
      </c>
      <c r="B1907" s="13" t="s">
        <v>1537</v>
      </c>
      <c r="C1907" t="s">
        <v>1538</v>
      </c>
      <c r="D1907" s="7" t="s">
        <v>1539</v>
      </c>
      <c r="E1907" s="13" t="s">
        <v>1540</v>
      </c>
      <c r="K1907" t="s">
        <v>418</v>
      </c>
      <c r="L1907" t="s">
        <v>30</v>
      </c>
      <c r="M1907" s="21" t="s">
        <v>31</v>
      </c>
      <c r="N1907" s="71" t="s">
        <v>1592</v>
      </c>
      <c r="O1907" s="20">
        <v>69.56</v>
      </c>
      <c r="P1907" s="20">
        <v>66.42</v>
      </c>
      <c r="Q1907" s="22">
        <v>0.954859114433583</v>
      </c>
      <c r="R1907" s="23"/>
      <c r="X1907" s="1"/>
    </row>
    <row r="1908" spans="1:24">
      <c r="A1908" s="1" t="s">
        <v>1536</v>
      </c>
      <c r="B1908" s="13" t="s">
        <v>1537</v>
      </c>
      <c r="C1908" t="s">
        <v>1538</v>
      </c>
      <c r="D1908" s="7" t="s">
        <v>1539</v>
      </c>
      <c r="E1908" s="13" t="s">
        <v>1540</v>
      </c>
      <c r="K1908" t="s">
        <v>418</v>
      </c>
      <c r="L1908" t="s">
        <v>30</v>
      </c>
      <c r="M1908" s="21" t="s">
        <v>31</v>
      </c>
      <c r="N1908" s="71" t="s">
        <v>1593</v>
      </c>
      <c r="O1908" s="20">
        <v>72.31</v>
      </c>
      <c r="P1908" s="20">
        <v>66.63</v>
      </c>
      <c r="Q1908" s="22">
        <v>0.921449315447379</v>
      </c>
      <c r="R1908" s="23"/>
      <c r="X1908" s="1"/>
    </row>
    <row r="1909" spans="1:24">
      <c r="A1909" s="1" t="s">
        <v>1536</v>
      </c>
      <c r="B1909" s="13" t="s">
        <v>1537</v>
      </c>
      <c r="C1909" t="s">
        <v>1538</v>
      </c>
      <c r="D1909" s="7" t="s">
        <v>1539</v>
      </c>
      <c r="E1909" s="13" t="s">
        <v>1540</v>
      </c>
      <c r="K1909" t="s">
        <v>418</v>
      </c>
      <c r="L1909" t="s">
        <v>30</v>
      </c>
      <c r="M1909" s="21" t="s">
        <v>31</v>
      </c>
      <c r="N1909" s="71" t="s">
        <v>1594</v>
      </c>
      <c r="O1909" s="20">
        <v>73.59</v>
      </c>
      <c r="P1909" s="20">
        <v>69.47</v>
      </c>
      <c r="Q1909" s="22">
        <v>0.944014132354939</v>
      </c>
      <c r="R1909" s="23"/>
      <c r="X1909" s="1"/>
    </row>
    <row r="1910" spans="1:24">
      <c r="A1910" s="1" t="s">
        <v>1536</v>
      </c>
      <c r="B1910" s="13" t="s">
        <v>1537</v>
      </c>
      <c r="C1910" t="s">
        <v>1538</v>
      </c>
      <c r="D1910" s="7" t="s">
        <v>1539</v>
      </c>
      <c r="E1910" s="13" t="s">
        <v>1540</v>
      </c>
      <c r="K1910" t="s">
        <v>418</v>
      </c>
      <c r="L1910" t="s">
        <v>30</v>
      </c>
      <c r="M1910" s="21" t="s">
        <v>31</v>
      </c>
      <c r="N1910" s="71" t="s">
        <v>1595</v>
      </c>
      <c r="O1910" s="20">
        <v>67.83</v>
      </c>
      <c r="P1910" s="20">
        <v>53.44</v>
      </c>
      <c r="Q1910" s="22">
        <v>0.787851982898423</v>
      </c>
      <c r="R1910" s="23"/>
      <c r="X1910" s="1"/>
    </row>
    <row r="1911" spans="1:24">
      <c r="A1911" s="1" t="s">
        <v>1536</v>
      </c>
      <c r="B1911" s="13" t="s">
        <v>1537</v>
      </c>
      <c r="C1911" t="s">
        <v>1538</v>
      </c>
      <c r="D1911" s="7" t="s">
        <v>1539</v>
      </c>
      <c r="E1911" s="13" t="s">
        <v>1540</v>
      </c>
      <c r="K1911" t="s">
        <v>418</v>
      </c>
      <c r="L1911" t="s">
        <v>30</v>
      </c>
      <c r="M1911" s="21" t="s">
        <v>31</v>
      </c>
      <c r="N1911" s="71" t="s">
        <v>1596</v>
      </c>
      <c r="O1911" s="20">
        <v>79.08</v>
      </c>
      <c r="P1911" s="20">
        <v>76.05</v>
      </c>
      <c r="Q1911" s="22">
        <v>0.961684370257967</v>
      </c>
      <c r="R1911" s="23"/>
      <c r="X1911" s="1"/>
    </row>
    <row r="1912" spans="1:24">
      <c r="A1912" s="1" t="s">
        <v>1536</v>
      </c>
      <c r="B1912" s="13" t="s">
        <v>1537</v>
      </c>
      <c r="C1912" t="s">
        <v>1538</v>
      </c>
      <c r="D1912" s="7" t="s">
        <v>1539</v>
      </c>
      <c r="E1912" s="13" t="s">
        <v>1540</v>
      </c>
      <c r="K1912" t="s">
        <v>418</v>
      </c>
      <c r="L1912" t="s">
        <v>30</v>
      </c>
      <c r="M1912" s="21" t="s">
        <v>31</v>
      </c>
      <c r="N1912" s="71" t="s">
        <v>1597</v>
      </c>
      <c r="O1912" s="20">
        <v>71.47</v>
      </c>
      <c r="P1912" s="20">
        <v>69.09</v>
      </c>
      <c r="Q1912" s="22">
        <v>0.966699314397649</v>
      </c>
      <c r="R1912" s="23"/>
      <c r="X1912" s="1"/>
    </row>
    <row r="1913" spans="1:24">
      <c r="A1913" s="1" t="s">
        <v>1536</v>
      </c>
      <c r="B1913" s="13" t="s">
        <v>1537</v>
      </c>
      <c r="C1913" t="s">
        <v>1538</v>
      </c>
      <c r="D1913" s="7" t="s">
        <v>1539</v>
      </c>
      <c r="E1913" s="13" t="s">
        <v>1540</v>
      </c>
      <c r="K1913" t="s">
        <v>418</v>
      </c>
      <c r="L1913" t="s">
        <v>30</v>
      </c>
      <c r="M1913" s="21" t="s">
        <v>31</v>
      </c>
      <c r="N1913" s="71" t="s">
        <v>1598</v>
      </c>
      <c r="O1913" s="20">
        <v>67.45</v>
      </c>
      <c r="P1913" s="20">
        <v>62.7</v>
      </c>
      <c r="Q1913" s="22">
        <v>0.929577464788732</v>
      </c>
      <c r="R1913" s="23"/>
      <c r="X1913" s="1"/>
    </row>
    <row r="1914" spans="1:24">
      <c r="A1914" s="1" t="s">
        <v>1536</v>
      </c>
      <c r="B1914" s="13" t="s">
        <v>1537</v>
      </c>
      <c r="C1914" t="s">
        <v>1538</v>
      </c>
      <c r="D1914" s="7" t="s">
        <v>1539</v>
      </c>
      <c r="E1914" s="13" t="s">
        <v>1540</v>
      </c>
      <c r="K1914" t="s">
        <v>418</v>
      </c>
      <c r="L1914" t="s">
        <v>30</v>
      </c>
      <c r="M1914" s="21" t="s">
        <v>31</v>
      </c>
      <c r="N1914" s="71" t="s">
        <v>1599</v>
      </c>
      <c r="O1914" s="20">
        <v>82.08</v>
      </c>
      <c r="P1914" s="20">
        <v>79.19</v>
      </c>
      <c r="Q1914" s="22">
        <v>0.96479044834308</v>
      </c>
      <c r="R1914" s="23"/>
      <c r="X1914" s="1"/>
    </row>
    <row r="1915" spans="1:24">
      <c r="A1915" s="1" t="s">
        <v>1536</v>
      </c>
      <c r="B1915" s="13" t="s">
        <v>1537</v>
      </c>
      <c r="C1915" t="s">
        <v>1538</v>
      </c>
      <c r="D1915" s="7" t="s">
        <v>1539</v>
      </c>
      <c r="E1915" s="13" t="s">
        <v>1540</v>
      </c>
      <c r="K1915" t="s">
        <v>418</v>
      </c>
      <c r="L1915" t="s">
        <v>30</v>
      </c>
      <c r="M1915" s="21" t="s">
        <v>31</v>
      </c>
      <c r="N1915" s="71" t="s">
        <v>1600</v>
      </c>
      <c r="O1915" s="20">
        <v>81.42</v>
      </c>
      <c r="P1915" s="20">
        <v>63.93</v>
      </c>
      <c r="Q1915" s="22">
        <v>0.785187914517318</v>
      </c>
      <c r="R1915" s="23"/>
      <c r="X1915" s="1"/>
    </row>
    <row r="1916" spans="1:24">
      <c r="A1916" s="39" t="s">
        <v>1536</v>
      </c>
      <c r="B1916" s="40" t="s">
        <v>1537</v>
      </c>
      <c r="C1916" s="18" t="s">
        <v>1538</v>
      </c>
      <c r="D1916" s="78" t="s">
        <v>1539</v>
      </c>
      <c r="E1916" s="40" t="s">
        <v>1540</v>
      </c>
      <c r="F1916" s="18"/>
      <c r="G1916" s="18"/>
      <c r="H1916" s="18"/>
      <c r="I1916" s="18"/>
      <c r="J1916" s="39"/>
      <c r="K1916" s="18" t="s">
        <v>418</v>
      </c>
      <c r="L1916" s="18" t="s">
        <v>30</v>
      </c>
      <c r="M1916" s="43" t="s">
        <v>31</v>
      </c>
      <c r="N1916" s="79" t="s">
        <v>1601</v>
      </c>
      <c r="O1916" s="42">
        <v>50.04</v>
      </c>
      <c r="P1916" s="42">
        <v>50.05</v>
      </c>
      <c r="Q1916" s="44">
        <v>1.0001998401279</v>
      </c>
      <c r="R1916" s="45"/>
      <c r="S1916" s="39"/>
      <c r="T1916" s="18"/>
      <c r="U1916" s="18"/>
      <c r="V1916" s="18"/>
      <c r="W1916" s="18"/>
      <c r="X1916" s="39"/>
    </row>
    <row r="1917" spans="1:24">
      <c r="A1917" s="1" t="s">
        <v>1602</v>
      </c>
      <c r="B1917" s="13" t="s">
        <v>1603</v>
      </c>
      <c r="C1917" t="s">
        <v>1604</v>
      </c>
      <c r="D1917" s="7" t="s">
        <v>1605</v>
      </c>
      <c r="E1917" s="13" t="s">
        <v>1540</v>
      </c>
      <c r="K1917" t="s">
        <v>418</v>
      </c>
      <c r="L1917" t="s">
        <v>30</v>
      </c>
      <c r="M1917" s="21" t="s">
        <v>31</v>
      </c>
      <c r="N1917" s="71">
        <v>1</v>
      </c>
      <c r="O1917" s="20">
        <v>57.29</v>
      </c>
      <c r="P1917" s="20">
        <v>55.64</v>
      </c>
      <c r="Q1917" s="22">
        <v>0.971199162157445</v>
      </c>
      <c r="R1917" s="23"/>
      <c r="X1917" s="1"/>
    </row>
    <row r="1918" spans="1:24">
      <c r="A1918" s="1" t="s">
        <v>1602</v>
      </c>
      <c r="B1918" s="13" t="s">
        <v>1603</v>
      </c>
      <c r="C1918" t="s">
        <v>1604</v>
      </c>
      <c r="D1918" s="7" t="s">
        <v>1605</v>
      </c>
      <c r="E1918" s="13" t="s">
        <v>1540</v>
      </c>
      <c r="K1918" t="s">
        <v>418</v>
      </c>
      <c r="L1918" t="s">
        <v>30</v>
      </c>
      <c r="M1918" s="21" t="s">
        <v>31</v>
      </c>
      <c r="N1918" s="71">
        <v>2</v>
      </c>
      <c r="O1918" s="20">
        <v>72.5</v>
      </c>
      <c r="P1918" s="20">
        <v>71.5</v>
      </c>
      <c r="Q1918" s="22">
        <v>0.986206896551724</v>
      </c>
      <c r="R1918" s="23"/>
      <c r="X1918" s="1"/>
    </row>
    <row r="1919" spans="1:24">
      <c r="A1919" s="1" t="s">
        <v>1602</v>
      </c>
      <c r="B1919" s="13" t="s">
        <v>1603</v>
      </c>
      <c r="C1919" t="s">
        <v>1604</v>
      </c>
      <c r="D1919" s="7" t="s">
        <v>1605</v>
      </c>
      <c r="E1919" s="13" t="s">
        <v>1540</v>
      </c>
      <c r="K1919" t="s">
        <v>418</v>
      </c>
      <c r="L1919" t="s">
        <v>30</v>
      </c>
      <c r="M1919" s="21" t="s">
        <v>31</v>
      </c>
      <c r="N1919" s="71">
        <v>3</v>
      </c>
      <c r="O1919" s="20">
        <v>54.08</v>
      </c>
      <c r="P1919" s="20">
        <v>57.2</v>
      </c>
      <c r="Q1919" s="22">
        <v>1.05769230769231</v>
      </c>
      <c r="R1919" s="23"/>
      <c r="X1919" s="1"/>
    </row>
    <row r="1920" spans="1:24">
      <c r="A1920" s="1" t="s">
        <v>1602</v>
      </c>
      <c r="B1920" s="13" t="s">
        <v>1603</v>
      </c>
      <c r="C1920" t="s">
        <v>1604</v>
      </c>
      <c r="D1920" s="7" t="s">
        <v>1605</v>
      </c>
      <c r="E1920" s="13" t="s">
        <v>1540</v>
      </c>
      <c r="K1920" t="s">
        <v>418</v>
      </c>
      <c r="L1920" t="s">
        <v>30</v>
      </c>
      <c r="M1920" s="21" t="s">
        <v>31</v>
      </c>
      <c r="N1920" s="71">
        <v>4</v>
      </c>
      <c r="O1920" s="20">
        <v>59.1</v>
      </c>
      <c r="P1920" s="20">
        <v>57.01</v>
      </c>
      <c r="Q1920" s="22">
        <v>0.964636209813875</v>
      </c>
      <c r="R1920" s="23"/>
      <c r="X1920" s="1"/>
    </row>
    <row r="1921" spans="1:24">
      <c r="A1921" s="1" t="s">
        <v>1602</v>
      </c>
      <c r="B1921" s="13" t="s">
        <v>1603</v>
      </c>
      <c r="C1921" t="s">
        <v>1604</v>
      </c>
      <c r="D1921" s="7" t="s">
        <v>1605</v>
      </c>
      <c r="E1921" s="13" t="s">
        <v>1540</v>
      </c>
      <c r="K1921" t="s">
        <v>418</v>
      </c>
      <c r="L1921" t="s">
        <v>30</v>
      </c>
      <c r="M1921" s="21" t="s">
        <v>31</v>
      </c>
      <c r="N1921" s="71">
        <v>5</v>
      </c>
      <c r="O1921" s="20">
        <v>62.07</v>
      </c>
      <c r="P1921" s="20">
        <v>59.92</v>
      </c>
      <c r="Q1921" s="22">
        <v>0.965361688416304</v>
      </c>
      <c r="R1921" s="23"/>
      <c r="X1921" s="1"/>
    </row>
    <row r="1922" spans="1:24">
      <c r="A1922" s="1" t="s">
        <v>1602</v>
      </c>
      <c r="B1922" s="13" t="s">
        <v>1603</v>
      </c>
      <c r="C1922" t="s">
        <v>1604</v>
      </c>
      <c r="D1922" s="7" t="s">
        <v>1605</v>
      </c>
      <c r="E1922" s="13" t="s">
        <v>1540</v>
      </c>
      <c r="K1922" t="s">
        <v>418</v>
      </c>
      <c r="L1922" t="s">
        <v>30</v>
      </c>
      <c r="M1922" s="21" t="s">
        <v>31</v>
      </c>
      <c r="N1922" s="71">
        <v>6</v>
      </c>
      <c r="O1922" s="20">
        <v>65.61</v>
      </c>
      <c r="P1922" s="20">
        <v>63.14</v>
      </c>
      <c r="Q1922" s="22">
        <v>0.962353299801859</v>
      </c>
      <c r="R1922" s="23"/>
      <c r="X1922" s="1"/>
    </row>
    <row r="1923" spans="1:24">
      <c r="A1923" s="1" t="s">
        <v>1602</v>
      </c>
      <c r="B1923" s="13" t="s">
        <v>1603</v>
      </c>
      <c r="C1923" t="s">
        <v>1604</v>
      </c>
      <c r="D1923" s="7" t="s">
        <v>1605</v>
      </c>
      <c r="E1923" s="13" t="s">
        <v>1540</v>
      </c>
      <c r="K1923" t="s">
        <v>418</v>
      </c>
      <c r="L1923" t="s">
        <v>30</v>
      </c>
      <c r="M1923" s="21" t="s">
        <v>31</v>
      </c>
      <c r="N1923" s="71">
        <v>7</v>
      </c>
      <c r="O1923" s="20">
        <v>51.95</v>
      </c>
      <c r="P1923" s="20">
        <v>45.26</v>
      </c>
      <c r="Q1923" s="22">
        <v>0.871222329162656</v>
      </c>
      <c r="R1923" s="23"/>
      <c r="X1923" s="1"/>
    </row>
    <row r="1924" spans="1:24">
      <c r="A1924" s="1" t="s">
        <v>1602</v>
      </c>
      <c r="B1924" s="13" t="s">
        <v>1603</v>
      </c>
      <c r="C1924" t="s">
        <v>1604</v>
      </c>
      <c r="D1924" s="7" t="s">
        <v>1605</v>
      </c>
      <c r="E1924" s="13" t="s">
        <v>1540</v>
      </c>
      <c r="K1924" t="s">
        <v>418</v>
      </c>
      <c r="L1924" t="s">
        <v>30</v>
      </c>
      <c r="M1924" s="21" t="s">
        <v>31</v>
      </c>
      <c r="N1924" s="71">
        <v>8</v>
      </c>
      <c r="O1924" s="20">
        <v>61.42</v>
      </c>
      <c r="P1924" s="20">
        <v>58.72</v>
      </c>
      <c r="Q1924" s="22">
        <v>0.956040377727125</v>
      </c>
      <c r="R1924" s="23"/>
      <c r="X1924" s="1"/>
    </row>
    <row r="1925" spans="1:24">
      <c r="A1925" s="1" t="s">
        <v>1602</v>
      </c>
      <c r="B1925" s="13" t="s">
        <v>1603</v>
      </c>
      <c r="C1925" t="s">
        <v>1604</v>
      </c>
      <c r="D1925" s="7" t="s">
        <v>1605</v>
      </c>
      <c r="E1925" s="13" t="s">
        <v>1540</v>
      </c>
      <c r="K1925" t="s">
        <v>418</v>
      </c>
      <c r="L1925" t="s">
        <v>30</v>
      </c>
      <c r="M1925" s="21" t="s">
        <v>31</v>
      </c>
      <c r="N1925" s="71">
        <v>9</v>
      </c>
      <c r="O1925" s="20">
        <v>64.48</v>
      </c>
      <c r="P1925" s="20">
        <v>63.21</v>
      </c>
      <c r="Q1925" s="22">
        <v>0.980303970223325</v>
      </c>
      <c r="R1925" s="23"/>
      <c r="X1925" s="1"/>
    </row>
    <row r="1926" spans="1:24">
      <c r="A1926" s="1" t="s">
        <v>1602</v>
      </c>
      <c r="B1926" s="13" t="s">
        <v>1603</v>
      </c>
      <c r="C1926" t="s">
        <v>1604</v>
      </c>
      <c r="D1926" s="7" t="s">
        <v>1605</v>
      </c>
      <c r="E1926" s="13" t="s">
        <v>1540</v>
      </c>
      <c r="K1926" t="s">
        <v>418</v>
      </c>
      <c r="L1926" t="s">
        <v>30</v>
      </c>
      <c r="M1926" s="21" t="s">
        <v>31</v>
      </c>
      <c r="N1926" s="71">
        <v>10</v>
      </c>
      <c r="O1926" s="20">
        <v>63.17</v>
      </c>
      <c r="P1926" s="20">
        <v>61.79</v>
      </c>
      <c r="Q1926" s="22">
        <v>0.978154187114136</v>
      </c>
      <c r="R1926" s="23"/>
      <c r="X1926" s="1"/>
    </row>
    <row r="1927" spans="1:24">
      <c r="A1927" s="1" t="s">
        <v>1602</v>
      </c>
      <c r="B1927" s="13" t="s">
        <v>1603</v>
      </c>
      <c r="C1927" t="s">
        <v>1604</v>
      </c>
      <c r="D1927" s="7" t="s">
        <v>1605</v>
      </c>
      <c r="E1927" s="13" t="s">
        <v>1540</v>
      </c>
      <c r="K1927" t="s">
        <v>418</v>
      </c>
      <c r="L1927" t="s">
        <v>30</v>
      </c>
      <c r="M1927" s="21" t="s">
        <v>31</v>
      </c>
      <c r="N1927" s="71">
        <v>11</v>
      </c>
      <c r="O1927" s="20">
        <v>67.47</v>
      </c>
      <c r="P1927" s="20">
        <v>64.5</v>
      </c>
      <c r="Q1927" s="22">
        <v>0.955980435749222</v>
      </c>
      <c r="R1927" s="23"/>
      <c r="X1927" s="1"/>
    </row>
    <row r="1928" spans="1:24">
      <c r="A1928" s="1" t="s">
        <v>1602</v>
      </c>
      <c r="B1928" s="13" t="s">
        <v>1603</v>
      </c>
      <c r="C1928" t="s">
        <v>1604</v>
      </c>
      <c r="D1928" s="7" t="s">
        <v>1605</v>
      </c>
      <c r="E1928" s="13" t="s">
        <v>1540</v>
      </c>
      <c r="K1928" t="s">
        <v>418</v>
      </c>
      <c r="L1928" t="s">
        <v>30</v>
      </c>
      <c r="M1928" s="21" t="s">
        <v>31</v>
      </c>
      <c r="N1928" s="71">
        <v>12</v>
      </c>
      <c r="O1928" s="20">
        <v>71.38</v>
      </c>
      <c r="P1928" s="20">
        <v>69.59</v>
      </c>
      <c r="Q1928" s="22">
        <v>0.974922947604371</v>
      </c>
      <c r="R1928" s="23"/>
      <c r="X1928" s="1"/>
    </row>
    <row r="1929" spans="1:24">
      <c r="A1929" s="1" t="s">
        <v>1602</v>
      </c>
      <c r="B1929" s="13" t="s">
        <v>1603</v>
      </c>
      <c r="C1929" t="s">
        <v>1604</v>
      </c>
      <c r="D1929" s="7" t="s">
        <v>1605</v>
      </c>
      <c r="E1929" s="13" t="s">
        <v>1540</v>
      </c>
      <c r="K1929" t="s">
        <v>418</v>
      </c>
      <c r="L1929" t="s">
        <v>30</v>
      </c>
      <c r="M1929" s="21" t="s">
        <v>31</v>
      </c>
      <c r="N1929" s="71">
        <v>13</v>
      </c>
      <c r="O1929" s="20">
        <v>56.78</v>
      </c>
      <c r="P1929" s="20">
        <v>55.07</v>
      </c>
      <c r="Q1929" s="22">
        <v>0.969883761887989</v>
      </c>
      <c r="R1929" s="23"/>
      <c r="X1929" s="1"/>
    </row>
    <row r="1930" spans="1:24">
      <c r="A1930" s="1" t="s">
        <v>1602</v>
      </c>
      <c r="B1930" s="13" t="s">
        <v>1603</v>
      </c>
      <c r="C1930" t="s">
        <v>1604</v>
      </c>
      <c r="D1930" s="7" t="s">
        <v>1605</v>
      </c>
      <c r="E1930" s="13" t="s">
        <v>1540</v>
      </c>
      <c r="K1930" t="s">
        <v>418</v>
      </c>
      <c r="L1930" t="s">
        <v>30</v>
      </c>
      <c r="M1930" s="21" t="s">
        <v>31</v>
      </c>
      <c r="N1930" s="71">
        <v>14</v>
      </c>
      <c r="O1930" s="20">
        <v>51.54</v>
      </c>
      <c r="P1930" s="20">
        <v>49.52</v>
      </c>
      <c r="Q1930" s="22">
        <v>0.960807140085371</v>
      </c>
      <c r="R1930" s="23"/>
      <c r="X1930" s="1"/>
    </row>
    <row r="1931" spans="1:24">
      <c r="A1931" s="1" t="s">
        <v>1602</v>
      </c>
      <c r="B1931" s="13" t="s">
        <v>1603</v>
      </c>
      <c r="C1931" t="s">
        <v>1604</v>
      </c>
      <c r="D1931" s="7" t="s">
        <v>1605</v>
      </c>
      <c r="E1931" s="13" t="s">
        <v>1540</v>
      </c>
      <c r="K1931" t="s">
        <v>418</v>
      </c>
      <c r="L1931" t="s">
        <v>30</v>
      </c>
      <c r="M1931" s="21" t="s">
        <v>31</v>
      </c>
      <c r="N1931" s="71">
        <v>15</v>
      </c>
      <c r="O1931" s="20">
        <v>72.15</v>
      </c>
      <c r="P1931" s="20">
        <v>69.8</v>
      </c>
      <c r="Q1931" s="22">
        <v>0.967428967428967</v>
      </c>
      <c r="R1931" s="23"/>
      <c r="X1931" s="1"/>
    </row>
    <row r="1932" spans="1:24">
      <c r="A1932" s="1" t="s">
        <v>1602</v>
      </c>
      <c r="B1932" s="13" t="s">
        <v>1603</v>
      </c>
      <c r="C1932" t="s">
        <v>1604</v>
      </c>
      <c r="D1932" s="7" t="s">
        <v>1605</v>
      </c>
      <c r="E1932" s="13" t="s">
        <v>1540</v>
      </c>
      <c r="K1932" t="s">
        <v>418</v>
      </c>
      <c r="L1932" t="s">
        <v>30</v>
      </c>
      <c r="M1932" s="21" t="s">
        <v>31</v>
      </c>
      <c r="N1932" s="71">
        <v>16</v>
      </c>
      <c r="O1932" s="20">
        <v>58.24</v>
      </c>
      <c r="P1932" s="20">
        <v>55.05</v>
      </c>
      <c r="Q1932" s="22">
        <v>0.945226648351648</v>
      </c>
      <c r="R1932" s="23"/>
      <c r="X1932" s="1"/>
    </row>
    <row r="1933" spans="1:24">
      <c r="A1933" s="1" t="s">
        <v>1602</v>
      </c>
      <c r="B1933" s="13" t="s">
        <v>1603</v>
      </c>
      <c r="C1933" t="s">
        <v>1604</v>
      </c>
      <c r="D1933" s="7" t="s">
        <v>1605</v>
      </c>
      <c r="E1933" s="13" t="s">
        <v>1540</v>
      </c>
      <c r="K1933" t="s">
        <v>418</v>
      </c>
      <c r="L1933" t="s">
        <v>30</v>
      </c>
      <c r="M1933" s="21" t="s">
        <v>31</v>
      </c>
      <c r="N1933" s="71">
        <v>17</v>
      </c>
      <c r="O1933" s="20">
        <v>59.73</v>
      </c>
      <c r="P1933" s="20">
        <v>57.51</v>
      </c>
      <c r="Q1933" s="22">
        <v>0.962832747363134</v>
      </c>
      <c r="R1933" s="23"/>
      <c r="X1933" s="1"/>
    </row>
    <row r="1934" spans="1:24">
      <c r="A1934" s="1" t="s">
        <v>1602</v>
      </c>
      <c r="B1934" s="13" t="s">
        <v>1603</v>
      </c>
      <c r="C1934" t="s">
        <v>1604</v>
      </c>
      <c r="D1934" s="7" t="s">
        <v>1605</v>
      </c>
      <c r="E1934" s="13" t="s">
        <v>1540</v>
      </c>
      <c r="K1934" t="s">
        <v>418</v>
      </c>
      <c r="L1934" t="s">
        <v>30</v>
      </c>
      <c r="M1934" s="21" t="s">
        <v>31</v>
      </c>
      <c r="N1934" s="71">
        <v>18</v>
      </c>
      <c r="O1934" s="20">
        <v>54.15</v>
      </c>
      <c r="P1934" s="20">
        <v>51.06</v>
      </c>
      <c r="Q1934" s="22">
        <v>0.942936288088643</v>
      </c>
      <c r="R1934" s="23"/>
      <c r="X1934" s="1"/>
    </row>
    <row r="1935" spans="1:24">
      <c r="A1935" s="1" t="s">
        <v>1602</v>
      </c>
      <c r="B1935" s="13" t="s">
        <v>1603</v>
      </c>
      <c r="C1935" t="s">
        <v>1604</v>
      </c>
      <c r="D1935" s="7" t="s">
        <v>1605</v>
      </c>
      <c r="E1935" s="13" t="s">
        <v>1540</v>
      </c>
      <c r="K1935" t="s">
        <v>418</v>
      </c>
      <c r="L1935" t="s">
        <v>30</v>
      </c>
      <c r="M1935" s="21" t="s">
        <v>31</v>
      </c>
      <c r="N1935" s="71">
        <v>19</v>
      </c>
      <c r="O1935" s="20">
        <v>65</v>
      </c>
      <c r="P1935" s="20">
        <v>62.56</v>
      </c>
      <c r="Q1935" s="22">
        <v>0.962461538461538</v>
      </c>
      <c r="R1935" s="23"/>
      <c r="X1935" s="1"/>
    </row>
    <row r="1936" spans="1:24">
      <c r="A1936" s="1" t="s">
        <v>1602</v>
      </c>
      <c r="B1936" s="13" t="s">
        <v>1603</v>
      </c>
      <c r="C1936" t="s">
        <v>1604</v>
      </c>
      <c r="D1936" s="7" t="s">
        <v>1605</v>
      </c>
      <c r="E1936" s="13" t="s">
        <v>1540</v>
      </c>
      <c r="K1936" t="s">
        <v>418</v>
      </c>
      <c r="L1936" t="s">
        <v>30</v>
      </c>
      <c r="M1936" s="21" t="s">
        <v>31</v>
      </c>
      <c r="N1936" s="71">
        <v>20</v>
      </c>
      <c r="O1936" s="20">
        <v>66.63</v>
      </c>
      <c r="P1936" s="20">
        <v>64.71</v>
      </c>
      <c r="Q1936" s="22">
        <v>0.971184151283206</v>
      </c>
      <c r="R1936" s="23"/>
      <c r="X1936" s="1"/>
    </row>
    <row r="1937" spans="1:24">
      <c r="A1937" s="1" t="s">
        <v>1602</v>
      </c>
      <c r="B1937" s="13" t="s">
        <v>1603</v>
      </c>
      <c r="C1937" t="s">
        <v>1604</v>
      </c>
      <c r="D1937" s="7" t="s">
        <v>1605</v>
      </c>
      <c r="E1937" s="13" t="s">
        <v>1540</v>
      </c>
      <c r="K1937" t="s">
        <v>418</v>
      </c>
      <c r="L1937" t="s">
        <v>30</v>
      </c>
      <c r="M1937" s="21" t="s">
        <v>31</v>
      </c>
      <c r="N1937" s="71">
        <v>21</v>
      </c>
      <c r="O1937" s="20">
        <v>62.91</v>
      </c>
      <c r="P1937" s="20">
        <v>60.16</v>
      </c>
      <c r="Q1937" s="22">
        <v>0.956286758861866</v>
      </c>
      <c r="R1937" s="23"/>
      <c r="X1937" s="1"/>
    </row>
    <row r="1938" spans="1:24">
      <c r="A1938" s="1" t="s">
        <v>1602</v>
      </c>
      <c r="B1938" s="13" t="s">
        <v>1603</v>
      </c>
      <c r="C1938" t="s">
        <v>1604</v>
      </c>
      <c r="D1938" s="7" t="s">
        <v>1605</v>
      </c>
      <c r="E1938" s="13" t="s">
        <v>1540</v>
      </c>
      <c r="K1938" t="s">
        <v>418</v>
      </c>
      <c r="L1938" t="s">
        <v>30</v>
      </c>
      <c r="M1938" s="21" t="s">
        <v>31</v>
      </c>
      <c r="N1938" s="71">
        <v>22</v>
      </c>
      <c r="O1938" s="20">
        <v>74.33</v>
      </c>
      <c r="P1938" s="20">
        <v>71.99</v>
      </c>
      <c r="Q1938" s="22">
        <v>0.968518767657742</v>
      </c>
      <c r="R1938" s="23"/>
      <c r="X1938" s="1"/>
    </row>
    <row r="1939" spans="1:24">
      <c r="A1939" s="1" t="s">
        <v>1602</v>
      </c>
      <c r="B1939" s="13" t="s">
        <v>1603</v>
      </c>
      <c r="C1939" t="s">
        <v>1604</v>
      </c>
      <c r="D1939" s="7" t="s">
        <v>1605</v>
      </c>
      <c r="E1939" s="13" t="s">
        <v>1540</v>
      </c>
      <c r="K1939" t="s">
        <v>418</v>
      </c>
      <c r="L1939" t="s">
        <v>30</v>
      </c>
      <c r="M1939" s="21" t="s">
        <v>31</v>
      </c>
      <c r="N1939" s="71">
        <v>23</v>
      </c>
      <c r="O1939" s="20">
        <v>54.24</v>
      </c>
      <c r="P1939" s="20">
        <v>52.32</v>
      </c>
      <c r="Q1939" s="22">
        <v>0.964601769911504</v>
      </c>
      <c r="R1939" s="23"/>
      <c r="X1939" s="1"/>
    </row>
    <row r="1940" spans="1:24">
      <c r="A1940" s="1" t="s">
        <v>1602</v>
      </c>
      <c r="B1940" s="13" t="s">
        <v>1603</v>
      </c>
      <c r="C1940" t="s">
        <v>1604</v>
      </c>
      <c r="D1940" s="7" t="s">
        <v>1605</v>
      </c>
      <c r="E1940" s="13" t="s">
        <v>1540</v>
      </c>
      <c r="K1940" t="s">
        <v>418</v>
      </c>
      <c r="L1940" t="s">
        <v>30</v>
      </c>
      <c r="M1940" s="21" t="s">
        <v>31</v>
      </c>
      <c r="N1940" s="71">
        <v>24</v>
      </c>
      <c r="O1940" s="20">
        <v>56.66</v>
      </c>
      <c r="P1940" s="20">
        <v>55.09</v>
      </c>
      <c r="Q1940" s="22">
        <v>0.97229085774797</v>
      </c>
      <c r="R1940" s="23"/>
      <c r="X1940" s="1"/>
    </row>
    <row r="1941" spans="1:24">
      <c r="A1941" s="1" t="s">
        <v>1602</v>
      </c>
      <c r="B1941" s="13" t="s">
        <v>1603</v>
      </c>
      <c r="C1941" t="s">
        <v>1604</v>
      </c>
      <c r="D1941" s="7" t="s">
        <v>1605</v>
      </c>
      <c r="E1941" s="13" t="s">
        <v>1540</v>
      </c>
      <c r="K1941" t="s">
        <v>418</v>
      </c>
      <c r="L1941" t="s">
        <v>30</v>
      </c>
      <c r="M1941" s="21" t="s">
        <v>31</v>
      </c>
      <c r="N1941" s="71">
        <v>25</v>
      </c>
      <c r="O1941" s="20">
        <v>52.25</v>
      </c>
      <c r="P1941" s="20">
        <v>49.51</v>
      </c>
      <c r="Q1941" s="22">
        <v>0.94755980861244</v>
      </c>
      <c r="R1941" s="23"/>
      <c r="X1941" s="1"/>
    </row>
    <row r="1942" spans="1:24">
      <c r="A1942" s="1" t="s">
        <v>1602</v>
      </c>
      <c r="B1942" s="13" t="s">
        <v>1603</v>
      </c>
      <c r="C1942" t="s">
        <v>1604</v>
      </c>
      <c r="D1942" s="7" t="s">
        <v>1605</v>
      </c>
      <c r="E1942" s="13" t="s">
        <v>1540</v>
      </c>
      <c r="K1942" t="s">
        <v>418</v>
      </c>
      <c r="L1942" t="s">
        <v>30</v>
      </c>
      <c r="M1942" s="21" t="s">
        <v>31</v>
      </c>
      <c r="N1942" s="71">
        <v>26</v>
      </c>
      <c r="O1942" s="20">
        <v>68.88</v>
      </c>
      <c r="P1942" s="20">
        <v>66.92</v>
      </c>
      <c r="Q1942" s="22">
        <v>0.971544715447155</v>
      </c>
      <c r="R1942" s="23"/>
      <c r="X1942" s="1"/>
    </row>
    <row r="1943" spans="1:24">
      <c r="A1943" s="1" t="s">
        <v>1602</v>
      </c>
      <c r="B1943" s="13" t="s">
        <v>1603</v>
      </c>
      <c r="C1943" t="s">
        <v>1604</v>
      </c>
      <c r="D1943" s="7" t="s">
        <v>1605</v>
      </c>
      <c r="E1943" s="13" t="s">
        <v>1540</v>
      </c>
      <c r="K1943" t="s">
        <v>418</v>
      </c>
      <c r="L1943" t="s">
        <v>30</v>
      </c>
      <c r="M1943" s="21" t="s">
        <v>31</v>
      </c>
      <c r="N1943" s="71">
        <v>27</v>
      </c>
      <c r="O1943" s="20">
        <v>54.04</v>
      </c>
      <c r="P1943" s="20">
        <v>51.2</v>
      </c>
      <c r="Q1943" s="22">
        <v>0.947446336047372</v>
      </c>
      <c r="R1943" s="23"/>
      <c r="X1943" s="1"/>
    </row>
    <row r="1944" spans="1:24">
      <c r="A1944" s="1" t="s">
        <v>1602</v>
      </c>
      <c r="B1944" s="13" t="s">
        <v>1603</v>
      </c>
      <c r="C1944" t="s">
        <v>1604</v>
      </c>
      <c r="D1944" s="7" t="s">
        <v>1605</v>
      </c>
      <c r="E1944" s="13" t="s">
        <v>1540</v>
      </c>
      <c r="K1944" t="s">
        <v>418</v>
      </c>
      <c r="L1944" t="s">
        <v>30</v>
      </c>
      <c r="M1944" s="21" t="s">
        <v>31</v>
      </c>
      <c r="N1944" s="71">
        <v>28</v>
      </c>
      <c r="O1944" s="20">
        <v>76.38</v>
      </c>
      <c r="P1944" s="20">
        <v>74.62</v>
      </c>
      <c r="Q1944" s="22">
        <v>0.976957318669809</v>
      </c>
      <c r="R1944" s="23"/>
      <c r="X1944" s="1"/>
    </row>
    <row r="1945" spans="1:24">
      <c r="A1945" s="1" t="s">
        <v>1602</v>
      </c>
      <c r="B1945" s="13" t="s">
        <v>1603</v>
      </c>
      <c r="C1945" t="s">
        <v>1604</v>
      </c>
      <c r="D1945" s="7" t="s">
        <v>1605</v>
      </c>
      <c r="E1945" s="13" t="s">
        <v>1540</v>
      </c>
      <c r="K1945" t="s">
        <v>418</v>
      </c>
      <c r="L1945" t="s">
        <v>30</v>
      </c>
      <c r="M1945" s="21" t="s">
        <v>31</v>
      </c>
      <c r="N1945" s="71">
        <v>29</v>
      </c>
      <c r="O1945" s="20">
        <v>60.52</v>
      </c>
      <c r="P1945" s="20">
        <v>57.69</v>
      </c>
      <c r="Q1945" s="22">
        <v>0.953238598810311</v>
      </c>
      <c r="R1945" s="23"/>
      <c r="X1945" s="1"/>
    </row>
    <row r="1946" spans="1:24">
      <c r="A1946" s="1" t="s">
        <v>1602</v>
      </c>
      <c r="B1946" s="13" t="s">
        <v>1603</v>
      </c>
      <c r="C1946" t="s">
        <v>1604</v>
      </c>
      <c r="D1946" s="7" t="s">
        <v>1605</v>
      </c>
      <c r="E1946" s="13" t="s">
        <v>1540</v>
      </c>
      <c r="K1946" t="s">
        <v>418</v>
      </c>
      <c r="L1946" t="s">
        <v>30</v>
      </c>
      <c r="M1946" s="21" t="s">
        <v>31</v>
      </c>
      <c r="N1946" s="71">
        <v>30</v>
      </c>
      <c r="O1946" s="20">
        <v>57.67</v>
      </c>
      <c r="P1946" s="20">
        <v>55.73</v>
      </c>
      <c r="Q1946" s="22">
        <v>0.966360325992717</v>
      </c>
      <c r="R1946" s="23"/>
      <c r="X1946" s="1"/>
    </row>
    <row r="1947" spans="1:24">
      <c r="A1947" s="1" t="s">
        <v>1602</v>
      </c>
      <c r="B1947" s="13" t="s">
        <v>1603</v>
      </c>
      <c r="C1947" t="s">
        <v>1604</v>
      </c>
      <c r="D1947" s="7" t="s">
        <v>1605</v>
      </c>
      <c r="E1947" s="13" t="s">
        <v>1540</v>
      </c>
      <c r="K1947" t="s">
        <v>418</v>
      </c>
      <c r="L1947" t="s">
        <v>30</v>
      </c>
      <c r="M1947" s="21" t="s">
        <v>31</v>
      </c>
      <c r="N1947" s="71">
        <v>31</v>
      </c>
      <c r="O1947" s="20">
        <v>63.31</v>
      </c>
      <c r="P1947" s="20">
        <v>61.64</v>
      </c>
      <c r="Q1947" s="22">
        <v>0.973621860685516</v>
      </c>
      <c r="R1947" s="23"/>
      <c r="X1947" s="1"/>
    </row>
    <row r="1948" spans="1:24">
      <c r="A1948" s="1" t="s">
        <v>1602</v>
      </c>
      <c r="B1948" s="13" t="s">
        <v>1603</v>
      </c>
      <c r="C1948" t="s">
        <v>1604</v>
      </c>
      <c r="D1948" s="7" t="s">
        <v>1605</v>
      </c>
      <c r="E1948" s="13" t="s">
        <v>1540</v>
      </c>
      <c r="K1948" t="s">
        <v>418</v>
      </c>
      <c r="L1948" t="s">
        <v>30</v>
      </c>
      <c r="M1948" s="21" t="s">
        <v>31</v>
      </c>
      <c r="N1948" s="71">
        <v>32</v>
      </c>
      <c r="O1948" s="20">
        <v>47.67</v>
      </c>
      <c r="P1948" s="20">
        <v>44.61</v>
      </c>
      <c r="Q1948" s="22">
        <v>0.935808684707363</v>
      </c>
      <c r="R1948" s="23"/>
      <c r="X1948" s="1"/>
    </row>
    <row r="1949" spans="1:24">
      <c r="A1949" s="1" t="s">
        <v>1602</v>
      </c>
      <c r="B1949" s="13" t="s">
        <v>1603</v>
      </c>
      <c r="C1949" t="s">
        <v>1604</v>
      </c>
      <c r="D1949" s="7" t="s">
        <v>1605</v>
      </c>
      <c r="E1949" s="13" t="s">
        <v>1540</v>
      </c>
      <c r="K1949" t="s">
        <v>418</v>
      </c>
      <c r="L1949" t="s">
        <v>30</v>
      </c>
      <c r="M1949" s="21" t="s">
        <v>31</v>
      </c>
      <c r="N1949" s="71">
        <v>33</v>
      </c>
      <c r="O1949" s="20">
        <v>58.53</v>
      </c>
      <c r="P1949" s="20">
        <v>56.08</v>
      </c>
      <c r="Q1949" s="22">
        <v>0.958141124209807</v>
      </c>
      <c r="R1949" s="23"/>
      <c r="X1949" s="1"/>
    </row>
    <row r="1950" spans="1:24">
      <c r="A1950" s="1" t="s">
        <v>1602</v>
      </c>
      <c r="B1950" s="13" t="s">
        <v>1603</v>
      </c>
      <c r="C1950" t="s">
        <v>1604</v>
      </c>
      <c r="D1950" s="7" t="s">
        <v>1605</v>
      </c>
      <c r="E1950" s="13" t="s">
        <v>1540</v>
      </c>
      <c r="K1950" t="s">
        <v>418</v>
      </c>
      <c r="L1950" t="s">
        <v>30</v>
      </c>
      <c r="M1950" s="21" t="s">
        <v>31</v>
      </c>
      <c r="N1950" s="71">
        <v>34</v>
      </c>
      <c r="O1950" s="20">
        <v>52.97</v>
      </c>
      <c r="P1950" s="20">
        <v>50.35</v>
      </c>
      <c r="Q1950" s="22">
        <v>0.950538040400227</v>
      </c>
      <c r="R1950" s="23"/>
      <c r="X1950" s="1"/>
    </row>
    <row r="1951" spans="1:24">
      <c r="A1951" s="1" t="s">
        <v>1602</v>
      </c>
      <c r="B1951" s="13" t="s">
        <v>1603</v>
      </c>
      <c r="C1951" t="s">
        <v>1604</v>
      </c>
      <c r="D1951" s="7" t="s">
        <v>1605</v>
      </c>
      <c r="E1951" s="13" t="s">
        <v>1540</v>
      </c>
      <c r="K1951" t="s">
        <v>418</v>
      </c>
      <c r="L1951" t="s">
        <v>30</v>
      </c>
      <c r="M1951" s="21" t="s">
        <v>31</v>
      </c>
      <c r="N1951" s="71">
        <v>35</v>
      </c>
      <c r="O1951" s="20">
        <v>45.87</v>
      </c>
      <c r="P1951" s="20">
        <v>42.65</v>
      </c>
      <c r="Q1951" s="22">
        <v>0.929801613254851</v>
      </c>
      <c r="R1951" s="23"/>
      <c r="X1951" s="1"/>
    </row>
    <row r="1952" spans="1:24">
      <c r="A1952" s="1" t="s">
        <v>1602</v>
      </c>
      <c r="B1952" s="13" t="s">
        <v>1603</v>
      </c>
      <c r="C1952" t="s">
        <v>1604</v>
      </c>
      <c r="D1952" s="7" t="s">
        <v>1605</v>
      </c>
      <c r="E1952" s="13" t="s">
        <v>1540</v>
      </c>
      <c r="K1952" t="s">
        <v>418</v>
      </c>
      <c r="L1952" t="s">
        <v>30</v>
      </c>
      <c r="M1952" s="21" t="s">
        <v>31</v>
      </c>
      <c r="N1952" s="71">
        <v>36</v>
      </c>
      <c r="O1952" s="20">
        <v>63.11</v>
      </c>
      <c r="P1952" s="20">
        <v>62.39</v>
      </c>
      <c r="Q1952" s="22">
        <v>0.988591348439233</v>
      </c>
      <c r="R1952" s="23"/>
      <c r="X1952" s="1"/>
    </row>
    <row r="1953" spans="1:24">
      <c r="A1953" s="1" t="s">
        <v>1602</v>
      </c>
      <c r="B1953" s="13" t="s">
        <v>1603</v>
      </c>
      <c r="C1953" t="s">
        <v>1604</v>
      </c>
      <c r="D1953" s="7" t="s">
        <v>1605</v>
      </c>
      <c r="E1953" s="13" t="s">
        <v>1540</v>
      </c>
      <c r="K1953" t="s">
        <v>418</v>
      </c>
      <c r="L1953" t="s">
        <v>30</v>
      </c>
      <c r="M1953" s="21" t="s">
        <v>31</v>
      </c>
      <c r="N1953" s="71">
        <v>37</v>
      </c>
      <c r="O1953" s="20">
        <v>60.95</v>
      </c>
      <c r="P1953" s="20">
        <v>59.02</v>
      </c>
      <c r="Q1953" s="22">
        <v>0.968334700574241</v>
      </c>
      <c r="R1953" s="23"/>
      <c r="X1953" s="1"/>
    </row>
    <row r="1954" spans="1:24">
      <c r="A1954" s="1" t="s">
        <v>1602</v>
      </c>
      <c r="B1954" s="13" t="s">
        <v>1603</v>
      </c>
      <c r="C1954" t="s">
        <v>1604</v>
      </c>
      <c r="D1954" s="7" t="s">
        <v>1605</v>
      </c>
      <c r="E1954" s="13" t="s">
        <v>1540</v>
      </c>
      <c r="K1954" t="s">
        <v>418</v>
      </c>
      <c r="L1954" t="s">
        <v>30</v>
      </c>
      <c r="M1954" s="21" t="s">
        <v>31</v>
      </c>
      <c r="N1954" s="71">
        <v>38</v>
      </c>
      <c r="O1954" s="20">
        <v>68.37</v>
      </c>
      <c r="P1954" s="20">
        <v>67.27</v>
      </c>
      <c r="Q1954" s="22">
        <v>0.983911072107649</v>
      </c>
      <c r="R1954" s="23"/>
      <c r="X1954" s="1"/>
    </row>
    <row r="1955" spans="1:24">
      <c r="A1955" s="1" t="s">
        <v>1602</v>
      </c>
      <c r="B1955" s="13" t="s">
        <v>1603</v>
      </c>
      <c r="C1955" t="s">
        <v>1604</v>
      </c>
      <c r="D1955" s="7" t="s">
        <v>1605</v>
      </c>
      <c r="E1955" s="13" t="s">
        <v>1540</v>
      </c>
      <c r="K1955" t="s">
        <v>418</v>
      </c>
      <c r="L1955" t="s">
        <v>30</v>
      </c>
      <c r="M1955" s="21" t="s">
        <v>31</v>
      </c>
      <c r="N1955" s="71">
        <v>39</v>
      </c>
      <c r="O1955" s="20">
        <v>61.7</v>
      </c>
      <c r="P1955" s="20">
        <v>60.02</v>
      </c>
      <c r="Q1955" s="22">
        <v>0.972771474878444</v>
      </c>
      <c r="R1955" s="23"/>
      <c r="X1955" s="1"/>
    </row>
    <row r="1956" spans="1:24">
      <c r="A1956" s="1" t="s">
        <v>1602</v>
      </c>
      <c r="B1956" s="13" t="s">
        <v>1603</v>
      </c>
      <c r="C1956" t="s">
        <v>1604</v>
      </c>
      <c r="D1956" s="7" t="s">
        <v>1605</v>
      </c>
      <c r="E1956" s="13" t="s">
        <v>1540</v>
      </c>
      <c r="K1956" t="s">
        <v>418</v>
      </c>
      <c r="L1956" t="s">
        <v>30</v>
      </c>
      <c r="M1956" s="21" t="s">
        <v>31</v>
      </c>
      <c r="N1956" s="71">
        <v>40</v>
      </c>
      <c r="O1956" s="20">
        <v>61.71</v>
      </c>
      <c r="P1956" s="20">
        <v>59.83</v>
      </c>
      <c r="Q1956" s="22">
        <v>0.969534921406579</v>
      </c>
      <c r="R1956" s="23"/>
      <c r="X1956" s="1"/>
    </row>
    <row r="1957" spans="1:24">
      <c r="A1957" s="1" t="s">
        <v>1602</v>
      </c>
      <c r="B1957" s="13" t="s">
        <v>1603</v>
      </c>
      <c r="C1957" t="s">
        <v>1604</v>
      </c>
      <c r="D1957" s="7" t="s">
        <v>1605</v>
      </c>
      <c r="E1957" s="13" t="s">
        <v>1540</v>
      </c>
      <c r="K1957" t="s">
        <v>418</v>
      </c>
      <c r="L1957" t="s">
        <v>30</v>
      </c>
      <c r="M1957" s="21" t="s">
        <v>31</v>
      </c>
      <c r="N1957" s="71">
        <v>41</v>
      </c>
      <c r="O1957" s="20">
        <v>67.27</v>
      </c>
      <c r="P1957" s="20">
        <v>65.18</v>
      </c>
      <c r="Q1957" s="22">
        <v>0.968931172885387</v>
      </c>
      <c r="R1957" s="23"/>
      <c r="X1957" s="1"/>
    </row>
    <row r="1958" spans="1:24">
      <c r="A1958" s="1" t="s">
        <v>1602</v>
      </c>
      <c r="B1958" s="13" t="s">
        <v>1603</v>
      </c>
      <c r="C1958" t="s">
        <v>1604</v>
      </c>
      <c r="D1958" s="7" t="s">
        <v>1605</v>
      </c>
      <c r="E1958" s="13" t="s">
        <v>1540</v>
      </c>
      <c r="K1958" t="s">
        <v>418</v>
      </c>
      <c r="L1958" t="s">
        <v>30</v>
      </c>
      <c r="M1958" s="21" t="s">
        <v>31</v>
      </c>
      <c r="N1958" s="71">
        <v>42</v>
      </c>
      <c r="O1958" s="20">
        <v>63.98</v>
      </c>
      <c r="P1958" s="20">
        <v>62.44</v>
      </c>
      <c r="Q1958" s="22">
        <v>0.975929978118162</v>
      </c>
      <c r="R1958" s="23"/>
      <c r="X1958" s="1"/>
    </row>
    <row r="1959" spans="1:24">
      <c r="A1959" s="1" t="s">
        <v>1602</v>
      </c>
      <c r="B1959" s="13" t="s">
        <v>1603</v>
      </c>
      <c r="C1959" t="s">
        <v>1604</v>
      </c>
      <c r="D1959" s="7" t="s">
        <v>1605</v>
      </c>
      <c r="E1959" s="13" t="s">
        <v>1540</v>
      </c>
      <c r="K1959" t="s">
        <v>418</v>
      </c>
      <c r="L1959" t="s">
        <v>30</v>
      </c>
      <c r="M1959" s="21" t="s">
        <v>31</v>
      </c>
      <c r="N1959" s="71">
        <v>43</v>
      </c>
      <c r="O1959" s="20">
        <v>63.36</v>
      </c>
      <c r="P1959" s="20">
        <v>61.23</v>
      </c>
      <c r="Q1959" s="22">
        <v>0.966382575757576</v>
      </c>
      <c r="R1959" s="23"/>
      <c r="X1959" s="1"/>
    </row>
    <row r="1960" spans="1:24">
      <c r="A1960" s="1" t="s">
        <v>1602</v>
      </c>
      <c r="B1960" s="13" t="s">
        <v>1603</v>
      </c>
      <c r="C1960" t="s">
        <v>1604</v>
      </c>
      <c r="D1960" s="7" t="s">
        <v>1605</v>
      </c>
      <c r="E1960" s="13" t="s">
        <v>1540</v>
      </c>
      <c r="K1960" t="s">
        <v>418</v>
      </c>
      <c r="L1960" t="s">
        <v>30</v>
      </c>
      <c r="M1960" s="21" t="s">
        <v>31</v>
      </c>
      <c r="N1960" s="71">
        <v>44</v>
      </c>
      <c r="O1960" s="20">
        <v>60.23</v>
      </c>
      <c r="P1960" s="20">
        <v>57.26</v>
      </c>
      <c r="Q1960" s="22">
        <v>0.950689025402623</v>
      </c>
      <c r="R1960" s="23"/>
      <c r="X1960" s="1"/>
    </row>
    <row r="1961" spans="1:24">
      <c r="A1961" s="1" t="s">
        <v>1602</v>
      </c>
      <c r="B1961" s="13" t="s">
        <v>1603</v>
      </c>
      <c r="C1961" t="s">
        <v>1604</v>
      </c>
      <c r="D1961" s="7" t="s">
        <v>1605</v>
      </c>
      <c r="E1961" s="13" t="s">
        <v>1540</v>
      </c>
      <c r="K1961" t="s">
        <v>418</v>
      </c>
      <c r="L1961" t="s">
        <v>30</v>
      </c>
      <c r="M1961" s="21" t="s">
        <v>31</v>
      </c>
      <c r="N1961" s="71">
        <v>45</v>
      </c>
      <c r="O1961" s="20">
        <v>64.99</v>
      </c>
      <c r="P1961" s="20">
        <v>62.9</v>
      </c>
      <c r="Q1961" s="22">
        <v>0.967841206339437</v>
      </c>
      <c r="R1961" s="23"/>
      <c r="X1961" s="1"/>
    </row>
    <row r="1962" spans="1:24">
      <c r="A1962" s="1" t="s">
        <v>1602</v>
      </c>
      <c r="B1962" s="13" t="s">
        <v>1603</v>
      </c>
      <c r="C1962" t="s">
        <v>1604</v>
      </c>
      <c r="D1962" s="7" t="s">
        <v>1605</v>
      </c>
      <c r="E1962" s="13" t="s">
        <v>1540</v>
      </c>
      <c r="K1962" t="s">
        <v>418</v>
      </c>
      <c r="L1962" t="s">
        <v>30</v>
      </c>
      <c r="M1962" s="21" t="s">
        <v>31</v>
      </c>
      <c r="N1962" s="71">
        <v>46</v>
      </c>
      <c r="O1962" s="20">
        <v>56.8</v>
      </c>
      <c r="P1962" s="20">
        <v>55.02</v>
      </c>
      <c r="Q1962" s="22">
        <v>0.968661971830986</v>
      </c>
      <c r="R1962" s="23"/>
      <c r="X1962" s="1"/>
    </row>
    <row r="1963" spans="1:24">
      <c r="A1963" s="1" t="s">
        <v>1602</v>
      </c>
      <c r="B1963" s="13" t="s">
        <v>1603</v>
      </c>
      <c r="C1963" t="s">
        <v>1604</v>
      </c>
      <c r="D1963" s="7" t="s">
        <v>1605</v>
      </c>
      <c r="E1963" s="13" t="s">
        <v>1540</v>
      </c>
      <c r="K1963" t="s">
        <v>418</v>
      </c>
      <c r="L1963" t="s">
        <v>30</v>
      </c>
      <c r="M1963" s="21" t="s">
        <v>31</v>
      </c>
      <c r="N1963" s="71">
        <v>47</v>
      </c>
      <c r="O1963" s="20">
        <v>63.36</v>
      </c>
      <c r="P1963" s="20">
        <v>61</v>
      </c>
      <c r="Q1963" s="22">
        <v>0.962752525252525</v>
      </c>
      <c r="R1963" s="23"/>
      <c r="X1963" s="1"/>
    </row>
    <row r="1964" spans="1:24">
      <c r="A1964" s="1" t="s">
        <v>1602</v>
      </c>
      <c r="B1964" s="13" t="s">
        <v>1603</v>
      </c>
      <c r="C1964" t="s">
        <v>1604</v>
      </c>
      <c r="D1964" s="7" t="s">
        <v>1605</v>
      </c>
      <c r="E1964" s="13" t="s">
        <v>1540</v>
      </c>
      <c r="K1964" t="s">
        <v>418</v>
      </c>
      <c r="L1964" t="s">
        <v>30</v>
      </c>
      <c r="M1964" s="21" t="s">
        <v>31</v>
      </c>
      <c r="N1964" s="71">
        <v>48</v>
      </c>
      <c r="O1964" s="20">
        <v>69.89</v>
      </c>
      <c r="P1964" s="20">
        <v>67.97</v>
      </c>
      <c r="Q1964" s="22">
        <v>0.972528258692231</v>
      </c>
      <c r="R1964" s="23"/>
      <c r="X1964" s="1"/>
    </row>
    <row r="1965" spans="1:24">
      <c r="A1965" s="1" t="s">
        <v>1602</v>
      </c>
      <c r="B1965" s="13" t="s">
        <v>1603</v>
      </c>
      <c r="C1965" t="s">
        <v>1604</v>
      </c>
      <c r="D1965" s="7" t="s">
        <v>1605</v>
      </c>
      <c r="E1965" s="13" t="s">
        <v>1540</v>
      </c>
      <c r="K1965" t="s">
        <v>418</v>
      </c>
      <c r="L1965" t="s">
        <v>30</v>
      </c>
      <c r="M1965" s="21" t="s">
        <v>31</v>
      </c>
      <c r="N1965" s="71">
        <v>49</v>
      </c>
      <c r="O1965" s="20">
        <v>58.22</v>
      </c>
      <c r="P1965" s="20">
        <v>56.73</v>
      </c>
      <c r="Q1965" s="22">
        <v>0.974407420130539</v>
      </c>
      <c r="R1965" s="23"/>
      <c r="X1965" s="1"/>
    </row>
    <row r="1966" spans="1:24">
      <c r="A1966" s="1" t="s">
        <v>1602</v>
      </c>
      <c r="B1966" s="13" t="s">
        <v>1603</v>
      </c>
      <c r="C1966" t="s">
        <v>1604</v>
      </c>
      <c r="D1966" s="7" t="s">
        <v>1605</v>
      </c>
      <c r="E1966" s="13" t="s">
        <v>1540</v>
      </c>
      <c r="K1966" t="s">
        <v>418</v>
      </c>
      <c r="L1966" t="s">
        <v>30</v>
      </c>
      <c r="M1966" s="21" t="s">
        <v>31</v>
      </c>
      <c r="N1966" s="71">
        <v>50</v>
      </c>
      <c r="O1966" s="20">
        <v>52.62</v>
      </c>
      <c r="P1966" s="20">
        <v>49.83</v>
      </c>
      <c r="Q1966" s="22">
        <v>0.946978335233751</v>
      </c>
      <c r="R1966" s="23"/>
      <c r="X1966" s="1"/>
    </row>
    <row r="1967" spans="1:24">
      <c r="A1967" s="1" t="s">
        <v>1602</v>
      </c>
      <c r="B1967" s="13" t="s">
        <v>1603</v>
      </c>
      <c r="C1967" t="s">
        <v>1604</v>
      </c>
      <c r="D1967" s="7" t="s">
        <v>1605</v>
      </c>
      <c r="E1967" s="13" t="s">
        <v>1540</v>
      </c>
      <c r="K1967" t="s">
        <v>418</v>
      </c>
      <c r="L1967" t="s">
        <v>30</v>
      </c>
      <c r="M1967" s="21" t="s">
        <v>31</v>
      </c>
      <c r="N1967" s="71">
        <v>51</v>
      </c>
      <c r="O1967" s="20">
        <v>73.82</v>
      </c>
      <c r="P1967" s="20">
        <v>71.32</v>
      </c>
      <c r="Q1967" s="22">
        <v>0.966133839068003</v>
      </c>
      <c r="R1967" s="23"/>
      <c r="X1967" s="1"/>
    </row>
    <row r="1968" spans="1:24">
      <c r="A1968" s="1" t="s">
        <v>1602</v>
      </c>
      <c r="B1968" s="13" t="s">
        <v>1603</v>
      </c>
      <c r="C1968" t="s">
        <v>1604</v>
      </c>
      <c r="D1968" s="7" t="s">
        <v>1605</v>
      </c>
      <c r="E1968" s="13" t="s">
        <v>1540</v>
      </c>
      <c r="K1968" t="s">
        <v>418</v>
      </c>
      <c r="L1968" t="s">
        <v>30</v>
      </c>
      <c r="M1968" s="21" t="s">
        <v>31</v>
      </c>
      <c r="N1968" s="71">
        <v>52</v>
      </c>
      <c r="O1968" s="20">
        <v>65.1</v>
      </c>
      <c r="P1968" s="20">
        <v>62.29</v>
      </c>
      <c r="Q1968" s="22">
        <v>0.956835637480799</v>
      </c>
      <c r="R1968" s="23"/>
      <c r="X1968" s="1"/>
    </row>
    <row r="1969" spans="1:24">
      <c r="A1969" s="1" t="s">
        <v>1602</v>
      </c>
      <c r="B1969" s="13" t="s">
        <v>1603</v>
      </c>
      <c r="C1969" t="s">
        <v>1604</v>
      </c>
      <c r="D1969" s="7" t="s">
        <v>1605</v>
      </c>
      <c r="E1969" s="13" t="s">
        <v>1540</v>
      </c>
      <c r="K1969" t="s">
        <v>418</v>
      </c>
      <c r="L1969" t="s">
        <v>30</v>
      </c>
      <c r="M1969" s="21" t="s">
        <v>31</v>
      </c>
      <c r="N1969" s="71">
        <v>53</v>
      </c>
      <c r="O1969" s="20">
        <v>69.83</v>
      </c>
      <c r="P1969" s="20">
        <v>68.17</v>
      </c>
      <c r="Q1969" s="22">
        <v>0.976227982242589</v>
      </c>
      <c r="R1969" s="23"/>
      <c r="X1969" s="1"/>
    </row>
    <row r="1970" spans="1:24">
      <c r="A1970" s="1" t="s">
        <v>1602</v>
      </c>
      <c r="B1970" s="13" t="s">
        <v>1603</v>
      </c>
      <c r="C1970" t="s">
        <v>1604</v>
      </c>
      <c r="D1970" s="7" t="s">
        <v>1605</v>
      </c>
      <c r="E1970" s="13" t="s">
        <v>1540</v>
      </c>
      <c r="K1970" t="s">
        <v>418</v>
      </c>
      <c r="L1970" t="s">
        <v>30</v>
      </c>
      <c r="M1970" s="21" t="s">
        <v>31</v>
      </c>
      <c r="N1970" s="71">
        <v>54</v>
      </c>
      <c r="O1970" s="20">
        <v>69.85</v>
      </c>
      <c r="P1970" s="20">
        <v>67.55</v>
      </c>
      <c r="Q1970" s="22">
        <v>0.967072297780959</v>
      </c>
      <c r="R1970" s="23"/>
      <c r="X1970" s="1"/>
    </row>
    <row r="1971" spans="1:24">
      <c r="A1971" s="1" t="s">
        <v>1602</v>
      </c>
      <c r="B1971" s="13" t="s">
        <v>1603</v>
      </c>
      <c r="C1971" t="s">
        <v>1604</v>
      </c>
      <c r="D1971" s="7" t="s">
        <v>1605</v>
      </c>
      <c r="E1971" s="13" t="s">
        <v>1540</v>
      </c>
      <c r="K1971" t="s">
        <v>418</v>
      </c>
      <c r="L1971" t="s">
        <v>30</v>
      </c>
      <c r="M1971" s="21" t="s">
        <v>31</v>
      </c>
      <c r="N1971" s="71">
        <v>55</v>
      </c>
      <c r="O1971" s="20">
        <v>55.33</v>
      </c>
      <c r="P1971" s="20">
        <v>53.22</v>
      </c>
      <c r="Q1971" s="22">
        <v>0.961865172600759</v>
      </c>
      <c r="R1971" s="23"/>
      <c r="X1971" s="1"/>
    </row>
    <row r="1972" spans="1:24">
      <c r="A1972" s="1" t="s">
        <v>1602</v>
      </c>
      <c r="B1972" s="13" t="s">
        <v>1603</v>
      </c>
      <c r="C1972" t="s">
        <v>1604</v>
      </c>
      <c r="D1972" s="7" t="s">
        <v>1605</v>
      </c>
      <c r="E1972" s="13" t="s">
        <v>1540</v>
      </c>
      <c r="K1972" t="s">
        <v>418</v>
      </c>
      <c r="L1972" t="s">
        <v>30</v>
      </c>
      <c r="M1972" s="21" t="s">
        <v>31</v>
      </c>
      <c r="N1972" s="71">
        <v>56</v>
      </c>
      <c r="O1972" s="20">
        <v>59.98</v>
      </c>
      <c r="P1972" s="20">
        <v>57.79</v>
      </c>
      <c r="Q1972" s="22">
        <v>0.963487829276426</v>
      </c>
      <c r="R1972" s="23"/>
      <c r="X1972" s="1"/>
    </row>
    <row r="1973" spans="1:24">
      <c r="A1973" s="1" t="s">
        <v>1602</v>
      </c>
      <c r="B1973" s="13" t="s">
        <v>1603</v>
      </c>
      <c r="C1973" t="s">
        <v>1604</v>
      </c>
      <c r="D1973" s="7" t="s">
        <v>1605</v>
      </c>
      <c r="E1973" s="13" t="s">
        <v>1540</v>
      </c>
      <c r="K1973" t="s">
        <v>418</v>
      </c>
      <c r="L1973" t="s">
        <v>30</v>
      </c>
      <c r="M1973" s="21" t="s">
        <v>31</v>
      </c>
      <c r="N1973" s="71">
        <v>57</v>
      </c>
      <c r="O1973" s="20">
        <v>55.29</v>
      </c>
      <c r="P1973" s="20">
        <v>53.35</v>
      </c>
      <c r="Q1973" s="22">
        <v>0.964912280701754</v>
      </c>
      <c r="R1973" s="23"/>
      <c r="X1973" s="1"/>
    </row>
    <row r="1974" spans="1:24">
      <c r="A1974" s="1" t="s">
        <v>1602</v>
      </c>
      <c r="B1974" s="13" t="s">
        <v>1603</v>
      </c>
      <c r="C1974" t="s">
        <v>1604</v>
      </c>
      <c r="D1974" s="7" t="s">
        <v>1605</v>
      </c>
      <c r="E1974" s="13" t="s">
        <v>1540</v>
      </c>
      <c r="K1974" t="s">
        <v>418</v>
      </c>
      <c r="L1974" t="s">
        <v>30</v>
      </c>
      <c r="M1974" s="21" t="s">
        <v>31</v>
      </c>
      <c r="N1974" s="71">
        <v>58</v>
      </c>
      <c r="O1974" s="20">
        <v>67.78</v>
      </c>
      <c r="P1974" s="20">
        <v>64.6</v>
      </c>
      <c r="Q1974" s="22">
        <v>0.953083505458837</v>
      </c>
      <c r="R1974" s="23"/>
      <c r="X1974" s="1"/>
    </row>
    <row r="1975" spans="1:24">
      <c r="A1975" s="1" t="s">
        <v>1602</v>
      </c>
      <c r="B1975" s="13" t="s">
        <v>1603</v>
      </c>
      <c r="C1975" t="s">
        <v>1604</v>
      </c>
      <c r="D1975" s="7" t="s">
        <v>1605</v>
      </c>
      <c r="E1975" s="13" t="s">
        <v>1540</v>
      </c>
      <c r="K1975" t="s">
        <v>418</v>
      </c>
      <c r="L1975" t="s">
        <v>30</v>
      </c>
      <c r="M1975" s="21" t="s">
        <v>31</v>
      </c>
      <c r="N1975" s="71">
        <v>59</v>
      </c>
      <c r="O1975" s="20">
        <v>51.76</v>
      </c>
      <c r="P1975" s="20">
        <v>48.39</v>
      </c>
      <c r="Q1975" s="22">
        <v>0.934891808346213</v>
      </c>
      <c r="R1975" s="23"/>
      <c r="X1975" s="1"/>
    </row>
    <row r="1976" spans="1:24">
      <c r="A1976" s="1" t="s">
        <v>1602</v>
      </c>
      <c r="B1976" s="13" t="s">
        <v>1603</v>
      </c>
      <c r="C1976" t="s">
        <v>1604</v>
      </c>
      <c r="D1976" s="7" t="s">
        <v>1605</v>
      </c>
      <c r="E1976" s="13" t="s">
        <v>1540</v>
      </c>
      <c r="K1976" t="s">
        <v>418</v>
      </c>
      <c r="L1976" t="s">
        <v>30</v>
      </c>
      <c r="M1976" s="21" t="s">
        <v>31</v>
      </c>
      <c r="N1976" s="71">
        <v>60</v>
      </c>
      <c r="O1976" s="20">
        <v>54.5</v>
      </c>
      <c r="P1976" s="20">
        <v>52.77</v>
      </c>
      <c r="Q1976" s="22">
        <v>0.968256880733945</v>
      </c>
      <c r="R1976" s="23"/>
      <c r="X1976" s="1"/>
    </row>
    <row r="1977" spans="1:24">
      <c r="A1977" s="1" t="s">
        <v>1602</v>
      </c>
      <c r="B1977" s="13" t="s">
        <v>1603</v>
      </c>
      <c r="C1977" t="s">
        <v>1604</v>
      </c>
      <c r="D1977" s="7" t="s">
        <v>1605</v>
      </c>
      <c r="E1977" s="13" t="s">
        <v>1540</v>
      </c>
      <c r="K1977" t="s">
        <v>418</v>
      </c>
      <c r="L1977" t="s">
        <v>30</v>
      </c>
      <c r="M1977" s="21" t="s">
        <v>31</v>
      </c>
      <c r="N1977" s="71">
        <v>61</v>
      </c>
      <c r="O1977" s="20">
        <v>54.4</v>
      </c>
      <c r="P1977" s="20">
        <v>51.77</v>
      </c>
      <c r="Q1977" s="22">
        <v>0.951654411764706</v>
      </c>
      <c r="R1977" s="23"/>
      <c r="X1977" s="1"/>
    </row>
    <row r="1978" spans="1:24">
      <c r="A1978" s="1" t="s">
        <v>1602</v>
      </c>
      <c r="B1978" s="13" t="s">
        <v>1603</v>
      </c>
      <c r="C1978" t="s">
        <v>1604</v>
      </c>
      <c r="D1978" s="7" t="s">
        <v>1605</v>
      </c>
      <c r="E1978" s="13" t="s">
        <v>1540</v>
      </c>
      <c r="K1978" t="s">
        <v>418</v>
      </c>
      <c r="L1978" t="s">
        <v>30</v>
      </c>
      <c r="M1978" s="21" t="s">
        <v>31</v>
      </c>
      <c r="N1978" s="71">
        <v>62</v>
      </c>
      <c r="O1978" s="20">
        <v>72.94</v>
      </c>
      <c r="P1978" s="20">
        <v>70.35</v>
      </c>
      <c r="Q1978" s="22">
        <v>0.964491362763915</v>
      </c>
      <c r="R1978" s="23"/>
      <c r="X1978" s="1"/>
    </row>
    <row r="1979" spans="1:24">
      <c r="A1979" s="1" t="s">
        <v>1602</v>
      </c>
      <c r="B1979" s="13" t="s">
        <v>1603</v>
      </c>
      <c r="C1979" t="s">
        <v>1604</v>
      </c>
      <c r="D1979" s="7" t="s">
        <v>1605</v>
      </c>
      <c r="E1979" s="13" t="s">
        <v>1540</v>
      </c>
      <c r="K1979" t="s">
        <v>418</v>
      </c>
      <c r="L1979" t="s">
        <v>30</v>
      </c>
      <c r="M1979" s="21" t="s">
        <v>31</v>
      </c>
      <c r="N1979" s="71">
        <v>63</v>
      </c>
      <c r="O1979" s="20">
        <v>56.06</v>
      </c>
      <c r="P1979" s="20">
        <v>55.62</v>
      </c>
      <c r="Q1979" s="22">
        <v>0.992151266500178</v>
      </c>
      <c r="R1979" s="23"/>
      <c r="X1979" s="1"/>
    </row>
    <row r="1980" spans="1:24">
      <c r="A1980" s="1" t="s">
        <v>1602</v>
      </c>
      <c r="B1980" s="13" t="s">
        <v>1603</v>
      </c>
      <c r="C1980" t="s">
        <v>1604</v>
      </c>
      <c r="D1980" s="7" t="s">
        <v>1605</v>
      </c>
      <c r="E1980" s="13" t="s">
        <v>1540</v>
      </c>
      <c r="K1980" t="s">
        <v>418</v>
      </c>
      <c r="L1980" t="s">
        <v>30</v>
      </c>
      <c r="M1980" s="21" t="s">
        <v>31</v>
      </c>
      <c r="N1980" s="71">
        <v>64</v>
      </c>
      <c r="O1980" s="20">
        <v>61.07</v>
      </c>
      <c r="P1980" s="20">
        <v>58.65</v>
      </c>
      <c r="Q1980" s="22">
        <v>0.960373342066481</v>
      </c>
      <c r="R1980" s="23"/>
      <c r="X1980" s="1"/>
    </row>
    <row r="1981" spans="1:24">
      <c r="A1981" s="1" t="s">
        <v>1602</v>
      </c>
      <c r="B1981" s="13" t="s">
        <v>1603</v>
      </c>
      <c r="C1981" t="s">
        <v>1604</v>
      </c>
      <c r="D1981" s="7" t="s">
        <v>1605</v>
      </c>
      <c r="E1981" s="13" t="s">
        <v>1540</v>
      </c>
      <c r="K1981" t="s">
        <v>418</v>
      </c>
      <c r="L1981" t="s">
        <v>30</v>
      </c>
      <c r="M1981" s="21" t="s">
        <v>31</v>
      </c>
      <c r="N1981" s="71">
        <v>65</v>
      </c>
      <c r="O1981" s="20">
        <v>62.26</v>
      </c>
      <c r="P1981" s="20">
        <v>60.76</v>
      </c>
      <c r="Q1981" s="22">
        <v>0.975907484741407</v>
      </c>
      <c r="R1981" s="23"/>
      <c r="X1981" s="1"/>
    </row>
    <row r="1982" spans="1:24">
      <c r="A1982" s="1" t="s">
        <v>1602</v>
      </c>
      <c r="B1982" s="13" t="s">
        <v>1603</v>
      </c>
      <c r="C1982" t="s">
        <v>1606</v>
      </c>
      <c r="D1982" s="7" t="s">
        <v>1605</v>
      </c>
      <c r="E1982" s="13" t="s">
        <v>1540</v>
      </c>
      <c r="K1982" t="s">
        <v>418</v>
      </c>
      <c r="L1982" t="s">
        <v>30</v>
      </c>
      <c r="M1982" s="21" t="s">
        <v>31</v>
      </c>
      <c r="N1982" s="71">
        <v>1</v>
      </c>
      <c r="O1982" s="20">
        <v>76.34</v>
      </c>
      <c r="P1982" s="20">
        <v>70.88</v>
      </c>
      <c r="Q1982" s="22">
        <v>0.928477862195441</v>
      </c>
      <c r="R1982" s="23"/>
      <c r="X1982" s="1"/>
    </row>
    <row r="1983" spans="1:24">
      <c r="A1983" s="1" t="s">
        <v>1602</v>
      </c>
      <c r="B1983" s="13" t="s">
        <v>1603</v>
      </c>
      <c r="C1983" t="s">
        <v>1606</v>
      </c>
      <c r="D1983" s="7" t="s">
        <v>1605</v>
      </c>
      <c r="E1983" s="13" t="s">
        <v>1540</v>
      </c>
      <c r="K1983" t="s">
        <v>418</v>
      </c>
      <c r="L1983" t="s">
        <v>30</v>
      </c>
      <c r="M1983" s="21" t="s">
        <v>31</v>
      </c>
      <c r="N1983" s="71">
        <v>2</v>
      </c>
      <c r="O1983" s="20">
        <v>54.64</v>
      </c>
      <c r="P1983" s="20">
        <v>48.67</v>
      </c>
      <c r="Q1983" s="22">
        <v>0.890739385065886</v>
      </c>
      <c r="R1983" s="23"/>
      <c r="X1983" s="1"/>
    </row>
    <row r="1984" spans="1:24">
      <c r="A1984" s="1" t="s">
        <v>1602</v>
      </c>
      <c r="B1984" s="13" t="s">
        <v>1603</v>
      </c>
      <c r="C1984" t="s">
        <v>1606</v>
      </c>
      <c r="D1984" s="7" t="s">
        <v>1605</v>
      </c>
      <c r="E1984" s="13" t="s">
        <v>1540</v>
      </c>
      <c r="K1984" t="s">
        <v>418</v>
      </c>
      <c r="L1984" t="s">
        <v>30</v>
      </c>
      <c r="M1984" s="21" t="s">
        <v>31</v>
      </c>
      <c r="N1984" s="71">
        <v>3</v>
      </c>
      <c r="O1984" s="20">
        <v>55.11</v>
      </c>
      <c r="P1984" s="20">
        <v>50.94</v>
      </c>
      <c r="Q1984" s="22">
        <v>0.924333151878062</v>
      </c>
      <c r="R1984" s="23"/>
      <c r="X1984" s="1"/>
    </row>
    <row r="1985" spans="1:24">
      <c r="A1985" s="1" t="s">
        <v>1602</v>
      </c>
      <c r="B1985" s="13" t="s">
        <v>1603</v>
      </c>
      <c r="C1985" t="s">
        <v>1606</v>
      </c>
      <c r="D1985" s="7" t="s">
        <v>1605</v>
      </c>
      <c r="E1985" s="13" t="s">
        <v>1540</v>
      </c>
      <c r="K1985" t="s">
        <v>418</v>
      </c>
      <c r="L1985" t="s">
        <v>30</v>
      </c>
      <c r="M1985" s="21" t="s">
        <v>31</v>
      </c>
      <c r="N1985" s="71">
        <v>4</v>
      </c>
      <c r="O1985" s="20">
        <v>70.19</v>
      </c>
      <c r="P1985" s="20">
        <v>64.09</v>
      </c>
      <c r="Q1985" s="22">
        <v>0.913093033195612</v>
      </c>
      <c r="R1985" s="23"/>
      <c r="X1985" s="1"/>
    </row>
    <row r="1986" spans="1:24">
      <c r="A1986" s="1" t="s">
        <v>1602</v>
      </c>
      <c r="B1986" s="13" t="s">
        <v>1603</v>
      </c>
      <c r="C1986" t="s">
        <v>1606</v>
      </c>
      <c r="D1986" s="7" t="s">
        <v>1605</v>
      </c>
      <c r="E1986" s="13" t="s">
        <v>1540</v>
      </c>
      <c r="K1986" t="s">
        <v>418</v>
      </c>
      <c r="L1986" t="s">
        <v>30</v>
      </c>
      <c r="M1986" s="21" t="s">
        <v>31</v>
      </c>
      <c r="N1986" s="71">
        <v>5</v>
      </c>
      <c r="O1986" s="20">
        <v>58.75</v>
      </c>
      <c r="P1986" s="20">
        <v>55.48</v>
      </c>
      <c r="Q1986" s="22">
        <v>0.944340425531915</v>
      </c>
      <c r="R1986" s="23"/>
      <c r="X1986" s="1"/>
    </row>
    <row r="1987" spans="1:24">
      <c r="A1987" s="1" t="s">
        <v>1602</v>
      </c>
      <c r="B1987" s="13" t="s">
        <v>1603</v>
      </c>
      <c r="C1987" t="s">
        <v>1606</v>
      </c>
      <c r="D1987" s="7" t="s">
        <v>1605</v>
      </c>
      <c r="E1987" s="13" t="s">
        <v>1540</v>
      </c>
      <c r="K1987" t="s">
        <v>418</v>
      </c>
      <c r="L1987" t="s">
        <v>30</v>
      </c>
      <c r="M1987" s="21" t="s">
        <v>31</v>
      </c>
      <c r="N1987" s="71">
        <v>6</v>
      </c>
      <c r="O1987" s="20">
        <v>71.46</v>
      </c>
      <c r="P1987" s="20">
        <v>67.51</v>
      </c>
      <c r="Q1987" s="22">
        <v>0.944724321298629</v>
      </c>
      <c r="R1987" s="23"/>
      <c r="X1987" s="1"/>
    </row>
    <row r="1988" spans="1:24">
      <c r="A1988" s="1" t="s">
        <v>1602</v>
      </c>
      <c r="B1988" s="13" t="s">
        <v>1603</v>
      </c>
      <c r="C1988" t="s">
        <v>1606</v>
      </c>
      <c r="D1988" s="7" t="s">
        <v>1605</v>
      </c>
      <c r="E1988" s="13" t="s">
        <v>1540</v>
      </c>
      <c r="K1988" t="s">
        <v>418</v>
      </c>
      <c r="L1988" t="s">
        <v>30</v>
      </c>
      <c r="M1988" s="21" t="s">
        <v>31</v>
      </c>
      <c r="N1988" s="71">
        <v>7</v>
      </c>
      <c r="O1988" s="20">
        <v>79.35</v>
      </c>
      <c r="P1988" s="20">
        <v>76.82</v>
      </c>
      <c r="Q1988" s="22">
        <v>0.968115942028986</v>
      </c>
      <c r="R1988" s="23"/>
      <c r="X1988" s="1"/>
    </row>
    <row r="1989" spans="1:24">
      <c r="A1989" s="1" t="s">
        <v>1602</v>
      </c>
      <c r="B1989" s="13" t="s">
        <v>1603</v>
      </c>
      <c r="C1989" t="s">
        <v>1606</v>
      </c>
      <c r="D1989" s="7" t="s">
        <v>1605</v>
      </c>
      <c r="E1989" s="13" t="s">
        <v>1540</v>
      </c>
      <c r="K1989" t="s">
        <v>418</v>
      </c>
      <c r="L1989" t="s">
        <v>30</v>
      </c>
      <c r="M1989" s="21" t="s">
        <v>31</v>
      </c>
      <c r="N1989" s="71">
        <v>8</v>
      </c>
      <c r="O1989" s="20">
        <v>70.97</v>
      </c>
      <c r="P1989" s="20">
        <v>77.96</v>
      </c>
      <c r="Q1989" s="22">
        <v>1.09849232069889</v>
      </c>
      <c r="R1989" s="23"/>
      <c r="X1989" s="1"/>
    </row>
    <row r="1990" spans="1:24">
      <c r="A1990" s="1" t="s">
        <v>1602</v>
      </c>
      <c r="B1990" s="13" t="s">
        <v>1603</v>
      </c>
      <c r="C1990" t="s">
        <v>1606</v>
      </c>
      <c r="D1990" s="7" t="s">
        <v>1605</v>
      </c>
      <c r="E1990" s="13" t="s">
        <v>1540</v>
      </c>
      <c r="K1990" t="s">
        <v>418</v>
      </c>
      <c r="L1990" t="s">
        <v>30</v>
      </c>
      <c r="M1990" s="21" t="s">
        <v>31</v>
      </c>
      <c r="N1990" s="71">
        <v>9</v>
      </c>
      <c r="O1990" s="20">
        <v>56.92</v>
      </c>
      <c r="P1990" s="20">
        <v>53.11</v>
      </c>
      <c r="Q1990" s="22">
        <v>0.93306394940267</v>
      </c>
      <c r="R1990" s="23"/>
      <c r="X1990" s="1"/>
    </row>
    <row r="1991" spans="1:24">
      <c r="A1991" s="1" t="s">
        <v>1602</v>
      </c>
      <c r="B1991" s="13" t="s">
        <v>1603</v>
      </c>
      <c r="C1991" t="s">
        <v>1606</v>
      </c>
      <c r="D1991" s="7" t="s">
        <v>1605</v>
      </c>
      <c r="E1991" s="13" t="s">
        <v>1540</v>
      </c>
      <c r="K1991" t="s">
        <v>418</v>
      </c>
      <c r="L1991" t="s">
        <v>30</v>
      </c>
      <c r="M1991" s="21" t="s">
        <v>31</v>
      </c>
      <c r="N1991" s="71">
        <v>10</v>
      </c>
      <c r="O1991" s="20">
        <v>76.14</v>
      </c>
      <c r="P1991" s="20">
        <v>72.41</v>
      </c>
      <c r="Q1991" s="22">
        <v>0.951011294982926</v>
      </c>
      <c r="R1991" s="23"/>
      <c r="X1991" s="1"/>
    </row>
    <row r="1992" spans="1:24">
      <c r="A1992" s="1" t="s">
        <v>1602</v>
      </c>
      <c r="B1992" s="13" t="s">
        <v>1603</v>
      </c>
      <c r="C1992" t="s">
        <v>1606</v>
      </c>
      <c r="D1992" s="7" t="s">
        <v>1605</v>
      </c>
      <c r="E1992" s="13" t="s">
        <v>1540</v>
      </c>
      <c r="K1992" t="s">
        <v>418</v>
      </c>
      <c r="L1992" t="s">
        <v>30</v>
      </c>
      <c r="M1992" s="21" t="s">
        <v>31</v>
      </c>
      <c r="N1992" s="71">
        <v>11</v>
      </c>
      <c r="O1992" s="20">
        <v>63.39</v>
      </c>
      <c r="P1992" s="20">
        <v>58.81</v>
      </c>
      <c r="Q1992" s="22">
        <v>0.927748856286481</v>
      </c>
      <c r="R1992" s="23"/>
      <c r="X1992" s="1"/>
    </row>
    <row r="1993" spans="1:24">
      <c r="A1993" s="1" t="s">
        <v>1602</v>
      </c>
      <c r="B1993" s="13" t="s">
        <v>1603</v>
      </c>
      <c r="C1993" t="s">
        <v>1606</v>
      </c>
      <c r="D1993" s="7" t="s">
        <v>1605</v>
      </c>
      <c r="E1993" s="13" t="s">
        <v>1540</v>
      </c>
      <c r="K1993" t="s">
        <v>418</v>
      </c>
      <c r="L1993" t="s">
        <v>30</v>
      </c>
      <c r="M1993" s="21" t="s">
        <v>31</v>
      </c>
      <c r="N1993" s="71">
        <v>12</v>
      </c>
      <c r="O1993" s="20">
        <v>78.54</v>
      </c>
      <c r="P1993" s="20">
        <v>74.33</v>
      </c>
      <c r="Q1993" s="22">
        <v>0.946396740514387</v>
      </c>
      <c r="R1993" s="23"/>
      <c r="X1993" s="1"/>
    </row>
    <row r="1994" spans="1:24">
      <c r="A1994" s="1" t="s">
        <v>1602</v>
      </c>
      <c r="B1994" s="13" t="s">
        <v>1603</v>
      </c>
      <c r="C1994" t="s">
        <v>1606</v>
      </c>
      <c r="D1994" s="7" t="s">
        <v>1605</v>
      </c>
      <c r="E1994" s="13" t="s">
        <v>1540</v>
      </c>
      <c r="K1994" t="s">
        <v>418</v>
      </c>
      <c r="L1994" t="s">
        <v>30</v>
      </c>
      <c r="M1994" s="21" t="s">
        <v>31</v>
      </c>
      <c r="N1994" s="71">
        <v>13</v>
      </c>
      <c r="O1994" s="20">
        <v>80.03</v>
      </c>
      <c r="P1994" s="20">
        <v>75.36</v>
      </c>
      <c r="Q1994" s="22">
        <v>0.941646882419093</v>
      </c>
      <c r="R1994" s="23"/>
      <c r="X1994" s="1"/>
    </row>
    <row r="1995" spans="1:24">
      <c r="A1995" s="1" t="s">
        <v>1602</v>
      </c>
      <c r="B1995" s="13" t="s">
        <v>1603</v>
      </c>
      <c r="C1995" t="s">
        <v>1606</v>
      </c>
      <c r="D1995" s="7" t="s">
        <v>1605</v>
      </c>
      <c r="E1995" s="13" t="s">
        <v>1540</v>
      </c>
      <c r="K1995" t="s">
        <v>418</v>
      </c>
      <c r="L1995" t="s">
        <v>30</v>
      </c>
      <c r="M1995" s="21" t="s">
        <v>31</v>
      </c>
      <c r="N1995" s="71">
        <v>14</v>
      </c>
      <c r="O1995" s="20">
        <v>69.88</v>
      </c>
      <c r="P1995" s="20">
        <v>64.71</v>
      </c>
      <c r="Q1995" s="22">
        <v>0.926016027475673</v>
      </c>
      <c r="R1995" s="23"/>
      <c r="X1995" s="1"/>
    </row>
    <row r="1996" spans="1:24">
      <c r="A1996" s="1" t="s">
        <v>1602</v>
      </c>
      <c r="B1996" s="13" t="s">
        <v>1603</v>
      </c>
      <c r="C1996" t="s">
        <v>1606</v>
      </c>
      <c r="D1996" s="7" t="s">
        <v>1605</v>
      </c>
      <c r="E1996" s="13" t="s">
        <v>1540</v>
      </c>
      <c r="K1996" t="s">
        <v>418</v>
      </c>
      <c r="L1996" t="s">
        <v>30</v>
      </c>
      <c r="M1996" s="21" t="s">
        <v>31</v>
      </c>
      <c r="N1996" s="71">
        <v>15</v>
      </c>
      <c r="O1996" s="20">
        <v>59.47</v>
      </c>
      <c r="P1996" s="20">
        <v>55.42</v>
      </c>
      <c r="Q1996" s="22">
        <v>0.931898436186313</v>
      </c>
      <c r="R1996" s="23"/>
      <c r="X1996" s="1"/>
    </row>
    <row r="1997" spans="1:24">
      <c r="A1997" s="1" t="s">
        <v>1602</v>
      </c>
      <c r="B1997" s="13" t="s">
        <v>1603</v>
      </c>
      <c r="C1997" t="s">
        <v>1606</v>
      </c>
      <c r="D1997" s="7" t="s">
        <v>1605</v>
      </c>
      <c r="E1997" s="13" t="s">
        <v>1540</v>
      </c>
      <c r="K1997" t="s">
        <v>418</v>
      </c>
      <c r="L1997" t="s">
        <v>30</v>
      </c>
      <c r="M1997" s="21" t="s">
        <v>31</v>
      </c>
      <c r="N1997" s="71">
        <v>16</v>
      </c>
      <c r="O1997" s="20">
        <v>46.66</v>
      </c>
      <c r="P1997" s="20">
        <v>45.3</v>
      </c>
      <c r="Q1997" s="22">
        <v>0.970852978997</v>
      </c>
      <c r="R1997" s="23"/>
      <c r="X1997" s="1"/>
    </row>
    <row r="1998" spans="1:24">
      <c r="A1998" s="1" t="s">
        <v>1602</v>
      </c>
      <c r="B1998" s="13" t="s">
        <v>1603</v>
      </c>
      <c r="C1998" t="s">
        <v>1606</v>
      </c>
      <c r="D1998" s="7" t="s">
        <v>1605</v>
      </c>
      <c r="E1998" s="13" t="s">
        <v>1540</v>
      </c>
      <c r="K1998" t="s">
        <v>418</v>
      </c>
      <c r="L1998" t="s">
        <v>30</v>
      </c>
      <c r="M1998" s="21" t="s">
        <v>31</v>
      </c>
      <c r="N1998" s="71">
        <v>17</v>
      </c>
      <c r="O1998" s="20">
        <v>68.74</v>
      </c>
      <c r="P1998" s="20">
        <v>64.92</v>
      </c>
      <c r="Q1998" s="22">
        <v>0.94442828047716</v>
      </c>
      <c r="R1998" s="23"/>
      <c r="X1998" s="1"/>
    </row>
    <row r="1999" spans="1:24">
      <c r="A1999" s="1" t="s">
        <v>1602</v>
      </c>
      <c r="B1999" s="13" t="s">
        <v>1603</v>
      </c>
      <c r="C1999" t="s">
        <v>1606</v>
      </c>
      <c r="D1999" s="7" t="s">
        <v>1605</v>
      </c>
      <c r="E1999" s="13" t="s">
        <v>1540</v>
      </c>
      <c r="K1999" t="s">
        <v>418</v>
      </c>
      <c r="L1999" t="s">
        <v>30</v>
      </c>
      <c r="M1999" s="21" t="s">
        <v>31</v>
      </c>
      <c r="N1999" s="71">
        <v>18</v>
      </c>
      <c r="O1999" s="20">
        <v>72.96</v>
      </c>
      <c r="P1999" s="20">
        <v>68.71</v>
      </c>
      <c r="Q1999" s="22">
        <v>0.941748903508772</v>
      </c>
      <c r="R1999" s="23"/>
      <c r="X1999" s="1"/>
    </row>
    <row r="2000" spans="1:24">
      <c r="A2000" s="1" t="s">
        <v>1602</v>
      </c>
      <c r="B2000" s="13" t="s">
        <v>1603</v>
      </c>
      <c r="C2000" t="s">
        <v>1606</v>
      </c>
      <c r="D2000" s="7" t="s">
        <v>1605</v>
      </c>
      <c r="E2000" s="13" t="s">
        <v>1540</v>
      </c>
      <c r="K2000" t="s">
        <v>418</v>
      </c>
      <c r="L2000" t="s">
        <v>30</v>
      </c>
      <c r="M2000" s="21" t="s">
        <v>31</v>
      </c>
      <c r="N2000" s="71">
        <v>19</v>
      </c>
      <c r="O2000" s="20">
        <v>61.89</v>
      </c>
      <c r="P2000" s="20">
        <v>58.59</v>
      </c>
      <c r="Q2000" s="22">
        <v>0.946679592825982</v>
      </c>
      <c r="R2000" s="23"/>
      <c r="X2000" s="1"/>
    </row>
    <row r="2001" spans="1:24">
      <c r="A2001" s="1" t="s">
        <v>1602</v>
      </c>
      <c r="B2001" s="13" t="s">
        <v>1603</v>
      </c>
      <c r="C2001" t="s">
        <v>1606</v>
      </c>
      <c r="D2001" s="7" t="s">
        <v>1605</v>
      </c>
      <c r="E2001" s="13" t="s">
        <v>1540</v>
      </c>
      <c r="K2001" t="s">
        <v>418</v>
      </c>
      <c r="L2001" t="s">
        <v>30</v>
      </c>
      <c r="M2001" s="21" t="s">
        <v>31</v>
      </c>
      <c r="N2001" s="71">
        <v>20</v>
      </c>
      <c r="O2001" s="20">
        <v>49.96</v>
      </c>
      <c r="P2001" s="20">
        <v>44.89</v>
      </c>
      <c r="Q2001" s="22">
        <v>0.898518815052042</v>
      </c>
      <c r="R2001" s="23"/>
      <c r="X2001" s="1"/>
    </row>
    <row r="2002" spans="1:24">
      <c r="A2002" s="1" t="s">
        <v>1602</v>
      </c>
      <c r="B2002" s="13" t="s">
        <v>1603</v>
      </c>
      <c r="C2002" t="s">
        <v>1606</v>
      </c>
      <c r="D2002" s="7" t="s">
        <v>1605</v>
      </c>
      <c r="E2002" s="13" t="s">
        <v>1540</v>
      </c>
      <c r="K2002" t="s">
        <v>418</v>
      </c>
      <c r="L2002" t="s">
        <v>30</v>
      </c>
      <c r="M2002" s="21" t="s">
        <v>31</v>
      </c>
      <c r="N2002" s="71">
        <v>21</v>
      </c>
      <c r="O2002" s="20">
        <v>59.91</v>
      </c>
      <c r="P2002" s="20">
        <v>54.04</v>
      </c>
      <c r="Q2002" s="22">
        <v>0.902019696210983</v>
      </c>
      <c r="R2002" s="23"/>
      <c r="X2002" s="1"/>
    </row>
    <row r="2003" spans="1:24">
      <c r="A2003" s="1" t="s">
        <v>1602</v>
      </c>
      <c r="B2003" s="13" t="s">
        <v>1603</v>
      </c>
      <c r="C2003" t="s">
        <v>1606</v>
      </c>
      <c r="D2003" s="7" t="s">
        <v>1605</v>
      </c>
      <c r="E2003" s="13" t="s">
        <v>1540</v>
      </c>
      <c r="K2003" t="s">
        <v>418</v>
      </c>
      <c r="L2003" t="s">
        <v>30</v>
      </c>
      <c r="M2003" s="21" t="s">
        <v>31</v>
      </c>
      <c r="N2003" s="71">
        <v>22</v>
      </c>
      <c r="O2003" s="20">
        <v>30.91</v>
      </c>
      <c r="P2003" s="20">
        <v>29.81</v>
      </c>
      <c r="Q2003" s="22">
        <v>0.9644128113879</v>
      </c>
      <c r="R2003" s="23"/>
      <c r="X2003" s="1"/>
    </row>
    <row r="2004" spans="1:24">
      <c r="A2004" s="1" t="s">
        <v>1602</v>
      </c>
      <c r="B2004" s="13" t="s">
        <v>1603</v>
      </c>
      <c r="C2004" t="s">
        <v>1606</v>
      </c>
      <c r="D2004" s="7" t="s">
        <v>1605</v>
      </c>
      <c r="E2004" s="13" t="s">
        <v>1540</v>
      </c>
      <c r="K2004" t="s">
        <v>418</v>
      </c>
      <c r="L2004" t="s">
        <v>30</v>
      </c>
      <c r="M2004" s="21" t="s">
        <v>31</v>
      </c>
      <c r="N2004" s="71">
        <v>23</v>
      </c>
      <c r="O2004" s="20">
        <v>80.85</v>
      </c>
      <c r="P2004" s="20">
        <v>77.45</v>
      </c>
      <c r="Q2004" s="22">
        <v>0.957946815089672</v>
      </c>
      <c r="R2004" s="23"/>
      <c r="X2004" s="1"/>
    </row>
    <row r="2005" spans="1:24">
      <c r="A2005" s="1" t="s">
        <v>1602</v>
      </c>
      <c r="B2005" s="13" t="s">
        <v>1603</v>
      </c>
      <c r="C2005" t="s">
        <v>1606</v>
      </c>
      <c r="D2005" s="7" t="s">
        <v>1605</v>
      </c>
      <c r="E2005" s="13" t="s">
        <v>1540</v>
      </c>
      <c r="K2005" t="s">
        <v>418</v>
      </c>
      <c r="L2005" t="s">
        <v>30</v>
      </c>
      <c r="M2005" s="21" t="s">
        <v>31</v>
      </c>
      <c r="N2005" s="71">
        <v>24</v>
      </c>
      <c r="O2005" s="20">
        <v>81.5</v>
      </c>
      <c r="P2005" s="20">
        <v>78.54</v>
      </c>
      <c r="Q2005" s="22">
        <v>0.963680981595092</v>
      </c>
      <c r="R2005" s="23"/>
      <c r="X2005" s="1"/>
    </row>
    <row r="2006" spans="1:24">
      <c r="A2006" s="1" t="s">
        <v>1602</v>
      </c>
      <c r="B2006" s="13" t="s">
        <v>1603</v>
      </c>
      <c r="C2006" t="s">
        <v>1606</v>
      </c>
      <c r="D2006" s="7" t="s">
        <v>1605</v>
      </c>
      <c r="E2006" s="13" t="s">
        <v>1540</v>
      </c>
      <c r="K2006" t="s">
        <v>418</v>
      </c>
      <c r="L2006" t="s">
        <v>30</v>
      </c>
      <c r="M2006" s="21" t="s">
        <v>31</v>
      </c>
      <c r="N2006" s="71">
        <v>25</v>
      </c>
      <c r="O2006" s="20">
        <v>56.59</v>
      </c>
      <c r="P2006" s="20">
        <v>54.13</v>
      </c>
      <c r="Q2006" s="22">
        <v>0.956529422159392</v>
      </c>
      <c r="R2006" s="23"/>
      <c r="X2006" s="1"/>
    </row>
    <row r="2007" spans="1:24">
      <c r="A2007" s="1" t="s">
        <v>1602</v>
      </c>
      <c r="B2007" s="13" t="s">
        <v>1603</v>
      </c>
      <c r="C2007" t="s">
        <v>1606</v>
      </c>
      <c r="D2007" s="7" t="s">
        <v>1605</v>
      </c>
      <c r="E2007" s="13" t="s">
        <v>1540</v>
      </c>
      <c r="K2007" t="s">
        <v>418</v>
      </c>
      <c r="L2007" t="s">
        <v>30</v>
      </c>
      <c r="M2007" s="21" t="s">
        <v>31</v>
      </c>
      <c r="N2007" s="71">
        <v>26</v>
      </c>
      <c r="O2007" s="20">
        <v>57.06</v>
      </c>
      <c r="P2007" s="20">
        <v>52.58</v>
      </c>
      <c r="Q2007" s="22">
        <v>0.921486154924641</v>
      </c>
      <c r="R2007" s="23"/>
      <c r="X2007" s="1"/>
    </row>
    <row r="2008" spans="1:24">
      <c r="A2008" s="1" t="s">
        <v>1602</v>
      </c>
      <c r="B2008" s="13" t="s">
        <v>1603</v>
      </c>
      <c r="C2008" t="s">
        <v>1606</v>
      </c>
      <c r="D2008" s="7" t="s">
        <v>1605</v>
      </c>
      <c r="E2008" s="13" t="s">
        <v>1540</v>
      </c>
      <c r="K2008" t="s">
        <v>418</v>
      </c>
      <c r="L2008" t="s">
        <v>30</v>
      </c>
      <c r="M2008" s="21" t="s">
        <v>31</v>
      </c>
      <c r="N2008" s="71">
        <v>27</v>
      </c>
      <c r="O2008" s="20">
        <v>79.44</v>
      </c>
      <c r="P2008" s="20">
        <v>76.31</v>
      </c>
      <c r="Q2008" s="22">
        <v>0.960599194360524</v>
      </c>
      <c r="R2008" s="23"/>
      <c r="X2008" s="1"/>
    </row>
    <row r="2009" spans="1:24">
      <c r="A2009" s="1" t="s">
        <v>1602</v>
      </c>
      <c r="B2009" s="13" t="s">
        <v>1603</v>
      </c>
      <c r="C2009" t="s">
        <v>1606</v>
      </c>
      <c r="D2009" s="7" t="s">
        <v>1605</v>
      </c>
      <c r="E2009" s="13" t="s">
        <v>1540</v>
      </c>
      <c r="K2009" t="s">
        <v>418</v>
      </c>
      <c r="L2009" t="s">
        <v>30</v>
      </c>
      <c r="M2009" s="21" t="s">
        <v>31</v>
      </c>
      <c r="N2009" s="71">
        <v>28</v>
      </c>
      <c r="O2009" s="20">
        <v>68.07</v>
      </c>
      <c r="P2009" s="20">
        <v>60.18</v>
      </c>
      <c r="Q2009" s="22">
        <v>0.884089907448215</v>
      </c>
      <c r="R2009" s="23"/>
      <c r="X2009" s="1"/>
    </row>
    <row r="2010" spans="1:24">
      <c r="A2010" s="1" t="s">
        <v>1602</v>
      </c>
      <c r="B2010" s="13" t="s">
        <v>1603</v>
      </c>
      <c r="C2010" t="s">
        <v>1606</v>
      </c>
      <c r="D2010" s="7" t="s">
        <v>1605</v>
      </c>
      <c r="E2010" s="13" t="s">
        <v>1540</v>
      </c>
      <c r="K2010" t="s">
        <v>418</v>
      </c>
      <c r="L2010" t="s">
        <v>30</v>
      </c>
      <c r="M2010" s="21" t="s">
        <v>31</v>
      </c>
      <c r="N2010" s="71">
        <v>29</v>
      </c>
      <c r="O2010" s="20">
        <v>60.69</v>
      </c>
      <c r="P2010" s="20">
        <v>58</v>
      </c>
      <c r="Q2010" s="22">
        <v>0.95567638820234</v>
      </c>
      <c r="R2010" s="23"/>
      <c r="X2010" s="1"/>
    </row>
    <row r="2011" spans="1:24">
      <c r="A2011" s="1" t="s">
        <v>1602</v>
      </c>
      <c r="B2011" s="13" t="s">
        <v>1603</v>
      </c>
      <c r="C2011" t="s">
        <v>1606</v>
      </c>
      <c r="D2011" s="7" t="s">
        <v>1605</v>
      </c>
      <c r="E2011" s="13" t="s">
        <v>1540</v>
      </c>
      <c r="K2011" t="s">
        <v>418</v>
      </c>
      <c r="L2011" t="s">
        <v>30</v>
      </c>
      <c r="M2011" s="21" t="s">
        <v>31</v>
      </c>
      <c r="N2011" s="71">
        <v>30</v>
      </c>
      <c r="O2011" s="20">
        <v>56.67</v>
      </c>
      <c r="P2011" s="20">
        <v>53.23</v>
      </c>
      <c r="Q2011" s="22">
        <v>0.939297688371272</v>
      </c>
      <c r="R2011" s="23"/>
      <c r="X2011" s="1"/>
    </row>
    <row r="2012" spans="1:24">
      <c r="A2012" s="1" t="s">
        <v>1602</v>
      </c>
      <c r="B2012" s="13" t="s">
        <v>1603</v>
      </c>
      <c r="C2012" t="s">
        <v>1606</v>
      </c>
      <c r="D2012" s="7" t="s">
        <v>1605</v>
      </c>
      <c r="E2012" s="13" t="s">
        <v>1540</v>
      </c>
      <c r="K2012" t="s">
        <v>418</v>
      </c>
      <c r="L2012" t="s">
        <v>30</v>
      </c>
      <c r="M2012" s="21" t="s">
        <v>31</v>
      </c>
      <c r="N2012" s="71">
        <v>31</v>
      </c>
      <c r="O2012" s="20">
        <v>64.92</v>
      </c>
      <c r="P2012" s="20">
        <v>61.37</v>
      </c>
      <c r="Q2012" s="22">
        <v>0.945317313616759</v>
      </c>
      <c r="R2012" s="23"/>
      <c r="X2012" s="1"/>
    </row>
    <row r="2013" spans="1:24">
      <c r="A2013" s="1" t="s">
        <v>1602</v>
      </c>
      <c r="B2013" s="13" t="s">
        <v>1603</v>
      </c>
      <c r="C2013" t="s">
        <v>1606</v>
      </c>
      <c r="D2013" s="7" t="s">
        <v>1605</v>
      </c>
      <c r="E2013" s="13" t="s">
        <v>1540</v>
      </c>
      <c r="K2013" t="s">
        <v>418</v>
      </c>
      <c r="L2013" t="s">
        <v>30</v>
      </c>
      <c r="M2013" s="21" t="s">
        <v>31</v>
      </c>
      <c r="N2013" s="71">
        <v>32</v>
      </c>
      <c r="O2013" s="20">
        <v>54.35</v>
      </c>
      <c r="P2013" s="20">
        <v>49.72</v>
      </c>
      <c r="Q2013" s="22">
        <v>0.914811407543698</v>
      </c>
      <c r="R2013" s="23"/>
      <c r="X2013" s="1"/>
    </row>
    <row r="2014" spans="1:24">
      <c r="A2014" s="1" t="s">
        <v>1602</v>
      </c>
      <c r="B2014" s="13" t="s">
        <v>1603</v>
      </c>
      <c r="C2014" t="s">
        <v>1606</v>
      </c>
      <c r="D2014" s="7" t="s">
        <v>1605</v>
      </c>
      <c r="E2014" s="13" t="s">
        <v>1540</v>
      </c>
      <c r="K2014" t="s">
        <v>418</v>
      </c>
      <c r="L2014" t="s">
        <v>30</v>
      </c>
      <c r="M2014" s="21" t="s">
        <v>31</v>
      </c>
      <c r="N2014" s="71">
        <v>33</v>
      </c>
      <c r="O2014" s="20">
        <v>73.31</v>
      </c>
      <c r="P2014" s="20">
        <v>69.83</v>
      </c>
      <c r="Q2014" s="22">
        <v>0.952530350566089</v>
      </c>
      <c r="R2014" s="23"/>
      <c r="X2014" s="1"/>
    </row>
    <row r="2015" spans="1:24">
      <c r="A2015" s="1" t="s">
        <v>1602</v>
      </c>
      <c r="B2015" s="13" t="s">
        <v>1603</v>
      </c>
      <c r="C2015" t="s">
        <v>1606</v>
      </c>
      <c r="D2015" s="7" t="s">
        <v>1605</v>
      </c>
      <c r="E2015" s="13" t="s">
        <v>1540</v>
      </c>
      <c r="K2015" t="s">
        <v>418</v>
      </c>
      <c r="L2015" t="s">
        <v>30</v>
      </c>
      <c r="M2015" s="21" t="s">
        <v>31</v>
      </c>
      <c r="N2015" s="71">
        <v>34</v>
      </c>
      <c r="O2015" s="20">
        <v>74.17</v>
      </c>
      <c r="P2015" s="20">
        <v>72.03</v>
      </c>
      <c r="Q2015" s="22">
        <v>0.971147364163408</v>
      </c>
      <c r="R2015" s="23"/>
      <c r="X2015" s="1"/>
    </row>
    <row r="2016" spans="1:24">
      <c r="A2016" s="1" t="s">
        <v>1602</v>
      </c>
      <c r="B2016" s="13" t="s">
        <v>1603</v>
      </c>
      <c r="C2016" t="s">
        <v>1606</v>
      </c>
      <c r="D2016" s="7" t="s">
        <v>1605</v>
      </c>
      <c r="E2016" s="13" t="s">
        <v>1540</v>
      </c>
      <c r="K2016" t="s">
        <v>418</v>
      </c>
      <c r="L2016" t="s">
        <v>30</v>
      </c>
      <c r="M2016" s="21" t="s">
        <v>31</v>
      </c>
      <c r="N2016" s="71">
        <v>35</v>
      </c>
      <c r="O2016" s="20">
        <v>81.89</v>
      </c>
      <c r="P2016" s="20">
        <v>78.67</v>
      </c>
      <c r="Q2016" s="22">
        <v>0.960678959579924</v>
      </c>
      <c r="R2016" s="23"/>
      <c r="X2016" s="1"/>
    </row>
    <row r="2017" spans="1:24">
      <c r="A2017" s="1" t="s">
        <v>1602</v>
      </c>
      <c r="B2017" s="13" t="s">
        <v>1603</v>
      </c>
      <c r="C2017" t="s">
        <v>1606</v>
      </c>
      <c r="D2017" s="7" t="s">
        <v>1605</v>
      </c>
      <c r="E2017" s="13" t="s">
        <v>1540</v>
      </c>
      <c r="K2017" t="s">
        <v>418</v>
      </c>
      <c r="L2017" t="s">
        <v>30</v>
      </c>
      <c r="M2017" s="21" t="s">
        <v>31</v>
      </c>
      <c r="N2017" s="71">
        <v>36</v>
      </c>
      <c r="O2017" s="20">
        <v>42.6</v>
      </c>
      <c r="P2017" s="20">
        <v>39.4</v>
      </c>
      <c r="Q2017" s="22">
        <v>0.924882629107981</v>
      </c>
      <c r="R2017" s="23"/>
      <c r="X2017" s="1"/>
    </row>
    <row r="2018" spans="1:24">
      <c r="A2018" s="1" t="s">
        <v>1602</v>
      </c>
      <c r="B2018" s="13" t="s">
        <v>1603</v>
      </c>
      <c r="C2018" t="s">
        <v>1606</v>
      </c>
      <c r="D2018" s="7" t="s">
        <v>1605</v>
      </c>
      <c r="E2018" s="13" t="s">
        <v>1540</v>
      </c>
      <c r="K2018" t="s">
        <v>418</v>
      </c>
      <c r="L2018" t="s">
        <v>30</v>
      </c>
      <c r="M2018" s="21" t="s">
        <v>31</v>
      </c>
      <c r="N2018" s="71">
        <v>37</v>
      </c>
      <c r="O2018" s="20">
        <v>76.33</v>
      </c>
      <c r="P2018" s="20">
        <v>72.02</v>
      </c>
      <c r="Q2018" s="22">
        <v>0.943534652168217</v>
      </c>
      <c r="R2018" s="23"/>
      <c r="X2018" s="1"/>
    </row>
    <row r="2019" spans="1:24">
      <c r="A2019" s="1" t="s">
        <v>1602</v>
      </c>
      <c r="B2019" s="13" t="s">
        <v>1603</v>
      </c>
      <c r="C2019" t="s">
        <v>1606</v>
      </c>
      <c r="D2019" s="7" t="s">
        <v>1605</v>
      </c>
      <c r="E2019" s="13" t="s">
        <v>1540</v>
      </c>
      <c r="K2019" t="s">
        <v>418</v>
      </c>
      <c r="L2019" t="s">
        <v>30</v>
      </c>
      <c r="M2019" s="21" t="s">
        <v>31</v>
      </c>
      <c r="N2019" s="71">
        <v>38</v>
      </c>
      <c r="O2019" s="20">
        <v>45.86</v>
      </c>
      <c r="P2019" s="20">
        <v>40.47</v>
      </c>
      <c r="Q2019" s="22">
        <v>0.882468382032272</v>
      </c>
      <c r="R2019" s="23"/>
      <c r="X2019" s="1"/>
    </row>
    <row r="2020" spans="1:24">
      <c r="A2020" s="1" t="s">
        <v>1602</v>
      </c>
      <c r="B2020" s="13" t="s">
        <v>1603</v>
      </c>
      <c r="C2020" t="s">
        <v>1606</v>
      </c>
      <c r="D2020" s="7" t="s">
        <v>1605</v>
      </c>
      <c r="E2020" s="13" t="s">
        <v>1540</v>
      </c>
      <c r="K2020" t="s">
        <v>418</v>
      </c>
      <c r="L2020" t="s">
        <v>30</v>
      </c>
      <c r="M2020" s="21" t="s">
        <v>31</v>
      </c>
      <c r="N2020" s="71">
        <v>39</v>
      </c>
      <c r="O2020" s="20">
        <v>77.6</v>
      </c>
      <c r="P2020" s="20">
        <v>74.26</v>
      </c>
      <c r="Q2020" s="22">
        <v>0.956958762886598</v>
      </c>
      <c r="R2020" s="23"/>
      <c r="X2020" s="1"/>
    </row>
    <row r="2021" spans="1:24">
      <c r="A2021" s="1" t="s">
        <v>1602</v>
      </c>
      <c r="B2021" s="13" t="s">
        <v>1603</v>
      </c>
      <c r="C2021" t="s">
        <v>1606</v>
      </c>
      <c r="D2021" s="7" t="s">
        <v>1605</v>
      </c>
      <c r="E2021" s="13" t="s">
        <v>1540</v>
      </c>
      <c r="K2021" t="s">
        <v>418</v>
      </c>
      <c r="L2021" t="s">
        <v>30</v>
      </c>
      <c r="M2021" s="21" t="s">
        <v>31</v>
      </c>
      <c r="N2021" s="71">
        <v>40</v>
      </c>
      <c r="O2021" s="20">
        <v>55.44</v>
      </c>
      <c r="P2021" s="20">
        <v>53</v>
      </c>
      <c r="Q2021" s="22">
        <v>0.955988455988456</v>
      </c>
      <c r="R2021" s="23"/>
      <c r="X2021" s="1"/>
    </row>
    <row r="2022" spans="1:24">
      <c r="A2022" s="1" t="s">
        <v>1602</v>
      </c>
      <c r="B2022" s="13" t="s">
        <v>1603</v>
      </c>
      <c r="C2022" t="s">
        <v>1606</v>
      </c>
      <c r="D2022" s="7" t="s">
        <v>1605</v>
      </c>
      <c r="E2022" s="13" t="s">
        <v>1540</v>
      </c>
      <c r="K2022" t="s">
        <v>418</v>
      </c>
      <c r="L2022" t="s">
        <v>30</v>
      </c>
      <c r="M2022" s="21" t="s">
        <v>31</v>
      </c>
      <c r="N2022" s="71">
        <v>41</v>
      </c>
      <c r="O2022" s="20">
        <v>58.33</v>
      </c>
      <c r="P2022" s="20">
        <v>54.62</v>
      </c>
      <c r="Q2022" s="22">
        <v>0.9363963655066</v>
      </c>
      <c r="R2022" s="23"/>
      <c r="X2022" s="1"/>
    </row>
    <row r="2023" spans="1:24">
      <c r="A2023" s="1" t="s">
        <v>1602</v>
      </c>
      <c r="B2023" s="13" t="s">
        <v>1603</v>
      </c>
      <c r="C2023" t="s">
        <v>1606</v>
      </c>
      <c r="D2023" s="7" t="s">
        <v>1605</v>
      </c>
      <c r="E2023" s="13" t="s">
        <v>1540</v>
      </c>
      <c r="K2023" t="s">
        <v>418</v>
      </c>
      <c r="L2023" t="s">
        <v>30</v>
      </c>
      <c r="M2023" s="21" t="s">
        <v>31</v>
      </c>
      <c r="N2023" s="71">
        <v>42</v>
      </c>
      <c r="O2023" s="20">
        <v>53.24</v>
      </c>
      <c r="P2023" s="20">
        <v>47.4</v>
      </c>
      <c r="Q2023" s="22">
        <v>0.89030803906837</v>
      </c>
      <c r="R2023" s="23"/>
      <c r="X2023" s="1"/>
    </row>
    <row r="2024" spans="1:24">
      <c r="A2024" s="1" t="s">
        <v>1602</v>
      </c>
      <c r="B2024" s="13" t="s">
        <v>1603</v>
      </c>
      <c r="C2024" t="s">
        <v>1606</v>
      </c>
      <c r="D2024" s="7" t="s">
        <v>1605</v>
      </c>
      <c r="E2024" s="13" t="s">
        <v>1540</v>
      </c>
      <c r="K2024" t="s">
        <v>418</v>
      </c>
      <c r="L2024" t="s">
        <v>30</v>
      </c>
      <c r="M2024" s="21" t="s">
        <v>31</v>
      </c>
      <c r="N2024" s="71">
        <v>43</v>
      </c>
      <c r="O2024" s="20">
        <v>71.85</v>
      </c>
      <c r="P2024" s="20">
        <v>56.07</v>
      </c>
      <c r="Q2024" s="22">
        <v>0.780375782881002</v>
      </c>
      <c r="R2024" s="23"/>
      <c r="X2024" s="1"/>
    </row>
    <row r="2025" spans="1:24">
      <c r="A2025" s="1" t="s">
        <v>1602</v>
      </c>
      <c r="B2025" s="13" t="s">
        <v>1603</v>
      </c>
      <c r="C2025" t="s">
        <v>1606</v>
      </c>
      <c r="D2025" s="7" t="s">
        <v>1605</v>
      </c>
      <c r="E2025" s="13" t="s">
        <v>1540</v>
      </c>
      <c r="K2025" t="s">
        <v>418</v>
      </c>
      <c r="L2025" t="s">
        <v>30</v>
      </c>
      <c r="M2025" s="21" t="s">
        <v>31</v>
      </c>
      <c r="N2025" s="71">
        <v>44</v>
      </c>
      <c r="O2025" s="20">
        <v>57.43</v>
      </c>
      <c r="P2025" s="20">
        <v>51.57</v>
      </c>
      <c r="Q2025" s="22">
        <v>0.897962737245342</v>
      </c>
      <c r="R2025" s="23"/>
      <c r="X2025" s="1"/>
    </row>
    <row r="2026" spans="1:24">
      <c r="A2026" s="1" t="s">
        <v>1602</v>
      </c>
      <c r="B2026" s="13" t="s">
        <v>1603</v>
      </c>
      <c r="C2026" t="s">
        <v>1606</v>
      </c>
      <c r="D2026" s="7" t="s">
        <v>1605</v>
      </c>
      <c r="E2026" s="13" t="s">
        <v>1540</v>
      </c>
      <c r="K2026" t="s">
        <v>418</v>
      </c>
      <c r="L2026" t="s">
        <v>30</v>
      </c>
      <c r="M2026" s="21" t="s">
        <v>31</v>
      </c>
      <c r="N2026" s="71">
        <v>45</v>
      </c>
      <c r="O2026" s="20">
        <v>29.52</v>
      </c>
      <c r="P2026" s="20">
        <v>27.97</v>
      </c>
      <c r="Q2026" s="22">
        <v>0.947493224932249</v>
      </c>
      <c r="R2026" s="23"/>
      <c r="X2026" s="1"/>
    </row>
    <row r="2027" spans="1:24">
      <c r="A2027" s="1" t="s">
        <v>1602</v>
      </c>
      <c r="B2027" s="13" t="s">
        <v>1603</v>
      </c>
      <c r="C2027" t="s">
        <v>1606</v>
      </c>
      <c r="D2027" s="7" t="s">
        <v>1605</v>
      </c>
      <c r="E2027" s="13" t="s">
        <v>1540</v>
      </c>
      <c r="K2027" t="s">
        <v>418</v>
      </c>
      <c r="L2027" t="s">
        <v>30</v>
      </c>
      <c r="M2027" s="21" t="s">
        <v>31</v>
      </c>
      <c r="N2027" s="71">
        <v>46</v>
      </c>
      <c r="O2027" s="20">
        <v>51.53</v>
      </c>
      <c r="P2027" s="20">
        <v>48.84</v>
      </c>
      <c r="Q2027" s="22">
        <v>0.947797399573064</v>
      </c>
      <c r="R2027" s="23"/>
      <c r="X2027" s="1"/>
    </row>
    <row r="2028" spans="1:24">
      <c r="A2028" s="1" t="s">
        <v>1602</v>
      </c>
      <c r="B2028" s="13" t="s">
        <v>1603</v>
      </c>
      <c r="C2028" t="s">
        <v>1606</v>
      </c>
      <c r="D2028" s="7" t="s">
        <v>1605</v>
      </c>
      <c r="E2028" s="13" t="s">
        <v>1540</v>
      </c>
      <c r="K2028" t="s">
        <v>418</v>
      </c>
      <c r="L2028" t="s">
        <v>30</v>
      </c>
      <c r="M2028" s="21" t="s">
        <v>31</v>
      </c>
      <c r="N2028" s="71">
        <v>47</v>
      </c>
      <c r="O2028" s="20">
        <v>64.7</v>
      </c>
      <c r="P2028" s="20">
        <v>61.39</v>
      </c>
      <c r="Q2028" s="22">
        <v>0.948840803709428</v>
      </c>
      <c r="R2028" s="23"/>
      <c r="X2028" s="1"/>
    </row>
    <row r="2029" spans="1:24">
      <c r="A2029" s="1" t="s">
        <v>1602</v>
      </c>
      <c r="B2029" s="13" t="s">
        <v>1603</v>
      </c>
      <c r="C2029" t="s">
        <v>1606</v>
      </c>
      <c r="D2029" s="7" t="s">
        <v>1605</v>
      </c>
      <c r="E2029" s="13" t="s">
        <v>1540</v>
      </c>
      <c r="K2029" t="s">
        <v>418</v>
      </c>
      <c r="L2029" t="s">
        <v>30</v>
      </c>
      <c r="M2029" s="21" t="s">
        <v>31</v>
      </c>
      <c r="N2029" s="71">
        <v>48</v>
      </c>
      <c r="O2029" s="20">
        <v>70.08</v>
      </c>
      <c r="P2029" s="20">
        <v>65.04</v>
      </c>
      <c r="Q2029" s="22">
        <v>0.928082191780822</v>
      </c>
      <c r="R2029" s="23"/>
      <c r="X2029" s="1"/>
    </row>
    <row r="2030" spans="1:24">
      <c r="A2030" s="1" t="s">
        <v>1602</v>
      </c>
      <c r="B2030" s="13" t="s">
        <v>1603</v>
      </c>
      <c r="C2030" t="s">
        <v>1606</v>
      </c>
      <c r="D2030" s="7" t="s">
        <v>1605</v>
      </c>
      <c r="E2030" s="13" t="s">
        <v>1540</v>
      </c>
      <c r="K2030" t="s">
        <v>418</v>
      </c>
      <c r="L2030" t="s">
        <v>30</v>
      </c>
      <c r="M2030" s="21" t="s">
        <v>31</v>
      </c>
      <c r="N2030" s="71">
        <v>49</v>
      </c>
      <c r="O2030" s="20">
        <v>71.08</v>
      </c>
      <c r="P2030" s="20">
        <v>67.88</v>
      </c>
      <c r="Q2030" s="22">
        <v>0.954980303882949</v>
      </c>
      <c r="R2030" s="23"/>
      <c r="X2030" s="1"/>
    </row>
    <row r="2031" spans="1:24">
      <c r="A2031" s="1" t="s">
        <v>1602</v>
      </c>
      <c r="B2031" s="13" t="s">
        <v>1603</v>
      </c>
      <c r="C2031" t="s">
        <v>1606</v>
      </c>
      <c r="D2031" s="7" t="s">
        <v>1605</v>
      </c>
      <c r="E2031" s="13" t="s">
        <v>1540</v>
      </c>
      <c r="K2031" t="s">
        <v>418</v>
      </c>
      <c r="L2031" t="s">
        <v>30</v>
      </c>
      <c r="M2031" s="21" t="s">
        <v>31</v>
      </c>
      <c r="N2031" s="71">
        <v>50</v>
      </c>
      <c r="O2031" s="20">
        <v>44.94</v>
      </c>
      <c r="P2031" s="20">
        <v>41.51</v>
      </c>
      <c r="Q2031" s="22">
        <v>0.923676012461059</v>
      </c>
      <c r="R2031" s="23"/>
      <c r="X2031" s="1"/>
    </row>
    <row r="2032" spans="1:24">
      <c r="A2032" s="1" t="s">
        <v>1602</v>
      </c>
      <c r="B2032" s="13" t="s">
        <v>1603</v>
      </c>
      <c r="C2032" t="s">
        <v>1606</v>
      </c>
      <c r="D2032" s="7" t="s">
        <v>1605</v>
      </c>
      <c r="E2032" s="13" t="s">
        <v>1540</v>
      </c>
      <c r="K2032" t="s">
        <v>418</v>
      </c>
      <c r="L2032" t="s">
        <v>30</v>
      </c>
      <c r="M2032" s="21" t="s">
        <v>31</v>
      </c>
      <c r="N2032" s="71">
        <v>51</v>
      </c>
      <c r="O2032" s="20">
        <v>78.87</v>
      </c>
      <c r="P2032" s="20">
        <v>75.98</v>
      </c>
      <c r="Q2032" s="22">
        <v>0.96335742360847</v>
      </c>
      <c r="R2032" s="23"/>
      <c r="X2032" s="1"/>
    </row>
    <row r="2033" spans="1:24">
      <c r="A2033" s="1" t="s">
        <v>1602</v>
      </c>
      <c r="B2033" s="13" t="s">
        <v>1603</v>
      </c>
      <c r="C2033" t="s">
        <v>1606</v>
      </c>
      <c r="D2033" s="7" t="s">
        <v>1605</v>
      </c>
      <c r="E2033" s="13" t="s">
        <v>1540</v>
      </c>
      <c r="K2033" t="s">
        <v>418</v>
      </c>
      <c r="L2033" t="s">
        <v>30</v>
      </c>
      <c r="M2033" s="21" t="s">
        <v>31</v>
      </c>
      <c r="N2033" s="71">
        <v>52</v>
      </c>
      <c r="O2033" s="20">
        <v>79.32</v>
      </c>
      <c r="P2033" s="20">
        <v>76.76</v>
      </c>
      <c r="Q2033" s="22">
        <v>0.967725668179526</v>
      </c>
      <c r="R2033" s="23"/>
      <c r="X2033" s="1"/>
    </row>
    <row r="2034" spans="1:24">
      <c r="A2034" s="1" t="s">
        <v>1602</v>
      </c>
      <c r="B2034" s="13" t="s">
        <v>1603</v>
      </c>
      <c r="C2034" t="s">
        <v>1606</v>
      </c>
      <c r="D2034" s="7" t="s">
        <v>1605</v>
      </c>
      <c r="E2034" s="13" t="s">
        <v>1540</v>
      </c>
      <c r="K2034" t="s">
        <v>418</v>
      </c>
      <c r="L2034" t="s">
        <v>30</v>
      </c>
      <c r="M2034" s="21" t="s">
        <v>31</v>
      </c>
      <c r="N2034" s="71">
        <v>53</v>
      </c>
      <c r="O2034" s="20">
        <v>77.89</v>
      </c>
      <c r="P2034" s="20">
        <v>74.67</v>
      </c>
      <c r="Q2034" s="22">
        <v>0.958659648221851</v>
      </c>
      <c r="R2034" s="23"/>
      <c r="X2034" s="1"/>
    </row>
    <row r="2035" spans="1:24">
      <c r="A2035" s="1" t="s">
        <v>1602</v>
      </c>
      <c r="B2035" s="13" t="s">
        <v>1603</v>
      </c>
      <c r="C2035" t="s">
        <v>1606</v>
      </c>
      <c r="D2035" s="7" t="s">
        <v>1605</v>
      </c>
      <c r="E2035" s="13" t="s">
        <v>1540</v>
      </c>
      <c r="K2035" t="s">
        <v>418</v>
      </c>
      <c r="L2035" t="s">
        <v>30</v>
      </c>
      <c r="M2035" s="21" t="s">
        <v>31</v>
      </c>
      <c r="N2035" s="71">
        <v>54</v>
      </c>
      <c r="O2035" s="20">
        <v>55.94</v>
      </c>
      <c r="P2035" s="20">
        <v>52.53</v>
      </c>
      <c r="Q2035" s="22">
        <v>0.939041830532714</v>
      </c>
      <c r="R2035" s="23"/>
      <c r="X2035" s="1"/>
    </row>
    <row r="2036" spans="1:24">
      <c r="A2036" s="1" t="s">
        <v>1602</v>
      </c>
      <c r="B2036" s="13" t="s">
        <v>1603</v>
      </c>
      <c r="C2036" t="s">
        <v>1606</v>
      </c>
      <c r="D2036" s="7" t="s">
        <v>1605</v>
      </c>
      <c r="E2036" s="13" t="s">
        <v>1540</v>
      </c>
      <c r="K2036" t="s">
        <v>418</v>
      </c>
      <c r="L2036" t="s">
        <v>30</v>
      </c>
      <c r="M2036" s="21" t="s">
        <v>31</v>
      </c>
      <c r="N2036" s="71">
        <v>55</v>
      </c>
      <c r="O2036" s="20">
        <v>61.57</v>
      </c>
      <c r="P2036" s="20">
        <v>58.28</v>
      </c>
      <c r="Q2036" s="22">
        <v>0.946564885496183</v>
      </c>
      <c r="R2036" s="23"/>
      <c r="X2036" s="1"/>
    </row>
    <row r="2037" spans="1:24">
      <c r="A2037" s="1" t="s">
        <v>1602</v>
      </c>
      <c r="B2037" s="13" t="s">
        <v>1603</v>
      </c>
      <c r="C2037" t="s">
        <v>1606</v>
      </c>
      <c r="D2037" s="7" t="s">
        <v>1605</v>
      </c>
      <c r="E2037" s="13" t="s">
        <v>1540</v>
      </c>
      <c r="K2037" t="s">
        <v>418</v>
      </c>
      <c r="L2037" t="s">
        <v>30</v>
      </c>
      <c r="M2037" s="21" t="s">
        <v>31</v>
      </c>
      <c r="N2037" s="71">
        <v>56</v>
      </c>
      <c r="O2037" s="20">
        <v>66.45</v>
      </c>
      <c r="P2037" s="20">
        <v>63.25</v>
      </c>
      <c r="Q2037" s="22">
        <v>0.951843491346877</v>
      </c>
      <c r="R2037" s="23"/>
      <c r="X2037" s="1"/>
    </row>
    <row r="2038" spans="1:24">
      <c r="A2038" s="1" t="s">
        <v>1602</v>
      </c>
      <c r="B2038" s="13" t="s">
        <v>1603</v>
      </c>
      <c r="C2038" t="s">
        <v>1606</v>
      </c>
      <c r="D2038" s="7" t="s">
        <v>1605</v>
      </c>
      <c r="E2038" s="13" t="s">
        <v>1540</v>
      </c>
      <c r="K2038" t="s">
        <v>418</v>
      </c>
      <c r="L2038" t="s">
        <v>30</v>
      </c>
      <c r="M2038" s="21" t="s">
        <v>31</v>
      </c>
      <c r="N2038" s="71">
        <v>57</v>
      </c>
      <c r="O2038" s="20">
        <v>56.58</v>
      </c>
      <c r="P2038" s="20">
        <v>52.96</v>
      </c>
      <c r="Q2038" s="22">
        <v>0.936019794980559</v>
      </c>
      <c r="R2038" s="23"/>
      <c r="X2038" s="1"/>
    </row>
    <row r="2039" spans="1:24">
      <c r="A2039" s="1" t="s">
        <v>1602</v>
      </c>
      <c r="B2039" s="13" t="s">
        <v>1603</v>
      </c>
      <c r="C2039" t="s">
        <v>1606</v>
      </c>
      <c r="D2039" s="7" t="s">
        <v>1605</v>
      </c>
      <c r="E2039" s="13" t="s">
        <v>1540</v>
      </c>
      <c r="K2039" t="s">
        <v>418</v>
      </c>
      <c r="L2039" t="s">
        <v>30</v>
      </c>
      <c r="M2039" s="21" t="s">
        <v>31</v>
      </c>
      <c r="N2039" s="71">
        <v>58</v>
      </c>
      <c r="O2039" s="20">
        <v>46.77</v>
      </c>
      <c r="P2039" s="20">
        <v>44.43</v>
      </c>
      <c r="Q2039" s="22">
        <v>0.949967928159076</v>
      </c>
      <c r="R2039" s="23"/>
      <c r="X2039" s="1"/>
    </row>
    <row r="2040" spans="1:24">
      <c r="A2040" s="1" t="s">
        <v>1602</v>
      </c>
      <c r="B2040" s="13" t="s">
        <v>1603</v>
      </c>
      <c r="C2040" t="s">
        <v>1606</v>
      </c>
      <c r="D2040" s="7" t="s">
        <v>1605</v>
      </c>
      <c r="E2040" s="13" t="s">
        <v>1540</v>
      </c>
      <c r="K2040" t="s">
        <v>418</v>
      </c>
      <c r="L2040" t="s">
        <v>30</v>
      </c>
      <c r="M2040" s="21" t="s">
        <v>31</v>
      </c>
      <c r="N2040" s="71">
        <v>59</v>
      </c>
      <c r="O2040" s="20">
        <v>68.35</v>
      </c>
      <c r="P2040" s="20">
        <v>63.86</v>
      </c>
      <c r="Q2040" s="22">
        <v>0.934308705193855</v>
      </c>
      <c r="R2040" s="23"/>
      <c r="X2040" s="1"/>
    </row>
    <row r="2041" spans="1:24">
      <c r="A2041" s="1" t="s">
        <v>1602</v>
      </c>
      <c r="B2041" s="13" t="s">
        <v>1603</v>
      </c>
      <c r="C2041" t="s">
        <v>1606</v>
      </c>
      <c r="D2041" s="7" t="s">
        <v>1605</v>
      </c>
      <c r="E2041" s="13" t="s">
        <v>1540</v>
      </c>
      <c r="K2041" t="s">
        <v>418</v>
      </c>
      <c r="L2041" t="s">
        <v>30</v>
      </c>
      <c r="M2041" s="21" t="s">
        <v>31</v>
      </c>
      <c r="N2041" s="71">
        <v>60</v>
      </c>
      <c r="O2041" s="20">
        <v>80.87</v>
      </c>
      <c r="P2041" s="20">
        <v>78.5</v>
      </c>
      <c r="Q2041" s="22">
        <v>0.970693705947817</v>
      </c>
      <c r="R2041" s="23"/>
      <c r="X2041" s="1"/>
    </row>
    <row r="2042" spans="1:24">
      <c r="A2042" s="1" t="s">
        <v>1602</v>
      </c>
      <c r="B2042" s="13" t="s">
        <v>1603</v>
      </c>
      <c r="C2042" t="s">
        <v>1606</v>
      </c>
      <c r="D2042" s="7" t="s">
        <v>1605</v>
      </c>
      <c r="E2042" s="13" t="s">
        <v>1540</v>
      </c>
      <c r="K2042" t="s">
        <v>418</v>
      </c>
      <c r="L2042" t="s">
        <v>30</v>
      </c>
      <c r="M2042" s="21" t="s">
        <v>31</v>
      </c>
      <c r="N2042" s="71">
        <v>61</v>
      </c>
      <c r="O2042" s="20">
        <v>68.23</v>
      </c>
      <c r="P2042" s="20">
        <v>64.35</v>
      </c>
      <c r="Q2042" s="22">
        <v>0.943133518979921</v>
      </c>
      <c r="R2042" s="23"/>
      <c r="X2042" s="1"/>
    </row>
    <row r="2043" spans="1:24">
      <c r="A2043" s="1" t="s">
        <v>1602</v>
      </c>
      <c r="B2043" s="13" t="s">
        <v>1603</v>
      </c>
      <c r="C2043" t="s">
        <v>1606</v>
      </c>
      <c r="D2043" s="7" t="s">
        <v>1605</v>
      </c>
      <c r="E2043" s="13" t="s">
        <v>1540</v>
      </c>
      <c r="K2043" t="s">
        <v>418</v>
      </c>
      <c r="L2043" t="s">
        <v>30</v>
      </c>
      <c r="M2043" s="21" t="s">
        <v>31</v>
      </c>
      <c r="N2043" s="71">
        <v>62</v>
      </c>
      <c r="O2043" s="20">
        <v>79.32</v>
      </c>
      <c r="P2043" s="20">
        <v>77.32</v>
      </c>
      <c r="Q2043" s="22">
        <v>0.974785678265255</v>
      </c>
      <c r="R2043" s="23"/>
      <c r="X2043" s="1"/>
    </row>
    <row r="2044" spans="1:24">
      <c r="A2044" s="1" t="s">
        <v>1602</v>
      </c>
      <c r="B2044" s="13" t="s">
        <v>1603</v>
      </c>
      <c r="C2044" t="s">
        <v>1606</v>
      </c>
      <c r="D2044" s="7" t="s">
        <v>1605</v>
      </c>
      <c r="E2044" s="13" t="s">
        <v>1540</v>
      </c>
      <c r="K2044" t="s">
        <v>418</v>
      </c>
      <c r="L2044" t="s">
        <v>30</v>
      </c>
      <c r="M2044" s="21" t="s">
        <v>31</v>
      </c>
      <c r="N2044" s="71">
        <v>63</v>
      </c>
      <c r="O2044" s="20">
        <v>70.67</v>
      </c>
      <c r="P2044" s="20">
        <v>67.13</v>
      </c>
      <c r="Q2044" s="22">
        <v>0.949908023206452</v>
      </c>
      <c r="R2044" s="23"/>
      <c r="X2044" s="1"/>
    </row>
    <row r="2045" spans="1:24">
      <c r="A2045" s="1" t="s">
        <v>1602</v>
      </c>
      <c r="B2045" s="13" t="s">
        <v>1603</v>
      </c>
      <c r="C2045" t="s">
        <v>1606</v>
      </c>
      <c r="D2045" s="7" t="s">
        <v>1605</v>
      </c>
      <c r="E2045" s="13" t="s">
        <v>1540</v>
      </c>
      <c r="K2045" t="s">
        <v>418</v>
      </c>
      <c r="L2045" t="s">
        <v>30</v>
      </c>
      <c r="M2045" s="21" t="s">
        <v>31</v>
      </c>
      <c r="N2045" s="71">
        <v>64</v>
      </c>
      <c r="O2045" s="20">
        <v>71.35</v>
      </c>
      <c r="P2045" s="20">
        <v>67.42</v>
      </c>
      <c r="Q2045" s="22">
        <v>0.944919411352488</v>
      </c>
      <c r="R2045" s="23"/>
      <c r="X2045" s="1"/>
    </row>
    <row r="2046" spans="1:24">
      <c r="A2046" s="1" t="s">
        <v>1602</v>
      </c>
      <c r="B2046" s="13" t="s">
        <v>1603</v>
      </c>
      <c r="C2046" t="s">
        <v>1606</v>
      </c>
      <c r="D2046" s="7" t="s">
        <v>1605</v>
      </c>
      <c r="E2046" s="13" t="s">
        <v>1540</v>
      </c>
      <c r="K2046" t="s">
        <v>418</v>
      </c>
      <c r="L2046" t="s">
        <v>30</v>
      </c>
      <c r="M2046" s="21" t="s">
        <v>31</v>
      </c>
      <c r="N2046" s="71">
        <v>65</v>
      </c>
      <c r="O2046" s="20">
        <v>54.94</v>
      </c>
      <c r="P2046" s="20">
        <v>50.97</v>
      </c>
      <c r="Q2046" s="22">
        <v>0.927739352020386</v>
      </c>
      <c r="R2046" s="23"/>
      <c r="X2046" s="1"/>
    </row>
    <row r="2047" spans="1:24">
      <c r="A2047" s="1" t="s">
        <v>1602</v>
      </c>
      <c r="B2047" s="13" t="s">
        <v>1603</v>
      </c>
      <c r="C2047" t="s">
        <v>1606</v>
      </c>
      <c r="D2047" s="7" t="s">
        <v>1605</v>
      </c>
      <c r="E2047" s="13" t="s">
        <v>1540</v>
      </c>
      <c r="K2047" t="s">
        <v>418</v>
      </c>
      <c r="L2047" t="s">
        <v>30</v>
      </c>
      <c r="M2047" s="21" t="s">
        <v>31</v>
      </c>
      <c r="N2047" s="71">
        <v>66</v>
      </c>
      <c r="O2047" s="20">
        <v>48.73</v>
      </c>
      <c r="P2047" s="20">
        <v>41.79</v>
      </c>
      <c r="Q2047" s="22">
        <v>0.857582597988919</v>
      </c>
      <c r="R2047" s="23"/>
      <c r="X2047" s="1"/>
    </row>
    <row r="2048" spans="1:24">
      <c r="A2048" s="1" t="s">
        <v>1602</v>
      </c>
      <c r="B2048" s="13" t="s">
        <v>1603</v>
      </c>
      <c r="C2048" t="s">
        <v>1606</v>
      </c>
      <c r="D2048" s="7" t="s">
        <v>1605</v>
      </c>
      <c r="E2048" s="13" t="s">
        <v>1540</v>
      </c>
      <c r="K2048" t="s">
        <v>418</v>
      </c>
      <c r="L2048" t="s">
        <v>30</v>
      </c>
      <c r="M2048" s="21" t="s">
        <v>31</v>
      </c>
      <c r="N2048" s="71">
        <v>67</v>
      </c>
      <c r="O2048" s="20">
        <v>70.62</v>
      </c>
      <c r="P2048" s="20">
        <v>65.79</v>
      </c>
      <c r="Q2048" s="22">
        <v>0.93160577740017</v>
      </c>
      <c r="R2048" s="23"/>
      <c r="X2048" s="1"/>
    </row>
    <row r="2049" spans="1:24">
      <c r="A2049" s="1" t="s">
        <v>1602</v>
      </c>
      <c r="B2049" s="13" t="s">
        <v>1603</v>
      </c>
      <c r="C2049" t="s">
        <v>1606</v>
      </c>
      <c r="D2049" s="7" t="s">
        <v>1605</v>
      </c>
      <c r="E2049" s="13" t="s">
        <v>1540</v>
      </c>
      <c r="K2049" t="s">
        <v>418</v>
      </c>
      <c r="L2049" t="s">
        <v>30</v>
      </c>
      <c r="M2049" s="21" t="s">
        <v>31</v>
      </c>
      <c r="N2049" s="71">
        <v>68</v>
      </c>
      <c r="O2049" s="20">
        <v>59.91</v>
      </c>
      <c r="P2049" s="20">
        <v>56.71</v>
      </c>
      <c r="Q2049" s="22">
        <v>0.946586546486396</v>
      </c>
      <c r="R2049" s="23"/>
      <c r="X2049" s="1"/>
    </row>
    <row r="2050" spans="1:24">
      <c r="A2050" s="1" t="s">
        <v>1602</v>
      </c>
      <c r="B2050" s="13" t="s">
        <v>1603</v>
      </c>
      <c r="C2050" t="s">
        <v>1606</v>
      </c>
      <c r="D2050" s="7" t="s">
        <v>1605</v>
      </c>
      <c r="E2050" s="13" t="s">
        <v>1540</v>
      </c>
      <c r="K2050" t="s">
        <v>418</v>
      </c>
      <c r="L2050" t="s">
        <v>30</v>
      </c>
      <c r="M2050" s="21" t="s">
        <v>31</v>
      </c>
      <c r="N2050" s="71">
        <v>69</v>
      </c>
      <c r="O2050" s="20">
        <v>62.37</v>
      </c>
      <c r="P2050" s="20">
        <v>59.6</v>
      </c>
      <c r="Q2050" s="22">
        <v>0.955587622254289</v>
      </c>
      <c r="R2050" s="23"/>
      <c r="X2050" s="1"/>
    </row>
    <row r="2051" spans="1:24">
      <c r="A2051" s="1" t="s">
        <v>1602</v>
      </c>
      <c r="B2051" s="13" t="s">
        <v>1603</v>
      </c>
      <c r="C2051" t="s">
        <v>1606</v>
      </c>
      <c r="D2051" s="7" t="s">
        <v>1605</v>
      </c>
      <c r="E2051" s="13" t="s">
        <v>1540</v>
      </c>
      <c r="K2051" t="s">
        <v>418</v>
      </c>
      <c r="L2051" t="s">
        <v>30</v>
      </c>
      <c r="M2051" s="21" t="s">
        <v>31</v>
      </c>
      <c r="N2051" s="71">
        <v>70</v>
      </c>
      <c r="O2051" s="20">
        <v>64.89</v>
      </c>
      <c r="P2051" s="20">
        <v>61.82</v>
      </c>
      <c r="Q2051" s="22">
        <v>0.952689166281399</v>
      </c>
      <c r="R2051" s="23"/>
      <c r="X2051" s="1"/>
    </row>
    <row r="2052" spans="1:24">
      <c r="A2052" s="1" t="s">
        <v>1602</v>
      </c>
      <c r="B2052" s="13" t="s">
        <v>1603</v>
      </c>
      <c r="C2052" t="s">
        <v>1606</v>
      </c>
      <c r="D2052" s="7" t="s">
        <v>1605</v>
      </c>
      <c r="E2052" s="13" t="s">
        <v>1540</v>
      </c>
      <c r="K2052" t="s">
        <v>418</v>
      </c>
      <c r="L2052" t="s">
        <v>30</v>
      </c>
      <c r="M2052" s="21" t="s">
        <v>31</v>
      </c>
      <c r="N2052" s="71">
        <v>71</v>
      </c>
      <c r="O2052" s="20">
        <v>60.43</v>
      </c>
      <c r="P2052" s="20">
        <v>56.34</v>
      </c>
      <c r="Q2052" s="22">
        <v>0.932318384908158</v>
      </c>
      <c r="R2052" s="23"/>
      <c r="X2052" s="1"/>
    </row>
    <row r="2053" spans="1:24">
      <c r="A2053" s="1" t="s">
        <v>1602</v>
      </c>
      <c r="B2053" s="13" t="s">
        <v>1603</v>
      </c>
      <c r="C2053" t="s">
        <v>1606</v>
      </c>
      <c r="D2053" s="7" t="s">
        <v>1605</v>
      </c>
      <c r="E2053" s="13" t="s">
        <v>1540</v>
      </c>
      <c r="K2053" t="s">
        <v>418</v>
      </c>
      <c r="L2053" t="s">
        <v>30</v>
      </c>
      <c r="M2053" s="21" t="s">
        <v>31</v>
      </c>
      <c r="N2053" s="71">
        <v>72</v>
      </c>
      <c r="O2053" s="20">
        <v>74.05</v>
      </c>
      <c r="P2053" s="20">
        <v>70.68</v>
      </c>
      <c r="Q2053" s="22">
        <v>0.954490209318029</v>
      </c>
      <c r="R2053" s="23"/>
      <c r="X2053" s="1"/>
    </row>
    <row r="2054" spans="1:24">
      <c r="A2054" s="1" t="s">
        <v>1602</v>
      </c>
      <c r="B2054" s="13" t="s">
        <v>1603</v>
      </c>
      <c r="C2054" t="s">
        <v>1606</v>
      </c>
      <c r="D2054" s="7" t="s">
        <v>1605</v>
      </c>
      <c r="E2054" s="13" t="s">
        <v>1540</v>
      </c>
      <c r="K2054" t="s">
        <v>418</v>
      </c>
      <c r="L2054" t="s">
        <v>30</v>
      </c>
      <c r="M2054" s="21" t="s">
        <v>31</v>
      </c>
      <c r="N2054" s="71">
        <v>73</v>
      </c>
      <c r="O2054" s="20">
        <v>51.63</v>
      </c>
      <c r="P2054" s="20">
        <v>47.22</v>
      </c>
      <c r="Q2054" s="22">
        <v>0.914584543869843</v>
      </c>
      <c r="R2054" s="23"/>
      <c r="X2054" s="1"/>
    </row>
    <row r="2055" spans="1:24">
      <c r="A2055" s="1" t="s">
        <v>1602</v>
      </c>
      <c r="B2055" s="13" t="s">
        <v>1603</v>
      </c>
      <c r="C2055" t="s">
        <v>1606</v>
      </c>
      <c r="D2055" s="7" t="s">
        <v>1605</v>
      </c>
      <c r="E2055" s="13" t="s">
        <v>1540</v>
      </c>
      <c r="K2055" t="s">
        <v>418</v>
      </c>
      <c r="L2055" t="s">
        <v>30</v>
      </c>
      <c r="M2055" s="21" t="s">
        <v>31</v>
      </c>
      <c r="N2055" s="71">
        <v>74</v>
      </c>
      <c r="O2055" s="20">
        <v>45.9</v>
      </c>
      <c r="P2055" s="20">
        <v>38.88</v>
      </c>
      <c r="Q2055" s="22">
        <v>0.847058823529412</v>
      </c>
      <c r="R2055" s="23"/>
      <c r="X2055" s="1"/>
    </row>
    <row r="2056" spans="1:24">
      <c r="A2056" s="1" t="s">
        <v>1602</v>
      </c>
      <c r="B2056" s="13" t="s">
        <v>1603</v>
      </c>
      <c r="C2056" t="s">
        <v>1606</v>
      </c>
      <c r="D2056" s="7" t="s">
        <v>1605</v>
      </c>
      <c r="E2056" s="13" t="s">
        <v>1540</v>
      </c>
      <c r="K2056" t="s">
        <v>418</v>
      </c>
      <c r="L2056" t="s">
        <v>30</v>
      </c>
      <c r="M2056" s="21" t="s">
        <v>31</v>
      </c>
      <c r="N2056" s="71">
        <v>75</v>
      </c>
      <c r="O2056" s="20">
        <v>52.88</v>
      </c>
      <c r="P2056" s="20">
        <v>49.27</v>
      </c>
      <c r="Q2056" s="22">
        <v>0.931732223903177</v>
      </c>
      <c r="R2056" s="23"/>
      <c r="X2056" s="1"/>
    </row>
    <row r="2057" spans="1:24">
      <c r="A2057" s="1" t="s">
        <v>1602</v>
      </c>
      <c r="B2057" s="13" t="s">
        <v>1603</v>
      </c>
      <c r="C2057" t="s">
        <v>1606</v>
      </c>
      <c r="D2057" s="7" t="s">
        <v>1605</v>
      </c>
      <c r="E2057" s="13" t="s">
        <v>1540</v>
      </c>
      <c r="K2057" t="s">
        <v>418</v>
      </c>
      <c r="L2057" t="s">
        <v>30</v>
      </c>
      <c r="M2057" s="21" t="s">
        <v>31</v>
      </c>
      <c r="N2057" s="71">
        <v>76</v>
      </c>
      <c r="O2057" s="20">
        <v>46.15</v>
      </c>
      <c r="P2057" s="20">
        <v>42.69</v>
      </c>
      <c r="Q2057" s="22">
        <v>0.925027085590466</v>
      </c>
      <c r="R2057" s="23"/>
      <c r="X2057" s="1"/>
    </row>
    <row r="2058" spans="1:24">
      <c r="A2058" s="1" t="s">
        <v>1602</v>
      </c>
      <c r="B2058" s="13" t="s">
        <v>1603</v>
      </c>
      <c r="C2058" t="s">
        <v>1606</v>
      </c>
      <c r="D2058" s="7" t="s">
        <v>1605</v>
      </c>
      <c r="E2058" s="13" t="s">
        <v>1540</v>
      </c>
      <c r="K2058" t="s">
        <v>418</v>
      </c>
      <c r="L2058" t="s">
        <v>30</v>
      </c>
      <c r="M2058" s="21" t="s">
        <v>31</v>
      </c>
      <c r="N2058" s="71">
        <v>77</v>
      </c>
      <c r="O2058" s="20">
        <v>74.58</v>
      </c>
      <c r="P2058" s="20">
        <v>70.28</v>
      </c>
      <c r="Q2058" s="22">
        <v>0.942343791901314</v>
      </c>
      <c r="R2058" s="23"/>
      <c r="X2058" s="1"/>
    </row>
    <row r="2059" spans="1:24">
      <c r="A2059" s="1" t="s">
        <v>1602</v>
      </c>
      <c r="B2059" s="13" t="s">
        <v>1603</v>
      </c>
      <c r="C2059" t="s">
        <v>1606</v>
      </c>
      <c r="D2059" s="7" t="s">
        <v>1605</v>
      </c>
      <c r="E2059" s="13" t="s">
        <v>1540</v>
      </c>
      <c r="K2059" t="s">
        <v>418</v>
      </c>
      <c r="L2059" t="s">
        <v>30</v>
      </c>
      <c r="M2059" s="21" t="s">
        <v>31</v>
      </c>
      <c r="N2059" s="71">
        <v>78</v>
      </c>
      <c r="O2059" s="20">
        <v>54.86</v>
      </c>
      <c r="P2059" s="20">
        <v>49.42</v>
      </c>
      <c r="Q2059" s="22">
        <v>0.900838497994896</v>
      </c>
      <c r="R2059" s="23"/>
      <c r="X2059" s="1"/>
    </row>
    <row r="2060" spans="1:24">
      <c r="A2060" s="1" t="s">
        <v>1602</v>
      </c>
      <c r="B2060" s="13" t="s">
        <v>1603</v>
      </c>
      <c r="C2060" t="s">
        <v>1606</v>
      </c>
      <c r="D2060" s="7" t="s">
        <v>1605</v>
      </c>
      <c r="E2060" s="13" t="s">
        <v>1540</v>
      </c>
      <c r="K2060" t="s">
        <v>418</v>
      </c>
      <c r="L2060" t="s">
        <v>30</v>
      </c>
      <c r="M2060" s="21" t="s">
        <v>31</v>
      </c>
      <c r="N2060" s="71">
        <v>79</v>
      </c>
      <c r="O2060" s="20">
        <v>62.34</v>
      </c>
      <c r="P2060" s="20">
        <v>54.89</v>
      </c>
      <c r="Q2060" s="22">
        <v>0.880494064805903</v>
      </c>
      <c r="R2060" s="23"/>
      <c r="X2060" s="1"/>
    </row>
    <row r="2061" spans="1:24">
      <c r="A2061" s="1" t="s">
        <v>1602</v>
      </c>
      <c r="B2061" s="13" t="s">
        <v>1603</v>
      </c>
      <c r="C2061" t="s">
        <v>1606</v>
      </c>
      <c r="D2061" s="7" t="s">
        <v>1605</v>
      </c>
      <c r="E2061" s="13" t="s">
        <v>1540</v>
      </c>
      <c r="K2061" t="s">
        <v>418</v>
      </c>
      <c r="L2061" t="s">
        <v>30</v>
      </c>
      <c r="M2061" s="21" t="s">
        <v>31</v>
      </c>
      <c r="N2061" s="71">
        <v>80</v>
      </c>
      <c r="O2061" s="20">
        <v>54.98</v>
      </c>
      <c r="P2061" s="20">
        <v>50.21</v>
      </c>
      <c r="Q2061" s="22">
        <v>0.913241178610404</v>
      </c>
      <c r="R2061" s="23"/>
      <c r="X2061" s="1"/>
    </row>
    <row r="2062" spans="1:24">
      <c r="A2062" s="1" t="s">
        <v>1602</v>
      </c>
      <c r="B2062" s="13" t="s">
        <v>1603</v>
      </c>
      <c r="C2062" t="s">
        <v>1606</v>
      </c>
      <c r="D2062" s="7" t="s">
        <v>1605</v>
      </c>
      <c r="E2062" s="13" t="s">
        <v>1540</v>
      </c>
      <c r="K2062" t="s">
        <v>418</v>
      </c>
      <c r="L2062" t="s">
        <v>30</v>
      </c>
      <c r="M2062" s="21" t="s">
        <v>31</v>
      </c>
      <c r="N2062" s="71">
        <v>81</v>
      </c>
      <c r="O2062" s="20">
        <v>61.62</v>
      </c>
      <c r="P2062" s="20">
        <v>58.41</v>
      </c>
      <c r="Q2062" s="22">
        <v>0.947906523855891</v>
      </c>
      <c r="R2062" s="23"/>
      <c r="X2062" s="1"/>
    </row>
    <row r="2063" spans="1:24">
      <c r="A2063" s="1" t="s">
        <v>1602</v>
      </c>
      <c r="B2063" s="13" t="s">
        <v>1603</v>
      </c>
      <c r="C2063" t="s">
        <v>1606</v>
      </c>
      <c r="D2063" s="7" t="s">
        <v>1605</v>
      </c>
      <c r="E2063" s="13" t="s">
        <v>1540</v>
      </c>
      <c r="K2063" t="s">
        <v>418</v>
      </c>
      <c r="L2063" t="s">
        <v>30</v>
      </c>
      <c r="M2063" s="21" t="s">
        <v>31</v>
      </c>
      <c r="N2063" s="71">
        <v>82</v>
      </c>
      <c r="O2063" s="20">
        <v>60.98</v>
      </c>
      <c r="P2063" s="20">
        <v>56.7</v>
      </c>
      <c r="Q2063" s="22">
        <v>0.929813053460151</v>
      </c>
      <c r="R2063" s="23"/>
      <c r="X2063" s="1"/>
    </row>
    <row r="2064" spans="1:24">
      <c r="A2064" s="1" t="s">
        <v>1602</v>
      </c>
      <c r="B2064" s="13" t="s">
        <v>1603</v>
      </c>
      <c r="C2064" t="s">
        <v>1606</v>
      </c>
      <c r="D2064" s="7" t="s">
        <v>1605</v>
      </c>
      <c r="E2064" s="13" t="s">
        <v>1540</v>
      </c>
      <c r="K2064" t="s">
        <v>418</v>
      </c>
      <c r="L2064" t="s">
        <v>30</v>
      </c>
      <c r="M2064" s="21" t="s">
        <v>31</v>
      </c>
      <c r="N2064" s="71">
        <v>83</v>
      </c>
      <c r="O2064" s="20">
        <v>69.77</v>
      </c>
      <c r="P2064" s="20">
        <v>66.08</v>
      </c>
      <c r="Q2064" s="22">
        <v>0.947111939228895</v>
      </c>
      <c r="R2064" s="23"/>
      <c r="X2064" s="1"/>
    </row>
    <row r="2065" spans="1:24">
      <c r="A2065" s="1" t="s">
        <v>1602</v>
      </c>
      <c r="B2065" s="13" t="s">
        <v>1603</v>
      </c>
      <c r="C2065" t="s">
        <v>1606</v>
      </c>
      <c r="D2065" s="7" t="s">
        <v>1605</v>
      </c>
      <c r="E2065" s="13" t="s">
        <v>1540</v>
      </c>
      <c r="K2065" t="s">
        <v>418</v>
      </c>
      <c r="L2065" t="s">
        <v>30</v>
      </c>
      <c r="M2065" s="21" t="s">
        <v>31</v>
      </c>
      <c r="N2065" s="71">
        <v>84</v>
      </c>
      <c r="O2065" s="20">
        <v>63.89</v>
      </c>
      <c r="P2065" s="20">
        <v>57.61</v>
      </c>
      <c r="Q2065" s="22">
        <v>0.90170605728596</v>
      </c>
      <c r="R2065" s="23"/>
      <c r="X2065" s="1"/>
    </row>
    <row r="2066" spans="1:24">
      <c r="A2066" s="1" t="s">
        <v>1602</v>
      </c>
      <c r="B2066" s="13" t="s">
        <v>1603</v>
      </c>
      <c r="C2066" t="s">
        <v>1606</v>
      </c>
      <c r="D2066" s="7" t="s">
        <v>1605</v>
      </c>
      <c r="E2066" s="13" t="s">
        <v>1540</v>
      </c>
      <c r="K2066" t="s">
        <v>418</v>
      </c>
      <c r="L2066" t="s">
        <v>30</v>
      </c>
      <c r="M2066" s="21" t="s">
        <v>31</v>
      </c>
      <c r="N2066" s="71">
        <v>85</v>
      </c>
      <c r="O2066" s="20">
        <v>52.36</v>
      </c>
      <c r="P2066" s="20">
        <v>46.72</v>
      </c>
      <c r="Q2066" s="22">
        <v>0.892284186401833</v>
      </c>
      <c r="R2066" s="23"/>
      <c r="X2066" s="1"/>
    </row>
    <row r="2067" spans="1:24">
      <c r="A2067" s="1" t="s">
        <v>1602</v>
      </c>
      <c r="B2067" s="13" t="s">
        <v>1603</v>
      </c>
      <c r="C2067" t="s">
        <v>1606</v>
      </c>
      <c r="D2067" s="7" t="s">
        <v>1605</v>
      </c>
      <c r="E2067" s="13" t="s">
        <v>1540</v>
      </c>
      <c r="K2067" t="s">
        <v>418</v>
      </c>
      <c r="L2067" t="s">
        <v>30</v>
      </c>
      <c r="M2067" s="21" t="s">
        <v>31</v>
      </c>
      <c r="N2067" s="71">
        <v>86</v>
      </c>
      <c r="O2067" s="20">
        <v>54.19</v>
      </c>
      <c r="P2067" s="20">
        <v>51.97</v>
      </c>
      <c r="Q2067" s="22">
        <v>0.959033031924709</v>
      </c>
      <c r="R2067" s="23"/>
      <c r="X2067" s="1"/>
    </row>
    <row r="2068" spans="1:24">
      <c r="A2068" s="1" t="s">
        <v>1602</v>
      </c>
      <c r="B2068" s="13" t="s">
        <v>1603</v>
      </c>
      <c r="C2068" t="s">
        <v>1606</v>
      </c>
      <c r="D2068" s="7" t="s">
        <v>1605</v>
      </c>
      <c r="E2068" s="13" t="s">
        <v>1540</v>
      </c>
      <c r="K2068" t="s">
        <v>418</v>
      </c>
      <c r="L2068" t="s">
        <v>30</v>
      </c>
      <c r="M2068" s="21" t="s">
        <v>31</v>
      </c>
      <c r="N2068" s="71">
        <v>87</v>
      </c>
      <c r="O2068" s="20">
        <v>53.58</v>
      </c>
      <c r="P2068" s="20">
        <v>49.68</v>
      </c>
      <c r="Q2068" s="22">
        <v>0.927211646136618</v>
      </c>
      <c r="R2068" s="23"/>
      <c r="X2068" s="1"/>
    </row>
    <row r="2069" spans="1:24">
      <c r="A2069" s="1" t="s">
        <v>1602</v>
      </c>
      <c r="B2069" s="13" t="s">
        <v>1603</v>
      </c>
      <c r="C2069" t="s">
        <v>1606</v>
      </c>
      <c r="D2069" s="7" t="s">
        <v>1605</v>
      </c>
      <c r="E2069" s="13" t="s">
        <v>1540</v>
      </c>
      <c r="K2069" t="s">
        <v>418</v>
      </c>
      <c r="L2069" t="s">
        <v>30</v>
      </c>
      <c r="M2069" s="21" t="s">
        <v>31</v>
      </c>
      <c r="N2069" s="71">
        <v>88</v>
      </c>
      <c r="O2069" s="20">
        <v>65.12</v>
      </c>
      <c r="P2069" s="20">
        <v>61.79</v>
      </c>
      <c r="Q2069" s="22">
        <v>0.948863636363636</v>
      </c>
      <c r="R2069" s="23"/>
      <c r="X2069" s="1"/>
    </row>
    <row r="2070" spans="1:24">
      <c r="A2070" s="1" t="s">
        <v>1602</v>
      </c>
      <c r="B2070" s="13" t="s">
        <v>1603</v>
      </c>
      <c r="C2070" t="s">
        <v>1606</v>
      </c>
      <c r="D2070" s="7" t="s">
        <v>1605</v>
      </c>
      <c r="E2070" s="13" t="s">
        <v>1540</v>
      </c>
      <c r="K2070" t="s">
        <v>418</v>
      </c>
      <c r="L2070" t="s">
        <v>30</v>
      </c>
      <c r="M2070" s="21" t="s">
        <v>31</v>
      </c>
      <c r="N2070" s="71">
        <v>89</v>
      </c>
      <c r="O2070" s="20">
        <v>66.02</v>
      </c>
      <c r="P2070" s="20">
        <v>62.76</v>
      </c>
      <c r="Q2070" s="22">
        <v>0.950621023932142</v>
      </c>
      <c r="R2070" s="23"/>
      <c r="X2070" s="1"/>
    </row>
    <row r="2071" spans="1:24">
      <c r="A2071" s="1" t="s">
        <v>1602</v>
      </c>
      <c r="B2071" s="13" t="s">
        <v>1603</v>
      </c>
      <c r="C2071" t="s">
        <v>1606</v>
      </c>
      <c r="D2071" s="7" t="s">
        <v>1605</v>
      </c>
      <c r="E2071" s="13" t="s">
        <v>1540</v>
      </c>
      <c r="K2071" t="s">
        <v>418</v>
      </c>
      <c r="L2071" t="s">
        <v>30</v>
      </c>
      <c r="M2071" s="21" t="s">
        <v>31</v>
      </c>
      <c r="N2071" s="71">
        <v>90</v>
      </c>
      <c r="O2071" s="20">
        <v>47.02</v>
      </c>
      <c r="P2071" s="20">
        <v>43.88</v>
      </c>
      <c r="Q2071" s="22">
        <v>0.933219906422799</v>
      </c>
      <c r="R2071" s="23"/>
      <c r="X2071" s="1"/>
    </row>
    <row r="2072" spans="1:24">
      <c r="A2072" s="1" t="s">
        <v>1602</v>
      </c>
      <c r="B2072" s="13" t="s">
        <v>1603</v>
      </c>
      <c r="C2072" t="s">
        <v>1606</v>
      </c>
      <c r="D2072" s="7" t="s">
        <v>1605</v>
      </c>
      <c r="E2072" s="13" t="s">
        <v>1540</v>
      </c>
      <c r="K2072" t="s">
        <v>418</v>
      </c>
      <c r="L2072" t="s">
        <v>30</v>
      </c>
      <c r="M2072" s="21" t="s">
        <v>31</v>
      </c>
      <c r="N2072" s="71">
        <v>91</v>
      </c>
      <c r="O2072" s="20">
        <v>32.26</v>
      </c>
      <c r="P2072" s="20">
        <v>31.44</v>
      </c>
      <c r="Q2072" s="22">
        <v>0.974581525108494</v>
      </c>
      <c r="R2072" s="23"/>
      <c r="X2072" s="1"/>
    </row>
    <row r="2073" spans="1:24">
      <c r="A2073" s="1" t="s">
        <v>1602</v>
      </c>
      <c r="B2073" s="13" t="s">
        <v>1603</v>
      </c>
      <c r="C2073" t="s">
        <v>1606</v>
      </c>
      <c r="D2073" s="7" t="s">
        <v>1605</v>
      </c>
      <c r="E2073" s="13" t="s">
        <v>1540</v>
      </c>
      <c r="K2073" t="s">
        <v>418</v>
      </c>
      <c r="L2073" t="s">
        <v>30</v>
      </c>
      <c r="M2073" s="21" t="s">
        <v>31</v>
      </c>
      <c r="N2073" s="71">
        <v>92</v>
      </c>
      <c r="O2073" s="20">
        <v>69.23</v>
      </c>
      <c r="P2073" s="20">
        <v>66.35</v>
      </c>
      <c r="Q2073" s="22">
        <v>0.958399537772642</v>
      </c>
      <c r="R2073" s="23"/>
      <c r="X2073" s="1"/>
    </row>
    <row r="2074" spans="1:24">
      <c r="A2074" s="1" t="s">
        <v>1602</v>
      </c>
      <c r="B2074" s="13" t="s">
        <v>1603</v>
      </c>
      <c r="C2074" t="s">
        <v>1606</v>
      </c>
      <c r="D2074" s="7" t="s">
        <v>1605</v>
      </c>
      <c r="E2074" s="13" t="s">
        <v>1540</v>
      </c>
      <c r="K2074" t="s">
        <v>418</v>
      </c>
      <c r="L2074" t="s">
        <v>30</v>
      </c>
      <c r="M2074" s="21" t="s">
        <v>31</v>
      </c>
      <c r="N2074" s="71">
        <v>93</v>
      </c>
      <c r="O2074" s="20">
        <v>66.1</v>
      </c>
      <c r="P2074" s="20">
        <v>62.52</v>
      </c>
      <c r="Q2074" s="22">
        <v>0.945839636913767</v>
      </c>
      <c r="R2074" s="23"/>
      <c r="X2074" s="1"/>
    </row>
    <row r="2075" spans="1:24">
      <c r="A2075" s="1" t="s">
        <v>1602</v>
      </c>
      <c r="B2075" s="13" t="s">
        <v>1603</v>
      </c>
      <c r="C2075" t="s">
        <v>1606</v>
      </c>
      <c r="D2075" s="7" t="s">
        <v>1605</v>
      </c>
      <c r="E2075" s="13" t="s">
        <v>1540</v>
      </c>
      <c r="K2075" t="s">
        <v>418</v>
      </c>
      <c r="L2075" t="s">
        <v>30</v>
      </c>
      <c r="M2075" s="21" t="s">
        <v>31</v>
      </c>
      <c r="N2075" s="71">
        <v>94</v>
      </c>
      <c r="O2075" s="20">
        <v>54.55</v>
      </c>
      <c r="P2075" s="20">
        <v>52.33</v>
      </c>
      <c r="Q2075" s="22">
        <v>0.959303391384051</v>
      </c>
      <c r="R2075" s="23"/>
      <c r="X2075" s="1"/>
    </row>
    <row r="2076" spans="1:24">
      <c r="A2076" s="1" t="s">
        <v>1602</v>
      </c>
      <c r="B2076" s="13" t="s">
        <v>1603</v>
      </c>
      <c r="C2076" t="s">
        <v>1606</v>
      </c>
      <c r="D2076" s="7" t="s">
        <v>1605</v>
      </c>
      <c r="E2076" s="13" t="s">
        <v>1540</v>
      </c>
      <c r="K2076" t="s">
        <v>418</v>
      </c>
      <c r="L2076" t="s">
        <v>30</v>
      </c>
      <c r="M2076" s="21" t="s">
        <v>31</v>
      </c>
      <c r="N2076" s="71">
        <v>95</v>
      </c>
      <c r="O2076" s="20">
        <v>74.67</v>
      </c>
      <c r="P2076" s="20">
        <v>71.97</v>
      </c>
      <c r="Q2076" s="22">
        <v>0.963840899959823</v>
      </c>
      <c r="R2076" s="23"/>
      <c r="X2076" s="1"/>
    </row>
    <row r="2077" spans="1:24">
      <c r="A2077" s="1" t="s">
        <v>1602</v>
      </c>
      <c r="B2077" s="13" t="s">
        <v>1603</v>
      </c>
      <c r="C2077" t="s">
        <v>1606</v>
      </c>
      <c r="D2077" s="7" t="s">
        <v>1605</v>
      </c>
      <c r="E2077" s="13" t="s">
        <v>1540</v>
      </c>
      <c r="K2077" t="s">
        <v>418</v>
      </c>
      <c r="L2077" t="s">
        <v>30</v>
      </c>
      <c r="M2077" s="21" t="s">
        <v>31</v>
      </c>
      <c r="N2077" s="71">
        <v>96</v>
      </c>
      <c r="O2077" s="20">
        <v>62.01</v>
      </c>
      <c r="P2077" s="20">
        <v>37.71</v>
      </c>
      <c r="Q2077" s="22">
        <v>0.608127721335268</v>
      </c>
      <c r="R2077" s="23"/>
      <c r="X2077" s="1"/>
    </row>
    <row r="2078" spans="1:24">
      <c r="A2078" s="1" t="s">
        <v>1602</v>
      </c>
      <c r="B2078" s="13" t="s">
        <v>1603</v>
      </c>
      <c r="C2078" t="s">
        <v>1606</v>
      </c>
      <c r="D2078" s="7" t="s">
        <v>1605</v>
      </c>
      <c r="E2078" s="13" t="s">
        <v>1540</v>
      </c>
      <c r="K2078" t="s">
        <v>418</v>
      </c>
      <c r="L2078" t="s">
        <v>30</v>
      </c>
      <c r="M2078" s="21" t="s">
        <v>31</v>
      </c>
      <c r="N2078" s="71">
        <v>97</v>
      </c>
      <c r="O2078" s="20">
        <v>74.09</v>
      </c>
      <c r="P2078" s="20">
        <v>70.71</v>
      </c>
      <c r="Q2078" s="22">
        <v>0.954379808341207</v>
      </c>
      <c r="R2078" s="23"/>
      <c r="X2078" s="1"/>
    </row>
    <row r="2079" spans="1:24">
      <c r="A2079" s="1" t="s">
        <v>1602</v>
      </c>
      <c r="B2079" s="13" t="s">
        <v>1603</v>
      </c>
      <c r="C2079" t="s">
        <v>1606</v>
      </c>
      <c r="D2079" s="7" t="s">
        <v>1605</v>
      </c>
      <c r="E2079" s="13" t="s">
        <v>1540</v>
      </c>
      <c r="K2079" t="s">
        <v>418</v>
      </c>
      <c r="L2079" t="s">
        <v>30</v>
      </c>
      <c r="M2079" s="21" t="s">
        <v>31</v>
      </c>
      <c r="N2079" s="71">
        <v>98</v>
      </c>
      <c r="O2079" s="20">
        <v>60.48</v>
      </c>
      <c r="P2079" s="20">
        <v>57.78</v>
      </c>
      <c r="Q2079" s="22">
        <v>0.955357142857143</v>
      </c>
      <c r="R2079" s="23"/>
      <c r="X2079" s="1"/>
    </row>
    <row r="2080" spans="1:24">
      <c r="A2080" s="1" t="s">
        <v>1602</v>
      </c>
      <c r="B2080" s="13" t="s">
        <v>1603</v>
      </c>
      <c r="C2080" t="s">
        <v>1606</v>
      </c>
      <c r="D2080" s="7" t="s">
        <v>1605</v>
      </c>
      <c r="E2080" s="13" t="s">
        <v>1540</v>
      </c>
      <c r="K2080" t="s">
        <v>418</v>
      </c>
      <c r="L2080" t="s">
        <v>30</v>
      </c>
      <c r="M2080" s="21" t="s">
        <v>31</v>
      </c>
      <c r="N2080" s="71">
        <v>99</v>
      </c>
      <c r="O2080" s="20">
        <v>53.42</v>
      </c>
      <c r="P2080" s="20">
        <v>50.3</v>
      </c>
      <c r="Q2080" s="22">
        <v>0.941594908274055</v>
      </c>
      <c r="R2080" s="23"/>
      <c r="X2080" s="1"/>
    </row>
    <row r="2081" spans="1:24">
      <c r="A2081" s="1" t="s">
        <v>1602</v>
      </c>
      <c r="B2081" s="13" t="s">
        <v>1603</v>
      </c>
      <c r="C2081" t="s">
        <v>1606</v>
      </c>
      <c r="D2081" s="7" t="s">
        <v>1605</v>
      </c>
      <c r="E2081" s="13" t="s">
        <v>1540</v>
      </c>
      <c r="K2081" t="s">
        <v>418</v>
      </c>
      <c r="L2081" t="s">
        <v>30</v>
      </c>
      <c r="M2081" s="21" t="s">
        <v>31</v>
      </c>
      <c r="N2081" s="71">
        <v>100</v>
      </c>
      <c r="O2081" s="20">
        <v>66.63</v>
      </c>
      <c r="P2081" s="20">
        <v>63.51</v>
      </c>
      <c r="Q2081" s="22">
        <v>0.953174245835209</v>
      </c>
      <c r="R2081" s="23"/>
      <c r="X2081" s="1"/>
    </row>
    <row r="2082" spans="1:24">
      <c r="A2082" s="1" t="s">
        <v>1602</v>
      </c>
      <c r="B2082" s="13" t="s">
        <v>1603</v>
      </c>
      <c r="C2082" t="s">
        <v>1606</v>
      </c>
      <c r="D2082" s="7" t="s">
        <v>1605</v>
      </c>
      <c r="E2082" s="13" t="s">
        <v>1540</v>
      </c>
      <c r="K2082" t="s">
        <v>418</v>
      </c>
      <c r="L2082" t="s">
        <v>30</v>
      </c>
      <c r="M2082" s="21" t="s">
        <v>31</v>
      </c>
      <c r="N2082" s="71">
        <v>101</v>
      </c>
      <c r="O2082" s="20">
        <v>73.43</v>
      </c>
      <c r="P2082" s="20">
        <v>70.22</v>
      </c>
      <c r="Q2082" s="22">
        <v>0.956284897180989</v>
      </c>
      <c r="R2082" s="23"/>
      <c r="X2082" s="1"/>
    </row>
    <row r="2083" spans="1:24">
      <c r="A2083" s="1" t="s">
        <v>1602</v>
      </c>
      <c r="B2083" s="13" t="s">
        <v>1603</v>
      </c>
      <c r="C2083" t="s">
        <v>1606</v>
      </c>
      <c r="D2083" s="7" t="s">
        <v>1605</v>
      </c>
      <c r="E2083" s="13" t="s">
        <v>1540</v>
      </c>
      <c r="K2083" t="s">
        <v>418</v>
      </c>
      <c r="L2083" t="s">
        <v>30</v>
      </c>
      <c r="M2083" s="21" t="s">
        <v>31</v>
      </c>
      <c r="N2083" s="71">
        <v>102</v>
      </c>
      <c r="O2083" s="20">
        <v>71.21</v>
      </c>
      <c r="P2083" s="20">
        <v>67.54</v>
      </c>
      <c r="Q2083" s="22">
        <v>0.948462294621542</v>
      </c>
      <c r="R2083" s="23"/>
      <c r="X2083" s="1"/>
    </row>
    <row r="2084" spans="1:24">
      <c r="A2084" s="1" t="s">
        <v>1602</v>
      </c>
      <c r="B2084" s="13" t="s">
        <v>1603</v>
      </c>
      <c r="C2084" t="s">
        <v>1607</v>
      </c>
      <c r="D2084" s="7" t="s">
        <v>1605</v>
      </c>
      <c r="E2084" s="13" t="s">
        <v>1540</v>
      </c>
      <c r="K2084" t="s">
        <v>418</v>
      </c>
      <c r="L2084" t="s">
        <v>30</v>
      </c>
      <c r="M2084" s="21" t="s">
        <v>31</v>
      </c>
      <c r="N2084" s="71">
        <v>1</v>
      </c>
      <c r="O2084" s="20">
        <v>52.87</v>
      </c>
      <c r="P2084" s="20">
        <v>53.88</v>
      </c>
      <c r="Q2084" s="22">
        <v>1.01910346132022</v>
      </c>
      <c r="R2084" s="23"/>
      <c r="X2084" s="1"/>
    </row>
    <row r="2085" spans="1:24">
      <c r="A2085" s="1" t="s">
        <v>1602</v>
      </c>
      <c r="B2085" s="13" t="s">
        <v>1603</v>
      </c>
      <c r="C2085" t="s">
        <v>1607</v>
      </c>
      <c r="D2085" s="7" t="s">
        <v>1605</v>
      </c>
      <c r="E2085" s="13" t="s">
        <v>1540</v>
      </c>
      <c r="K2085" t="s">
        <v>418</v>
      </c>
      <c r="L2085" t="s">
        <v>30</v>
      </c>
      <c r="M2085" s="21" t="s">
        <v>31</v>
      </c>
      <c r="N2085" s="71">
        <v>2</v>
      </c>
      <c r="O2085" s="20">
        <v>49.16</v>
      </c>
      <c r="P2085" s="20">
        <v>50.17</v>
      </c>
      <c r="Q2085" s="22">
        <v>1.02054515866558</v>
      </c>
      <c r="R2085" s="23"/>
      <c r="X2085" s="1"/>
    </row>
    <row r="2086" spans="1:24">
      <c r="A2086" s="1" t="s">
        <v>1602</v>
      </c>
      <c r="B2086" s="13" t="s">
        <v>1603</v>
      </c>
      <c r="C2086" t="s">
        <v>1607</v>
      </c>
      <c r="D2086" s="7" t="s">
        <v>1605</v>
      </c>
      <c r="E2086" s="13" t="s">
        <v>1540</v>
      </c>
      <c r="K2086" t="s">
        <v>418</v>
      </c>
      <c r="L2086" t="s">
        <v>30</v>
      </c>
      <c r="M2086" s="21" t="s">
        <v>31</v>
      </c>
      <c r="N2086" s="71">
        <v>3</v>
      </c>
      <c r="O2086" s="20">
        <v>51.34</v>
      </c>
      <c r="P2086" s="20">
        <v>51.99</v>
      </c>
      <c r="Q2086" s="22">
        <v>1.01266069341644</v>
      </c>
      <c r="R2086" s="23"/>
      <c r="X2086" s="1"/>
    </row>
    <row r="2087" spans="1:24">
      <c r="A2087" s="1" t="s">
        <v>1602</v>
      </c>
      <c r="B2087" s="13" t="s">
        <v>1603</v>
      </c>
      <c r="C2087" t="s">
        <v>1607</v>
      </c>
      <c r="D2087" s="7" t="s">
        <v>1605</v>
      </c>
      <c r="E2087" s="13" t="s">
        <v>1540</v>
      </c>
      <c r="K2087" t="s">
        <v>418</v>
      </c>
      <c r="L2087" t="s">
        <v>30</v>
      </c>
      <c r="M2087" s="21" t="s">
        <v>31</v>
      </c>
      <c r="N2087" s="71">
        <v>4</v>
      </c>
      <c r="O2087" s="20">
        <v>57.35</v>
      </c>
      <c r="P2087" s="20">
        <v>58.39</v>
      </c>
      <c r="Q2087" s="22">
        <v>1.01813426329555</v>
      </c>
      <c r="R2087" s="23"/>
      <c r="X2087" s="1"/>
    </row>
    <row r="2088" spans="1:24">
      <c r="A2088" s="1" t="s">
        <v>1602</v>
      </c>
      <c r="B2088" s="13" t="s">
        <v>1603</v>
      </c>
      <c r="C2088" t="s">
        <v>1607</v>
      </c>
      <c r="D2088" s="7" t="s">
        <v>1605</v>
      </c>
      <c r="E2088" s="13" t="s">
        <v>1540</v>
      </c>
      <c r="K2088" t="s">
        <v>418</v>
      </c>
      <c r="L2088" t="s">
        <v>30</v>
      </c>
      <c r="M2088" s="21" t="s">
        <v>31</v>
      </c>
      <c r="N2088" s="71">
        <v>5</v>
      </c>
      <c r="O2088" s="20">
        <v>55.14</v>
      </c>
      <c r="P2088" s="20">
        <v>56.77</v>
      </c>
      <c r="Q2088" s="22">
        <v>1.02956111715633</v>
      </c>
      <c r="R2088" s="23"/>
      <c r="X2088" s="1"/>
    </row>
    <row r="2089" spans="1:24">
      <c r="A2089" s="1" t="s">
        <v>1602</v>
      </c>
      <c r="B2089" s="13" t="s">
        <v>1603</v>
      </c>
      <c r="C2089" t="s">
        <v>1607</v>
      </c>
      <c r="D2089" s="7" t="s">
        <v>1605</v>
      </c>
      <c r="E2089" s="13" t="s">
        <v>1540</v>
      </c>
      <c r="K2089" t="s">
        <v>418</v>
      </c>
      <c r="L2089" t="s">
        <v>30</v>
      </c>
      <c r="M2089" s="21" t="s">
        <v>31</v>
      </c>
      <c r="N2089" s="71">
        <v>6</v>
      </c>
      <c r="O2089" s="20">
        <v>62.32</v>
      </c>
      <c r="P2089" s="20">
        <v>63.14</v>
      </c>
      <c r="Q2089" s="22">
        <v>1.01315789473684</v>
      </c>
      <c r="R2089" s="23"/>
      <c r="X2089" s="1"/>
    </row>
    <row r="2090" spans="1:24">
      <c r="A2090" s="1" t="s">
        <v>1602</v>
      </c>
      <c r="B2090" s="13" t="s">
        <v>1603</v>
      </c>
      <c r="C2090" t="s">
        <v>1607</v>
      </c>
      <c r="D2090" s="7" t="s">
        <v>1605</v>
      </c>
      <c r="E2090" s="13" t="s">
        <v>1540</v>
      </c>
      <c r="K2090" t="s">
        <v>418</v>
      </c>
      <c r="L2090" t="s">
        <v>30</v>
      </c>
      <c r="M2090" s="21" t="s">
        <v>31</v>
      </c>
      <c r="N2090" s="71">
        <v>7</v>
      </c>
      <c r="O2090" s="20">
        <v>61.01</v>
      </c>
      <c r="P2090" s="20">
        <v>61.9</v>
      </c>
      <c r="Q2090" s="22">
        <v>1.01458777249631</v>
      </c>
      <c r="R2090" s="23"/>
      <c r="X2090" s="1"/>
    </row>
    <row r="2091" spans="1:24">
      <c r="A2091" s="1" t="s">
        <v>1602</v>
      </c>
      <c r="B2091" s="13" t="s">
        <v>1603</v>
      </c>
      <c r="C2091" t="s">
        <v>1607</v>
      </c>
      <c r="D2091" s="7" t="s">
        <v>1605</v>
      </c>
      <c r="E2091" s="13" t="s">
        <v>1540</v>
      </c>
      <c r="K2091" t="s">
        <v>418</v>
      </c>
      <c r="L2091" t="s">
        <v>30</v>
      </c>
      <c r="M2091" s="21" t="s">
        <v>31</v>
      </c>
      <c r="N2091" s="71">
        <v>8</v>
      </c>
      <c r="O2091" s="20">
        <v>49.03</v>
      </c>
      <c r="P2091" s="20">
        <v>50.12</v>
      </c>
      <c r="Q2091" s="22">
        <v>1.02223128696716</v>
      </c>
      <c r="R2091" s="23"/>
      <c r="X2091" s="1"/>
    </row>
    <row r="2092" spans="1:24">
      <c r="A2092" s="1" t="s">
        <v>1602</v>
      </c>
      <c r="B2092" s="13" t="s">
        <v>1603</v>
      </c>
      <c r="C2092" t="s">
        <v>1607</v>
      </c>
      <c r="D2092" s="7" t="s">
        <v>1605</v>
      </c>
      <c r="E2092" s="13" t="s">
        <v>1540</v>
      </c>
      <c r="K2092" t="s">
        <v>418</v>
      </c>
      <c r="L2092" t="s">
        <v>30</v>
      </c>
      <c r="M2092" s="21" t="s">
        <v>31</v>
      </c>
      <c r="N2092" s="71">
        <v>9</v>
      </c>
      <c r="O2092" s="20">
        <v>60.41</v>
      </c>
      <c r="P2092" s="20">
        <v>61.04</v>
      </c>
      <c r="Q2092" s="22">
        <v>1.01042873696408</v>
      </c>
      <c r="R2092" s="23"/>
      <c r="X2092" s="1"/>
    </row>
    <row r="2093" spans="1:24">
      <c r="A2093" s="1" t="s">
        <v>1602</v>
      </c>
      <c r="B2093" s="13" t="s">
        <v>1603</v>
      </c>
      <c r="C2093" t="s">
        <v>1607</v>
      </c>
      <c r="D2093" s="7" t="s">
        <v>1605</v>
      </c>
      <c r="E2093" s="13" t="s">
        <v>1540</v>
      </c>
      <c r="K2093" t="s">
        <v>418</v>
      </c>
      <c r="L2093" t="s">
        <v>30</v>
      </c>
      <c r="M2093" s="21" t="s">
        <v>31</v>
      </c>
      <c r="N2093" s="71">
        <v>10</v>
      </c>
      <c r="O2093" s="20">
        <v>56.9</v>
      </c>
      <c r="P2093" s="20">
        <v>58.25</v>
      </c>
      <c r="Q2093" s="22">
        <v>1.02372583479789</v>
      </c>
      <c r="R2093" s="23"/>
      <c r="X2093" s="1"/>
    </row>
    <row r="2094" spans="1:24">
      <c r="A2094" s="1" t="s">
        <v>1602</v>
      </c>
      <c r="B2094" s="13" t="s">
        <v>1603</v>
      </c>
      <c r="C2094" t="s">
        <v>1607</v>
      </c>
      <c r="D2094" s="7" t="s">
        <v>1605</v>
      </c>
      <c r="E2094" s="13" t="s">
        <v>1540</v>
      </c>
      <c r="K2094" t="s">
        <v>418</v>
      </c>
      <c r="L2094" t="s">
        <v>30</v>
      </c>
      <c r="M2094" s="21" t="s">
        <v>31</v>
      </c>
      <c r="N2094" s="71">
        <v>11</v>
      </c>
      <c r="O2094" s="20">
        <v>57.84</v>
      </c>
      <c r="P2094" s="20">
        <v>58.43</v>
      </c>
      <c r="Q2094" s="22">
        <v>1.01020055325035</v>
      </c>
      <c r="R2094" s="23"/>
      <c r="X2094" s="1"/>
    </row>
    <row r="2095" spans="1:24">
      <c r="A2095" s="1" t="s">
        <v>1602</v>
      </c>
      <c r="B2095" s="13" t="s">
        <v>1603</v>
      </c>
      <c r="C2095" t="s">
        <v>1607</v>
      </c>
      <c r="D2095" s="7" t="s">
        <v>1605</v>
      </c>
      <c r="E2095" s="13" t="s">
        <v>1540</v>
      </c>
      <c r="K2095" t="s">
        <v>418</v>
      </c>
      <c r="L2095" t="s">
        <v>30</v>
      </c>
      <c r="M2095" s="21" t="s">
        <v>31</v>
      </c>
      <c r="N2095" s="71">
        <v>12</v>
      </c>
      <c r="O2095" s="20">
        <v>49.67</v>
      </c>
      <c r="P2095" s="20">
        <v>50.58</v>
      </c>
      <c r="Q2095" s="22">
        <v>1.01832091805919</v>
      </c>
      <c r="R2095" s="23"/>
      <c r="X2095" s="1"/>
    </row>
    <row r="2096" spans="1:24">
      <c r="A2096" s="1" t="s">
        <v>1602</v>
      </c>
      <c r="B2096" s="13" t="s">
        <v>1603</v>
      </c>
      <c r="C2096" t="s">
        <v>1607</v>
      </c>
      <c r="D2096" s="7" t="s">
        <v>1605</v>
      </c>
      <c r="E2096" s="13" t="s">
        <v>1540</v>
      </c>
      <c r="K2096" t="s">
        <v>418</v>
      </c>
      <c r="L2096" t="s">
        <v>30</v>
      </c>
      <c r="M2096" s="21" t="s">
        <v>31</v>
      </c>
      <c r="N2096" s="71">
        <v>13</v>
      </c>
      <c r="O2096" s="20">
        <v>60.72</v>
      </c>
      <c r="P2096" s="20">
        <v>61.74</v>
      </c>
      <c r="Q2096" s="22">
        <v>1.01679841897233</v>
      </c>
      <c r="R2096" s="23"/>
      <c r="X2096" s="1"/>
    </row>
    <row r="2097" spans="1:24">
      <c r="A2097" s="1" t="s">
        <v>1602</v>
      </c>
      <c r="B2097" s="13" t="s">
        <v>1603</v>
      </c>
      <c r="C2097" t="s">
        <v>1607</v>
      </c>
      <c r="D2097" s="7" t="s">
        <v>1605</v>
      </c>
      <c r="E2097" s="13" t="s">
        <v>1540</v>
      </c>
      <c r="K2097" t="s">
        <v>418</v>
      </c>
      <c r="L2097" t="s">
        <v>30</v>
      </c>
      <c r="M2097" s="21" t="s">
        <v>31</v>
      </c>
      <c r="N2097" s="71">
        <v>14</v>
      </c>
      <c r="O2097" s="20">
        <v>54.89</v>
      </c>
      <c r="P2097" s="20">
        <v>56.12</v>
      </c>
      <c r="Q2097" s="22">
        <v>1.02240845327018</v>
      </c>
      <c r="R2097" s="23"/>
      <c r="X2097" s="1"/>
    </row>
    <row r="2098" spans="1:24">
      <c r="A2098" s="1" t="s">
        <v>1602</v>
      </c>
      <c r="B2098" s="13" t="s">
        <v>1603</v>
      </c>
      <c r="C2098" t="s">
        <v>1607</v>
      </c>
      <c r="D2098" s="7" t="s">
        <v>1605</v>
      </c>
      <c r="E2098" s="13" t="s">
        <v>1540</v>
      </c>
      <c r="K2098" t="s">
        <v>418</v>
      </c>
      <c r="L2098" t="s">
        <v>30</v>
      </c>
      <c r="M2098" s="21" t="s">
        <v>31</v>
      </c>
      <c r="N2098" s="71">
        <v>15</v>
      </c>
      <c r="O2098" s="20">
        <v>52.63</v>
      </c>
      <c r="P2098" s="20">
        <v>53.44</v>
      </c>
      <c r="Q2098" s="22">
        <v>1.01539046171385</v>
      </c>
      <c r="R2098" s="23"/>
      <c r="X2098" s="1"/>
    </row>
    <row r="2099" spans="1:24">
      <c r="A2099" s="1" t="s">
        <v>1602</v>
      </c>
      <c r="B2099" s="13" t="s">
        <v>1603</v>
      </c>
      <c r="C2099" t="s">
        <v>1607</v>
      </c>
      <c r="D2099" s="7" t="s">
        <v>1605</v>
      </c>
      <c r="E2099" s="13" t="s">
        <v>1540</v>
      </c>
      <c r="K2099" t="s">
        <v>418</v>
      </c>
      <c r="L2099" t="s">
        <v>30</v>
      </c>
      <c r="M2099" s="21" t="s">
        <v>31</v>
      </c>
      <c r="N2099" s="71">
        <v>16</v>
      </c>
      <c r="O2099" s="20">
        <v>60.07</v>
      </c>
      <c r="P2099" s="20">
        <v>60.53</v>
      </c>
      <c r="Q2099" s="22">
        <v>1.00765773264525</v>
      </c>
      <c r="R2099" s="23"/>
      <c r="X2099" s="1"/>
    </row>
    <row r="2100" spans="1:24">
      <c r="A2100" s="1" t="s">
        <v>1602</v>
      </c>
      <c r="B2100" s="13" t="s">
        <v>1603</v>
      </c>
      <c r="C2100" t="s">
        <v>1607</v>
      </c>
      <c r="D2100" s="7" t="s">
        <v>1605</v>
      </c>
      <c r="E2100" s="13" t="s">
        <v>1540</v>
      </c>
      <c r="K2100" t="s">
        <v>418</v>
      </c>
      <c r="L2100" t="s">
        <v>30</v>
      </c>
      <c r="M2100" s="21" t="s">
        <v>31</v>
      </c>
      <c r="N2100" s="71">
        <v>17</v>
      </c>
      <c r="O2100" s="20">
        <v>59.53</v>
      </c>
      <c r="P2100" s="20">
        <v>60.07</v>
      </c>
      <c r="Q2100" s="22">
        <v>1.00907105661011</v>
      </c>
      <c r="R2100" s="23"/>
      <c r="X2100" s="1"/>
    </row>
    <row r="2101" spans="1:24">
      <c r="A2101" s="1" t="s">
        <v>1602</v>
      </c>
      <c r="B2101" s="13" t="s">
        <v>1603</v>
      </c>
      <c r="C2101" t="s">
        <v>1607</v>
      </c>
      <c r="D2101" s="7" t="s">
        <v>1605</v>
      </c>
      <c r="E2101" s="13" t="s">
        <v>1540</v>
      </c>
      <c r="K2101" t="s">
        <v>418</v>
      </c>
      <c r="L2101" t="s">
        <v>30</v>
      </c>
      <c r="M2101" s="21" t="s">
        <v>31</v>
      </c>
      <c r="N2101" s="71">
        <v>18</v>
      </c>
      <c r="O2101" s="20">
        <v>53.84</v>
      </c>
      <c r="P2101" s="20">
        <v>53.89</v>
      </c>
      <c r="Q2101" s="22">
        <v>1.00092867756315</v>
      </c>
      <c r="R2101" s="23"/>
      <c r="X2101" s="1"/>
    </row>
    <row r="2102" spans="1:24">
      <c r="A2102" s="1" t="s">
        <v>1602</v>
      </c>
      <c r="B2102" s="13" t="s">
        <v>1603</v>
      </c>
      <c r="C2102" t="s">
        <v>1607</v>
      </c>
      <c r="D2102" s="7" t="s">
        <v>1605</v>
      </c>
      <c r="E2102" s="13" t="s">
        <v>1540</v>
      </c>
      <c r="K2102" t="s">
        <v>418</v>
      </c>
      <c r="L2102" t="s">
        <v>30</v>
      </c>
      <c r="M2102" s="21" t="s">
        <v>31</v>
      </c>
      <c r="N2102" s="71">
        <v>19</v>
      </c>
      <c r="O2102" s="20">
        <v>54.56</v>
      </c>
      <c r="P2102" s="20">
        <v>54.64</v>
      </c>
      <c r="Q2102" s="22">
        <v>1.00146627565982</v>
      </c>
      <c r="R2102" s="23"/>
      <c r="X2102" s="1"/>
    </row>
    <row r="2103" spans="1:24">
      <c r="A2103" s="1" t="s">
        <v>1602</v>
      </c>
      <c r="B2103" s="13" t="s">
        <v>1603</v>
      </c>
      <c r="C2103" t="s">
        <v>1607</v>
      </c>
      <c r="D2103" s="7" t="s">
        <v>1605</v>
      </c>
      <c r="E2103" s="13" t="s">
        <v>1540</v>
      </c>
      <c r="K2103" t="s">
        <v>418</v>
      </c>
      <c r="L2103" t="s">
        <v>30</v>
      </c>
      <c r="M2103" s="21" t="s">
        <v>31</v>
      </c>
      <c r="N2103" s="71">
        <v>20</v>
      </c>
      <c r="O2103" s="20">
        <v>53.64</v>
      </c>
      <c r="P2103" s="20">
        <v>54.69</v>
      </c>
      <c r="Q2103" s="22">
        <v>1.01957494407159</v>
      </c>
      <c r="R2103" s="23"/>
      <c r="X2103" s="1"/>
    </row>
    <row r="2104" spans="1:24">
      <c r="A2104" s="1" t="s">
        <v>1602</v>
      </c>
      <c r="B2104" s="13" t="s">
        <v>1603</v>
      </c>
      <c r="C2104" t="s">
        <v>1607</v>
      </c>
      <c r="D2104" s="7" t="s">
        <v>1605</v>
      </c>
      <c r="E2104" s="13" t="s">
        <v>1540</v>
      </c>
      <c r="K2104" t="s">
        <v>418</v>
      </c>
      <c r="L2104" t="s">
        <v>30</v>
      </c>
      <c r="M2104" s="21" t="s">
        <v>31</v>
      </c>
      <c r="N2104" s="71">
        <v>21</v>
      </c>
      <c r="O2104" s="20">
        <v>59.61</v>
      </c>
      <c r="P2104" s="20">
        <v>59.07</v>
      </c>
      <c r="Q2104" s="22">
        <v>0.990941117262204</v>
      </c>
      <c r="R2104" s="23"/>
      <c r="X2104" s="1"/>
    </row>
    <row r="2105" spans="1:24">
      <c r="A2105" s="1" t="s">
        <v>1602</v>
      </c>
      <c r="B2105" s="13" t="s">
        <v>1603</v>
      </c>
      <c r="C2105" t="s">
        <v>1607</v>
      </c>
      <c r="D2105" s="7" t="s">
        <v>1605</v>
      </c>
      <c r="E2105" s="13" t="s">
        <v>1540</v>
      </c>
      <c r="K2105" t="s">
        <v>418</v>
      </c>
      <c r="L2105" t="s">
        <v>30</v>
      </c>
      <c r="M2105" s="21" t="s">
        <v>31</v>
      </c>
      <c r="N2105" s="71">
        <v>22</v>
      </c>
      <c r="O2105" s="20">
        <v>54.43</v>
      </c>
      <c r="P2105" s="20">
        <v>54.93</v>
      </c>
      <c r="Q2105" s="22">
        <v>1.00918611060077</v>
      </c>
      <c r="R2105" s="23"/>
      <c r="X2105" s="1"/>
    </row>
    <row r="2106" spans="1:24">
      <c r="A2106" s="1" t="s">
        <v>1602</v>
      </c>
      <c r="B2106" s="13" t="s">
        <v>1603</v>
      </c>
      <c r="C2106" t="s">
        <v>1607</v>
      </c>
      <c r="D2106" s="7" t="s">
        <v>1605</v>
      </c>
      <c r="E2106" s="13" t="s">
        <v>1540</v>
      </c>
      <c r="K2106" t="s">
        <v>418</v>
      </c>
      <c r="L2106" t="s">
        <v>30</v>
      </c>
      <c r="M2106" s="21" t="s">
        <v>31</v>
      </c>
      <c r="N2106" s="71">
        <v>23</v>
      </c>
      <c r="O2106" s="20">
        <v>60.85</v>
      </c>
      <c r="P2106" s="20">
        <v>60.94</v>
      </c>
      <c r="Q2106" s="22">
        <v>1.00147904683648</v>
      </c>
      <c r="R2106" s="23"/>
      <c r="X2106" s="1"/>
    </row>
    <row r="2107" spans="1:24">
      <c r="A2107" s="1" t="s">
        <v>1602</v>
      </c>
      <c r="B2107" s="13" t="s">
        <v>1603</v>
      </c>
      <c r="C2107" t="s">
        <v>1607</v>
      </c>
      <c r="D2107" s="7" t="s">
        <v>1605</v>
      </c>
      <c r="E2107" s="13" t="s">
        <v>1540</v>
      </c>
      <c r="K2107" t="s">
        <v>418</v>
      </c>
      <c r="L2107" t="s">
        <v>30</v>
      </c>
      <c r="M2107" s="21" t="s">
        <v>31</v>
      </c>
      <c r="N2107" s="71">
        <v>24</v>
      </c>
      <c r="O2107" s="20">
        <v>60.94</v>
      </c>
      <c r="P2107" s="20">
        <v>61.4</v>
      </c>
      <c r="Q2107" s="22">
        <v>1.00754840827043</v>
      </c>
      <c r="R2107" s="23"/>
      <c r="X2107" s="1"/>
    </row>
    <row r="2108" spans="1:24">
      <c r="A2108" s="1" t="s">
        <v>1602</v>
      </c>
      <c r="B2108" s="13" t="s">
        <v>1603</v>
      </c>
      <c r="C2108" t="s">
        <v>1607</v>
      </c>
      <c r="D2108" s="7" t="s">
        <v>1605</v>
      </c>
      <c r="E2108" s="13" t="s">
        <v>1540</v>
      </c>
      <c r="K2108" t="s">
        <v>418</v>
      </c>
      <c r="L2108" t="s">
        <v>30</v>
      </c>
      <c r="M2108" s="21" t="s">
        <v>31</v>
      </c>
      <c r="N2108" s="71">
        <v>25</v>
      </c>
      <c r="O2108" s="20">
        <v>53.35</v>
      </c>
      <c r="P2108" s="20">
        <v>54.12</v>
      </c>
      <c r="Q2108" s="22">
        <v>1.01443298969072</v>
      </c>
      <c r="R2108" s="23"/>
      <c r="X2108" s="1"/>
    </row>
    <row r="2109" spans="1:24">
      <c r="A2109" s="1" t="s">
        <v>1602</v>
      </c>
      <c r="B2109" s="13" t="s">
        <v>1603</v>
      </c>
      <c r="C2109" t="s">
        <v>1607</v>
      </c>
      <c r="D2109" s="7" t="s">
        <v>1605</v>
      </c>
      <c r="E2109" s="13" t="s">
        <v>1540</v>
      </c>
      <c r="K2109" t="s">
        <v>418</v>
      </c>
      <c r="L2109" t="s">
        <v>30</v>
      </c>
      <c r="M2109" s="21" t="s">
        <v>31</v>
      </c>
      <c r="N2109" s="71">
        <v>26</v>
      </c>
      <c r="O2109" s="20">
        <v>53.46</v>
      </c>
      <c r="P2109" s="20">
        <v>54.31</v>
      </c>
      <c r="Q2109" s="22">
        <v>1.01589973812196</v>
      </c>
      <c r="R2109" s="23"/>
      <c r="X2109" s="1"/>
    </row>
    <row r="2110" spans="1:24">
      <c r="A2110" s="1" t="s">
        <v>1602</v>
      </c>
      <c r="B2110" s="13" t="s">
        <v>1603</v>
      </c>
      <c r="C2110" t="s">
        <v>1607</v>
      </c>
      <c r="D2110" s="7" t="s">
        <v>1605</v>
      </c>
      <c r="E2110" s="13" t="s">
        <v>1540</v>
      </c>
      <c r="K2110" t="s">
        <v>418</v>
      </c>
      <c r="L2110" t="s">
        <v>30</v>
      </c>
      <c r="M2110" s="21" t="s">
        <v>31</v>
      </c>
      <c r="N2110" s="71">
        <v>27</v>
      </c>
      <c r="O2110" s="20">
        <v>57.03</v>
      </c>
      <c r="P2110" s="20">
        <v>57.9</v>
      </c>
      <c r="Q2110" s="22">
        <v>1.01525512887954</v>
      </c>
      <c r="R2110" s="23"/>
      <c r="X2110" s="1"/>
    </row>
    <row r="2111" spans="1:24">
      <c r="A2111" s="1" t="s">
        <v>1602</v>
      </c>
      <c r="B2111" s="13" t="s">
        <v>1603</v>
      </c>
      <c r="C2111" t="s">
        <v>1607</v>
      </c>
      <c r="D2111" s="7" t="s">
        <v>1605</v>
      </c>
      <c r="E2111" s="13" t="s">
        <v>1540</v>
      </c>
      <c r="K2111" t="s">
        <v>418</v>
      </c>
      <c r="L2111" t="s">
        <v>30</v>
      </c>
      <c r="M2111" s="21" t="s">
        <v>31</v>
      </c>
      <c r="N2111" s="71">
        <v>28</v>
      </c>
      <c r="O2111" s="20">
        <v>56.37</v>
      </c>
      <c r="P2111" s="20">
        <v>56.85</v>
      </c>
      <c r="Q2111" s="22">
        <v>1.00851516764236</v>
      </c>
      <c r="R2111" s="23"/>
      <c r="X2111" s="1"/>
    </row>
    <row r="2112" spans="1:24">
      <c r="A2112" s="1" t="s">
        <v>1602</v>
      </c>
      <c r="B2112" s="13" t="s">
        <v>1603</v>
      </c>
      <c r="C2112" t="s">
        <v>1607</v>
      </c>
      <c r="D2112" s="7" t="s">
        <v>1605</v>
      </c>
      <c r="E2112" s="13" t="s">
        <v>1540</v>
      </c>
      <c r="K2112" t="s">
        <v>418</v>
      </c>
      <c r="L2112" t="s">
        <v>30</v>
      </c>
      <c r="M2112" s="21" t="s">
        <v>31</v>
      </c>
      <c r="N2112" s="71">
        <v>29</v>
      </c>
      <c r="O2112" s="20">
        <v>55.07</v>
      </c>
      <c r="P2112" s="20">
        <v>55.18</v>
      </c>
      <c r="Q2112" s="22">
        <v>1.00199745778101</v>
      </c>
      <c r="R2112" s="23"/>
      <c r="X2112" s="1"/>
    </row>
    <row r="2113" spans="1:24">
      <c r="A2113" s="1" t="s">
        <v>1602</v>
      </c>
      <c r="B2113" s="13" t="s">
        <v>1603</v>
      </c>
      <c r="C2113" t="s">
        <v>1607</v>
      </c>
      <c r="D2113" s="7" t="s">
        <v>1605</v>
      </c>
      <c r="E2113" s="13" t="s">
        <v>1540</v>
      </c>
      <c r="K2113" t="s">
        <v>418</v>
      </c>
      <c r="L2113" t="s">
        <v>30</v>
      </c>
      <c r="M2113" s="21" t="s">
        <v>31</v>
      </c>
      <c r="N2113" s="71">
        <v>30</v>
      </c>
      <c r="O2113" s="20">
        <v>72.12</v>
      </c>
      <c r="P2113" s="20">
        <v>73.41</v>
      </c>
      <c r="Q2113" s="22">
        <v>1.01788685524126</v>
      </c>
      <c r="R2113" s="23"/>
      <c r="X2113" s="1"/>
    </row>
    <row r="2114" spans="1:24">
      <c r="A2114" s="1" t="s">
        <v>1602</v>
      </c>
      <c r="B2114" s="13" t="s">
        <v>1603</v>
      </c>
      <c r="C2114" t="s">
        <v>1607</v>
      </c>
      <c r="D2114" s="7" t="s">
        <v>1605</v>
      </c>
      <c r="E2114" s="13" t="s">
        <v>1540</v>
      </c>
      <c r="K2114" t="s">
        <v>418</v>
      </c>
      <c r="L2114" t="s">
        <v>30</v>
      </c>
      <c r="M2114" s="21" t="s">
        <v>31</v>
      </c>
      <c r="N2114" s="71">
        <v>31</v>
      </c>
      <c r="O2114" s="20">
        <v>58.24</v>
      </c>
      <c r="P2114" s="20">
        <v>58.71</v>
      </c>
      <c r="Q2114" s="22">
        <v>1.00807005494505</v>
      </c>
      <c r="R2114" s="23"/>
      <c r="X2114" s="1"/>
    </row>
    <row r="2115" spans="1:24">
      <c r="A2115" s="1" t="s">
        <v>1602</v>
      </c>
      <c r="B2115" s="13" t="s">
        <v>1603</v>
      </c>
      <c r="C2115" t="s">
        <v>1607</v>
      </c>
      <c r="D2115" s="7" t="s">
        <v>1605</v>
      </c>
      <c r="E2115" s="13" t="s">
        <v>1540</v>
      </c>
      <c r="K2115" t="s">
        <v>418</v>
      </c>
      <c r="L2115" t="s">
        <v>30</v>
      </c>
      <c r="M2115" s="21" t="s">
        <v>31</v>
      </c>
      <c r="N2115" s="71">
        <v>32</v>
      </c>
      <c r="O2115" s="20">
        <v>57.22</v>
      </c>
      <c r="P2115" s="20">
        <v>57.59</v>
      </c>
      <c r="Q2115" s="22">
        <v>1.00646627053478</v>
      </c>
      <c r="R2115" s="23"/>
      <c r="X2115" s="1"/>
    </row>
    <row r="2116" spans="1:24">
      <c r="A2116" s="1" t="s">
        <v>1602</v>
      </c>
      <c r="B2116" s="13" t="s">
        <v>1603</v>
      </c>
      <c r="C2116" t="s">
        <v>1607</v>
      </c>
      <c r="D2116" s="7" t="s">
        <v>1605</v>
      </c>
      <c r="E2116" s="13" t="s">
        <v>1540</v>
      </c>
      <c r="K2116" t="s">
        <v>418</v>
      </c>
      <c r="L2116" t="s">
        <v>30</v>
      </c>
      <c r="M2116" s="21" t="s">
        <v>31</v>
      </c>
      <c r="N2116" s="71">
        <v>33</v>
      </c>
      <c r="O2116" s="20">
        <v>57.72</v>
      </c>
      <c r="P2116" s="20">
        <v>58.65</v>
      </c>
      <c r="Q2116" s="22">
        <v>1.01611226611227</v>
      </c>
      <c r="R2116" s="23"/>
      <c r="X2116" s="1"/>
    </row>
    <row r="2117" spans="1:24">
      <c r="A2117" s="1" t="s">
        <v>1602</v>
      </c>
      <c r="B2117" s="13" t="s">
        <v>1603</v>
      </c>
      <c r="C2117" t="s">
        <v>1607</v>
      </c>
      <c r="D2117" s="7" t="s">
        <v>1605</v>
      </c>
      <c r="E2117" s="13" t="s">
        <v>1540</v>
      </c>
      <c r="K2117" t="s">
        <v>418</v>
      </c>
      <c r="L2117" t="s">
        <v>30</v>
      </c>
      <c r="M2117" s="21" t="s">
        <v>31</v>
      </c>
      <c r="N2117" s="71">
        <v>34</v>
      </c>
      <c r="O2117" s="20">
        <v>54.57</v>
      </c>
      <c r="P2117" s="20">
        <v>55.86</v>
      </c>
      <c r="Q2117" s="22">
        <v>1.02363936228697</v>
      </c>
      <c r="R2117" s="23"/>
      <c r="X2117" s="1"/>
    </row>
    <row r="2118" spans="1:24">
      <c r="A2118" s="1" t="s">
        <v>1602</v>
      </c>
      <c r="B2118" s="13" t="s">
        <v>1603</v>
      </c>
      <c r="C2118" t="s">
        <v>1607</v>
      </c>
      <c r="D2118" s="7" t="s">
        <v>1605</v>
      </c>
      <c r="E2118" s="13" t="s">
        <v>1540</v>
      </c>
      <c r="K2118" t="s">
        <v>418</v>
      </c>
      <c r="L2118" t="s">
        <v>30</v>
      </c>
      <c r="M2118" s="21" t="s">
        <v>31</v>
      </c>
      <c r="N2118" s="71">
        <v>35</v>
      </c>
      <c r="O2118" s="20">
        <v>50.19</v>
      </c>
      <c r="P2118" s="20">
        <v>50.92</v>
      </c>
      <c r="Q2118" s="22">
        <v>1.0145447300259</v>
      </c>
      <c r="R2118" s="23"/>
      <c r="X2118" s="1"/>
    </row>
    <row r="2119" spans="1:24">
      <c r="A2119" s="1" t="s">
        <v>1602</v>
      </c>
      <c r="B2119" s="13" t="s">
        <v>1603</v>
      </c>
      <c r="C2119" t="s">
        <v>1607</v>
      </c>
      <c r="D2119" s="7" t="s">
        <v>1605</v>
      </c>
      <c r="E2119" s="13" t="s">
        <v>1540</v>
      </c>
      <c r="K2119" t="s">
        <v>418</v>
      </c>
      <c r="L2119" t="s">
        <v>30</v>
      </c>
      <c r="M2119" s="21" t="s">
        <v>31</v>
      </c>
      <c r="N2119" s="71">
        <v>37</v>
      </c>
      <c r="O2119" s="20">
        <v>49.01</v>
      </c>
      <c r="P2119" s="20">
        <v>49.72</v>
      </c>
      <c r="Q2119" s="22">
        <v>1.01448683942053</v>
      </c>
      <c r="R2119" s="23"/>
      <c r="X2119" s="1"/>
    </row>
    <row r="2120" spans="1:24">
      <c r="A2120" s="1" t="s">
        <v>1602</v>
      </c>
      <c r="B2120" s="13" t="s">
        <v>1603</v>
      </c>
      <c r="C2120" t="s">
        <v>1607</v>
      </c>
      <c r="D2120" s="7" t="s">
        <v>1605</v>
      </c>
      <c r="E2120" s="13" t="s">
        <v>1540</v>
      </c>
      <c r="K2120" t="s">
        <v>418</v>
      </c>
      <c r="L2120" t="s">
        <v>30</v>
      </c>
      <c r="M2120" s="21" t="s">
        <v>31</v>
      </c>
      <c r="N2120" s="71">
        <v>38</v>
      </c>
      <c r="O2120" s="20">
        <v>39</v>
      </c>
      <c r="P2120" s="20">
        <v>39.52</v>
      </c>
      <c r="Q2120" s="22">
        <v>1.01333333333333</v>
      </c>
      <c r="R2120" s="23"/>
      <c r="X2120" s="1"/>
    </row>
    <row r="2121" spans="1:24">
      <c r="A2121" s="1" t="s">
        <v>1602</v>
      </c>
      <c r="B2121" s="13" t="s">
        <v>1603</v>
      </c>
      <c r="C2121" t="s">
        <v>1607</v>
      </c>
      <c r="D2121" s="7" t="s">
        <v>1605</v>
      </c>
      <c r="E2121" s="13" t="s">
        <v>1540</v>
      </c>
      <c r="K2121" t="s">
        <v>418</v>
      </c>
      <c r="L2121" t="s">
        <v>30</v>
      </c>
      <c r="M2121" s="21" t="s">
        <v>31</v>
      </c>
      <c r="N2121" s="71">
        <v>39</v>
      </c>
      <c r="O2121" s="20">
        <v>50.62</v>
      </c>
      <c r="P2121" s="20">
        <v>51.23</v>
      </c>
      <c r="Q2121" s="22">
        <v>1.01205057289609</v>
      </c>
      <c r="R2121" s="23"/>
      <c r="X2121" s="1"/>
    </row>
    <row r="2122" spans="1:24">
      <c r="A2122" s="1" t="s">
        <v>1602</v>
      </c>
      <c r="B2122" s="13" t="s">
        <v>1603</v>
      </c>
      <c r="C2122" t="s">
        <v>1607</v>
      </c>
      <c r="D2122" s="7" t="s">
        <v>1605</v>
      </c>
      <c r="E2122" s="13" t="s">
        <v>1540</v>
      </c>
      <c r="K2122" t="s">
        <v>418</v>
      </c>
      <c r="L2122" t="s">
        <v>30</v>
      </c>
      <c r="M2122" s="21" t="s">
        <v>31</v>
      </c>
      <c r="N2122" s="71">
        <v>40</v>
      </c>
      <c r="O2122" s="20">
        <v>56.69</v>
      </c>
      <c r="P2122" s="20">
        <v>56.81</v>
      </c>
      <c r="Q2122" s="22">
        <v>1.00211677544541</v>
      </c>
      <c r="R2122" s="23"/>
      <c r="X2122" s="1"/>
    </row>
    <row r="2123" spans="1:24">
      <c r="A2123" s="1" t="s">
        <v>1602</v>
      </c>
      <c r="B2123" s="13" t="s">
        <v>1603</v>
      </c>
      <c r="C2123" t="s">
        <v>1607</v>
      </c>
      <c r="D2123" s="7" t="s">
        <v>1605</v>
      </c>
      <c r="E2123" s="13" t="s">
        <v>1540</v>
      </c>
      <c r="K2123" t="s">
        <v>418</v>
      </c>
      <c r="L2123" t="s">
        <v>30</v>
      </c>
      <c r="M2123" s="21" t="s">
        <v>31</v>
      </c>
      <c r="N2123" s="71">
        <v>41</v>
      </c>
      <c r="O2123" s="20">
        <v>50.01</v>
      </c>
      <c r="P2123" s="20">
        <v>50.6</v>
      </c>
      <c r="Q2123" s="22">
        <v>1.01179764047191</v>
      </c>
      <c r="R2123" s="23"/>
      <c r="X2123" s="1"/>
    </row>
    <row r="2124" spans="1:24">
      <c r="A2124" s="1" t="s">
        <v>1602</v>
      </c>
      <c r="B2124" s="13" t="s">
        <v>1603</v>
      </c>
      <c r="C2124" t="s">
        <v>1607</v>
      </c>
      <c r="D2124" s="7" t="s">
        <v>1605</v>
      </c>
      <c r="E2124" s="13" t="s">
        <v>1540</v>
      </c>
      <c r="K2124" t="s">
        <v>418</v>
      </c>
      <c r="L2124" t="s">
        <v>30</v>
      </c>
      <c r="M2124" s="21" t="s">
        <v>31</v>
      </c>
      <c r="N2124" s="71">
        <v>42</v>
      </c>
      <c r="O2124" s="20">
        <v>56.5</v>
      </c>
      <c r="P2124" s="20">
        <v>57.19</v>
      </c>
      <c r="Q2124" s="22">
        <v>1.01221238938053</v>
      </c>
      <c r="R2124" s="23"/>
      <c r="X2124" s="1"/>
    </row>
    <row r="2125" spans="1:24">
      <c r="A2125" s="1" t="s">
        <v>1602</v>
      </c>
      <c r="B2125" s="13" t="s">
        <v>1603</v>
      </c>
      <c r="C2125" t="s">
        <v>1607</v>
      </c>
      <c r="D2125" s="7" t="s">
        <v>1605</v>
      </c>
      <c r="E2125" s="13" t="s">
        <v>1540</v>
      </c>
      <c r="K2125" t="s">
        <v>418</v>
      </c>
      <c r="L2125" t="s">
        <v>30</v>
      </c>
      <c r="M2125" s="21" t="s">
        <v>31</v>
      </c>
      <c r="N2125" s="71">
        <v>43</v>
      </c>
      <c r="O2125" s="20">
        <v>46.09</v>
      </c>
      <c r="P2125" s="20">
        <v>46.8</v>
      </c>
      <c r="Q2125" s="22">
        <v>1.01540464308961</v>
      </c>
      <c r="R2125" s="23"/>
      <c r="X2125" s="1"/>
    </row>
    <row r="2126" spans="1:24">
      <c r="A2126" s="1" t="s">
        <v>1602</v>
      </c>
      <c r="B2126" s="13" t="s">
        <v>1603</v>
      </c>
      <c r="C2126" t="s">
        <v>1607</v>
      </c>
      <c r="D2126" s="7" t="s">
        <v>1605</v>
      </c>
      <c r="E2126" s="13" t="s">
        <v>1540</v>
      </c>
      <c r="K2126" t="s">
        <v>418</v>
      </c>
      <c r="L2126" t="s">
        <v>30</v>
      </c>
      <c r="M2126" s="21" t="s">
        <v>31</v>
      </c>
      <c r="N2126" s="71">
        <v>44</v>
      </c>
      <c r="O2126" s="20">
        <v>58.64</v>
      </c>
      <c r="P2126" s="20">
        <v>58.62</v>
      </c>
      <c r="Q2126" s="22">
        <v>0.999658935879945</v>
      </c>
      <c r="R2126" s="23"/>
      <c r="X2126" s="1"/>
    </row>
    <row r="2127" spans="1:24">
      <c r="A2127" s="1" t="s">
        <v>1602</v>
      </c>
      <c r="B2127" s="13" t="s">
        <v>1603</v>
      </c>
      <c r="C2127" t="s">
        <v>1607</v>
      </c>
      <c r="D2127" s="7" t="s">
        <v>1605</v>
      </c>
      <c r="E2127" s="13" t="s">
        <v>1540</v>
      </c>
      <c r="K2127" t="s">
        <v>418</v>
      </c>
      <c r="L2127" t="s">
        <v>30</v>
      </c>
      <c r="M2127" s="21" t="s">
        <v>31</v>
      </c>
      <c r="N2127" s="71">
        <v>45</v>
      </c>
      <c r="O2127" s="20">
        <v>45.95</v>
      </c>
      <c r="P2127" s="20">
        <v>46.71</v>
      </c>
      <c r="Q2127" s="22">
        <v>1.01653971708379</v>
      </c>
      <c r="R2127" s="23"/>
      <c r="X2127" s="1"/>
    </row>
    <row r="2128" spans="1:24">
      <c r="A2128" s="1" t="s">
        <v>1602</v>
      </c>
      <c r="B2128" s="13" t="s">
        <v>1603</v>
      </c>
      <c r="C2128" t="s">
        <v>1607</v>
      </c>
      <c r="D2128" s="7" t="s">
        <v>1605</v>
      </c>
      <c r="E2128" s="13" t="s">
        <v>1540</v>
      </c>
      <c r="K2128" t="s">
        <v>418</v>
      </c>
      <c r="L2128" t="s">
        <v>30</v>
      </c>
      <c r="M2128" s="21" t="s">
        <v>31</v>
      </c>
      <c r="N2128" s="71">
        <v>46</v>
      </c>
      <c r="O2128" s="20">
        <v>51.83</v>
      </c>
      <c r="P2128" s="20">
        <v>52.39</v>
      </c>
      <c r="Q2128" s="22">
        <v>1.01080455334748</v>
      </c>
      <c r="R2128" s="23"/>
      <c r="X2128" s="1"/>
    </row>
    <row r="2129" spans="1:24">
      <c r="A2129" s="1" t="s">
        <v>1602</v>
      </c>
      <c r="B2129" s="13" t="s">
        <v>1603</v>
      </c>
      <c r="C2129" t="s">
        <v>1607</v>
      </c>
      <c r="D2129" s="7" t="s">
        <v>1605</v>
      </c>
      <c r="E2129" s="13" t="s">
        <v>1540</v>
      </c>
      <c r="K2129" t="s">
        <v>418</v>
      </c>
      <c r="L2129" t="s">
        <v>30</v>
      </c>
      <c r="M2129" s="21" t="s">
        <v>31</v>
      </c>
      <c r="N2129" s="71">
        <v>47</v>
      </c>
      <c r="O2129" s="20">
        <v>51.69</v>
      </c>
      <c r="P2129" s="20">
        <v>51.87</v>
      </c>
      <c r="Q2129" s="22">
        <v>1.00348229831689</v>
      </c>
      <c r="R2129" s="23"/>
      <c r="X2129" s="1"/>
    </row>
    <row r="2130" spans="1:24">
      <c r="A2130" s="1" t="s">
        <v>1602</v>
      </c>
      <c r="B2130" s="13" t="s">
        <v>1603</v>
      </c>
      <c r="C2130" t="s">
        <v>1607</v>
      </c>
      <c r="D2130" s="7" t="s">
        <v>1605</v>
      </c>
      <c r="E2130" s="13" t="s">
        <v>1540</v>
      </c>
      <c r="K2130" t="s">
        <v>418</v>
      </c>
      <c r="L2130" t="s">
        <v>30</v>
      </c>
      <c r="M2130" s="21" t="s">
        <v>31</v>
      </c>
      <c r="N2130" s="71">
        <v>48</v>
      </c>
      <c r="O2130" s="20">
        <v>51.72</v>
      </c>
      <c r="P2130" s="20">
        <v>52.27</v>
      </c>
      <c r="Q2130" s="22">
        <v>1.01063418406806</v>
      </c>
      <c r="R2130" s="23"/>
      <c r="X2130" s="1"/>
    </row>
    <row r="2131" spans="1:24">
      <c r="A2131" s="1" t="s">
        <v>1602</v>
      </c>
      <c r="B2131" s="13" t="s">
        <v>1603</v>
      </c>
      <c r="C2131" t="s">
        <v>1607</v>
      </c>
      <c r="D2131" s="7" t="s">
        <v>1605</v>
      </c>
      <c r="E2131" s="13" t="s">
        <v>1540</v>
      </c>
      <c r="K2131" t="s">
        <v>418</v>
      </c>
      <c r="L2131" t="s">
        <v>30</v>
      </c>
      <c r="M2131" s="21" t="s">
        <v>31</v>
      </c>
      <c r="N2131" s="71">
        <v>49</v>
      </c>
      <c r="O2131" s="20">
        <v>54.12</v>
      </c>
      <c r="P2131" s="20">
        <v>55.07</v>
      </c>
      <c r="Q2131" s="22">
        <v>1.01755358462676</v>
      </c>
      <c r="R2131" s="23"/>
      <c r="X2131" s="1"/>
    </row>
    <row r="2132" spans="1:24">
      <c r="A2132" s="1" t="s">
        <v>1602</v>
      </c>
      <c r="B2132" s="13" t="s">
        <v>1603</v>
      </c>
      <c r="C2132" t="s">
        <v>1607</v>
      </c>
      <c r="D2132" s="7" t="s">
        <v>1605</v>
      </c>
      <c r="E2132" s="13" t="s">
        <v>1540</v>
      </c>
      <c r="K2132" t="s">
        <v>418</v>
      </c>
      <c r="L2132" t="s">
        <v>30</v>
      </c>
      <c r="M2132" s="21" t="s">
        <v>31</v>
      </c>
      <c r="N2132" s="71">
        <v>50</v>
      </c>
      <c r="O2132" s="20">
        <v>60.94</v>
      </c>
      <c r="P2132" s="20">
        <v>61.81</v>
      </c>
      <c r="Q2132" s="22">
        <v>1.01427633738103</v>
      </c>
      <c r="R2132" s="23"/>
      <c r="X2132" s="1"/>
    </row>
    <row r="2133" spans="1:24">
      <c r="A2133" s="1" t="s">
        <v>1602</v>
      </c>
      <c r="B2133" s="13" t="s">
        <v>1603</v>
      </c>
      <c r="C2133" t="s">
        <v>1607</v>
      </c>
      <c r="D2133" s="7" t="s">
        <v>1605</v>
      </c>
      <c r="E2133" s="13" t="s">
        <v>1540</v>
      </c>
      <c r="K2133" t="s">
        <v>418</v>
      </c>
      <c r="L2133" t="s">
        <v>30</v>
      </c>
      <c r="M2133" s="21" t="s">
        <v>31</v>
      </c>
      <c r="N2133" s="71">
        <v>51</v>
      </c>
      <c r="O2133" s="20">
        <v>56.34</v>
      </c>
      <c r="P2133" s="20">
        <v>57.52</v>
      </c>
      <c r="Q2133" s="22">
        <v>1.02094426695066</v>
      </c>
      <c r="R2133" s="23"/>
      <c r="X2133" s="1"/>
    </row>
    <row r="2134" spans="1:24">
      <c r="A2134" s="1" t="s">
        <v>1602</v>
      </c>
      <c r="B2134" s="13" t="s">
        <v>1603</v>
      </c>
      <c r="C2134" t="s">
        <v>1607</v>
      </c>
      <c r="D2134" s="7" t="s">
        <v>1605</v>
      </c>
      <c r="E2134" s="13" t="s">
        <v>1540</v>
      </c>
      <c r="K2134" t="s">
        <v>418</v>
      </c>
      <c r="L2134" t="s">
        <v>30</v>
      </c>
      <c r="M2134" s="21" t="s">
        <v>31</v>
      </c>
      <c r="N2134" s="71">
        <v>52</v>
      </c>
      <c r="O2134" s="20">
        <v>62.5</v>
      </c>
      <c r="P2134" s="20">
        <v>63.79</v>
      </c>
      <c r="Q2134" s="22">
        <v>1.02064</v>
      </c>
      <c r="R2134" s="23"/>
      <c r="X2134" s="1"/>
    </row>
    <row r="2135" spans="1:24">
      <c r="A2135" s="1" t="s">
        <v>1602</v>
      </c>
      <c r="B2135" s="13" t="s">
        <v>1603</v>
      </c>
      <c r="C2135" t="s">
        <v>1607</v>
      </c>
      <c r="D2135" s="7" t="s">
        <v>1605</v>
      </c>
      <c r="E2135" s="13" t="s">
        <v>1540</v>
      </c>
      <c r="K2135" t="s">
        <v>418</v>
      </c>
      <c r="L2135" t="s">
        <v>30</v>
      </c>
      <c r="M2135" s="21" t="s">
        <v>31</v>
      </c>
      <c r="N2135" s="71">
        <v>53</v>
      </c>
      <c r="O2135" s="20">
        <v>56.66</v>
      </c>
      <c r="P2135" s="20">
        <v>57.48</v>
      </c>
      <c r="Q2135" s="22">
        <v>1.01447229085775</v>
      </c>
      <c r="R2135" s="23"/>
      <c r="X2135" s="1"/>
    </row>
    <row r="2136" spans="1:24">
      <c r="A2136" s="1" t="s">
        <v>1602</v>
      </c>
      <c r="B2136" s="13" t="s">
        <v>1603</v>
      </c>
      <c r="C2136" t="s">
        <v>1607</v>
      </c>
      <c r="D2136" s="7" t="s">
        <v>1605</v>
      </c>
      <c r="E2136" s="13" t="s">
        <v>1540</v>
      </c>
      <c r="K2136" t="s">
        <v>418</v>
      </c>
      <c r="L2136" t="s">
        <v>30</v>
      </c>
      <c r="M2136" s="21" t="s">
        <v>31</v>
      </c>
      <c r="N2136" s="71">
        <v>54</v>
      </c>
      <c r="O2136" s="20">
        <v>56.85</v>
      </c>
      <c r="P2136" s="20">
        <v>57.75</v>
      </c>
      <c r="Q2136" s="22">
        <v>1.01583113456464</v>
      </c>
      <c r="R2136" s="23"/>
      <c r="X2136" s="1"/>
    </row>
    <row r="2137" spans="1:24">
      <c r="A2137" s="1" t="s">
        <v>1602</v>
      </c>
      <c r="B2137" s="13" t="s">
        <v>1603</v>
      </c>
      <c r="C2137" t="s">
        <v>1607</v>
      </c>
      <c r="D2137" s="7" t="s">
        <v>1605</v>
      </c>
      <c r="E2137" s="13" t="s">
        <v>1540</v>
      </c>
      <c r="K2137" t="s">
        <v>418</v>
      </c>
      <c r="L2137" t="s">
        <v>30</v>
      </c>
      <c r="M2137" s="21" t="s">
        <v>31</v>
      </c>
      <c r="N2137" s="71">
        <v>55</v>
      </c>
      <c r="O2137" s="20">
        <v>53.94</v>
      </c>
      <c r="P2137" s="20">
        <v>55.04</v>
      </c>
      <c r="Q2137" s="22">
        <v>1.02039302929181</v>
      </c>
      <c r="R2137" s="23"/>
      <c r="X2137" s="1"/>
    </row>
    <row r="2138" spans="1:24">
      <c r="A2138" s="1" t="s">
        <v>1602</v>
      </c>
      <c r="B2138" s="13" t="s">
        <v>1603</v>
      </c>
      <c r="C2138" t="s">
        <v>1607</v>
      </c>
      <c r="D2138" s="7" t="s">
        <v>1605</v>
      </c>
      <c r="E2138" s="13" t="s">
        <v>1540</v>
      </c>
      <c r="K2138" t="s">
        <v>418</v>
      </c>
      <c r="L2138" t="s">
        <v>30</v>
      </c>
      <c r="M2138" s="21" t="s">
        <v>31</v>
      </c>
      <c r="N2138" s="71">
        <v>56</v>
      </c>
      <c r="O2138" s="20">
        <v>50.11</v>
      </c>
      <c r="P2138" s="20">
        <v>51.25</v>
      </c>
      <c r="Q2138" s="22">
        <v>1.02274995010976</v>
      </c>
      <c r="R2138" s="23"/>
      <c r="X2138" s="1"/>
    </row>
    <row r="2139" spans="1:24">
      <c r="A2139" s="1" t="s">
        <v>1602</v>
      </c>
      <c r="B2139" s="13" t="s">
        <v>1603</v>
      </c>
      <c r="C2139" t="s">
        <v>1607</v>
      </c>
      <c r="D2139" s="7" t="s">
        <v>1605</v>
      </c>
      <c r="E2139" s="13" t="s">
        <v>1540</v>
      </c>
      <c r="K2139" t="s">
        <v>418</v>
      </c>
      <c r="L2139" t="s">
        <v>30</v>
      </c>
      <c r="M2139" s="21" t="s">
        <v>31</v>
      </c>
      <c r="N2139" s="71">
        <v>57</v>
      </c>
      <c r="O2139" s="20">
        <v>56.04</v>
      </c>
      <c r="P2139" s="20">
        <v>57.31</v>
      </c>
      <c r="Q2139" s="22">
        <v>1.02266238401142</v>
      </c>
      <c r="R2139" s="23"/>
      <c r="X2139" s="1"/>
    </row>
    <row r="2140" spans="1:24">
      <c r="A2140" s="1" t="s">
        <v>1602</v>
      </c>
      <c r="B2140" s="13" t="s">
        <v>1603</v>
      </c>
      <c r="C2140" t="s">
        <v>1607</v>
      </c>
      <c r="D2140" s="7" t="s">
        <v>1605</v>
      </c>
      <c r="E2140" s="13" t="s">
        <v>1540</v>
      </c>
      <c r="K2140" t="s">
        <v>418</v>
      </c>
      <c r="L2140" t="s">
        <v>30</v>
      </c>
      <c r="M2140" s="21" t="s">
        <v>31</v>
      </c>
      <c r="N2140" s="71">
        <v>58</v>
      </c>
      <c r="O2140" s="20">
        <v>53.68</v>
      </c>
      <c r="P2140" s="20">
        <v>54.55</v>
      </c>
      <c r="Q2140" s="22">
        <v>1.01620715350224</v>
      </c>
      <c r="R2140" s="23"/>
      <c r="X2140" s="1"/>
    </row>
    <row r="2141" spans="1:24">
      <c r="A2141" s="1" t="s">
        <v>1602</v>
      </c>
      <c r="B2141" s="13" t="s">
        <v>1603</v>
      </c>
      <c r="C2141" t="s">
        <v>1607</v>
      </c>
      <c r="D2141" s="7" t="s">
        <v>1605</v>
      </c>
      <c r="E2141" s="13" t="s">
        <v>1540</v>
      </c>
      <c r="K2141" t="s">
        <v>418</v>
      </c>
      <c r="L2141" t="s">
        <v>30</v>
      </c>
      <c r="M2141" s="21" t="s">
        <v>31</v>
      </c>
      <c r="N2141" s="71">
        <v>59</v>
      </c>
      <c r="O2141" s="20">
        <v>49.02</v>
      </c>
      <c r="P2141" s="20">
        <v>49.79</v>
      </c>
      <c r="Q2141" s="22">
        <v>1.01570787433701</v>
      </c>
      <c r="R2141" s="23"/>
      <c r="X2141" s="1"/>
    </row>
    <row r="2142" spans="1:24">
      <c r="A2142" s="1" t="s">
        <v>1602</v>
      </c>
      <c r="B2142" s="13" t="s">
        <v>1603</v>
      </c>
      <c r="C2142" t="s">
        <v>1607</v>
      </c>
      <c r="D2142" s="7" t="s">
        <v>1605</v>
      </c>
      <c r="E2142" s="13" t="s">
        <v>1540</v>
      </c>
      <c r="K2142" t="s">
        <v>418</v>
      </c>
      <c r="L2142" t="s">
        <v>30</v>
      </c>
      <c r="M2142" s="21" t="s">
        <v>31</v>
      </c>
      <c r="N2142" s="71">
        <v>60</v>
      </c>
      <c r="O2142" s="20">
        <v>57.47</v>
      </c>
      <c r="P2142" s="20">
        <v>58.57</v>
      </c>
      <c r="Q2142" s="22">
        <v>1.01914042108926</v>
      </c>
      <c r="R2142" s="23"/>
      <c r="X2142" s="1"/>
    </row>
    <row r="2143" spans="1:24">
      <c r="A2143" s="1" t="s">
        <v>1602</v>
      </c>
      <c r="B2143" s="13" t="s">
        <v>1603</v>
      </c>
      <c r="C2143" t="s">
        <v>1607</v>
      </c>
      <c r="D2143" s="7" t="s">
        <v>1605</v>
      </c>
      <c r="E2143" s="13" t="s">
        <v>1540</v>
      </c>
      <c r="K2143" t="s">
        <v>418</v>
      </c>
      <c r="L2143" t="s">
        <v>30</v>
      </c>
      <c r="M2143" s="21" t="s">
        <v>31</v>
      </c>
      <c r="N2143" s="71">
        <v>62</v>
      </c>
      <c r="O2143" s="20">
        <v>61.24</v>
      </c>
      <c r="P2143" s="20">
        <v>62.08</v>
      </c>
      <c r="Q2143" s="22">
        <v>1.01371652514696</v>
      </c>
      <c r="R2143" s="23"/>
      <c r="X2143" s="1"/>
    </row>
    <row r="2144" spans="1:24">
      <c r="A2144" s="1" t="s">
        <v>1602</v>
      </c>
      <c r="B2144" s="13" t="s">
        <v>1603</v>
      </c>
      <c r="C2144" t="s">
        <v>1607</v>
      </c>
      <c r="D2144" s="7" t="s">
        <v>1605</v>
      </c>
      <c r="E2144" s="13" t="s">
        <v>1540</v>
      </c>
      <c r="K2144" t="s">
        <v>418</v>
      </c>
      <c r="L2144" t="s">
        <v>30</v>
      </c>
      <c r="M2144" s="21" t="s">
        <v>31</v>
      </c>
      <c r="N2144" s="71">
        <v>63</v>
      </c>
      <c r="O2144" s="20">
        <v>52.85</v>
      </c>
      <c r="P2144" s="20">
        <v>54.68</v>
      </c>
      <c r="Q2144" s="22">
        <v>1.03462630085147</v>
      </c>
      <c r="R2144" s="23"/>
      <c r="X2144" s="1"/>
    </row>
    <row r="2145" spans="1:24">
      <c r="A2145" s="1" t="s">
        <v>1602</v>
      </c>
      <c r="B2145" s="13" t="s">
        <v>1603</v>
      </c>
      <c r="C2145" t="s">
        <v>1607</v>
      </c>
      <c r="D2145" s="7" t="s">
        <v>1605</v>
      </c>
      <c r="E2145" s="13" t="s">
        <v>1540</v>
      </c>
      <c r="K2145" t="s">
        <v>418</v>
      </c>
      <c r="L2145" t="s">
        <v>30</v>
      </c>
      <c r="M2145" s="21" t="s">
        <v>31</v>
      </c>
      <c r="N2145" s="71">
        <v>64</v>
      </c>
      <c r="O2145" s="20">
        <v>58.71</v>
      </c>
      <c r="P2145" s="20">
        <v>59.33</v>
      </c>
      <c r="Q2145" s="22">
        <v>1.01056038153637</v>
      </c>
      <c r="R2145" s="23"/>
      <c r="X2145" s="1"/>
    </row>
    <row r="2146" spans="1:24">
      <c r="A2146" s="1" t="s">
        <v>1602</v>
      </c>
      <c r="B2146" s="13" t="s">
        <v>1603</v>
      </c>
      <c r="C2146" t="s">
        <v>1607</v>
      </c>
      <c r="D2146" s="7" t="s">
        <v>1605</v>
      </c>
      <c r="E2146" s="13" t="s">
        <v>1540</v>
      </c>
      <c r="K2146" t="s">
        <v>418</v>
      </c>
      <c r="L2146" t="s">
        <v>30</v>
      </c>
      <c r="M2146" s="21" t="s">
        <v>31</v>
      </c>
      <c r="N2146" s="71">
        <v>65</v>
      </c>
      <c r="O2146" s="20">
        <v>55.83</v>
      </c>
      <c r="P2146" s="20">
        <v>56.48</v>
      </c>
      <c r="Q2146" s="22">
        <v>1.01164248611857</v>
      </c>
      <c r="R2146" s="23"/>
      <c r="X2146" s="1"/>
    </row>
    <row r="2147" spans="1:24">
      <c r="A2147" s="1" t="s">
        <v>1602</v>
      </c>
      <c r="B2147" s="13" t="s">
        <v>1603</v>
      </c>
      <c r="C2147" t="s">
        <v>1607</v>
      </c>
      <c r="D2147" s="7" t="s">
        <v>1605</v>
      </c>
      <c r="E2147" s="13" t="s">
        <v>1540</v>
      </c>
      <c r="K2147" t="s">
        <v>418</v>
      </c>
      <c r="L2147" t="s">
        <v>30</v>
      </c>
      <c r="M2147" s="21" t="s">
        <v>31</v>
      </c>
      <c r="N2147" s="71">
        <v>66</v>
      </c>
      <c r="O2147" s="20">
        <v>61.59</v>
      </c>
      <c r="P2147" s="20">
        <v>62.07</v>
      </c>
      <c r="Q2147" s="22">
        <v>1.00779347296639</v>
      </c>
      <c r="R2147" s="23"/>
      <c r="X2147" s="1"/>
    </row>
    <row r="2148" spans="1:24">
      <c r="A2148" s="1" t="s">
        <v>1602</v>
      </c>
      <c r="B2148" s="13" t="s">
        <v>1603</v>
      </c>
      <c r="C2148" t="s">
        <v>1607</v>
      </c>
      <c r="D2148" s="7" t="s">
        <v>1605</v>
      </c>
      <c r="E2148" s="13" t="s">
        <v>1540</v>
      </c>
      <c r="K2148" t="s">
        <v>418</v>
      </c>
      <c r="L2148" t="s">
        <v>30</v>
      </c>
      <c r="M2148" s="21" t="s">
        <v>31</v>
      </c>
      <c r="N2148" s="71">
        <v>67</v>
      </c>
      <c r="O2148" s="20">
        <v>55.08</v>
      </c>
      <c r="P2148" s="20">
        <v>56.08</v>
      </c>
      <c r="Q2148" s="22">
        <v>1.01815541031227</v>
      </c>
      <c r="R2148" s="23"/>
      <c r="X2148" s="1"/>
    </row>
    <row r="2149" spans="1:24">
      <c r="A2149" s="1" t="s">
        <v>1602</v>
      </c>
      <c r="B2149" s="13" t="s">
        <v>1603</v>
      </c>
      <c r="C2149" t="s">
        <v>1607</v>
      </c>
      <c r="D2149" s="7" t="s">
        <v>1605</v>
      </c>
      <c r="E2149" s="13" t="s">
        <v>1540</v>
      </c>
      <c r="K2149" t="s">
        <v>418</v>
      </c>
      <c r="L2149" t="s">
        <v>30</v>
      </c>
      <c r="M2149" s="21" t="s">
        <v>31</v>
      </c>
      <c r="N2149" s="71">
        <v>68</v>
      </c>
      <c r="O2149" s="20">
        <v>55.06</v>
      </c>
      <c r="P2149" s="20">
        <v>55.89</v>
      </c>
      <c r="Q2149" s="22">
        <v>1.01507446422085</v>
      </c>
      <c r="R2149" s="23"/>
      <c r="X2149" s="1"/>
    </row>
    <row r="2150" spans="1:24">
      <c r="A2150" s="1" t="s">
        <v>1602</v>
      </c>
      <c r="B2150" s="13" t="s">
        <v>1603</v>
      </c>
      <c r="C2150" t="s">
        <v>1607</v>
      </c>
      <c r="D2150" s="7" t="s">
        <v>1605</v>
      </c>
      <c r="E2150" s="13" t="s">
        <v>1540</v>
      </c>
      <c r="K2150" t="s">
        <v>418</v>
      </c>
      <c r="L2150" t="s">
        <v>30</v>
      </c>
      <c r="M2150" s="21" t="s">
        <v>31</v>
      </c>
      <c r="N2150" s="71">
        <v>69</v>
      </c>
      <c r="O2150" s="20">
        <v>56.94</v>
      </c>
      <c r="P2150" s="20">
        <v>58.24</v>
      </c>
      <c r="Q2150" s="22">
        <v>1.02283105022831</v>
      </c>
      <c r="R2150" s="23"/>
      <c r="X2150" s="1"/>
    </row>
    <row r="2151" spans="1:24">
      <c r="A2151" s="1" t="s">
        <v>1602</v>
      </c>
      <c r="B2151" s="13" t="s">
        <v>1603</v>
      </c>
      <c r="C2151" t="s">
        <v>1607</v>
      </c>
      <c r="D2151" s="7" t="s">
        <v>1605</v>
      </c>
      <c r="E2151" s="13" t="s">
        <v>1540</v>
      </c>
      <c r="K2151" t="s">
        <v>418</v>
      </c>
      <c r="L2151" t="s">
        <v>30</v>
      </c>
      <c r="M2151" s="21" t="s">
        <v>31</v>
      </c>
      <c r="N2151" s="71">
        <v>70</v>
      </c>
      <c r="O2151" s="20">
        <v>58.37</v>
      </c>
      <c r="P2151" s="20">
        <v>59.24</v>
      </c>
      <c r="Q2151" s="22">
        <v>1.01490491690937</v>
      </c>
      <c r="R2151" s="23"/>
      <c r="X2151" s="1"/>
    </row>
    <row r="2152" spans="1:24">
      <c r="A2152" s="1" t="s">
        <v>1602</v>
      </c>
      <c r="B2152" s="13" t="s">
        <v>1603</v>
      </c>
      <c r="C2152" t="s">
        <v>1607</v>
      </c>
      <c r="D2152" s="7" t="s">
        <v>1605</v>
      </c>
      <c r="E2152" s="13" t="s">
        <v>1540</v>
      </c>
      <c r="K2152" t="s">
        <v>418</v>
      </c>
      <c r="L2152" t="s">
        <v>30</v>
      </c>
      <c r="M2152" s="21" t="s">
        <v>31</v>
      </c>
      <c r="N2152" s="71">
        <v>71</v>
      </c>
      <c r="O2152" s="20">
        <v>59.62</v>
      </c>
      <c r="P2152" s="20">
        <v>60.36</v>
      </c>
      <c r="Q2152" s="22">
        <v>1.01241194230124</v>
      </c>
      <c r="R2152" s="23"/>
      <c r="X2152" s="1"/>
    </row>
    <row r="2153" spans="1:24">
      <c r="A2153" s="1" t="s">
        <v>1602</v>
      </c>
      <c r="B2153" s="13" t="s">
        <v>1603</v>
      </c>
      <c r="C2153" t="s">
        <v>1607</v>
      </c>
      <c r="D2153" s="7" t="s">
        <v>1605</v>
      </c>
      <c r="E2153" s="13" t="s">
        <v>1540</v>
      </c>
      <c r="K2153" t="s">
        <v>418</v>
      </c>
      <c r="L2153" t="s">
        <v>30</v>
      </c>
      <c r="M2153" s="21" t="s">
        <v>31</v>
      </c>
      <c r="N2153" s="71">
        <v>72</v>
      </c>
      <c r="O2153" s="20">
        <v>58.62</v>
      </c>
      <c r="P2153" s="20">
        <v>59.29</v>
      </c>
      <c r="Q2153" s="22">
        <v>1.01142954622996</v>
      </c>
      <c r="R2153" s="23"/>
      <c r="X2153" s="1"/>
    </row>
    <row r="2154" spans="1:24">
      <c r="A2154" s="1" t="s">
        <v>1602</v>
      </c>
      <c r="B2154" s="13" t="s">
        <v>1603</v>
      </c>
      <c r="C2154" t="s">
        <v>1607</v>
      </c>
      <c r="D2154" s="7" t="s">
        <v>1605</v>
      </c>
      <c r="E2154" s="13" t="s">
        <v>1540</v>
      </c>
      <c r="K2154" t="s">
        <v>418</v>
      </c>
      <c r="L2154" t="s">
        <v>30</v>
      </c>
      <c r="M2154" s="21" t="s">
        <v>31</v>
      </c>
      <c r="N2154" s="71">
        <v>73</v>
      </c>
      <c r="O2154" s="20">
        <v>61.6</v>
      </c>
      <c r="P2154" s="20">
        <v>62.44</v>
      </c>
      <c r="Q2154" s="22">
        <v>1.01363636363636</v>
      </c>
      <c r="R2154" s="23"/>
      <c r="X2154" s="1"/>
    </row>
    <row r="2155" spans="1:24">
      <c r="A2155" s="1" t="s">
        <v>1602</v>
      </c>
      <c r="B2155" s="13" t="s">
        <v>1603</v>
      </c>
      <c r="C2155" t="s">
        <v>1607</v>
      </c>
      <c r="D2155" s="7" t="s">
        <v>1605</v>
      </c>
      <c r="E2155" s="13" t="s">
        <v>1540</v>
      </c>
      <c r="K2155" t="s">
        <v>418</v>
      </c>
      <c r="L2155" t="s">
        <v>30</v>
      </c>
      <c r="M2155" s="21" t="s">
        <v>31</v>
      </c>
      <c r="N2155" s="71">
        <v>74</v>
      </c>
      <c r="O2155" s="20">
        <v>57.36</v>
      </c>
      <c r="P2155" s="20">
        <v>58.21</v>
      </c>
      <c r="Q2155" s="22">
        <v>1.01481868898187</v>
      </c>
      <c r="R2155" s="23"/>
      <c r="X2155" s="1"/>
    </row>
    <row r="2156" spans="1:24">
      <c r="A2156" s="1" t="s">
        <v>1602</v>
      </c>
      <c r="B2156" s="13" t="s">
        <v>1603</v>
      </c>
      <c r="C2156" t="s">
        <v>1607</v>
      </c>
      <c r="D2156" s="7" t="s">
        <v>1605</v>
      </c>
      <c r="E2156" s="13" t="s">
        <v>1540</v>
      </c>
      <c r="K2156" t="s">
        <v>418</v>
      </c>
      <c r="L2156" t="s">
        <v>30</v>
      </c>
      <c r="M2156" s="21" t="s">
        <v>31</v>
      </c>
      <c r="N2156" s="71">
        <v>75</v>
      </c>
      <c r="O2156" s="20">
        <v>48.61</v>
      </c>
      <c r="P2156" s="20">
        <v>49.82</v>
      </c>
      <c r="Q2156" s="22">
        <v>1.02489199753137</v>
      </c>
      <c r="R2156" s="23"/>
      <c r="X2156" s="1"/>
    </row>
    <row r="2157" spans="1:24">
      <c r="A2157" s="1" t="s">
        <v>1602</v>
      </c>
      <c r="B2157" s="13" t="s">
        <v>1603</v>
      </c>
      <c r="C2157" t="s">
        <v>1607</v>
      </c>
      <c r="D2157" s="7" t="s">
        <v>1605</v>
      </c>
      <c r="E2157" s="13" t="s">
        <v>1540</v>
      </c>
      <c r="K2157" t="s">
        <v>418</v>
      </c>
      <c r="L2157" t="s">
        <v>30</v>
      </c>
      <c r="M2157" s="21" t="s">
        <v>31</v>
      </c>
      <c r="N2157" s="71">
        <v>76</v>
      </c>
      <c r="O2157" s="20">
        <v>46.74</v>
      </c>
      <c r="P2157" s="20">
        <v>47.71</v>
      </c>
      <c r="Q2157" s="22">
        <v>1.02075310226786</v>
      </c>
      <c r="R2157" s="23"/>
      <c r="X2157" s="1"/>
    </row>
    <row r="2158" spans="1:24">
      <c r="A2158" s="1" t="s">
        <v>1602</v>
      </c>
      <c r="B2158" s="13" t="s">
        <v>1603</v>
      </c>
      <c r="C2158" t="s">
        <v>1607</v>
      </c>
      <c r="D2158" s="7" t="s">
        <v>1605</v>
      </c>
      <c r="E2158" s="13" t="s">
        <v>1540</v>
      </c>
      <c r="K2158" t="s">
        <v>418</v>
      </c>
      <c r="L2158" t="s">
        <v>30</v>
      </c>
      <c r="M2158" s="21" t="s">
        <v>31</v>
      </c>
      <c r="N2158" s="71">
        <v>77</v>
      </c>
      <c r="O2158" s="20">
        <v>52.32</v>
      </c>
      <c r="P2158" s="20">
        <v>53.36</v>
      </c>
      <c r="Q2158" s="22">
        <v>1.01987767584098</v>
      </c>
      <c r="R2158" s="23"/>
      <c r="X2158" s="1"/>
    </row>
    <row r="2159" spans="1:24">
      <c r="A2159" s="1" t="s">
        <v>1602</v>
      </c>
      <c r="B2159" s="13" t="s">
        <v>1603</v>
      </c>
      <c r="C2159" t="s">
        <v>1608</v>
      </c>
      <c r="D2159" s="7" t="s">
        <v>1605</v>
      </c>
      <c r="E2159" s="13" t="s">
        <v>1540</v>
      </c>
      <c r="K2159" t="s">
        <v>418</v>
      </c>
      <c r="L2159" t="s">
        <v>30</v>
      </c>
      <c r="M2159" s="21" t="s">
        <v>31</v>
      </c>
      <c r="N2159" s="71">
        <v>1</v>
      </c>
      <c r="O2159" s="20">
        <v>63.22</v>
      </c>
      <c r="P2159" s="20">
        <v>61.39</v>
      </c>
      <c r="Q2159" s="22">
        <v>0.971053464093641</v>
      </c>
      <c r="R2159" s="23"/>
      <c r="X2159" s="1"/>
    </row>
    <row r="2160" spans="1:24">
      <c r="A2160" s="1" t="s">
        <v>1602</v>
      </c>
      <c r="B2160" s="13" t="s">
        <v>1603</v>
      </c>
      <c r="C2160" t="s">
        <v>1608</v>
      </c>
      <c r="D2160" s="7" t="s">
        <v>1605</v>
      </c>
      <c r="E2160" s="13" t="s">
        <v>1540</v>
      </c>
      <c r="K2160" t="s">
        <v>418</v>
      </c>
      <c r="L2160" t="s">
        <v>30</v>
      </c>
      <c r="M2160" s="21" t="s">
        <v>31</v>
      </c>
      <c r="N2160" s="71">
        <v>2</v>
      </c>
      <c r="O2160" s="20">
        <v>46.96</v>
      </c>
      <c r="P2160" s="20">
        <v>44.68</v>
      </c>
      <c r="Q2160" s="22">
        <v>0.95144804088586</v>
      </c>
      <c r="R2160" s="23"/>
      <c r="X2160" s="1"/>
    </row>
    <row r="2161" spans="1:24">
      <c r="A2161" s="1" t="s">
        <v>1602</v>
      </c>
      <c r="B2161" s="13" t="s">
        <v>1603</v>
      </c>
      <c r="C2161" t="s">
        <v>1608</v>
      </c>
      <c r="D2161" s="7" t="s">
        <v>1605</v>
      </c>
      <c r="E2161" s="13" t="s">
        <v>1540</v>
      </c>
      <c r="K2161" t="s">
        <v>418</v>
      </c>
      <c r="L2161" t="s">
        <v>30</v>
      </c>
      <c r="M2161" s="21" t="s">
        <v>31</v>
      </c>
      <c r="N2161" s="71">
        <v>3</v>
      </c>
      <c r="O2161" s="20">
        <v>59.43</v>
      </c>
      <c r="P2161" s="20">
        <v>57.63</v>
      </c>
      <c r="Q2161" s="22">
        <v>0.969712266532055</v>
      </c>
      <c r="R2161" s="23"/>
      <c r="X2161" s="1"/>
    </row>
    <row r="2162" spans="1:24">
      <c r="A2162" s="1" t="s">
        <v>1602</v>
      </c>
      <c r="B2162" s="13" t="s">
        <v>1603</v>
      </c>
      <c r="C2162" t="s">
        <v>1608</v>
      </c>
      <c r="D2162" s="7" t="s">
        <v>1605</v>
      </c>
      <c r="E2162" s="13" t="s">
        <v>1540</v>
      </c>
      <c r="K2162" t="s">
        <v>418</v>
      </c>
      <c r="L2162" t="s">
        <v>30</v>
      </c>
      <c r="M2162" s="21" t="s">
        <v>31</v>
      </c>
      <c r="N2162" s="71">
        <v>4</v>
      </c>
      <c r="O2162" s="20">
        <v>62.01</v>
      </c>
      <c r="P2162" s="20">
        <v>59.79</v>
      </c>
      <c r="Q2162" s="22">
        <v>0.964199322689889</v>
      </c>
      <c r="R2162" s="23"/>
      <c r="X2162" s="1"/>
    </row>
    <row r="2163" spans="1:24">
      <c r="A2163" s="1" t="s">
        <v>1602</v>
      </c>
      <c r="B2163" s="13" t="s">
        <v>1603</v>
      </c>
      <c r="C2163" t="s">
        <v>1608</v>
      </c>
      <c r="D2163" s="7" t="s">
        <v>1605</v>
      </c>
      <c r="E2163" s="13" t="s">
        <v>1540</v>
      </c>
      <c r="K2163" t="s">
        <v>418</v>
      </c>
      <c r="L2163" t="s">
        <v>30</v>
      </c>
      <c r="M2163" s="21" t="s">
        <v>31</v>
      </c>
      <c r="N2163" s="71">
        <v>5</v>
      </c>
      <c r="O2163" s="20">
        <v>62.87</v>
      </c>
      <c r="P2163" s="20">
        <v>60.37</v>
      </c>
      <c r="Q2163" s="22">
        <v>0.960235406394147</v>
      </c>
      <c r="R2163" s="23"/>
      <c r="X2163" s="1"/>
    </row>
    <row r="2164" spans="1:24">
      <c r="A2164" s="1" t="s">
        <v>1602</v>
      </c>
      <c r="B2164" s="13" t="s">
        <v>1603</v>
      </c>
      <c r="C2164" t="s">
        <v>1608</v>
      </c>
      <c r="D2164" s="7" t="s">
        <v>1605</v>
      </c>
      <c r="E2164" s="13" t="s">
        <v>1540</v>
      </c>
      <c r="K2164" t="s">
        <v>418</v>
      </c>
      <c r="L2164" t="s">
        <v>30</v>
      </c>
      <c r="M2164" s="21" t="s">
        <v>31</v>
      </c>
      <c r="N2164" s="71">
        <v>6</v>
      </c>
      <c r="O2164" s="20">
        <v>53.07</v>
      </c>
      <c r="P2164" s="20">
        <v>50.56</v>
      </c>
      <c r="Q2164" s="22">
        <v>0.952703975880912</v>
      </c>
      <c r="R2164" s="23"/>
      <c r="X2164" s="1"/>
    </row>
    <row r="2165" spans="1:24">
      <c r="A2165" s="1" t="s">
        <v>1602</v>
      </c>
      <c r="B2165" s="13" t="s">
        <v>1603</v>
      </c>
      <c r="C2165" t="s">
        <v>1608</v>
      </c>
      <c r="D2165" s="7" t="s">
        <v>1605</v>
      </c>
      <c r="E2165" s="13" t="s">
        <v>1540</v>
      </c>
      <c r="K2165" t="s">
        <v>418</v>
      </c>
      <c r="L2165" t="s">
        <v>30</v>
      </c>
      <c r="M2165" s="21" t="s">
        <v>31</v>
      </c>
      <c r="N2165" s="71">
        <v>7</v>
      </c>
      <c r="O2165" s="20">
        <v>53.34</v>
      </c>
      <c r="P2165" s="20">
        <v>50.71</v>
      </c>
      <c r="Q2165" s="22">
        <v>0.950693663292088</v>
      </c>
      <c r="R2165" s="23"/>
      <c r="X2165" s="1"/>
    </row>
    <row r="2166" spans="1:24">
      <c r="A2166" s="1" t="s">
        <v>1602</v>
      </c>
      <c r="B2166" s="13" t="s">
        <v>1603</v>
      </c>
      <c r="C2166" t="s">
        <v>1608</v>
      </c>
      <c r="D2166" s="7" t="s">
        <v>1605</v>
      </c>
      <c r="E2166" s="13" t="s">
        <v>1540</v>
      </c>
      <c r="K2166" t="s">
        <v>418</v>
      </c>
      <c r="L2166" t="s">
        <v>30</v>
      </c>
      <c r="M2166" s="21" t="s">
        <v>31</v>
      </c>
      <c r="N2166" s="71">
        <v>8</v>
      </c>
      <c r="O2166" s="20">
        <v>56.78</v>
      </c>
      <c r="P2166" s="20">
        <v>54.47</v>
      </c>
      <c r="Q2166" s="22">
        <v>0.959316660796055</v>
      </c>
      <c r="R2166" s="23"/>
      <c r="X2166" s="1"/>
    </row>
    <row r="2167" spans="1:24">
      <c r="A2167" s="1" t="s">
        <v>1602</v>
      </c>
      <c r="B2167" s="13" t="s">
        <v>1603</v>
      </c>
      <c r="C2167" t="s">
        <v>1608</v>
      </c>
      <c r="D2167" s="7" t="s">
        <v>1605</v>
      </c>
      <c r="E2167" s="13" t="s">
        <v>1540</v>
      </c>
      <c r="K2167" t="s">
        <v>418</v>
      </c>
      <c r="L2167" t="s">
        <v>30</v>
      </c>
      <c r="M2167" s="21" t="s">
        <v>31</v>
      </c>
      <c r="N2167" s="71">
        <v>9</v>
      </c>
      <c r="O2167" s="20">
        <v>54.71</v>
      </c>
      <c r="P2167" s="20">
        <v>52.09</v>
      </c>
      <c r="Q2167" s="22">
        <v>0.952111131420216</v>
      </c>
      <c r="R2167" s="23"/>
      <c r="X2167" s="1"/>
    </row>
    <row r="2168" spans="1:24">
      <c r="A2168" s="1" t="s">
        <v>1602</v>
      </c>
      <c r="B2168" s="13" t="s">
        <v>1603</v>
      </c>
      <c r="C2168" t="s">
        <v>1608</v>
      </c>
      <c r="D2168" s="7" t="s">
        <v>1605</v>
      </c>
      <c r="E2168" s="13" t="s">
        <v>1540</v>
      </c>
      <c r="K2168" t="s">
        <v>418</v>
      </c>
      <c r="L2168" t="s">
        <v>30</v>
      </c>
      <c r="M2168" s="21" t="s">
        <v>31</v>
      </c>
      <c r="N2168" s="71">
        <v>10</v>
      </c>
      <c r="O2168" s="20">
        <v>53.53</v>
      </c>
      <c r="P2168" s="20">
        <v>51.13</v>
      </c>
      <c r="Q2168" s="22">
        <v>0.95516532785354</v>
      </c>
      <c r="R2168" s="23"/>
      <c r="X2168" s="1"/>
    </row>
    <row r="2169" spans="1:24">
      <c r="A2169" s="1" t="s">
        <v>1602</v>
      </c>
      <c r="B2169" s="13" t="s">
        <v>1603</v>
      </c>
      <c r="C2169" t="s">
        <v>1608</v>
      </c>
      <c r="D2169" s="7" t="s">
        <v>1605</v>
      </c>
      <c r="E2169" s="13" t="s">
        <v>1540</v>
      </c>
      <c r="K2169" t="s">
        <v>418</v>
      </c>
      <c r="L2169" t="s">
        <v>30</v>
      </c>
      <c r="M2169" s="21" t="s">
        <v>31</v>
      </c>
      <c r="N2169" s="71">
        <v>11</v>
      </c>
      <c r="O2169" s="20">
        <v>45.68</v>
      </c>
      <c r="P2169" s="20">
        <v>43.43</v>
      </c>
      <c r="Q2169" s="22">
        <v>0.950744308231173</v>
      </c>
      <c r="R2169" s="23"/>
      <c r="X2169" s="1"/>
    </row>
    <row r="2170" spans="1:24">
      <c r="A2170" s="1" t="s">
        <v>1602</v>
      </c>
      <c r="B2170" s="13" t="s">
        <v>1603</v>
      </c>
      <c r="C2170" t="s">
        <v>1608</v>
      </c>
      <c r="D2170" s="7" t="s">
        <v>1605</v>
      </c>
      <c r="E2170" s="13" t="s">
        <v>1540</v>
      </c>
      <c r="K2170" t="s">
        <v>418</v>
      </c>
      <c r="L2170" t="s">
        <v>30</v>
      </c>
      <c r="M2170" s="21" t="s">
        <v>31</v>
      </c>
      <c r="N2170" s="71">
        <v>12</v>
      </c>
      <c r="O2170" s="20">
        <v>48.31</v>
      </c>
      <c r="P2170" s="20">
        <v>45.83</v>
      </c>
      <c r="Q2170" s="22">
        <v>0.948664872697164</v>
      </c>
      <c r="R2170" s="23"/>
      <c r="X2170" s="1"/>
    </row>
    <row r="2171" spans="1:24">
      <c r="A2171" s="1" t="s">
        <v>1602</v>
      </c>
      <c r="B2171" s="13" t="s">
        <v>1603</v>
      </c>
      <c r="C2171" t="s">
        <v>1608</v>
      </c>
      <c r="D2171" s="7" t="s">
        <v>1605</v>
      </c>
      <c r="E2171" s="13" t="s">
        <v>1540</v>
      </c>
      <c r="K2171" t="s">
        <v>418</v>
      </c>
      <c r="L2171" t="s">
        <v>30</v>
      </c>
      <c r="M2171" s="21" t="s">
        <v>31</v>
      </c>
      <c r="N2171" s="71">
        <v>13</v>
      </c>
      <c r="O2171" s="20">
        <v>53.71</v>
      </c>
      <c r="P2171" s="20">
        <v>51.85</v>
      </c>
      <c r="Q2171" s="22">
        <v>0.965369577359896</v>
      </c>
      <c r="R2171" s="23"/>
      <c r="X2171" s="1"/>
    </row>
    <row r="2172" spans="1:24">
      <c r="A2172" s="1" t="s">
        <v>1602</v>
      </c>
      <c r="B2172" s="13" t="s">
        <v>1603</v>
      </c>
      <c r="C2172" t="s">
        <v>1608</v>
      </c>
      <c r="D2172" s="7" t="s">
        <v>1605</v>
      </c>
      <c r="E2172" s="13" t="s">
        <v>1540</v>
      </c>
      <c r="K2172" t="s">
        <v>418</v>
      </c>
      <c r="L2172" t="s">
        <v>30</v>
      </c>
      <c r="M2172" s="21" t="s">
        <v>31</v>
      </c>
      <c r="N2172" s="71">
        <v>14</v>
      </c>
      <c r="O2172" s="20">
        <v>47.58</v>
      </c>
      <c r="P2172" s="20">
        <v>45.09</v>
      </c>
      <c r="Q2172" s="22">
        <v>0.947667087011349</v>
      </c>
      <c r="R2172" s="23"/>
      <c r="X2172" s="1"/>
    </row>
    <row r="2173" spans="1:24">
      <c r="A2173" s="1" t="s">
        <v>1602</v>
      </c>
      <c r="B2173" s="13" t="s">
        <v>1603</v>
      </c>
      <c r="C2173" t="s">
        <v>1608</v>
      </c>
      <c r="D2173" s="7" t="s">
        <v>1605</v>
      </c>
      <c r="E2173" s="13" t="s">
        <v>1540</v>
      </c>
      <c r="K2173" t="s">
        <v>418</v>
      </c>
      <c r="L2173" t="s">
        <v>30</v>
      </c>
      <c r="M2173" s="21" t="s">
        <v>31</v>
      </c>
      <c r="N2173" s="71">
        <v>15</v>
      </c>
      <c r="O2173" s="20">
        <v>52.35</v>
      </c>
      <c r="P2173" s="20">
        <v>50.08</v>
      </c>
      <c r="Q2173" s="22">
        <v>0.956638013371538</v>
      </c>
      <c r="R2173" s="23"/>
      <c r="X2173" s="1"/>
    </row>
    <row r="2174" spans="1:24">
      <c r="A2174" s="1" t="s">
        <v>1602</v>
      </c>
      <c r="B2174" s="13" t="s">
        <v>1603</v>
      </c>
      <c r="C2174" t="s">
        <v>1608</v>
      </c>
      <c r="D2174" s="7" t="s">
        <v>1605</v>
      </c>
      <c r="E2174" s="13" t="s">
        <v>1540</v>
      </c>
      <c r="K2174" t="s">
        <v>418</v>
      </c>
      <c r="L2174" t="s">
        <v>30</v>
      </c>
      <c r="M2174" s="21" t="s">
        <v>31</v>
      </c>
      <c r="N2174" s="71">
        <v>16</v>
      </c>
      <c r="O2174" s="20">
        <v>49.12</v>
      </c>
      <c r="P2174" s="20">
        <v>47.08</v>
      </c>
      <c r="Q2174" s="22">
        <v>0.958469055374593</v>
      </c>
      <c r="R2174" s="23"/>
      <c r="X2174" s="1"/>
    </row>
    <row r="2175" spans="1:24">
      <c r="A2175" s="1" t="s">
        <v>1602</v>
      </c>
      <c r="B2175" s="13" t="s">
        <v>1603</v>
      </c>
      <c r="C2175" t="s">
        <v>1608</v>
      </c>
      <c r="D2175" s="7" t="s">
        <v>1605</v>
      </c>
      <c r="E2175" s="13" t="s">
        <v>1540</v>
      </c>
      <c r="K2175" t="s">
        <v>418</v>
      </c>
      <c r="L2175" t="s">
        <v>30</v>
      </c>
      <c r="M2175" s="21" t="s">
        <v>31</v>
      </c>
      <c r="N2175" s="71">
        <v>17</v>
      </c>
      <c r="O2175" s="20">
        <v>44.14</v>
      </c>
      <c r="P2175" s="20">
        <v>42</v>
      </c>
      <c r="Q2175" s="22">
        <v>0.95151789759855</v>
      </c>
      <c r="R2175" s="23"/>
      <c r="X2175" s="1"/>
    </row>
    <row r="2176" spans="1:24">
      <c r="A2176" s="1" t="s">
        <v>1602</v>
      </c>
      <c r="B2176" s="13" t="s">
        <v>1603</v>
      </c>
      <c r="C2176" t="s">
        <v>1608</v>
      </c>
      <c r="D2176" s="7" t="s">
        <v>1605</v>
      </c>
      <c r="E2176" s="13" t="s">
        <v>1540</v>
      </c>
      <c r="K2176" t="s">
        <v>418</v>
      </c>
      <c r="L2176" t="s">
        <v>30</v>
      </c>
      <c r="M2176" s="21" t="s">
        <v>31</v>
      </c>
      <c r="N2176" s="71">
        <v>18</v>
      </c>
      <c r="O2176" s="20">
        <v>54.04</v>
      </c>
      <c r="P2176" s="20">
        <v>51.52</v>
      </c>
      <c r="Q2176" s="22">
        <v>0.953367875647668</v>
      </c>
      <c r="R2176" s="23"/>
      <c r="X2176" s="1"/>
    </row>
    <row r="2177" spans="1:24">
      <c r="A2177" s="1" t="s">
        <v>1602</v>
      </c>
      <c r="B2177" s="13" t="s">
        <v>1603</v>
      </c>
      <c r="C2177" t="s">
        <v>1608</v>
      </c>
      <c r="D2177" s="7" t="s">
        <v>1605</v>
      </c>
      <c r="E2177" s="13" t="s">
        <v>1540</v>
      </c>
      <c r="K2177" t="s">
        <v>418</v>
      </c>
      <c r="L2177" t="s">
        <v>30</v>
      </c>
      <c r="M2177" s="21" t="s">
        <v>31</v>
      </c>
      <c r="N2177" s="71">
        <v>19</v>
      </c>
      <c r="O2177" s="20">
        <v>55.3</v>
      </c>
      <c r="P2177" s="20">
        <v>53.99</v>
      </c>
      <c r="Q2177" s="22">
        <v>0.976311030741411</v>
      </c>
      <c r="R2177" s="23"/>
      <c r="X2177" s="1"/>
    </row>
    <row r="2178" spans="1:24">
      <c r="A2178" s="1" t="s">
        <v>1602</v>
      </c>
      <c r="B2178" s="13" t="s">
        <v>1603</v>
      </c>
      <c r="C2178" t="s">
        <v>1608</v>
      </c>
      <c r="D2178" s="7" t="s">
        <v>1605</v>
      </c>
      <c r="E2178" s="13" t="s">
        <v>1540</v>
      </c>
      <c r="K2178" t="s">
        <v>418</v>
      </c>
      <c r="L2178" t="s">
        <v>30</v>
      </c>
      <c r="M2178" s="21" t="s">
        <v>31</v>
      </c>
      <c r="N2178" s="71">
        <v>20</v>
      </c>
      <c r="O2178" s="20">
        <v>55.49</v>
      </c>
      <c r="P2178" s="20">
        <v>53.9</v>
      </c>
      <c r="Q2178" s="22">
        <v>0.971346188502433</v>
      </c>
      <c r="R2178" s="23"/>
      <c r="X2178" s="1"/>
    </row>
    <row r="2179" spans="1:24">
      <c r="A2179" s="1" t="s">
        <v>1602</v>
      </c>
      <c r="B2179" s="13" t="s">
        <v>1603</v>
      </c>
      <c r="C2179" t="s">
        <v>1608</v>
      </c>
      <c r="D2179" s="7" t="s">
        <v>1605</v>
      </c>
      <c r="E2179" s="13" t="s">
        <v>1540</v>
      </c>
      <c r="K2179" t="s">
        <v>418</v>
      </c>
      <c r="L2179" t="s">
        <v>30</v>
      </c>
      <c r="M2179" s="21" t="s">
        <v>31</v>
      </c>
      <c r="N2179" s="71">
        <v>21</v>
      </c>
      <c r="O2179" s="20">
        <v>56.42</v>
      </c>
      <c r="P2179" s="20">
        <v>54.83</v>
      </c>
      <c r="Q2179" s="22">
        <v>0.971818504076569</v>
      </c>
      <c r="R2179" s="23"/>
      <c r="X2179" s="1"/>
    </row>
    <row r="2180" spans="1:24">
      <c r="A2180" s="1" t="s">
        <v>1602</v>
      </c>
      <c r="B2180" s="13" t="s">
        <v>1603</v>
      </c>
      <c r="C2180" t="s">
        <v>1608</v>
      </c>
      <c r="D2180" s="7" t="s">
        <v>1605</v>
      </c>
      <c r="E2180" s="13" t="s">
        <v>1540</v>
      </c>
      <c r="K2180" t="s">
        <v>418</v>
      </c>
      <c r="L2180" t="s">
        <v>30</v>
      </c>
      <c r="M2180" s="21" t="s">
        <v>31</v>
      </c>
      <c r="N2180" s="71">
        <v>22</v>
      </c>
      <c r="O2180" s="20">
        <v>53.73</v>
      </c>
      <c r="P2180" s="20">
        <v>52.07</v>
      </c>
      <c r="Q2180" s="22">
        <v>0.969104783175135</v>
      </c>
      <c r="R2180" s="23"/>
      <c r="X2180" s="1"/>
    </row>
    <row r="2181" spans="1:24">
      <c r="A2181" s="1" t="s">
        <v>1602</v>
      </c>
      <c r="B2181" s="13" t="s">
        <v>1603</v>
      </c>
      <c r="C2181" t="s">
        <v>1608</v>
      </c>
      <c r="D2181" s="7" t="s">
        <v>1605</v>
      </c>
      <c r="E2181" s="13" t="s">
        <v>1540</v>
      </c>
      <c r="K2181" t="s">
        <v>418</v>
      </c>
      <c r="L2181" t="s">
        <v>30</v>
      </c>
      <c r="M2181" s="21" t="s">
        <v>31</v>
      </c>
      <c r="N2181" s="71">
        <v>23</v>
      </c>
      <c r="O2181" s="20">
        <v>48.42</v>
      </c>
      <c r="P2181" s="20">
        <v>46.22</v>
      </c>
      <c r="Q2181" s="22">
        <v>0.954564229657166</v>
      </c>
      <c r="R2181" s="23"/>
      <c r="X2181" s="1"/>
    </row>
    <row r="2182" spans="1:24">
      <c r="A2182" s="1" t="s">
        <v>1602</v>
      </c>
      <c r="B2182" s="13" t="s">
        <v>1603</v>
      </c>
      <c r="C2182" t="s">
        <v>1608</v>
      </c>
      <c r="D2182" s="7" t="s">
        <v>1605</v>
      </c>
      <c r="E2182" s="13" t="s">
        <v>1540</v>
      </c>
      <c r="K2182" t="s">
        <v>418</v>
      </c>
      <c r="L2182" t="s">
        <v>30</v>
      </c>
      <c r="M2182" s="21" t="s">
        <v>31</v>
      </c>
      <c r="N2182" s="71">
        <v>24</v>
      </c>
      <c r="O2182" s="20">
        <v>42.34</v>
      </c>
      <c r="P2182" s="20">
        <v>39.37</v>
      </c>
      <c r="Q2182" s="22">
        <v>0.929853566367501</v>
      </c>
      <c r="R2182" s="23"/>
      <c r="X2182" s="1"/>
    </row>
    <row r="2183" spans="1:24">
      <c r="A2183" s="1" t="s">
        <v>1602</v>
      </c>
      <c r="B2183" s="13" t="s">
        <v>1603</v>
      </c>
      <c r="C2183" t="s">
        <v>1608</v>
      </c>
      <c r="D2183" s="7" t="s">
        <v>1605</v>
      </c>
      <c r="E2183" s="13" t="s">
        <v>1540</v>
      </c>
      <c r="K2183" t="s">
        <v>418</v>
      </c>
      <c r="L2183" t="s">
        <v>30</v>
      </c>
      <c r="M2183" s="21" t="s">
        <v>31</v>
      </c>
      <c r="N2183" s="71">
        <v>25</v>
      </c>
      <c r="O2183" s="20">
        <v>35.01</v>
      </c>
      <c r="P2183" s="20">
        <v>31.56</v>
      </c>
      <c r="Q2183" s="22">
        <v>0.901456726649529</v>
      </c>
      <c r="R2183" s="23"/>
      <c r="X2183" s="1"/>
    </row>
    <row r="2184" spans="1:24">
      <c r="A2184" s="1" t="s">
        <v>1602</v>
      </c>
      <c r="B2184" s="13" t="s">
        <v>1603</v>
      </c>
      <c r="C2184" t="s">
        <v>1608</v>
      </c>
      <c r="D2184" s="7" t="s">
        <v>1605</v>
      </c>
      <c r="E2184" s="13" t="s">
        <v>1540</v>
      </c>
      <c r="K2184" t="s">
        <v>418</v>
      </c>
      <c r="L2184" t="s">
        <v>30</v>
      </c>
      <c r="M2184" s="21" t="s">
        <v>31</v>
      </c>
      <c r="N2184" s="71">
        <v>26</v>
      </c>
      <c r="O2184" s="20">
        <v>57.39</v>
      </c>
      <c r="P2184" s="20">
        <v>55.78</v>
      </c>
      <c r="Q2184" s="22">
        <v>0.971946332113609</v>
      </c>
      <c r="R2184" s="23"/>
      <c r="X2184" s="1"/>
    </row>
    <row r="2185" spans="1:24">
      <c r="A2185" s="1" t="s">
        <v>1602</v>
      </c>
      <c r="B2185" s="13" t="s">
        <v>1603</v>
      </c>
      <c r="C2185" t="s">
        <v>1608</v>
      </c>
      <c r="D2185" s="7" t="s">
        <v>1605</v>
      </c>
      <c r="E2185" s="13" t="s">
        <v>1540</v>
      </c>
      <c r="K2185" t="s">
        <v>418</v>
      </c>
      <c r="L2185" t="s">
        <v>30</v>
      </c>
      <c r="M2185" s="21" t="s">
        <v>31</v>
      </c>
      <c r="N2185" s="71">
        <v>27</v>
      </c>
      <c r="O2185" s="20">
        <v>61.48</v>
      </c>
      <c r="P2185" s="20">
        <v>60.94</v>
      </c>
      <c r="Q2185" s="22">
        <v>0.991216655823032</v>
      </c>
      <c r="R2185" s="23"/>
      <c r="X2185" s="1"/>
    </row>
    <row r="2186" spans="1:24">
      <c r="A2186" s="1" t="s">
        <v>1602</v>
      </c>
      <c r="B2186" s="13" t="s">
        <v>1603</v>
      </c>
      <c r="C2186" t="s">
        <v>1608</v>
      </c>
      <c r="D2186" s="7" t="s">
        <v>1605</v>
      </c>
      <c r="E2186" s="13" t="s">
        <v>1540</v>
      </c>
      <c r="K2186" t="s">
        <v>418</v>
      </c>
      <c r="L2186" t="s">
        <v>30</v>
      </c>
      <c r="M2186" s="21" t="s">
        <v>31</v>
      </c>
      <c r="N2186" s="71">
        <v>28</v>
      </c>
      <c r="O2186" s="20">
        <v>54.33</v>
      </c>
      <c r="P2186" s="20">
        <v>52.42</v>
      </c>
      <c r="Q2186" s="22">
        <v>0.964844468985827</v>
      </c>
      <c r="R2186" s="23"/>
      <c r="X2186" s="1"/>
    </row>
    <row r="2187" spans="1:24">
      <c r="A2187" s="1" t="s">
        <v>1602</v>
      </c>
      <c r="B2187" s="13" t="s">
        <v>1603</v>
      </c>
      <c r="C2187" t="s">
        <v>1608</v>
      </c>
      <c r="D2187" s="7" t="s">
        <v>1605</v>
      </c>
      <c r="E2187" s="13" t="s">
        <v>1540</v>
      </c>
      <c r="K2187" t="s">
        <v>418</v>
      </c>
      <c r="L2187" t="s">
        <v>30</v>
      </c>
      <c r="M2187" s="21" t="s">
        <v>31</v>
      </c>
      <c r="N2187" s="71">
        <v>29</v>
      </c>
      <c r="O2187" s="20">
        <v>49.01</v>
      </c>
      <c r="P2187" s="20">
        <v>46.84</v>
      </c>
      <c r="Q2187" s="22">
        <v>0.955723321771067</v>
      </c>
      <c r="R2187" s="23"/>
      <c r="X2187" s="1"/>
    </row>
    <row r="2188" spans="1:24">
      <c r="A2188" s="1" t="s">
        <v>1602</v>
      </c>
      <c r="B2188" s="13" t="s">
        <v>1603</v>
      </c>
      <c r="C2188" t="s">
        <v>1608</v>
      </c>
      <c r="D2188" s="7" t="s">
        <v>1605</v>
      </c>
      <c r="E2188" s="13" t="s">
        <v>1540</v>
      </c>
      <c r="K2188" t="s">
        <v>418</v>
      </c>
      <c r="L2188" t="s">
        <v>30</v>
      </c>
      <c r="M2188" s="21" t="s">
        <v>31</v>
      </c>
      <c r="N2188" s="71">
        <v>30</v>
      </c>
      <c r="O2188" s="20">
        <v>51.88</v>
      </c>
      <c r="P2188" s="20">
        <v>50.37</v>
      </c>
      <c r="Q2188" s="22">
        <v>0.970894371626831</v>
      </c>
      <c r="R2188" s="23"/>
      <c r="X2188" s="1"/>
    </row>
    <row r="2189" spans="1:24">
      <c r="A2189" s="1" t="s">
        <v>1602</v>
      </c>
      <c r="B2189" s="13" t="s">
        <v>1603</v>
      </c>
      <c r="C2189" t="s">
        <v>1608</v>
      </c>
      <c r="D2189" s="7" t="s">
        <v>1605</v>
      </c>
      <c r="E2189" s="13" t="s">
        <v>1540</v>
      </c>
      <c r="K2189" t="s">
        <v>418</v>
      </c>
      <c r="L2189" t="s">
        <v>30</v>
      </c>
      <c r="M2189" s="21" t="s">
        <v>31</v>
      </c>
      <c r="N2189" s="71">
        <v>31</v>
      </c>
      <c r="O2189" s="20">
        <v>50.46</v>
      </c>
      <c r="P2189" s="20">
        <v>48.87</v>
      </c>
      <c r="Q2189" s="22">
        <v>0.968489892984542</v>
      </c>
      <c r="R2189" s="23"/>
      <c r="X2189" s="1"/>
    </row>
    <row r="2190" spans="1:24">
      <c r="A2190" s="1" t="s">
        <v>1602</v>
      </c>
      <c r="B2190" s="13" t="s">
        <v>1603</v>
      </c>
      <c r="C2190" t="s">
        <v>1608</v>
      </c>
      <c r="D2190" s="7" t="s">
        <v>1605</v>
      </c>
      <c r="E2190" s="13" t="s">
        <v>1540</v>
      </c>
      <c r="K2190" t="s">
        <v>418</v>
      </c>
      <c r="L2190" t="s">
        <v>30</v>
      </c>
      <c r="M2190" s="21" t="s">
        <v>31</v>
      </c>
      <c r="N2190" s="71">
        <v>32</v>
      </c>
      <c r="O2190" s="20">
        <v>55.97</v>
      </c>
      <c r="P2190" s="20">
        <v>54.37</v>
      </c>
      <c r="Q2190" s="22">
        <v>0.971413257102019</v>
      </c>
      <c r="R2190" s="23"/>
      <c r="X2190" s="1"/>
    </row>
    <row r="2191" spans="1:24">
      <c r="A2191" s="1" t="s">
        <v>1602</v>
      </c>
      <c r="B2191" s="13" t="s">
        <v>1603</v>
      </c>
      <c r="C2191" t="s">
        <v>1608</v>
      </c>
      <c r="D2191" s="7" t="s">
        <v>1605</v>
      </c>
      <c r="E2191" s="13" t="s">
        <v>1540</v>
      </c>
      <c r="K2191" t="s">
        <v>418</v>
      </c>
      <c r="L2191" t="s">
        <v>30</v>
      </c>
      <c r="M2191" s="21" t="s">
        <v>31</v>
      </c>
      <c r="N2191" s="71">
        <v>33</v>
      </c>
      <c r="O2191" s="20">
        <v>40.38</v>
      </c>
      <c r="P2191" s="20">
        <v>38.43</v>
      </c>
      <c r="Q2191" s="22">
        <v>0.951708766716196</v>
      </c>
      <c r="R2191" s="23"/>
      <c r="X2191" s="1"/>
    </row>
    <row r="2192" spans="1:24">
      <c r="A2192" s="1" t="s">
        <v>1602</v>
      </c>
      <c r="B2192" s="13" t="s">
        <v>1603</v>
      </c>
      <c r="C2192" t="s">
        <v>1608</v>
      </c>
      <c r="D2192" s="7" t="s">
        <v>1605</v>
      </c>
      <c r="E2192" s="13" t="s">
        <v>1540</v>
      </c>
      <c r="K2192" t="s">
        <v>418</v>
      </c>
      <c r="L2192" t="s">
        <v>30</v>
      </c>
      <c r="M2192" s="21" t="s">
        <v>31</v>
      </c>
      <c r="N2192" s="71">
        <v>34</v>
      </c>
      <c r="O2192" s="20">
        <v>49.86</v>
      </c>
      <c r="P2192" s="20">
        <v>48.83</v>
      </c>
      <c r="Q2192" s="22">
        <v>0.979342158042519</v>
      </c>
      <c r="R2192" s="23"/>
      <c r="X2192" s="1"/>
    </row>
    <row r="2193" spans="1:24">
      <c r="A2193" s="1" t="s">
        <v>1602</v>
      </c>
      <c r="B2193" s="13" t="s">
        <v>1603</v>
      </c>
      <c r="C2193" t="s">
        <v>1608</v>
      </c>
      <c r="D2193" s="7" t="s">
        <v>1605</v>
      </c>
      <c r="E2193" s="13" t="s">
        <v>1540</v>
      </c>
      <c r="K2193" t="s">
        <v>418</v>
      </c>
      <c r="L2193" t="s">
        <v>30</v>
      </c>
      <c r="M2193" s="21" t="s">
        <v>31</v>
      </c>
      <c r="N2193" s="71">
        <v>35</v>
      </c>
      <c r="O2193" s="20">
        <v>33.96</v>
      </c>
      <c r="P2193" s="20">
        <v>32.37</v>
      </c>
      <c r="Q2193" s="22">
        <v>0.953180212014134</v>
      </c>
      <c r="R2193" s="23"/>
      <c r="X2193" s="1"/>
    </row>
    <row r="2194" spans="1:24">
      <c r="A2194" s="1" t="s">
        <v>1602</v>
      </c>
      <c r="B2194" s="13" t="s">
        <v>1603</v>
      </c>
      <c r="C2194" t="s">
        <v>1608</v>
      </c>
      <c r="D2194" s="7" t="s">
        <v>1605</v>
      </c>
      <c r="E2194" s="13" t="s">
        <v>1540</v>
      </c>
      <c r="K2194" t="s">
        <v>418</v>
      </c>
      <c r="L2194" t="s">
        <v>30</v>
      </c>
      <c r="M2194" s="21" t="s">
        <v>31</v>
      </c>
      <c r="N2194" s="71">
        <v>36</v>
      </c>
      <c r="O2194" s="20">
        <v>51.28</v>
      </c>
      <c r="P2194" s="20">
        <v>49.13</v>
      </c>
      <c r="Q2194" s="22">
        <v>0.958073322932917</v>
      </c>
      <c r="R2194" s="23"/>
      <c r="X2194" s="1"/>
    </row>
    <row r="2195" spans="1:24">
      <c r="A2195" s="1" t="s">
        <v>1602</v>
      </c>
      <c r="B2195" s="13" t="s">
        <v>1603</v>
      </c>
      <c r="C2195" t="s">
        <v>1608</v>
      </c>
      <c r="D2195" s="7" t="s">
        <v>1605</v>
      </c>
      <c r="E2195" s="13" t="s">
        <v>1540</v>
      </c>
      <c r="K2195" t="s">
        <v>418</v>
      </c>
      <c r="L2195" t="s">
        <v>30</v>
      </c>
      <c r="M2195" s="21" t="s">
        <v>31</v>
      </c>
      <c r="N2195" s="71">
        <v>37</v>
      </c>
      <c r="O2195" s="20">
        <v>54.82</v>
      </c>
      <c r="P2195" s="20">
        <v>52.39</v>
      </c>
      <c r="Q2195" s="22">
        <v>0.955673112002919</v>
      </c>
      <c r="R2195" s="23"/>
      <c r="X2195" s="1"/>
    </row>
    <row r="2196" spans="1:24">
      <c r="A2196" s="1" t="s">
        <v>1602</v>
      </c>
      <c r="B2196" s="13" t="s">
        <v>1603</v>
      </c>
      <c r="C2196" t="s">
        <v>1608</v>
      </c>
      <c r="D2196" s="7" t="s">
        <v>1605</v>
      </c>
      <c r="E2196" s="13" t="s">
        <v>1540</v>
      </c>
      <c r="K2196" t="s">
        <v>418</v>
      </c>
      <c r="L2196" t="s">
        <v>30</v>
      </c>
      <c r="M2196" s="21" t="s">
        <v>31</v>
      </c>
      <c r="N2196" s="71">
        <v>38</v>
      </c>
      <c r="O2196" s="20">
        <v>42.04</v>
      </c>
      <c r="P2196" s="20">
        <v>41.5</v>
      </c>
      <c r="Q2196" s="22">
        <v>0.987155090390105</v>
      </c>
      <c r="R2196" s="23"/>
      <c r="X2196" s="1"/>
    </row>
    <row r="2197" spans="1:24">
      <c r="A2197" s="1" t="s">
        <v>1602</v>
      </c>
      <c r="B2197" s="13" t="s">
        <v>1603</v>
      </c>
      <c r="C2197" t="s">
        <v>1608</v>
      </c>
      <c r="D2197" s="7" t="s">
        <v>1605</v>
      </c>
      <c r="E2197" s="13" t="s">
        <v>1540</v>
      </c>
      <c r="K2197" t="s">
        <v>418</v>
      </c>
      <c r="L2197" t="s">
        <v>30</v>
      </c>
      <c r="M2197" s="21" t="s">
        <v>31</v>
      </c>
      <c r="N2197" s="71">
        <v>39</v>
      </c>
      <c r="O2197" s="20">
        <v>44</v>
      </c>
      <c r="P2197" s="20">
        <v>42.11</v>
      </c>
      <c r="Q2197" s="22">
        <v>0.957045454545455</v>
      </c>
      <c r="R2197" s="23"/>
      <c r="X2197" s="1"/>
    </row>
    <row r="2198" spans="1:24">
      <c r="A2198" s="1" t="s">
        <v>1602</v>
      </c>
      <c r="B2198" s="13" t="s">
        <v>1603</v>
      </c>
      <c r="C2198" t="s">
        <v>1608</v>
      </c>
      <c r="D2198" s="7" t="s">
        <v>1605</v>
      </c>
      <c r="E2198" s="13" t="s">
        <v>1540</v>
      </c>
      <c r="K2198" t="s">
        <v>418</v>
      </c>
      <c r="L2198" t="s">
        <v>30</v>
      </c>
      <c r="M2198" s="21" t="s">
        <v>31</v>
      </c>
      <c r="N2198" s="71">
        <v>40</v>
      </c>
      <c r="O2198" s="20">
        <v>42.13</v>
      </c>
      <c r="P2198" s="20">
        <v>39.25</v>
      </c>
      <c r="Q2198" s="22">
        <v>0.931640161405174</v>
      </c>
      <c r="R2198" s="23"/>
      <c r="X2198" s="1"/>
    </row>
    <row r="2199" spans="1:24">
      <c r="A2199" s="1" t="s">
        <v>1602</v>
      </c>
      <c r="B2199" s="13" t="s">
        <v>1603</v>
      </c>
      <c r="C2199" t="s">
        <v>1608</v>
      </c>
      <c r="D2199" s="7" t="s">
        <v>1605</v>
      </c>
      <c r="E2199" s="13" t="s">
        <v>1540</v>
      </c>
      <c r="K2199" t="s">
        <v>418</v>
      </c>
      <c r="L2199" t="s">
        <v>30</v>
      </c>
      <c r="M2199" s="21" t="s">
        <v>31</v>
      </c>
      <c r="N2199" s="71">
        <v>41</v>
      </c>
      <c r="O2199" s="20">
        <v>46.71</v>
      </c>
      <c r="P2199" s="20">
        <v>43.43</v>
      </c>
      <c r="Q2199" s="22">
        <v>0.929779490473132</v>
      </c>
      <c r="R2199" s="23"/>
      <c r="X2199" s="1"/>
    </row>
    <row r="2200" spans="1:24">
      <c r="A2200" s="1" t="s">
        <v>1602</v>
      </c>
      <c r="B2200" s="13" t="s">
        <v>1603</v>
      </c>
      <c r="C2200" t="s">
        <v>1608</v>
      </c>
      <c r="D2200" s="7" t="s">
        <v>1605</v>
      </c>
      <c r="E2200" s="13" t="s">
        <v>1540</v>
      </c>
      <c r="K2200" t="s">
        <v>418</v>
      </c>
      <c r="L2200" t="s">
        <v>30</v>
      </c>
      <c r="M2200" s="21" t="s">
        <v>31</v>
      </c>
      <c r="N2200" s="71">
        <v>42</v>
      </c>
      <c r="O2200" s="20">
        <v>51.08</v>
      </c>
      <c r="P2200" s="20">
        <v>48.75</v>
      </c>
      <c r="Q2200" s="22">
        <v>0.954385277995301</v>
      </c>
      <c r="R2200" s="23"/>
      <c r="X2200" s="1"/>
    </row>
    <row r="2201" spans="1:24">
      <c r="A2201" s="1" t="s">
        <v>1602</v>
      </c>
      <c r="B2201" s="13" t="s">
        <v>1603</v>
      </c>
      <c r="C2201" t="s">
        <v>1608</v>
      </c>
      <c r="D2201" s="7" t="s">
        <v>1605</v>
      </c>
      <c r="E2201" s="13" t="s">
        <v>1540</v>
      </c>
      <c r="K2201" t="s">
        <v>418</v>
      </c>
      <c r="L2201" t="s">
        <v>30</v>
      </c>
      <c r="M2201" s="21" t="s">
        <v>31</v>
      </c>
      <c r="N2201" s="71">
        <v>43</v>
      </c>
      <c r="O2201" s="20">
        <v>53.72</v>
      </c>
      <c r="P2201" s="20">
        <v>50.67</v>
      </c>
      <c r="Q2201" s="22">
        <v>0.943224125093075</v>
      </c>
      <c r="R2201" s="23"/>
      <c r="X2201" s="1"/>
    </row>
    <row r="2202" spans="1:24">
      <c r="A2202" s="1" t="s">
        <v>1602</v>
      </c>
      <c r="B2202" s="13" t="s">
        <v>1603</v>
      </c>
      <c r="C2202" t="s">
        <v>1608</v>
      </c>
      <c r="D2202" s="7" t="s">
        <v>1605</v>
      </c>
      <c r="E2202" s="13" t="s">
        <v>1540</v>
      </c>
      <c r="K2202" t="s">
        <v>418</v>
      </c>
      <c r="L2202" t="s">
        <v>30</v>
      </c>
      <c r="M2202" s="21" t="s">
        <v>31</v>
      </c>
      <c r="N2202" s="71">
        <v>44</v>
      </c>
      <c r="O2202" s="20">
        <v>58.05</v>
      </c>
      <c r="P2202" s="20">
        <v>55.69</v>
      </c>
      <c r="Q2202" s="22">
        <v>0.959345391903531</v>
      </c>
      <c r="R2202" s="23"/>
      <c r="X2202" s="1"/>
    </row>
    <row r="2203" spans="1:24">
      <c r="A2203" s="1" t="s">
        <v>1602</v>
      </c>
      <c r="B2203" s="13" t="s">
        <v>1603</v>
      </c>
      <c r="C2203" t="s">
        <v>1608</v>
      </c>
      <c r="D2203" s="7" t="s">
        <v>1605</v>
      </c>
      <c r="E2203" s="13" t="s">
        <v>1540</v>
      </c>
      <c r="K2203" t="s">
        <v>418</v>
      </c>
      <c r="L2203" t="s">
        <v>30</v>
      </c>
      <c r="M2203" s="21" t="s">
        <v>31</v>
      </c>
      <c r="N2203" s="71">
        <v>45</v>
      </c>
      <c r="O2203" s="20">
        <v>50.26</v>
      </c>
      <c r="P2203" s="20">
        <v>47.74</v>
      </c>
      <c r="Q2203" s="22">
        <v>0.949860724233983</v>
      </c>
      <c r="R2203" s="23"/>
      <c r="X2203" s="1"/>
    </row>
    <row r="2204" spans="1:24">
      <c r="A2204" s="1" t="s">
        <v>1602</v>
      </c>
      <c r="B2204" s="13" t="s">
        <v>1603</v>
      </c>
      <c r="C2204" t="s">
        <v>1608</v>
      </c>
      <c r="D2204" s="7" t="s">
        <v>1605</v>
      </c>
      <c r="E2204" s="13" t="s">
        <v>1540</v>
      </c>
      <c r="K2204" t="s">
        <v>418</v>
      </c>
      <c r="L2204" t="s">
        <v>30</v>
      </c>
      <c r="M2204" s="21" t="s">
        <v>31</v>
      </c>
      <c r="N2204" s="71">
        <v>46</v>
      </c>
      <c r="O2204" s="20">
        <v>46.73</v>
      </c>
      <c r="P2204" s="20">
        <v>44.46</v>
      </c>
      <c r="Q2204" s="22">
        <v>0.951423068692489</v>
      </c>
      <c r="R2204" s="23"/>
      <c r="X2204" s="1"/>
    </row>
    <row r="2205" spans="1:24">
      <c r="A2205" s="1" t="s">
        <v>1602</v>
      </c>
      <c r="B2205" s="13" t="s">
        <v>1603</v>
      </c>
      <c r="C2205" t="s">
        <v>1608</v>
      </c>
      <c r="D2205" s="7" t="s">
        <v>1605</v>
      </c>
      <c r="E2205" s="13" t="s">
        <v>1540</v>
      </c>
      <c r="K2205" t="s">
        <v>418</v>
      </c>
      <c r="L2205" t="s">
        <v>30</v>
      </c>
      <c r="M2205" s="21" t="s">
        <v>31</v>
      </c>
      <c r="N2205" s="71">
        <v>47</v>
      </c>
      <c r="O2205" s="20">
        <v>58.16</v>
      </c>
      <c r="P2205" s="20">
        <v>55.99</v>
      </c>
      <c r="Q2205" s="22">
        <v>0.962689133425034</v>
      </c>
      <c r="R2205" s="23"/>
      <c r="X2205" s="1"/>
    </row>
    <row r="2206" spans="1:24">
      <c r="A2206" s="1" t="s">
        <v>1602</v>
      </c>
      <c r="B2206" s="13" t="s">
        <v>1603</v>
      </c>
      <c r="C2206" t="s">
        <v>1609</v>
      </c>
      <c r="D2206" s="7" t="s">
        <v>1605</v>
      </c>
      <c r="E2206" s="13" t="s">
        <v>1540</v>
      </c>
      <c r="K2206" t="s">
        <v>418</v>
      </c>
      <c r="L2206" t="s">
        <v>30</v>
      </c>
      <c r="M2206" s="21" t="s">
        <v>31</v>
      </c>
      <c r="N2206" s="71">
        <v>1</v>
      </c>
      <c r="O2206" s="20">
        <v>58.39</v>
      </c>
      <c r="P2206" s="20">
        <v>56.65</v>
      </c>
      <c r="Q2206" s="22">
        <v>0.970200376776845</v>
      </c>
      <c r="R2206" s="23"/>
      <c r="X2206" s="1"/>
    </row>
    <row r="2207" spans="1:24">
      <c r="A2207" s="1" t="s">
        <v>1602</v>
      </c>
      <c r="B2207" s="13" t="s">
        <v>1603</v>
      </c>
      <c r="C2207" t="s">
        <v>1609</v>
      </c>
      <c r="D2207" s="7" t="s">
        <v>1605</v>
      </c>
      <c r="E2207" s="13" t="s">
        <v>1540</v>
      </c>
      <c r="K2207" t="s">
        <v>418</v>
      </c>
      <c r="L2207" t="s">
        <v>30</v>
      </c>
      <c r="M2207" s="21" t="s">
        <v>31</v>
      </c>
      <c r="N2207" s="71">
        <v>2</v>
      </c>
      <c r="O2207" s="20">
        <v>63.42</v>
      </c>
      <c r="P2207" s="20">
        <v>61.73</v>
      </c>
      <c r="Q2207" s="22">
        <v>0.973352254809208</v>
      </c>
      <c r="R2207" s="23"/>
      <c r="X2207" s="1"/>
    </row>
    <row r="2208" spans="1:24">
      <c r="A2208" s="1" t="s">
        <v>1602</v>
      </c>
      <c r="B2208" s="13" t="s">
        <v>1603</v>
      </c>
      <c r="C2208" t="s">
        <v>1609</v>
      </c>
      <c r="D2208" s="7" t="s">
        <v>1605</v>
      </c>
      <c r="E2208" s="13" t="s">
        <v>1540</v>
      </c>
      <c r="K2208" t="s">
        <v>418</v>
      </c>
      <c r="L2208" t="s">
        <v>30</v>
      </c>
      <c r="M2208" s="21" t="s">
        <v>31</v>
      </c>
      <c r="N2208" s="71">
        <v>3</v>
      </c>
      <c r="O2208" s="20">
        <v>48.57</v>
      </c>
      <c r="P2208" s="20">
        <v>45.95</v>
      </c>
      <c r="Q2208" s="22">
        <v>0.946057236977558</v>
      </c>
      <c r="R2208" s="23"/>
      <c r="X2208" s="1"/>
    </row>
    <row r="2209" spans="1:24">
      <c r="A2209" s="1" t="s">
        <v>1602</v>
      </c>
      <c r="B2209" s="13" t="s">
        <v>1603</v>
      </c>
      <c r="C2209" t="s">
        <v>1609</v>
      </c>
      <c r="D2209" s="7" t="s">
        <v>1605</v>
      </c>
      <c r="E2209" s="13" t="s">
        <v>1540</v>
      </c>
      <c r="K2209" t="s">
        <v>418</v>
      </c>
      <c r="L2209" t="s">
        <v>30</v>
      </c>
      <c r="M2209" s="21" t="s">
        <v>31</v>
      </c>
      <c r="N2209" s="71">
        <v>4</v>
      </c>
      <c r="O2209" s="20">
        <v>56.75</v>
      </c>
      <c r="P2209" s="20">
        <v>56.15</v>
      </c>
      <c r="Q2209" s="22">
        <v>0.98942731277533</v>
      </c>
      <c r="R2209" s="23"/>
      <c r="X2209" s="1"/>
    </row>
    <row r="2210" spans="1:24">
      <c r="A2210" s="1" t="s">
        <v>1602</v>
      </c>
      <c r="B2210" s="13" t="s">
        <v>1603</v>
      </c>
      <c r="C2210" t="s">
        <v>1609</v>
      </c>
      <c r="D2210" s="7" t="s">
        <v>1605</v>
      </c>
      <c r="E2210" s="13" t="s">
        <v>1540</v>
      </c>
      <c r="K2210" t="s">
        <v>418</v>
      </c>
      <c r="L2210" t="s">
        <v>30</v>
      </c>
      <c r="M2210" s="21" t="s">
        <v>31</v>
      </c>
      <c r="N2210" s="71">
        <v>5</v>
      </c>
      <c r="O2210" s="20">
        <v>50.24</v>
      </c>
      <c r="P2210" s="20">
        <v>48.23</v>
      </c>
      <c r="Q2210" s="22">
        <v>0.95999203821656</v>
      </c>
      <c r="R2210" s="23"/>
      <c r="X2210" s="1"/>
    </row>
    <row r="2211" spans="1:24">
      <c r="A2211" s="1" t="s">
        <v>1602</v>
      </c>
      <c r="B2211" s="13" t="s">
        <v>1603</v>
      </c>
      <c r="C2211" t="s">
        <v>1609</v>
      </c>
      <c r="D2211" s="7" t="s">
        <v>1605</v>
      </c>
      <c r="E2211" s="13" t="s">
        <v>1540</v>
      </c>
      <c r="K2211" t="s">
        <v>418</v>
      </c>
      <c r="L2211" t="s">
        <v>30</v>
      </c>
      <c r="M2211" s="21" t="s">
        <v>31</v>
      </c>
      <c r="N2211" s="71">
        <v>6</v>
      </c>
      <c r="O2211" s="20">
        <v>50.3</v>
      </c>
      <c r="P2211" s="20">
        <v>48.75</v>
      </c>
      <c r="Q2211" s="22">
        <v>0.969184890656064</v>
      </c>
      <c r="R2211" s="23"/>
      <c r="X2211" s="1"/>
    </row>
    <row r="2212" spans="1:24">
      <c r="A2212" s="1" t="s">
        <v>1602</v>
      </c>
      <c r="B2212" s="13" t="s">
        <v>1603</v>
      </c>
      <c r="C2212" t="s">
        <v>1609</v>
      </c>
      <c r="D2212" s="7" t="s">
        <v>1605</v>
      </c>
      <c r="E2212" s="13" t="s">
        <v>1540</v>
      </c>
      <c r="K2212" t="s">
        <v>418</v>
      </c>
      <c r="L2212" t="s">
        <v>30</v>
      </c>
      <c r="M2212" s="21" t="s">
        <v>31</v>
      </c>
      <c r="N2212" s="71">
        <v>7</v>
      </c>
      <c r="O2212" s="20">
        <v>52.93</v>
      </c>
      <c r="P2212" s="20">
        <v>50.63</v>
      </c>
      <c r="Q2212" s="22">
        <v>0.956546382013981</v>
      </c>
      <c r="R2212" s="23"/>
      <c r="X2212" s="1"/>
    </row>
    <row r="2213" spans="1:24">
      <c r="A2213" s="1" t="s">
        <v>1602</v>
      </c>
      <c r="B2213" s="13" t="s">
        <v>1603</v>
      </c>
      <c r="C2213" t="s">
        <v>1609</v>
      </c>
      <c r="D2213" s="7" t="s">
        <v>1605</v>
      </c>
      <c r="E2213" s="13" t="s">
        <v>1540</v>
      </c>
      <c r="K2213" t="s">
        <v>418</v>
      </c>
      <c r="L2213" t="s">
        <v>30</v>
      </c>
      <c r="M2213" s="21" t="s">
        <v>31</v>
      </c>
      <c r="N2213" s="71">
        <v>8</v>
      </c>
      <c r="O2213" s="20">
        <v>48.89</v>
      </c>
      <c r="P2213" s="20">
        <v>46.83</v>
      </c>
      <c r="Q2213" s="22">
        <v>0.9578645939865</v>
      </c>
      <c r="R2213" s="23"/>
      <c r="X2213" s="1"/>
    </row>
    <row r="2214" spans="1:24">
      <c r="A2214" s="1" t="s">
        <v>1602</v>
      </c>
      <c r="B2214" s="13" t="s">
        <v>1603</v>
      </c>
      <c r="C2214" t="s">
        <v>1609</v>
      </c>
      <c r="D2214" s="7" t="s">
        <v>1605</v>
      </c>
      <c r="E2214" s="13" t="s">
        <v>1540</v>
      </c>
      <c r="K2214" t="s">
        <v>418</v>
      </c>
      <c r="L2214" t="s">
        <v>30</v>
      </c>
      <c r="M2214" s="21" t="s">
        <v>31</v>
      </c>
      <c r="N2214" s="71">
        <v>9</v>
      </c>
      <c r="O2214" s="20">
        <v>62.42</v>
      </c>
      <c r="P2214" s="20">
        <v>60.09</v>
      </c>
      <c r="Q2214" s="22">
        <v>0.962672220442166</v>
      </c>
      <c r="R2214" s="23"/>
      <c r="X2214" s="1"/>
    </row>
    <row r="2215" spans="1:24">
      <c r="A2215" s="1" t="s">
        <v>1602</v>
      </c>
      <c r="B2215" s="13" t="s">
        <v>1603</v>
      </c>
      <c r="C2215" t="s">
        <v>1609</v>
      </c>
      <c r="D2215" s="7" t="s">
        <v>1605</v>
      </c>
      <c r="E2215" s="13" t="s">
        <v>1540</v>
      </c>
      <c r="K2215" t="s">
        <v>418</v>
      </c>
      <c r="L2215" t="s">
        <v>30</v>
      </c>
      <c r="M2215" s="21" t="s">
        <v>31</v>
      </c>
      <c r="N2215" s="71">
        <v>10</v>
      </c>
      <c r="O2215" s="20">
        <v>68.01</v>
      </c>
      <c r="P2215" s="20">
        <v>66.22</v>
      </c>
      <c r="Q2215" s="22">
        <v>0.973680341126305</v>
      </c>
      <c r="R2215" s="23"/>
      <c r="X2215" s="1"/>
    </row>
    <row r="2216" spans="1:24">
      <c r="A2216" s="1" t="s">
        <v>1602</v>
      </c>
      <c r="B2216" s="13" t="s">
        <v>1603</v>
      </c>
      <c r="C2216" t="s">
        <v>1609</v>
      </c>
      <c r="D2216" s="7" t="s">
        <v>1605</v>
      </c>
      <c r="E2216" s="13" t="s">
        <v>1540</v>
      </c>
      <c r="K2216" t="s">
        <v>418</v>
      </c>
      <c r="L2216" t="s">
        <v>30</v>
      </c>
      <c r="M2216" s="21" t="s">
        <v>31</v>
      </c>
      <c r="N2216" s="71">
        <v>11</v>
      </c>
      <c r="O2216" s="20">
        <v>57.16</v>
      </c>
      <c r="P2216" s="20">
        <v>55.51</v>
      </c>
      <c r="Q2216" s="22">
        <v>0.971133659902029</v>
      </c>
      <c r="R2216" s="23"/>
      <c r="X2216" s="1"/>
    </row>
    <row r="2217" spans="1:24">
      <c r="A2217" s="1" t="s">
        <v>1602</v>
      </c>
      <c r="B2217" s="13" t="s">
        <v>1603</v>
      </c>
      <c r="C2217" t="s">
        <v>1609</v>
      </c>
      <c r="D2217" s="7" t="s">
        <v>1605</v>
      </c>
      <c r="E2217" s="13" t="s">
        <v>1540</v>
      </c>
      <c r="K2217" t="s">
        <v>418</v>
      </c>
      <c r="L2217" t="s">
        <v>30</v>
      </c>
      <c r="M2217" s="21" t="s">
        <v>31</v>
      </c>
      <c r="N2217" s="71">
        <v>12</v>
      </c>
      <c r="O2217" s="20">
        <v>59.68</v>
      </c>
      <c r="P2217" s="20">
        <v>58.15</v>
      </c>
      <c r="Q2217" s="22">
        <v>0.97436327077748</v>
      </c>
      <c r="R2217" s="23"/>
      <c r="X2217" s="1"/>
    </row>
    <row r="2218" spans="1:24">
      <c r="A2218" s="1" t="s">
        <v>1602</v>
      </c>
      <c r="B2218" s="13" t="s">
        <v>1603</v>
      </c>
      <c r="C2218" t="s">
        <v>1609</v>
      </c>
      <c r="D2218" s="7" t="s">
        <v>1605</v>
      </c>
      <c r="E2218" s="13" t="s">
        <v>1540</v>
      </c>
      <c r="K2218" t="s">
        <v>418</v>
      </c>
      <c r="L2218" t="s">
        <v>30</v>
      </c>
      <c r="M2218" s="21" t="s">
        <v>31</v>
      </c>
      <c r="N2218" s="71">
        <v>13</v>
      </c>
      <c r="O2218" s="20">
        <v>52.58</v>
      </c>
      <c r="P2218" s="20">
        <v>50.97</v>
      </c>
      <c r="Q2218" s="22">
        <v>0.969379992392545</v>
      </c>
      <c r="R2218" s="23"/>
      <c r="X2218" s="1"/>
    </row>
    <row r="2219" spans="1:24">
      <c r="A2219" s="1" t="s">
        <v>1602</v>
      </c>
      <c r="B2219" s="13" t="s">
        <v>1603</v>
      </c>
      <c r="C2219" t="s">
        <v>1609</v>
      </c>
      <c r="D2219" s="7" t="s">
        <v>1605</v>
      </c>
      <c r="E2219" s="13" t="s">
        <v>1540</v>
      </c>
      <c r="K2219" t="s">
        <v>418</v>
      </c>
      <c r="L2219" t="s">
        <v>30</v>
      </c>
      <c r="M2219" s="21" t="s">
        <v>31</v>
      </c>
      <c r="N2219" s="71">
        <v>14</v>
      </c>
      <c r="O2219" s="20">
        <v>45.14</v>
      </c>
      <c r="P2219" s="20">
        <v>42.47</v>
      </c>
      <c r="Q2219" s="22">
        <v>0.940850686752326</v>
      </c>
      <c r="R2219" s="23"/>
      <c r="X2219" s="1"/>
    </row>
    <row r="2220" spans="1:24">
      <c r="A2220" s="1" t="s">
        <v>1602</v>
      </c>
      <c r="B2220" s="13" t="s">
        <v>1603</v>
      </c>
      <c r="C2220" t="s">
        <v>1609</v>
      </c>
      <c r="D2220" s="7" t="s">
        <v>1605</v>
      </c>
      <c r="E2220" s="13" t="s">
        <v>1540</v>
      </c>
      <c r="K2220" t="s">
        <v>418</v>
      </c>
      <c r="L2220" t="s">
        <v>30</v>
      </c>
      <c r="M2220" s="21" t="s">
        <v>31</v>
      </c>
      <c r="N2220" s="71">
        <v>15</v>
      </c>
      <c r="O2220" s="20">
        <v>57.49</v>
      </c>
      <c r="P2220" s="20">
        <v>55.27</v>
      </c>
      <c r="Q2220" s="22">
        <v>0.961384588624109</v>
      </c>
      <c r="R2220" s="23"/>
      <c r="X2220" s="1"/>
    </row>
    <row r="2221" spans="1:24">
      <c r="A2221" s="1" t="s">
        <v>1602</v>
      </c>
      <c r="B2221" s="13" t="s">
        <v>1603</v>
      </c>
      <c r="C2221" t="s">
        <v>1609</v>
      </c>
      <c r="D2221" s="7" t="s">
        <v>1605</v>
      </c>
      <c r="E2221" s="13" t="s">
        <v>1540</v>
      </c>
      <c r="K2221" t="s">
        <v>418</v>
      </c>
      <c r="L2221" t="s">
        <v>30</v>
      </c>
      <c r="M2221" s="21" t="s">
        <v>31</v>
      </c>
      <c r="N2221" s="71">
        <v>16</v>
      </c>
      <c r="O2221" s="20">
        <v>47.51</v>
      </c>
      <c r="P2221" s="20">
        <v>44.71</v>
      </c>
      <c r="Q2221" s="22">
        <v>0.941065038939171</v>
      </c>
      <c r="R2221" s="23"/>
      <c r="X2221" s="1"/>
    </row>
    <row r="2222" spans="1:24">
      <c r="A2222" s="1" t="s">
        <v>1602</v>
      </c>
      <c r="B2222" s="13" t="s">
        <v>1603</v>
      </c>
      <c r="C2222" t="s">
        <v>1609</v>
      </c>
      <c r="D2222" s="7" t="s">
        <v>1605</v>
      </c>
      <c r="E2222" s="13" t="s">
        <v>1540</v>
      </c>
      <c r="K2222" t="s">
        <v>418</v>
      </c>
      <c r="L2222" t="s">
        <v>30</v>
      </c>
      <c r="M2222" s="21" t="s">
        <v>31</v>
      </c>
      <c r="N2222" s="71">
        <v>17</v>
      </c>
      <c r="O2222" s="20">
        <v>64.44</v>
      </c>
      <c r="P2222" s="20">
        <v>62.72</v>
      </c>
      <c r="Q2222" s="22">
        <v>0.973308504034761</v>
      </c>
      <c r="R2222" s="23"/>
      <c r="X2222" s="1"/>
    </row>
    <row r="2223" spans="1:24">
      <c r="A2223" s="1" t="s">
        <v>1602</v>
      </c>
      <c r="B2223" s="13" t="s">
        <v>1603</v>
      </c>
      <c r="C2223" t="s">
        <v>1609</v>
      </c>
      <c r="D2223" s="7" t="s">
        <v>1605</v>
      </c>
      <c r="E2223" s="13" t="s">
        <v>1540</v>
      </c>
      <c r="K2223" t="s">
        <v>418</v>
      </c>
      <c r="L2223" t="s">
        <v>30</v>
      </c>
      <c r="M2223" s="21" t="s">
        <v>31</v>
      </c>
      <c r="N2223" s="71">
        <v>18</v>
      </c>
      <c r="O2223" s="20">
        <v>53.35</v>
      </c>
      <c r="P2223" s="20">
        <v>50.86</v>
      </c>
      <c r="Q2223" s="22">
        <v>0.953327085285848</v>
      </c>
      <c r="R2223" s="23"/>
      <c r="X2223" s="1"/>
    </row>
    <row r="2224" spans="1:24">
      <c r="A2224" s="1" t="s">
        <v>1602</v>
      </c>
      <c r="B2224" s="13" t="s">
        <v>1603</v>
      </c>
      <c r="C2224" t="s">
        <v>1609</v>
      </c>
      <c r="D2224" s="7" t="s">
        <v>1605</v>
      </c>
      <c r="E2224" s="13" t="s">
        <v>1540</v>
      </c>
      <c r="K2224" t="s">
        <v>418</v>
      </c>
      <c r="L2224" t="s">
        <v>30</v>
      </c>
      <c r="M2224" s="21" t="s">
        <v>31</v>
      </c>
      <c r="N2224" s="71">
        <v>19</v>
      </c>
      <c r="O2224" s="20">
        <v>55.05</v>
      </c>
      <c r="P2224" s="20">
        <v>53.09</v>
      </c>
      <c r="Q2224" s="22">
        <v>0.964396003633061</v>
      </c>
      <c r="R2224" s="23"/>
      <c r="X2224" s="1"/>
    </row>
    <row r="2225" spans="1:24">
      <c r="A2225" s="1" t="s">
        <v>1602</v>
      </c>
      <c r="B2225" s="13" t="s">
        <v>1603</v>
      </c>
      <c r="C2225" t="s">
        <v>1609</v>
      </c>
      <c r="D2225" s="7" t="s">
        <v>1605</v>
      </c>
      <c r="E2225" s="13" t="s">
        <v>1540</v>
      </c>
      <c r="K2225" t="s">
        <v>418</v>
      </c>
      <c r="L2225" t="s">
        <v>30</v>
      </c>
      <c r="M2225" s="21" t="s">
        <v>31</v>
      </c>
      <c r="N2225" s="71">
        <v>20</v>
      </c>
      <c r="O2225" s="20">
        <v>53.85</v>
      </c>
      <c r="P2225" s="20">
        <v>51.31</v>
      </c>
      <c r="Q2225" s="22">
        <v>0.952831940575673</v>
      </c>
      <c r="R2225" s="23"/>
      <c r="X2225" s="1"/>
    </row>
    <row r="2226" spans="1:24">
      <c r="A2226" s="1" t="s">
        <v>1602</v>
      </c>
      <c r="B2226" s="13" t="s">
        <v>1603</v>
      </c>
      <c r="C2226" t="s">
        <v>1609</v>
      </c>
      <c r="D2226" s="7" t="s">
        <v>1605</v>
      </c>
      <c r="E2226" s="13" t="s">
        <v>1540</v>
      </c>
      <c r="K2226" t="s">
        <v>418</v>
      </c>
      <c r="L2226" t="s">
        <v>30</v>
      </c>
      <c r="M2226" s="21" t="s">
        <v>31</v>
      </c>
      <c r="N2226" s="71">
        <v>21</v>
      </c>
      <c r="O2226" s="20">
        <v>24.3</v>
      </c>
      <c r="P2226" s="20">
        <v>20.41</v>
      </c>
      <c r="Q2226" s="22">
        <v>0.839917695473251</v>
      </c>
      <c r="R2226" s="23"/>
      <c r="X2226" s="1"/>
    </row>
    <row r="2227" spans="1:24">
      <c r="A2227" s="1" t="s">
        <v>1602</v>
      </c>
      <c r="B2227" s="13" t="s">
        <v>1603</v>
      </c>
      <c r="C2227" t="s">
        <v>1609</v>
      </c>
      <c r="D2227" s="7" t="s">
        <v>1605</v>
      </c>
      <c r="E2227" s="13" t="s">
        <v>1540</v>
      </c>
      <c r="K2227" t="s">
        <v>418</v>
      </c>
      <c r="L2227" t="s">
        <v>30</v>
      </c>
      <c r="M2227" s="21" t="s">
        <v>31</v>
      </c>
      <c r="N2227" s="71">
        <v>22</v>
      </c>
      <c r="O2227" s="20">
        <v>41.63</v>
      </c>
      <c r="P2227" s="20">
        <v>38.72</v>
      </c>
      <c r="Q2227" s="22">
        <v>0.930098486668268</v>
      </c>
      <c r="R2227" s="23"/>
      <c r="X2227" s="1"/>
    </row>
    <row r="2228" spans="1:24">
      <c r="A2228" s="1" t="s">
        <v>1602</v>
      </c>
      <c r="B2228" s="13" t="s">
        <v>1603</v>
      </c>
      <c r="C2228" t="s">
        <v>1609</v>
      </c>
      <c r="D2228" s="7" t="s">
        <v>1605</v>
      </c>
      <c r="E2228" s="13" t="s">
        <v>1540</v>
      </c>
      <c r="K2228" t="s">
        <v>418</v>
      </c>
      <c r="L2228" t="s">
        <v>30</v>
      </c>
      <c r="M2228" s="21" t="s">
        <v>31</v>
      </c>
      <c r="N2228" s="71">
        <v>23</v>
      </c>
      <c r="O2228" s="20">
        <v>43.9</v>
      </c>
      <c r="P2228" s="20">
        <v>41.35</v>
      </c>
      <c r="Q2228" s="22">
        <v>0.941913439635535</v>
      </c>
      <c r="R2228" s="23"/>
      <c r="X2228" s="1"/>
    </row>
    <row r="2229" spans="1:24">
      <c r="A2229" s="1" t="s">
        <v>1602</v>
      </c>
      <c r="B2229" s="13" t="s">
        <v>1603</v>
      </c>
      <c r="C2229" t="s">
        <v>1609</v>
      </c>
      <c r="D2229" s="7" t="s">
        <v>1605</v>
      </c>
      <c r="E2229" s="13" t="s">
        <v>1540</v>
      </c>
      <c r="K2229" t="s">
        <v>418</v>
      </c>
      <c r="L2229" t="s">
        <v>30</v>
      </c>
      <c r="M2229" s="21" t="s">
        <v>31</v>
      </c>
      <c r="N2229" s="71">
        <v>24</v>
      </c>
      <c r="O2229" s="20">
        <v>46.8</v>
      </c>
      <c r="P2229" s="20">
        <v>44.52</v>
      </c>
      <c r="Q2229" s="22">
        <v>0.951282051282051</v>
      </c>
      <c r="R2229" s="23"/>
      <c r="X2229" s="1"/>
    </row>
    <row r="2230" spans="1:24">
      <c r="A2230" s="1" t="s">
        <v>1602</v>
      </c>
      <c r="B2230" s="13" t="s">
        <v>1603</v>
      </c>
      <c r="C2230" t="s">
        <v>1609</v>
      </c>
      <c r="D2230" s="7" t="s">
        <v>1605</v>
      </c>
      <c r="E2230" s="13" t="s">
        <v>1540</v>
      </c>
      <c r="K2230" t="s">
        <v>418</v>
      </c>
      <c r="L2230" t="s">
        <v>30</v>
      </c>
      <c r="M2230" s="21" t="s">
        <v>31</v>
      </c>
      <c r="N2230" s="71">
        <v>25</v>
      </c>
      <c r="O2230" s="20">
        <v>50.78</v>
      </c>
      <c r="P2230" s="20">
        <v>49.09</v>
      </c>
      <c r="Q2230" s="22">
        <v>0.966719180779835</v>
      </c>
      <c r="R2230" s="23"/>
      <c r="X2230" s="1"/>
    </row>
    <row r="2231" spans="1:24">
      <c r="A2231" s="1" t="s">
        <v>1602</v>
      </c>
      <c r="B2231" s="13" t="s">
        <v>1603</v>
      </c>
      <c r="C2231" t="s">
        <v>1609</v>
      </c>
      <c r="D2231" s="7" t="s">
        <v>1605</v>
      </c>
      <c r="E2231" s="13" t="s">
        <v>1540</v>
      </c>
      <c r="K2231" t="s">
        <v>418</v>
      </c>
      <c r="L2231" t="s">
        <v>30</v>
      </c>
      <c r="M2231" s="21" t="s">
        <v>31</v>
      </c>
      <c r="N2231" s="71">
        <v>26</v>
      </c>
      <c r="O2231" s="20">
        <v>59.41</v>
      </c>
      <c r="P2231" s="20">
        <v>58.01</v>
      </c>
      <c r="Q2231" s="22">
        <v>0.976434943612187</v>
      </c>
      <c r="R2231" s="23"/>
      <c r="X2231" s="1"/>
    </row>
    <row r="2232" spans="1:24">
      <c r="A2232" s="1" t="s">
        <v>1602</v>
      </c>
      <c r="B2232" s="13" t="s">
        <v>1603</v>
      </c>
      <c r="C2232" t="s">
        <v>1609</v>
      </c>
      <c r="D2232" s="7" t="s">
        <v>1605</v>
      </c>
      <c r="E2232" s="13" t="s">
        <v>1540</v>
      </c>
      <c r="K2232" t="s">
        <v>418</v>
      </c>
      <c r="L2232" t="s">
        <v>30</v>
      </c>
      <c r="M2232" s="21" t="s">
        <v>31</v>
      </c>
      <c r="N2232" s="71">
        <v>27</v>
      </c>
      <c r="O2232" s="20">
        <v>64.27</v>
      </c>
      <c r="P2232" s="20">
        <v>61.4</v>
      </c>
      <c r="Q2232" s="22">
        <v>0.95534463980084</v>
      </c>
      <c r="R2232" s="23"/>
      <c r="X2232" s="1"/>
    </row>
    <row r="2233" spans="1:24">
      <c r="A2233" s="1" t="s">
        <v>1602</v>
      </c>
      <c r="B2233" s="13" t="s">
        <v>1603</v>
      </c>
      <c r="C2233" t="s">
        <v>1609</v>
      </c>
      <c r="D2233" s="7" t="s">
        <v>1605</v>
      </c>
      <c r="E2233" s="13" t="s">
        <v>1540</v>
      </c>
      <c r="K2233" t="s">
        <v>418</v>
      </c>
      <c r="L2233" t="s">
        <v>30</v>
      </c>
      <c r="M2233" s="21" t="s">
        <v>31</v>
      </c>
      <c r="N2233" s="71">
        <v>28</v>
      </c>
      <c r="O2233" s="20">
        <v>53.6</v>
      </c>
      <c r="P2233" s="20">
        <v>49.61</v>
      </c>
      <c r="Q2233" s="22">
        <v>0.925559701492537</v>
      </c>
      <c r="R2233" s="23"/>
      <c r="X2233" s="1"/>
    </row>
    <row r="2234" spans="1:24">
      <c r="A2234" s="1" t="s">
        <v>1602</v>
      </c>
      <c r="B2234" s="13" t="s">
        <v>1603</v>
      </c>
      <c r="C2234" t="s">
        <v>1609</v>
      </c>
      <c r="D2234" s="7" t="s">
        <v>1605</v>
      </c>
      <c r="E2234" s="13" t="s">
        <v>1540</v>
      </c>
      <c r="K2234" t="s">
        <v>418</v>
      </c>
      <c r="L2234" t="s">
        <v>30</v>
      </c>
      <c r="M2234" s="21" t="s">
        <v>31</v>
      </c>
      <c r="N2234" s="71">
        <v>29</v>
      </c>
      <c r="O2234" s="20">
        <v>53.34</v>
      </c>
      <c r="P2234" s="20">
        <v>49.95</v>
      </c>
      <c r="Q2234" s="22">
        <v>0.93644544431946</v>
      </c>
      <c r="R2234" s="23"/>
      <c r="X2234" s="1"/>
    </row>
    <row r="2235" spans="1:24">
      <c r="A2235" s="1" t="s">
        <v>1602</v>
      </c>
      <c r="B2235" s="13" t="s">
        <v>1603</v>
      </c>
      <c r="C2235" t="s">
        <v>1609</v>
      </c>
      <c r="D2235" s="7" t="s">
        <v>1605</v>
      </c>
      <c r="E2235" s="13" t="s">
        <v>1540</v>
      </c>
      <c r="K2235" t="s">
        <v>418</v>
      </c>
      <c r="L2235" t="s">
        <v>30</v>
      </c>
      <c r="M2235" s="21" t="s">
        <v>31</v>
      </c>
      <c r="N2235" s="71">
        <v>30</v>
      </c>
      <c r="O2235" s="20">
        <v>79.14</v>
      </c>
      <c r="P2235" s="20">
        <v>76.51</v>
      </c>
      <c r="Q2235" s="22">
        <v>0.966767753348496</v>
      </c>
      <c r="R2235" s="23"/>
      <c r="X2235" s="1"/>
    </row>
    <row r="2236" spans="1:24">
      <c r="A2236" s="1" t="s">
        <v>1602</v>
      </c>
      <c r="B2236" s="13" t="s">
        <v>1603</v>
      </c>
      <c r="C2236" t="s">
        <v>1609</v>
      </c>
      <c r="D2236" s="7" t="s">
        <v>1605</v>
      </c>
      <c r="E2236" s="13" t="s">
        <v>1540</v>
      </c>
      <c r="K2236" t="s">
        <v>418</v>
      </c>
      <c r="L2236" t="s">
        <v>30</v>
      </c>
      <c r="M2236" s="21" t="s">
        <v>31</v>
      </c>
      <c r="N2236" s="71">
        <v>31</v>
      </c>
      <c r="O2236" s="20">
        <v>60.5</v>
      </c>
      <c r="P2236" s="20">
        <v>57.43</v>
      </c>
      <c r="Q2236" s="22">
        <v>0.949256198347107</v>
      </c>
      <c r="R2236" s="23"/>
      <c r="X2236" s="1"/>
    </row>
    <row r="2237" spans="1:24">
      <c r="A2237" s="1" t="s">
        <v>1602</v>
      </c>
      <c r="B2237" s="13" t="s">
        <v>1603</v>
      </c>
      <c r="C2237" t="s">
        <v>1609</v>
      </c>
      <c r="D2237" s="7" t="s">
        <v>1605</v>
      </c>
      <c r="E2237" s="13" t="s">
        <v>1540</v>
      </c>
      <c r="K2237" t="s">
        <v>418</v>
      </c>
      <c r="L2237" t="s">
        <v>30</v>
      </c>
      <c r="M2237" s="21" t="s">
        <v>31</v>
      </c>
      <c r="N2237" s="71">
        <v>32</v>
      </c>
      <c r="O2237" s="20">
        <v>54.28</v>
      </c>
      <c r="P2237" s="20">
        <v>50.24</v>
      </c>
      <c r="Q2237" s="22">
        <v>0.92557111274871</v>
      </c>
      <c r="R2237" s="23"/>
      <c r="X2237" s="1"/>
    </row>
    <row r="2238" spans="1:24">
      <c r="A2238" s="1" t="s">
        <v>1602</v>
      </c>
      <c r="B2238" s="13" t="s">
        <v>1603</v>
      </c>
      <c r="C2238" t="s">
        <v>1609</v>
      </c>
      <c r="D2238" s="7" t="s">
        <v>1605</v>
      </c>
      <c r="E2238" s="13" t="s">
        <v>1540</v>
      </c>
      <c r="K2238" t="s">
        <v>418</v>
      </c>
      <c r="L2238" t="s">
        <v>30</v>
      </c>
      <c r="M2238" s="21" t="s">
        <v>31</v>
      </c>
      <c r="N2238" s="71">
        <v>33</v>
      </c>
      <c r="O2238" s="20">
        <v>65.4</v>
      </c>
      <c r="P2238" s="20">
        <v>62.72</v>
      </c>
      <c r="Q2238" s="22">
        <v>0.959021406727829</v>
      </c>
      <c r="R2238" s="23"/>
      <c r="X2238" s="1"/>
    </row>
    <row r="2239" spans="1:24">
      <c r="A2239" s="1" t="s">
        <v>1602</v>
      </c>
      <c r="B2239" s="13" t="s">
        <v>1603</v>
      </c>
      <c r="C2239" t="s">
        <v>1609</v>
      </c>
      <c r="D2239" s="7" t="s">
        <v>1605</v>
      </c>
      <c r="E2239" s="13" t="s">
        <v>1540</v>
      </c>
      <c r="K2239" t="s">
        <v>418</v>
      </c>
      <c r="L2239" t="s">
        <v>30</v>
      </c>
      <c r="M2239" s="21" t="s">
        <v>31</v>
      </c>
      <c r="N2239" s="71">
        <v>34</v>
      </c>
      <c r="O2239" s="20">
        <v>68.91</v>
      </c>
      <c r="P2239" s="20">
        <v>68.22</v>
      </c>
      <c r="Q2239" s="22">
        <v>0.989986939486286</v>
      </c>
      <c r="R2239" s="23"/>
      <c r="X2239" s="1"/>
    </row>
    <row r="2240" spans="1:24">
      <c r="A2240" s="1" t="s">
        <v>1602</v>
      </c>
      <c r="B2240" s="13" t="s">
        <v>1603</v>
      </c>
      <c r="C2240" t="s">
        <v>1609</v>
      </c>
      <c r="D2240" s="7" t="s">
        <v>1605</v>
      </c>
      <c r="E2240" s="13" t="s">
        <v>1540</v>
      </c>
      <c r="K2240" t="s">
        <v>418</v>
      </c>
      <c r="L2240" t="s">
        <v>30</v>
      </c>
      <c r="M2240" s="21" t="s">
        <v>31</v>
      </c>
      <c r="N2240" s="71">
        <v>35</v>
      </c>
      <c r="O2240" s="20">
        <v>61.98</v>
      </c>
      <c r="P2240" s="20">
        <v>58.6</v>
      </c>
      <c r="Q2240" s="22">
        <v>0.945466279444982</v>
      </c>
      <c r="R2240" s="23"/>
      <c r="X2240" s="1"/>
    </row>
    <row r="2241" spans="1:24">
      <c r="A2241" s="1" t="s">
        <v>1602</v>
      </c>
      <c r="B2241" s="13" t="s">
        <v>1603</v>
      </c>
      <c r="C2241" t="s">
        <v>1609</v>
      </c>
      <c r="D2241" s="7" t="s">
        <v>1605</v>
      </c>
      <c r="E2241" s="13" t="s">
        <v>1540</v>
      </c>
      <c r="K2241" t="s">
        <v>418</v>
      </c>
      <c r="L2241" t="s">
        <v>30</v>
      </c>
      <c r="M2241" s="21" t="s">
        <v>31</v>
      </c>
      <c r="N2241" s="71">
        <v>36</v>
      </c>
      <c r="O2241" s="20">
        <v>56.99</v>
      </c>
      <c r="P2241" s="20">
        <v>54.02</v>
      </c>
      <c r="Q2241" s="22">
        <v>0.947885593963853</v>
      </c>
      <c r="R2241" s="23"/>
      <c r="X2241" s="1"/>
    </row>
    <row r="2242" spans="1:24">
      <c r="A2242" s="1" t="s">
        <v>1602</v>
      </c>
      <c r="B2242" s="13" t="s">
        <v>1603</v>
      </c>
      <c r="C2242" t="s">
        <v>1609</v>
      </c>
      <c r="D2242" s="7" t="s">
        <v>1605</v>
      </c>
      <c r="E2242" s="13" t="s">
        <v>1540</v>
      </c>
      <c r="K2242" t="s">
        <v>418</v>
      </c>
      <c r="L2242" t="s">
        <v>30</v>
      </c>
      <c r="M2242" s="21" t="s">
        <v>31</v>
      </c>
      <c r="N2242" s="71">
        <v>37</v>
      </c>
      <c r="O2242" s="20">
        <v>63.19</v>
      </c>
      <c r="P2242" s="20">
        <v>60.17</v>
      </c>
      <c r="Q2242" s="22">
        <v>0.952207627789207</v>
      </c>
      <c r="R2242" s="23"/>
      <c r="X2242" s="1"/>
    </row>
    <row r="2243" spans="1:24">
      <c r="A2243" s="1" t="s">
        <v>1602</v>
      </c>
      <c r="B2243" s="13" t="s">
        <v>1603</v>
      </c>
      <c r="C2243" t="s">
        <v>1609</v>
      </c>
      <c r="D2243" s="7" t="s">
        <v>1605</v>
      </c>
      <c r="E2243" s="13" t="s">
        <v>1540</v>
      </c>
      <c r="K2243" t="s">
        <v>418</v>
      </c>
      <c r="L2243" t="s">
        <v>30</v>
      </c>
      <c r="M2243" s="21" t="s">
        <v>31</v>
      </c>
      <c r="N2243" s="71">
        <v>38</v>
      </c>
      <c r="O2243" s="20">
        <v>57.46</v>
      </c>
      <c r="P2243" s="20">
        <v>54.44</v>
      </c>
      <c r="Q2243" s="22">
        <v>0.94744169857292</v>
      </c>
      <c r="R2243" s="23"/>
      <c r="X2243" s="1"/>
    </row>
    <row r="2244" spans="1:24">
      <c r="A2244" s="1" t="s">
        <v>1602</v>
      </c>
      <c r="B2244" s="13" t="s">
        <v>1603</v>
      </c>
      <c r="C2244" t="s">
        <v>1609</v>
      </c>
      <c r="D2244" s="7" t="s">
        <v>1605</v>
      </c>
      <c r="E2244" s="13" t="s">
        <v>1540</v>
      </c>
      <c r="K2244" t="s">
        <v>418</v>
      </c>
      <c r="L2244" t="s">
        <v>30</v>
      </c>
      <c r="M2244" s="21" t="s">
        <v>31</v>
      </c>
      <c r="N2244" s="71">
        <v>39</v>
      </c>
      <c r="O2244" s="20">
        <v>59.88</v>
      </c>
      <c r="P2244" s="20">
        <v>57.16</v>
      </c>
      <c r="Q2244" s="22">
        <v>0.954575818303273</v>
      </c>
      <c r="R2244" s="23"/>
      <c r="X2244" s="1"/>
    </row>
    <row r="2245" spans="1:24">
      <c r="A2245" s="1" t="s">
        <v>1602</v>
      </c>
      <c r="B2245" s="13" t="s">
        <v>1603</v>
      </c>
      <c r="C2245" t="s">
        <v>1609</v>
      </c>
      <c r="D2245" s="7" t="s">
        <v>1605</v>
      </c>
      <c r="E2245" s="13" t="s">
        <v>1540</v>
      </c>
      <c r="K2245" t="s">
        <v>418</v>
      </c>
      <c r="L2245" t="s">
        <v>30</v>
      </c>
      <c r="M2245" s="21" t="s">
        <v>31</v>
      </c>
      <c r="N2245" s="71">
        <v>40</v>
      </c>
      <c r="O2245" s="20">
        <v>55.01</v>
      </c>
      <c r="P2245" s="20">
        <v>52.27</v>
      </c>
      <c r="Q2245" s="22">
        <v>0.950190874386475</v>
      </c>
      <c r="R2245" s="23"/>
      <c r="X2245" s="1"/>
    </row>
    <row r="2246" spans="1:24">
      <c r="A2246" s="1" t="s">
        <v>1602</v>
      </c>
      <c r="B2246" s="13" t="s">
        <v>1603</v>
      </c>
      <c r="C2246" t="s">
        <v>1609</v>
      </c>
      <c r="D2246" s="7" t="s">
        <v>1605</v>
      </c>
      <c r="E2246" s="13" t="s">
        <v>1540</v>
      </c>
      <c r="K2246" t="s">
        <v>418</v>
      </c>
      <c r="L2246" t="s">
        <v>30</v>
      </c>
      <c r="M2246" s="21" t="s">
        <v>31</v>
      </c>
      <c r="N2246" s="71">
        <v>41</v>
      </c>
      <c r="O2246" s="20">
        <v>54.72</v>
      </c>
      <c r="P2246" s="20">
        <v>61.69</v>
      </c>
      <c r="Q2246" s="22">
        <v>1.12737573099415</v>
      </c>
      <c r="R2246" s="23"/>
      <c r="X2246" s="1"/>
    </row>
    <row r="2247" spans="1:24">
      <c r="A2247" s="1" t="s">
        <v>1602</v>
      </c>
      <c r="B2247" s="13" t="s">
        <v>1603</v>
      </c>
      <c r="C2247" t="s">
        <v>1609</v>
      </c>
      <c r="D2247" s="7" t="s">
        <v>1605</v>
      </c>
      <c r="E2247" s="13" t="s">
        <v>1540</v>
      </c>
      <c r="K2247" t="s">
        <v>418</v>
      </c>
      <c r="L2247" t="s">
        <v>30</v>
      </c>
      <c r="M2247" s="21" t="s">
        <v>31</v>
      </c>
      <c r="N2247" s="71">
        <v>42</v>
      </c>
      <c r="O2247" s="20">
        <v>74.16</v>
      </c>
      <c r="P2247" s="20">
        <v>65.2</v>
      </c>
      <c r="Q2247" s="22">
        <v>0.879180151024811</v>
      </c>
      <c r="R2247" s="23"/>
      <c r="X2247" s="1"/>
    </row>
    <row r="2248" spans="1:24">
      <c r="A2248" s="1" t="s">
        <v>1602</v>
      </c>
      <c r="B2248" s="13" t="s">
        <v>1603</v>
      </c>
      <c r="C2248" t="s">
        <v>1609</v>
      </c>
      <c r="D2248" s="7" t="s">
        <v>1605</v>
      </c>
      <c r="E2248" s="13" t="s">
        <v>1540</v>
      </c>
      <c r="K2248" t="s">
        <v>418</v>
      </c>
      <c r="L2248" t="s">
        <v>30</v>
      </c>
      <c r="M2248" s="21" t="s">
        <v>31</v>
      </c>
      <c r="N2248" s="71">
        <v>43</v>
      </c>
      <c r="O2248" s="20">
        <v>56.1</v>
      </c>
      <c r="P2248" s="20">
        <v>53.93</v>
      </c>
      <c r="Q2248" s="22">
        <v>0.961319073083779</v>
      </c>
      <c r="R2248" s="23"/>
      <c r="X2248" s="1"/>
    </row>
    <row r="2249" spans="1:24">
      <c r="A2249" s="1" t="s">
        <v>1602</v>
      </c>
      <c r="B2249" s="13" t="s">
        <v>1603</v>
      </c>
      <c r="C2249" t="s">
        <v>1609</v>
      </c>
      <c r="D2249" s="7" t="s">
        <v>1605</v>
      </c>
      <c r="E2249" s="13" t="s">
        <v>1540</v>
      </c>
      <c r="K2249" t="s">
        <v>418</v>
      </c>
      <c r="L2249" t="s">
        <v>30</v>
      </c>
      <c r="M2249" s="21" t="s">
        <v>31</v>
      </c>
      <c r="N2249" s="71">
        <v>44</v>
      </c>
      <c r="O2249" s="20">
        <v>61.22</v>
      </c>
      <c r="P2249" s="20">
        <v>59.21</v>
      </c>
      <c r="Q2249" s="22">
        <v>0.967167592290101</v>
      </c>
      <c r="R2249" s="23"/>
      <c r="X2249" s="1"/>
    </row>
    <row r="2250" spans="1:24">
      <c r="A2250" s="1" t="s">
        <v>1602</v>
      </c>
      <c r="B2250" s="13" t="s">
        <v>1603</v>
      </c>
      <c r="C2250" t="s">
        <v>1609</v>
      </c>
      <c r="D2250" s="7" t="s">
        <v>1605</v>
      </c>
      <c r="E2250" s="13" t="s">
        <v>1540</v>
      </c>
      <c r="K2250" t="s">
        <v>418</v>
      </c>
      <c r="L2250" t="s">
        <v>30</v>
      </c>
      <c r="M2250" s="21" t="s">
        <v>31</v>
      </c>
      <c r="N2250" s="71">
        <v>45</v>
      </c>
      <c r="O2250" s="20">
        <v>60.49</v>
      </c>
      <c r="P2250" s="20">
        <v>58.43</v>
      </c>
      <c r="Q2250" s="22">
        <v>0.965944784261861</v>
      </c>
      <c r="R2250" s="23"/>
      <c r="X2250" s="1"/>
    </row>
    <row r="2251" spans="1:24">
      <c r="A2251" s="1" t="s">
        <v>1602</v>
      </c>
      <c r="B2251" s="13" t="s">
        <v>1603</v>
      </c>
      <c r="C2251" t="s">
        <v>1609</v>
      </c>
      <c r="D2251" s="7" t="s">
        <v>1605</v>
      </c>
      <c r="E2251" s="13" t="s">
        <v>1540</v>
      </c>
      <c r="K2251" t="s">
        <v>418</v>
      </c>
      <c r="L2251" t="s">
        <v>30</v>
      </c>
      <c r="M2251" s="21" t="s">
        <v>31</v>
      </c>
      <c r="N2251" s="71">
        <v>46</v>
      </c>
      <c r="O2251" s="20">
        <v>71.63</v>
      </c>
      <c r="P2251" s="20">
        <v>70.03</v>
      </c>
      <c r="Q2251" s="22">
        <v>0.977662990367165</v>
      </c>
      <c r="R2251" s="23"/>
      <c r="X2251" s="1"/>
    </row>
    <row r="2252" spans="1:24">
      <c r="A2252" s="1" t="s">
        <v>1602</v>
      </c>
      <c r="B2252" s="13" t="s">
        <v>1603</v>
      </c>
      <c r="C2252" t="s">
        <v>1609</v>
      </c>
      <c r="D2252" s="7" t="s">
        <v>1605</v>
      </c>
      <c r="E2252" s="13" t="s">
        <v>1540</v>
      </c>
      <c r="K2252" t="s">
        <v>418</v>
      </c>
      <c r="L2252" t="s">
        <v>30</v>
      </c>
      <c r="M2252" s="21" t="s">
        <v>31</v>
      </c>
      <c r="N2252" s="71">
        <v>47</v>
      </c>
      <c r="O2252" s="20">
        <v>69.02</v>
      </c>
      <c r="P2252" s="20">
        <v>69.19</v>
      </c>
      <c r="Q2252" s="22">
        <v>1.00246305418719</v>
      </c>
      <c r="R2252" s="23"/>
      <c r="X2252" s="1"/>
    </row>
    <row r="2253" spans="1:24">
      <c r="A2253" s="1" t="s">
        <v>1602</v>
      </c>
      <c r="B2253" s="13" t="s">
        <v>1603</v>
      </c>
      <c r="C2253" t="s">
        <v>1609</v>
      </c>
      <c r="D2253" s="7" t="s">
        <v>1605</v>
      </c>
      <c r="E2253" s="13" t="s">
        <v>1540</v>
      </c>
      <c r="K2253" t="s">
        <v>418</v>
      </c>
      <c r="L2253" t="s">
        <v>30</v>
      </c>
      <c r="M2253" s="21" t="s">
        <v>31</v>
      </c>
      <c r="N2253" s="71">
        <v>48</v>
      </c>
      <c r="O2253" s="20">
        <v>50.69</v>
      </c>
      <c r="P2253" s="20">
        <v>48.79</v>
      </c>
      <c r="Q2253" s="22">
        <v>0.962517261787335</v>
      </c>
      <c r="R2253" s="23"/>
      <c r="X2253" s="1"/>
    </row>
    <row r="2254" spans="1:24">
      <c r="A2254" s="1" t="s">
        <v>1602</v>
      </c>
      <c r="B2254" s="13" t="s">
        <v>1603</v>
      </c>
      <c r="C2254" t="s">
        <v>1609</v>
      </c>
      <c r="D2254" s="7" t="s">
        <v>1605</v>
      </c>
      <c r="E2254" s="13" t="s">
        <v>1540</v>
      </c>
      <c r="K2254" t="s">
        <v>418</v>
      </c>
      <c r="L2254" t="s">
        <v>30</v>
      </c>
      <c r="M2254" s="21" t="s">
        <v>31</v>
      </c>
      <c r="N2254" s="71">
        <v>49</v>
      </c>
      <c r="O2254" s="20">
        <v>64.05</v>
      </c>
      <c r="P2254" s="20">
        <v>63.09</v>
      </c>
      <c r="Q2254" s="22">
        <v>0.985011709601874</v>
      </c>
      <c r="R2254" s="23"/>
      <c r="X2254" s="1"/>
    </row>
    <row r="2255" spans="1:24">
      <c r="A2255" s="1" t="s">
        <v>1602</v>
      </c>
      <c r="B2255" s="13" t="s">
        <v>1603</v>
      </c>
      <c r="C2255" t="s">
        <v>1609</v>
      </c>
      <c r="D2255" s="7" t="s">
        <v>1605</v>
      </c>
      <c r="E2255" s="13" t="s">
        <v>1540</v>
      </c>
      <c r="K2255" t="s">
        <v>418</v>
      </c>
      <c r="L2255" t="s">
        <v>30</v>
      </c>
      <c r="M2255" s="21" t="s">
        <v>31</v>
      </c>
      <c r="N2255" s="71">
        <v>50</v>
      </c>
      <c r="O2255" s="20">
        <v>57.45</v>
      </c>
      <c r="P2255" s="20">
        <v>55.67</v>
      </c>
      <c r="Q2255" s="22">
        <v>0.969016536118364</v>
      </c>
      <c r="R2255" s="23"/>
      <c r="X2255" s="1"/>
    </row>
    <row r="2256" spans="1:24">
      <c r="A2256" s="1" t="s">
        <v>1602</v>
      </c>
      <c r="B2256" s="13" t="s">
        <v>1603</v>
      </c>
      <c r="C2256" t="s">
        <v>1609</v>
      </c>
      <c r="D2256" s="7" t="s">
        <v>1605</v>
      </c>
      <c r="E2256" s="13" t="s">
        <v>1540</v>
      </c>
      <c r="K2256" t="s">
        <v>418</v>
      </c>
      <c r="L2256" t="s">
        <v>30</v>
      </c>
      <c r="M2256" s="21" t="s">
        <v>31</v>
      </c>
      <c r="N2256" s="71">
        <v>51</v>
      </c>
      <c r="O2256" s="20">
        <v>50.15</v>
      </c>
      <c r="P2256" s="20">
        <v>47.74</v>
      </c>
      <c r="Q2256" s="22">
        <v>0.951944167497508</v>
      </c>
      <c r="R2256" s="23"/>
      <c r="X2256" s="1"/>
    </row>
    <row r="2257" spans="1:24">
      <c r="A2257" s="1" t="s">
        <v>1602</v>
      </c>
      <c r="B2257" s="13" t="s">
        <v>1603</v>
      </c>
      <c r="C2257" t="s">
        <v>1609</v>
      </c>
      <c r="D2257" s="7" t="s">
        <v>1605</v>
      </c>
      <c r="E2257" s="13" t="s">
        <v>1540</v>
      </c>
      <c r="K2257" t="s">
        <v>418</v>
      </c>
      <c r="L2257" t="s">
        <v>30</v>
      </c>
      <c r="M2257" s="21" t="s">
        <v>31</v>
      </c>
      <c r="N2257" s="71">
        <v>52</v>
      </c>
      <c r="O2257" s="20">
        <v>65.42</v>
      </c>
      <c r="P2257" s="20">
        <v>63.59</v>
      </c>
      <c r="Q2257" s="22">
        <v>0.972026903087741</v>
      </c>
      <c r="R2257" s="23"/>
      <c r="X2257" s="1"/>
    </row>
    <row r="2258" spans="1:24">
      <c r="A2258" s="1" t="s">
        <v>1602</v>
      </c>
      <c r="B2258" s="13" t="s">
        <v>1603</v>
      </c>
      <c r="C2258" t="s">
        <v>1609</v>
      </c>
      <c r="D2258" s="7" t="s">
        <v>1605</v>
      </c>
      <c r="E2258" s="13" t="s">
        <v>1540</v>
      </c>
      <c r="K2258" t="s">
        <v>418</v>
      </c>
      <c r="L2258" t="s">
        <v>30</v>
      </c>
      <c r="M2258" s="21" t="s">
        <v>31</v>
      </c>
      <c r="N2258" s="71">
        <v>53</v>
      </c>
      <c r="O2258" s="20">
        <v>63.39</v>
      </c>
      <c r="P2258" s="20">
        <v>61.47</v>
      </c>
      <c r="Q2258" s="22">
        <v>0.969711310932324</v>
      </c>
      <c r="R2258" s="23"/>
      <c r="X2258" s="1"/>
    </row>
    <row r="2259" spans="1:24">
      <c r="A2259" s="1" t="s">
        <v>1602</v>
      </c>
      <c r="B2259" s="13" t="s">
        <v>1603</v>
      </c>
      <c r="C2259" t="s">
        <v>1609</v>
      </c>
      <c r="D2259" s="7" t="s">
        <v>1605</v>
      </c>
      <c r="E2259" s="13" t="s">
        <v>1540</v>
      </c>
      <c r="K2259" t="s">
        <v>418</v>
      </c>
      <c r="L2259" t="s">
        <v>30</v>
      </c>
      <c r="M2259" s="21" t="s">
        <v>31</v>
      </c>
      <c r="N2259" s="71">
        <v>54</v>
      </c>
      <c r="O2259" s="20">
        <v>47.48</v>
      </c>
      <c r="P2259" s="20">
        <v>45.88</v>
      </c>
      <c r="Q2259" s="22">
        <v>0.966301600673968</v>
      </c>
      <c r="R2259" s="23"/>
      <c r="X2259" s="1"/>
    </row>
    <row r="2260" spans="1:24">
      <c r="A2260" s="1" t="s">
        <v>1602</v>
      </c>
      <c r="B2260" s="13" t="s">
        <v>1603</v>
      </c>
      <c r="C2260" t="s">
        <v>1609</v>
      </c>
      <c r="D2260" s="7" t="s">
        <v>1605</v>
      </c>
      <c r="E2260" s="13" t="s">
        <v>1540</v>
      </c>
      <c r="K2260" t="s">
        <v>418</v>
      </c>
      <c r="L2260" t="s">
        <v>30</v>
      </c>
      <c r="M2260" s="21" t="s">
        <v>31</v>
      </c>
      <c r="N2260" s="71">
        <v>55</v>
      </c>
      <c r="O2260" s="20">
        <v>53.27</v>
      </c>
      <c r="P2260" s="20">
        <v>50.74</v>
      </c>
      <c r="Q2260" s="22">
        <v>0.952506100994931</v>
      </c>
      <c r="R2260" s="23"/>
      <c r="X2260" s="1"/>
    </row>
    <row r="2261" spans="1:24">
      <c r="A2261" s="1" t="s">
        <v>1602</v>
      </c>
      <c r="B2261" s="13" t="s">
        <v>1603</v>
      </c>
      <c r="C2261" t="s">
        <v>1609</v>
      </c>
      <c r="D2261" s="7" t="s">
        <v>1605</v>
      </c>
      <c r="E2261" s="13" t="s">
        <v>1540</v>
      </c>
      <c r="K2261" t="s">
        <v>418</v>
      </c>
      <c r="L2261" t="s">
        <v>30</v>
      </c>
      <c r="M2261" s="21" t="s">
        <v>31</v>
      </c>
      <c r="N2261" s="71">
        <v>56</v>
      </c>
      <c r="O2261" s="20">
        <v>57.09</v>
      </c>
      <c r="P2261" s="20">
        <v>55.89</v>
      </c>
      <c r="Q2261" s="22">
        <v>0.978980557015239</v>
      </c>
      <c r="R2261" s="23"/>
      <c r="X2261" s="1"/>
    </row>
    <row r="2262" spans="1:24">
      <c r="A2262" s="1" t="s">
        <v>1602</v>
      </c>
      <c r="B2262" s="13" t="s">
        <v>1603</v>
      </c>
      <c r="C2262" t="s">
        <v>1609</v>
      </c>
      <c r="D2262" s="7" t="s">
        <v>1605</v>
      </c>
      <c r="E2262" s="13" t="s">
        <v>1540</v>
      </c>
      <c r="K2262" t="s">
        <v>418</v>
      </c>
      <c r="L2262" t="s">
        <v>30</v>
      </c>
      <c r="M2262" s="21" t="s">
        <v>31</v>
      </c>
      <c r="N2262" s="71">
        <v>57</v>
      </c>
      <c r="O2262" s="20">
        <v>57.12</v>
      </c>
      <c r="P2262" s="20">
        <v>55.24</v>
      </c>
      <c r="Q2262" s="22">
        <v>0.967086834733894</v>
      </c>
      <c r="R2262" s="23"/>
      <c r="X2262" s="1"/>
    </row>
    <row r="2263" spans="1:24">
      <c r="A2263" s="1" t="s">
        <v>1602</v>
      </c>
      <c r="B2263" s="13" t="s">
        <v>1603</v>
      </c>
      <c r="C2263" t="s">
        <v>1609</v>
      </c>
      <c r="D2263" s="7" t="s">
        <v>1605</v>
      </c>
      <c r="E2263" s="13" t="s">
        <v>1540</v>
      </c>
      <c r="K2263" t="s">
        <v>418</v>
      </c>
      <c r="L2263" t="s">
        <v>30</v>
      </c>
      <c r="M2263" s="21" t="s">
        <v>31</v>
      </c>
      <c r="N2263" s="71">
        <v>58</v>
      </c>
      <c r="O2263" s="20">
        <v>51.05</v>
      </c>
      <c r="P2263" s="20">
        <v>49.28</v>
      </c>
      <c r="Q2263" s="22">
        <v>0.965328109696376</v>
      </c>
      <c r="R2263" s="23"/>
      <c r="X2263" s="1"/>
    </row>
    <row r="2264" spans="1:24">
      <c r="A2264" s="1" t="s">
        <v>1602</v>
      </c>
      <c r="B2264" s="13" t="s">
        <v>1603</v>
      </c>
      <c r="C2264" t="s">
        <v>1609</v>
      </c>
      <c r="D2264" s="7" t="s">
        <v>1605</v>
      </c>
      <c r="E2264" s="13" t="s">
        <v>1540</v>
      </c>
      <c r="K2264" t="s">
        <v>418</v>
      </c>
      <c r="L2264" t="s">
        <v>30</v>
      </c>
      <c r="M2264" s="21" t="s">
        <v>31</v>
      </c>
      <c r="N2264" s="71">
        <v>59</v>
      </c>
      <c r="O2264" s="20">
        <v>57.77</v>
      </c>
      <c r="P2264" s="20">
        <v>56.22</v>
      </c>
      <c r="Q2264" s="22">
        <v>0.973169465120305</v>
      </c>
      <c r="R2264" s="23"/>
      <c r="X2264" s="1"/>
    </row>
    <row r="2265" spans="1:24">
      <c r="A2265" s="1" t="s">
        <v>1602</v>
      </c>
      <c r="B2265" s="13" t="s">
        <v>1603</v>
      </c>
      <c r="C2265" t="s">
        <v>1610</v>
      </c>
      <c r="D2265" s="7" t="s">
        <v>1605</v>
      </c>
      <c r="E2265" s="13" t="s">
        <v>1540</v>
      </c>
      <c r="K2265" t="s">
        <v>418</v>
      </c>
      <c r="L2265" t="s">
        <v>30</v>
      </c>
      <c r="M2265" s="21" t="s">
        <v>31</v>
      </c>
      <c r="N2265" s="71">
        <v>1</v>
      </c>
      <c r="O2265" s="20">
        <v>59.35</v>
      </c>
      <c r="P2265" s="20">
        <v>56.75</v>
      </c>
      <c r="Q2265" s="22">
        <v>0.956192080876158</v>
      </c>
      <c r="R2265" s="23"/>
      <c r="X2265" s="1"/>
    </row>
    <row r="2266" spans="1:24">
      <c r="A2266" s="1" t="s">
        <v>1602</v>
      </c>
      <c r="B2266" s="13" t="s">
        <v>1603</v>
      </c>
      <c r="C2266" t="s">
        <v>1610</v>
      </c>
      <c r="D2266" s="7" t="s">
        <v>1605</v>
      </c>
      <c r="E2266" s="13" t="s">
        <v>1540</v>
      </c>
      <c r="K2266" t="s">
        <v>418</v>
      </c>
      <c r="L2266" t="s">
        <v>30</v>
      </c>
      <c r="M2266" s="21" t="s">
        <v>31</v>
      </c>
      <c r="N2266" s="71">
        <v>2</v>
      </c>
      <c r="O2266" s="20">
        <v>61.78</v>
      </c>
      <c r="P2266" s="20">
        <v>59.88</v>
      </c>
      <c r="Q2266" s="22">
        <v>0.96924571058595</v>
      </c>
      <c r="R2266" s="23"/>
      <c r="X2266" s="1"/>
    </row>
    <row r="2267" spans="1:24">
      <c r="A2267" s="1" t="s">
        <v>1602</v>
      </c>
      <c r="B2267" s="13" t="s">
        <v>1603</v>
      </c>
      <c r="C2267" t="s">
        <v>1610</v>
      </c>
      <c r="D2267" s="7" t="s">
        <v>1605</v>
      </c>
      <c r="E2267" s="13" t="s">
        <v>1540</v>
      </c>
      <c r="K2267" t="s">
        <v>418</v>
      </c>
      <c r="L2267" t="s">
        <v>30</v>
      </c>
      <c r="M2267" s="21" t="s">
        <v>31</v>
      </c>
      <c r="N2267" s="71">
        <v>3</v>
      </c>
      <c r="O2267" s="20">
        <v>69.25</v>
      </c>
      <c r="P2267" s="20">
        <v>67.14</v>
      </c>
      <c r="Q2267" s="22">
        <v>0.969530685920578</v>
      </c>
      <c r="R2267" s="23"/>
      <c r="X2267" s="1"/>
    </row>
    <row r="2268" spans="1:24">
      <c r="A2268" s="1" t="s">
        <v>1602</v>
      </c>
      <c r="B2268" s="13" t="s">
        <v>1603</v>
      </c>
      <c r="C2268" t="s">
        <v>1610</v>
      </c>
      <c r="D2268" s="7" t="s">
        <v>1605</v>
      </c>
      <c r="E2268" s="13" t="s">
        <v>1540</v>
      </c>
      <c r="K2268" t="s">
        <v>418</v>
      </c>
      <c r="L2268" t="s">
        <v>30</v>
      </c>
      <c r="M2268" s="21" t="s">
        <v>31</v>
      </c>
      <c r="N2268" s="71">
        <v>4</v>
      </c>
      <c r="O2268" s="20">
        <v>63.41</v>
      </c>
      <c r="P2268" s="20">
        <v>61.37</v>
      </c>
      <c r="Q2268" s="22">
        <v>0.967828418230563</v>
      </c>
      <c r="R2268" s="23"/>
      <c r="X2268" s="1"/>
    </row>
    <row r="2269" spans="1:24">
      <c r="A2269" s="1" t="s">
        <v>1602</v>
      </c>
      <c r="B2269" s="13" t="s">
        <v>1603</v>
      </c>
      <c r="C2269" t="s">
        <v>1610</v>
      </c>
      <c r="D2269" s="7" t="s">
        <v>1605</v>
      </c>
      <c r="E2269" s="13" t="s">
        <v>1540</v>
      </c>
      <c r="K2269" t="s">
        <v>418</v>
      </c>
      <c r="L2269" t="s">
        <v>30</v>
      </c>
      <c r="M2269" s="21" t="s">
        <v>31</v>
      </c>
      <c r="N2269" s="71">
        <v>5</v>
      </c>
      <c r="O2269" s="20">
        <v>59.67</v>
      </c>
      <c r="P2269" s="20">
        <v>57.67</v>
      </c>
      <c r="Q2269" s="22">
        <v>0.966482319423496</v>
      </c>
      <c r="R2269" s="23"/>
      <c r="X2269" s="1"/>
    </row>
    <row r="2270" spans="1:24">
      <c r="A2270" s="1" t="s">
        <v>1602</v>
      </c>
      <c r="B2270" s="13" t="s">
        <v>1603</v>
      </c>
      <c r="C2270" t="s">
        <v>1610</v>
      </c>
      <c r="D2270" s="7" t="s">
        <v>1605</v>
      </c>
      <c r="E2270" s="13" t="s">
        <v>1540</v>
      </c>
      <c r="K2270" t="s">
        <v>418</v>
      </c>
      <c r="L2270" t="s">
        <v>30</v>
      </c>
      <c r="M2270" s="21" t="s">
        <v>31</v>
      </c>
      <c r="N2270" s="71">
        <v>6</v>
      </c>
      <c r="O2270" s="20">
        <v>59.82</v>
      </c>
      <c r="P2270" s="20">
        <v>57.9</v>
      </c>
      <c r="Q2270" s="22">
        <v>0.9679037111334</v>
      </c>
      <c r="R2270" s="23"/>
      <c r="X2270" s="1"/>
    </row>
    <row r="2271" spans="1:24">
      <c r="A2271" s="1" t="s">
        <v>1602</v>
      </c>
      <c r="B2271" s="13" t="s">
        <v>1603</v>
      </c>
      <c r="C2271" t="s">
        <v>1610</v>
      </c>
      <c r="D2271" s="7" t="s">
        <v>1605</v>
      </c>
      <c r="E2271" s="13" t="s">
        <v>1540</v>
      </c>
      <c r="K2271" t="s">
        <v>418</v>
      </c>
      <c r="L2271" t="s">
        <v>30</v>
      </c>
      <c r="M2271" s="21" t="s">
        <v>31</v>
      </c>
      <c r="N2271" s="71">
        <v>7</v>
      </c>
      <c r="O2271" s="20">
        <v>62.31</v>
      </c>
      <c r="P2271" s="20">
        <v>60.58</v>
      </c>
      <c r="Q2271" s="22">
        <v>0.972235596212486</v>
      </c>
      <c r="R2271" s="23"/>
      <c r="X2271" s="1"/>
    </row>
    <row r="2272" spans="1:24">
      <c r="A2272" s="1" t="s">
        <v>1602</v>
      </c>
      <c r="B2272" s="13" t="s">
        <v>1603</v>
      </c>
      <c r="C2272" t="s">
        <v>1610</v>
      </c>
      <c r="D2272" s="7" t="s">
        <v>1605</v>
      </c>
      <c r="E2272" s="13" t="s">
        <v>1540</v>
      </c>
      <c r="K2272" t="s">
        <v>418</v>
      </c>
      <c r="L2272" t="s">
        <v>30</v>
      </c>
      <c r="M2272" s="21" t="s">
        <v>31</v>
      </c>
      <c r="N2272" s="71">
        <v>8</v>
      </c>
      <c r="O2272" s="20">
        <v>61.4</v>
      </c>
      <c r="P2272" s="20">
        <v>59.23</v>
      </c>
      <c r="Q2272" s="22">
        <v>0.964657980456026</v>
      </c>
      <c r="R2272" s="23"/>
      <c r="X2272" s="1"/>
    </row>
    <row r="2273" spans="1:24">
      <c r="A2273" s="1" t="s">
        <v>1602</v>
      </c>
      <c r="B2273" s="13" t="s">
        <v>1603</v>
      </c>
      <c r="C2273" t="s">
        <v>1610</v>
      </c>
      <c r="D2273" s="7" t="s">
        <v>1605</v>
      </c>
      <c r="E2273" s="13" t="s">
        <v>1540</v>
      </c>
      <c r="K2273" t="s">
        <v>418</v>
      </c>
      <c r="L2273" t="s">
        <v>30</v>
      </c>
      <c r="M2273" s="21" t="s">
        <v>31</v>
      </c>
      <c r="N2273" s="71">
        <v>9</v>
      </c>
      <c r="O2273" s="20">
        <v>64.72</v>
      </c>
      <c r="P2273" s="20">
        <v>61.66</v>
      </c>
      <c r="Q2273" s="22">
        <v>0.952719406674907</v>
      </c>
      <c r="R2273" s="23"/>
      <c r="X2273" s="1"/>
    </row>
    <row r="2274" spans="1:24">
      <c r="A2274" s="1" t="s">
        <v>1602</v>
      </c>
      <c r="B2274" s="13" t="s">
        <v>1603</v>
      </c>
      <c r="C2274" t="s">
        <v>1610</v>
      </c>
      <c r="D2274" s="7" t="s">
        <v>1605</v>
      </c>
      <c r="E2274" s="13" t="s">
        <v>1540</v>
      </c>
      <c r="K2274" t="s">
        <v>418</v>
      </c>
      <c r="L2274" t="s">
        <v>30</v>
      </c>
      <c r="M2274" s="21" t="s">
        <v>31</v>
      </c>
      <c r="N2274" s="71">
        <v>10</v>
      </c>
      <c r="O2274" s="20">
        <v>62.57</v>
      </c>
      <c r="P2274" s="20">
        <v>59.94</v>
      </c>
      <c r="Q2274" s="22">
        <v>0.957967076873901</v>
      </c>
      <c r="R2274" s="23"/>
      <c r="X2274" s="1"/>
    </row>
    <row r="2275" spans="1:24">
      <c r="A2275" s="1" t="s">
        <v>1602</v>
      </c>
      <c r="B2275" s="13" t="s">
        <v>1603</v>
      </c>
      <c r="C2275" t="s">
        <v>1610</v>
      </c>
      <c r="D2275" s="7" t="s">
        <v>1605</v>
      </c>
      <c r="E2275" s="13" t="s">
        <v>1540</v>
      </c>
      <c r="K2275" t="s">
        <v>418</v>
      </c>
      <c r="L2275" t="s">
        <v>30</v>
      </c>
      <c r="M2275" s="21" t="s">
        <v>31</v>
      </c>
      <c r="N2275" s="71">
        <v>11</v>
      </c>
      <c r="O2275" s="20">
        <v>62.74</v>
      </c>
      <c r="P2275" s="20">
        <v>60.21</v>
      </c>
      <c r="Q2275" s="22">
        <v>0.959674848581447</v>
      </c>
      <c r="R2275" s="23"/>
      <c r="X2275" s="1"/>
    </row>
    <row r="2276" spans="1:24">
      <c r="A2276" s="1" t="s">
        <v>1602</v>
      </c>
      <c r="B2276" s="13" t="s">
        <v>1603</v>
      </c>
      <c r="C2276" t="s">
        <v>1610</v>
      </c>
      <c r="D2276" s="7" t="s">
        <v>1605</v>
      </c>
      <c r="E2276" s="13" t="s">
        <v>1540</v>
      </c>
      <c r="K2276" t="s">
        <v>418</v>
      </c>
      <c r="L2276" t="s">
        <v>30</v>
      </c>
      <c r="M2276" s="21" t="s">
        <v>31</v>
      </c>
      <c r="N2276" s="71">
        <v>12</v>
      </c>
      <c r="O2276" s="20">
        <v>72.66</v>
      </c>
      <c r="P2276" s="20">
        <v>70.5</v>
      </c>
      <c r="Q2276" s="22">
        <v>0.97027250206441</v>
      </c>
      <c r="R2276" s="23"/>
      <c r="X2276" s="1"/>
    </row>
    <row r="2277" spans="1:24">
      <c r="A2277" s="1" t="s">
        <v>1602</v>
      </c>
      <c r="B2277" s="13" t="s">
        <v>1603</v>
      </c>
      <c r="C2277" t="s">
        <v>1611</v>
      </c>
      <c r="D2277" s="7" t="s">
        <v>1605</v>
      </c>
      <c r="E2277" s="13" t="s">
        <v>1540</v>
      </c>
      <c r="K2277" t="s">
        <v>418</v>
      </c>
      <c r="L2277" t="s">
        <v>30</v>
      </c>
      <c r="M2277" s="21" t="s">
        <v>31</v>
      </c>
      <c r="N2277" s="71">
        <v>1</v>
      </c>
      <c r="O2277" s="20">
        <v>67.83</v>
      </c>
      <c r="P2277" s="20">
        <v>64.71</v>
      </c>
      <c r="Q2277" s="22">
        <v>0.954002653693056</v>
      </c>
      <c r="R2277" s="23"/>
      <c r="X2277" s="1"/>
    </row>
    <row r="2278" spans="1:24">
      <c r="A2278" s="1" t="s">
        <v>1602</v>
      </c>
      <c r="B2278" s="13" t="s">
        <v>1603</v>
      </c>
      <c r="C2278" t="s">
        <v>1611</v>
      </c>
      <c r="D2278" s="7" t="s">
        <v>1605</v>
      </c>
      <c r="E2278" s="13" t="s">
        <v>1540</v>
      </c>
      <c r="K2278" t="s">
        <v>418</v>
      </c>
      <c r="L2278" t="s">
        <v>30</v>
      </c>
      <c r="M2278" s="21" t="s">
        <v>31</v>
      </c>
      <c r="N2278" s="71">
        <v>2</v>
      </c>
      <c r="O2278" s="20">
        <v>68.49</v>
      </c>
      <c r="P2278" s="20">
        <v>65.91</v>
      </c>
      <c r="Q2278" s="22">
        <v>0.962330267192291</v>
      </c>
      <c r="R2278" s="23"/>
      <c r="X2278" s="1"/>
    </row>
    <row r="2279" spans="1:24">
      <c r="A2279" s="1" t="s">
        <v>1602</v>
      </c>
      <c r="B2279" s="13" t="s">
        <v>1603</v>
      </c>
      <c r="C2279" t="s">
        <v>1611</v>
      </c>
      <c r="D2279" s="7" t="s">
        <v>1605</v>
      </c>
      <c r="E2279" s="13" t="s">
        <v>1540</v>
      </c>
      <c r="K2279" t="s">
        <v>418</v>
      </c>
      <c r="L2279" t="s">
        <v>30</v>
      </c>
      <c r="M2279" s="21" t="s">
        <v>31</v>
      </c>
      <c r="N2279" s="71">
        <v>3</v>
      </c>
      <c r="O2279" s="20">
        <v>70.27</v>
      </c>
      <c r="P2279" s="20">
        <v>67.48</v>
      </c>
      <c r="Q2279" s="22">
        <v>0.960296001138466</v>
      </c>
      <c r="R2279" s="23"/>
      <c r="X2279" s="1"/>
    </row>
    <row r="2280" spans="1:24">
      <c r="A2280" s="1" t="s">
        <v>1602</v>
      </c>
      <c r="B2280" s="13" t="s">
        <v>1603</v>
      </c>
      <c r="C2280" t="s">
        <v>1611</v>
      </c>
      <c r="D2280" s="7" t="s">
        <v>1605</v>
      </c>
      <c r="E2280" s="13" t="s">
        <v>1540</v>
      </c>
      <c r="K2280" t="s">
        <v>418</v>
      </c>
      <c r="L2280" t="s">
        <v>30</v>
      </c>
      <c r="M2280" s="21" t="s">
        <v>31</v>
      </c>
      <c r="N2280" s="71">
        <v>4</v>
      </c>
      <c r="O2280" s="20">
        <v>70.33</v>
      </c>
      <c r="P2280" s="20">
        <v>67.71</v>
      </c>
      <c r="Q2280" s="22">
        <v>0.962747049623205</v>
      </c>
      <c r="R2280" s="23"/>
      <c r="X2280" s="1"/>
    </row>
    <row r="2281" spans="1:24">
      <c r="A2281" s="1" t="s">
        <v>1602</v>
      </c>
      <c r="B2281" s="13" t="s">
        <v>1603</v>
      </c>
      <c r="C2281" t="s">
        <v>1611</v>
      </c>
      <c r="D2281" s="7" t="s">
        <v>1605</v>
      </c>
      <c r="E2281" s="13" t="s">
        <v>1540</v>
      </c>
      <c r="K2281" t="s">
        <v>418</v>
      </c>
      <c r="L2281" t="s">
        <v>30</v>
      </c>
      <c r="M2281" s="21" t="s">
        <v>31</v>
      </c>
      <c r="N2281" s="71">
        <v>5</v>
      </c>
      <c r="O2281" s="20">
        <v>68.91</v>
      </c>
      <c r="P2281" s="20">
        <v>66.58</v>
      </c>
      <c r="Q2281" s="22">
        <v>0.966187781163837</v>
      </c>
      <c r="R2281" s="23"/>
      <c r="X2281" s="1"/>
    </row>
    <row r="2282" spans="1:24">
      <c r="A2282" s="1" t="s">
        <v>1602</v>
      </c>
      <c r="B2282" s="13" t="s">
        <v>1603</v>
      </c>
      <c r="C2282" t="s">
        <v>1611</v>
      </c>
      <c r="D2282" s="7" t="s">
        <v>1605</v>
      </c>
      <c r="E2282" s="13" t="s">
        <v>1540</v>
      </c>
      <c r="K2282" t="s">
        <v>418</v>
      </c>
      <c r="L2282" t="s">
        <v>30</v>
      </c>
      <c r="M2282" s="21" t="s">
        <v>31</v>
      </c>
      <c r="N2282" s="71">
        <v>6</v>
      </c>
      <c r="O2282" s="20">
        <v>69.93</v>
      </c>
      <c r="P2282" s="20">
        <v>67.35</v>
      </c>
      <c r="Q2282" s="22">
        <v>0.963105963105963</v>
      </c>
      <c r="R2282" s="23"/>
      <c r="X2282" s="1"/>
    </row>
    <row r="2283" spans="1:24">
      <c r="A2283" s="1" t="s">
        <v>1602</v>
      </c>
      <c r="B2283" s="13" t="s">
        <v>1603</v>
      </c>
      <c r="C2283" t="s">
        <v>1611</v>
      </c>
      <c r="D2283" s="7" t="s">
        <v>1605</v>
      </c>
      <c r="E2283" s="13" t="s">
        <v>1540</v>
      </c>
      <c r="K2283" t="s">
        <v>418</v>
      </c>
      <c r="L2283" t="s">
        <v>30</v>
      </c>
      <c r="M2283" s="21" t="s">
        <v>31</v>
      </c>
      <c r="N2283" s="71">
        <v>7</v>
      </c>
      <c r="O2283" s="20">
        <v>68.79</v>
      </c>
      <c r="P2283" s="20">
        <v>66.63</v>
      </c>
      <c r="Q2283" s="22">
        <v>0.96860008722198</v>
      </c>
      <c r="R2283" s="23"/>
      <c r="X2283" s="1"/>
    </row>
    <row r="2284" spans="1:24">
      <c r="A2284" s="1" t="s">
        <v>1602</v>
      </c>
      <c r="B2284" s="13" t="s">
        <v>1603</v>
      </c>
      <c r="C2284" t="s">
        <v>1611</v>
      </c>
      <c r="D2284" s="7" t="s">
        <v>1605</v>
      </c>
      <c r="E2284" s="13" t="s">
        <v>1540</v>
      </c>
      <c r="K2284" t="s">
        <v>418</v>
      </c>
      <c r="L2284" t="s">
        <v>30</v>
      </c>
      <c r="M2284" s="21" t="s">
        <v>31</v>
      </c>
      <c r="N2284" s="71">
        <v>8</v>
      </c>
      <c r="O2284" s="20">
        <v>70.76</v>
      </c>
      <c r="P2284" s="20">
        <v>67.9</v>
      </c>
      <c r="Q2284" s="22">
        <v>0.959581684567552</v>
      </c>
      <c r="R2284" s="23"/>
      <c r="X2284" s="1"/>
    </row>
    <row r="2285" spans="1:24">
      <c r="A2285" s="1" t="s">
        <v>1602</v>
      </c>
      <c r="B2285" s="13" t="s">
        <v>1603</v>
      </c>
      <c r="C2285" t="s">
        <v>1611</v>
      </c>
      <c r="D2285" s="7" t="s">
        <v>1605</v>
      </c>
      <c r="E2285" s="13" t="s">
        <v>1540</v>
      </c>
      <c r="K2285" t="s">
        <v>418</v>
      </c>
      <c r="L2285" t="s">
        <v>30</v>
      </c>
      <c r="M2285" s="21" t="s">
        <v>31</v>
      </c>
      <c r="N2285" s="71">
        <v>9</v>
      </c>
      <c r="O2285" s="20">
        <v>61.67</v>
      </c>
      <c r="P2285" s="20">
        <v>59.35</v>
      </c>
      <c r="Q2285" s="22">
        <v>0.962380411869629</v>
      </c>
      <c r="R2285" s="23"/>
      <c r="X2285" s="1"/>
    </row>
    <row r="2286" spans="1:24">
      <c r="A2286" s="1" t="s">
        <v>1602</v>
      </c>
      <c r="B2286" s="13" t="s">
        <v>1603</v>
      </c>
      <c r="C2286" t="s">
        <v>1611</v>
      </c>
      <c r="D2286" s="7" t="s">
        <v>1605</v>
      </c>
      <c r="E2286" s="13" t="s">
        <v>1540</v>
      </c>
      <c r="K2286" t="s">
        <v>418</v>
      </c>
      <c r="L2286" t="s">
        <v>30</v>
      </c>
      <c r="M2286" s="21" t="s">
        <v>31</v>
      </c>
      <c r="N2286" s="71">
        <v>10</v>
      </c>
      <c r="O2286" s="20">
        <v>58.05</v>
      </c>
      <c r="P2286" s="20">
        <v>55.03</v>
      </c>
      <c r="Q2286" s="22">
        <v>0.947975882859604</v>
      </c>
      <c r="R2286" s="23"/>
      <c r="X2286" s="1"/>
    </row>
    <row r="2287" spans="1:24">
      <c r="A2287" s="1" t="s">
        <v>1602</v>
      </c>
      <c r="B2287" s="13" t="s">
        <v>1603</v>
      </c>
      <c r="C2287" t="s">
        <v>1611</v>
      </c>
      <c r="D2287" s="7" t="s">
        <v>1605</v>
      </c>
      <c r="E2287" s="13" t="s">
        <v>1540</v>
      </c>
      <c r="K2287" t="s">
        <v>418</v>
      </c>
      <c r="L2287" t="s">
        <v>30</v>
      </c>
      <c r="M2287" s="21" t="s">
        <v>31</v>
      </c>
      <c r="N2287" s="71">
        <v>11</v>
      </c>
      <c r="O2287" s="20">
        <v>57.19</v>
      </c>
      <c r="P2287" s="20">
        <v>55.09</v>
      </c>
      <c r="Q2287" s="22">
        <v>0.96328029375765</v>
      </c>
      <c r="R2287" s="23"/>
      <c r="X2287" s="1"/>
    </row>
    <row r="2288" spans="1:24">
      <c r="A2288" s="1" t="s">
        <v>1602</v>
      </c>
      <c r="B2288" s="13" t="s">
        <v>1603</v>
      </c>
      <c r="C2288" t="s">
        <v>1611</v>
      </c>
      <c r="D2288" s="7" t="s">
        <v>1605</v>
      </c>
      <c r="E2288" s="13" t="s">
        <v>1540</v>
      </c>
      <c r="K2288" t="s">
        <v>418</v>
      </c>
      <c r="L2288" t="s">
        <v>30</v>
      </c>
      <c r="M2288" s="21" t="s">
        <v>31</v>
      </c>
      <c r="N2288" s="71">
        <v>12</v>
      </c>
      <c r="O2288" s="20">
        <v>60.23</v>
      </c>
      <c r="P2288" s="20">
        <v>58.56</v>
      </c>
      <c r="Q2288" s="22">
        <v>0.972272953677569</v>
      </c>
      <c r="R2288" s="23"/>
      <c r="X2288" s="1"/>
    </row>
    <row r="2289" spans="1:24">
      <c r="A2289" s="1" t="s">
        <v>1602</v>
      </c>
      <c r="B2289" s="13" t="s">
        <v>1603</v>
      </c>
      <c r="C2289" t="s">
        <v>1611</v>
      </c>
      <c r="D2289" s="7" t="s">
        <v>1605</v>
      </c>
      <c r="E2289" s="13" t="s">
        <v>1540</v>
      </c>
      <c r="K2289" t="s">
        <v>418</v>
      </c>
      <c r="L2289" t="s">
        <v>30</v>
      </c>
      <c r="M2289" s="21" t="s">
        <v>31</v>
      </c>
      <c r="N2289" s="71">
        <v>13</v>
      </c>
      <c r="O2289" s="20">
        <v>56.34</v>
      </c>
      <c r="P2289" s="20">
        <v>53.3</v>
      </c>
      <c r="Q2289" s="22">
        <v>0.946041888533901</v>
      </c>
      <c r="R2289" s="23"/>
      <c r="X2289" s="1"/>
    </row>
    <row r="2290" spans="1:24">
      <c r="A2290" s="1" t="s">
        <v>1602</v>
      </c>
      <c r="B2290" s="13" t="s">
        <v>1603</v>
      </c>
      <c r="C2290" t="s">
        <v>1611</v>
      </c>
      <c r="D2290" s="7" t="s">
        <v>1605</v>
      </c>
      <c r="E2290" s="13" t="s">
        <v>1540</v>
      </c>
      <c r="K2290" t="s">
        <v>418</v>
      </c>
      <c r="L2290" t="s">
        <v>30</v>
      </c>
      <c r="M2290" s="21" t="s">
        <v>31</v>
      </c>
      <c r="N2290" s="71">
        <v>14</v>
      </c>
      <c r="O2290" s="20">
        <v>49.43</v>
      </c>
      <c r="P2290" s="20">
        <v>46.73</v>
      </c>
      <c r="Q2290" s="22">
        <v>0.945377301234068</v>
      </c>
      <c r="R2290" s="23"/>
      <c r="X2290" s="1"/>
    </row>
    <row r="2291" spans="1:24">
      <c r="A2291" s="1" t="s">
        <v>1602</v>
      </c>
      <c r="B2291" s="13" t="s">
        <v>1603</v>
      </c>
      <c r="C2291" t="s">
        <v>1611</v>
      </c>
      <c r="D2291" s="7" t="s">
        <v>1605</v>
      </c>
      <c r="E2291" s="13" t="s">
        <v>1540</v>
      </c>
      <c r="K2291" t="s">
        <v>418</v>
      </c>
      <c r="L2291" t="s">
        <v>30</v>
      </c>
      <c r="M2291" s="21" t="s">
        <v>31</v>
      </c>
      <c r="N2291" s="71">
        <v>15</v>
      </c>
      <c r="O2291" s="20">
        <v>66.26</v>
      </c>
      <c r="P2291" s="20">
        <v>64.33</v>
      </c>
      <c r="Q2291" s="22">
        <v>0.97087232115907</v>
      </c>
      <c r="R2291" s="23"/>
      <c r="X2291" s="1"/>
    </row>
    <row r="2292" spans="1:24">
      <c r="A2292" s="1" t="s">
        <v>1602</v>
      </c>
      <c r="B2292" s="13" t="s">
        <v>1603</v>
      </c>
      <c r="C2292" t="s">
        <v>1611</v>
      </c>
      <c r="D2292" s="7" t="s">
        <v>1605</v>
      </c>
      <c r="E2292" s="13" t="s">
        <v>1540</v>
      </c>
      <c r="K2292" t="s">
        <v>418</v>
      </c>
      <c r="L2292" t="s">
        <v>30</v>
      </c>
      <c r="M2292" s="21" t="s">
        <v>31</v>
      </c>
      <c r="N2292" s="71">
        <v>16</v>
      </c>
      <c r="O2292" s="20">
        <v>50.78</v>
      </c>
      <c r="P2292" s="20">
        <v>48.04</v>
      </c>
      <c r="Q2292" s="22">
        <v>0.946041748719968</v>
      </c>
      <c r="R2292" s="23"/>
      <c r="X2292" s="1"/>
    </row>
    <row r="2293" spans="1:24">
      <c r="A2293" s="1" t="s">
        <v>1602</v>
      </c>
      <c r="B2293" s="13" t="s">
        <v>1603</v>
      </c>
      <c r="C2293" t="s">
        <v>1611</v>
      </c>
      <c r="D2293" s="7" t="s">
        <v>1605</v>
      </c>
      <c r="E2293" s="13" t="s">
        <v>1540</v>
      </c>
      <c r="K2293" t="s">
        <v>418</v>
      </c>
      <c r="L2293" t="s">
        <v>30</v>
      </c>
      <c r="M2293" s="21" t="s">
        <v>31</v>
      </c>
      <c r="N2293" s="71">
        <v>17</v>
      </c>
      <c r="O2293" s="20">
        <v>69.73</v>
      </c>
      <c r="P2293" s="20">
        <v>67.27</v>
      </c>
      <c r="Q2293" s="22">
        <v>0.964721066972609</v>
      </c>
      <c r="R2293" s="23"/>
      <c r="X2293" s="1"/>
    </row>
    <row r="2294" spans="1:24">
      <c r="A2294" s="1" t="s">
        <v>1602</v>
      </c>
      <c r="B2294" s="13" t="s">
        <v>1603</v>
      </c>
      <c r="C2294" t="s">
        <v>1611</v>
      </c>
      <c r="D2294" s="7" t="s">
        <v>1605</v>
      </c>
      <c r="E2294" s="13" t="s">
        <v>1540</v>
      </c>
      <c r="K2294" t="s">
        <v>418</v>
      </c>
      <c r="L2294" t="s">
        <v>30</v>
      </c>
      <c r="M2294" s="21" t="s">
        <v>31</v>
      </c>
      <c r="N2294" s="71">
        <v>18</v>
      </c>
      <c r="O2294" s="20">
        <v>62.07</v>
      </c>
      <c r="P2294" s="20">
        <v>59.71</v>
      </c>
      <c r="Q2294" s="22">
        <v>0.96197841147092</v>
      </c>
      <c r="R2294" s="23"/>
      <c r="X2294" s="1"/>
    </row>
    <row r="2295" spans="1:24">
      <c r="A2295" s="1" t="s">
        <v>1602</v>
      </c>
      <c r="B2295" s="13" t="s">
        <v>1603</v>
      </c>
      <c r="C2295" t="s">
        <v>1611</v>
      </c>
      <c r="D2295" s="7" t="s">
        <v>1605</v>
      </c>
      <c r="E2295" s="13" t="s">
        <v>1540</v>
      </c>
      <c r="K2295" t="s">
        <v>418</v>
      </c>
      <c r="L2295" t="s">
        <v>30</v>
      </c>
      <c r="M2295" s="21" t="s">
        <v>31</v>
      </c>
      <c r="N2295" s="71">
        <v>19</v>
      </c>
      <c r="O2295" s="20">
        <v>58.85</v>
      </c>
      <c r="P2295" s="20">
        <v>56.9</v>
      </c>
      <c r="Q2295" s="22">
        <v>0.966864910790144</v>
      </c>
      <c r="R2295" s="23"/>
      <c r="X2295" s="1"/>
    </row>
    <row r="2296" spans="1:24">
      <c r="A2296" s="1" t="s">
        <v>1602</v>
      </c>
      <c r="B2296" s="13" t="s">
        <v>1603</v>
      </c>
      <c r="C2296" t="s">
        <v>1611</v>
      </c>
      <c r="D2296" s="7" t="s">
        <v>1605</v>
      </c>
      <c r="E2296" s="13" t="s">
        <v>1540</v>
      </c>
      <c r="K2296" t="s">
        <v>418</v>
      </c>
      <c r="L2296" t="s">
        <v>30</v>
      </c>
      <c r="M2296" s="21" t="s">
        <v>31</v>
      </c>
      <c r="N2296" s="71">
        <v>20</v>
      </c>
      <c r="O2296" s="20">
        <v>64.64</v>
      </c>
      <c r="P2296" s="20">
        <v>62.63</v>
      </c>
      <c r="Q2296" s="22">
        <v>0.968904702970297</v>
      </c>
      <c r="R2296" s="23"/>
      <c r="X2296" s="1"/>
    </row>
    <row r="2297" spans="1:24">
      <c r="A2297" s="1" t="s">
        <v>1602</v>
      </c>
      <c r="B2297" s="13" t="s">
        <v>1603</v>
      </c>
      <c r="C2297" t="s">
        <v>1612</v>
      </c>
      <c r="D2297" s="7" t="s">
        <v>1605</v>
      </c>
      <c r="E2297" s="13" t="s">
        <v>1540</v>
      </c>
      <c r="K2297" t="s">
        <v>418</v>
      </c>
      <c r="L2297" t="s">
        <v>30</v>
      </c>
      <c r="M2297" s="21" t="s">
        <v>31</v>
      </c>
      <c r="N2297" s="71">
        <v>1</v>
      </c>
      <c r="O2297" s="20">
        <v>42.71</v>
      </c>
      <c r="P2297" s="20">
        <v>40.32</v>
      </c>
      <c r="Q2297" s="22">
        <v>0.944041208147975</v>
      </c>
      <c r="R2297" s="23"/>
      <c r="X2297" s="1"/>
    </row>
    <row r="2298" spans="1:24">
      <c r="A2298" s="1" t="s">
        <v>1602</v>
      </c>
      <c r="B2298" s="13" t="s">
        <v>1603</v>
      </c>
      <c r="C2298" t="s">
        <v>1612</v>
      </c>
      <c r="D2298" s="7" t="s">
        <v>1605</v>
      </c>
      <c r="E2298" s="13" t="s">
        <v>1540</v>
      </c>
      <c r="K2298" t="s">
        <v>418</v>
      </c>
      <c r="L2298" t="s">
        <v>30</v>
      </c>
      <c r="M2298" s="21" t="s">
        <v>31</v>
      </c>
      <c r="N2298" s="71">
        <v>2</v>
      </c>
      <c r="O2298" s="20">
        <v>43.92</v>
      </c>
      <c r="P2298" s="20">
        <v>42.37</v>
      </c>
      <c r="Q2298" s="22">
        <v>0.964708561020036</v>
      </c>
      <c r="R2298" s="23"/>
      <c r="X2298" s="1"/>
    </row>
    <row r="2299" spans="1:24">
      <c r="A2299" s="1" t="s">
        <v>1602</v>
      </c>
      <c r="B2299" s="13" t="s">
        <v>1603</v>
      </c>
      <c r="C2299" t="s">
        <v>1612</v>
      </c>
      <c r="D2299" s="7" t="s">
        <v>1605</v>
      </c>
      <c r="E2299" s="13" t="s">
        <v>1540</v>
      </c>
      <c r="K2299" t="s">
        <v>418</v>
      </c>
      <c r="L2299" t="s">
        <v>30</v>
      </c>
      <c r="M2299" s="21" t="s">
        <v>31</v>
      </c>
      <c r="N2299" s="71">
        <v>3</v>
      </c>
      <c r="O2299" s="20">
        <v>62.49</v>
      </c>
      <c r="P2299" s="20">
        <v>60.41</v>
      </c>
      <c r="Q2299" s="22">
        <v>0.966714674347896</v>
      </c>
      <c r="R2299" s="23"/>
      <c r="X2299" s="1"/>
    </row>
    <row r="2300" spans="1:24">
      <c r="A2300" s="1" t="s">
        <v>1602</v>
      </c>
      <c r="B2300" s="13" t="s">
        <v>1603</v>
      </c>
      <c r="C2300" t="s">
        <v>1612</v>
      </c>
      <c r="D2300" s="7" t="s">
        <v>1605</v>
      </c>
      <c r="E2300" s="13" t="s">
        <v>1540</v>
      </c>
      <c r="K2300" t="s">
        <v>418</v>
      </c>
      <c r="L2300" t="s">
        <v>30</v>
      </c>
      <c r="M2300" s="21" t="s">
        <v>31</v>
      </c>
      <c r="N2300" s="71">
        <v>4</v>
      </c>
      <c r="O2300" s="20">
        <v>69.31</v>
      </c>
      <c r="P2300" s="20">
        <v>67.36</v>
      </c>
      <c r="Q2300" s="22">
        <v>0.971865531669312</v>
      </c>
      <c r="R2300" s="23"/>
      <c r="X2300" s="1"/>
    </row>
    <row r="2301" spans="1:24">
      <c r="A2301" s="1" t="s">
        <v>1602</v>
      </c>
      <c r="B2301" s="13" t="s">
        <v>1603</v>
      </c>
      <c r="C2301" t="s">
        <v>1612</v>
      </c>
      <c r="D2301" s="7" t="s">
        <v>1605</v>
      </c>
      <c r="E2301" s="13" t="s">
        <v>1540</v>
      </c>
      <c r="K2301" t="s">
        <v>418</v>
      </c>
      <c r="L2301" t="s">
        <v>30</v>
      </c>
      <c r="M2301" s="21" t="s">
        <v>31</v>
      </c>
      <c r="N2301" s="71">
        <v>5</v>
      </c>
      <c r="O2301" s="20">
        <v>69.47</v>
      </c>
      <c r="P2301" s="20">
        <v>67.85</v>
      </c>
      <c r="Q2301" s="22">
        <v>0.976680581545991</v>
      </c>
      <c r="R2301" s="23"/>
      <c r="X2301" s="1"/>
    </row>
    <row r="2302" spans="1:24">
      <c r="A2302" s="1" t="s">
        <v>1602</v>
      </c>
      <c r="B2302" s="13" t="s">
        <v>1603</v>
      </c>
      <c r="C2302" t="s">
        <v>1612</v>
      </c>
      <c r="D2302" s="7" t="s">
        <v>1605</v>
      </c>
      <c r="E2302" s="13" t="s">
        <v>1540</v>
      </c>
      <c r="K2302" t="s">
        <v>418</v>
      </c>
      <c r="L2302" t="s">
        <v>30</v>
      </c>
      <c r="M2302" s="21" t="s">
        <v>31</v>
      </c>
      <c r="N2302" s="71">
        <v>6</v>
      </c>
      <c r="O2302" s="20">
        <v>65.88</v>
      </c>
      <c r="P2302" s="20">
        <v>64.48</v>
      </c>
      <c r="Q2302" s="22">
        <v>0.978749241044323</v>
      </c>
      <c r="R2302" s="23"/>
      <c r="X2302" s="1"/>
    </row>
    <row r="2303" spans="1:24">
      <c r="A2303" s="1" t="s">
        <v>1602</v>
      </c>
      <c r="B2303" s="13" t="s">
        <v>1603</v>
      </c>
      <c r="C2303" t="s">
        <v>1612</v>
      </c>
      <c r="D2303" s="7" t="s">
        <v>1605</v>
      </c>
      <c r="E2303" s="13" t="s">
        <v>1540</v>
      </c>
      <c r="K2303" t="s">
        <v>418</v>
      </c>
      <c r="L2303" t="s">
        <v>30</v>
      </c>
      <c r="M2303" s="21" t="s">
        <v>31</v>
      </c>
      <c r="N2303" s="71">
        <v>7</v>
      </c>
      <c r="O2303" s="20">
        <v>61.89</v>
      </c>
      <c r="P2303" s="20">
        <v>59.07</v>
      </c>
      <c r="Q2303" s="22">
        <v>0.95443528841493</v>
      </c>
      <c r="R2303" s="23"/>
      <c r="X2303" s="1"/>
    </row>
    <row r="2304" spans="1:24">
      <c r="A2304" s="1" t="s">
        <v>1602</v>
      </c>
      <c r="B2304" s="13" t="s">
        <v>1603</v>
      </c>
      <c r="C2304" t="s">
        <v>1612</v>
      </c>
      <c r="D2304" s="7" t="s">
        <v>1605</v>
      </c>
      <c r="E2304" s="13" t="s">
        <v>1540</v>
      </c>
      <c r="K2304" t="s">
        <v>418</v>
      </c>
      <c r="L2304" t="s">
        <v>30</v>
      </c>
      <c r="M2304" s="21" t="s">
        <v>31</v>
      </c>
      <c r="N2304" s="71">
        <v>8</v>
      </c>
      <c r="O2304" s="20">
        <v>72.68</v>
      </c>
      <c r="P2304" s="20">
        <v>71.47</v>
      </c>
      <c r="Q2304" s="22">
        <v>0.983351678591084</v>
      </c>
      <c r="R2304" s="23"/>
      <c r="X2304" s="1"/>
    </row>
    <row r="2305" spans="1:24">
      <c r="A2305" s="1" t="s">
        <v>1602</v>
      </c>
      <c r="B2305" s="13" t="s">
        <v>1603</v>
      </c>
      <c r="C2305" t="s">
        <v>1612</v>
      </c>
      <c r="D2305" s="7" t="s">
        <v>1605</v>
      </c>
      <c r="E2305" s="13" t="s">
        <v>1540</v>
      </c>
      <c r="K2305" t="s">
        <v>418</v>
      </c>
      <c r="L2305" t="s">
        <v>30</v>
      </c>
      <c r="M2305" s="21" t="s">
        <v>31</v>
      </c>
      <c r="N2305" s="71">
        <v>9</v>
      </c>
      <c r="O2305" s="20">
        <v>56.15</v>
      </c>
      <c r="P2305" s="20">
        <v>54.29</v>
      </c>
      <c r="Q2305" s="22">
        <v>0.966874443455031</v>
      </c>
      <c r="R2305" s="23"/>
      <c r="X2305" s="1"/>
    </row>
    <row r="2306" spans="1:24">
      <c r="A2306" s="1" t="s">
        <v>1602</v>
      </c>
      <c r="B2306" s="13" t="s">
        <v>1603</v>
      </c>
      <c r="C2306" t="s">
        <v>1612</v>
      </c>
      <c r="D2306" s="7" t="s">
        <v>1605</v>
      </c>
      <c r="E2306" s="13" t="s">
        <v>1540</v>
      </c>
      <c r="K2306" t="s">
        <v>418</v>
      </c>
      <c r="L2306" t="s">
        <v>30</v>
      </c>
      <c r="M2306" s="21" t="s">
        <v>31</v>
      </c>
      <c r="N2306" s="71">
        <v>10</v>
      </c>
      <c r="O2306" s="20">
        <v>62.58</v>
      </c>
      <c r="P2306" s="20">
        <v>60.57</v>
      </c>
      <c r="Q2306" s="22">
        <v>0.967881112176414</v>
      </c>
      <c r="R2306" s="23"/>
      <c r="X2306" s="1"/>
    </row>
    <row r="2307" spans="1:24">
      <c r="A2307" s="1" t="s">
        <v>1602</v>
      </c>
      <c r="B2307" s="13" t="s">
        <v>1603</v>
      </c>
      <c r="C2307" t="s">
        <v>1612</v>
      </c>
      <c r="D2307" s="7" t="s">
        <v>1605</v>
      </c>
      <c r="E2307" s="13" t="s">
        <v>1540</v>
      </c>
      <c r="K2307" t="s">
        <v>418</v>
      </c>
      <c r="L2307" t="s">
        <v>30</v>
      </c>
      <c r="M2307" s="21" t="s">
        <v>31</v>
      </c>
      <c r="N2307" s="71">
        <v>11</v>
      </c>
      <c r="O2307" s="20">
        <v>57.67</v>
      </c>
      <c r="P2307" s="20">
        <v>55.47</v>
      </c>
      <c r="Q2307" s="22">
        <v>0.961851916074215</v>
      </c>
      <c r="R2307" s="23"/>
      <c r="X2307" s="1"/>
    </row>
    <row r="2308" spans="1:24">
      <c r="A2308" s="1" t="s">
        <v>1602</v>
      </c>
      <c r="B2308" s="13" t="s">
        <v>1603</v>
      </c>
      <c r="C2308" t="s">
        <v>1612</v>
      </c>
      <c r="D2308" s="7" t="s">
        <v>1605</v>
      </c>
      <c r="E2308" s="13" t="s">
        <v>1540</v>
      </c>
      <c r="K2308" t="s">
        <v>418</v>
      </c>
      <c r="L2308" t="s">
        <v>30</v>
      </c>
      <c r="M2308" s="21" t="s">
        <v>31</v>
      </c>
      <c r="N2308" s="71">
        <v>12</v>
      </c>
      <c r="O2308" s="20">
        <v>51.87</v>
      </c>
      <c r="P2308" s="20">
        <v>48.44</v>
      </c>
      <c r="Q2308" s="22">
        <v>0.93387314439946</v>
      </c>
      <c r="R2308" s="23"/>
      <c r="X2308" s="1"/>
    </row>
    <row r="2309" spans="1:24">
      <c r="A2309" s="1" t="s">
        <v>1602</v>
      </c>
      <c r="B2309" s="13" t="s">
        <v>1603</v>
      </c>
      <c r="C2309" t="s">
        <v>1612</v>
      </c>
      <c r="D2309" s="7" t="s">
        <v>1605</v>
      </c>
      <c r="E2309" s="13" t="s">
        <v>1540</v>
      </c>
      <c r="K2309" t="s">
        <v>418</v>
      </c>
      <c r="L2309" t="s">
        <v>30</v>
      </c>
      <c r="M2309" s="21" t="s">
        <v>31</v>
      </c>
      <c r="N2309" s="71">
        <v>13</v>
      </c>
      <c r="O2309" s="20">
        <v>47.78</v>
      </c>
      <c r="P2309" s="20">
        <v>43.72</v>
      </c>
      <c r="Q2309" s="22">
        <v>0.915027208036835</v>
      </c>
      <c r="R2309" s="23"/>
      <c r="X2309" s="1"/>
    </row>
    <row r="2310" spans="1:24">
      <c r="A2310" s="1" t="s">
        <v>1602</v>
      </c>
      <c r="B2310" s="13" t="s">
        <v>1603</v>
      </c>
      <c r="C2310" t="s">
        <v>1612</v>
      </c>
      <c r="D2310" s="7" t="s">
        <v>1605</v>
      </c>
      <c r="E2310" s="13" t="s">
        <v>1540</v>
      </c>
      <c r="K2310" t="s">
        <v>418</v>
      </c>
      <c r="L2310" t="s">
        <v>30</v>
      </c>
      <c r="M2310" s="21" t="s">
        <v>31</v>
      </c>
      <c r="N2310" s="71">
        <v>14</v>
      </c>
      <c r="O2310" s="20">
        <v>55.61</v>
      </c>
      <c r="P2310" s="20">
        <v>52.01</v>
      </c>
      <c r="Q2310" s="22">
        <v>0.935263441827009</v>
      </c>
      <c r="R2310" s="23"/>
      <c r="X2310" s="1"/>
    </row>
    <row r="2311" spans="1:24">
      <c r="A2311" s="1" t="s">
        <v>1602</v>
      </c>
      <c r="B2311" s="13" t="s">
        <v>1603</v>
      </c>
      <c r="C2311" t="s">
        <v>1612</v>
      </c>
      <c r="D2311" s="7" t="s">
        <v>1605</v>
      </c>
      <c r="E2311" s="13" t="s">
        <v>1540</v>
      </c>
      <c r="K2311" t="s">
        <v>418</v>
      </c>
      <c r="L2311" t="s">
        <v>30</v>
      </c>
      <c r="M2311" s="21" t="s">
        <v>31</v>
      </c>
      <c r="N2311" s="71">
        <v>15</v>
      </c>
      <c r="O2311" s="20">
        <v>59.94</v>
      </c>
      <c r="P2311" s="20">
        <v>58.58</v>
      </c>
      <c r="Q2311" s="22">
        <v>0.977310643977311</v>
      </c>
      <c r="R2311" s="23"/>
      <c r="X2311" s="1"/>
    </row>
    <row r="2312" spans="1:24">
      <c r="A2312" s="1" t="s">
        <v>1602</v>
      </c>
      <c r="B2312" s="13" t="s">
        <v>1603</v>
      </c>
      <c r="C2312" t="s">
        <v>1612</v>
      </c>
      <c r="D2312" s="7" t="s">
        <v>1605</v>
      </c>
      <c r="E2312" s="13" t="s">
        <v>1540</v>
      </c>
      <c r="K2312" t="s">
        <v>418</v>
      </c>
      <c r="L2312" t="s">
        <v>30</v>
      </c>
      <c r="M2312" s="21" t="s">
        <v>31</v>
      </c>
      <c r="N2312" s="71">
        <v>16</v>
      </c>
      <c r="O2312" s="20">
        <v>61.77</v>
      </c>
      <c r="P2312" s="20">
        <v>60.46</v>
      </c>
      <c r="Q2312" s="22">
        <v>0.978792293993848</v>
      </c>
      <c r="R2312" s="23"/>
      <c r="X2312" s="1"/>
    </row>
    <row r="2313" spans="1:24">
      <c r="A2313" s="1" t="s">
        <v>1602</v>
      </c>
      <c r="B2313" s="13" t="s">
        <v>1603</v>
      </c>
      <c r="C2313" t="s">
        <v>1612</v>
      </c>
      <c r="D2313" s="7" t="s">
        <v>1605</v>
      </c>
      <c r="E2313" s="13" t="s">
        <v>1540</v>
      </c>
      <c r="K2313" t="s">
        <v>418</v>
      </c>
      <c r="L2313" t="s">
        <v>30</v>
      </c>
      <c r="M2313" s="21" t="s">
        <v>31</v>
      </c>
      <c r="N2313" s="71">
        <v>17</v>
      </c>
      <c r="O2313" s="20">
        <v>69.45</v>
      </c>
      <c r="P2313" s="20">
        <v>68.48</v>
      </c>
      <c r="Q2313" s="22">
        <v>0.986033117350612</v>
      </c>
      <c r="R2313" s="23"/>
      <c r="X2313" s="1"/>
    </row>
    <row r="2314" spans="1:24">
      <c r="A2314" s="1" t="s">
        <v>1602</v>
      </c>
      <c r="B2314" s="13" t="s">
        <v>1603</v>
      </c>
      <c r="C2314" t="s">
        <v>1612</v>
      </c>
      <c r="D2314" s="7" t="s">
        <v>1605</v>
      </c>
      <c r="E2314" s="13" t="s">
        <v>1540</v>
      </c>
      <c r="K2314" t="s">
        <v>418</v>
      </c>
      <c r="L2314" t="s">
        <v>30</v>
      </c>
      <c r="M2314" s="21" t="s">
        <v>31</v>
      </c>
      <c r="N2314" s="71">
        <v>18</v>
      </c>
      <c r="O2314" s="20">
        <v>62.46</v>
      </c>
      <c r="P2314" s="20">
        <v>60.89</v>
      </c>
      <c r="Q2314" s="22">
        <v>0.974863912904259</v>
      </c>
      <c r="R2314" s="23"/>
      <c r="X2314" s="1"/>
    </row>
    <row r="2315" spans="1:24">
      <c r="A2315" s="1" t="s">
        <v>1602</v>
      </c>
      <c r="B2315" s="13" t="s">
        <v>1603</v>
      </c>
      <c r="C2315" t="s">
        <v>1612</v>
      </c>
      <c r="D2315" s="7" t="s">
        <v>1605</v>
      </c>
      <c r="E2315" s="13" t="s">
        <v>1540</v>
      </c>
      <c r="K2315" t="s">
        <v>418</v>
      </c>
      <c r="L2315" t="s">
        <v>30</v>
      </c>
      <c r="M2315" s="21" t="s">
        <v>31</v>
      </c>
      <c r="N2315" s="71">
        <v>19</v>
      </c>
      <c r="O2315" s="20">
        <v>51.83</v>
      </c>
      <c r="P2315" s="20">
        <v>49.61</v>
      </c>
      <c r="Q2315" s="22">
        <v>0.957167663515339</v>
      </c>
      <c r="R2315" s="23"/>
      <c r="X2315" s="1"/>
    </row>
    <row r="2316" spans="1:24">
      <c r="A2316" s="1" t="s">
        <v>1602</v>
      </c>
      <c r="B2316" s="13" t="s">
        <v>1603</v>
      </c>
      <c r="C2316" t="s">
        <v>1612</v>
      </c>
      <c r="D2316" s="7" t="s">
        <v>1605</v>
      </c>
      <c r="E2316" s="13" t="s">
        <v>1540</v>
      </c>
      <c r="K2316" t="s">
        <v>418</v>
      </c>
      <c r="L2316" t="s">
        <v>30</v>
      </c>
      <c r="M2316" s="21" t="s">
        <v>31</v>
      </c>
      <c r="N2316" s="71">
        <v>20</v>
      </c>
      <c r="O2316" s="20">
        <v>44.51</v>
      </c>
      <c r="P2316" s="20">
        <v>42.66</v>
      </c>
      <c r="Q2316" s="22">
        <v>0.958436306447989</v>
      </c>
      <c r="R2316" s="23"/>
      <c r="X2316" s="1"/>
    </row>
    <row r="2317" spans="1:24">
      <c r="A2317" s="1" t="s">
        <v>1602</v>
      </c>
      <c r="B2317" s="13" t="s">
        <v>1603</v>
      </c>
      <c r="C2317" t="s">
        <v>1612</v>
      </c>
      <c r="D2317" s="7" t="s">
        <v>1605</v>
      </c>
      <c r="E2317" s="13" t="s">
        <v>1540</v>
      </c>
      <c r="K2317" t="s">
        <v>418</v>
      </c>
      <c r="L2317" t="s">
        <v>30</v>
      </c>
      <c r="M2317" s="21" t="s">
        <v>31</v>
      </c>
      <c r="N2317" s="71">
        <v>21</v>
      </c>
      <c r="O2317" s="20">
        <v>65.08</v>
      </c>
      <c r="P2317" s="20">
        <v>63.35</v>
      </c>
      <c r="Q2317" s="22">
        <v>0.973417332513829</v>
      </c>
      <c r="R2317" s="23"/>
      <c r="X2317" s="1"/>
    </row>
    <row r="2318" spans="1:24">
      <c r="A2318" s="1" t="s">
        <v>1602</v>
      </c>
      <c r="B2318" s="13" t="s">
        <v>1603</v>
      </c>
      <c r="C2318" t="s">
        <v>1612</v>
      </c>
      <c r="D2318" s="7" t="s">
        <v>1605</v>
      </c>
      <c r="E2318" s="13" t="s">
        <v>1540</v>
      </c>
      <c r="K2318" t="s">
        <v>418</v>
      </c>
      <c r="L2318" t="s">
        <v>30</v>
      </c>
      <c r="M2318" s="21" t="s">
        <v>31</v>
      </c>
      <c r="N2318" s="71">
        <v>22</v>
      </c>
      <c r="O2318" s="20">
        <v>69.24</v>
      </c>
      <c r="P2318" s="20">
        <v>67.84</v>
      </c>
      <c r="Q2318" s="22">
        <v>0.979780473714616</v>
      </c>
      <c r="R2318" s="23"/>
      <c r="X2318" s="1"/>
    </row>
    <row r="2319" spans="1:24">
      <c r="A2319" s="1" t="s">
        <v>1602</v>
      </c>
      <c r="B2319" s="13" t="s">
        <v>1603</v>
      </c>
      <c r="C2319" t="s">
        <v>1612</v>
      </c>
      <c r="D2319" s="7" t="s">
        <v>1605</v>
      </c>
      <c r="E2319" s="13" t="s">
        <v>1540</v>
      </c>
      <c r="K2319" t="s">
        <v>418</v>
      </c>
      <c r="L2319" t="s">
        <v>30</v>
      </c>
      <c r="M2319" s="21" t="s">
        <v>31</v>
      </c>
      <c r="N2319" s="71">
        <v>23</v>
      </c>
      <c r="O2319" s="20">
        <v>65.99</v>
      </c>
      <c r="P2319" s="20">
        <v>65.27</v>
      </c>
      <c r="Q2319" s="22">
        <v>0.989089255947871</v>
      </c>
      <c r="R2319" s="23"/>
      <c r="X2319" s="1"/>
    </row>
    <row r="2320" spans="1:24">
      <c r="A2320" s="1" t="s">
        <v>1602</v>
      </c>
      <c r="B2320" s="13" t="s">
        <v>1603</v>
      </c>
      <c r="C2320" t="s">
        <v>1612</v>
      </c>
      <c r="D2320" s="7" t="s">
        <v>1605</v>
      </c>
      <c r="E2320" s="13" t="s">
        <v>1540</v>
      </c>
      <c r="K2320" t="s">
        <v>418</v>
      </c>
      <c r="L2320" t="s">
        <v>30</v>
      </c>
      <c r="M2320" s="21" t="s">
        <v>31</v>
      </c>
      <c r="N2320" s="71">
        <v>24</v>
      </c>
      <c r="O2320" s="20">
        <v>57.21</v>
      </c>
      <c r="P2320" s="20">
        <v>55.24</v>
      </c>
      <c r="Q2320" s="22">
        <v>0.965565460583814</v>
      </c>
      <c r="R2320" s="23"/>
      <c r="X2320" s="1"/>
    </row>
    <row r="2321" spans="1:24">
      <c r="A2321" s="1" t="s">
        <v>1602</v>
      </c>
      <c r="B2321" s="13" t="s">
        <v>1603</v>
      </c>
      <c r="C2321" t="s">
        <v>1612</v>
      </c>
      <c r="D2321" s="7" t="s">
        <v>1605</v>
      </c>
      <c r="E2321" s="13" t="s">
        <v>1540</v>
      </c>
      <c r="K2321" t="s">
        <v>418</v>
      </c>
      <c r="L2321" t="s">
        <v>30</v>
      </c>
      <c r="M2321" s="21" t="s">
        <v>31</v>
      </c>
      <c r="N2321" s="71">
        <v>25</v>
      </c>
      <c r="O2321" s="20">
        <v>50.9</v>
      </c>
      <c r="P2321" s="20">
        <v>49.08</v>
      </c>
      <c r="Q2321" s="22">
        <v>0.964243614931238</v>
      </c>
      <c r="R2321" s="23"/>
      <c r="X2321" s="1"/>
    </row>
    <row r="2322" spans="1:24">
      <c r="A2322" s="1" t="s">
        <v>1602</v>
      </c>
      <c r="B2322" s="13" t="s">
        <v>1603</v>
      </c>
      <c r="C2322" t="s">
        <v>1612</v>
      </c>
      <c r="D2322" s="7" t="s">
        <v>1605</v>
      </c>
      <c r="E2322" s="13" t="s">
        <v>1540</v>
      </c>
      <c r="K2322" t="s">
        <v>418</v>
      </c>
      <c r="L2322" t="s">
        <v>30</v>
      </c>
      <c r="M2322" s="21" t="s">
        <v>31</v>
      </c>
      <c r="N2322" s="71">
        <v>26</v>
      </c>
      <c r="O2322" s="20">
        <v>61.2</v>
      </c>
      <c r="P2322" s="20">
        <v>59.68</v>
      </c>
      <c r="Q2322" s="22">
        <v>0.97516339869281</v>
      </c>
      <c r="R2322" s="23"/>
      <c r="X2322" s="1"/>
    </row>
    <row r="2323" spans="1:24">
      <c r="A2323" s="1" t="s">
        <v>1602</v>
      </c>
      <c r="B2323" s="13" t="s">
        <v>1603</v>
      </c>
      <c r="C2323" t="s">
        <v>1612</v>
      </c>
      <c r="D2323" s="7" t="s">
        <v>1605</v>
      </c>
      <c r="E2323" s="13" t="s">
        <v>1540</v>
      </c>
      <c r="K2323" t="s">
        <v>418</v>
      </c>
      <c r="L2323" t="s">
        <v>30</v>
      </c>
      <c r="M2323" s="21" t="s">
        <v>31</v>
      </c>
      <c r="N2323" s="71">
        <v>27</v>
      </c>
      <c r="O2323" s="20">
        <v>56.89</v>
      </c>
      <c r="P2323" s="20">
        <v>55.59</v>
      </c>
      <c r="Q2323" s="22">
        <v>0.977148883810863</v>
      </c>
      <c r="R2323" s="23"/>
      <c r="X2323" s="1"/>
    </row>
    <row r="2324" spans="1:24">
      <c r="A2324" s="1" t="s">
        <v>1602</v>
      </c>
      <c r="B2324" s="13" t="s">
        <v>1603</v>
      </c>
      <c r="C2324" t="s">
        <v>1612</v>
      </c>
      <c r="D2324" s="7" t="s">
        <v>1605</v>
      </c>
      <c r="E2324" s="13" t="s">
        <v>1540</v>
      </c>
      <c r="K2324" t="s">
        <v>418</v>
      </c>
      <c r="L2324" t="s">
        <v>30</v>
      </c>
      <c r="M2324" s="21" t="s">
        <v>31</v>
      </c>
      <c r="N2324" s="71">
        <v>28</v>
      </c>
      <c r="O2324" s="20">
        <v>68.29</v>
      </c>
      <c r="P2324" s="20">
        <v>67.38</v>
      </c>
      <c r="Q2324" s="22">
        <v>0.986674476497291</v>
      </c>
      <c r="R2324" s="23"/>
      <c r="X2324" s="1"/>
    </row>
    <row r="2325" spans="1:24">
      <c r="A2325" s="1" t="s">
        <v>1602</v>
      </c>
      <c r="B2325" s="13" t="s">
        <v>1603</v>
      </c>
      <c r="C2325" t="s">
        <v>1612</v>
      </c>
      <c r="D2325" s="7" t="s">
        <v>1605</v>
      </c>
      <c r="E2325" s="13" t="s">
        <v>1540</v>
      </c>
      <c r="K2325" t="s">
        <v>418</v>
      </c>
      <c r="L2325" t="s">
        <v>30</v>
      </c>
      <c r="M2325" s="21" t="s">
        <v>31</v>
      </c>
      <c r="N2325" s="71">
        <v>29</v>
      </c>
      <c r="O2325" s="20">
        <v>55.69</v>
      </c>
      <c r="P2325" s="20">
        <v>54.49</v>
      </c>
      <c r="Q2325" s="22">
        <v>0.978452145807147</v>
      </c>
      <c r="R2325" s="23"/>
      <c r="X2325" s="1"/>
    </row>
    <row r="2326" spans="1:24">
      <c r="A2326" s="1" t="s">
        <v>1602</v>
      </c>
      <c r="B2326" s="13" t="s">
        <v>1603</v>
      </c>
      <c r="C2326" t="s">
        <v>1612</v>
      </c>
      <c r="D2326" s="7" t="s">
        <v>1605</v>
      </c>
      <c r="E2326" s="13" t="s">
        <v>1540</v>
      </c>
      <c r="K2326" t="s">
        <v>418</v>
      </c>
      <c r="L2326" t="s">
        <v>30</v>
      </c>
      <c r="M2326" s="21" t="s">
        <v>31</v>
      </c>
      <c r="N2326" s="71">
        <v>30</v>
      </c>
      <c r="O2326" s="20">
        <v>59.8</v>
      </c>
      <c r="P2326" s="20">
        <v>58.15</v>
      </c>
      <c r="Q2326" s="22">
        <v>0.972408026755853</v>
      </c>
      <c r="R2326" s="23"/>
      <c r="X2326" s="1"/>
    </row>
    <row r="2327" spans="1:24">
      <c r="A2327" s="1" t="s">
        <v>1602</v>
      </c>
      <c r="B2327" s="13" t="s">
        <v>1603</v>
      </c>
      <c r="C2327" t="s">
        <v>1612</v>
      </c>
      <c r="D2327" s="7" t="s">
        <v>1605</v>
      </c>
      <c r="E2327" s="13" t="s">
        <v>1540</v>
      </c>
      <c r="K2327" t="s">
        <v>418</v>
      </c>
      <c r="L2327" t="s">
        <v>30</v>
      </c>
      <c r="M2327" s="21" t="s">
        <v>31</v>
      </c>
      <c r="N2327" s="71">
        <v>31</v>
      </c>
      <c r="O2327" s="20">
        <v>51.16</v>
      </c>
      <c r="P2327" s="20">
        <v>48.98</v>
      </c>
      <c r="Q2327" s="22">
        <v>0.9573885848319</v>
      </c>
      <c r="R2327" s="23"/>
      <c r="X2327" s="1"/>
    </row>
    <row r="2328" spans="1:24">
      <c r="A2328" s="39" t="s">
        <v>1602</v>
      </c>
      <c r="B2328" s="40" t="s">
        <v>1603</v>
      </c>
      <c r="C2328" s="18" t="s">
        <v>1612</v>
      </c>
      <c r="D2328" s="78" t="s">
        <v>1605</v>
      </c>
      <c r="E2328" s="80" t="s">
        <v>1540</v>
      </c>
      <c r="F2328" s="18"/>
      <c r="G2328" s="18"/>
      <c r="H2328" s="18"/>
      <c r="I2328" s="18"/>
      <c r="J2328" s="39"/>
      <c r="K2328" s="18" t="s">
        <v>418</v>
      </c>
      <c r="L2328" s="18" t="s">
        <v>30</v>
      </c>
      <c r="M2328" s="43" t="s">
        <v>31</v>
      </c>
      <c r="N2328" s="79">
        <v>32</v>
      </c>
      <c r="O2328" s="42">
        <v>62.76</v>
      </c>
      <c r="P2328" s="42">
        <v>61.57</v>
      </c>
      <c r="Q2328" s="44">
        <v>0.981038878266412</v>
      </c>
      <c r="R2328" s="45"/>
      <c r="S2328" s="39"/>
      <c r="T2328" s="18"/>
      <c r="U2328" s="18"/>
      <c r="V2328" s="18"/>
      <c r="W2328" s="18"/>
      <c r="X2328" s="39"/>
    </row>
    <row r="2329" spans="1:24">
      <c r="A2329" s="1" t="s">
        <v>1602</v>
      </c>
      <c r="B2329" s="13" t="s">
        <v>1603</v>
      </c>
      <c r="C2329" t="s">
        <v>1604</v>
      </c>
      <c r="D2329" s="7" t="s">
        <v>1605</v>
      </c>
      <c r="E2329" s="13" t="s">
        <v>1540</v>
      </c>
      <c r="K2329" t="s">
        <v>1613</v>
      </c>
      <c r="L2329" t="s">
        <v>30</v>
      </c>
      <c r="M2329" s="21" t="s">
        <v>335</v>
      </c>
      <c r="N2329" s="71">
        <v>99</v>
      </c>
      <c r="O2329" s="20">
        <v>18.56</v>
      </c>
      <c r="P2329" s="20">
        <v>17.42</v>
      </c>
      <c r="Q2329" s="22">
        <v>0.938577586206897</v>
      </c>
      <c r="R2329" s="23"/>
      <c r="X2329" s="1"/>
    </row>
    <row r="2330" spans="1:24">
      <c r="A2330" s="1" t="s">
        <v>1602</v>
      </c>
      <c r="B2330" s="13" t="s">
        <v>1603</v>
      </c>
      <c r="C2330" t="s">
        <v>1604</v>
      </c>
      <c r="D2330" s="7" t="s">
        <v>1605</v>
      </c>
      <c r="E2330" s="13" t="s">
        <v>1540</v>
      </c>
      <c r="K2330" t="s">
        <v>1613</v>
      </c>
      <c r="L2330" t="s">
        <v>30</v>
      </c>
      <c r="M2330" s="21" t="s">
        <v>335</v>
      </c>
      <c r="N2330" s="71">
        <v>99</v>
      </c>
      <c r="O2330" s="20">
        <v>13.6</v>
      </c>
      <c r="P2330" s="20">
        <v>11.57</v>
      </c>
      <c r="Q2330" s="22">
        <v>0.850735294117647</v>
      </c>
      <c r="R2330" s="23"/>
      <c r="X2330" s="1"/>
    </row>
    <row r="2331" spans="1:24">
      <c r="A2331" s="1" t="s">
        <v>1602</v>
      </c>
      <c r="B2331" s="13" t="s">
        <v>1603</v>
      </c>
      <c r="C2331" t="s">
        <v>1604</v>
      </c>
      <c r="D2331" s="7" t="s">
        <v>1605</v>
      </c>
      <c r="E2331" s="13" t="s">
        <v>1540</v>
      </c>
      <c r="K2331" t="s">
        <v>1613</v>
      </c>
      <c r="L2331" t="s">
        <v>30</v>
      </c>
      <c r="M2331" s="21" t="s">
        <v>335</v>
      </c>
      <c r="N2331" s="71">
        <v>99</v>
      </c>
      <c r="O2331" s="20">
        <v>15.33</v>
      </c>
      <c r="P2331" s="20">
        <v>12.26</v>
      </c>
      <c r="Q2331" s="22">
        <v>0.799739073711676</v>
      </c>
      <c r="R2331" s="23"/>
      <c r="X2331" s="1"/>
    </row>
    <row r="2332" spans="1:24">
      <c r="A2332" s="1" t="s">
        <v>1602</v>
      </c>
      <c r="B2332" s="13" t="s">
        <v>1603</v>
      </c>
      <c r="C2332" t="s">
        <v>1604</v>
      </c>
      <c r="D2332" s="7" t="s">
        <v>1605</v>
      </c>
      <c r="E2332" s="13" t="s">
        <v>1540</v>
      </c>
      <c r="K2332" t="s">
        <v>1613</v>
      </c>
      <c r="L2332" t="s">
        <v>30</v>
      </c>
      <c r="M2332" s="21" t="s">
        <v>335</v>
      </c>
      <c r="N2332" s="71">
        <v>99</v>
      </c>
      <c r="O2332" s="20">
        <v>26.47</v>
      </c>
      <c r="P2332" s="20">
        <v>25.24</v>
      </c>
      <c r="Q2332" s="22">
        <v>0.953532300717794</v>
      </c>
      <c r="R2332" s="23"/>
      <c r="X2332" s="1"/>
    </row>
    <row r="2333" spans="1:24">
      <c r="A2333" s="1" t="s">
        <v>1602</v>
      </c>
      <c r="B2333" s="13" t="s">
        <v>1603</v>
      </c>
      <c r="C2333" t="s">
        <v>1604</v>
      </c>
      <c r="D2333" s="7" t="s">
        <v>1605</v>
      </c>
      <c r="E2333" s="13" t="s">
        <v>1540</v>
      </c>
      <c r="K2333" t="s">
        <v>1613</v>
      </c>
      <c r="L2333" t="s">
        <v>30</v>
      </c>
      <c r="M2333" s="21" t="s">
        <v>335</v>
      </c>
      <c r="N2333" s="71">
        <v>99</v>
      </c>
      <c r="O2333" s="20">
        <v>10.71</v>
      </c>
      <c r="P2333" s="20">
        <v>9</v>
      </c>
      <c r="Q2333" s="22">
        <v>0.840336134453781</v>
      </c>
      <c r="R2333" s="23"/>
      <c r="X2333" s="1"/>
    </row>
    <row r="2334" spans="1:24">
      <c r="A2334" s="1" t="s">
        <v>1602</v>
      </c>
      <c r="B2334" s="13" t="s">
        <v>1603</v>
      </c>
      <c r="C2334" t="s">
        <v>1604</v>
      </c>
      <c r="D2334" s="7" t="s">
        <v>1605</v>
      </c>
      <c r="E2334" s="13" t="s">
        <v>1540</v>
      </c>
      <c r="K2334" t="s">
        <v>1613</v>
      </c>
      <c r="L2334" t="s">
        <v>30</v>
      </c>
      <c r="M2334" s="21" t="s">
        <v>335</v>
      </c>
      <c r="N2334" s="71">
        <v>99</v>
      </c>
      <c r="O2334" s="20">
        <v>15.02</v>
      </c>
      <c r="P2334" s="20">
        <v>13.44</v>
      </c>
      <c r="Q2334" s="22">
        <v>0.894806924101198</v>
      </c>
      <c r="R2334" s="23"/>
      <c r="X2334" s="1"/>
    </row>
    <row r="2335" spans="1:24">
      <c r="A2335" s="1" t="s">
        <v>1602</v>
      </c>
      <c r="B2335" s="13" t="s">
        <v>1603</v>
      </c>
      <c r="C2335" t="s">
        <v>1604</v>
      </c>
      <c r="D2335" s="7" t="s">
        <v>1605</v>
      </c>
      <c r="E2335" s="13" t="s">
        <v>1540</v>
      </c>
      <c r="K2335" t="s">
        <v>1613</v>
      </c>
      <c r="L2335" t="s">
        <v>30</v>
      </c>
      <c r="M2335" s="21" t="s">
        <v>335</v>
      </c>
      <c r="N2335" s="71">
        <v>99</v>
      </c>
      <c r="O2335" s="20">
        <v>32.64</v>
      </c>
      <c r="P2335" s="20">
        <v>29.69</v>
      </c>
      <c r="Q2335" s="22">
        <v>0.909620098039216</v>
      </c>
      <c r="R2335" s="23"/>
      <c r="X2335" s="1"/>
    </row>
    <row r="2336" spans="1:24">
      <c r="A2336" s="1" t="s">
        <v>1602</v>
      </c>
      <c r="B2336" s="13" t="s">
        <v>1603</v>
      </c>
      <c r="C2336" t="s">
        <v>1604</v>
      </c>
      <c r="D2336" s="7" t="s">
        <v>1605</v>
      </c>
      <c r="E2336" s="13" t="s">
        <v>1540</v>
      </c>
      <c r="K2336" t="s">
        <v>1613</v>
      </c>
      <c r="L2336" t="s">
        <v>30</v>
      </c>
      <c r="M2336" s="21" t="s">
        <v>335</v>
      </c>
      <c r="N2336" s="71">
        <v>99</v>
      </c>
      <c r="O2336" s="20">
        <v>21.82</v>
      </c>
      <c r="P2336" s="20">
        <v>20.55</v>
      </c>
      <c r="Q2336" s="22">
        <v>0.94179651695692</v>
      </c>
      <c r="R2336" s="23"/>
      <c r="X2336" s="1"/>
    </row>
    <row r="2337" spans="1:24">
      <c r="A2337" s="1" t="s">
        <v>1602</v>
      </c>
      <c r="B2337" s="13" t="s">
        <v>1603</v>
      </c>
      <c r="C2337" t="s">
        <v>1604</v>
      </c>
      <c r="D2337" s="7" t="s">
        <v>1605</v>
      </c>
      <c r="E2337" s="13" t="s">
        <v>1540</v>
      </c>
      <c r="K2337" t="s">
        <v>1613</v>
      </c>
      <c r="L2337" t="s">
        <v>30</v>
      </c>
      <c r="M2337" s="21" t="s">
        <v>335</v>
      </c>
      <c r="N2337" s="71">
        <v>99</v>
      </c>
      <c r="O2337" s="20">
        <v>15.77</v>
      </c>
      <c r="P2337" s="20">
        <v>12.85</v>
      </c>
      <c r="Q2337" s="22">
        <v>0.814838300570704</v>
      </c>
      <c r="R2337" s="23"/>
      <c r="X2337" s="1"/>
    </row>
    <row r="2338" spans="1:24">
      <c r="A2338" s="1" t="s">
        <v>1602</v>
      </c>
      <c r="B2338" s="13" t="s">
        <v>1603</v>
      </c>
      <c r="C2338" t="s">
        <v>1604</v>
      </c>
      <c r="D2338" s="7" t="s">
        <v>1605</v>
      </c>
      <c r="E2338" s="13" t="s">
        <v>1540</v>
      </c>
      <c r="K2338" t="s">
        <v>1613</v>
      </c>
      <c r="L2338" t="s">
        <v>30</v>
      </c>
      <c r="M2338" s="21" t="s">
        <v>335</v>
      </c>
      <c r="N2338" s="71">
        <v>99</v>
      </c>
      <c r="O2338" s="20">
        <v>34.54</v>
      </c>
      <c r="P2338" s="20">
        <v>31.54</v>
      </c>
      <c r="Q2338" s="22">
        <v>0.913144180660104</v>
      </c>
      <c r="R2338" s="23"/>
      <c r="X2338" s="1"/>
    </row>
    <row r="2339" spans="1:24">
      <c r="A2339" s="1" t="s">
        <v>1602</v>
      </c>
      <c r="B2339" s="13" t="s">
        <v>1603</v>
      </c>
      <c r="C2339" t="s">
        <v>1604</v>
      </c>
      <c r="D2339" s="7" t="s">
        <v>1605</v>
      </c>
      <c r="E2339" s="13" t="s">
        <v>1540</v>
      </c>
      <c r="K2339" t="s">
        <v>1613</v>
      </c>
      <c r="L2339" t="s">
        <v>30</v>
      </c>
      <c r="M2339" s="21" t="s">
        <v>335</v>
      </c>
      <c r="N2339" s="71">
        <v>99</v>
      </c>
      <c r="O2339" s="20">
        <v>14.03</v>
      </c>
      <c r="P2339" s="20">
        <v>12.43</v>
      </c>
      <c r="Q2339" s="22">
        <v>0.885958660014255</v>
      </c>
      <c r="R2339" s="23"/>
      <c r="X2339" s="1"/>
    </row>
    <row r="2340" spans="1:24">
      <c r="A2340" s="1" t="s">
        <v>1602</v>
      </c>
      <c r="B2340" s="13" t="s">
        <v>1603</v>
      </c>
      <c r="C2340" t="s">
        <v>1604</v>
      </c>
      <c r="D2340" s="7" t="s">
        <v>1605</v>
      </c>
      <c r="E2340" s="13" t="s">
        <v>1540</v>
      </c>
      <c r="K2340" t="s">
        <v>1613</v>
      </c>
      <c r="L2340" t="s">
        <v>30</v>
      </c>
      <c r="M2340" s="21" t="s">
        <v>335</v>
      </c>
      <c r="N2340" s="71">
        <v>99</v>
      </c>
      <c r="O2340" s="20">
        <v>21.55</v>
      </c>
      <c r="P2340" s="20">
        <v>20.34</v>
      </c>
      <c r="Q2340" s="22">
        <v>0.94385150812065</v>
      </c>
      <c r="R2340" s="23"/>
      <c r="X2340" s="1"/>
    </row>
    <row r="2341" spans="1:24">
      <c r="A2341" s="1" t="s">
        <v>1602</v>
      </c>
      <c r="B2341" s="13" t="s">
        <v>1603</v>
      </c>
      <c r="C2341" t="s">
        <v>1604</v>
      </c>
      <c r="D2341" s="7" t="s">
        <v>1605</v>
      </c>
      <c r="E2341" s="13" t="s">
        <v>1540</v>
      </c>
      <c r="K2341" t="s">
        <v>1613</v>
      </c>
      <c r="L2341" t="s">
        <v>30</v>
      </c>
      <c r="M2341" s="21" t="s">
        <v>335</v>
      </c>
      <c r="N2341" s="71">
        <v>99</v>
      </c>
      <c r="O2341" s="20">
        <v>41.6</v>
      </c>
      <c r="P2341" s="20">
        <v>37.9</v>
      </c>
      <c r="Q2341" s="22">
        <v>0.911057692307692</v>
      </c>
      <c r="R2341" s="23"/>
      <c r="X2341" s="1"/>
    </row>
    <row r="2342" spans="1:24">
      <c r="A2342" s="1" t="s">
        <v>1602</v>
      </c>
      <c r="B2342" s="13" t="s">
        <v>1603</v>
      </c>
      <c r="C2342" t="s">
        <v>1604</v>
      </c>
      <c r="D2342" s="7" t="s">
        <v>1605</v>
      </c>
      <c r="E2342" s="13" t="s">
        <v>1540</v>
      </c>
      <c r="K2342" t="s">
        <v>1613</v>
      </c>
      <c r="L2342" t="s">
        <v>30</v>
      </c>
      <c r="M2342" s="21" t="s">
        <v>335</v>
      </c>
      <c r="N2342" s="71">
        <v>99</v>
      </c>
      <c r="O2342" s="20">
        <v>17.23</v>
      </c>
      <c r="P2342" s="20">
        <v>15.54</v>
      </c>
      <c r="Q2342" s="22">
        <v>0.901915264074289</v>
      </c>
      <c r="R2342" s="23"/>
      <c r="X2342" s="1"/>
    </row>
    <row r="2343" spans="1:24">
      <c r="A2343" s="1" t="s">
        <v>1602</v>
      </c>
      <c r="B2343" s="13" t="s">
        <v>1603</v>
      </c>
      <c r="C2343" t="s">
        <v>1604</v>
      </c>
      <c r="D2343" s="7" t="s">
        <v>1605</v>
      </c>
      <c r="E2343" s="13" t="s">
        <v>1540</v>
      </c>
      <c r="K2343" t="s">
        <v>1613</v>
      </c>
      <c r="L2343" t="s">
        <v>30</v>
      </c>
      <c r="M2343" s="21" t="s">
        <v>335</v>
      </c>
      <c r="N2343" s="71">
        <v>99</v>
      </c>
      <c r="O2343" s="20">
        <v>28.71</v>
      </c>
      <c r="P2343" s="20">
        <v>27.21</v>
      </c>
      <c r="Q2343" s="22">
        <v>0.947753396029258</v>
      </c>
      <c r="R2343" s="23"/>
      <c r="X2343" s="1"/>
    </row>
    <row r="2344" spans="1:24">
      <c r="A2344" s="1" t="s">
        <v>1602</v>
      </c>
      <c r="B2344" s="13" t="s">
        <v>1603</v>
      </c>
      <c r="C2344" t="s">
        <v>1604</v>
      </c>
      <c r="D2344" s="7" t="s">
        <v>1605</v>
      </c>
      <c r="E2344" s="13" t="s">
        <v>1540</v>
      </c>
      <c r="K2344" t="s">
        <v>1613</v>
      </c>
      <c r="L2344" t="s">
        <v>30</v>
      </c>
      <c r="M2344" s="21" t="s">
        <v>335</v>
      </c>
      <c r="N2344" s="71">
        <v>99</v>
      </c>
      <c r="O2344" s="20">
        <v>19.57</v>
      </c>
      <c r="P2344" s="20">
        <v>15.78</v>
      </c>
      <c r="Q2344" s="22">
        <v>0.806336228921819</v>
      </c>
      <c r="R2344" s="23"/>
      <c r="X2344" s="1"/>
    </row>
    <row r="2345" spans="1:24">
      <c r="A2345" s="1" t="s">
        <v>1602</v>
      </c>
      <c r="B2345" s="13" t="s">
        <v>1603</v>
      </c>
      <c r="C2345" t="s">
        <v>1604</v>
      </c>
      <c r="D2345" s="7" t="s">
        <v>1605</v>
      </c>
      <c r="E2345" s="13" t="s">
        <v>1540</v>
      </c>
      <c r="K2345" t="s">
        <v>1613</v>
      </c>
      <c r="L2345" t="s">
        <v>30</v>
      </c>
      <c r="M2345" s="21" t="s">
        <v>335</v>
      </c>
      <c r="N2345" s="71">
        <v>99</v>
      </c>
      <c r="O2345" s="20">
        <v>16.72</v>
      </c>
      <c r="P2345" s="20">
        <v>15.41</v>
      </c>
      <c r="Q2345" s="22">
        <v>0.921650717703349</v>
      </c>
      <c r="R2345" s="23"/>
      <c r="X2345" s="1"/>
    </row>
    <row r="2346" spans="1:24">
      <c r="A2346" s="1" t="s">
        <v>1602</v>
      </c>
      <c r="B2346" s="13" t="s">
        <v>1603</v>
      </c>
      <c r="C2346" t="s">
        <v>1606</v>
      </c>
      <c r="D2346" s="7" t="s">
        <v>1605</v>
      </c>
      <c r="E2346" s="13" t="s">
        <v>1540</v>
      </c>
      <c r="K2346" t="s">
        <v>1613</v>
      </c>
      <c r="L2346" t="s">
        <v>30</v>
      </c>
      <c r="M2346" s="21" t="s">
        <v>335</v>
      </c>
      <c r="N2346" s="71">
        <v>103</v>
      </c>
      <c r="O2346" s="20">
        <v>22.09</v>
      </c>
      <c r="P2346" s="20">
        <v>22.24</v>
      </c>
      <c r="Q2346" s="22">
        <v>1.00679040289724</v>
      </c>
      <c r="R2346" s="23"/>
      <c r="X2346" s="1"/>
    </row>
    <row r="2347" spans="1:24">
      <c r="A2347" s="1" t="s">
        <v>1602</v>
      </c>
      <c r="B2347" s="13" t="s">
        <v>1603</v>
      </c>
      <c r="C2347" t="s">
        <v>1606</v>
      </c>
      <c r="D2347" s="7" t="s">
        <v>1605</v>
      </c>
      <c r="E2347" s="13" t="s">
        <v>1540</v>
      </c>
      <c r="K2347" t="s">
        <v>1613</v>
      </c>
      <c r="L2347" t="s">
        <v>30</v>
      </c>
      <c r="M2347" s="21" t="s">
        <v>335</v>
      </c>
      <c r="N2347" s="71">
        <v>104</v>
      </c>
      <c r="O2347" s="20">
        <v>20.48</v>
      </c>
      <c r="P2347" s="20">
        <v>19.98</v>
      </c>
      <c r="Q2347" s="22">
        <v>0.9755859375</v>
      </c>
      <c r="R2347" s="23"/>
      <c r="X2347" s="1"/>
    </row>
    <row r="2348" spans="1:24">
      <c r="A2348" s="1" t="s">
        <v>1602</v>
      </c>
      <c r="B2348" s="13" t="s">
        <v>1603</v>
      </c>
      <c r="C2348" t="s">
        <v>1606</v>
      </c>
      <c r="D2348" s="7" t="s">
        <v>1605</v>
      </c>
      <c r="E2348" s="13" t="s">
        <v>1540</v>
      </c>
      <c r="K2348" t="s">
        <v>1613</v>
      </c>
      <c r="L2348" t="s">
        <v>30</v>
      </c>
      <c r="M2348" s="21" t="s">
        <v>335</v>
      </c>
      <c r="N2348" s="71">
        <v>105</v>
      </c>
      <c r="O2348" s="20">
        <v>18.08</v>
      </c>
      <c r="P2348" s="20">
        <v>17.75</v>
      </c>
      <c r="Q2348" s="22">
        <v>0.98174778761062</v>
      </c>
      <c r="R2348" s="23"/>
      <c r="X2348" s="1"/>
    </row>
    <row r="2349" spans="1:24">
      <c r="A2349" s="1" t="s">
        <v>1602</v>
      </c>
      <c r="B2349" s="13" t="s">
        <v>1603</v>
      </c>
      <c r="C2349" t="s">
        <v>1606</v>
      </c>
      <c r="D2349" s="7" t="s">
        <v>1605</v>
      </c>
      <c r="E2349" s="13" t="s">
        <v>1540</v>
      </c>
      <c r="K2349" t="s">
        <v>1613</v>
      </c>
      <c r="L2349" t="s">
        <v>30</v>
      </c>
      <c r="M2349" s="21" t="s">
        <v>335</v>
      </c>
      <c r="N2349" s="71">
        <v>106</v>
      </c>
      <c r="O2349" s="20">
        <v>16.79</v>
      </c>
      <c r="P2349" s="20">
        <v>16.13</v>
      </c>
      <c r="Q2349" s="22">
        <v>0.960690887432996</v>
      </c>
      <c r="R2349" s="23"/>
      <c r="X2349" s="1"/>
    </row>
    <row r="2350" spans="1:24">
      <c r="A2350" s="1" t="s">
        <v>1602</v>
      </c>
      <c r="B2350" s="13" t="s">
        <v>1603</v>
      </c>
      <c r="C2350" t="s">
        <v>1606</v>
      </c>
      <c r="D2350" s="7" t="s">
        <v>1605</v>
      </c>
      <c r="E2350" s="13" t="s">
        <v>1540</v>
      </c>
      <c r="K2350" t="s">
        <v>1613</v>
      </c>
      <c r="L2350" t="s">
        <v>30</v>
      </c>
      <c r="M2350" s="21" t="s">
        <v>335</v>
      </c>
      <c r="N2350" s="71">
        <v>107</v>
      </c>
      <c r="O2350" s="20">
        <v>22.82</v>
      </c>
      <c r="P2350" s="20">
        <v>21.79</v>
      </c>
      <c r="Q2350" s="22">
        <v>0.954864154250657</v>
      </c>
      <c r="R2350" s="23"/>
      <c r="X2350" s="1"/>
    </row>
    <row r="2351" spans="1:24">
      <c r="A2351" s="1" t="s">
        <v>1602</v>
      </c>
      <c r="B2351" s="13" t="s">
        <v>1603</v>
      </c>
      <c r="C2351" t="s">
        <v>1606</v>
      </c>
      <c r="D2351" s="7" t="s">
        <v>1605</v>
      </c>
      <c r="E2351" s="13" t="s">
        <v>1540</v>
      </c>
      <c r="K2351" t="s">
        <v>1613</v>
      </c>
      <c r="L2351" t="s">
        <v>30</v>
      </c>
      <c r="M2351" s="21" t="s">
        <v>335</v>
      </c>
      <c r="N2351" s="71">
        <v>108</v>
      </c>
      <c r="O2351" s="20">
        <v>22.59</v>
      </c>
      <c r="P2351" s="20">
        <v>21.91</v>
      </c>
      <c r="Q2351" s="22">
        <v>0.969898185037627</v>
      </c>
      <c r="R2351" s="23"/>
      <c r="X2351" s="1"/>
    </row>
    <row r="2352" spans="1:24">
      <c r="A2352" s="1" t="s">
        <v>1602</v>
      </c>
      <c r="B2352" s="13" t="s">
        <v>1603</v>
      </c>
      <c r="C2352" t="s">
        <v>1606</v>
      </c>
      <c r="D2352" s="7" t="s">
        <v>1605</v>
      </c>
      <c r="E2352" s="13" t="s">
        <v>1540</v>
      </c>
      <c r="K2352" t="s">
        <v>1613</v>
      </c>
      <c r="L2352" t="s">
        <v>30</v>
      </c>
      <c r="M2352" s="21" t="s">
        <v>335</v>
      </c>
      <c r="N2352" s="71">
        <v>109</v>
      </c>
      <c r="O2352" s="20">
        <v>23.25</v>
      </c>
      <c r="P2352" s="20">
        <v>22.64</v>
      </c>
      <c r="Q2352" s="22">
        <v>0.973763440860215</v>
      </c>
      <c r="R2352" s="23"/>
      <c r="X2352" s="1"/>
    </row>
    <row r="2353" spans="1:24">
      <c r="A2353" s="1" t="s">
        <v>1602</v>
      </c>
      <c r="B2353" s="13" t="s">
        <v>1603</v>
      </c>
      <c r="C2353" t="s">
        <v>1606</v>
      </c>
      <c r="D2353" s="7" t="s">
        <v>1605</v>
      </c>
      <c r="E2353" s="13" t="s">
        <v>1540</v>
      </c>
      <c r="K2353" t="s">
        <v>1613</v>
      </c>
      <c r="L2353" t="s">
        <v>30</v>
      </c>
      <c r="M2353" s="21" t="s">
        <v>335</v>
      </c>
      <c r="N2353" s="71">
        <v>110</v>
      </c>
      <c r="O2353" s="20">
        <v>27.18</v>
      </c>
      <c r="P2353" s="20">
        <v>26.28</v>
      </c>
      <c r="Q2353" s="22">
        <v>0.966887417218543</v>
      </c>
      <c r="R2353" s="23"/>
      <c r="X2353" s="1"/>
    </row>
    <row r="2354" spans="1:24">
      <c r="A2354" s="1" t="s">
        <v>1602</v>
      </c>
      <c r="B2354" s="13" t="s">
        <v>1603</v>
      </c>
      <c r="C2354" t="s">
        <v>1606</v>
      </c>
      <c r="D2354" s="7" t="s">
        <v>1605</v>
      </c>
      <c r="E2354" s="13" t="s">
        <v>1540</v>
      </c>
      <c r="K2354" t="s">
        <v>1613</v>
      </c>
      <c r="L2354" t="s">
        <v>30</v>
      </c>
      <c r="M2354" s="21" t="s">
        <v>335</v>
      </c>
      <c r="N2354" s="71">
        <v>111</v>
      </c>
      <c r="O2354" s="20">
        <v>16.33</v>
      </c>
      <c r="P2354" s="20">
        <v>16</v>
      </c>
      <c r="Q2354" s="22">
        <v>0.979791794243723</v>
      </c>
      <c r="R2354" s="23"/>
      <c r="X2354" s="1"/>
    </row>
    <row r="2355" spans="1:24">
      <c r="A2355" s="1" t="s">
        <v>1602</v>
      </c>
      <c r="B2355" s="13" t="s">
        <v>1603</v>
      </c>
      <c r="C2355" t="s">
        <v>1606</v>
      </c>
      <c r="D2355" s="7" t="s">
        <v>1605</v>
      </c>
      <c r="E2355" s="13" t="s">
        <v>1540</v>
      </c>
      <c r="K2355" t="s">
        <v>1613</v>
      </c>
      <c r="L2355" t="s">
        <v>30</v>
      </c>
      <c r="M2355" s="21" t="s">
        <v>335</v>
      </c>
      <c r="N2355" s="71">
        <v>113</v>
      </c>
      <c r="O2355" s="20">
        <v>38.35</v>
      </c>
      <c r="P2355" s="20">
        <v>37.18</v>
      </c>
      <c r="Q2355" s="22">
        <v>0.969491525423729</v>
      </c>
      <c r="R2355" s="23"/>
      <c r="X2355" s="1"/>
    </row>
    <row r="2356" spans="1:24">
      <c r="A2356" s="1" t="s">
        <v>1602</v>
      </c>
      <c r="B2356" s="13" t="s">
        <v>1603</v>
      </c>
      <c r="C2356" t="s">
        <v>1606</v>
      </c>
      <c r="D2356" s="7" t="s">
        <v>1605</v>
      </c>
      <c r="E2356" s="13" t="s">
        <v>1540</v>
      </c>
      <c r="K2356" t="s">
        <v>1613</v>
      </c>
      <c r="L2356" t="s">
        <v>30</v>
      </c>
      <c r="M2356" s="21" t="s">
        <v>335</v>
      </c>
      <c r="N2356" s="71">
        <v>114</v>
      </c>
      <c r="O2356" s="20">
        <v>24.78</v>
      </c>
      <c r="P2356" s="20">
        <v>23.29</v>
      </c>
      <c r="Q2356" s="22">
        <v>0.939870863599677</v>
      </c>
      <c r="R2356" s="23"/>
      <c r="X2356" s="1"/>
    </row>
    <row r="2357" spans="1:24">
      <c r="A2357" s="1" t="s">
        <v>1602</v>
      </c>
      <c r="B2357" s="13" t="s">
        <v>1603</v>
      </c>
      <c r="C2357" t="s">
        <v>1606</v>
      </c>
      <c r="D2357" s="7" t="s">
        <v>1605</v>
      </c>
      <c r="E2357" s="13" t="s">
        <v>1540</v>
      </c>
      <c r="K2357" t="s">
        <v>1613</v>
      </c>
      <c r="L2357" t="s">
        <v>30</v>
      </c>
      <c r="M2357" s="21" t="s">
        <v>335</v>
      </c>
      <c r="N2357" s="71">
        <v>115</v>
      </c>
      <c r="O2357" s="20">
        <v>32.99</v>
      </c>
      <c r="P2357" s="20">
        <v>31.22</v>
      </c>
      <c r="Q2357" s="22">
        <v>0.946347377993331</v>
      </c>
      <c r="R2357" s="23"/>
      <c r="X2357" s="1"/>
    </row>
    <row r="2358" spans="1:24">
      <c r="A2358" s="1" t="s">
        <v>1602</v>
      </c>
      <c r="B2358" s="13" t="s">
        <v>1603</v>
      </c>
      <c r="C2358" t="s">
        <v>1606</v>
      </c>
      <c r="D2358" s="7" t="s">
        <v>1605</v>
      </c>
      <c r="E2358" s="13" t="s">
        <v>1540</v>
      </c>
      <c r="K2358" t="s">
        <v>1613</v>
      </c>
      <c r="L2358" t="s">
        <v>30</v>
      </c>
      <c r="M2358" s="21" t="s">
        <v>335</v>
      </c>
      <c r="N2358" s="71">
        <v>116</v>
      </c>
      <c r="O2358" s="20">
        <v>15.63</v>
      </c>
      <c r="P2358" s="20">
        <v>15.13</v>
      </c>
      <c r="Q2358" s="22">
        <v>0.968010236724248</v>
      </c>
      <c r="R2358" s="23"/>
      <c r="X2358" s="1"/>
    </row>
    <row r="2359" spans="1:24">
      <c r="A2359" s="1" t="s">
        <v>1602</v>
      </c>
      <c r="B2359" s="13" t="s">
        <v>1603</v>
      </c>
      <c r="C2359" t="s">
        <v>1606</v>
      </c>
      <c r="D2359" s="7" t="s">
        <v>1605</v>
      </c>
      <c r="E2359" s="13" t="s">
        <v>1540</v>
      </c>
      <c r="K2359" t="s">
        <v>1613</v>
      </c>
      <c r="L2359" t="s">
        <v>30</v>
      </c>
      <c r="M2359" s="21" t="s">
        <v>335</v>
      </c>
      <c r="N2359" s="71">
        <v>117</v>
      </c>
      <c r="O2359" s="20">
        <v>39.3</v>
      </c>
      <c r="P2359" s="20">
        <v>37.22</v>
      </c>
      <c r="Q2359" s="22">
        <v>0.947073791348601</v>
      </c>
      <c r="R2359" s="23"/>
      <c r="X2359" s="1"/>
    </row>
    <row r="2360" spans="1:24">
      <c r="A2360" s="1" t="s">
        <v>1602</v>
      </c>
      <c r="B2360" s="13" t="s">
        <v>1603</v>
      </c>
      <c r="C2360" t="s">
        <v>1606</v>
      </c>
      <c r="D2360" s="7" t="s">
        <v>1605</v>
      </c>
      <c r="E2360" s="13" t="s">
        <v>1540</v>
      </c>
      <c r="K2360" t="s">
        <v>1613</v>
      </c>
      <c r="L2360" t="s">
        <v>30</v>
      </c>
      <c r="M2360" s="21" t="s">
        <v>335</v>
      </c>
      <c r="N2360" s="71">
        <v>118</v>
      </c>
      <c r="O2360" s="20">
        <v>17.92</v>
      </c>
      <c r="P2360" s="20">
        <v>17.57</v>
      </c>
      <c r="Q2360" s="22">
        <v>0.98046875</v>
      </c>
      <c r="R2360" s="23"/>
      <c r="X2360" s="1"/>
    </row>
    <row r="2361" spans="1:24">
      <c r="A2361" s="1" t="s">
        <v>1602</v>
      </c>
      <c r="B2361" s="13" t="s">
        <v>1603</v>
      </c>
      <c r="C2361" t="s">
        <v>1606</v>
      </c>
      <c r="D2361" s="7" t="s">
        <v>1605</v>
      </c>
      <c r="E2361" s="13" t="s">
        <v>1540</v>
      </c>
      <c r="K2361" t="s">
        <v>1613</v>
      </c>
      <c r="L2361" t="s">
        <v>30</v>
      </c>
      <c r="M2361" s="21" t="s">
        <v>335</v>
      </c>
      <c r="N2361" s="71">
        <v>119</v>
      </c>
      <c r="O2361" s="20">
        <v>16.68</v>
      </c>
      <c r="P2361" s="20">
        <v>14.93</v>
      </c>
      <c r="Q2361" s="22">
        <v>0.895083932853717</v>
      </c>
      <c r="R2361" s="23"/>
      <c r="X2361" s="1"/>
    </row>
    <row r="2362" spans="1:24">
      <c r="A2362" s="1" t="s">
        <v>1602</v>
      </c>
      <c r="B2362" s="13" t="s">
        <v>1603</v>
      </c>
      <c r="C2362" t="s">
        <v>1606</v>
      </c>
      <c r="D2362" s="7" t="s">
        <v>1605</v>
      </c>
      <c r="E2362" s="13" t="s">
        <v>1540</v>
      </c>
      <c r="K2362" t="s">
        <v>1613</v>
      </c>
      <c r="L2362" t="s">
        <v>30</v>
      </c>
      <c r="M2362" s="21" t="s">
        <v>335</v>
      </c>
      <c r="N2362" s="71">
        <v>120</v>
      </c>
      <c r="O2362" s="20">
        <v>16.77</v>
      </c>
      <c r="P2362" s="20">
        <v>16.33</v>
      </c>
      <c r="Q2362" s="22">
        <v>0.97376267143709</v>
      </c>
      <c r="R2362" s="23"/>
      <c r="X2362" s="1"/>
    </row>
    <row r="2363" spans="1:24">
      <c r="A2363" s="1" t="s">
        <v>1602</v>
      </c>
      <c r="B2363" s="13" t="s">
        <v>1603</v>
      </c>
      <c r="C2363" t="s">
        <v>1606</v>
      </c>
      <c r="D2363" s="7" t="s">
        <v>1605</v>
      </c>
      <c r="E2363" s="13" t="s">
        <v>1540</v>
      </c>
      <c r="K2363" t="s">
        <v>1613</v>
      </c>
      <c r="L2363" t="s">
        <v>30</v>
      </c>
      <c r="M2363" s="21" t="s">
        <v>335</v>
      </c>
      <c r="N2363" s="71">
        <v>121</v>
      </c>
      <c r="O2363" s="20">
        <v>43.99</v>
      </c>
      <c r="P2363" s="20">
        <v>37.69</v>
      </c>
      <c r="Q2363" s="22">
        <v>0.856785633098431</v>
      </c>
      <c r="R2363" s="23"/>
      <c r="X2363" s="1"/>
    </row>
    <row r="2364" spans="1:24">
      <c r="A2364" s="1" t="s">
        <v>1602</v>
      </c>
      <c r="B2364" s="13" t="s">
        <v>1603</v>
      </c>
      <c r="C2364" t="s">
        <v>1606</v>
      </c>
      <c r="D2364" s="7" t="s">
        <v>1605</v>
      </c>
      <c r="E2364" s="13" t="s">
        <v>1540</v>
      </c>
      <c r="K2364" t="s">
        <v>1613</v>
      </c>
      <c r="L2364" t="s">
        <v>30</v>
      </c>
      <c r="M2364" s="21" t="s">
        <v>335</v>
      </c>
      <c r="N2364" s="71">
        <v>122</v>
      </c>
      <c r="O2364" s="20">
        <v>18.26</v>
      </c>
      <c r="P2364" s="20">
        <v>18.89</v>
      </c>
      <c r="Q2364" s="22">
        <v>1.03450164293538</v>
      </c>
      <c r="R2364" s="23"/>
      <c r="X2364" s="1"/>
    </row>
    <row r="2365" spans="1:24">
      <c r="A2365" s="1" t="s">
        <v>1602</v>
      </c>
      <c r="B2365" s="13" t="s">
        <v>1603</v>
      </c>
      <c r="C2365" t="s">
        <v>1606</v>
      </c>
      <c r="D2365" s="7" t="s">
        <v>1605</v>
      </c>
      <c r="E2365" s="13" t="s">
        <v>1540</v>
      </c>
      <c r="K2365" t="s">
        <v>1613</v>
      </c>
      <c r="L2365" t="s">
        <v>30</v>
      </c>
      <c r="M2365" s="21" t="s">
        <v>335</v>
      </c>
      <c r="N2365" s="71">
        <v>123</v>
      </c>
      <c r="O2365" s="20">
        <v>19.39</v>
      </c>
      <c r="P2365" s="20">
        <v>19.12</v>
      </c>
      <c r="Q2365" s="22">
        <v>0.986075296544611</v>
      </c>
      <c r="R2365" s="23"/>
      <c r="X2365" s="1"/>
    </row>
    <row r="2366" spans="1:24">
      <c r="A2366" s="1" t="s">
        <v>1602</v>
      </c>
      <c r="B2366" s="13" t="s">
        <v>1603</v>
      </c>
      <c r="C2366" t="s">
        <v>1606</v>
      </c>
      <c r="D2366" s="7" t="s">
        <v>1605</v>
      </c>
      <c r="E2366" s="13" t="s">
        <v>1540</v>
      </c>
      <c r="K2366" t="s">
        <v>1613</v>
      </c>
      <c r="L2366" t="s">
        <v>30</v>
      </c>
      <c r="M2366" s="21" t="s">
        <v>335</v>
      </c>
      <c r="N2366" s="71">
        <v>124</v>
      </c>
      <c r="O2366" s="20">
        <v>28.27</v>
      </c>
      <c r="P2366" s="20">
        <v>27.13</v>
      </c>
      <c r="Q2366" s="22">
        <v>0.959674566678458</v>
      </c>
      <c r="R2366" s="23"/>
      <c r="X2366" s="1"/>
    </row>
    <row r="2367" spans="1:24">
      <c r="A2367" s="1" t="s">
        <v>1602</v>
      </c>
      <c r="B2367" s="13" t="s">
        <v>1603</v>
      </c>
      <c r="C2367" t="s">
        <v>1606</v>
      </c>
      <c r="D2367" s="7" t="s">
        <v>1605</v>
      </c>
      <c r="E2367" s="13" t="s">
        <v>1540</v>
      </c>
      <c r="K2367" t="s">
        <v>1613</v>
      </c>
      <c r="L2367" t="s">
        <v>30</v>
      </c>
      <c r="M2367" s="21" t="s">
        <v>335</v>
      </c>
      <c r="N2367" s="71">
        <v>125</v>
      </c>
      <c r="O2367" s="20">
        <v>44.96</v>
      </c>
      <c r="P2367" s="20">
        <v>42.95</v>
      </c>
      <c r="Q2367" s="22">
        <v>0.95529359430605</v>
      </c>
      <c r="R2367" s="23"/>
      <c r="X2367" s="1"/>
    </row>
    <row r="2368" spans="1:24">
      <c r="A2368" s="1" t="s">
        <v>1602</v>
      </c>
      <c r="B2368" s="13" t="s">
        <v>1603</v>
      </c>
      <c r="C2368" t="s">
        <v>1606</v>
      </c>
      <c r="D2368" s="7" t="s">
        <v>1605</v>
      </c>
      <c r="E2368" s="13" t="s">
        <v>1540</v>
      </c>
      <c r="K2368" t="s">
        <v>1613</v>
      </c>
      <c r="L2368" t="s">
        <v>30</v>
      </c>
      <c r="M2368" s="21" t="s">
        <v>335</v>
      </c>
      <c r="N2368" s="71">
        <v>126</v>
      </c>
      <c r="O2368" s="20">
        <v>34.3</v>
      </c>
      <c r="P2368" s="20">
        <v>32.97</v>
      </c>
      <c r="Q2368" s="22">
        <v>0.961224489795918</v>
      </c>
      <c r="R2368" s="23"/>
      <c r="X2368" s="1"/>
    </row>
    <row r="2369" spans="1:24">
      <c r="A2369" s="1" t="s">
        <v>1602</v>
      </c>
      <c r="B2369" s="13" t="s">
        <v>1603</v>
      </c>
      <c r="C2369" t="s">
        <v>1606</v>
      </c>
      <c r="D2369" s="7" t="s">
        <v>1605</v>
      </c>
      <c r="E2369" s="13" t="s">
        <v>1540</v>
      </c>
      <c r="K2369" t="s">
        <v>1613</v>
      </c>
      <c r="L2369" t="s">
        <v>30</v>
      </c>
      <c r="M2369" s="21" t="s">
        <v>335</v>
      </c>
      <c r="N2369" s="71">
        <v>127</v>
      </c>
      <c r="O2369" s="20">
        <v>15.02</v>
      </c>
      <c r="P2369" s="20">
        <v>13.68</v>
      </c>
      <c r="Q2369" s="22">
        <v>0.910785619174434</v>
      </c>
      <c r="R2369" s="23"/>
      <c r="X2369" s="1"/>
    </row>
    <row r="2370" spans="1:24">
      <c r="A2370" s="1" t="s">
        <v>1602</v>
      </c>
      <c r="B2370" s="13" t="s">
        <v>1603</v>
      </c>
      <c r="C2370" t="s">
        <v>1606</v>
      </c>
      <c r="D2370" s="7" t="s">
        <v>1605</v>
      </c>
      <c r="E2370" s="13" t="s">
        <v>1540</v>
      </c>
      <c r="K2370" t="s">
        <v>1613</v>
      </c>
      <c r="L2370" t="s">
        <v>30</v>
      </c>
      <c r="M2370" s="21" t="s">
        <v>335</v>
      </c>
      <c r="N2370" s="71">
        <v>128</v>
      </c>
      <c r="O2370" s="20">
        <v>26.84</v>
      </c>
      <c r="P2370" s="20">
        <v>25.22</v>
      </c>
      <c r="Q2370" s="22">
        <v>0.939642324888227</v>
      </c>
      <c r="R2370" s="23"/>
      <c r="X2370" s="1"/>
    </row>
    <row r="2371" spans="1:24">
      <c r="A2371" s="1" t="s">
        <v>1602</v>
      </c>
      <c r="B2371" s="13" t="s">
        <v>1603</v>
      </c>
      <c r="C2371" t="s">
        <v>1606</v>
      </c>
      <c r="D2371" s="7" t="s">
        <v>1605</v>
      </c>
      <c r="E2371" s="13" t="s">
        <v>1540</v>
      </c>
      <c r="K2371" t="s">
        <v>1613</v>
      </c>
      <c r="L2371" t="s">
        <v>30</v>
      </c>
      <c r="M2371" s="21" t="s">
        <v>335</v>
      </c>
      <c r="N2371" s="71">
        <v>129</v>
      </c>
      <c r="O2371" s="20">
        <v>15.4</v>
      </c>
      <c r="P2371" s="20">
        <v>15.2</v>
      </c>
      <c r="Q2371" s="22">
        <v>0.987012987012987</v>
      </c>
      <c r="R2371" s="23"/>
      <c r="X2371" s="1"/>
    </row>
    <row r="2372" spans="1:24">
      <c r="A2372" s="1" t="s">
        <v>1602</v>
      </c>
      <c r="B2372" s="13" t="s">
        <v>1603</v>
      </c>
      <c r="C2372" t="s">
        <v>1606</v>
      </c>
      <c r="D2372" s="7" t="s">
        <v>1605</v>
      </c>
      <c r="E2372" s="13" t="s">
        <v>1540</v>
      </c>
      <c r="K2372" t="s">
        <v>1613</v>
      </c>
      <c r="L2372" t="s">
        <v>30</v>
      </c>
      <c r="M2372" s="21" t="s">
        <v>335</v>
      </c>
      <c r="N2372" s="71">
        <v>130</v>
      </c>
      <c r="O2372" s="20">
        <v>31.69</v>
      </c>
      <c r="P2372" s="20">
        <v>28.73</v>
      </c>
      <c r="Q2372" s="22">
        <v>0.906595140422846</v>
      </c>
      <c r="R2372" s="23"/>
      <c r="X2372" s="1"/>
    </row>
    <row r="2373" spans="1:24">
      <c r="A2373" s="1" t="s">
        <v>1602</v>
      </c>
      <c r="B2373" s="13" t="s">
        <v>1603</v>
      </c>
      <c r="C2373" t="s">
        <v>1606</v>
      </c>
      <c r="D2373" s="7" t="s">
        <v>1605</v>
      </c>
      <c r="E2373" s="13" t="s">
        <v>1540</v>
      </c>
      <c r="K2373" t="s">
        <v>1613</v>
      </c>
      <c r="L2373" t="s">
        <v>30</v>
      </c>
      <c r="M2373" s="21" t="s">
        <v>335</v>
      </c>
      <c r="N2373" s="71">
        <v>131</v>
      </c>
      <c r="O2373" s="20">
        <v>28.49</v>
      </c>
      <c r="P2373" s="20">
        <v>25.6</v>
      </c>
      <c r="Q2373" s="22">
        <v>0.898560898560899</v>
      </c>
      <c r="R2373" s="23"/>
      <c r="X2373" s="1"/>
    </row>
    <row r="2374" spans="1:24">
      <c r="A2374" s="1" t="s">
        <v>1602</v>
      </c>
      <c r="B2374" s="13" t="s">
        <v>1603</v>
      </c>
      <c r="C2374" t="s">
        <v>1606</v>
      </c>
      <c r="D2374" s="7" t="s">
        <v>1605</v>
      </c>
      <c r="E2374" s="13" t="s">
        <v>1540</v>
      </c>
      <c r="K2374" t="s">
        <v>1613</v>
      </c>
      <c r="L2374" t="s">
        <v>30</v>
      </c>
      <c r="M2374" s="21" t="s">
        <v>335</v>
      </c>
      <c r="N2374" s="71">
        <v>132</v>
      </c>
      <c r="O2374" s="20">
        <v>19.31</v>
      </c>
      <c r="P2374" s="20">
        <v>19.07</v>
      </c>
      <c r="Q2374" s="22">
        <v>0.98757120662869</v>
      </c>
      <c r="R2374" s="23"/>
      <c r="X2374" s="1"/>
    </row>
    <row r="2375" spans="1:24">
      <c r="A2375" s="1" t="s">
        <v>1602</v>
      </c>
      <c r="B2375" s="13" t="s">
        <v>1603</v>
      </c>
      <c r="C2375" t="s">
        <v>1606</v>
      </c>
      <c r="D2375" s="7" t="s">
        <v>1605</v>
      </c>
      <c r="E2375" s="13" t="s">
        <v>1540</v>
      </c>
      <c r="K2375" t="s">
        <v>1613</v>
      </c>
      <c r="L2375" t="s">
        <v>30</v>
      </c>
      <c r="M2375" s="21" t="s">
        <v>335</v>
      </c>
      <c r="N2375" s="71">
        <v>133</v>
      </c>
      <c r="O2375" s="20">
        <v>23.19</v>
      </c>
      <c r="P2375" s="20">
        <v>20.96</v>
      </c>
      <c r="Q2375" s="22">
        <v>0.903837861147046</v>
      </c>
      <c r="R2375" s="23"/>
      <c r="X2375" s="1"/>
    </row>
    <row r="2376" spans="1:24">
      <c r="A2376" s="1" t="s">
        <v>1602</v>
      </c>
      <c r="B2376" s="13" t="s">
        <v>1603</v>
      </c>
      <c r="C2376" t="s">
        <v>1606</v>
      </c>
      <c r="D2376" s="7" t="s">
        <v>1605</v>
      </c>
      <c r="E2376" s="13" t="s">
        <v>1540</v>
      </c>
      <c r="K2376" t="s">
        <v>1613</v>
      </c>
      <c r="L2376" t="s">
        <v>30</v>
      </c>
      <c r="M2376" s="21" t="s">
        <v>335</v>
      </c>
      <c r="N2376" s="71">
        <v>134</v>
      </c>
      <c r="O2376" s="20">
        <v>20.16</v>
      </c>
      <c r="P2376" s="20">
        <v>19.58</v>
      </c>
      <c r="Q2376" s="22">
        <v>0.971230158730159</v>
      </c>
      <c r="R2376" s="23"/>
      <c r="X2376" s="1"/>
    </row>
    <row r="2377" spans="1:24">
      <c r="A2377" s="1" t="s">
        <v>1602</v>
      </c>
      <c r="B2377" s="13" t="s">
        <v>1603</v>
      </c>
      <c r="C2377" t="s">
        <v>1606</v>
      </c>
      <c r="D2377" s="7" t="s">
        <v>1605</v>
      </c>
      <c r="E2377" s="13" t="s">
        <v>1540</v>
      </c>
      <c r="K2377" t="s">
        <v>1613</v>
      </c>
      <c r="L2377" t="s">
        <v>30</v>
      </c>
      <c r="M2377" s="21" t="s">
        <v>335</v>
      </c>
      <c r="N2377" s="71">
        <v>135</v>
      </c>
      <c r="O2377" s="20">
        <v>39.08</v>
      </c>
      <c r="P2377" s="20">
        <v>37.15</v>
      </c>
      <c r="Q2377" s="22">
        <v>0.950614124872057</v>
      </c>
      <c r="R2377" s="23"/>
      <c r="X2377" s="1"/>
    </row>
    <row r="2378" spans="1:24">
      <c r="A2378" s="1" t="s">
        <v>1602</v>
      </c>
      <c r="B2378" s="13" t="s">
        <v>1603</v>
      </c>
      <c r="C2378" t="s">
        <v>1606</v>
      </c>
      <c r="D2378" s="7" t="s">
        <v>1605</v>
      </c>
      <c r="E2378" s="13" t="s">
        <v>1540</v>
      </c>
      <c r="K2378" t="s">
        <v>1613</v>
      </c>
      <c r="L2378" t="s">
        <v>30</v>
      </c>
      <c r="M2378" s="21" t="s">
        <v>335</v>
      </c>
      <c r="N2378" s="71">
        <v>136</v>
      </c>
      <c r="O2378" s="20">
        <v>21.53</v>
      </c>
      <c r="P2378" s="20">
        <v>20.58</v>
      </c>
      <c r="Q2378" s="22">
        <v>0.955875522526707</v>
      </c>
      <c r="R2378" s="23"/>
      <c r="X2378" s="1"/>
    </row>
    <row r="2379" spans="1:24">
      <c r="A2379" s="1" t="s">
        <v>1602</v>
      </c>
      <c r="B2379" s="13" t="s">
        <v>1603</v>
      </c>
      <c r="C2379" t="s">
        <v>1606</v>
      </c>
      <c r="D2379" s="7" t="s">
        <v>1605</v>
      </c>
      <c r="E2379" s="13" t="s">
        <v>1540</v>
      </c>
      <c r="K2379" t="s">
        <v>1613</v>
      </c>
      <c r="L2379" t="s">
        <v>30</v>
      </c>
      <c r="M2379" s="21" t="s">
        <v>335</v>
      </c>
      <c r="N2379" s="71">
        <v>137</v>
      </c>
      <c r="O2379" s="20">
        <v>21.27</v>
      </c>
      <c r="P2379" s="20">
        <v>20.65</v>
      </c>
      <c r="Q2379" s="22">
        <v>0.970850963798778</v>
      </c>
      <c r="R2379" s="23"/>
      <c r="X2379" s="1"/>
    </row>
    <row r="2380" spans="1:24">
      <c r="A2380" s="1" t="s">
        <v>1602</v>
      </c>
      <c r="B2380" s="13" t="s">
        <v>1603</v>
      </c>
      <c r="C2380" t="s">
        <v>1606</v>
      </c>
      <c r="D2380" s="7" t="s">
        <v>1605</v>
      </c>
      <c r="E2380" s="13" t="s">
        <v>1540</v>
      </c>
      <c r="K2380" t="s">
        <v>1613</v>
      </c>
      <c r="L2380" t="s">
        <v>30</v>
      </c>
      <c r="M2380" s="21" t="s">
        <v>335</v>
      </c>
      <c r="N2380" s="71">
        <v>138</v>
      </c>
      <c r="O2380" s="20">
        <v>25.73</v>
      </c>
      <c r="P2380" s="20">
        <v>24.41</v>
      </c>
      <c r="Q2380" s="22">
        <v>0.948698017877963</v>
      </c>
      <c r="R2380" s="23"/>
      <c r="X2380" s="1"/>
    </row>
    <row r="2381" spans="1:24">
      <c r="A2381" s="1" t="s">
        <v>1602</v>
      </c>
      <c r="B2381" s="13" t="s">
        <v>1603</v>
      </c>
      <c r="C2381" t="s">
        <v>1606</v>
      </c>
      <c r="D2381" s="7" t="s">
        <v>1605</v>
      </c>
      <c r="E2381" s="13" t="s">
        <v>1540</v>
      </c>
      <c r="K2381" t="s">
        <v>1613</v>
      </c>
      <c r="L2381" t="s">
        <v>30</v>
      </c>
      <c r="M2381" s="21" t="s">
        <v>335</v>
      </c>
      <c r="N2381" s="71">
        <v>139</v>
      </c>
      <c r="O2381" s="20">
        <v>22.37</v>
      </c>
      <c r="P2381" s="20">
        <v>22.32</v>
      </c>
      <c r="Q2381" s="22">
        <v>0.997764863656683</v>
      </c>
      <c r="R2381" s="23"/>
      <c r="X2381" s="1"/>
    </row>
    <row r="2382" spans="1:24">
      <c r="A2382" s="1" t="s">
        <v>1602</v>
      </c>
      <c r="B2382" s="13" t="s">
        <v>1603</v>
      </c>
      <c r="C2382" t="s">
        <v>1606</v>
      </c>
      <c r="D2382" s="7" t="s">
        <v>1605</v>
      </c>
      <c r="E2382" s="13" t="s">
        <v>1540</v>
      </c>
      <c r="K2382" t="s">
        <v>1613</v>
      </c>
      <c r="L2382" t="s">
        <v>30</v>
      </c>
      <c r="M2382" s="21" t="s">
        <v>335</v>
      </c>
      <c r="N2382" s="71">
        <v>140</v>
      </c>
      <c r="O2382" s="20">
        <v>34.47</v>
      </c>
      <c r="P2382" s="20">
        <v>32.99</v>
      </c>
      <c r="Q2382" s="22">
        <v>0.957064113722077</v>
      </c>
      <c r="R2382" s="23"/>
      <c r="X2382" s="1"/>
    </row>
    <row r="2383" spans="1:24">
      <c r="A2383" s="1" t="s">
        <v>1602</v>
      </c>
      <c r="B2383" s="13" t="s">
        <v>1603</v>
      </c>
      <c r="C2383" t="s">
        <v>1606</v>
      </c>
      <c r="D2383" s="7" t="s">
        <v>1605</v>
      </c>
      <c r="E2383" s="13" t="s">
        <v>1540</v>
      </c>
      <c r="K2383" t="s">
        <v>1613</v>
      </c>
      <c r="L2383" t="s">
        <v>30</v>
      </c>
      <c r="M2383" s="21" t="s">
        <v>335</v>
      </c>
      <c r="N2383" s="71">
        <v>141</v>
      </c>
      <c r="O2383" s="20">
        <v>32.47</v>
      </c>
      <c r="P2383" s="20">
        <v>30.91</v>
      </c>
      <c r="Q2383" s="22">
        <v>0.951955651370496</v>
      </c>
      <c r="R2383" s="23"/>
      <c r="X2383" s="1"/>
    </row>
    <row r="2384" spans="1:24">
      <c r="A2384" s="1" t="s">
        <v>1602</v>
      </c>
      <c r="B2384" s="13" t="s">
        <v>1603</v>
      </c>
      <c r="C2384" t="s">
        <v>1606</v>
      </c>
      <c r="D2384" s="7" t="s">
        <v>1605</v>
      </c>
      <c r="E2384" s="13" t="s">
        <v>1540</v>
      </c>
      <c r="K2384" t="s">
        <v>1613</v>
      </c>
      <c r="L2384" t="s">
        <v>30</v>
      </c>
      <c r="M2384" s="21" t="s">
        <v>335</v>
      </c>
      <c r="N2384" s="71">
        <v>142</v>
      </c>
      <c r="O2384" s="20">
        <v>32.2</v>
      </c>
      <c r="P2384" s="20">
        <v>31.03</v>
      </c>
      <c r="Q2384" s="22">
        <v>0.963664596273292</v>
      </c>
      <c r="R2384" s="23"/>
      <c r="X2384" s="1"/>
    </row>
    <row r="2385" spans="1:24">
      <c r="A2385" s="1" t="s">
        <v>1602</v>
      </c>
      <c r="B2385" s="13" t="s">
        <v>1603</v>
      </c>
      <c r="C2385" t="s">
        <v>1606</v>
      </c>
      <c r="D2385" s="7" t="s">
        <v>1605</v>
      </c>
      <c r="E2385" s="13" t="s">
        <v>1540</v>
      </c>
      <c r="K2385" t="s">
        <v>1613</v>
      </c>
      <c r="L2385" t="s">
        <v>30</v>
      </c>
      <c r="M2385" s="21" t="s">
        <v>335</v>
      </c>
      <c r="N2385" s="71">
        <v>143</v>
      </c>
      <c r="O2385" s="20">
        <v>22.93</v>
      </c>
      <c r="P2385" s="20">
        <v>22.92</v>
      </c>
      <c r="Q2385" s="22">
        <v>0.999563890100305</v>
      </c>
      <c r="R2385" s="23"/>
      <c r="X2385" s="1"/>
    </row>
    <row r="2386" spans="1:24">
      <c r="A2386" s="1" t="s">
        <v>1602</v>
      </c>
      <c r="B2386" s="13" t="s">
        <v>1603</v>
      </c>
      <c r="C2386" t="s">
        <v>1606</v>
      </c>
      <c r="D2386" s="7" t="s">
        <v>1605</v>
      </c>
      <c r="E2386" s="13" t="s">
        <v>1540</v>
      </c>
      <c r="K2386" t="s">
        <v>1613</v>
      </c>
      <c r="L2386" t="s">
        <v>30</v>
      </c>
      <c r="M2386" s="21" t="s">
        <v>335</v>
      </c>
      <c r="N2386" s="71">
        <v>144</v>
      </c>
      <c r="O2386" s="20">
        <v>22.69</v>
      </c>
      <c r="P2386" s="20">
        <v>20.42</v>
      </c>
      <c r="Q2386" s="22">
        <v>0.899955927721463</v>
      </c>
      <c r="R2386" s="23"/>
      <c r="X2386" s="1"/>
    </row>
    <row r="2387" spans="1:24">
      <c r="A2387" s="1" t="s">
        <v>1602</v>
      </c>
      <c r="B2387" s="13" t="s">
        <v>1603</v>
      </c>
      <c r="C2387" t="s">
        <v>1606</v>
      </c>
      <c r="D2387" s="7" t="s">
        <v>1605</v>
      </c>
      <c r="E2387" s="13" t="s">
        <v>1540</v>
      </c>
      <c r="K2387" t="s">
        <v>1613</v>
      </c>
      <c r="L2387" t="s">
        <v>30</v>
      </c>
      <c r="M2387" s="21" t="s">
        <v>335</v>
      </c>
      <c r="N2387" s="71">
        <v>145</v>
      </c>
      <c r="O2387" s="20">
        <v>25.99</v>
      </c>
      <c r="P2387" s="20">
        <v>23.32</v>
      </c>
      <c r="Q2387" s="22">
        <v>0.897268180069257</v>
      </c>
      <c r="R2387" s="23"/>
      <c r="X2387" s="1"/>
    </row>
    <row r="2388" spans="1:24">
      <c r="A2388" s="1" t="s">
        <v>1602</v>
      </c>
      <c r="B2388" s="13" t="s">
        <v>1603</v>
      </c>
      <c r="C2388" t="s">
        <v>1606</v>
      </c>
      <c r="D2388" s="7" t="s">
        <v>1605</v>
      </c>
      <c r="E2388" s="13" t="s">
        <v>1540</v>
      </c>
      <c r="K2388" t="s">
        <v>1613</v>
      </c>
      <c r="L2388" t="s">
        <v>30</v>
      </c>
      <c r="M2388" s="21" t="s">
        <v>335</v>
      </c>
      <c r="N2388" s="71">
        <v>146</v>
      </c>
      <c r="O2388" s="20">
        <v>24.86</v>
      </c>
      <c r="P2388" s="20">
        <v>24.11</v>
      </c>
      <c r="Q2388" s="22">
        <v>0.96983105390185</v>
      </c>
      <c r="R2388" s="23"/>
      <c r="X2388" s="1"/>
    </row>
    <row r="2389" spans="1:24">
      <c r="A2389" s="1" t="s">
        <v>1602</v>
      </c>
      <c r="B2389" s="13" t="s">
        <v>1603</v>
      </c>
      <c r="C2389" t="s">
        <v>1606</v>
      </c>
      <c r="D2389" s="7" t="s">
        <v>1605</v>
      </c>
      <c r="E2389" s="13" t="s">
        <v>1540</v>
      </c>
      <c r="K2389" t="s">
        <v>1613</v>
      </c>
      <c r="L2389" t="s">
        <v>30</v>
      </c>
      <c r="M2389" s="21" t="s">
        <v>335</v>
      </c>
      <c r="N2389" s="71">
        <v>147</v>
      </c>
      <c r="O2389" s="20">
        <v>44.87</v>
      </c>
      <c r="P2389" s="20">
        <v>42.87</v>
      </c>
      <c r="Q2389" s="22">
        <v>0.955426788500111</v>
      </c>
      <c r="R2389" s="23"/>
      <c r="X2389" s="1"/>
    </row>
    <row r="2390" spans="1:24">
      <c r="A2390" s="1" t="s">
        <v>1602</v>
      </c>
      <c r="B2390" s="13" t="s">
        <v>1603</v>
      </c>
      <c r="C2390" t="s">
        <v>1606</v>
      </c>
      <c r="D2390" s="7" t="s">
        <v>1605</v>
      </c>
      <c r="E2390" s="13" t="s">
        <v>1540</v>
      </c>
      <c r="K2390" t="s">
        <v>1613</v>
      </c>
      <c r="L2390" t="s">
        <v>30</v>
      </c>
      <c r="M2390" s="21" t="s">
        <v>335</v>
      </c>
      <c r="N2390" s="71">
        <v>148</v>
      </c>
      <c r="O2390" s="20">
        <v>28.71</v>
      </c>
      <c r="P2390" s="20">
        <v>26.17</v>
      </c>
      <c r="Q2390" s="22">
        <v>0.911529083942877</v>
      </c>
      <c r="R2390" s="23"/>
      <c r="X2390" s="1"/>
    </row>
    <row r="2391" spans="1:24">
      <c r="A2391" s="1" t="s">
        <v>1602</v>
      </c>
      <c r="B2391" s="13" t="s">
        <v>1603</v>
      </c>
      <c r="C2391" t="s">
        <v>1606</v>
      </c>
      <c r="D2391" s="7" t="s">
        <v>1605</v>
      </c>
      <c r="E2391" s="13" t="s">
        <v>1540</v>
      </c>
      <c r="K2391" t="s">
        <v>1613</v>
      </c>
      <c r="L2391" t="s">
        <v>30</v>
      </c>
      <c r="M2391" s="21" t="s">
        <v>335</v>
      </c>
      <c r="N2391" s="71">
        <v>149</v>
      </c>
      <c r="O2391" s="20">
        <v>22.24</v>
      </c>
      <c r="P2391" s="20">
        <v>21.09</v>
      </c>
      <c r="Q2391" s="22">
        <v>0.948291366906475</v>
      </c>
      <c r="R2391" s="23"/>
      <c r="X2391" s="1"/>
    </row>
    <row r="2392" spans="1:24">
      <c r="A2392" s="1" t="s">
        <v>1602</v>
      </c>
      <c r="B2392" s="13" t="s">
        <v>1603</v>
      </c>
      <c r="C2392" t="s">
        <v>1606</v>
      </c>
      <c r="D2392" s="7" t="s">
        <v>1605</v>
      </c>
      <c r="E2392" s="13" t="s">
        <v>1540</v>
      </c>
      <c r="K2392" t="s">
        <v>1613</v>
      </c>
      <c r="L2392" t="s">
        <v>30</v>
      </c>
      <c r="M2392" s="21" t="s">
        <v>335</v>
      </c>
      <c r="N2392" s="71">
        <v>150</v>
      </c>
      <c r="O2392" s="20">
        <v>12.17</v>
      </c>
      <c r="P2392" s="20">
        <v>11.72</v>
      </c>
      <c r="Q2392" s="22">
        <v>0.963023829087921</v>
      </c>
      <c r="R2392" s="23"/>
      <c r="X2392" s="1"/>
    </row>
    <row r="2393" spans="1:24">
      <c r="A2393" s="1" t="s">
        <v>1602</v>
      </c>
      <c r="B2393" s="13" t="s">
        <v>1603</v>
      </c>
      <c r="C2393" t="s">
        <v>1606</v>
      </c>
      <c r="D2393" s="7" t="s">
        <v>1605</v>
      </c>
      <c r="E2393" s="13" t="s">
        <v>1540</v>
      </c>
      <c r="K2393" t="s">
        <v>1613</v>
      </c>
      <c r="L2393" t="s">
        <v>30</v>
      </c>
      <c r="M2393" s="21" t="s">
        <v>335</v>
      </c>
      <c r="N2393" s="71">
        <v>151</v>
      </c>
      <c r="O2393" s="20">
        <v>24.28</v>
      </c>
      <c r="P2393" s="20">
        <v>20.79</v>
      </c>
      <c r="Q2393" s="22">
        <v>0.856260296540362</v>
      </c>
      <c r="R2393" s="23"/>
      <c r="X2393" s="1"/>
    </row>
    <row r="2394" spans="1:24">
      <c r="A2394" s="1" t="s">
        <v>1602</v>
      </c>
      <c r="B2394" s="13" t="s">
        <v>1603</v>
      </c>
      <c r="C2394" t="s">
        <v>1606</v>
      </c>
      <c r="D2394" s="7" t="s">
        <v>1605</v>
      </c>
      <c r="E2394" s="13" t="s">
        <v>1540</v>
      </c>
      <c r="K2394" t="s">
        <v>1613</v>
      </c>
      <c r="L2394" t="s">
        <v>30</v>
      </c>
      <c r="M2394" s="21" t="s">
        <v>335</v>
      </c>
      <c r="N2394" s="71">
        <v>152</v>
      </c>
      <c r="O2394" s="20">
        <v>28.71</v>
      </c>
      <c r="P2394" s="20">
        <v>26.81</v>
      </c>
      <c r="Q2394" s="22">
        <v>0.933820968303727</v>
      </c>
      <c r="R2394" s="23"/>
      <c r="X2394" s="1"/>
    </row>
    <row r="2395" spans="1:24">
      <c r="A2395" s="1" t="s">
        <v>1602</v>
      </c>
      <c r="B2395" s="13" t="s">
        <v>1603</v>
      </c>
      <c r="C2395" t="s">
        <v>1606</v>
      </c>
      <c r="D2395" s="7" t="s">
        <v>1605</v>
      </c>
      <c r="E2395" s="13" t="s">
        <v>1540</v>
      </c>
      <c r="K2395" t="s">
        <v>1613</v>
      </c>
      <c r="L2395" t="s">
        <v>30</v>
      </c>
      <c r="M2395" s="21" t="s">
        <v>335</v>
      </c>
      <c r="N2395" s="71">
        <v>153</v>
      </c>
      <c r="O2395" s="20">
        <v>15.72</v>
      </c>
      <c r="P2395" s="20">
        <v>15.87</v>
      </c>
      <c r="Q2395" s="22">
        <v>1.00954198473282</v>
      </c>
      <c r="R2395" s="23"/>
      <c r="X2395" s="1"/>
    </row>
    <row r="2396" spans="1:24">
      <c r="A2396" s="1" t="s">
        <v>1602</v>
      </c>
      <c r="B2396" s="13" t="s">
        <v>1603</v>
      </c>
      <c r="C2396" t="s">
        <v>1606</v>
      </c>
      <c r="D2396" s="7" t="s">
        <v>1605</v>
      </c>
      <c r="E2396" s="13" t="s">
        <v>1540</v>
      </c>
      <c r="K2396" t="s">
        <v>1613</v>
      </c>
      <c r="L2396" t="s">
        <v>30</v>
      </c>
      <c r="M2396" s="21" t="s">
        <v>335</v>
      </c>
      <c r="N2396" s="71">
        <v>154</v>
      </c>
      <c r="O2396" s="20">
        <v>34.73</v>
      </c>
      <c r="P2396" s="20">
        <v>32.7</v>
      </c>
      <c r="Q2396" s="22">
        <v>0.941549093003167</v>
      </c>
      <c r="R2396" s="23"/>
      <c r="X2396" s="1"/>
    </row>
    <row r="2397" spans="1:24">
      <c r="A2397" s="1" t="s">
        <v>1602</v>
      </c>
      <c r="B2397" s="13" t="s">
        <v>1603</v>
      </c>
      <c r="C2397" t="s">
        <v>1606</v>
      </c>
      <c r="D2397" s="7" t="s">
        <v>1605</v>
      </c>
      <c r="E2397" s="13" t="s">
        <v>1540</v>
      </c>
      <c r="K2397" t="s">
        <v>1613</v>
      </c>
      <c r="L2397" t="s">
        <v>30</v>
      </c>
      <c r="M2397" s="21" t="s">
        <v>335</v>
      </c>
      <c r="N2397" s="71">
        <v>155</v>
      </c>
      <c r="O2397" s="20">
        <v>27.17</v>
      </c>
      <c r="P2397" s="20">
        <v>25.96</v>
      </c>
      <c r="Q2397" s="22">
        <v>0.955465587044534</v>
      </c>
      <c r="R2397" s="23"/>
      <c r="X2397" s="1"/>
    </row>
    <row r="2398" spans="1:24">
      <c r="A2398" s="1" t="s">
        <v>1602</v>
      </c>
      <c r="B2398" s="13" t="s">
        <v>1603</v>
      </c>
      <c r="C2398" t="s">
        <v>1606</v>
      </c>
      <c r="D2398" s="7" t="s">
        <v>1605</v>
      </c>
      <c r="E2398" s="13" t="s">
        <v>1540</v>
      </c>
      <c r="K2398" t="s">
        <v>1613</v>
      </c>
      <c r="L2398" t="s">
        <v>30</v>
      </c>
      <c r="M2398" s="21" t="s">
        <v>335</v>
      </c>
      <c r="N2398" s="71">
        <v>156</v>
      </c>
      <c r="O2398" s="20">
        <v>33.31</v>
      </c>
      <c r="P2398" s="20">
        <v>30.03</v>
      </c>
      <c r="Q2398" s="22">
        <v>0.901531071750225</v>
      </c>
      <c r="R2398" s="23"/>
      <c r="X2398" s="1"/>
    </row>
    <row r="2399" spans="1:24">
      <c r="A2399" s="1" t="s">
        <v>1602</v>
      </c>
      <c r="B2399" s="13" t="s">
        <v>1603</v>
      </c>
      <c r="C2399" t="s">
        <v>1606</v>
      </c>
      <c r="D2399" s="7" t="s">
        <v>1605</v>
      </c>
      <c r="E2399" s="13" t="s">
        <v>1540</v>
      </c>
      <c r="K2399" t="s">
        <v>1613</v>
      </c>
      <c r="L2399" t="s">
        <v>30</v>
      </c>
      <c r="M2399" s="21" t="s">
        <v>335</v>
      </c>
      <c r="N2399" s="71">
        <v>157</v>
      </c>
      <c r="O2399" s="20">
        <v>35.05</v>
      </c>
      <c r="P2399" s="20">
        <v>33.72</v>
      </c>
      <c r="Q2399" s="22">
        <v>0.962054208273894</v>
      </c>
      <c r="R2399" s="23"/>
      <c r="X2399" s="1"/>
    </row>
    <row r="2400" spans="1:24">
      <c r="A2400" s="1" t="s">
        <v>1602</v>
      </c>
      <c r="B2400" s="13" t="s">
        <v>1603</v>
      </c>
      <c r="C2400" t="s">
        <v>1606</v>
      </c>
      <c r="D2400" s="7" t="s">
        <v>1605</v>
      </c>
      <c r="E2400" s="13" t="s">
        <v>1540</v>
      </c>
      <c r="K2400" t="s">
        <v>1613</v>
      </c>
      <c r="L2400" t="s">
        <v>30</v>
      </c>
      <c r="M2400" s="21" t="s">
        <v>335</v>
      </c>
      <c r="N2400" s="71">
        <v>158</v>
      </c>
      <c r="O2400" s="20">
        <v>12.24</v>
      </c>
      <c r="P2400" s="20">
        <v>12.48</v>
      </c>
      <c r="Q2400" s="22">
        <v>1.01960784313725</v>
      </c>
      <c r="R2400" s="23"/>
      <c r="X2400" s="1"/>
    </row>
    <row r="2401" spans="1:24">
      <c r="A2401" s="1" t="s">
        <v>1602</v>
      </c>
      <c r="B2401" s="13" t="s">
        <v>1603</v>
      </c>
      <c r="C2401" t="s">
        <v>1606</v>
      </c>
      <c r="D2401" s="7" t="s">
        <v>1605</v>
      </c>
      <c r="E2401" s="13" t="s">
        <v>1540</v>
      </c>
      <c r="K2401" t="s">
        <v>1613</v>
      </c>
      <c r="L2401" t="s">
        <v>30</v>
      </c>
      <c r="M2401" s="21" t="s">
        <v>335</v>
      </c>
      <c r="N2401" s="71">
        <v>159</v>
      </c>
      <c r="O2401" s="20">
        <v>26.2</v>
      </c>
      <c r="P2401" s="20">
        <v>24.46</v>
      </c>
      <c r="Q2401" s="22">
        <v>0.933587786259542</v>
      </c>
      <c r="R2401" s="23"/>
      <c r="X2401" s="1"/>
    </row>
    <row r="2402" spans="1:24">
      <c r="A2402" s="1" t="s">
        <v>1602</v>
      </c>
      <c r="B2402" s="13" t="s">
        <v>1603</v>
      </c>
      <c r="C2402" t="s">
        <v>1606</v>
      </c>
      <c r="D2402" s="7" t="s">
        <v>1605</v>
      </c>
      <c r="E2402" s="13" t="s">
        <v>1540</v>
      </c>
      <c r="K2402" t="s">
        <v>1613</v>
      </c>
      <c r="L2402" t="s">
        <v>30</v>
      </c>
      <c r="M2402" s="21" t="s">
        <v>335</v>
      </c>
      <c r="N2402" s="71">
        <v>160</v>
      </c>
      <c r="O2402" s="20">
        <v>23.78</v>
      </c>
      <c r="P2402" s="20">
        <v>23.11</v>
      </c>
      <c r="Q2402" s="22">
        <v>0.971825063078217</v>
      </c>
      <c r="R2402" s="23"/>
      <c r="X2402" s="1"/>
    </row>
    <row r="2403" spans="1:24">
      <c r="A2403" s="1" t="s">
        <v>1602</v>
      </c>
      <c r="B2403" s="13" t="s">
        <v>1603</v>
      </c>
      <c r="C2403" t="s">
        <v>1606</v>
      </c>
      <c r="D2403" s="7" t="s">
        <v>1605</v>
      </c>
      <c r="E2403" s="13" t="s">
        <v>1540</v>
      </c>
      <c r="K2403" t="s">
        <v>1613</v>
      </c>
      <c r="L2403" t="s">
        <v>30</v>
      </c>
      <c r="M2403" s="21" t="s">
        <v>335</v>
      </c>
      <c r="N2403" s="71">
        <v>161</v>
      </c>
      <c r="O2403" s="20">
        <v>30.28</v>
      </c>
      <c r="P2403" s="20">
        <v>29.56</v>
      </c>
      <c r="Q2403" s="22">
        <v>0.976221928665786</v>
      </c>
      <c r="R2403" s="23"/>
      <c r="X2403" s="1"/>
    </row>
    <row r="2404" spans="1:24">
      <c r="A2404" s="1" t="s">
        <v>1602</v>
      </c>
      <c r="B2404" s="13" t="s">
        <v>1603</v>
      </c>
      <c r="C2404" t="s">
        <v>1606</v>
      </c>
      <c r="D2404" s="7" t="s">
        <v>1605</v>
      </c>
      <c r="E2404" s="13" t="s">
        <v>1540</v>
      </c>
      <c r="K2404" t="s">
        <v>1613</v>
      </c>
      <c r="L2404" t="s">
        <v>30</v>
      </c>
      <c r="M2404" s="21" t="s">
        <v>335</v>
      </c>
      <c r="N2404" s="71">
        <v>162</v>
      </c>
      <c r="O2404" s="20">
        <v>12.46</v>
      </c>
      <c r="P2404" s="20">
        <v>11.29</v>
      </c>
      <c r="Q2404" s="22">
        <v>0.906099518459069</v>
      </c>
      <c r="R2404" s="23"/>
      <c r="X2404" s="1"/>
    </row>
    <row r="2405" spans="1:24">
      <c r="A2405" s="1" t="s">
        <v>1602</v>
      </c>
      <c r="B2405" s="13" t="s">
        <v>1603</v>
      </c>
      <c r="C2405" t="s">
        <v>1607</v>
      </c>
      <c r="D2405" s="7" t="s">
        <v>1605</v>
      </c>
      <c r="E2405" s="13" t="s">
        <v>1540</v>
      </c>
      <c r="K2405" t="s">
        <v>1613</v>
      </c>
      <c r="L2405" t="s">
        <v>30</v>
      </c>
      <c r="M2405" s="21" t="s">
        <v>335</v>
      </c>
      <c r="N2405" s="71">
        <v>78</v>
      </c>
      <c r="O2405" s="20">
        <v>49.03</v>
      </c>
      <c r="P2405" s="20">
        <v>47.99</v>
      </c>
      <c r="Q2405" s="22">
        <v>0.97878849683867</v>
      </c>
      <c r="R2405" s="23"/>
      <c r="X2405" s="1"/>
    </row>
    <row r="2406" spans="1:24">
      <c r="A2406" s="1" t="s">
        <v>1602</v>
      </c>
      <c r="B2406" s="13" t="s">
        <v>1603</v>
      </c>
      <c r="C2406" t="s">
        <v>1607</v>
      </c>
      <c r="D2406" s="7" t="s">
        <v>1605</v>
      </c>
      <c r="E2406" s="13" t="s">
        <v>1540</v>
      </c>
      <c r="K2406" t="s">
        <v>1613</v>
      </c>
      <c r="L2406" t="s">
        <v>30</v>
      </c>
      <c r="M2406" s="21" t="s">
        <v>335</v>
      </c>
      <c r="N2406" s="71">
        <v>79</v>
      </c>
      <c r="O2406" s="20">
        <v>49.54</v>
      </c>
      <c r="P2406" s="20">
        <v>48.71</v>
      </c>
      <c r="Q2406" s="22">
        <v>0.983245861929754</v>
      </c>
      <c r="R2406" s="23"/>
      <c r="X2406" s="1"/>
    </row>
    <row r="2407" spans="1:24">
      <c r="A2407" s="1" t="s">
        <v>1602</v>
      </c>
      <c r="B2407" s="13" t="s">
        <v>1603</v>
      </c>
      <c r="C2407" t="s">
        <v>1607</v>
      </c>
      <c r="D2407" s="7" t="s">
        <v>1605</v>
      </c>
      <c r="E2407" s="13" t="s">
        <v>1540</v>
      </c>
      <c r="K2407" t="s">
        <v>1613</v>
      </c>
      <c r="L2407" t="s">
        <v>30</v>
      </c>
      <c r="M2407" s="21" t="s">
        <v>335</v>
      </c>
      <c r="N2407" s="71">
        <v>80</v>
      </c>
      <c r="O2407" s="20">
        <v>55.78</v>
      </c>
      <c r="P2407" s="20">
        <v>54.98</v>
      </c>
      <c r="Q2407" s="22">
        <v>0.985657941914665</v>
      </c>
      <c r="R2407" s="23"/>
      <c r="X2407" s="1"/>
    </row>
    <row r="2408" spans="1:24">
      <c r="A2408" s="1" t="s">
        <v>1602</v>
      </c>
      <c r="B2408" s="13" t="s">
        <v>1603</v>
      </c>
      <c r="C2408" t="s">
        <v>1607</v>
      </c>
      <c r="D2408" s="7" t="s">
        <v>1605</v>
      </c>
      <c r="E2408" s="13" t="s">
        <v>1540</v>
      </c>
      <c r="K2408" t="s">
        <v>1613</v>
      </c>
      <c r="L2408" t="s">
        <v>30</v>
      </c>
      <c r="M2408" s="21" t="s">
        <v>335</v>
      </c>
      <c r="N2408" s="71">
        <v>81</v>
      </c>
      <c r="O2408" s="20">
        <v>45.82</v>
      </c>
      <c r="P2408" s="20">
        <v>44.89</v>
      </c>
      <c r="Q2408" s="22">
        <v>0.979703186381493</v>
      </c>
      <c r="R2408" s="23"/>
      <c r="X2408" s="1"/>
    </row>
    <row r="2409" spans="1:24">
      <c r="A2409" s="1" t="s">
        <v>1602</v>
      </c>
      <c r="B2409" s="13" t="s">
        <v>1603</v>
      </c>
      <c r="C2409" t="s">
        <v>1607</v>
      </c>
      <c r="D2409" s="7" t="s">
        <v>1605</v>
      </c>
      <c r="E2409" s="13" t="s">
        <v>1540</v>
      </c>
      <c r="K2409" t="s">
        <v>1613</v>
      </c>
      <c r="L2409" t="s">
        <v>30</v>
      </c>
      <c r="M2409" s="21" t="s">
        <v>335</v>
      </c>
      <c r="N2409" s="71">
        <v>82</v>
      </c>
      <c r="O2409" s="20">
        <v>58.63</v>
      </c>
      <c r="P2409" s="20">
        <v>57.57</v>
      </c>
      <c r="Q2409" s="22">
        <v>0.981920518505884</v>
      </c>
      <c r="R2409" s="23"/>
      <c r="X2409" s="1"/>
    </row>
    <row r="2410" spans="1:24">
      <c r="A2410" s="1" t="s">
        <v>1602</v>
      </c>
      <c r="B2410" s="13" t="s">
        <v>1603</v>
      </c>
      <c r="C2410" t="s">
        <v>1607</v>
      </c>
      <c r="D2410" s="7" t="s">
        <v>1605</v>
      </c>
      <c r="E2410" s="13" t="s">
        <v>1540</v>
      </c>
      <c r="K2410" t="s">
        <v>1613</v>
      </c>
      <c r="L2410" t="s">
        <v>30</v>
      </c>
      <c r="M2410" s="21" t="s">
        <v>335</v>
      </c>
      <c r="N2410" s="71">
        <v>83</v>
      </c>
      <c r="O2410" s="20">
        <v>46.79</v>
      </c>
      <c r="P2410" s="20">
        <v>45.79</v>
      </c>
      <c r="Q2410" s="22">
        <v>0.978627911946997</v>
      </c>
      <c r="R2410" s="23"/>
      <c r="X2410" s="1"/>
    </row>
    <row r="2411" spans="1:24">
      <c r="A2411" s="1" t="s">
        <v>1602</v>
      </c>
      <c r="B2411" s="13" t="s">
        <v>1603</v>
      </c>
      <c r="C2411" t="s">
        <v>1607</v>
      </c>
      <c r="D2411" s="7" t="s">
        <v>1605</v>
      </c>
      <c r="E2411" s="13" t="s">
        <v>1540</v>
      </c>
      <c r="K2411" t="s">
        <v>1613</v>
      </c>
      <c r="L2411" t="s">
        <v>30</v>
      </c>
      <c r="M2411" s="21" t="s">
        <v>335</v>
      </c>
      <c r="N2411" s="71">
        <v>84</v>
      </c>
      <c r="O2411" s="20">
        <v>43.51</v>
      </c>
      <c r="P2411" s="20">
        <v>42.68</v>
      </c>
      <c r="Q2411" s="22">
        <v>0.98092392553436</v>
      </c>
      <c r="R2411" s="23"/>
      <c r="X2411" s="1"/>
    </row>
    <row r="2412" spans="1:24">
      <c r="A2412" s="1" t="s">
        <v>1602</v>
      </c>
      <c r="B2412" s="13" t="s">
        <v>1603</v>
      </c>
      <c r="C2412" t="s">
        <v>1607</v>
      </c>
      <c r="D2412" s="7" t="s">
        <v>1605</v>
      </c>
      <c r="E2412" s="13" t="s">
        <v>1540</v>
      </c>
      <c r="K2412" t="s">
        <v>1613</v>
      </c>
      <c r="L2412" t="s">
        <v>30</v>
      </c>
      <c r="M2412" s="21" t="s">
        <v>335</v>
      </c>
      <c r="N2412" s="71">
        <v>85</v>
      </c>
      <c r="O2412" s="20">
        <v>36.71</v>
      </c>
      <c r="P2412" s="20">
        <v>35.76</v>
      </c>
      <c r="Q2412" s="22">
        <v>0.974121492781258</v>
      </c>
      <c r="R2412" s="23"/>
      <c r="X2412" s="1"/>
    </row>
    <row r="2413" spans="1:24">
      <c r="A2413" s="1" t="s">
        <v>1602</v>
      </c>
      <c r="B2413" s="13" t="s">
        <v>1603</v>
      </c>
      <c r="C2413" t="s">
        <v>1607</v>
      </c>
      <c r="D2413" s="7" t="s">
        <v>1605</v>
      </c>
      <c r="E2413" s="13" t="s">
        <v>1540</v>
      </c>
      <c r="K2413" t="s">
        <v>1613</v>
      </c>
      <c r="L2413" t="s">
        <v>30</v>
      </c>
      <c r="M2413" s="21" t="s">
        <v>335</v>
      </c>
      <c r="N2413" s="71">
        <v>86</v>
      </c>
      <c r="O2413" s="20">
        <v>44.28</v>
      </c>
      <c r="P2413" s="20">
        <v>43.6</v>
      </c>
      <c r="Q2413" s="22">
        <v>0.984643179765131</v>
      </c>
      <c r="R2413" s="23"/>
      <c r="X2413" s="1"/>
    </row>
    <row r="2414" spans="1:24">
      <c r="A2414" s="1" t="s">
        <v>1602</v>
      </c>
      <c r="B2414" s="13" t="s">
        <v>1603</v>
      </c>
      <c r="C2414" t="s">
        <v>1607</v>
      </c>
      <c r="D2414" s="7" t="s">
        <v>1605</v>
      </c>
      <c r="E2414" s="13" t="s">
        <v>1540</v>
      </c>
      <c r="K2414" t="s">
        <v>1613</v>
      </c>
      <c r="L2414" t="s">
        <v>30</v>
      </c>
      <c r="M2414" s="21" t="s">
        <v>335</v>
      </c>
      <c r="N2414" s="71">
        <v>87</v>
      </c>
      <c r="O2414" s="20">
        <v>39.07</v>
      </c>
      <c r="P2414" s="20">
        <v>41.42</v>
      </c>
      <c r="Q2414" s="22">
        <v>1.06014845149731</v>
      </c>
      <c r="R2414" s="23"/>
      <c r="X2414" s="1"/>
    </row>
    <row r="2415" spans="1:24">
      <c r="A2415" s="1" t="s">
        <v>1602</v>
      </c>
      <c r="B2415" s="13" t="s">
        <v>1603</v>
      </c>
      <c r="C2415" t="s">
        <v>1607</v>
      </c>
      <c r="D2415" s="7" t="s">
        <v>1605</v>
      </c>
      <c r="E2415" s="13" t="s">
        <v>1540</v>
      </c>
      <c r="K2415" t="s">
        <v>1613</v>
      </c>
      <c r="L2415" t="s">
        <v>30</v>
      </c>
      <c r="M2415" s="21" t="s">
        <v>335</v>
      </c>
      <c r="N2415" s="71">
        <v>88</v>
      </c>
      <c r="O2415" s="20">
        <v>58.4</v>
      </c>
      <c r="P2415" s="20">
        <v>57.7</v>
      </c>
      <c r="Q2415" s="22">
        <v>0.988013698630137</v>
      </c>
      <c r="R2415" s="23"/>
      <c r="X2415" s="1"/>
    </row>
    <row r="2416" spans="1:24">
      <c r="A2416" s="1" t="s">
        <v>1602</v>
      </c>
      <c r="B2416" s="13" t="s">
        <v>1603</v>
      </c>
      <c r="C2416" t="s">
        <v>1607</v>
      </c>
      <c r="D2416" s="7" t="s">
        <v>1605</v>
      </c>
      <c r="E2416" s="13" t="s">
        <v>1540</v>
      </c>
      <c r="K2416" t="s">
        <v>1613</v>
      </c>
      <c r="L2416" t="s">
        <v>30</v>
      </c>
      <c r="M2416" s="21" t="s">
        <v>335</v>
      </c>
      <c r="N2416" s="71">
        <v>89</v>
      </c>
      <c r="O2416" s="20">
        <v>49.5</v>
      </c>
      <c r="P2416" s="20">
        <v>48.46</v>
      </c>
      <c r="Q2416" s="22">
        <v>0.978989898989899</v>
      </c>
      <c r="R2416" s="23"/>
      <c r="X2416" s="1"/>
    </row>
    <row r="2417" spans="1:24">
      <c r="A2417" s="1" t="s">
        <v>1602</v>
      </c>
      <c r="B2417" s="13" t="s">
        <v>1603</v>
      </c>
      <c r="C2417" t="s">
        <v>1607</v>
      </c>
      <c r="D2417" s="7" t="s">
        <v>1605</v>
      </c>
      <c r="E2417" s="13" t="s">
        <v>1540</v>
      </c>
      <c r="K2417" t="s">
        <v>1613</v>
      </c>
      <c r="L2417" t="s">
        <v>30</v>
      </c>
      <c r="M2417" s="21" t="s">
        <v>335</v>
      </c>
      <c r="N2417" s="71">
        <v>90</v>
      </c>
      <c r="O2417" s="20">
        <v>45.68</v>
      </c>
      <c r="P2417" s="20">
        <v>45.24</v>
      </c>
      <c r="Q2417" s="22">
        <v>0.990367775831874</v>
      </c>
      <c r="R2417" s="23"/>
      <c r="X2417" s="1"/>
    </row>
    <row r="2418" spans="1:24">
      <c r="A2418" s="1" t="s">
        <v>1602</v>
      </c>
      <c r="B2418" s="13" t="s">
        <v>1603</v>
      </c>
      <c r="C2418" t="s">
        <v>1607</v>
      </c>
      <c r="D2418" s="7" t="s">
        <v>1605</v>
      </c>
      <c r="E2418" s="13" t="s">
        <v>1540</v>
      </c>
      <c r="K2418" t="s">
        <v>1613</v>
      </c>
      <c r="L2418" t="s">
        <v>30</v>
      </c>
      <c r="M2418" s="21" t="s">
        <v>335</v>
      </c>
      <c r="N2418" s="71">
        <v>91</v>
      </c>
      <c r="O2418" s="20">
        <v>54.35</v>
      </c>
      <c r="P2418" s="20">
        <v>53.57</v>
      </c>
      <c r="Q2418" s="22">
        <v>0.985648574057038</v>
      </c>
      <c r="R2418" s="23"/>
      <c r="X2418" s="1"/>
    </row>
    <row r="2419" spans="1:24">
      <c r="A2419" s="1" t="s">
        <v>1602</v>
      </c>
      <c r="B2419" s="13" t="s">
        <v>1603</v>
      </c>
      <c r="C2419" t="s">
        <v>1607</v>
      </c>
      <c r="D2419" s="7" t="s">
        <v>1605</v>
      </c>
      <c r="E2419" s="13" t="s">
        <v>1540</v>
      </c>
      <c r="K2419" t="s">
        <v>1613</v>
      </c>
      <c r="L2419" t="s">
        <v>30</v>
      </c>
      <c r="M2419" s="21" t="s">
        <v>335</v>
      </c>
      <c r="N2419" s="71">
        <v>92</v>
      </c>
      <c r="O2419" s="20">
        <v>49.27</v>
      </c>
      <c r="P2419" s="20">
        <v>48.05</v>
      </c>
      <c r="Q2419" s="22">
        <v>0.975238481834788</v>
      </c>
      <c r="R2419" s="23"/>
      <c r="X2419" s="1"/>
    </row>
    <row r="2420" spans="1:24">
      <c r="A2420" s="1" t="s">
        <v>1602</v>
      </c>
      <c r="B2420" s="13" t="s">
        <v>1603</v>
      </c>
      <c r="C2420" t="s">
        <v>1607</v>
      </c>
      <c r="D2420" s="7" t="s">
        <v>1605</v>
      </c>
      <c r="E2420" s="13" t="s">
        <v>1540</v>
      </c>
      <c r="K2420" t="s">
        <v>1613</v>
      </c>
      <c r="L2420" t="s">
        <v>30</v>
      </c>
      <c r="M2420" s="21" t="s">
        <v>335</v>
      </c>
      <c r="N2420" s="71">
        <v>93</v>
      </c>
      <c r="O2420" s="20">
        <v>50.5</v>
      </c>
      <c r="P2420" s="20">
        <v>49.75</v>
      </c>
      <c r="Q2420" s="22">
        <v>0.985148514851485</v>
      </c>
      <c r="R2420" s="23"/>
      <c r="X2420" s="1"/>
    </row>
    <row r="2421" spans="1:24">
      <c r="A2421" s="1" t="s">
        <v>1602</v>
      </c>
      <c r="B2421" s="13" t="s">
        <v>1603</v>
      </c>
      <c r="C2421" t="s">
        <v>1607</v>
      </c>
      <c r="D2421" s="7" t="s">
        <v>1605</v>
      </c>
      <c r="E2421" s="13" t="s">
        <v>1540</v>
      </c>
      <c r="K2421" t="s">
        <v>1613</v>
      </c>
      <c r="L2421" t="s">
        <v>30</v>
      </c>
      <c r="M2421" s="21" t="s">
        <v>335</v>
      </c>
      <c r="N2421" s="71">
        <v>94</v>
      </c>
      <c r="O2421" s="20">
        <v>49.53</v>
      </c>
      <c r="P2421" s="20">
        <v>48.26</v>
      </c>
      <c r="Q2421" s="22">
        <v>0.974358974358974</v>
      </c>
      <c r="R2421" s="23"/>
      <c r="X2421" s="1"/>
    </row>
    <row r="2422" spans="1:24">
      <c r="A2422" s="1" t="s">
        <v>1602</v>
      </c>
      <c r="B2422" s="13" t="s">
        <v>1603</v>
      </c>
      <c r="C2422" t="s">
        <v>1607</v>
      </c>
      <c r="D2422" s="7" t="s">
        <v>1605</v>
      </c>
      <c r="E2422" s="13" t="s">
        <v>1540</v>
      </c>
      <c r="K2422" t="s">
        <v>1613</v>
      </c>
      <c r="L2422" t="s">
        <v>30</v>
      </c>
      <c r="M2422" s="21" t="s">
        <v>335</v>
      </c>
      <c r="N2422" s="71">
        <v>95</v>
      </c>
      <c r="O2422" s="20">
        <v>51.01</v>
      </c>
      <c r="P2422" s="20">
        <v>49.76</v>
      </c>
      <c r="Q2422" s="22">
        <v>0.9754950009802</v>
      </c>
      <c r="R2422" s="23"/>
      <c r="X2422" s="1"/>
    </row>
    <row r="2423" spans="1:24">
      <c r="A2423" s="1" t="s">
        <v>1602</v>
      </c>
      <c r="B2423" s="13" t="s">
        <v>1603</v>
      </c>
      <c r="C2423" t="s">
        <v>1607</v>
      </c>
      <c r="D2423" s="7" t="s">
        <v>1605</v>
      </c>
      <c r="E2423" s="13" t="s">
        <v>1540</v>
      </c>
      <c r="K2423" t="s">
        <v>1613</v>
      </c>
      <c r="L2423" t="s">
        <v>30</v>
      </c>
      <c r="M2423" s="21" t="s">
        <v>335</v>
      </c>
      <c r="N2423" s="71">
        <v>96</v>
      </c>
      <c r="O2423" s="20">
        <v>35.84</v>
      </c>
      <c r="P2423" s="20">
        <v>34.43</v>
      </c>
      <c r="Q2423" s="22">
        <v>0.960658482142857</v>
      </c>
      <c r="R2423" s="23"/>
      <c r="X2423" s="1"/>
    </row>
    <row r="2424" spans="1:24">
      <c r="A2424" s="1" t="s">
        <v>1602</v>
      </c>
      <c r="B2424" s="13" t="s">
        <v>1603</v>
      </c>
      <c r="C2424" t="s">
        <v>1607</v>
      </c>
      <c r="D2424" s="7" t="s">
        <v>1605</v>
      </c>
      <c r="E2424" s="13" t="s">
        <v>1540</v>
      </c>
      <c r="K2424" t="s">
        <v>1613</v>
      </c>
      <c r="L2424" t="s">
        <v>30</v>
      </c>
      <c r="M2424" s="21" t="s">
        <v>335</v>
      </c>
      <c r="N2424" s="71">
        <v>97</v>
      </c>
      <c r="O2424" s="20">
        <v>44.23</v>
      </c>
      <c r="P2424" s="20">
        <v>43.4</v>
      </c>
      <c r="Q2424" s="22">
        <v>0.981234456251413</v>
      </c>
      <c r="R2424" s="23"/>
      <c r="X2424" s="1"/>
    </row>
    <row r="2425" spans="1:24">
      <c r="A2425" s="1" t="s">
        <v>1602</v>
      </c>
      <c r="B2425" s="13" t="s">
        <v>1603</v>
      </c>
      <c r="C2425" t="s">
        <v>1607</v>
      </c>
      <c r="D2425" s="7" t="s">
        <v>1605</v>
      </c>
      <c r="E2425" s="13" t="s">
        <v>1540</v>
      </c>
      <c r="K2425" t="s">
        <v>1613</v>
      </c>
      <c r="L2425" t="s">
        <v>30</v>
      </c>
      <c r="M2425" s="21" t="s">
        <v>335</v>
      </c>
      <c r="N2425" s="71">
        <v>98</v>
      </c>
      <c r="O2425" s="20">
        <v>51.02</v>
      </c>
      <c r="P2425" s="20">
        <v>50.12</v>
      </c>
      <c r="Q2425" s="22">
        <v>0.982359858878871</v>
      </c>
      <c r="R2425" s="23"/>
      <c r="X2425" s="1"/>
    </row>
    <row r="2426" spans="1:24">
      <c r="A2426" s="1" t="s">
        <v>1602</v>
      </c>
      <c r="B2426" s="13" t="s">
        <v>1603</v>
      </c>
      <c r="C2426" t="s">
        <v>1607</v>
      </c>
      <c r="D2426" s="7" t="s">
        <v>1605</v>
      </c>
      <c r="E2426" s="13" t="s">
        <v>1540</v>
      </c>
      <c r="K2426" t="s">
        <v>1613</v>
      </c>
      <c r="L2426" t="s">
        <v>30</v>
      </c>
      <c r="M2426" s="21" t="s">
        <v>335</v>
      </c>
      <c r="N2426" s="71">
        <v>99</v>
      </c>
      <c r="O2426" s="20">
        <v>39.45</v>
      </c>
      <c r="P2426" s="20">
        <v>38.97</v>
      </c>
      <c r="Q2426" s="22">
        <v>0.987832699619772</v>
      </c>
      <c r="R2426" s="23"/>
      <c r="X2426" s="1"/>
    </row>
    <row r="2427" spans="1:24">
      <c r="A2427" s="1" t="s">
        <v>1602</v>
      </c>
      <c r="B2427" s="13" t="s">
        <v>1603</v>
      </c>
      <c r="C2427" t="s">
        <v>1607</v>
      </c>
      <c r="D2427" s="7" t="s">
        <v>1605</v>
      </c>
      <c r="E2427" s="13" t="s">
        <v>1540</v>
      </c>
      <c r="K2427" t="s">
        <v>1613</v>
      </c>
      <c r="L2427" t="s">
        <v>30</v>
      </c>
      <c r="M2427" s="21" t="s">
        <v>335</v>
      </c>
      <c r="N2427" s="71">
        <v>100</v>
      </c>
      <c r="O2427" s="20">
        <v>32.6</v>
      </c>
      <c r="P2427" s="20">
        <v>32.08</v>
      </c>
      <c r="Q2427" s="22">
        <v>0.984049079754601</v>
      </c>
      <c r="R2427" s="23"/>
      <c r="X2427" s="1"/>
    </row>
    <row r="2428" spans="1:24">
      <c r="A2428" s="1" t="s">
        <v>1602</v>
      </c>
      <c r="B2428" s="13" t="s">
        <v>1603</v>
      </c>
      <c r="C2428" t="s">
        <v>1607</v>
      </c>
      <c r="D2428" s="7" t="s">
        <v>1605</v>
      </c>
      <c r="E2428" s="13" t="s">
        <v>1540</v>
      </c>
      <c r="K2428" t="s">
        <v>1613</v>
      </c>
      <c r="L2428" t="s">
        <v>30</v>
      </c>
      <c r="M2428" s="21" t="s">
        <v>335</v>
      </c>
      <c r="N2428" s="71">
        <v>113</v>
      </c>
      <c r="O2428" s="20">
        <v>57.59</v>
      </c>
      <c r="P2428" s="20">
        <v>57.1</v>
      </c>
      <c r="Q2428" s="22">
        <v>0.991491578399028</v>
      </c>
      <c r="R2428" s="23"/>
      <c r="X2428" s="1"/>
    </row>
    <row r="2429" spans="1:24">
      <c r="A2429" s="1" t="s">
        <v>1602</v>
      </c>
      <c r="B2429" s="13" t="s">
        <v>1603</v>
      </c>
      <c r="C2429" t="s">
        <v>1607</v>
      </c>
      <c r="D2429" s="7" t="s">
        <v>1605</v>
      </c>
      <c r="E2429" s="13" t="s">
        <v>1540</v>
      </c>
      <c r="K2429" t="s">
        <v>1613</v>
      </c>
      <c r="L2429" t="s">
        <v>30</v>
      </c>
      <c r="M2429" s="21" t="s">
        <v>335</v>
      </c>
      <c r="N2429" s="71">
        <v>114</v>
      </c>
      <c r="O2429" s="20">
        <v>49.55</v>
      </c>
      <c r="P2429" s="20">
        <v>48.19</v>
      </c>
      <c r="Q2429" s="22">
        <v>0.97255297679112</v>
      </c>
      <c r="R2429" s="23"/>
      <c r="X2429" s="1"/>
    </row>
    <row r="2430" spans="1:24">
      <c r="A2430" s="1" t="s">
        <v>1602</v>
      </c>
      <c r="B2430" s="13" t="s">
        <v>1603</v>
      </c>
      <c r="C2430" t="s">
        <v>1607</v>
      </c>
      <c r="D2430" s="7" t="s">
        <v>1605</v>
      </c>
      <c r="E2430" s="13" t="s">
        <v>1540</v>
      </c>
      <c r="K2430" t="s">
        <v>1613</v>
      </c>
      <c r="L2430" t="s">
        <v>30</v>
      </c>
      <c r="M2430" s="21" t="s">
        <v>335</v>
      </c>
      <c r="N2430" s="71">
        <v>115</v>
      </c>
      <c r="O2430" s="20">
        <v>49.95</v>
      </c>
      <c r="P2430" s="20">
        <v>49.2</v>
      </c>
      <c r="Q2430" s="22">
        <v>0.984984984984985</v>
      </c>
      <c r="R2430" s="23"/>
      <c r="X2430" s="1"/>
    </row>
    <row r="2431" spans="1:24">
      <c r="A2431" s="1" t="s">
        <v>1602</v>
      </c>
      <c r="B2431" s="13" t="s">
        <v>1603</v>
      </c>
      <c r="C2431" t="s">
        <v>1607</v>
      </c>
      <c r="D2431" s="7" t="s">
        <v>1605</v>
      </c>
      <c r="E2431" s="13" t="s">
        <v>1540</v>
      </c>
      <c r="K2431" t="s">
        <v>1613</v>
      </c>
      <c r="L2431" t="s">
        <v>30</v>
      </c>
      <c r="M2431" s="21" t="s">
        <v>335</v>
      </c>
      <c r="N2431" s="71">
        <v>116</v>
      </c>
      <c r="O2431" s="20">
        <v>52.66</v>
      </c>
      <c r="P2431" s="20">
        <v>51.65</v>
      </c>
      <c r="Q2431" s="22">
        <v>0.980820357007216</v>
      </c>
      <c r="R2431" s="23"/>
      <c r="X2431" s="1"/>
    </row>
    <row r="2432" spans="1:24">
      <c r="A2432" s="1" t="s">
        <v>1602</v>
      </c>
      <c r="B2432" s="13" t="s">
        <v>1603</v>
      </c>
      <c r="C2432" t="s">
        <v>1607</v>
      </c>
      <c r="D2432" s="7" t="s">
        <v>1605</v>
      </c>
      <c r="E2432" s="13" t="s">
        <v>1540</v>
      </c>
      <c r="K2432" t="s">
        <v>1613</v>
      </c>
      <c r="L2432" t="s">
        <v>30</v>
      </c>
      <c r="M2432" s="21" t="s">
        <v>335</v>
      </c>
      <c r="N2432" s="71">
        <v>117</v>
      </c>
      <c r="O2432" s="20">
        <v>48.58</v>
      </c>
      <c r="P2432" s="20">
        <v>47.54</v>
      </c>
      <c r="Q2432" s="22">
        <v>0.978592013174146</v>
      </c>
      <c r="R2432" s="23"/>
      <c r="X2432" s="1"/>
    </row>
    <row r="2433" spans="1:24">
      <c r="A2433" s="1" t="s">
        <v>1602</v>
      </c>
      <c r="B2433" s="13" t="s">
        <v>1603</v>
      </c>
      <c r="C2433" t="s">
        <v>1607</v>
      </c>
      <c r="D2433" s="7" t="s">
        <v>1605</v>
      </c>
      <c r="E2433" s="13" t="s">
        <v>1540</v>
      </c>
      <c r="K2433" t="s">
        <v>1613</v>
      </c>
      <c r="L2433" t="s">
        <v>30</v>
      </c>
      <c r="M2433" s="21" t="s">
        <v>335</v>
      </c>
      <c r="N2433" s="71">
        <v>118</v>
      </c>
      <c r="O2433" s="20">
        <v>44.11</v>
      </c>
      <c r="P2433" s="20">
        <v>43.08</v>
      </c>
      <c r="Q2433" s="22">
        <v>0.976649285876218</v>
      </c>
      <c r="R2433" s="23"/>
      <c r="X2433" s="1"/>
    </row>
    <row r="2434" spans="1:24">
      <c r="A2434" s="1" t="s">
        <v>1602</v>
      </c>
      <c r="B2434" s="13" t="s">
        <v>1603</v>
      </c>
      <c r="C2434" t="s">
        <v>1607</v>
      </c>
      <c r="D2434" s="7" t="s">
        <v>1605</v>
      </c>
      <c r="E2434" s="13" t="s">
        <v>1540</v>
      </c>
      <c r="K2434" t="s">
        <v>1613</v>
      </c>
      <c r="L2434" t="s">
        <v>30</v>
      </c>
      <c r="M2434" s="21" t="s">
        <v>335</v>
      </c>
      <c r="N2434" s="71">
        <v>119</v>
      </c>
      <c r="O2434" s="20">
        <v>41.44</v>
      </c>
      <c r="P2434" s="20">
        <v>40.3</v>
      </c>
      <c r="Q2434" s="22">
        <v>0.972490347490347</v>
      </c>
      <c r="R2434" s="23"/>
      <c r="X2434" s="1"/>
    </row>
    <row r="2435" spans="1:24">
      <c r="A2435" s="1" t="s">
        <v>1602</v>
      </c>
      <c r="B2435" s="13" t="s">
        <v>1603</v>
      </c>
      <c r="C2435" t="s">
        <v>1607</v>
      </c>
      <c r="D2435" s="7" t="s">
        <v>1605</v>
      </c>
      <c r="E2435" s="13" t="s">
        <v>1540</v>
      </c>
      <c r="K2435" t="s">
        <v>1613</v>
      </c>
      <c r="L2435" t="s">
        <v>30</v>
      </c>
      <c r="M2435" s="21" t="s">
        <v>335</v>
      </c>
      <c r="N2435" s="71">
        <v>120</v>
      </c>
      <c r="O2435" s="20">
        <v>39.6</v>
      </c>
      <c r="P2435" s="20">
        <v>38.03</v>
      </c>
      <c r="Q2435" s="22">
        <v>0.960353535353535</v>
      </c>
      <c r="R2435" s="23"/>
      <c r="X2435" s="1"/>
    </row>
    <row r="2436" spans="1:24">
      <c r="A2436" s="1" t="s">
        <v>1602</v>
      </c>
      <c r="B2436" s="13" t="s">
        <v>1603</v>
      </c>
      <c r="C2436" t="s">
        <v>1607</v>
      </c>
      <c r="D2436" s="7" t="s">
        <v>1605</v>
      </c>
      <c r="E2436" s="13" t="s">
        <v>1540</v>
      </c>
      <c r="K2436" t="s">
        <v>1613</v>
      </c>
      <c r="L2436" t="s">
        <v>30</v>
      </c>
      <c r="M2436" s="21" t="s">
        <v>335</v>
      </c>
      <c r="N2436" s="71">
        <v>121</v>
      </c>
      <c r="O2436" s="20">
        <v>52.4</v>
      </c>
      <c r="P2436" s="20">
        <v>52.03</v>
      </c>
      <c r="Q2436" s="22">
        <v>0.99293893129771</v>
      </c>
      <c r="R2436" s="23"/>
      <c r="X2436" s="1"/>
    </row>
    <row r="2437" spans="1:24">
      <c r="A2437" s="1" t="s">
        <v>1602</v>
      </c>
      <c r="B2437" s="13" t="s">
        <v>1603</v>
      </c>
      <c r="C2437" t="s">
        <v>1607</v>
      </c>
      <c r="D2437" s="7" t="s">
        <v>1605</v>
      </c>
      <c r="E2437" s="13" t="s">
        <v>1540</v>
      </c>
      <c r="K2437" t="s">
        <v>1613</v>
      </c>
      <c r="L2437" t="s">
        <v>30</v>
      </c>
      <c r="M2437" s="21" t="s">
        <v>335</v>
      </c>
      <c r="N2437" s="71">
        <v>122</v>
      </c>
      <c r="O2437" s="20">
        <v>50.41</v>
      </c>
      <c r="P2437" s="20">
        <v>50.44</v>
      </c>
      <c r="Q2437" s="22">
        <v>1.00059512001587</v>
      </c>
      <c r="R2437" s="23"/>
      <c r="X2437" s="1"/>
    </row>
    <row r="2438" spans="1:24">
      <c r="A2438" s="1" t="s">
        <v>1602</v>
      </c>
      <c r="B2438" s="13" t="s">
        <v>1603</v>
      </c>
      <c r="C2438" t="s">
        <v>1607</v>
      </c>
      <c r="D2438" s="7" t="s">
        <v>1605</v>
      </c>
      <c r="E2438" s="13" t="s">
        <v>1540</v>
      </c>
      <c r="K2438" t="s">
        <v>1613</v>
      </c>
      <c r="L2438" t="s">
        <v>30</v>
      </c>
      <c r="M2438" s="21" t="s">
        <v>335</v>
      </c>
      <c r="N2438" s="71">
        <v>123</v>
      </c>
      <c r="O2438" s="20">
        <v>60.15</v>
      </c>
      <c r="P2438" s="20">
        <v>60.3</v>
      </c>
      <c r="Q2438" s="22">
        <v>1.00249376558603</v>
      </c>
      <c r="R2438" s="23"/>
      <c r="X2438" s="1"/>
    </row>
    <row r="2439" spans="1:24">
      <c r="A2439" s="1" t="s">
        <v>1602</v>
      </c>
      <c r="B2439" s="13" t="s">
        <v>1603</v>
      </c>
      <c r="C2439" t="s">
        <v>1607</v>
      </c>
      <c r="D2439" s="7" t="s">
        <v>1605</v>
      </c>
      <c r="E2439" s="13" t="s">
        <v>1540</v>
      </c>
      <c r="K2439" t="s">
        <v>1613</v>
      </c>
      <c r="L2439" t="s">
        <v>30</v>
      </c>
      <c r="M2439" s="21" t="s">
        <v>335</v>
      </c>
      <c r="N2439" s="71">
        <v>124</v>
      </c>
      <c r="O2439" s="20">
        <v>47.69</v>
      </c>
      <c r="P2439" s="20">
        <v>47.96</v>
      </c>
      <c r="Q2439" s="22">
        <v>1.00566156426924</v>
      </c>
      <c r="R2439" s="23"/>
      <c r="X2439" s="1"/>
    </row>
    <row r="2440" spans="1:24">
      <c r="A2440" s="1" t="s">
        <v>1602</v>
      </c>
      <c r="B2440" s="13" t="s">
        <v>1603</v>
      </c>
      <c r="C2440" t="s">
        <v>1607</v>
      </c>
      <c r="D2440" s="7" t="s">
        <v>1605</v>
      </c>
      <c r="E2440" s="13" t="s">
        <v>1540</v>
      </c>
      <c r="K2440" t="s">
        <v>1613</v>
      </c>
      <c r="L2440" t="s">
        <v>30</v>
      </c>
      <c r="M2440" s="21" t="s">
        <v>335</v>
      </c>
      <c r="N2440" s="71">
        <v>125</v>
      </c>
      <c r="O2440" s="20">
        <v>41.39</v>
      </c>
      <c r="P2440" s="20">
        <v>41</v>
      </c>
      <c r="Q2440" s="22">
        <v>0.990577434162841</v>
      </c>
      <c r="R2440" s="23"/>
      <c r="X2440" s="1"/>
    </row>
    <row r="2441" spans="1:24">
      <c r="A2441" s="1" t="s">
        <v>1602</v>
      </c>
      <c r="B2441" s="13" t="s">
        <v>1603</v>
      </c>
      <c r="C2441" t="s">
        <v>1607</v>
      </c>
      <c r="D2441" s="7" t="s">
        <v>1605</v>
      </c>
      <c r="E2441" s="13" t="s">
        <v>1540</v>
      </c>
      <c r="K2441" t="s">
        <v>1613</v>
      </c>
      <c r="L2441" t="s">
        <v>30</v>
      </c>
      <c r="M2441" s="21" t="s">
        <v>335</v>
      </c>
      <c r="N2441" s="71">
        <v>126</v>
      </c>
      <c r="O2441" s="20">
        <v>55.84</v>
      </c>
      <c r="P2441" s="20">
        <v>55.99</v>
      </c>
      <c r="Q2441" s="22">
        <v>1.00268624641834</v>
      </c>
      <c r="R2441" s="23"/>
      <c r="X2441" s="1"/>
    </row>
    <row r="2442" spans="1:24">
      <c r="A2442" s="1" t="s">
        <v>1602</v>
      </c>
      <c r="B2442" s="13" t="s">
        <v>1603</v>
      </c>
      <c r="C2442" t="s">
        <v>1607</v>
      </c>
      <c r="D2442" s="7" t="s">
        <v>1605</v>
      </c>
      <c r="E2442" s="13" t="s">
        <v>1540</v>
      </c>
      <c r="K2442" t="s">
        <v>1613</v>
      </c>
      <c r="L2442" t="s">
        <v>30</v>
      </c>
      <c r="M2442" s="21" t="s">
        <v>335</v>
      </c>
      <c r="N2442" s="71">
        <v>127</v>
      </c>
      <c r="O2442" s="20">
        <v>62.42</v>
      </c>
      <c r="P2442" s="20">
        <v>62.25</v>
      </c>
      <c r="Q2442" s="22">
        <v>0.99727651393784</v>
      </c>
      <c r="R2442" s="23"/>
      <c r="X2442" s="1"/>
    </row>
    <row r="2443" spans="1:24">
      <c r="A2443" s="1" t="s">
        <v>1602</v>
      </c>
      <c r="B2443" s="13" t="s">
        <v>1603</v>
      </c>
      <c r="C2443" t="s">
        <v>1607</v>
      </c>
      <c r="D2443" s="7" t="s">
        <v>1605</v>
      </c>
      <c r="E2443" s="13" t="s">
        <v>1540</v>
      </c>
      <c r="K2443" t="s">
        <v>1613</v>
      </c>
      <c r="L2443" t="s">
        <v>30</v>
      </c>
      <c r="M2443" s="21" t="s">
        <v>335</v>
      </c>
      <c r="N2443" s="71">
        <v>128</v>
      </c>
      <c r="O2443" s="20">
        <v>58.79</v>
      </c>
      <c r="P2443" s="20">
        <v>58.72</v>
      </c>
      <c r="Q2443" s="22">
        <v>0.998809321313148</v>
      </c>
      <c r="R2443" s="23"/>
      <c r="X2443" s="1"/>
    </row>
    <row r="2444" spans="1:24">
      <c r="A2444" s="1" t="s">
        <v>1602</v>
      </c>
      <c r="B2444" s="13" t="s">
        <v>1603</v>
      </c>
      <c r="C2444" t="s">
        <v>1607</v>
      </c>
      <c r="D2444" s="7" t="s">
        <v>1605</v>
      </c>
      <c r="E2444" s="13" t="s">
        <v>1540</v>
      </c>
      <c r="K2444" t="s">
        <v>1613</v>
      </c>
      <c r="L2444" t="s">
        <v>30</v>
      </c>
      <c r="M2444" s="21" t="s">
        <v>335</v>
      </c>
      <c r="N2444" s="71">
        <v>129</v>
      </c>
      <c r="O2444" s="20">
        <v>56.64</v>
      </c>
      <c r="P2444" s="20">
        <v>57.27</v>
      </c>
      <c r="Q2444" s="22">
        <v>1.01112288135593</v>
      </c>
      <c r="R2444" s="23"/>
      <c r="X2444" s="1"/>
    </row>
    <row r="2445" spans="1:24">
      <c r="A2445" s="1" t="s">
        <v>1602</v>
      </c>
      <c r="B2445" s="13" t="s">
        <v>1603</v>
      </c>
      <c r="C2445" t="s">
        <v>1607</v>
      </c>
      <c r="D2445" s="7" t="s">
        <v>1605</v>
      </c>
      <c r="E2445" s="13" t="s">
        <v>1540</v>
      </c>
      <c r="K2445" t="s">
        <v>1613</v>
      </c>
      <c r="L2445" t="s">
        <v>30</v>
      </c>
      <c r="M2445" s="21" t="s">
        <v>335</v>
      </c>
      <c r="N2445" s="71">
        <v>130</v>
      </c>
      <c r="O2445" s="20">
        <v>61.34</v>
      </c>
      <c r="P2445" s="20">
        <v>61.42</v>
      </c>
      <c r="Q2445" s="22">
        <v>1.00130420606456</v>
      </c>
      <c r="R2445" s="23"/>
      <c r="X2445" s="1"/>
    </row>
    <row r="2446" spans="1:24">
      <c r="A2446" s="1" t="s">
        <v>1602</v>
      </c>
      <c r="B2446" s="13" t="s">
        <v>1603</v>
      </c>
      <c r="C2446" t="s">
        <v>1607</v>
      </c>
      <c r="D2446" s="7" t="s">
        <v>1605</v>
      </c>
      <c r="E2446" s="13" t="s">
        <v>1540</v>
      </c>
      <c r="K2446" t="s">
        <v>1613</v>
      </c>
      <c r="L2446" t="s">
        <v>30</v>
      </c>
      <c r="M2446" s="21" t="s">
        <v>335</v>
      </c>
      <c r="N2446" s="71">
        <v>131</v>
      </c>
      <c r="O2446" s="20">
        <v>56.61</v>
      </c>
      <c r="P2446" s="20">
        <v>56.57</v>
      </c>
      <c r="Q2446" s="22">
        <v>0.999293411058117</v>
      </c>
      <c r="R2446" s="23"/>
      <c r="X2446" s="1"/>
    </row>
    <row r="2447" spans="1:24">
      <c r="A2447" s="1" t="s">
        <v>1602</v>
      </c>
      <c r="B2447" s="13" t="s">
        <v>1603</v>
      </c>
      <c r="C2447" t="s">
        <v>1607</v>
      </c>
      <c r="D2447" s="7" t="s">
        <v>1605</v>
      </c>
      <c r="E2447" s="13" t="s">
        <v>1540</v>
      </c>
      <c r="K2447" t="s">
        <v>1613</v>
      </c>
      <c r="L2447" t="s">
        <v>30</v>
      </c>
      <c r="M2447" s="21" t="s">
        <v>335</v>
      </c>
      <c r="N2447" s="71">
        <v>132</v>
      </c>
      <c r="O2447" s="20">
        <v>58.34</v>
      </c>
      <c r="P2447" s="20">
        <v>58.77</v>
      </c>
      <c r="Q2447" s="22">
        <v>1.00737058621872</v>
      </c>
      <c r="R2447" s="23"/>
      <c r="X2447" s="1"/>
    </row>
    <row r="2448" spans="1:24">
      <c r="A2448" s="1" t="s">
        <v>1602</v>
      </c>
      <c r="B2448" s="13" t="s">
        <v>1603</v>
      </c>
      <c r="C2448" t="s">
        <v>1607</v>
      </c>
      <c r="D2448" s="7" t="s">
        <v>1605</v>
      </c>
      <c r="E2448" s="13" t="s">
        <v>1540</v>
      </c>
      <c r="K2448" t="s">
        <v>1613</v>
      </c>
      <c r="L2448" t="s">
        <v>30</v>
      </c>
      <c r="M2448" s="21" t="s">
        <v>335</v>
      </c>
      <c r="N2448" s="71">
        <v>133</v>
      </c>
      <c r="O2448" s="20">
        <v>56.61</v>
      </c>
      <c r="P2448" s="20">
        <v>56.52</v>
      </c>
      <c r="Q2448" s="22">
        <v>0.998410174880763</v>
      </c>
      <c r="R2448" s="23"/>
      <c r="X2448" s="1"/>
    </row>
    <row r="2449" spans="1:24">
      <c r="A2449" s="1" t="s">
        <v>1602</v>
      </c>
      <c r="B2449" s="13" t="s">
        <v>1603</v>
      </c>
      <c r="C2449" t="s">
        <v>1607</v>
      </c>
      <c r="D2449" s="7" t="s">
        <v>1605</v>
      </c>
      <c r="E2449" s="13" t="s">
        <v>1540</v>
      </c>
      <c r="K2449" t="s">
        <v>1613</v>
      </c>
      <c r="L2449" t="s">
        <v>30</v>
      </c>
      <c r="M2449" s="21" t="s">
        <v>335</v>
      </c>
      <c r="N2449" s="71">
        <v>134</v>
      </c>
      <c r="O2449" s="20">
        <v>57.43</v>
      </c>
      <c r="P2449" s="20">
        <v>57.6</v>
      </c>
      <c r="Q2449" s="22">
        <v>1.00296012537002</v>
      </c>
      <c r="R2449" s="23"/>
      <c r="X2449" s="1"/>
    </row>
    <row r="2450" spans="1:24">
      <c r="A2450" s="1" t="s">
        <v>1602</v>
      </c>
      <c r="B2450" s="13" t="s">
        <v>1603</v>
      </c>
      <c r="C2450" t="s">
        <v>1607</v>
      </c>
      <c r="D2450" s="7" t="s">
        <v>1605</v>
      </c>
      <c r="E2450" s="13" t="s">
        <v>1540</v>
      </c>
      <c r="K2450" t="s">
        <v>1613</v>
      </c>
      <c r="L2450" t="s">
        <v>30</v>
      </c>
      <c r="M2450" s="21" t="s">
        <v>335</v>
      </c>
      <c r="N2450" s="71">
        <v>135</v>
      </c>
      <c r="O2450" s="20">
        <v>59.1</v>
      </c>
      <c r="P2450" s="20">
        <v>60.01</v>
      </c>
      <c r="Q2450" s="22">
        <v>1.01539763113367</v>
      </c>
      <c r="R2450" s="23"/>
      <c r="X2450" s="1"/>
    </row>
    <row r="2451" spans="1:24">
      <c r="A2451" s="1" t="s">
        <v>1602</v>
      </c>
      <c r="B2451" s="13" t="s">
        <v>1603</v>
      </c>
      <c r="C2451" t="s">
        <v>1608</v>
      </c>
      <c r="D2451" s="7" t="s">
        <v>1605</v>
      </c>
      <c r="E2451" s="13" t="s">
        <v>1540</v>
      </c>
      <c r="K2451" t="s">
        <v>1613</v>
      </c>
      <c r="L2451" t="s">
        <v>30</v>
      </c>
      <c r="M2451" s="21" t="s">
        <v>335</v>
      </c>
      <c r="N2451" s="71">
        <v>48</v>
      </c>
      <c r="O2451" s="20">
        <v>48.37</v>
      </c>
      <c r="P2451" s="20">
        <v>46.17</v>
      </c>
      <c r="Q2451" s="22">
        <v>0.954517262766177</v>
      </c>
      <c r="R2451" s="23"/>
      <c r="X2451" s="1"/>
    </row>
    <row r="2452" spans="1:24">
      <c r="A2452" s="1" t="s">
        <v>1602</v>
      </c>
      <c r="B2452" s="13" t="s">
        <v>1603</v>
      </c>
      <c r="C2452" t="s">
        <v>1608</v>
      </c>
      <c r="D2452" s="7" t="s">
        <v>1605</v>
      </c>
      <c r="E2452" s="13" t="s">
        <v>1540</v>
      </c>
      <c r="K2452" t="s">
        <v>1613</v>
      </c>
      <c r="L2452" t="s">
        <v>30</v>
      </c>
      <c r="M2452" s="21" t="s">
        <v>335</v>
      </c>
      <c r="N2452" s="71">
        <v>49</v>
      </c>
      <c r="O2452" s="20">
        <v>46.01</v>
      </c>
      <c r="P2452" s="20">
        <v>44.42</v>
      </c>
      <c r="Q2452" s="22">
        <v>0.965442295153228</v>
      </c>
      <c r="R2452" s="23"/>
      <c r="X2452" s="1"/>
    </row>
    <row r="2453" spans="1:24">
      <c r="A2453" s="1" t="s">
        <v>1602</v>
      </c>
      <c r="B2453" s="13" t="s">
        <v>1603</v>
      </c>
      <c r="C2453" t="s">
        <v>1608</v>
      </c>
      <c r="D2453" s="7" t="s">
        <v>1605</v>
      </c>
      <c r="E2453" s="13" t="s">
        <v>1540</v>
      </c>
      <c r="K2453" t="s">
        <v>1613</v>
      </c>
      <c r="L2453" t="s">
        <v>30</v>
      </c>
      <c r="M2453" s="21" t="s">
        <v>335</v>
      </c>
      <c r="N2453" s="71">
        <v>50</v>
      </c>
      <c r="O2453" s="20">
        <v>11.37</v>
      </c>
      <c r="P2453" s="20">
        <v>10.59</v>
      </c>
      <c r="Q2453" s="22">
        <v>0.931398416886544</v>
      </c>
      <c r="R2453" s="23"/>
      <c r="X2453" s="1"/>
    </row>
    <row r="2454" spans="1:24">
      <c r="A2454" s="1" t="s">
        <v>1602</v>
      </c>
      <c r="B2454" s="13" t="s">
        <v>1603</v>
      </c>
      <c r="C2454" t="s">
        <v>1608</v>
      </c>
      <c r="D2454" s="7" t="s">
        <v>1605</v>
      </c>
      <c r="E2454" s="13" t="s">
        <v>1540</v>
      </c>
      <c r="K2454" t="s">
        <v>1613</v>
      </c>
      <c r="L2454" t="s">
        <v>30</v>
      </c>
      <c r="M2454" s="21" t="s">
        <v>335</v>
      </c>
      <c r="N2454" s="71">
        <v>51</v>
      </c>
      <c r="O2454" s="20">
        <v>43.75</v>
      </c>
      <c r="P2454" s="20">
        <v>42.93</v>
      </c>
      <c r="Q2454" s="22">
        <v>0.981257142857143</v>
      </c>
      <c r="R2454" s="23"/>
      <c r="X2454" s="1"/>
    </row>
    <row r="2455" spans="1:24">
      <c r="A2455" s="1" t="s">
        <v>1602</v>
      </c>
      <c r="B2455" s="13" t="s">
        <v>1603</v>
      </c>
      <c r="C2455" t="s">
        <v>1608</v>
      </c>
      <c r="D2455" s="7" t="s">
        <v>1605</v>
      </c>
      <c r="E2455" s="13" t="s">
        <v>1540</v>
      </c>
      <c r="K2455" t="s">
        <v>1613</v>
      </c>
      <c r="L2455" t="s">
        <v>30</v>
      </c>
      <c r="M2455" s="21" t="s">
        <v>335</v>
      </c>
      <c r="N2455" s="71">
        <v>52</v>
      </c>
      <c r="O2455" s="20">
        <v>48.81</v>
      </c>
      <c r="P2455" s="20">
        <v>46.56</v>
      </c>
      <c r="Q2455" s="22">
        <v>0.953902888752305</v>
      </c>
      <c r="R2455" s="23"/>
      <c r="X2455" s="1"/>
    </row>
    <row r="2456" spans="1:24">
      <c r="A2456" s="1" t="s">
        <v>1602</v>
      </c>
      <c r="B2456" s="13" t="s">
        <v>1603</v>
      </c>
      <c r="C2456" t="s">
        <v>1608</v>
      </c>
      <c r="D2456" s="7" t="s">
        <v>1605</v>
      </c>
      <c r="E2456" s="13" t="s">
        <v>1540</v>
      </c>
      <c r="K2456" t="s">
        <v>1613</v>
      </c>
      <c r="L2456" t="s">
        <v>30</v>
      </c>
      <c r="M2456" s="21" t="s">
        <v>335</v>
      </c>
      <c r="N2456" s="71">
        <v>53</v>
      </c>
      <c r="O2456" s="20">
        <v>43.93</v>
      </c>
      <c r="P2456" s="20">
        <v>41.16</v>
      </c>
      <c r="Q2456" s="22">
        <v>0.936945139995447</v>
      </c>
      <c r="R2456" s="23"/>
      <c r="X2456" s="1"/>
    </row>
    <row r="2457" spans="1:24">
      <c r="A2457" s="1" t="s">
        <v>1602</v>
      </c>
      <c r="B2457" s="13" t="s">
        <v>1603</v>
      </c>
      <c r="C2457" t="s">
        <v>1608</v>
      </c>
      <c r="D2457" s="7" t="s">
        <v>1605</v>
      </c>
      <c r="E2457" s="13" t="s">
        <v>1540</v>
      </c>
      <c r="K2457" t="s">
        <v>1613</v>
      </c>
      <c r="L2457" t="s">
        <v>30</v>
      </c>
      <c r="M2457" s="21" t="s">
        <v>335</v>
      </c>
      <c r="N2457" s="71">
        <v>54</v>
      </c>
      <c r="O2457" s="20">
        <v>34.85</v>
      </c>
      <c r="P2457" s="20">
        <v>32.44</v>
      </c>
      <c r="Q2457" s="22">
        <v>0.930846484935438</v>
      </c>
      <c r="R2457" s="23"/>
      <c r="X2457" s="1"/>
    </row>
    <row r="2458" spans="1:24">
      <c r="A2458" s="1" t="s">
        <v>1602</v>
      </c>
      <c r="B2458" s="13" t="s">
        <v>1603</v>
      </c>
      <c r="C2458" t="s">
        <v>1608</v>
      </c>
      <c r="D2458" s="7" t="s">
        <v>1605</v>
      </c>
      <c r="E2458" s="13" t="s">
        <v>1540</v>
      </c>
      <c r="K2458" t="s">
        <v>1613</v>
      </c>
      <c r="L2458" t="s">
        <v>30</v>
      </c>
      <c r="M2458" s="21" t="s">
        <v>335</v>
      </c>
      <c r="N2458" s="71">
        <v>55</v>
      </c>
      <c r="O2458" s="20">
        <v>21.61</v>
      </c>
      <c r="P2458" s="20">
        <v>19.62</v>
      </c>
      <c r="Q2458" s="22">
        <v>0.907913003239241</v>
      </c>
      <c r="R2458" s="23"/>
      <c r="X2458" s="1"/>
    </row>
    <row r="2459" spans="1:24">
      <c r="A2459" s="1" t="s">
        <v>1602</v>
      </c>
      <c r="B2459" s="13" t="s">
        <v>1603</v>
      </c>
      <c r="C2459" t="s">
        <v>1608</v>
      </c>
      <c r="D2459" s="7" t="s">
        <v>1605</v>
      </c>
      <c r="E2459" s="13" t="s">
        <v>1540</v>
      </c>
      <c r="K2459" t="s">
        <v>1613</v>
      </c>
      <c r="L2459" t="s">
        <v>30</v>
      </c>
      <c r="M2459" s="21" t="s">
        <v>335</v>
      </c>
      <c r="N2459" s="71">
        <v>56</v>
      </c>
      <c r="O2459" s="20">
        <v>8.98</v>
      </c>
      <c r="P2459" s="20">
        <v>6.87</v>
      </c>
      <c r="Q2459" s="22">
        <v>0.765033407572383</v>
      </c>
      <c r="R2459" s="23"/>
      <c r="X2459" s="1"/>
    </row>
    <row r="2460" spans="1:24">
      <c r="A2460" s="1" t="s">
        <v>1602</v>
      </c>
      <c r="B2460" s="13" t="s">
        <v>1603</v>
      </c>
      <c r="C2460" t="s">
        <v>1608</v>
      </c>
      <c r="D2460" s="7" t="s">
        <v>1605</v>
      </c>
      <c r="E2460" s="13" t="s">
        <v>1540</v>
      </c>
      <c r="K2460" t="s">
        <v>1613</v>
      </c>
      <c r="L2460" t="s">
        <v>30</v>
      </c>
      <c r="M2460" s="21" t="s">
        <v>335</v>
      </c>
      <c r="N2460" s="71">
        <v>57</v>
      </c>
      <c r="O2460" s="20">
        <v>28.78</v>
      </c>
      <c r="P2460" s="20">
        <v>24.29</v>
      </c>
      <c r="Q2460" s="22">
        <v>0.843988881167477</v>
      </c>
      <c r="R2460" s="23"/>
      <c r="X2460" s="1"/>
    </row>
    <row r="2461" spans="1:24">
      <c r="A2461" s="1" t="s">
        <v>1602</v>
      </c>
      <c r="B2461" s="13" t="s">
        <v>1603</v>
      </c>
      <c r="C2461" t="s">
        <v>1608</v>
      </c>
      <c r="D2461" s="7" t="s">
        <v>1605</v>
      </c>
      <c r="E2461" s="13" t="s">
        <v>1540</v>
      </c>
      <c r="K2461" t="s">
        <v>1613</v>
      </c>
      <c r="L2461" t="s">
        <v>30</v>
      </c>
      <c r="M2461" s="21" t="s">
        <v>335</v>
      </c>
      <c r="N2461" s="71">
        <v>58</v>
      </c>
      <c r="O2461" s="20">
        <v>16.98</v>
      </c>
      <c r="P2461" s="20">
        <v>16.93</v>
      </c>
      <c r="Q2461" s="22">
        <v>0.997055359246172</v>
      </c>
      <c r="R2461" s="23"/>
      <c r="X2461" s="1"/>
    </row>
    <row r="2462" spans="1:24">
      <c r="A2462" s="1" t="s">
        <v>1602</v>
      </c>
      <c r="B2462" s="13" t="s">
        <v>1603</v>
      </c>
      <c r="C2462" t="s">
        <v>1608</v>
      </c>
      <c r="D2462" s="7" t="s">
        <v>1605</v>
      </c>
      <c r="E2462" s="13" t="s">
        <v>1540</v>
      </c>
      <c r="K2462" t="s">
        <v>1613</v>
      </c>
      <c r="L2462" t="s">
        <v>30</v>
      </c>
      <c r="M2462" s="21" t="s">
        <v>335</v>
      </c>
      <c r="N2462" s="71">
        <v>59</v>
      </c>
      <c r="O2462" s="20">
        <v>48.48</v>
      </c>
      <c r="P2462" s="20">
        <v>46.35</v>
      </c>
      <c r="Q2462" s="22">
        <v>0.956064356435644</v>
      </c>
      <c r="R2462" s="23"/>
      <c r="X2462" s="1"/>
    </row>
    <row r="2463" spans="1:24">
      <c r="A2463" s="1" t="s">
        <v>1602</v>
      </c>
      <c r="B2463" s="13" t="s">
        <v>1603</v>
      </c>
      <c r="C2463" t="s">
        <v>1608</v>
      </c>
      <c r="D2463" s="7" t="s">
        <v>1605</v>
      </c>
      <c r="E2463" s="13" t="s">
        <v>1540</v>
      </c>
      <c r="K2463" t="s">
        <v>1613</v>
      </c>
      <c r="L2463" t="s">
        <v>30</v>
      </c>
      <c r="M2463" s="21" t="s">
        <v>335</v>
      </c>
      <c r="N2463" s="71">
        <v>60</v>
      </c>
      <c r="O2463" s="20">
        <v>41.39</v>
      </c>
      <c r="P2463" s="20">
        <v>39.86</v>
      </c>
      <c r="Q2463" s="22">
        <v>0.96303454940807</v>
      </c>
      <c r="R2463" s="23"/>
      <c r="X2463" s="1"/>
    </row>
    <row r="2464" spans="1:24">
      <c r="A2464" s="1" t="s">
        <v>1602</v>
      </c>
      <c r="B2464" s="13" t="s">
        <v>1603</v>
      </c>
      <c r="C2464" t="s">
        <v>1608</v>
      </c>
      <c r="D2464" s="7" t="s">
        <v>1605</v>
      </c>
      <c r="E2464" s="13" t="s">
        <v>1540</v>
      </c>
      <c r="K2464" t="s">
        <v>1613</v>
      </c>
      <c r="L2464" t="s">
        <v>30</v>
      </c>
      <c r="M2464" s="21" t="s">
        <v>335</v>
      </c>
      <c r="N2464" s="71">
        <v>61</v>
      </c>
      <c r="O2464" s="20">
        <v>48.76</v>
      </c>
      <c r="P2464" s="20">
        <v>48.51</v>
      </c>
      <c r="Q2464" s="22">
        <v>0.99487284659557</v>
      </c>
      <c r="R2464" s="23"/>
      <c r="X2464" s="1"/>
    </row>
    <row r="2465" spans="1:24">
      <c r="A2465" s="1" t="s">
        <v>1602</v>
      </c>
      <c r="B2465" s="13" t="s">
        <v>1603</v>
      </c>
      <c r="C2465" t="s">
        <v>1609</v>
      </c>
      <c r="D2465" s="7" t="s">
        <v>1605</v>
      </c>
      <c r="E2465" s="13" t="s">
        <v>1540</v>
      </c>
      <c r="K2465" t="s">
        <v>1613</v>
      </c>
      <c r="L2465" t="s">
        <v>30</v>
      </c>
      <c r="M2465" s="21" t="s">
        <v>335</v>
      </c>
      <c r="N2465" s="71">
        <v>60</v>
      </c>
      <c r="O2465" s="20">
        <v>28.96</v>
      </c>
      <c r="P2465" s="20">
        <v>25.93</v>
      </c>
      <c r="Q2465" s="22">
        <v>0.895372928176796</v>
      </c>
      <c r="R2465" s="23"/>
      <c r="X2465" s="1"/>
    </row>
    <row r="2466" spans="1:24">
      <c r="A2466" s="1" t="s">
        <v>1602</v>
      </c>
      <c r="B2466" s="13" t="s">
        <v>1603</v>
      </c>
      <c r="C2466" t="s">
        <v>1609</v>
      </c>
      <c r="D2466" s="7" t="s">
        <v>1605</v>
      </c>
      <c r="E2466" s="13" t="s">
        <v>1540</v>
      </c>
      <c r="K2466" t="s">
        <v>1613</v>
      </c>
      <c r="L2466" t="s">
        <v>30</v>
      </c>
      <c r="M2466" s="21" t="s">
        <v>335</v>
      </c>
      <c r="N2466" s="71">
        <v>61</v>
      </c>
      <c r="O2466" s="20">
        <v>10.68</v>
      </c>
      <c r="P2466" s="20">
        <v>5.54</v>
      </c>
      <c r="Q2466" s="22">
        <v>0.5187265917603</v>
      </c>
      <c r="R2466" s="23"/>
      <c r="X2466" s="1"/>
    </row>
    <row r="2467" spans="1:24">
      <c r="A2467" s="1" t="s">
        <v>1602</v>
      </c>
      <c r="B2467" s="13" t="s">
        <v>1603</v>
      </c>
      <c r="C2467" t="s">
        <v>1609</v>
      </c>
      <c r="D2467" s="7" t="s">
        <v>1605</v>
      </c>
      <c r="E2467" s="13" t="s">
        <v>1540</v>
      </c>
      <c r="K2467" t="s">
        <v>1613</v>
      </c>
      <c r="L2467" t="s">
        <v>30</v>
      </c>
      <c r="M2467" s="21" t="s">
        <v>335</v>
      </c>
      <c r="N2467" s="71">
        <v>62</v>
      </c>
      <c r="O2467" s="20">
        <v>33.19</v>
      </c>
      <c r="P2467" s="20">
        <v>31.66</v>
      </c>
      <c r="Q2467" s="22">
        <v>0.953901777643869</v>
      </c>
      <c r="R2467" s="23"/>
      <c r="X2467" s="1"/>
    </row>
    <row r="2468" spans="1:24">
      <c r="A2468" s="1" t="s">
        <v>1602</v>
      </c>
      <c r="B2468" s="13" t="s">
        <v>1603</v>
      </c>
      <c r="C2468" t="s">
        <v>1609</v>
      </c>
      <c r="D2468" s="7" t="s">
        <v>1605</v>
      </c>
      <c r="E2468" s="13" t="s">
        <v>1540</v>
      </c>
      <c r="K2468" t="s">
        <v>1613</v>
      </c>
      <c r="L2468" t="s">
        <v>30</v>
      </c>
      <c r="M2468" s="21" t="s">
        <v>335</v>
      </c>
      <c r="N2468" s="71">
        <v>63</v>
      </c>
      <c r="O2468" s="20">
        <v>40.67</v>
      </c>
      <c r="P2468" s="20">
        <v>38.06</v>
      </c>
      <c r="Q2468" s="22">
        <v>0.935824932382592</v>
      </c>
      <c r="R2468" s="23"/>
      <c r="X2468" s="1"/>
    </row>
    <row r="2469" spans="1:24">
      <c r="A2469" s="1" t="s">
        <v>1602</v>
      </c>
      <c r="B2469" s="13" t="s">
        <v>1603</v>
      </c>
      <c r="C2469" t="s">
        <v>1610</v>
      </c>
      <c r="D2469" s="7" t="s">
        <v>1605</v>
      </c>
      <c r="E2469" s="13" t="s">
        <v>1540</v>
      </c>
      <c r="K2469" t="s">
        <v>1613</v>
      </c>
      <c r="L2469" t="s">
        <v>30</v>
      </c>
      <c r="M2469" s="21" t="s">
        <v>335</v>
      </c>
      <c r="N2469" s="71">
        <v>13</v>
      </c>
      <c r="O2469" s="20">
        <v>38.44</v>
      </c>
      <c r="P2469" s="20">
        <v>37.02</v>
      </c>
      <c r="Q2469" s="22">
        <v>0.963059313215401</v>
      </c>
      <c r="R2469" s="23"/>
      <c r="X2469" s="1"/>
    </row>
    <row r="2470" spans="1:24">
      <c r="A2470" s="1" t="s">
        <v>1602</v>
      </c>
      <c r="B2470" s="13" t="s">
        <v>1603</v>
      </c>
      <c r="C2470" t="s">
        <v>1610</v>
      </c>
      <c r="D2470" s="7" t="s">
        <v>1605</v>
      </c>
      <c r="E2470" s="13" t="s">
        <v>1540</v>
      </c>
      <c r="K2470" t="s">
        <v>1613</v>
      </c>
      <c r="L2470" t="s">
        <v>30</v>
      </c>
      <c r="M2470" s="21" t="s">
        <v>335</v>
      </c>
      <c r="N2470" s="71">
        <v>14</v>
      </c>
      <c r="O2470" s="20">
        <v>31.01</v>
      </c>
      <c r="P2470" s="20">
        <v>28.59</v>
      </c>
      <c r="Q2470" s="22">
        <v>0.921960657852306</v>
      </c>
      <c r="R2470" s="23"/>
      <c r="X2470" s="1"/>
    </row>
    <row r="2471" spans="1:24">
      <c r="A2471" s="1" t="s">
        <v>1602</v>
      </c>
      <c r="B2471" s="13" t="s">
        <v>1603</v>
      </c>
      <c r="C2471" t="s">
        <v>1610</v>
      </c>
      <c r="D2471" s="7" t="s">
        <v>1605</v>
      </c>
      <c r="E2471" s="13" t="s">
        <v>1540</v>
      </c>
      <c r="K2471" t="s">
        <v>1613</v>
      </c>
      <c r="L2471" t="s">
        <v>30</v>
      </c>
      <c r="M2471" s="21" t="s">
        <v>335</v>
      </c>
      <c r="N2471" s="71">
        <v>15</v>
      </c>
      <c r="O2471" s="20">
        <v>46.99</v>
      </c>
      <c r="P2471" s="20">
        <v>44.99</v>
      </c>
      <c r="Q2471" s="22">
        <v>0.957437752713343</v>
      </c>
      <c r="R2471" s="23"/>
      <c r="X2471" s="1"/>
    </row>
    <row r="2472" spans="1:24">
      <c r="A2472" s="1" t="s">
        <v>1602</v>
      </c>
      <c r="B2472" s="13" t="s">
        <v>1603</v>
      </c>
      <c r="C2472" t="s">
        <v>1610</v>
      </c>
      <c r="D2472" s="7" t="s">
        <v>1605</v>
      </c>
      <c r="E2472" s="13" t="s">
        <v>1540</v>
      </c>
      <c r="K2472" t="s">
        <v>1613</v>
      </c>
      <c r="L2472" t="s">
        <v>30</v>
      </c>
      <c r="M2472" s="21" t="s">
        <v>335</v>
      </c>
      <c r="N2472" s="71">
        <v>16</v>
      </c>
      <c r="O2472" s="20">
        <v>28.98</v>
      </c>
      <c r="P2472" s="20">
        <v>27.21</v>
      </c>
      <c r="Q2472" s="22">
        <v>0.938923395445135</v>
      </c>
      <c r="R2472" s="23"/>
      <c r="X2472" s="1"/>
    </row>
    <row r="2473" spans="1:24">
      <c r="A2473" s="1" t="s">
        <v>1602</v>
      </c>
      <c r="B2473" s="13" t="s">
        <v>1603</v>
      </c>
      <c r="C2473" t="s">
        <v>1610</v>
      </c>
      <c r="D2473" s="7" t="s">
        <v>1605</v>
      </c>
      <c r="E2473" s="13" t="s">
        <v>1540</v>
      </c>
      <c r="K2473" t="s">
        <v>1613</v>
      </c>
      <c r="L2473" t="s">
        <v>30</v>
      </c>
      <c r="M2473" s="21" t="s">
        <v>335</v>
      </c>
      <c r="N2473" s="71">
        <v>18</v>
      </c>
      <c r="O2473" s="20">
        <v>29.17</v>
      </c>
      <c r="P2473" s="20">
        <v>27.79</v>
      </c>
      <c r="Q2473" s="22">
        <v>0.952691121014741</v>
      </c>
      <c r="R2473" s="23"/>
      <c r="X2473" s="1"/>
    </row>
    <row r="2474" spans="1:24">
      <c r="A2474" s="1" t="s">
        <v>1602</v>
      </c>
      <c r="B2474" s="13" t="s">
        <v>1603</v>
      </c>
      <c r="C2474" t="s">
        <v>1610</v>
      </c>
      <c r="D2474" s="7" t="s">
        <v>1605</v>
      </c>
      <c r="E2474" s="13" t="s">
        <v>1540</v>
      </c>
      <c r="K2474" t="s">
        <v>1613</v>
      </c>
      <c r="L2474" t="s">
        <v>30</v>
      </c>
      <c r="M2474" s="21" t="s">
        <v>335</v>
      </c>
      <c r="N2474" s="71">
        <v>19</v>
      </c>
      <c r="O2474" s="20">
        <v>36.31</v>
      </c>
      <c r="P2474" s="20">
        <v>34.51</v>
      </c>
      <c r="Q2474" s="22">
        <v>0.95042687964748</v>
      </c>
      <c r="R2474" s="23"/>
      <c r="X2474" s="1"/>
    </row>
    <row r="2475" spans="1:24">
      <c r="A2475" s="1" t="s">
        <v>1602</v>
      </c>
      <c r="B2475" s="13" t="s">
        <v>1603</v>
      </c>
      <c r="C2475" t="s">
        <v>1610</v>
      </c>
      <c r="D2475" s="7" t="s">
        <v>1605</v>
      </c>
      <c r="E2475" s="13" t="s">
        <v>1540</v>
      </c>
      <c r="K2475" t="s">
        <v>1613</v>
      </c>
      <c r="L2475" t="s">
        <v>30</v>
      </c>
      <c r="M2475" s="21" t="s">
        <v>335</v>
      </c>
      <c r="N2475" s="71">
        <v>20</v>
      </c>
      <c r="O2475" s="20">
        <v>12.57</v>
      </c>
      <c r="P2475" s="20">
        <v>11.15</v>
      </c>
      <c r="Q2475" s="22">
        <v>0.88703261734288</v>
      </c>
      <c r="R2475" s="23"/>
      <c r="X2475" s="1"/>
    </row>
    <row r="2476" spans="1:24">
      <c r="A2476" s="1" t="s">
        <v>1602</v>
      </c>
      <c r="B2476" s="13" t="s">
        <v>1603</v>
      </c>
      <c r="C2476" t="s">
        <v>1610</v>
      </c>
      <c r="D2476" s="7" t="s">
        <v>1605</v>
      </c>
      <c r="E2476" s="13" t="s">
        <v>1540</v>
      </c>
      <c r="K2476" t="s">
        <v>1613</v>
      </c>
      <c r="L2476" t="s">
        <v>30</v>
      </c>
      <c r="M2476" s="21" t="s">
        <v>335</v>
      </c>
      <c r="N2476" s="71">
        <v>21</v>
      </c>
      <c r="O2476" s="20">
        <v>23.47</v>
      </c>
      <c r="P2476" s="20">
        <v>22.02</v>
      </c>
      <c r="Q2476" s="22">
        <v>0.938219002982531</v>
      </c>
      <c r="R2476" s="23"/>
      <c r="X2476" s="1"/>
    </row>
    <row r="2477" spans="1:24">
      <c r="A2477" s="1" t="s">
        <v>1602</v>
      </c>
      <c r="B2477" s="13" t="s">
        <v>1603</v>
      </c>
      <c r="C2477" t="s">
        <v>1610</v>
      </c>
      <c r="D2477" s="7" t="s">
        <v>1605</v>
      </c>
      <c r="E2477" s="13" t="s">
        <v>1540</v>
      </c>
      <c r="K2477" t="s">
        <v>1613</v>
      </c>
      <c r="L2477" t="s">
        <v>30</v>
      </c>
      <c r="M2477" s="21" t="s">
        <v>335</v>
      </c>
      <c r="N2477" s="71">
        <v>22</v>
      </c>
      <c r="O2477" s="20">
        <v>20.12</v>
      </c>
      <c r="P2477" s="20">
        <v>17.75</v>
      </c>
      <c r="Q2477" s="22">
        <v>0.88220675944334</v>
      </c>
      <c r="R2477" s="23"/>
      <c r="X2477" s="1"/>
    </row>
    <row r="2478" spans="1:24">
      <c r="A2478" s="1" t="s">
        <v>1602</v>
      </c>
      <c r="B2478" s="13" t="s">
        <v>1603</v>
      </c>
      <c r="C2478" t="s">
        <v>1610</v>
      </c>
      <c r="D2478" s="7" t="s">
        <v>1605</v>
      </c>
      <c r="E2478" s="13" t="s">
        <v>1540</v>
      </c>
      <c r="K2478" t="s">
        <v>1613</v>
      </c>
      <c r="L2478" t="s">
        <v>30</v>
      </c>
      <c r="M2478" s="21" t="s">
        <v>335</v>
      </c>
      <c r="N2478" s="71">
        <v>23</v>
      </c>
      <c r="O2478" s="20">
        <v>8.57</v>
      </c>
      <c r="P2478" s="20">
        <v>7.73</v>
      </c>
      <c r="Q2478" s="22">
        <v>0.901983663943991</v>
      </c>
      <c r="R2478" s="23"/>
      <c r="X2478" s="1"/>
    </row>
    <row r="2479" spans="1:24">
      <c r="A2479" s="1" t="s">
        <v>1602</v>
      </c>
      <c r="B2479" s="13" t="s">
        <v>1603</v>
      </c>
      <c r="C2479" t="s">
        <v>1610</v>
      </c>
      <c r="D2479" s="7" t="s">
        <v>1605</v>
      </c>
      <c r="E2479" s="13" t="s">
        <v>1540</v>
      </c>
      <c r="K2479" t="s">
        <v>1613</v>
      </c>
      <c r="L2479" t="s">
        <v>30</v>
      </c>
      <c r="M2479" s="21" t="s">
        <v>335</v>
      </c>
      <c r="N2479" s="71">
        <v>24</v>
      </c>
      <c r="O2479" s="20">
        <v>37.65</v>
      </c>
      <c r="P2479" s="20">
        <v>36.54</v>
      </c>
      <c r="Q2479" s="22">
        <v>0.970517928286853</v>
      </c>
      <c r="R2479" s="23"/>
      <c r="X2479" s="1"/>
    </row>
    <row r="2480" spans="1:24">
      <c r="A2480" s="1" t="s">
        <v>1602</v>
      </c>
      <c r="B2480" s="13" t="s">
        <v>1603</v>
      </c>
      <c r="C2480" t="s">
        <v>1611</v>
      </c>
      <c r="D2480" s="7" t="s">
        <v>1605</v>
      </c>
      <c r="E2480" s="13" t="s">
        <v>1540</v>
      </c>
      <c r="K2480" t="s">
        <v>1613</v>
      </c>
      <c r="L2480" t="s">
        <v>30</v>
      </c>
      <c r="M2480" s="21" t="s">
        <v>335</v>
      </c>
      <c r="N2480" s="71">
        <v>21</v>
      </c>
      <c r="O2480" s="20">
        <v>17.43</v>
      </c>
      <c r="P2480" s="20">
        <v>16.49</v>
      </c>
      <c r="Q2480" s="22">
        <v>0.946069994262765</v>
      </c>
      <c r="R2480" s="23"/>
      <c r="X2480" s="1"/>
    </row>
    <row r="2481" spans="1:24">
      <c r="A2481" s="1" t="s">
        <v>1602</v>
      </c>
      <c r="B2481" s="13" t="s">
        <v>1603</v>
      </c>
      <c r="C2481" t="s">
        <v>1611</v>
      </c>
      <c r="D2481" s="7" t="s">
        <v>1605</v>
      </c>
      <c r="E2481" s="13" t="s">
        <v>1540</v>
      </c>
      <c r="K2481" t="s">
        <v>1613</v>
      </c>
      <c r="L2481" t="s">
        <v>30</v>
      </c>
      <c r="M2481" s="21" t="s">
        <v>335</v>
      </c>
      <c r="N2481" s="71">
        <v>22</v>
      </c>
      <c r="O2481" s="20">
        <v>31.04</v>
      </c>
      <c r="P2481" s="20">
        <v>27.73</v>
      </c>
      <c r="Q2481" s="22">
        <v>0.893363402061856</v>
      </c>
      <c r="R2481" s="23"/>
      <c r="X2481" s="1"/>
    </row>
    <row r="2482" spans="1:24">
      <c r="A2482" s="1" t="s">
        <v>1602</v>
      </c>
      <c r="B2482" s="13" t="s">
        <v>1603</v>
      </c>
      <c r="C2482" t="s">
        <v>1611</v>
      </c>
      <c r="D2482" s="7" t="s">
        <v>1605</v>
      </c>
      <c r="E2482" s="13" t="s">
        <v>1540</v>
      </c>
      <c r="K2482" t="s">
        <v>1613</v>
      </c>
      <c r="L2482" t="s">
        <v>30</v>
      </c>
      <c r="M2482" s="21" t="s">
        <v>335</v>
      </c>
      <c r="N2482" s="71">
        <v>23</v>
      </c>
      <c r="O2482" s="20">
        <v>23</v>
      </c>
      <c r="P2482" s="20">
        <v>22.06</v>
      </c>
      <c r="Q2482" s="22">
        <v>0.959130434782609</v>
      </c>
      <c r="R2482" s="23"/>
      <c r="X2482" s="1"/>
    </row>
    <row r="2483" spans="1:24">
      <c r="A2483" s="1" t="s">
        <v>1602</v>
      </c>
      <c r="B2483" s="13" t="s">
        <v>1603</v>
      </c>
      <c r="C2483" t="s">
        <v>1611</v>
      </c>
      <c r="D2483" s="7" t="s">
        <v>1605</v>
      </c>
      <c r="E2483" s="13" t="s">
        <v>1540</v>
      </c>
      <c r="K2483" t="s">
        <v>1613</v>
      </c>
      <c r="L2483" t="s">
        <v>30</v>
      </c>
      <c r="M2483" s="21" t="s">
        <v>335</v>
      </c>
      <c r="N2483" s="71">
        <v>24</v>
      </c>
      <c r="O2483" s="20">
        <v>32.29</v>
      </c>
      <c r="P2483" s="20">
        <v>30.92</v>
      </c>
      <c r="Q2483" s="22">
        <v>0.957572003716321</v>
      </c>
      <c r="R2483" s="23"/>
      <c r="X2483" s="1"/>
    </row>
    <row r="2484" spans="1:24">
      <c r="A2484" s="1" t="s">
        <v>1602</v>
      </c>
      <c r="B2484" s="13" t="s">
        <v>1603</v>
      </c>
      <c r="C2484" t="s">
        <v>1611</v>
      </c>
      <c r="D2484" s="7" t="s">
        <v>1605</v>
      </c>
      <c r="E2484" s="13" t="s">
        <v>1540</v>
      </c>
      <c r="K2484" t="s">
        <v>1613</v>
      </c>
      <c r="L2484" t="s">
        <v>30</v>
      </c>
      <c r="M2484" s="21" t="s">
        <v>335</v>
      </c>
      <c r="N2484" s="71">
        <v>25</v>
      </c>
      <c r="O2484" s="20">
        <v>16.36</v>
      </c>
      <c r="P2484" s="20">
        <v>13</v>
      </c>
      <c r="Q2484" s="22">
        <v>0.794621026894866</v>
      </c>
      <c r="R2484" s="23"/>
      <c r="X2484" s="1"/>
    </row>
    <row r="2485" spans="1:24">
      <c r="A2485" s="1" t="s">
        <v>1602</v>
      </c>
      <c r="B2485" s="13" t="s">
        <v>1603</v>
      </c>
      <c r="C2485" t="s">
        <v>1611</v>
      </c>
      <c r="D2485" s="7" t="s">
        <v>1605</v>
      </c>
      <c r="E2485" s="13" t="s">
        <v>1540</v>
      </c>
      <c r="K2485" t="s">
        <v>1613</v>
      </c>
      <c r="L2485" t="s">
        <v>30</v>
      </c>
      <c r="M2485" s="21" t="s">
        <v>335</v>
      </c>
      <c r="N2485" s="71">
        <v>26</v>
      </c>
      <c r="O2485" s="20">
        <v>14.76</v>
      </c>
      <c r="P2485" s="20">
        <v>13.4</v>
      </c>
      <c r="Q2485" s="22">
        <v>0.907859078590786</v>
      </c>
      <c r="R2485" s="23"/>
      <c r="X2485" s="1"/>
    </row>
    <row r="2486" spans="1:24">
      <c r="A2486" s="1" t="s">
        <v>1602</v>
      </c>
      <c r="B2486" s="13" t="s">
        <v>1603</v>
      </c>
      <c r="C2486" t="s">
        <v>1611</v>
      </c>
      <c r="D2486" s="7" t="s">
        <v>1605</v>
      </c>
      <c r="E2486" s="13" t="s">
        <v>1540</v>
      </c>
      <c r="K2486" t="s">
        <v>1613</v>
      </c>
      <c r="L2486" t="s">
        <v>30</v>
      </c>
      <c r="M2486" s="21" t="s">
        <v>335</v>
      </c>
      <c r="N2486" s="71">
        <v>27</v>
      </c>
      <c r="O2486" s="20">
        <v>23.12</v>
      </c>
      <c r="P2486" s="20">
        <v>21.6</v>
      </c>
      <c r="Q2486" s="22">
        <v>0.934256055363322</v>
      </c>
      <c r="R2486" s="23"/>
      <c r="X2486" s="1"/>
    </row>
    <row r="2487" spans="1:24">
      <c r="A2487" s="1" t="s">
        <v>1602</v>
      </c>
      <c r="B2487" s="13" t="s">
        <v>1603</v>
      </c>
      <c r="C2487" t="s">
        <v>1611</v>
      </c>
      <c r="D2487" s="7" t="s">
        <v>1605</v>
      </c>
      <c r="E2487" s="13" t="s">
        <v>1540</v>
      </c>
      <c r="K2487" t="s">
        <v>1613</v>
      </c>
      <c r="L2487" t="s">
        <v>30</v>
      </c>
      <c r="M2487" s="21" t="s">
        <v>335</v>
      </c>
      <c r="N2487" s="71">
        <v>28</v>
      </c>
      <c r="O2487" s="20">
        <v>26.29</v>
      </c>
      <c r="P2487" s="20">
        <v>25.5</v>
      </c>
      <c r="Q2487" s="22">
        <v>0.96995055154051</v>
      </c>
      <c r="R2487" s="23"/>
      <c r="X2487" s="1"/>
    </row>
    <row r="2488" spans="1:24">
      <c r="A2488" s="1" t="s">
        <v>1602</v>
      </c>
      <c r="B2488" s="13" t="s">
        <v>1603</v>
      </c>
      <c r="C2488" t="s">
        <v>1611</v>
      </c>
      <c r="D2488" s="7" t="s">
        <v>1605</v>
      </c>
      <c r="E2488" s="13" t="s">
        <v>1540</v>
      </c>
      <c r="K2488" t="s">
        <v>1613</v>
      </c>
      <c r="L2488" t="s">
        <v>30</v>
      </c>
      <c r="M2488" s="21" t="s">
        <v>335</v>
      </c>
      <c r="N2488" s="71">
        <v>29</v>
      </c>
      <c r="O2488" s="20">
        <v>24.87</v>
      </c>
      <c r="P2488" s="20">
        <v>23.45</v>
      </c>
      <c r="Q2488" s="22">
        <v>0.942903096099718</v>
      </c>
      <c r="R2488" s="23"/>
      <c r="X2488" s="1"/>
    </row>
    <row r="2489" spans="1:24">
      <c r="A2489" s="1" t="s">
        <v>1602</v>
      </c>
      <c r="B2489" s="13" t="s">
        <v>1603</v>
      </c>
      <c r="C2489" t="s">
        <v>1611</v>
      </c>
      <c r="D2489" s="7" t="s">
        <v>1605</v>
      </c>
      <c r="E2489" s="13" t="s">
        <v>1540</v>
      </c>
      <c r="K2489" t="s">
        <v>1613</v>
      </c>
      <c r="L2489" t="s">
        <v>30</v>
      </c>
      <c r="M2489" s="21" t="s">
        <v>335</v>
      </c>
      <c r="N2489" s="71">
        <v>30</v>
      </c>
      <c r="O2489" s="20">
        <v>24.8</v>
      </c>
      <c r="P2489" s="20">
        <v>23.21</v>
      </c>
      <c r="Q2489" s="22">
        <v>0.935887096774194</v>
      </c>
      <c r="R2489" s="23"/>
      <c r="X2489" s="1"/>
    </row>
    <row r="2490" spans="1:24">
      <c r="A2490" s="1" t="s">
        <v>1602</v>
      </c>
      <c r="B2490" s="13" t="s">
        <v>1603</v>
      </c>
      <c r="C2490" t="s">
        <v>1611</v>
      </c>
      <c r="D2490" s="7" t="s">
        <v>1605</v>
      </c>
      <c r="E2490" s="13" t="s">
        <v>1540</v>
      </c>
      <c r="K2490" t="s">
        <v>1613</v>
      </c>
      <c r="L2490" t="s">
        <v>30</v>
      </c>
      <c r="M2490" s="21" t="s">
        <v>335</v>
      </c>
      <c r="N2490" s="71">
        <v>31</v>
      </c>
      <c r="O2490" s="20">
        <v>41.34</v>
      </c>
      <c r="P2490" s="20">
        <v>38.09</v>
      </c>
      <c r="Q2490" s="22">
        <v>0.921383647798742</v>
      </c>
      <c r="R2490" s="23"/>
      <c r="X2490" s="1"/>
    </row>
    <row r="2491" spans="1:24">
      <c r="A2491" s="1" t="s">
        <v>1602</v>
      </c>
      <c r="B2491" s="13" t="s">
        <v>1603</v>
      </c>
      <c r="C2491" t="s">
        <v>1611</v>
      </c>
      <c r="D2491" s="7" t="s">
        <v>1605</v>
      </c>
      <c r="E2491" s="13" t="s">
        <v>1540</v>
      </c>
      <c r="K2491" t="s">
        <v>1613</v>
      </c>
      <c r="L2491" t="s">
        <v>30</v>
      </c>
      <c r="M2491" s="21" t="s">
        <v>335</v>
      </c>
      <c r="N2491" s="71">
        <v>32</v>
      </c>
      <c r="O2491" s="20">
        <v>17.58</v>
      </c>
      <c r="P2491" s="20">
        <v>15.48</v>
      </c>
      <c r="Q2491" s="22">
        <v>0.880546075085324</v>
      </c>
      <c r="R2491" s="23"/>
      <c r="X2491" s="1"/>
    </row>
    <row r="2492" spans="1:24">
      <c r="A2492" s="1" t="s">
        <v>1602</v>
      </c>
      <c r="B2492" s="13" t="s">
        <v>1603</v>
      </c>
      <c r="C2492" t="s">
        <v>1611</v>
      </c>
      <c r="D2492" s="7" t="s">
        <v>1605</v>
      </c>
      <c r="E2492" s="13" t="s">
        <v>1540</v>
      </c>
      <c r="K2492" t="s">
        <v>1613</v>
      </c>
      <c r="L2492" t="s">
        <v>30</v>
      </c>
      <c r="M2492" s="21" t="s">
        <v>335</v>
      </c>
      <c r="N2492" s="71">
        <v>33</v>
      </c>
      <c r="O2492" s="20">
        <v>32.24</v>
      </c>
      <c r="P2492" s="20">
        <v>28.64</v>
      </c>
      <c r="Q2492" s="22">
        <v>0.88833746898263</v>
      </c>
      <c r="R2492" s="23"/>
      <c r="X2492" s="1"/>
    </row>
    <row r="2493" spans="1:24">
      <c r="A2493" s="1" t="s">
        <v>1602</v>
      </c>
      <c r="B2493" s="13" t="s">
        <v>1603</v>
      </c>
      <c r="C2493" t="s">
        <v>1611</v>
      </c>
      <c r="D2493" s="7" t="s">
        <v>1605</v>
      </c>
      <c r="E2493" s="13" t="s">
        <v>1540</v>
      </c>
      <c r="K2493" t="s">
        <v>1613</v>
      </c>
      <c r="L2493" t="s">
        <v>30</v>
      </c>
      <c r="M2493" s="21" t="s">
        <v>335</v>
      </c>
      <c r="N2493" s="71">
        <v>34</v>
      </c>
      <c r="O2493" s="20">
        <v>18.44</v>
      </c>
      <c r="P2493" s="20">
        <v>16.66</v>
      </c>
      <c r="Q2493" s="22">
        <v>0.903470715835141</v>
      </c>
      <c r="R2493" s="23"/>
      <c r="X2493" s="1"/>
    </row>
    <row r="2494" spans="1:24">
      <c r="A2494" s="1" t="s">
        <v>1602</v>
      </c>
      <c r="B2494" s="13" t="s">
        <v>1603</v>
      </c>
      <c r="C2494" t="s">
        <v>1611</v>
      </c>
      <c r="D2494" s="7" t="s">
        <v>1605</v>
      </c>
      <c r="E2494" s="13" t="s">
        <v>1540</v>
      </c>
      <c r="K2494" t="s">
        <v>1613</v>
      </c>
      <c r="L2494" t="s">
        <v>30</v>
      </c>
      <c r="M2494" s="21" t="s">
        <v>335</v>
      </c>
      <c r="N2494" s="71">
        <v>35</v>
      </c>
      <c r="O2494" s="20">
        <v>28.97</v>
      </c>
      <c r="P2494" s="20">
        <v>27.94</v>
      </c>
      <c r="Q2494" s="22">
        <v>0.96444597859855</v>
      </c>
      <c r="R2494" s="23"/>
      <c r="X2494" s="1"/>
    </row>
    <row r="2495" spans="1:24">
      <c r="A2495" s="1" t="s">
        <v>1602</v>
      </c>
      <c r="B2495" s="13" t="s">
        <v>1603</v>
      </c>
      <c r="C2495" t="s">
        <v>1612</v>
      </c>
      <c r="D2495" s="7" t="s">
        <v>1605</v>
      </c>
      <c r="E2495" s="13" t="s">
        <v>1540</v>
      </c>
      <c r="K2495" t="s">
        <v>1613</v>
      </c>
      <c r="L2495" t="s">
        <v>30</v>
      </c>
      <c r="M2495" s="21" t="s">
        <v>335</v>
      </c>
      <c r="N2495" s="71">
        <v>37</v>
      </c>
      <c r="O2495" s="20">
        <v>28.35</v>
      </c>
      <c r="P2495" s="20">
        <v>27.71</v>
      </c>
      <c r="Q2495" s="22">
        <v>0.977425044091711</v>
      </c>
      <c r="R2495" s="23"/>
      <c r="X2495" s="1"/>
    </row>
    <row r="2496" spans="1:24">
      <c r="A2496" s="1" t="s">
        <v>1602</v>
      </c>
      <c r="B2496" s="13" t="s">
        <v>1603</v>
      </c>
      <c r="C2496" t="s">
        <v>1612</v>
      </c>
      <c r="D2496" s="7" t="s">
        <v>1605</v>
      </c>
      <c r="E2496" s="13" t="s">
        <v>1540</v>
      </c>
      <c r="K2496" t="s">
        <v>1613</v>
      </c>
      <c r="L2496" t="s">
        <v>30</v>
      </c>
      <c r="M2496" s="21" t="s">
        <v>335</v>
      </c>
      <c r="N2496" s="71">
        <v>38</v>
      </c>
      <c r="O2496" s="20">
        <v>32.14</v>
      </c>
      <c r="P2496" s="20">
        <v>31.47</v>
      </c>
      <c r="Q2496" s="22">
        <v>0.979153702551338</v>
      </c>
      <c r="R2496" s="23"/>
      <c r="X2496" s="1"/>
    </row>
    <row r="2497" spans="1:24">
      <c r="A2497" s="1" t="s">
        <v>1602</v>
      </c>
      <c r="B2497" s="13" t="s">
        <v>1603</v>
      </c>
      <c r="C2497" t="s">
        <v>1612</v>
      </c>
      <c r="D2497" s="7" t="s">
        <v>1605</v>
      </c>
      <c r="E2497" s="13" t="s">
        <v>1540</v>
      </c>
      <c r="K2497" t="s">
        <v>1613</v>
      </c>
      <c r="L2497" t="s">
        <v>30</v>
      </c>
      <c r="M2497" s="21" t="s">
        <v>335</v>
      </c>
      <c r="N2497" s="71">
        <v>39</v>
      </c>
      <c r="O2497" s="20">
        <v>51.62</v>
      </c>
      <c r="P2497" s="20">
        <v>49.12</v>
      </c>
      <c r="Q2497" s="22">
        <v>0.951569159240604</v>
      </c>
      <c r="R2497" s="23"/>
      <c r="X2497" s="1"/>
    </row>
    <row r="2498" spans="1:24">
      <c r="A2498" s="1" t="s">
        <v>1602</v>
      </c>
      <c r="B2498" s="13" t="s">
        <v>1603</v>
      </c>
      <c r="C2498" t="s">
        <v>1612</v>
      </c>
      <c r="D2498" s="7" t="s">
        <v>1605</v>
      </c>
      <c r="E2498" s="13" t="s">
        <v>1540</v>
      </c>
      <c r="K2498" t="s">
        <v>1613</v>
      </c>
      <c r="L2498" t="s">
        <v>30</v>
      </c>
      <c r="M2498" s="21" t="s">
        <v>335</v>
      </c>
      <c r="N2498" s="71">
        <v>40</v>
      </c>
      <c r="O2498" s="20">
        <v>18.6</v>
      </c>
      <c r="P2498" s="20">
        <v>18.23</v>
      </c>
      <c r="Q2498" s="22">
        <v>0.98010752688172</v>
      </c>
      <c r="R2498" s="23"/>
      <c r="X2498" s="1"/>
    </row>
    <row r="2499" spans="1:24">
      <c r="A2499" s="1" t="s">
        <v>1602</v>
      </c>
      <c r="B2499" s="13" t="s">
        <v>1603</v>
      </c>
      <c r="C2499" t="s">
        <v>1612</v>
      </c>
      <c r="D2499" s="7" t="s">
        <v>1605</v>
      </c>
      <c r="E2499" s="13" t="s">
        <v>1540</v>
      </c>
      <c r="K2499" t="s">
        <v>1613</v>
      </c>
      <c r="L2499" t="s">
        <v>30</v>
      </c>
      <c r="M2499" s="21" t="s">
        <v>335</v>
      </c>
      <c r="N2499" s="71">
        <v>41</v>
      </c>
      <c r="O2499" s="20">
        <v>18.01</v>
      </c>
      <c r="P2499" s="20">
        <v>18.19</v>
      </c>
      <c r="Q2499" s="22">
        <v>1.00999444752915</v>
      </c>
      <c r="R2499" s="23"/>
      <c r="X2499" s="1"/>
    </row>
    <row r="2500" spans="1:24">
      <c r="A2500" s="1" t="s">
        <v>1602</v>
      </c>
      <c r="B2500" s="13" t="s">
        <v>1603</v>
      </c>
      <c r="C2500" t="s">
        <v>1612</v>
      </c>
      <c r="D2500" s="7" t="s">
        <v>1605</v>
      </c>
      <c r="E2500" s="13" t="s">
        <v>1540</v>
      </c>
      <c r="K2500" t="s">
        <v>1613</v>
      </c>
      <c r="L2500" t="s">
        <v>30</v>
      </c>
      <c r="M2500" s="21" t="s">
        <v>335</v>
      </c>
      <c r="N2500" s="71">
        <v>42</v>
      </c>
      <c r="O2500" s="20">
        <v>29.88</v>
      </c>
      <c r="P2500" s="20">
        <v>27.81</v>
      </c>
      <c r="Q2500" s="22">
        <v>0.930722891566265</v>
      </c>
      <c r="R2500" s="23"/>
      <c r="X2500" s="1"/>
    </row>
    <row r="2501" spans="1:24">
      <c r="A2501" s="1" t="s">
        <v>1602</v>
      </c>
      <c r="B2501" s="13" t="s">
        <v>1603</v>
      </c>
      <c r="C2501" t="s">
        <v>1612</v>
      </c>
      <c r="D2501" s="7" t="s">
        <v>1605</v>
      </c>
      <c r="E2501" s="13" t="s">
        <v>1540</v>
      </c>
      <c r="K2501" t="s">
        <v>1613</v>
      </c>
      <c r="L2501" t="s">
        <v>30</v>
      </c>
      <c r="M2501" s="21" t="s">
        <v>335</v>
      </c>
      <c r="N2501" s="71">
        <v>43</v>
      </c>
      <c r="O2501" s="20">
        <v>15.66</v>
      </c>
      <c r="P2501" s="20">
        <v>14.45</v>
      </c>
      <c r="Q2501" s="22">
        <v>0.922733077905492</v>
      </c>
      <c r="R2501" s="23"/>
      <c r="X2501" s="1"/>
    </row>
    <row r="2502" spans="1:24">
      <c r="A2502" s="1" t="s">
        <v>1602</v>
      </c>
      <c r="B2502" s="13" t="s">
        <v>1603</v>
      </c>
      <c r="C2502" t="s">
        <v>1612</v>
      </c>
      <c r="D2502" s="7" t="s">
        <v>1605</v>
      </c>
      <c r="E2502" s="13" t="s">
        <v>1540</v>
      </c>
      <c r="K2502" t="s">
        <v>1613</v>
      </c>
      <c r="L2502" t="s">
        <v>30</v>
      </c>
      <c r="M2502" s="21" t="s">
        <v>335</v>
      </c>
      <c r="N2502" s="71">
        <v>44</v>
      </c>
      <c r="O2502" s="20">
        <v>39.36</v>
      </c>
      <c r="P2502" s="20">
        <v>38.46</v>
      </c>
      <c r="Q2502" s="22">
        <v>0.977134146341463</v>
      </c>
      <c r="R2502" s="23"/>
      <c r="X2502" s="1"/>
    </row>
    <row r="2503" spans="1:24">
      <c r="A2503" s="1" t="s">
        <v>1602</v>
      </c>
      <c r="B2503" s="13" t="s">
        <v>1603</v>
      </c>
      <c r="C2503" t="s">
        <v>1612</v>
      </c>
      <c r="D2503" s="7" t="s">
        <v>1605</v>
      </c>
      <c r="E2503" s="13" t="s">
        <v>1540</v>
      </c>
      <c r="K2503" t="s">
        <v>1613</v>
      </c>
      <c r="L2503" t="s">
        <v>30</v>
      </c>
      <c r="M2503" s="21" t="s">
        <v>335</v>
      </c>
      <c r="N2503" s="71">
        <v>45</v>
      </c>
      <c r="O2503" s="20">
        <v>51.65</v>
      </c>
      <c r="P2503" s="20">
        <v>49.89</v>
      </c>
      <c r="Q2503" s="22">
        <v>0.965924491771539</v>
      </c>
      <c r="R2503" s="23"/>
      <c r="X2503" s="1"/>
    </row>
    <row r="2504" spans="1:24">
      <c r="A2504" s="1" t="s">
        <v>1602</v>
      </c>
      <c r="B2504" s="13" t="s">
        <v>1603</v>
      </c>
      <c r="C2504" t="s">
        <v>1612</v>
      </c>
      <c r="D2504" s="7" t="s">
        <v>1605</v>
      </c>
      <c r="E2504" s="13" t="s">
        <v>1540</v>
      </c>
      <c r="K2504" t="s">
        <v>1613</v>
      </c>
      <c r="L2504" t="s">
        <v>30</v>
      </c>
      <c r="M2504" s="21" t="s">
        <v>335</v>
      </c>
      <c r="N2504" s="71">
        <v>46</v>
      </c>
      <c r="O2504" s="20">
        <v>46.03</v>
      </c>
      <c r="P2504" s="20">
        <v>43.52</v>
      </c>
      <c r="Q2504" s="22">
        <v>0.945470345426896</v>
      </c>
      <c r="R2504" s="23"/>
      <c r="X2504" s="1"/>
    </row>
    <row r="2505" spans="1:24">
      <c r="A2505" s="1" t="s">
        <v>1602</v>
      </c>
      <c r="B2505" s="13" t="s">
        <v>1603</v>
      </c>
      <c r="C2505" t="s">
        <v>1612</v>
      </c>
      <c r="D2505" s="7" t="s">
        <v>1605</v>
      </c>
      <c r="E2505" s="13" t="s">
        <v>1540</v>
      </c>
      <c r="K2505" t="s">
        <v>1613</v>
      </c>
      <c r="L2505" t="s">
        <v>30</v>
      </c>
      <c r="M2505" s="21" t="s">
        <v>335</v>
      </c>
      <c r="N2505" s="71">
        <v>47</v>
      </c>
      <c r="O2505" s="20">
        <v>45.85</v>
      </c>
      <c r="P2505" s="20">
        <v>43.57</v>
      </c>
      <c r="Q2505" s="22">
        <v>0.950272628135224</v>
      </c>
      <c r="R2505" s="23"/>
      <c r="X2505" s="1"/>
    </row>
    <row r="2506" spans="1:24">
      <c r="A2506" s="1" t="s">
        <v>1602</v>
      </c>
      <c r="B2506" s="13" t="s">
        <v>1603</v>
      </c>
      <c r="C2506" t="s">
        <v>1612</v>
      </c>
      <c r="D2506" s="7" t="s">
        <v>1605</v>
      </c>
      <c r="E2506" s="13" t="s">
        <v>1540</v>
      </c>
      <c r="K2506" t="s">
        <v>1613</v>
      </c>
      <c r="L2506" t="s">
        <v>30</v>
      </c>
      <c r="M2506" s="21" t="s">
        <v>335</v>
      </c>
      <c r="N2506" s="71">
        <v>48</v>
      </c>
      <c r="O2506" s="20">
        <v>20.9</v>
      </c>
      <c r="P2506" s="20">
        <v>19.78</v>
      </c>
      <c r="Q2506" s="22">
        <v>0.946411483253589</v>
      </c>
      <c r="R2506" s="23"/>
      <c r="X2506" s="1"/>
    </row>
    <row r="2507" spans="1:24">
      <c r="A2507" s="1" t="s">
        <v>1602</v>
      </c>
      <c r="B2507" s="13" t="s">
        <v>1603</v>
      </c>
      <c r="C2507" t="s">
        <v>1612</v>
      </c>
      <c r="D2507" s="7" t="s">
        <v>1605</v>
      </c>
      <c r="E2507" s="13" t="s">
        <v>1540</v>
      </c>
      <c r="K2507" t="s">
        <v>1613</v>
      </c>
      <c r="L2507" t="s">
        <v>30</v>
      </c>
      <c r="M2507" s="21" t="s">
        <v>335</v>
      </c>
      <c r="N2507" s="71">
        <v>49</v>
      </c>
      <c r="O2507" s="20">
        <v>23.84</v>
      </c>
      <c r="P2507" s="20">
        <v>20.75</v>
      </c>
      <c r="Q2507" s="22">
        <v>0.870385906040268</v>
      </c>
      <c r="R2507" s="23"/>
      <c r="X2507" s="1"/>
    </row>
    <row r="2508" spans="1:24">
      <c r="A2508" s="1" t="s">
        <v>1602</v>
      </c>
      <c r="B2508" s="13" t="s">
        <v>1603</v>
      </c>
      <c r="C2508" t="s">
        <v>1612</v>
      </c>
      <c r="D2508" s="7" t="s">
        <v>1605</v>
      </c>
      <c r="E2508" s="13" t="s">
        <v>1540</v>
      </c>
      <c r="K2508" t="s">
        <v>1613</v>
      </c>
      <c r="L2508" t="s">
        <v>30</v>
      </c>
      <c r="M2508" s="21" t="s">
        <v>335</v>
      </c>
      <c r="N2508" s="71">
        <v>50</v>
      </c>
      <c r="O2508" s="20">
        <v>41.13</v>
      </c>
      <c r="P2508" s="20">
        <v>40.44</v>
      </c>
      <c r="Q2508" s="22">
        <v>0.983223924142961</v>
      </c>
      <c r="R2508" s="23"/>
      <c r="X2508" s="1"/>
    </row>
    <row r="2509" spans="1:24">
      <c r="A2509" s="1" t="s">
        <v>1602</v>
      </c>
      <c r="B2509" s="13" t="s">
        <v>1603</v>
      </c>
      <c r="C2509" t="s">
        <v>1612</v>
      </c>
      <c r="D2509" s="7" t="s">
        <v>1605</v>
      </c>
      <c r="E2509" s="13" t="s">
        <v>1540</v>
      </c>
      <c r="K2509" t="s">
        <v>1613</v>
      </c>
      <c r="L2509" t="s">
        <v>30</v>
      </c>
      <c r="M2509" s="21" t="s">
        <v>335</v>
      </c>
      <c r="N2509" s="71">
        <v>51</v>
      </c>
      <c r="O2509" s="20">
        <v>21.38</v>
      </c>
      <c r="P2509" s="20">
        <v>20.27</v>
      </c>
      <c r="Q2509" s="22">
        <v>0.948082319925164</v>
      </c>
      <c r="R2509" s="23"/>
      <c r="X2509" s="1"/>
    </row>
    <row r="2510" spans="1:24">
      <c r="A2510" s="1" t="s">
        <v>1602</v>
      </c>
      <c r="B2510" s="13" t="s">
        <v>1603</v>
      </c>
      <c r="C2510" t="s">
        <v>1612</v>
      </c>
      <c r="D2510" s="7" t="s">
        <v>1605</v>
      </c>
      <c r="E2510" s="13" t="s">
        <v>1540</v>
      </c>
      <c r="K2510" t="s">
        <v>1613</v>
      </c>
      <c r="L2510" t="s">
        <v>30</v>
      </c>
      <c r="M2510" s="21" t="s">
        <v>335</v>
      </c>
      <c r="N2510" s="71">
        <v>52</v>
      </c>
      <c r="O2510" s="20">
        <v>24.17</v>
      </c>
      <c r="P2510" s="20">
        <v>23.3</v>
      </c>
      <c r="Q2510" s="22">
        <v>0.964004964832437</v>
      </c>
      <c r="R2510" s="23"/>
      <c r="X2510" s="1"/>
    </row>
    <row r="2511" spans="1:24">
      <c r="A2511" s="1" t="s">
        <v>1602</v>
      </c>
      <c r="B2511" s="13" t="s">
        <v>1603</v>
      </c>
      <c r="C2511" t="s">
        <v>1612</v>
      </c>
      <c r="D2511" s="7" t="s">
        <v>1605</v>
      </c>
      <c r="E2511" s="13" t="s">
        <v>1540</v>
      </c>
      <c r="K2511" t="s">
        <v>1613</v>
      </c>
      <c r="L2511" t="s">
        <v>30</v>
      </c>
      <c r="M2511" s="21" t="s">
        <v>335</v>
      </c>
      <c r="N2511" s="71">
        <v>53</v>
      </c>
      <c r="O2511" s="20">
        <v>30.88</v>
      </c>
      <c r="P2511" s="20">
        <v>29.59</v>
      </c>
      <c r="Q2511" s="22">
        <v>0.958225388601036</v>
      </c>
      <c r="R2511" s="23"/>
      <c r="X2511" s="1"/>
    </row>
    <row r="2512" spans="1:24">
      <c r="A2512" s="39" t="s">
        <v>1602</v>
      </c>
      <c r="B2512" s="40" t="s">
        <v>1603</v>
      </c>
      <c r="C2512" s="18" t="s">
        <v>1612</v>
      </c>
      <c r="D2512" s="78" t="s">
        <v>1605</v>
      </c>
      <c r="E2512" s="40" t="s">
        <v>1540</v>
      </c>
      <c r="F2512" s="18"/>
      <c r="G2512" s="18"/>
      <c r="H2512" s="18"/>
      <c r="I2512" s="18"/>
      <c r="J2512" s="39"/>
      <c r="K2512" s="18" t="s">
        <v>1613</v>
      </c>
      <c r="L2512" s="18" t="s">
        <v>30</v>
      </c>
      <c r="M2512" s="43" t="s">
        <v>335</v>
      </c>
      <c r="N2512" s="79">
        <v>54</v>
      </c>
      <c r="O2512" s="42">
        <v>33.51</v>
      </c>
      <c r="P2512" s="42">
        <v>33.2</v>
      </c>
      <c r="Q2512" s="44">
        <v>0.990749030140257</v>
      </c>
      <c r="R2512" s="45"/>
      <c r="S2512" s="39"/>
      <c r="T2512" s="18"/>
      <c r="U2512" s="18"/>
      <c r="V2512" s="18"/>
      <c r="W2512" s="18"/>
      <c r="X2512" s="39"/>
    </row>
    <row r="2513" spans="1:24">
      <c r="A2513" s="1" t="s">
        <v>1614</v>
      </c>
      <c r="B2513" s="13" t="s">
        <v>1615</v>
      </c>
      <c r="C2513" t="s">
        <v>506</v>
      </c>
      <c r="D2513" s="7" t="s">
        <v>1616</v>
      </c>
      <c r="E2513" s="13" t="s">
        <v>1335</v>
      </c>
      <c r="K2513" t="s">
        <v>1617</v>
      </c>
      <c r="M2513" s="21" t="s">
        <v>1618</v>
      </c>
      <c r="N2513" s="71"/>
      <c r="O2513" s="20">
        <v>46</v>
      </c>
      <c r="P2513" s="20">
        <v>19</v>
      </c>
      <c r="Q2513" s="22">
        <v>0.41304347826087</v>
      </c>
      <c r="R2513" s="23"/>
      <c r="X2513" s="1"/>
    </row>
    <row r="2514" spans="1:24">
      <c r="A2514" s="1" t="s">
        <v>1614</v>
      </c>
      <c r="B2514" s="13" t="s">
        <v>1615</v>
      </c>
      <c r="C2514" t="s">
        <v>506</v>
      </c>
      <c r="D2514" s="7" t="s">
        <v>1616</v>
      </c>
      <c r="E2514" s="13" t="s">
        <v>1335</v>
      </c>
      <c r="K2514" t="s">
        <v>1617</v>
      </c>
      <c r="M2514" s="21" t="s">
        <v>1618</v>
      </c>
      <c r="N2514" s="71"/>
      <c r="O2514" s="20">
        <v>43</v>
      </c>
      <c r="P2514" s="20">
        <v>7</v>
      </c>
      <c r="Q2514" s="22">
        <v>0.162790697674419</v>
      </c>
      <c r="R2514" s="23"/>
      <c r="X2514" s="1"/>
    </row>
    <row r="2515" spans="1:24">
      <c r="A2515" s="1" t="s">
        <v>1614</v>
      </c>
      <c r="B2515" s="13" t="s">
        <v>1615</v>
      </c>
      <c r="C2515" t="s">
        <v>506</v>
      </c>
      <c r="D2515" s="7" t="s">
        <v>1616</v>
      </c>
      <c r="E2515" s="13" t="s">
        <v>1335</v>
      </c>
      <c r="K2515" t="s">
        <v>1617</v>
      </c>
      <c r="M2515" s="21" t="s">
        <v>1618</v>
      </c>
      <c r="N2515" s="71"/>
      <c r="O2515" s="20">
        <v>78</v>
      </c>
      <c r="P2515" s="20">
        <v>46</v>
      </c>
      <c r="Q2515" s="22">
        <v>0.58974358974359</v>
      </c>
      <c r="R2515" s="23"/>
      <c r="X2515" s="1"/>
    </row>
    <row r="2516" spans="1:24">
      <c r="A2516" s="1" t="s">
        <v>1614</v>
      </c>
      <c r="B2516" s="13" t="s">
        <v>1615</v>
      </c>
      <c r="C2516" t="s">
        <v>506</v>
      </c>
      <c r="D2516" s="7" t="s">
        <v>1616</v>
      </c>
      <c r="E2516" s="13" t="s">
        <v>1335</v>
      </c>
      <c r="K2516" t="s">
        <v>1617</v>
      </c>
      <c r="M2516" s="21" t="s">
        <v>1618</v>
      </c>
      <c r="N2516" s="71"/>
      <c r="O2516" s="20">
        <v>77</v>
      </c>
      <c r="P2516" s="20">
        <v>7</v>
      </c>
      <c r="Q2516" s="22">
        <v>0.0909090909090909</v>
      </c>
      <c r="R2516" s="23"/>
      <c r="X2516" s="1"/>
    </row>
    <row r="2517" spans="1:24">
      <c r="A2517" s="1" t="s">
        <v>1614</v>
      </c>
      <c r="B2517" s="13" t="s">
        <v>1615</v>
      </c>
      <c r="C2517" t="s">
        <v>506</v>
      </c>
      <c r="D2517" s="7" t="s">
        <v>1616</v>
      </c>
      <c r="E2517" s="13" t="s">
        <v>1335</v>
      </c>
      <c r="K2517" t="s">
        <v>1617</v>
      </c>
      <c r="M2517" s="21" t="s">
        <v>1618</v>
      </c>
      <c r="N2517" s="71"/>
      <c r="O2517" s="20">
        <v>67</v>
      </c>
      <c r="P2517" s="20">
        <v>11</v>
      </c>
      <c r="Q2517" s="22">
        <v>0.164179104477612</v>
      </c>
      <c r="R2517" s="23"/>
      <c r="X2517" s="1"/>
    </row>
    <row r="2518" spans="1:24">
      <c r="A2518" s="1" t="s">
        <v>1614</v>
      </c>
      <c r="B2518" s="13" t="s">
        <v>1615</v>
      </c>
      <c r="C2518" t="s">
        <v>506</v>
      </c>
      <c r="D2518" s="7" t="s">
        <v>1616</v>
      </c>
      <c r="E2518" s="13" t="s">
        <v>1335</v>
      </c>
      <c r="K2518" t="s">
        <v>1617</v>
      </c>
      <c r="M2518" s="21" t="s">
        <v>1618</v>
      </c>
      <c r="N2518" s="71"/>
      <c r="O2518" s="20">
        <v>80</v>
      </c>
      <c r="P2518" s="20">
        <v>75</v>
      </c>
      <c r="Q2518" s="22">
        <v>0.9375</v>
      </c>
      <c r="R2518" s="23"/>
      <c r="X2518" s="1"/>
    </row>
    <row r="2519" spans="1:24">
      <c r="A2519" s="1" t="s">
        <v>1614</v>
      </c>
      <c r="B2519" s="13" t="s">
        <v>1615</v>
      </c>
      <c r="C2519" t="s">
        <v>506</v>
      </c>
      <c r="D2519" s="7" t="s">
        <v>1616</v>
      </c>
      <c r="E2519" s="13" t="s">
        <v>1335</v>
      </c>
      <c r="K2519" t="s">
        <v>1617</v>
      </c>
      <c r="M2519" s="21" t="s">
        <v>1618</v>
      </c>
      <c r="N2519" s="71"/>
      <c r="O2519" s="20">
        <v>86</v>
      </c>
      <c r="P2519" s="20">
        <v>84</v>
      </c>
      <c r="Q2519" s="22">
        <v>0.976744186046512</v>
      </c>
      <c r="R2519" s="23"/>
      <c r="X2519" s="1"/>
    </row>
    <row r="2520" spans="1:24">
      <c r="A2520" s="1" t="s">
        <v>1614</v>
      </c>
      <c r="B2520" s="13" t="s">
        <v>1615</v>
      </c>
      <c r="C2520" t="s">
        <v>506</v>
      </c>
      <c r="D2520" s="7" t="s">
        <v>1616</v>
      </c>
      <c r="E2520" s="13" t="s">
        <v>1335</v>
      </c>
      <c r="K2520" t="s">
        <v>1617</v>
      </c>
      <c r="M2520" s="21" t="s">
        <v>1618</v>
      </c>
      <c r="N2520" s="71"/>
      <c r="O2520" s="20">
        <v>89</v>
      </c>
      <c r="P2520" s="20">
        <v>83</v>
      </c>
      <c r="Q2520" s="22">
        <v>0.932584269662921</v>
      </c>
      <c r="R2520" s="23"/>
      <c r="X2520" s="1"/>
    </row>
    <row r="2521" spans="1:24">
      <c r="A2521" s="1" t="s">
        <v>1614</v>
      </c>
      <c r="B2521" s="13" t="s">
        <v>1615</v>
      </c>
      <c r="C2521" t="s">
        <v>506</v>
      </c>
      <c r="D2521" s="7" t="s">
        <v>1616</v>
      </c>
      <c r="E2521" s="13" t="s">
        <v>1335</v>
      </c>
      <c r="K2521" t="s">
        <v>1617</v>
      </c>
      <c r="M2521" s="21" t="s">
        <v>1618</v>
      </c>
      <c r="N2521" s="71"/>
      <c r="O2521" s="20">
        <v>83</v>
      </c>
      <c r="P2521" s="20">
        <v>111</v>
      </c>
      <c r="Q2521" s="22">
        <v>1.33734939759036</v>
      </c>
      <c r="R2521" s="23"/>
      <c r="X2521" s="1"/>
    </row>
    <row r="2522" spans="1:24">
      <c r="A2522" s="1" t="s">
        <v>1614</v>
      </c>
      <c r="B2522" s="13" t="s">
        <v>1615</v>
      </c>
      <c r="C2522" t="s">
        <v>506</v>
      </c>
      <c r="D2522" s="7" t="s">
        <v>1616</v>
      </c>
      <c r="E2522" s="13" t="s">
        <v>1335</v>
      </c>
      <c r="K2522" t="s">
        <v>1617</v>
      </c>
      <c r="M2522" s="21" t="s">
        <v>1618</v>
      </c>
      <c r="N2522" s="71"/>
      <c r="O2522" s="20">
        <v>85</v>
      </c>
      <c r="P2522" s="20">
        <v>93</v>
      </c>
      <c r="Q2522" s="22">
        <v>1.09411764705882</v>
      </c>
      <c r="R2522" s="23"/>
      <c r="X2522" s="1"/>
    </row>
    <row r="2523" spans="1:24">
      <c r="A2523" s="1" t="s">
        <v>1614</v>
      </c>
      <c r="B2523" s="13" t="s">
        <v>1615</v>
      </c>
      <c r="C2523" t="s">
        <v>506</v>
      </c>
      <c r="D2523" s="7" t="s">
        <v>1616</v>
      </c>
      <c r="E2523" s="13" t="s">
        <v>1335</v>
      </c>
      <c r="K2523" t="s">
        <v>1617</v>
      </c>
      <c r="M2523" s="21" t="s">
        <v>1618</v>
      </c>
      <c r="N2523" s="71"/>
      <c r="O2523" s="20">
        <v>85</v>
      </c>
      <c r="P2523" s="20">
        <v>82</v>
      </c>
      <c r="Q2523" s="22">
        <v>0.964705882352941</v>
      </c>
      <c r="R2523" s="23"/>
      <c r="X2523" s="1"/>
    </row>
    <row r="2524" spans="1:24">
      <c r="A2524" s="1" t="s">
        <v>1614</v>
      </c>
      <c r="B2524" s="13" t="s">
        <v>1615</v>
      </c>
      <c r="C2524" t="s">
        <v>506</v>
      </c>
      <c r="D2524" s="7" t="s">
        <v>1616</v>
      </c>
      <c r="E2524" s="13" t="s">
        <v>1335</v>
      </c>
      <c r="K2524" t="s">
        <v>1617</v>
      </c>
      <c r="M2524" s="21" t="s">
        <v>1618</v>
      </c>
      <c r="N2524" s="71"/>
      <c r="O2524" s="20">
        <v>79</v>
      </c>
      <c r="P2524" s="20">
        <v>78</v>
      </c>
      <c r="Q2524" s="22">
        <v>0.987341772151899</v>
      </c>
      <c r="R2524" s="23"/>
      <c r="X2524" s="1"/>
    </row>
    <row r="2525" spans="1:24">
      <c r="A2525" s="1" t="s">
        <v>1614</v>
      </c>
      <c r="B2525" s="13" t="s">
        <v>1615</v>
      </c>
      <c r="C2525" t="s">
        <v>506</v>
      </c>
      <c r="D2525" s="7" t="s">
        <v>1616</v>
      </c>
      <c r="E2525" s="13" t="s">
        <v>1335</v>
      </c>
      <c r="K2525" t="s">
        <v>1617</v>
      </c>
      <c r="M2525" s="21" t="s">
        <v>1618</v>
      </c>
      <c r="N2525" s="71"/>
      <c r="O2525" s="20">
        <v>83</v>
      </c>
      <c r="P2525" s="20">
        <v>94</v>
      </c>
      <c r="Q2525" s="22">
        <v>1.13253012048193</v>
      </c>
      <c r="R2525" s="23"/>
      <c r="X2525" s="1"/>
    </row>
    <row r="2526" spans="1:24">
      <c r="A2526" s="1" t="s">
        <v>1614</v>
      </c>
      <c r="B2526" s="13" t="s">
        <v>1615</v>
      </c>
      <c r="C2526" t="s">
        <v>506</v>
      </c>
      <c r="D2526" s="7" t="s">
        <v>1616</v>
      </c>
      <c r="E2526" s="13" t="s">
        <v>1335</v>
      </c>
      <c r="K2526" t="s">
        <v>1617</v>
      </c>
      <c r="M2526" s="21" t="s">
        <v>1618</v>
      </c>
      <c r="N2526" s="71"/>
      <c r="O2526" s="20">
        <v>92</v>
      </c>
      <c r="P2526" s="20">
        <v>83</v>
      </c>
      <c r="Q2526" s="22">
        <v>0.902173913043478</v>
      </c>
      <c r="R2526" s="23"/>
      <c r="X2526" s="1"/>
    </row>
    <row r="2527" spans="1:24">
      <c r="A2527" s="1" t="s">
        <v>1614</v>
      </c>
      <c r="B2527" s="13" t="s">
        <v>1615</v>
      </c>
      <c r="C2527" t="s">
        <v>506</v>
      </c>
      <c r="D2527" s="7" t="s">
        <v>1616</v>
      </c>
      <c r="E2527" s="13" t="s">
        <v>1335</v>
      </c>
      <c r="K2527" t="s">
        <v>1617</v>
      </c>
      <c r="M2527" s="21" t="s">
        <v>1618</v>
      </c>
      <c r="N2527" s="71"/>
      <c r="O2527" s="20">
        <v>85</v>
      </c>
      <c r="P2527" s="20">
        <v>129</v>
      </c>
      <c r="Q2527" s="22">
        <v>1.51764705882353</v>
      </c>
      <c r="R2527" s="23"/>
      <c r="X2527" s="1"/>
    </row>
    <row r="2528" spans="1:24">
      <c r="A2528" s="39" t="s">
        <v>1614</v>
      </c>
      <c r="B2528" s="40" t="s">
        <v>1615</v>
      </c>
      <c r="C2528" s="18" t="s">
        <v>506</v>
      </c>
      <c r="D2528" s="78" t="s">
        <v>1616</v>
      </c>
      <c r="E2528" s="40" t="s">
        <v>1335</v>
      </c>
      <c r="F2528" s="18"/>
      <c r="G2528" s="18"/>
      <c r="H2528" s="18"/>
      <c r="I2528" s="18"/>
      <c r="J2528" s="39"/>
      <c r="K2528" s="18" t="s">
        <v>1617</v>
      </c>
      <c r="L2528" s="18"/>
      <c r="M2528" s="43" t="s">
        <v>1618</v>
      </c>
      <c r="N2528" s="79"/>
      <c r="O2528" s="42">
        <v>90</v>
      </c>
      <c r="P2528" s="42">
        <v>91</v>
      </c>
      <c r="Q2528" s="44">
        <v>1.01111111111111</v>
      </c>
      <c r="R2528" s="45"/>
      <c r="S2528" s="39"/>
      <c r="T2528" s="18"/>
      <c r="U2528" s="18"/>
      <c r="V2528" s="18"/>
      <c r="W2528" s="18"/>
      <c r="X2528" s="39"/>
    </row>
    <row r="2529" spans="1:24">
      <c r="A2529" s="1" t="s">
        <v>1619</v>
      </c>
      <c r="B2529" s="13" t="s">
        <v>1615</v>
      </c>
      <c r="C2529" t="s">
        <v>506</v>
      </c>
      <c r="D2529" s="7" t="s">
        <v>1620</v>
      </c>
      <c r="E2529" s="13" t="s">
        <v>1335</v>
      </c>
      <c r="K2529" t="s">
        <v>1621</v>
      </c>
      <c r="M2529" s="21" t="s">
        <v>1618</v>
      </c>
      <c r="N2529" s="71"/>
      <c r="O2529" s="20">
        <v>23.6771</v>
      </c>
      <c r="P2529" s="20">
        <v>6.7953277</v>
      </c>
      <c r="Q2529" s="22">
        <v>0.287</v>
      </c>
      <c r="R2529" s="23"/>
      <c r="X2529" s="1"/>
    </row>
    <row r="2530" spans="1:24">
      <c r="A2530" s="1" t="s">
        <v>1619</v>
      </c>
      <c r="B2530" s="13" t="s">
        <v>1615</v>
      </c>
      <c r="C2530" t="s">
        <v>506</v>
      </c>
      <c r="D2530" s="7" t="s">
        <v>1620</v>
      </c>
      <c r="E2530" s="13" t="s">
        <v>1335</v>
      </c>
      <c r="K2530" t="s">
        <v>1621</v>
      </c>
      <c r="M2530" s="21" t="s">
        <v>1618</v>
      </c>
      <c r="N2530" s="71"/>
      <c r="O2530" s="20">
        <v>24.8756</v>
      </c>
      <c r="P2530" s="20">
        <v>0.62189</v>
      </c>
      <c r="Q2530" s="22">
        <v>0.025</v>
      </c>
      <c r="R2530" s="23"/>
      <c r="X2530" s="1"/>
    </row>
    <row r="2531" spans="1:24">
      <c r="A2531" s="1" t="s">
        <v>1619</v>
      </c>
      <c r="B2531" s="13" t="s">
        <v>1615</v>
      </c>
      <c r="C2531" t="s">
        <v>506</v>
      </c>
      <c r="D2531" s="7" t="s">
        <v>1620</v>
      </c>
      <c r="E2531" s="13" t="s">
        <v>1335</v>
      </c>
      <c r="K2531" t="s">
        <v>1621</v>
      </c>
      <c r="M2531" s="21" t="s">
        <v>1618</v>
      </c>
      <c r="N2531" s="71"/>
      <c r="O2531" s="20">
        <v>29</v>
      </c>
      <c r="P2531" s="20">
        <v>4.06</v>
      </c>
      <c r="Q2531" s="22">
        <v>0.14</v>
      </c>
      <c r="R2531" s="23"/>
      <c r="X2531" s="1"/>
    </row>
    <row r="2532" spans="1:24">
      <c r="A2532" s="1" t="s">
        <v>1619</v>
      </c>
      <c r="B2532" s="13" t="s">
        <v>1615</v>
      </c>
      <c r="C2532" t="s">
        <v>506</v>
      </c>
      <c r="D2532" s="7" t="s">
        <v>1620</v>
      </c>
      <c r="E2532" s="13" t="s">
        <v>1335</v>
      </c>
      <c r="K2532" t="s">
        <v>1621</v>
      </c>
      <c r="M2532" s="21" t="s">
        <v>1618</v>
      </c>
      <c r="N2532" s="71"/>
      <c r="O2532" s="20">
        <v>32.2287</v>
      </c>
      <c r="P2532" s="20">
        <v>19.33722</v>
      </c>
      <c r="Q2532" s="22">
        <v>0.6</v>
      </c>
      <c r="R2532" s="23"/>
      <c r="X2532" s="1"/>
    </row>
    <row r="2533" spans="1:24">
      <c r="A2533" s="1" t="s">
        <v>1619</v>
      </c>
      <c r="B2533" s="13" t="s">
        <v>1615</v>
      </c>
      <c r="C2533" t="s">
        <v>506</v>
      </c>
      <c r="D2533" s="7" t="s">
        <v>1620</v>
      </c>
      <c r="E2533" s="13" t="s">
        <v>1335</v>
      </c>
      <c r="K2533" t="s">
        <v>1621</v>
      </c>
      <c r="M2533" s="21" t="s">
        <v>1618</v>
      </c>
      <c r="N2533" s="71"/>
      <c r="O2533" s="20">
        <v>43.0935</v>
      </c>
      <c r="P2533" s="20">
        <v>35.767605</v>
      </c>
      <c r="Q2533" s="22">
        <v>0.83</v>
      </c>
      <c r="R2533" s="23"/>
      <c r="X2533" s="1"/>
    </row>
    <row r="2534" spans="1:24">
      <c r="A2534" s="1" t="s">
        <v>1619</v>
      </c>
      <c r="B2534" s="13" t="s">
        <v>1615</v>
      </c>
      <c r="C2534" t="s">
        <v>506</v>
      </c>
      <c r="D2534" s="7" t="s">
        <v>1620</v>
      </c>
      <c r="E2534" s="13" t="s">
        <v>1335</v>
      </c>
      <c r="K2534" t="s">
        <v>1621</v>
      </c>
      <c r="M2534" s="21" t="s">
        <v>1618</v>
      </c>
      <c r="N2534" s="71"/>
      <c r="O2534" s="20">
        <v>18</v>
      </c>
      <c r="P2534" s="20">
        <v>0.18</v>
      </c>
      <c r="Q2534" s="22">
        <v>0.01</v>
      </c>
      <c r="R2534" s="23"/>
      <c r="X2534" s="1"/>
    </row>
    <row r="2535" spans="1:24">
      <c r="A2535" s="1" t="s">
        <v>1619</v>
      </c>
      <c r="B2535" s="13" t="s">
        <v>1615</v>
      </c>
      <c r="C2535" t="s">
        <v>506</v>
      </c>
      <c r="D2535" s="7" t="s">
        <v>1620</v>
      </c>
      <c r="E2535" s="13" t="s">
        <v>1335</v>
      </c>
      <c r="K2535" t="s">
        <v>1621</v>
      </c>
      <c r="M2535" s="21" t="s">
        <v>1618</v>
      </c>
      <c r="N2535" s="71"/>
      <c r="O2535" s="20">
        <v>26</v>
      </c>
      <c r="P2535" s="20">
        <v>0.26</v>
      </c>
      <c r="Q2535" s="22">
        <v>0.01</v>
      </c>
      <c r="R2535" s="23"/>
      <c r="X2535" s="1"/>
    </row>
    <row r="2536" spans="1:24">
      <c r="A2536" s="1" t="s">
        <v>1619</v>
      </c>
      <c r="B2536" s="13" t="s">
        <v>1615</v>
      </c>
      <c r="C2536" t="s">
        <v>506</v>
      </c>
      <c r="D2536" s="7" t="s">
        <v>1620</v>
      </c>
      <c r="E2536" s="13" t="s">
        <v>1335</v>
      </c>
      <c r="K2536" t="s">
        <v>1621</v>
      </c>
      <c r="M2536" s="21" t="s">
        <v>1618</v>
      </c>
      <c r="N2536" s="71"/>
      <c r="O2536" s="20">
        <v>32</v>
      </c>
      <c r="P2536" s="20">
        <v>0.96</v>
      </c>
      <c r="Q2536" s="22">
        <v>0.03</v>
      </c>
      <c r="R2536" s="23"/>
      <c r="X2536" s="1"/>
    </row>
    <row r="2537" spans="1:24">
      <c r="A2537" s="1" t="s">
        <v>1619</v>
      </c>
      <c r="B2537" s="13" t="s">
        <v>1615</v>
      </c>
      <c r="C2537" t="s">
        <v>506</v>
      </c>
      <c r="D2537" s="7" t="s">
        <v>1620</v>
      </c>
      <c r="E2537" s="13" t="s">
        <v>1335</v>
      </c>
      <c r="K2537" t="s">
        <v>1621</v>
      </c>
      <c r="M2537" s="21" t="s">
        <v>1618</v>
      </c>
      <c r="N2537" s="71"/>
      <c r="O2537" s="20">
        <v>38</v>
      </c>
      <c r="P2537" s="20">
        <v>13.68</v>
      </c>
      <c r="Q2537" s="22">
        <v>0.36</v>
      </c>
      <c r="R2537" s="23"/>
      <c r="X2537" s="1"/>
    </row>
    <row r="2538" spans="1:24">
      <c r="A2538" s="1" t="s">
        <v>1619</v>
      </c>
      <c r="B2538" s="13" t="s">
        <v>1615</v>
      </c>
      <c r="C2538" t="s">
        <v>506</v>
      </c>
      <c r="D2538" s="7" t="s">
        <v>1620</v>
      </c>
      <c r="E2538" s="13" t="s">
        <v>1335</v>
      </c>
      <c r="K2538" t="s">
        <v>1621</v>
      </c>
      <c r="M2538" s="21" t="s">
        <v>1618</v>
      </c>
      <c r="N2538" s="71"/>
      <c r="O2538" s="20">
        <v>43</v>
      </c>
      <c r="P2538" s="20">
        <v>21.5</v>
      </c>
      <c r="Q2538" s="22">
        <v>0.5</v>
      </c>
      <c r="R2538" s="23"/>
      <c r="X2538" s="1"/>
    </row>
    <row r="2539" spans="1:24">
      <c r="A2539" s="1" t="s">
        <v>1619</v>
      </c>
      <c r="B2539" s="13" t="s">
        <v>1615</v>
      </c>
      <c r="C2539" t="s">
        <v>506</v>
      </c>
      <c r="D2539" s="7" t="s">
        <v>1620</v>
      </c>
      <c r="E2539" s="13" t="s">
        <v>1335</v>
      </c>
      <c r="K2539" t="s">
        <v>1622</v>
      </c>
      <c r="M2539" s="21" t="s">
        <v>1618</v>
      </c>
      <c r="N2539" s="71"/>
      <c r="O2539" s="20">
        <v>33</v>
      </c>
      <c r="P2539" s="20">
        <v>0</v>
      </c>
      <c r="Q2539" s="22">
        <v>0</v>
      </c>
      <c r="R2539" s="23"/>
      <c r="X2539" s="1"/>
    </row>
    <row r="2540" spans="1:24">
      <c r="A2540" s="1" t="s">
        <v>1619</v>
      </c>
      <c r="B2540" s="13" t="s">
        <v>1615</v>
      </c>
      <c r="C2540" t="s">
        <v>506</v>
      </c>
      <c r="D2540" s="7" t="s">
        <v>1620</v>
      </c>
      <c r="E2540" s="13" t="s">
        <v>1335</v>
      </c>
      <c r="K2540" t="s">
        <v>1622</v>
      </c>
      <c r="M2540" s="21" t="s">
        <v>1618</v>
      </c>
      <c r="N2540" s="71"/>
      <c r="O2540" s="20">
        <v>35</v>
      </c>
      <c r="P2540" s="20">
        <v>1.05</v>
      </c>
      <c r="Q2540" s="22">
        <v>0.03</v>
      </c>
      <c r="R2540" s="23"/>
      <c r="X2540" s="1"/>
    </row>
    <row r="2541" spans="1:24">
      <c r="A2541" s="39" t="s">
        <v>1619</v>
      </c>
      <c r="B2541" s="40" t="s">
        <v>1615</v>
      </c>
      <c r="C2541" s="18" t="s">
        <v>506</v>
      </c>
      <c r="D2541" s="78" t="s">
        <v>1620</v>
      </c>
      <c r="E2541" s="40" t="s">
        <v>1335</v>
      </c>
      <c r="F2541" s="18"/>
      <c r="G2541" s="18"/>
      <c r="H2541" s="18"/>
      <c r="I2541" s="18"/>
      <c r="J2541" s="39"/>
      <c r="K2541" s="18" t="s">
        <v>1622</v>
      </c>
      <c r="L2541" s="18"/>
      <c r="M2541" s="43" t="s">
        <v>1618</v>
      </c>
      <c r="N2541" s="79"/>
      <c r="O2541" s="42">
        <v>37</v>
      </c>
      <c r="P2541" s="42">
        <v>0.74</v>
      </c>
      <c r="Q2541" s="44">
        <v>0.02</v>
      </c>
      <c r="R2541" s="45"/>
      <c r="S2541" s="39"/>
      <c r="T2541" s="18"/>
      <c r="U2541" s="18"/>
      <c r="V2541" s="18"/>
      <c r="W2541" s="18"/>
      <c r="X2541" s="39"/>
    </row>
    <row r="2542" spans="1:24">
      <c r="A2542" s="1" t="s">
        <v>1623</v>
      </c>
      <c r="B2542" s="13" t="s">
        <v>1615</v>
      </c>
      <c r="C2542" t="s">
        <v>506</v>
      </c>
      <c r="D2542" s="7" t="s">
        <v>1624</v>
      </c>
      <c r="E2542" s="13" t="s">
        <v>1335</v>
      </c>
      <c r="K2542" t="s">
        <v>1625</v>
      </c>
      <c r="M2542" s="21" t="s">
        <v>1626</v>
      </c>
      <c r="N2542" s="71"/>
      <c r="O2542" s="20">
        <v>0.08</v>
      </c>
      <c r="P2542" s="20">
        <v>0.048</v>
      </c>
      <c r="Q2542" s="22">
        <v>0.6</v>
      </c>
      <c r="R2542" s="23"/>
      <c r="X2542" s="1"/>
    </row>
    <row r="2543" spans="1:24">
      <c r="A2543" s="1" t="s">
        <v>1623</v>
      </c>
      <c r="B2543" s="13" t="s">
        <v>1615</v>
      </c>
      <c r="C2543" t="s">
        <v>506</v>
      </c>
      <c r="D2543" s="7" t="s">
        <v>1624</v>
      </c>
      <c r="E2543" s="13" t="s">
        <v>1335</v>
      </c>
      <c r="K2543" t="s">
        <v>1625</v>
      </c>
      <c r="M2543" s="21" t="s">
        <v>1626</v>
      </c>
      <c r="N2543" s="71"/>
      <c r="O2543" s="20">
        <v>0.11</v>
      </c>
      <c r="P2543" s="20">
        <v>0.0869</v>
      </c>
      <c r="Q2543" s="22">
        <v>0.79</v>
      </c>
      <c r="R2543" s="23"/>
      <c r="X2543" s="1"/>
    </row>
    <row r="2544" spans="1:24">
      <c r="A2544" s="1" t="s">
        <v>1623</v>
      </c>
      <c r="B2544" s="13" t="s">
        <v>1615</v>
      </c>
      <c r="C2544" t="s">
        <v>506</v>
      </c>
      <c r="D2544" s="7" t="s">
        <v>1624</v>
      </c>
      <c r="E2544" s="13" t="s">
        <v>1335</v>
      </c>
      <c r="K2544" t="s">
        <v>1625</v>
      </c>
      <c r="M2544" s="21" t="s">
        <v>1626</v>
      </c>
      <c r="N2544" s="71"/>
      <c r="O2544" s="20">
        <v>0.28</v>
      </c>
      <c r="P2544" s="20">
        <v>0.2632</v>
      </c>
      <c r="Q2544" s="22">
        <v>0.94</v>
      </c>
      <c r="R2544" s="23"/>
      <c r="X2544" s="1"/>
    </row>
    <row r="2545" spans="1:24">
      <c r="A2545" s="1" t="s">
        <v>1623</v>
      </c>
      <c r="B2545" s="13" t="s">
        <v>1615</v>
      </c>
      <c r="C2545" t="s">
        <v>506</v>
      </c>
      <c r="D2545" s="7" t="s">
        <v>1624</v>
      </c>
      <c r="E2545" s="13" t="s">
        <v>1335</v>
      </c>
      <c r="K2545" t="s">
        <v>1625</v>
      </c>
      <c r="M2545" s="21" t="s">
        <v>1626</v>
      </c>
      <c r="N2545" s="71"/>
      <c r="O2545" s="20">
        <v>0.51</v>
      </c>
      <c r="P2545" s="20">
        <v>0.4998</v>
      </c>
      <c r="Q2545" s="22">
        <v>0.98</v>
      </c>
      <c r="R2545" s="23"/>
      <c r="X2545" s="1"/>
    </row>
    <row r="2546" spans="1:24">
      <c r="A2546" s="1" t="s">
        <v>1623</v>
      </c>
      <c r="B2546" s="13" t="s">
        <v>1615</v>
      </c>
      <c r="C2546" t="s">
        <v>506</v>
      </c>
      <c r="D2546" s="7" t="s">
        <v>1624</v>
      </c>
      <c r="E2546" s="13" t="s">
        <v>1335</v>
      </c>
      <c r="K2546" t="s">
        <v>1625</v>
      </c>
      <c r="M2546" s="21" t="s">
        <v>1626</v>
      </c>
      <c r="N2546" s="71"/>
      <c r="O2546" s="20">
        <v>0.71</v>
      </c>
      <c r="P2546" s="20">
        <v>0.71</v>
      </c>
      <c r="Q2546" s="22">
        <v>1</v>
      </c>
      <c r="R2546" s="23"/>
      <c r="X2546" s="1"/>
    </row>
    <row r="2547" spans="1:24">
      <c r="A2547" s="1" t="s">
        <v>1623</v>
      </c>
      <c r="B2547" s="13" t="s">
        <v>1615</v>
      </c>
      <c r="C2547" t="s">
        <v>506</v>
      </c>
      <c r="D2547" s="7" t="s">
        <v>1624</v>
      </c>
      <c r="E2547" s="13" t="s">
        <v>1335</v>
      </c>
      <c r="K2547" t="s">
        <v>1625</v>
      </c>
      <c r="M2547" s="21" t="s">
        <v>1626</v>
      </c>
      <c r="N2547" s="71"/>
      <c r="O2547" s="20">
        <v>0.74</v>
      </c>
      <c r="P2547" s="20">
        <v>0.74</v>
      </c>
      <c r="Q2547" s="22">
        <v>1</v>
      </c>
      <c r="R2547" s="23"/>
      <c r="X2547" s="1"/>
    </row>
    <row r="2548" spans="1:24">
      <c r="A2548" s="39" t="s">
        <v>1623</v>
      </c>
      <c r="B2548" s="40" t="s">
        <v>1615</v>
      </c>
      <c r="C2548" s="18" t="s">
        <v>506</v>
      </c>
      <c r="D2548" s="78" t="s">
        <v>1624</v>
      </c>
      <c r="E2548" s="80" t="s">
        <v>1335</v>
      </c>
      <c r="F2548" s="18"/>
      <c r="G2548" s="18"/>
      <c r="H2548" s="18"/>
      <c r="I2548" s="18"/>
      <c r="J2548" s="39"/>
      <c r="K2548" s="18" t="s">
        <v>1625</v>
      </c>
      <c r="L2548" s="18"/>
      <c r="M2548" s="43" t="s">
        <v>1626</v>
      </c>
      <c r="N2548" s="79"/>
      <c r="O2548" s="42">
        <v>0.75</v>
      </c>
      <c r="P2548" s="42">
        <v>0.75</v>
      </c>
      <c r="Q2548" s="44">
        <v>1</v>
      </c>
      <c r="R2548" s="45"/>
      <c r="S2548" s="39"/>
      <c r="T2548" s="18"/>
      <c r="U2548" s="18"/>
      <c r="V2548" s="18"/>
      <c r="W2548" s="18"/>
      <c r="X2548" s="39"/>
    </row>
    <row r="2549" spans="1:24">
      <c r="A2549" s="1" t="s">
        <v>1627</v>
      </c>
      <c r="B2549" s="13" t="s">
        <v>1615</v>
      </c>
      <c r="C2549" t="s">
        <v>506</v>
      </c>
      <c r="D2549" s="7" t="s">
        <v>1628</v>
      </c>
      <c r="E2549" s="13" t="s">
        <v>1629</v>
      </c>
      <c r="K2549" t="s">
        <v>1630</v>
      </c>
      <c r="M2549" s="21" t="s">
        <v>1626</v>
      </c>
      <c r="N2549" s="71"/>
      <c r="O2549" s="20">
        <v>0.42</v>
      </c>
      <c r="P2549" s="20">
        <v>0.41</v>
      </c>
      <c r="Q2549" s="22">
        <v>0.976190476190476</v>
      </c>
      <c r="R2549" s="23"/>
      <c r="X2549" s="1"/>
    </row>
    <row r="2550" spans="1:24">
      <c r="A2550" s="1" t="s">
        <v>1627</v>
      </c>
      <c r="B2550" s="13" t="s">
        <v>1615</v>
      </c>
      <c r="C2550" t="s">
        <v>506</v>
      </c>
      <c r="D2550" s="7" t="s">
        <v>1628</v>
      </c>
      <c r="E2550" s="13" t="s">
        <v>1629</v>
      </c>
      <c r="K2550" t="s">
        <v>1630</v>
      </c>
      <c r="M2550" s="21" t="s">
        <v>1626</v>
      </c>
      <c r="N2550" s="71"/>
      <c r="O2550" s="20">
        <v>0.41</v>
      </c>
      <c r="P2550" s="20">
        <v>0.4</v>
      </c>
      <c r="Q2550" s="22">
        <v>0.975609756097561</v>
      </c>
      <c r="R2550" s="23"/>
      <c r="X2550" s="1"/>
    </row>
    <row r="2551" spans="1:24">
      <c r="A2551" s="1" t="s">
        <v>1627</v>
      </c>
      <c r="B2551" s="13" t="s">
        <v>1615</v>
      </c>
      <c r="C2551" t="s">
        <v>506</v>
      </c>
      <c r="D2551" s="7" t="s">
        <v>1628</v>
      </c>
      <c r="E2551" s="13" t="s">
        <v>1629</v>
      </c>
      <c r="K2551" t="s">
        <v>1630</v>
      </c>
      <c r="M2551" s="21" t="s">
        <v>1626</v>
      </c>
      <c r="N2551" s="71"/>
      <c r="O2551" s="20">
        <v>0.16</v>
      </c>
      <c r="P2551" s="20">
        <v>0.09</v>
      </c>
      <c r="Q2551" s="22">
        <v>0.5625</v>
      </c>
      <c r="R2551" s="23"/>
      <c r="X2551" s="1"/>
    </row>
    <row r="2552" spans="1:24">
      <c r="A2552" s="1" t="s">
        <v>1627</v>
      </c>
      <c r="B2552" s="13" t="s">
        <v>1615</v>
      </c>
      <c r="C2552" t="s">
        <v>506</v>
      </c>
      <c r="D2552" s="7" t="s">
        <v>1628</v>
      </c>
      <c r="E2552" s="13" t="s">
        <v>1629</v>
      </c>
      <c r="K2552" t="s">
        <v>1630</v>
      </c>
      <c r="M2552" s="21" t="s">
        <v>1626</v>
      </c>
      <c r="N2552" s="71"/>
      <c r="O2552" s="20">
        <v>0.12</v>
      </c>
      <c r="P2552" s="20">
        <v>0.03</v>
      </c>
      <c r="Q2552" s="22">
        <v>0.25</v>
      </c>
      <c r="R2552" s="23"/>
      <c r="X2552" s="1"/>
    </row>
    <row r="2553" spans="1:24">
      <c r="A2553" s="1" t="s">
        <v>1627</v>
      </c>
      <c r="B2553" s="13" t="s">
        <v>1615</v>
      </c>
      <c r="C2553" t="s">
        <v>506</v>
      </c>
      <c r="D2553" s="7" t="s">
        <v>1628</v>
      </c>
      <c r="E2553" s="13" t="s">
        <v>1629</v>
      </c>
      <c r="K2553" t="s">
        <v>1630</v>
      </c>
      <c r="M2553" s="21" t="s">
        <v>1626</v>
      </c>
      <c r="N2553" s="71"/>
      <c r="O2553" s="20">
        <v>0.43</v>
      </c>
      <c r="P2553" s="20">
        <v>0.42</v>
      </c>
      <c r="Q2553" s="22">
        <v>0.976744186046512</v>
      </c>
      <c r="R2553" s="23"/>
      <c r="X2553" s="1"/>
    </row>
    <row r="2554" spans="1:24">
      <c r="A2554" s="1" t="s">
        <v>1627</v>
      </c>
      <c r="B2554" s="13" t="s">
        <v>1615</v>
      </c>
      <c r="C2554" t="s">
        <v>506</v>
      </c>
      <c r="D2554" s="7" t="s">
        <v>1628</v>
      </c>
      <c r="E2554" s="13" t="s">
        <v>1629</v>
      </c>
      <c r="K2554" t="s">
        <v>1630</v>
      </c>
      <c r="M2554" s="21" t="s">
        <v>1626</v>
      </c>
      <c r="N2554" s="71"/>
      <c r="O2554" s="20">
        <v>0.38</v>
      </c>
      <c r="P2554" s="20">
        <v>0.36</v>
      </c>
      <c r="Q2554" s="22">
        <v>0.947368421052632</v>
      </c>
      <c r="R2554" s="23"/>
      <c r="X2554" s="1"/>
    </row>
    <row r="2555" spans="1:24">
      <c r="A2555" s="1" t="s">
        <v>1627</v>
      </c>
      <c r="B2555" s="13" t="s">
        <v>1615</v>
      </c>
      <c r="C2555" t="s">
        <v>506</v>
      </c>
      <c r="D2555" s="7" t="s">
        <v>1628</v>
      </c>
      <c r="E2555" s="13" t="s">
        <v>1629</v>
      </c>
      <c r="K2555" t="s">
        <v>1630</v>
      </c>
      <c r="M2555" s="21" t="s">
        <v>1626</v>
      </c>
      <c r="N2555" s="71"/>
      <c r="O2555" s="20">
        <v>0.28</v>
      </c>
      <c r="P2555" s="20">
        <v>0.26</v>
      </c>
      <c r="Q2555" s="22">
        <v>0.928571428571428</v>
      </c>
      <c r="R2555" s="23"/>
      <c r="X2555" s="1"/>
    </row>
    <row r="2556" spans="1:24">
      <c r="A2556" s="1" t="s">
        <v>1627</v>
      </c>
      <c r="B2556" s="13" t="s">
        <v>1615</v>
      </c>
      <c r="C2556" t="s">
        <v>506</v>
      </c>
      <c r="D2556" s="7" t="s">
        <v>1628</v>
      </c>
      <c r="E2556" s="13" t="s">
        <v>1629</v>
      </c>
      <c r="K2556" t="s">
        <v>1630</v>
      </c>
      <c r="M2556" s="21" t="s">
        <v>1626</v>
      </c>
      <c r="N2556" s="71"/>
      <c r="O2556" s="20">
        <v>0.19</v>
      </c>
      <c r="P2556" s="20">
        <v>0.14</v>
      </c>
      <c r="Q2556" s="22">
        <v>0.736842105263158</v>
      </c>
      <c r="R2556" s="23"/>
      <c r="X2556" s="1"/>
    </row>
    <row r="2557" spans="1:24">
      <c r="A2557" s="1" t="s">
        <v>1627</v>
      </c>
      <c r="B2557" s="13" t="s">
        <v>1615</v>
      </c>
      <c r="C2557" t="s">
        <v>506</v>
      </c>
      <c r="D2557" s="7" t="s">
        <v>1628</v>
      </c>
      <c r="E2557" s="13" t="s">
        <v>1629</v>
      </c>
      <c r="K2557" t="s">
        <v>1630</v>
      </c>
      <c r="M2557" s="21" t="s">
        <v>1626</v>
      </c>
      <c r="N2557" s="71"/>
      <c r="O2557" s="20">
        <v>0.11</v>
      </c>
      <c r="P2557" s="20">
        <v>0.04</v>
      </c>
      <c r="Q2557" s="22">
        <v>0.363636363636364</v>
      </c>
      <c r="R2557" s="23"/>
      <c r="X2557" s="1"/>
    </row>
    <row r="2558" spans="1:24">
      <c r="A2558" s="1" t="s">
        <v>1627</v>
      </c>
      <c r="B2558" s="13" t="s">
        <v>1615</v>
      </c>
      <c r="C2558" t="s">
        <v>506</v>
      </c>
      <c r="D2558" s="7" t="s">
        <v>1628</v>
      </c>
      <c r="E2558" s="13" t="s">
        <v>1629</v>
      </c>
      <c r="K2558" t="s">
        <v>1630</v>
      </c>
      <c r="M2558" s="21" t="s">
        <v>1626</v>
      </c>
      <c r="N2558" s="71"/>
      <c r="O2558" s="20">
        <v>0.12</v>
      </c>
      <c r="P2558" s="20">
        <v>0.04</v>
      </c>
      <c r="Q2558" s="22">
        <v>0.333333333333333</v>
      </c>
      <c r="R2558" s="23"/>
      <c r="X2558" s="1"/>
    </row>
    <row r="2559" spans="1:24">
      <c r="A2559" s="1" t="s">
        <v>1627</v>
      </c>
      <c r="B2559" s="13" t="s">
        <v>1615</v>
      </c>
      <c r="C2559" t="s">
        <v>506</v>
      </c>
      <c r="D2559" s="7" t="s">
        <v>1628</v>
      </c>
      <c r="E2559" s="13" t="s">
        <v>1629</v>
      </c>
      <c r="K2559" t="s">
        <v>1630</v>
      </c>
      <c r="M2559" s="21" t="s">
        <v>1626</v>
      </c>
      <c r="N2559" s="71"/>
      <c r="O2559" s="20">
        <v>0.41</v>
      </c>
      <c r="P2559" s="20">
        <v>0.4</v>
      </c>
      <c r="Q2559" s="22">
        <v>0.975609756097561</v>
      </c>
      <c r="R2559" s="23"/>
      <c r="X2559" s="1"/>
    </row>
    <row r="2560" spans="1:24">
      <c r="A2560" s="1" t="s">
        <v>1627</v>
      </c>
      <c r="B2560" s="13" t="s">
        <v>1615</v>
      </c>
      <c r="C2560" t="s">
        <v>506</v>
      </c>
      <c r="D2560" s="7" t="s">
        <v>1628</v>
      </c>
      <c r="E2560" s="13" t="s">
        <v>1629</v>
      </c>
      <c r="K2560" t="s">
        <v>1630</v>
      </c>
      <c r="M2560" s="21" t="s">
        <v>1626</v>
      </c>
      <c r="N2560" s="71"/>
      <c r="O2560" s="20">
        <v>0.38</v>
      </c>
      <c r="P2560" s="20">
        <v>0.37</v>
      </c>
      <c r="Q2560" s="22">
        <v>0.973684210526316</v>
      </c>
      <c r="R2560" s="23"/>
      <c r="X2560" s="1"/>
    </row>
    <row r="2561" spans="1:24">
      <c r="A2561" s="1" t="s">
        <v>1627</v>
      </c>
      <c r="B2561" s="13" t="s">
        <v>1615</v>
      </c>
      <c r="C2561" t="s">
        <v>506</v>
      </c>
      <c r="D2561" s="7" t="s">
        <v>1628</v>
      </c>
      <c r="E2561" s="13" t="s">
        <v>1629</v>
      </c>
      <c r="K2561" t="s">
        <v>1630</v>
      </c>
      <c r="M2561" s="21" t="s">
        <v>1626</v>
      </c>
      <c r="N2561" s="71"/>
      <c r="O2561" s="20">
        <v>0.31</v>
      </c>
      <c r="P2561" s="20">
        <v>0.29</v>
      </c>
      <c r="Q2561" s="22">
        <v>0.935483870967742</v>
      </c>
      <c r="R2561" s="23"/>
      <c r="X2561" s="1"/>
    </row>
    <row r="2562" spans="1:24">
      <c r="A2562" s="1" t="s">
        <v>1627</v>
      </c>
      <c r="B2562" s="13" t="s">
        <v>1615</v>
      </c>
      <c r="C2562" t="s">
        <v>506</v>
      </c>
      <c r="D2562" s="7" t="s">
        <v>1628</v>
      </c>
      <c r="E2562" s="13" t="s">
        <v>1629</v>
      </c>
      <c r="K2562" t="s">
        <v>1630</v>
      </c>
      <c r="M2562" s="21" t="s">
        <v>1626</v>
      </c>
      <c r="N2562" s="71"/>
      <c r="O2562" s="20">
        <v>0.29</v>
      </c>
      <c r="P2562" s="20">
        <v>0.26</v>
      </c>
      <c r="Q2562" s="22">
        <v>0.896551724137931</v>
      </c>
      <c r="R2562" s="23"/>
      <c r="X2562" s="1"/>
    </row>
    <row r="2563" spans="1:24">
      <c r="A2563" s="1" t="s">
        <v>1627</v>
      </c>
      <c r="B2563" s="13" t="s">
        <v>1615</v>
      </c>
      <c r="C2563" t="s">
        <v>506</v>
      </c>
      <c r="D2563" s="7" t="s">
        <v>1628</v>
      </c>
      <c r="E2563" s="13" t="s">
        <v>1629</v>
      </c>
      <c r="K2563" t="s">
        <v>1630</v>
      </c>
      <c r="M2563" s="21" t="s">
        <v>1626</v>
      </c>
      <c r="N2563" s="71"/>
      <c r="O2563" s="20">
        <v>0.13</v>
      </c>
      <c r="P2563" s="20">
        <v>0.08</v>
      </c>
      <c r="Q2563" s="22">
        <v>0.615384615384615</v>
      </c>
      <c r="R2563" s="23"/>
      <c r="X2563" s="1"/>
    </row>
    <row r="2564" spans="1:24">
      <c r="A2564" s="1" t="s">
        <v>1627</v>
      </c>
      <c r="B2564" s="13" t="s">
        <v>1615</v>
      </c>
      <c r="C2564" t="s">
        <v>506</v>
      </c>
      <c r="D2564" s="7" t="s">
        <v>1628</v>
      </c>
      <c r="E2564" s="13" t="s">
        <v>1629</v>
      </c>
      <c r="K2564" t="s">
        <v>1630</v>
      </c>
      <c r="M2564" s="21" t="s">
        <v>1626</v>
      </c>
      <c r="N2564" s="71"/>
      <c r="O2564" s="20">
        <v>0.14</v>
      </c>
      <c r="P2564" s="20">
        <v>0.08</v>
      </c>
      <c r="Q2564" s="22">
        <v>0.571428571428571</v>
      </c>
      <c r="R2564" s="23"/>
      <c r="X2564" s="1"/>
    </row>
    <row r="2565" spans="1:24">
      <c r="A2565" s="39" t="s">
        <v>1627</v>
      </c>
      <c r="B2565" s="40" t="s">
        <v>1615</v>
      </c>
      <c r="C2565" s="18" t="s">
        <v>506</v>
      </c>
      <c r="D2565" s="78" t="s">
        <v>1628</v>
      </c>
      <c r="E2565" s="80" t="s">
        <v>1629</v>
      </c>
      <c r="F2565" s="18"/>
      <c r="G2565" s="18"/>
      <c r="K2565" t="s">
        <v>1630</v>
      </c>
      <c r="M2565" s="43" t="s">
        <v>1626</v>
      </c>
      <c r="N2565" s="79"/>
      <c r="O2565" s="42">
        <v>0.14</v>
      </c>
      <c r="P2565" s="42">
        <v>0.08</v>
      </c>
      <c r="Q2565" s="44">
        <v>0.571428571428571</v>
      </c>
      <c r="R2565" s="45"/>
      <c r="S2565" s="39"/>
      <c r="T2565" s="18"/>
      <c r="U2565" s="18"/>
      <c r="V2565" s="18"/>
      <c r="W2565" s="18"/>
      <c r="X2565" s="39"/>
    </row>
    <row r="2566" spans="1:24">
      <c r="A2566" s="1" t="s">
        <v>1631</v>
      </c>
      <c r="B2566" s="13" t="s">
        <v>1615</v>
      </c>
      <c r="C2566" t="s">
        <v>506</v>
      </c>
      <c r="D2566" s="7" t="s">
        <v>1632</v>
      </c>
      <c r="E2566" s="13" t="s">
        <v>1629</v>
      </c>
      <c r="K2566" t="s">
        <v>1630</v>
      </c>
      <c r="M2566" s="21" t="s">
        <v>1626</v>
      </c>
      <c r="N2566" s="71"/>
      <c r="O2566" s="20">
        <v>0.29</v>
      </c>
      <c r="P2566" s="20">
        <v>0.28</v>
      </c>
      <c r="Q2566" s="22">
        <v>0.96551724137931</v>
      </c>
      <c r="R2566" s="23"/>
      <c r="X2566" s="1"/>
    </row>
    <row r="2567" spans="1:24">
      <c r="A2567" s="1" t="s">
        <v>1631</v>
      </c>
      <c r="B2567" s="13" t="s">
        <v>1615</v>
      </c>
      <c r="C2567" t="s">
        <v>506</v>
      </c>
      <c r="D2567" s="7" t="s">
        <v>1632</v>
      </c>
      <c r="E2567" s="13" t="s">
        <v>1629</v>
      </c>
      <c r="K2567" t="s">
        <v>1630</v>
      </c>
      <c r="M2567" s="21" t="s">
        <v>1626</v>
      </c>
      <c r="N2567" s="71"/>
      <c r="O2567" s="20">
        <v>0.34</v>
      </c>
      <c r="P2567" s="20">
        <v>0.28</v>
      </c>
      <c r="Q2567" s="22">
        <v>0.823529411764706</v>
      </c>
      <c r="R2567" s="23"/>
      <c r="X2567" s="1"/>
    </row>
    <row r="2568" spans="1:24">
      <c r="A2568" s="1" t="s">
        <v>1631</v>
      </c>
      <c r="B2568" s="13" t="s">
        <v>1615</v>
      </c>
      <c r="C2568" t="s">
        <v>506</v>
      </c>
      <c r="D2568" s="7" t="s">
        <v>1632</v>
      </c>
      <c r="E2568" s="13" t="s">
        <v>1629</v>
      </c>
      <c r="K2568" t="s">
        <v>1630</v>
      </c>
      <c r="M2568" s="21" t="s">
        <v>1626</v>
      </c>
      <c r="N2568" s="71"/>
      <c r="O2568" s="20">
        <v>0.27</v>
      </c>
      <c r="P2568" s="20">
        <v>0.19</v>
      </c>
      <c r="Q2568" s="22">
        <v>0.703703703703704</v>
      </c>
      <c r="R2568" s="23"/>
      <c r="X2568" s="1"/>
    </row>
    <row r="2569" spans="1:24">
      <c r="A2569" s="1" t="s">
        <v>1631</v>
      </c>
      <c r="B2569" s="13" t="s">
        <v>1615</v>
      </c>
      <c r="C2569" t="s">
        <v>506</v>
      </c>
      <c r="D2569" s="7" t="s">
        <v>1632</v>
      </c>
      <c r="E2569" s="13" t="s">
        <v>1629</v>
      </c>
      <c r="K2569" t="s">
        <v>1630</v>
      </c>
      <c r="M2569" s="21" t="s">
        <v>1626</v>
      </c>
      <c r="N2569" s="71"/>
      <c r="O2569" s="20">
        <v>0.32</v>
      </c>
      <c r="P2569" s="20">
        <v>0.26</v>
      </c>
      <c r="Q2569" s="22">
        <v>0.8125</v>
      </c>
      <c r="R2569" s="23"/>
      <c r="X2569" s="1"/>
    </row>
    <row r="2570" spans="1:24">
      <c r="A2570" s="1" t="s">
        <v>1631</v>
      </c>
      <c r="B2570" s="13" t="s">
        <v>1615</v>
      </c>
      <c r="C2570" t="s">
        <v>506</v>
      </c>
      <c r="D2570" s="7" t="s">
        <v>1632</v>
      </c>
      <c r="E2570" s="13" t="s">
        <v>1629</v>
      </c>
      <c r="K2570" t="s">
        <v>1630</v>
      </c>
      <c r="M2570" s="21" t="s">
        <v>1626</v>
      </c>
      <c r="N2570" s="71"/>
      <c r="O2570" s="20">
        <v>0.37</v>
      </c>
      <c r="P2570" s="20">
        <v>0.33</v>
      </c>
      <c r="Q2570" s="22">
        <v>0.891891891891892</v>
      </c>
      <c r="R2570" s="23"/>
      <c r="X2570" s="1"/>
    </row>
    <row r="2571" spans="1:24">
      <c r="A2571" s="1" t="s">
        <v>1631</v>
      </c>
      <c r="B2571" s="13" t="s">
        <v>1615</v>
      </c>
      <c r="C2571" t="s">
        <v>506</v>
      </c>
      <c r="D2571" s="7" t="s">
        <v>1632</v>
      </c>
      <c r="E2571" s="13" t="s">
        <v>1629</v>
      </c>
      <c r="K2571" t="s">
        <v>1630</v>
      </c>
      <c r="M2571" s="21" t="s">
        <v>1626</v>
      </c>
      <c r="N2571" s="71"/>
      <c r="O2571" s="20">
        <v>0.34</v>
      </c>
      <c r="P2571" s="20">
        <v>0.3</v>
      </c>
      <c r="Q2571" s="22">
        <v>0.88235294117647</v>
      </c>
      <c r="R2571" s="23"/>
      <c r="X2571" s="1"/>
    </row>
    <row r="2572" spans="1:24">
      <c r="A2572" s="1" t="s">
        <v>1631</v>
      </c>
      <c r="B2572" s="13" t="s">
        <v>1615</v>
      </c>
      <c r="C2572" t="s">
        <v>506</v>
      </c>
      <c r="D2572" s="7" t="s">
        <v>1632</v>
      </c>
      <c r="E2572" s="13" t="s">
        <v>1629</v>
      </c>
      <c r="K2572" t="s">
        <v>1630</v>
      </c>
      <c r="M2572" s="21" t="s">
        <v>1626</v>
      </c>
      <c r="N2572" s="71"/>
      <c r="O2572" s="20">
        <v>0.36</v>
      </c>
      <c r="P2572" s="20">
        <v>0.32</v>
      </c>
      <c r="Q2572" s="22">
        <v>0.888888888888889</v>
      </c>
      <c r="R2572" s="23"/>
      <c r="X2572" s="1"/>
    </row>
    <row r="2573" spans="1:24">
      <c r="A2573" s="1" t="s">
        <v>1631</v>
      </c>
      <c r="B2573" s="13" t="s">
        <v>1615</v>
      </c>
      <c r="C2573" t="s">
        <v>506</v>
      </c>
      <c r="D2573" s="7" t="s">
        <v>1632</v>
      </c>
      <c r="E2573" s="13" t="s">
        <v>1629</v>
      </c>
      <c r="K2573" t="s">
        <v>1630</v>
      </c>
      <c r="M2573" s="21" t="s">
        <v>1626</v>
      </c>
      <c r="N2573" s="71"/>
      <c r="O2573" s="20">
        <v>0.3</v>
      </c>
      <c r="P2573" s="20">
        <v>0.26</v>
      </c>
      <c r="Q2573" s="22">
        <v>0.866666666666667</v>
      </c>
      <c r="R2573" s="23"/>
      <c r="X2573" s="1"/>
    </row>
    <row r="2574" spans="1:24">
      <c r="A2574" s="1" t="s">
        <v>1631</v>
      </c>
      <c r="B2574" s="13" t="s">
        <v>1615</v>
      </c>
      <c r="C2574" t="s">
        <v>506</v>
      </c>
      <c r="D2574" s="7" t="s">
        <v>1632</v>
      </c>
      <c r="E2574" s="13" t="s">
        <v>1629</v>
      </c>
      <c r="K2574" t="s">
        <v>1630</v>
      </c>
      <c r="M2574" s="21" t="s">
        <v>1626</v>
      </c>
      <c r="N2574" s="71"/>
      <c r="O2574" s="20">
        <v>0.34</v>
      </c>
      <c r="P2574" s="20">
        <v>0.29</v>
      </c>
      <c r="Q2574" s="22">
        <v>0.852941176470588</v>
      </c>
      <c r="R2574" s="23"/>
      <c r="X2574" s="1"/>
    </row>
    <row r="2575" spans="1:24">
      <c r="A2575" s="1" t="s">
        <v>1631</v>
      </c>
      <c r="B2575" s="13" t="s">
        <v>1615</v>
      </c>
      <c r="C2575" t="s">
        <v>506</v>
      </c>
      <c r="D2575" s="7" t="s">
        <v>1632</v>
      </c>
      <c r="E2575" s="13" t="s">
        <v>1629</v>
      </c>
      <c r="K2575" t="s">
        <v>1630</v>
      </c>
      <c r="M2575" s="21" t="s">
        <v>1626</v>
      </c>
      <c r="N2575" s="71"/>
      <c r="O2575" s="20">
        <v>0.33</v>
      </c>
      <c r="P2575" s="20">
        <v>0.29</v>
      </c>
      <c r="Q2575" s="22">
        <v>0.878787878787879</v>
      </c>
      <c r="R2575" s="23"/>
      <c r="X2575" s="1"/>
    </row>
    <row r="2576" spans="1:24">
      <c r="A2576" s="1" t="s">
        <v>1631</v>
      </c>
      <c r="B2576" s="13" t="s">
        <v>1615</v>
      </c>
      <c r="C2576" t="s">
        <v>506</v>
      </c>
      <c r="D2576" s="7" t="s">
        <v>1632</v>
      </c>
      <c r="E2576" s="13" t="s">
        <v>1629</v>
      </c>
      <c r="K2576" t="s">
        <v>1630</v>
      </c>
      <c r="M2576" s="21" t="s">
        <v>1626</v>
      </c>
      <c r="N2576" s="71"/>
      <c r="O2576" s="20">
        <v>0.25</v>
      </c>
      <c r="P2576" s="20">
        <v>0.17</v>
      </c>
      <c r="Q2576" s="22">
        <v>0.68</v>
      </c>
      <c r="R2576" s="23"/>
      <c r="X2576" s="1"/>
    </row>
    <row r="2577" spans="1:24">
      <c r="A2577" s="1" t="s">
        <v>1631</v>
      </c>
      <c r="B2577" s="13" t="s">
        <v>1615</v>
      </c>
      <c r="C2577" t="s">
        <v>506</v>
      </c>
      <c r="D2577" s="7" t="s">
        <v>1632</v>
      </c>
      <c r="E2577" s="13" t="s">
        <v>1629</v>
      </c>
      <c r="K2577" t="s">
        <v>1630</v>
      </c>
      <c r="M2577" s="21" t="s">
        <v>1626</v>
      </c>
      <c r="N2577" s="71"/>
      <c r="O2577" s="20">
        <v>0.35</v>
      </c>
      <c r="P2577" s="20">
        <v>0.3</v>
      </c>
      <c r="Q2577" s="22">
        <v>0.857142857142857</v>
      </c>
      <c r="R2577" s="23"/>
      <c r="X2577" s="1"/>
    </row>
    <row r="2578" spans="1:24">
      <c r="A2578" s="1" t="s">
        <v>1631</v>
      </c>
      <c r="B2578" s="13" t="s">
        <v>1615</v>
      </c>
      <c r="C2578" t="s">
        <v>506</v>
      </c>
      <c r="D2578" s="7" t="s">
        <v>1632</v>
      </c>
      <c r="E2578" s="13" t="s">
        <v>1629</v>
      </c>
      <c r="K2578" t="s">
        <v>1630</v>
      </c>
      <c r="M2578" s="21" t="s">
        <v>1626</v>
      </c>
      <c r="N2578" s="71"/>
      <c r="O2578" s="20">
        <v>0.15</v>
      </c>
      <c r="P2578" s="20">
        <v>0.1</v>
      </c>
      <c r="Q2578" s="22">
        <v>0.666666666666667</v>
      </c>
      <c r="R2578" s="23"/>
      <c r="X2578" s="1"/>
    </row>
    <row r="2579" spans="1:24">
      <c r="A2579" s="1" t="s">
        <v>1631</v>
      </c>
      <c r="B2579" s="13" t="s">
        <v>1615</v>
      </c>
      <c r="C2579" t="s">
        <v>506</v>
      </c>
      <c r="D2579" s="7" t="s">
        <v>1632</v>
      </c>
      <c r="E2579" s="13" t="s">
        <v>1629</v>
      </c>
      <c r="K2579" t="s">
        <v>1630</v>
      </c>
      <c r="M2579" s="21" t="s">
        <v>1626</v>
      </c>
      <c r="N2579" s="71"/>
      <c r="O2579" s="20">
        <v>0.3</v>
      </c>
      <c r="P2579" s="20">
        <v>0.26</v>
      </c>
      <c r="Q2579" s="22">
        <v>0.866666666666667</v>
      </c>
      <c r="R2579" s="23"/>
      <c r="X2579" s="1"/>
    </row>
    <row r="2580" spans="1:24">
      <c r="A2580" s="1" t="s">
        <v>1631</v>
      </c>
      <c r="B2580" s="13" t="s">
        <v>1615</v>
      </c>
      <c r="C2580" t="s">
        <v>506</v>
      </c>
      <c r="D2580" s="7" t="s">
        <v>1632</v>
      </c>
      <c r="E2580" s="13" t="s">
        <v>1629</v>
      </c>
      <c r="K2580" t="s">
        <v>1630</v>
      </c>
      <c r="M2580" s="21" t="s">
        <v>1626</v>
      </c>
      <c r="N2580" s="71"/>
      <c r="O2580" s="20">
        <v>0.1</v>
      </c>
      <c r="P2580" s="20">
        <v>0.05</v>
      </c>
      <c r="Q2580" s="22">
        <v>0.5</v>
      </c>
      <c r="R2580" s="23"/>
      <c r="X2580" s="1"/>
    </row>
    <row r="2581" spans="1:24">
      <c r="A2581" s="1" t="s">
        <v>1631</v>
      </c>
      <c r="B2581" s="13" t="s">
        <v>1615</v>
      </c>
      <c r="C2581" t="s">
        <v>506</v>
      </c>
      <c r="D2581" s="7" t="s">
        <v>1632</v>
      </c>
      <c r="E2581" s="13" t="s">
        <v>1629</v>
      </c>
      <c r="K2581" t="s">
        <v>1630</v>
      </c>
      <c r="M2581" s="21" t="s">
        <v>1626</v>
      </c>
      <c r="N2581" s="71"/>
      <c r="O2581" s="20">
        <v>0.26</v>
      </c>
      <c r="P2581" s="20">
        <v>0.24</v>
      </c>
      <c r="Q2581" s="22">
        <v>0.923076923076923</v>
      </c>
      <c r="R2581" s="23"/>
      <c r="X2581" s="1"/>
    </row>
    <row r="2582" spans="1:24">
      <c r="A2582" s="1" t="s">
        <v>1631</v>
      </c>
      <c r="B2582" s="13" t="s">
        <v>1615</v>
      </c>
      <c r="C2582" t="s">
        <v>506</v>
      </c>
      <c r="D2582" s="7" t="s">
        <v>1632</v>
      </c>
      <c r="E2582" s="13" t="s">
        <v>1629</v>
      </c>
      <c r="K2582" t="s">
        <v>1630</v>
      </c>
      <c r="M2582" s="21" t="s">
        <v>1626</v>
      </c>
      <c r="N2582" s="71"/>
      <c r="O2582" s="20">
        <v>0.25</v>
      </c>
      <c r="P2582" s="20">
        <v>0.23</v>
      </c>
      <c r="Q2582" s="22">
        <v>0.92</v>
      </c>
      <c r="R2582" s="23"/>
      <c r="X2582" s="1"/>
    </row>
    <row r="2583" spans="1:24">
      <c r="A2583" s="1" t="s">
        <v>1631</v>
      </c>
      <c r="B2583" s="13" t="s">
        <v>1615</v>
      </c>
      <c r="C2583" t="s">
        <v>506</v>
      </c>
      <c r="D2583" s="7" t="s">
        <v>1632</v>
      </c>
      <c r="E2583" s="13" t="s">
        <v>1629</v>
      </c>
      <c r="K2583" t="s">
        <v>1630</v>
      </c>
      <c r="M2583" s="21" t="s">
        <v>1626</v>
      </c>
      <c r="N2583" s="71"/>
      <c r="O2583" s="20">
        <v>0.25</v>
      </c>
      <c r="P2583" s="20">
        <v>0.22</v>
      </c>
      <c r="Q2583" s="22">
        <v>0.88</v>
      </c>
      <c r="R2583" s="23"/>
      <c r="X2583" s="1"/>
    </row>
    <row r="2584" spans="1:24">
      <c r="A2584" s="1" t="s">
        <v>1631</v>
      </c>
      <c r="B2584" s="13" t="s">
        <v>1615</v>
      </c>
      <c r="C2584" t="s">
        <v>506</v>
      </c>
      <c r="D2584" s="7" t="s">
        <v>1632</v>
      </c>
      <c r="E2584" s="13" t="s">
        <v>1629</v>
      </c>
      <c r="K2584" t="s">
        <v>1630</v>
      </c>
      <c r="M2584" s="21" t="s">
        <v>1626</v>
      </c>
      <c r="N2584" s="71"/>
      <c r="O2584" s="20">
        <v>0.21</v>
      </c>
      <c r="P2584" s="20">
        <v>0.19</v>
      </c>
      <c r="Q2584" s="22">
        <v>0.904761904761905</v>
      </c>
      <c r="R2584" s="23"/>
      <c r="X2584" s="1"/>
    </row>
    <row r="2585" spans="1:24">
      <c r="A2585" s="1" t="s">
        <v>1631</v>
      </c>
      <c r="B2585" s="13" t="s">
        <v>1615</v>
      </c>
      <c r="C2585" t="s">
        <v>506</v>
      </c>
      <c r="D2585" s="7" t="s">
        <v>1632</v>
      </c>
      <c r="E2585" s="13" t="s">
        <v>1629</v>
      </c>
      <c r="K2585" t="s">
        <v>1630</v>
      </c>
      <c r="M2585" s="21" t="s">
        <v>1626</v>
      </c>
      <c r="N2585" s="71"/>
      <c r="O2585" s="20">
        <v>0.07</v>
      </c>
      <c r="P2585" s="20">
        <v>0.04</v>
      </c>
      <c r="Q2585" s="22">
        <v>0.571428571428571</v>
      </c>
      <c r="R2585" s="23"/>
      <c r="X2585" s="1"/>
    </row>
    <row r="2586" spans="1:24">
      <c r="A2586" s="1" t="s">
        <v>1631</v>
      </c>
      <c r="B2586" s="13" t="s">
        <v>1615</v>
      </c>
      <c r="C2586" t="s">
        <v>506</v>
      </c>
      <c r="D2586" s="7" t="s">
        <v>1632</v>
      </c>
      <c r="E2586" s="13" t="s">
        <v>1629</v>
      </c>
      <c r="K2586" t="s">
        <v>1630</v>
      </c>
      <c r="M2586" s="21" t="s">
        <v>1626</v>
      </c>
      <c r="N2586" s="71"/>
      <c r="O2586" s="20">
        <v>0.09</v>
      </c>
      <c r="P2586" s="20">
        <v>0.06</v>
      </c>
      <c r="Q2586" s="22">
        <v>0.666666666666667</v>
      </c>
      <c r="R2586" s="23"/>
      <c r="X2586" s="1"/>
    </row>
    <row r="2587" spans="1:24">
      <c r="A2587" s="1" t="s">
        <v>1631</v>
      </c>
      <c r="B2587" s="13" t="s">
        <v>1615</v>
      </c>
      <c r="C2587" t="s">
        <v>506</v>
      </c>
      <c r="D2587" s="7" t="s">
        <v>1632</v>
      </c>
      <c r="E2587" s="13" t="s">
        <v>1629</v>
      </c>
      <c r="K2587" t="s">
        <v>1630</v>
      </c>
      <c r="M2587" s="21" t="s">
        <v>1626</v>
      </c>
      <c r="N2587" s="71"/>
      <c r="O2587" s="20">
        <v>0.06</v>
      </c>
      <c r="P2587" s="20">
        <v>0.01</v>
      </c>
      <c r="Q2587" s="22">
        <v>0.166666666666667</v>
      </c>
      <c r="R2587" s="23"/>
      <c r="X2587" s="1"/>
    </row>
    <row r="2588" spans="1:24">
      <c r="A2588" s="1" t="s">
        <v>1631</v>
      </c>
      <c r="B2588" s="13" t="s">
        <v>1615</v>
      </c>
      <c r="C2588" t="s">
        <v>506</v>
      </c>
      <c r="D2588" s="7" t="s">
        <v>1632</v>
      </c>
      <c r="E2588" s="13" t="s">
        <v>1629</v>
      </c>
      <c r="K2588" t="s">
        <v>1630</v>
      </c>
      <c r="M2588" s="21" t="s">
        <v>1626</v>
      </c>
      <c r="N2588" s="71"/>
      <c r="O2588" s="20">
        <v>0.06</v>
      </c>
      <c r="P2588" s="20">
        <v>0</v>
      </c>
      <c r="Q2588" s="22">
        <v>0</v>
      </c>
      <c r="R2588" s="23"/>
      <c r="X2588" s="1"/>
    </row>
    <row r="2589" spans="1:24">
      <c r="A2589" s="1" t="s">
        <v>1631</v>
      </c>
      <c r="B2589" s="13" t="s">
        <v>1615</v>
      </c>
      <c r="C2589" t="s">
        <v>506</v>
      </c>
      <c r="D2589" s="7" t="s">
        <v>1632</v>
      </c>
      <c r="E2589" s="13" t="s">
        <v>1629</v>
      </c>
      <c r="K2589" t="s">
        <v>1630</v>
      </c>
      <c r="M2589" s="21" t="s">
        <v>1626</v>
      </c>
      <c r="N2589" s="71"/>
      <c r="O2589" s="20">
        <v>0.05</v>
      </c>
      <c r="P2589" s="20">
        <v>0.01</v>
      </c>
      <c r="Q2589" s="22">
        <v>0.2</v>
      </c>
      <c r="R2589" s="23"/>
      <c r="X2589" s="1"/>
    </row>
    <row r="2590" spans="1:24">
      <c r="A2590" s="1" t="s">
        <v>1631</v>
      </c>
      <c r="B2590" s="13" t="s">
        <v>1615</v>
      </c>
      <c r="C2590" t="s">
        <v>506</v>
      </c>
      <c r="D2590" s="7" t="s">
        <v>1632</v>
      </c>
      <c r="E2590" s="13" t="s">
        <v>1629</v>
      </c>
      <c r="K2590" t="s">
        <v>1630</v>
      </c>
      <c r="M2590" s="21" t="s">
        <v>1626</v>
      </c>
      <c r="N2590" s="71"/>
      <c r="O2590" s="20">
        <v>0.05</v>
      </c>
      <c r="P2590" s="20">
        <v>0.01</v>
      </c>
      <c r="Q2590" s="22">
        <v>0.2</v>
      </c>
      <c r="R2590" s="23"/>
      <c r="X2590" s="1"/>
    </row>
    <row r="2591" spans="1:24">
      <c r="A2591" s="1" t="s">
        <v>1631</v>
      </c>
      <c r="B2591" s="13" t="s">
        <v>1615</v>
      </c>
      <c r="C2591" t="s">
        <v>506</v>
      </c>
      <c r="D2591" s="7" t="s">
        <v>1632</v>
      </c>
      <c r="E2591" s="13" t="s">
        <v>1629</v>
      </c>
      <c r="K2591" t="s">
        <v>1630</v>
      </c>
      <c r="M2591" s="21" t="s">
        <v>1626</v>
      </c>
      <c r="N2591" s="71"/>
      <c r="O2591" s="20">
        <v>0.31</v>
      </c>
      <c r="P2591" s="20">
        <v>0.3</v>
      </c>
      <c r="Q2591" s="22">
        <v>0.967741935483871</v>
      </c>
      <c r="R2591" s="23"/>
      <c r="X2591" s="1"/>
    </row>
    <row r="2592" spans="1:24">
      <c r="A2592" s="1" t="s">
        <v>1631</v>
      </c>
      <c r="B2592" s="13" t="s">
        <v>1615</v>
      </c>
      <c r="C2592" t="s">
        <v>506</v>
      </c>
      <c r="D2592" s="7" t="s">
        <v>1632</v>
      </c>
      <c r="E2592" s="13" t="s">
        <v>1629</v>
      </c>
      <c r="K2592" t="s">
        <v>1630</v>
      </c>
      <c r="M2592" s="21" t="s">
        <v>1626</v>
      </c>
      <c r="N2592" s="71"/>
      <c r="O2592" s="20">
        <v>0.25</v>
      </c>
      <c r="P2592" s="20">
        <v>0.23</v>
      </c>
      <c r="Q2592" s="22">
        <v>0.92</v>
      </c>
      <c r="R2592" s="23"/>
      <c r="X2592" s="1"/>
    </row>
    <row r="2593" spans="1:24">
      <c r="A2593" s="1" t="s">
        <v>1631</v>
      </c>
      <c r="B2593" s="13" t="s">
        <v>1615</v>
      </c>
      <c r="C2593" t="s">
        <v>506</v>
      </c>
      <c r="D2593" s="7" t="s">
        <v>1632</v>
      </c>
      <c r="E2593" s="13" t="s">
        <v>1629</v>
      </c>
      <c r="K2593" t="s">
        <v>1630</v>
      </c>
      <c r="M2593" s="21" t="s">
        <v>1626</v>
      </c>
      <c r="N2593" s="71"/>
      <c r="O2593" s="20">
        <v>0.18</v>
      </c>
      <c r="P2593" s="20">
        <v>0.16</v>
      </c>
      <c r="Q2593" s="22">
        <v>0.888888888888889</v>
      </c>
      <c r="R2593" s="23"/>
      <c r="X2593" s="1"/>
    </row>
    <row r="2594" spans="1:24">
      <c r="A2594" s="1" t="s">
        <v>1631</v>
      </c>
      <c r="B2594" s="13" t="s">
        <v>1615</v>
      </c>
      <c r="C2594" t="s">
        <v>506</v>
      </c>
      <c r="D2594" s="7" t="s">
        <v>1632</v>
      </c>
      <c r="E2594" s="13" t="s">
        <v>1629</v>
      </c>
      <c r="K2594" t="s">
        <v>1630</v>
      </c>
      <c r="M2594" s="21" t="s">
        <v>1626</v>
      </c>
      <c r="N2594" s="71"/>
      <c r="O2594" s="20">
        <v>0.13</v>
      </c>
      <c r="P2594" s="20">
        <v>0.1</v>
      </c>
      <c r="Q2594" s="22">
        <v>0.769230769230769</v>
      </c>
      <c r="R2594" s="23"/>
      <c r="X2594" s="1"/>
    </row>
    <row r="2595" spans="1:24">
      <c r="A2595" s="39" t="s">
        <v>1631</v>
      </c>
      <c r="B2595" s="40" t="s">
        <v>1615</v>
      </c>
      <c r="C2595" s="18" t="s">
        <v>506</v>
      </c>
      <c r="D2595" s="78" t="s">
        <v>1632</v>
      </c>
      <c r="E2595" s="80" t="s">
        <v>1629</v>
      </c>
      <c r="F2595" s="18"/>
      <c r="G2595" s="18"/>
      <c r="H2595" s="18"/>
      <c r="I2595" s="18"/>
      <c r="J2595" s="39"/>
      <c r="K2595" s="18" t="s">
        <v>1630</v>
      </c>
      <c r="L2595" s="18"/>
      <c r="M2595" s="43" t="s">
        <v>1626</v>
      </c>
      <c r="N2595" s="79"/>
      <c r="O2595" s="42">
        <v>0.09</v>
      </c>
      <c r="P2595" s="42">
        <v>0.04</v>
      </c>
      <c r="Q2595" s="44">
        <v>0.444444444444444</v>
      </c>
      <c r="R2595" s="45"/>
      <c r="S2595" s="39"/>
      <c r="T2595" s="18"/>
      <c r="U2595" s="18"/>
      <c r="V2595" s="18"/>
      <c r="W2595" s="18"/>
      <c r="X2595" s="39"/>
    </row>
    <row r="2596" spans="1:24">
      <c r="A2596" s="1" t="s">
        <v>1633</v>
      </c>
      <c r="B2596" s="13" t="s">
        <v>1615</v>
      </c>
      <c r="C2596" t="s">
        <v>506</v>
      </c>
      <c r="D2596" s="7" t="s">
        <v>1634</v>
      </c>
      <c r="E2596" s="13" t="s">
        <v>1335</v>
      </c>
      <c r="K2596" t="s">
        <v>1635</v>
      </c>
      <c r="M2596" s="21" t="s">
        <v>1626</v>
      </c>
      <c r="N2596" s="71"/>
      <c r="O2596" s="20">
        <v>0.82</v>
      </c>
      <c r="P2596" s="20">
        <v>0.63</v>
      </c>
      <c r="Q2596" s="22">
        <v>0.768292682926829</v>
      </c>
      <c r="R2596" s="23"/>
      <c r="X2596" s="1"/>
    </row>
    <row r="2597" spans="1:24">
      <c r="A2597" s="1" t="s">
        <v>1633</v>
      </c>
      <c r="B2597" s="13" t="s">
        <v>1615</v>
      </c>
      <c r="C2597" t="s">
        <v>506</v>
      </c>
      <c r="D2597" s="7" t="s">
        <v>1634</v>
      </c>
      <c r="E2597" s="13" t="s">
        <v>1335</v>
      </c>
      <c r="K2597" t="s">
        <v>1635</v>
      </c>
      <c r="M2597" s="21" t="s">
        <v>1626</v>
      </c>
      <c r="N2597" s="71"/>
      <c r="O2597" s="20">
        <v>0.82</v>
      </c>
      <c r="P2597" s="20">
        <v>0.63</v>
      </c>
      <c r="Q2597" s="22">
        <v>0.768292682926829</v>
      </c>
      <c r="R2597" s="23"/>
      <c r="X2597" s="1"/>
    </row>
    <row r="2598" spans="1:24">
      <c r="A2598" s="1" t="s">
        <v>1633</v>
      </c>
      <c r="B2598" s="13" t="s">
        <v>1615</v>
      </c>
      <c r="C2598" t="s">
        <v>506</v>
      </c>
      <c r="D2598" s="7" t="s">
        <v>1634</v>
      </c>
      <c r="E2598" s="13" t="s">
        <v>1335</v>
      </c>
      <c r="K2598" t="s">
        <v>1635</v>
      </c>
      <c r="M2598" s="21" t="s">
        <v>1626</v>
      </c>
      <c r="N2598" s="71"/>
      <c r="O2598" s="20">
        <v>0.83</v>
      </c>
      <c r="P2598" s="20">
        <v>0.64</v>
      </c>
      <c r="Q2598" s="22">
        <v>0.771084337349398</v>
      </c>
      <c r="R2598" s="23"/>
      <c r="X2598" s="1"/>
    </row>
    <row r="2599" spans="1:24">
      <c r="A2599" s="1" t="s">
        <v>1633</v>
      </c>
      <c r="B2599" s="13" t="s">
        <v>1615</v>
      </c>
      <c r="C2599" t="s">
        <v>506</v>
      </c>
      <c r="D2599" s="7" t="s">
        <v>1634</v>
      </c>
      <c r="E2599" s="13" t="s">
        <v>1335</v>
      </c>
      <c r="K2599" t="s">
        <v>1635</v>
      </c>
      <c r="M2599" s="21" t="s">
        <v>1626</v>
      </c>
      <c r="N2599" s="71"/>
      <c r="O2599" s="20">
        <v>0.83</v>
      </c>
      <c r="P2599" s="20">
        <v>0.64</v>
      </c>
      <c r="Q2599" s="22">
        <v>0.771084337349398</v>
      </c>
      <c r="R2599" s="23"/>
      <c r="X2599" s="1"/>
    </row>
    <row r="2600" spans="1:24">
      <c r="A2600" s="1" t="s">
        <v>1633</v>
      </c>
      <c r="B2600" s="13" t="s">
        <v>1615</v>
      </c>
      <c r="C2600" t="s">
        <v>506</v>
      </c>
      <c r="D2600" s="7" t="s">
        <v>1634</v>
      </c>
      <c r="E2600" s="13" t="s">
        <v>1335</v>
      </c>
      <c r="K2600" t="s">
        <v>1635</v>
      </c>
      <c r="M2600" s="21" t="s">
        <v>1626</v>
      </c>
      <c r="N2600" s="71"/>
      <c r="O2600" s="20">
        <v>0.83</v>
      </c>
      <c r="P2600" s="20">
        <v>0.65</v>
      </c>
      <c r="Q2600" s="22">
        <v>0.783132530120482</v>
      </c>
      <c r="R2600" s="23"/>
      <c r="X2600" s="1"/>
    </row>
    <row r="2601" spans="1:24">
      <c r="A2601" s="1" t="s">
        <v>1633</v>
      </c>
      <c r="B2601" s="13" t="s">
        <v>1615</v>
      </c>
      <c r="C2601" t="s">
        <v>506</v>
      </c>
      <c r="D2601" s="7" t="s">
        <v>1634</v>
      </c>
      <c r="E2601" s="13" t="s">
        <v>1335</v>
      </c>
      <c r="K2601" t="s">
        <v>1635</v>
      </c>
      <c r="M2601" s="21" t="s">
        <v>1626</v>
      </c>
      <c r="N2601" s="71"/>
      <c r="O2601" s="20">
        <v>0.83</v>
      </c>
      <c r="P2601" s="20">
        <v>0.63</v>
      </c>
      <c r="Q2601" s="22">
        <v>0.759036144578313</v>
      </c>
      <c r="R2601" s="23"/>
      <c r="X2601" s="1"/>
    </row>
    <row r="2602" spans="1:24">
      <c r="A2602" s="1" t="s">
        <v>1633</v>
      </c>
      <c r="B2602" s="13" t="s">
        <v>1615</v>
      </c>
      <c r="C2602" t="s">
        <v>506</v>
      </c>
      <c r="D2602" s="7" t="s">
        <v>1634</v>
      </c>
      <c r="E2602" s="13" t="s">
        <v>1335</v>
      </c>
      <c r="K2602" t="s">
        <v>1635</v>
      </c>
      <c r="M2602" s="21" t="s">
        <v>1626</v>
      </c>
      <c r="N2602" s="71"/>
      <c r="O2602" s="20">
        <v>0.82</v>
      </c>
      <c r="P2602" s="20">
        <v>0.67</v>
      </c>
      <c r="Q2602" s="22">
        <v>0.817073170731707</v>
      </c>
      <c r="R2602" s="23"/>
      <c r="X2602" s="1"/>
    </row>
    <row r="2603" spans="1:24">
      <c r="A2603" s="1" t="s">
        <v>1633</v>
      </c>
      <c r="B2603" s="13" t="s">
        <v>1615</v>
      </c>
      <c r="C2603" t="s">
        <v>506</v>
      </c>
      <c r="D2603" s="7" t="s">
        <v>1634</v>
      </c>
      <c r="E2603" s="13" t="s">
        <v>1335</v>
      </c>
      <c r="K2603" t="s">
        <v>1635</v>
      </c>
      <c r="M2603" s="21" t="s">
        <v>1626</v>
      </c>
      <c r="N2603" s="71"/>
      <c r="O2603" s="20">
        <v>0.83</v>
      </c>
      <c r="P2603" s="20">
        <v>0.61</v>
      </c>
      <c r="Q2603" s="22">
        <v>0.734939759036145</v>
      </c>
      <c r="R2603" s="23"/>
      <c r="X2603" s="1"/>
    </row>
    <row r="2604" spans="1:24">
      <c r="A2604" s="1" t="s">
        <v>1633</v>
      </c>
      <c r="B2604" s="13" t="s">
        <v>1615</v>
      </c>
      <c r="C2604" t="s">
        <v>506</v>
      </c>
      <c r="D2604" s="7" t="s">
        <v>1634</v>
      </c>
      <c r="E2604" s="13" t="s">
        <v>1335</v>
      </c>
      <c r="K2604" t="s">
        <v>1635</v>
      </c>
      <c r="M2604" s="21" t="s">
        <v>1626</v>
      </c>
      <c r="N2604" s="71"/>
      <c r="O2604" s="20">
        <v>0.84</v>
      </c>
      <c r="P2604" s="20">
        <v>0.66</v>
      </c>
      <c r="Q2604" s="22">
        <v>0.785714285714286</v>
      </c>
      <c r="R2604" s="23"/>
      <c r="X2604" s="1"/>
    </row>
    <row r="2605" spans="1:24">
      <c r="A2605" s="1" t="s">
        <v>1633</v>
      </c>
      <c r="B2605" s="13" t="s">
        <v>1615</v>
      </c>
      <c r="C2605" t="s">
        <v>506</v>
      </c>
      <c r="D2605" s="7" t="s">
        <v>1634</v>
      </c>
      <c r="E2605" s="13" t="s">
        <v>1335</v>
      </c>
      <c r="K2605" t="s">
        <v>1635</v>
      </c>
      <c r="M2605" s="21" t="s">
        <v>1626</v>
      </c>
      <c r="N2605" s="71"/>
      <c r="O2605" s="20">
        <v>0.81</v>
      </c>
      <c r="P2605" s="20">
        <v>0.67</v>
      </c>
      <c r="Q2605" s="22">
        <v>0.827160493827161</v>
      </c>
      <c r="R2605" s="23"/>
      <c r="X2605" s="1"/>
    </row>
    <row r="2606" spans="1:24">
      <c r="A2606" s="1" t="s">
        <v>1633</v>
      </c>
      <c r="B2606" s="13" t="s">
        <v>1615</v>
      </c>
      <c r="C2606" t="s">
        <v>506</v>
      </c>
      <c r="D2606" s="7" t="s">
        <v>1634</v>
      </c>
      <c r="E2606" s="13" t="s">
        <v>1335</v>
      </c>
      <c r="K2606" t="s">
        <v>1635</v>
      </c>
      <c r="M2606" s="21" t="s">
        <v>1626</v>
      </c>
      <c r="N2606" s="71"/>
      <c r="O2606" s="20">
        <v>0.83</v>
      </c>
      <c r="P2606" s="20">
        <v>0.64</v>
      </c>
      <c r="Q2606" s="22">
        <v>0.771084337349398</v>
      </c>
      <c r="R2606" s="23"/>
      <c r="X2606" s="1"/>
    </row>
    <row r="2607" spans="1:24">
      <c r="A2607" s="1" t="s">
        <v>1633</v>
      </c>
      <c r="B2607" s="13" t="s">
        <v>1615</v>
      </c>
      <c r="C2607" t="s">
        <v>506</v>
      </c>
      <c r="D2607" s="7" t="s">
        <v>1634</v>
      </c>
      <c r="E2607" s="13" t="s">
        <v>1335</v>
      </c>
      <c r="K2607" t="s">
        <v>1635</v>
      </c>
      <c r="M2607" s="21" t="s">
        <v>1626</v>
      </c>
      <c r="N2607" s="71"/>
      <c r="O2607" s="20">
        <v>0.83</v>
      </c>
      <c r="P2607" s="20">
        <v>0.62</v>
      </c>
      <c r="Q2607" s="22">
        <v>0.746987951807229</v>
      </c>
      <c r="R2607" s="23"/>
      <c r="X2607" s="1"/>
    </row>
    <row r="2608" spans="1:24">
      <c r="A2608" s="1" t="s">
        <v>1633</v>
      </c>
      <c r="B2608" s="13" t="s">
        <v>1615</v>
      </c>
      <c r="C2608" t="s">
        <v>506</v>
      </c>
      <c r="D2608" s="7" t="s">
        <v>1634</v>
      </c>
      <c r="E2608" s="13" t="s">
        <v>1335</v>
      </c>
      <c r="K2608" t="s">
        <v>1635</v>
      </c>
      <c r="M2608" s="21" t="s">
        <v>1626</v>
      </c>
      <c r="N2608" s="71"/>
      <c r="O2608" s="20">
        <v>0.82</v>
      </c>
      <c r="P2608" s="20">
        <v>0.61</v>
      </c>
      <c r="Q2608" s="22">
        <v>0.74390243902439</v>
      </c>
      <c r="R2608" s="23"/>
      <c r="X2608" s="1"/>
    </row>
    <row r="2609" spans="1:24">
      <c r="A2609" s="1" t="s">
        <v>1633</v>
      </c>
      <c r="B2609" s="13" t="s">
        <v>1615</v>
      </c>
      <c r="C2609" t="s">
        <v>506</v>
      </c>
      <c r="D2609" s="7" t="s">
        <v>1634</v>
      </c>
      <c r="E2609" s="13" t="s">
        <v>1335</v>
      </c>
      <c r="K2609" t="s">
        <v>1635</v>
      </c>
      <c r="M2609" s="21" t="s">
        <v>1626</v>
      </c>
      <c r="N2609" s="71"/>
      <c r="O2609" s="20">
        <v>0.84</v>
      </c>
      <c r="P2609" s="20">
        <v>0.68</v>
      </c>
      <c r="Q2609" s="22">
        <v>0.80952380952381</v>
      </c>
      <c r="R2609" s="23"/>
      <c r="X2609" s="1"/>
    </row>
    <row r="2610" spans="1:24">
      <c r="A2610" s="1" t="s">
        <v>1633</v>
      </c>
      <c r="B2610" s="13" t="s">
        <v>1615</v>
      </c>
      <c r="C2610" t="s">
        <v>506</v>
      </c>
      <c r="D2610" s="7" t="s">
        <v>1634</v>
      </c>
      <c r="E2610" s="13" t="s">
        <v>1335</v>
      </c>
      <c r="K2610" t="s">
        <v>1635</v>
      </c>
      <c r="M2610" s="21" t="s">
        <v>1626</v>
      </c>
      <c r="N2610" s="71"/>
      <c r="O2610" s="20">
        <v>0.84</v>
      </c>
      <c r="P2610" s="20">
        <v>0.64</v>
      </c>
      <c r="Q2610" s="22">
        <v>0.761904761904762</v>
      </c>
      <c r="R2610" s="23"/>
      <c r="X2610" s="1"/>
    </row>
    <row r="2611" spans="1:24">
      <c r="A2611" s="1" t="s">
        <v>1633</v>
      </c>
      <c r="B2611" s="13" t="s">
        <v>1615</v>
      </c>
      <c r="C2611" t="s">
        <v>506</v>
      </c>
      <c r="D2611" s="7" t="s">
        <v>1634</v>
      </c>
      <c r="E2611" s="13" t="s">
        <v>1335</v>
      </c>
      <c r="K2611" t="s">
        <v>1635</v>
      </c>
      <c r="M2611" s="21" t="s">
        <v>1626</v>
      </c>
      <c r="N2611" s="71"/>
      <c r="O2611" s="20">
        <v>0.83</v>
      </c>
      <c r="P2611" s="20">
        <v>0.62</v>
      </c>
      <c r="Q2611" s="22">
        <v>0.746987951807229</v>
      </c>
      <c r="R2611" s="23"/>
      <c r="X2611" s="1"/>
    </row>
    <row r="2612" spans="1:24">
      <c r="A2612" s="1" t="s">
        <v>1633</v>
      </c>
      <c r="B2612" s="13" t="s">
        <v>1615</v>
      </c>
      <c r="C2612" t="s">
        <v>506</v>
      </c>
      <c r="D2612" s="7" t="s">
        <v>1634</v>
      </c>
      <c r="E2612" s="13" t="s">
        <v>1335</v>
      </c>
      <c r="K2612" t="s">
        <v>1635</v>
      </c>
      <c r="M2612" s="21" t="s">
        <v>1626</v>
      </c>
      <c r="N2612" s="71"/>
      <c r="O2612" s="20">
        <v>0.83</v>
      </c>
      <c r="P2612" s="20">
        <v>0.58</v>
      </c>
      <c r="Q2612" s="22">
        <v>0.698795180722892</v>
      </c>
      <c r="R2612" s="23"/>
      <c r="X2612" s="1"/>
    </row>
    <row r="2613" spans="1:24">
      <c r="A2613" s="1" t="s">
        <v>1633</v>
      </c>
      <c r="B2613" s="13" t="s">
        <v>1615</v>
      </c>
      <c r="C2613" t="s">
        <v>506</v>
      </c>
      <c r="D2613" s="7" t="s">
        <v>1634</v>
      </c>
      <c r="E2613" s="13" t="s">
        <v>1335</v>
      </c>
      <c r="K2613" t="s">
        <v>1635</v>
      </c>
      <c r="M2613" s="21" t="s">
        <v>1626</v>
      </c>
      <c r="N2613" s="71"/>
      <c r="O2613" s="20">
        <v>0.82</v>
      </c>
      <c r="P2613" s="20">
        <v>0.79</v>
      </c>
      <c r="Q2613" s="22">
        <v>0.963414634146342</v>
      </c>
      <c r="R2613" s="23"/>
      <c r="X2613" s="1"/>
    </row>
    <row r="2614" spans="1:24">
      <c r="A2614" s="1" t="s">
        <v>1633</v>
      </c>
      <c r="B2614" s="13" t="s">
        <v>1615</v>
      </c>
      <c r="C2614" t="s">
        <v>506</v>
      </c>
      <c r="D2614" s="7" t="s">
        <v>1634</v>
      </c>
      <c r="E2614" s="13" t="s">
        <v>1335</v>
      </c>
      <c r="K2614" t="s">
        <v>1635</v>
      </c>
      <c r="M2614" s="21" t="s">
        <v>1626</v>
      </c>
      <c r="N2614" s="71"/>
      <c r="O2614" s="20">
        <v>0.77</v>
      </c>
      <c r="P2614" s="20">
        <v>0.69</v>
      </c>
      <c r="Q2614" s="22">
        <v>0.896103896103896</v>
      </c>
      <c r="R2614" s="23"/>
      <c r="X2614" s="1"/>
    </row>
    <row r="2615" spans="1:24">
      <c r="A2615" s="1" t="s">
        <v>1633</v>
      </c>
      <c r="B2615" s="13" t="s">
        <v>1615</v>
      </c>
      <c r="C2615" t="s">
        <v>506</v>
      </c>
      <c r="D2615" s="7" t="s">
        <v>1634</v>
      </c>
      <c r="E2615" s="13" t="s">
        <v>1335</v>
      </c>
      <c r="K2615" t="s">
        <v>1635</v>
      </c>
      <c r="M2615" s="21" t="s">
        <v>1626</v>
      </c>
      <c r="N2615" s="71"/>
      <c r="O2615" s="20">
        <v>0.77</v>
      </c>
      <c r="P2615" s="20">
        <v>0.7</v>
      </c>
      <c r="Q2615" s="22">
        <v>0.909090909090909</v>
      </c>
      <c r="R2615" s="23"/>
      <c r="X2615" s="1"/>
    </row>
    <row r="2616" spans="1:24">
      <c r="A2616" s="1" t="s">
        <v>1633</v>
      </c>
      <c r="B2616" s="13" t="s">
        <v>1615</v>
      </c>
      <c r="C2616" t="s">
        <v>506</v>
      </c>
      <c r="D2616" s="7" t="s">
        <v>1634</v>
      </c>
      <c r="E2616" s="13" t="s">
        <v>1335</v>
      </c>
      <c r="K2616" t="s">
        <v>1635</v>
      </c>
      <c r="M2616" s="21" t="s">
        <v>1626</v>
      </c>
      <c r="N2616" s="71"/>
      <c r="O2616" s="20">
        <v>0.77</v>
      </c>
      <c r="P2616" s="20">
        <v>0.71</v>
      </c>
      <c r="Q2616" s="22">
        <v>0.922077922077922</v>
      </c>
      <c r="R2616" s="23"/>
      <c r="X2616" s="1"/>
    </row>
    <row r="2617" spans="1:24">
      <c r="A2617" s="1" t="s">
        <v>1633</v>
      </c>
      <c r="B2617" s="13" t="s">
        <v>1615</v>
      </c>
      <c r="C2617" t="s">
        <v>506</v>
      </c>
      <c r="D2617" s="7" t="s">
        <v>1634</v>
      </c>
      <c r="E2617" s="13" t="s">
        <v>1335</v>
      </c>
      <c r="K2617" t="s">
        <v>1635</v>
      </c>
      <c r="M2617" s="21" t="s">
        <v>1626</v>
      </c>
      <c r="N2617" s="71"/>
      <c r="O2617" s="20">
        <v>0.78</v>
      </c>
      <c r="P2617" s="20">
        <v>0.71</v>
      </c>
      <c r="Q2617" s="22">
        <v>0.91025641025641</v>
      </c>
      <c r="R2617" s="23"/>
      <c r="X2617" s="1"/>
    </row>
    <row r="2618" spans="1:24">
      <c r="A2618" s="1" t="s">
        <v>1633</v>
      </c>
      <c r="B2618" s="13" t="s">
        <v>1615</v>
      </c>
      <c r="C2618" t="s">
        <v>506</v>
      </c>
      <c r="D2618" s="7" t="s">
        <v>1634</v>
      </c>
      <c r="E2618" s="13" t="s">
        <v>1335</v>
      </c>
      <c r="K2618" t="s">
        <v>1635</v>
      </c>
      <c r="M2618" s="21" t="s">
        <v>1626</v>
      </c>
      <c r="N2618" s="71"/>
      <c r="O2618" s="20">
        <v>0.75</v>
      </c>
      <c r="P2618" s="20">
        <v>0.67</v>
      </c>
      <c r="Q2618" s="22">
        <v>0.893333333333333</v>
      </c>
      <c r="R2618" s="23"/>
      <c r="X2618" s="1"/>
    </row>
    <row r="2619" spans="1:24">
      <c r="A2619" s="1" t="s">
        <v>1633</v>
      </c>
      <c r="B2619" s="13" t="s">
        <v>1615</v>
      </c>
      <c r="C2619" t="s">
        <v>506</v>
      </c>
      <c r="D2619" s="7" t="s">
        <v>1634</v>
      </c>
      <c r="E2619" s="13" t="s">
        <v>1335</v>
      </c>
      <c r="K2619" t="s">
        <v>1635</v>
      </c>
      <c r="M2619" s="21" t="s">
        <v>1626</v>
      </c>
      <c r="N2619" s="71"/>
      <c r="O2619" s="20">
        <v>0.66</v>
      </c>
      <c r="P2619" s="20">
        <v>0.64</v>
      </c>
      <c r="Q2619" s="22">
        <v>0.96969696969697</v>
      </c>
      <c r="R2619" s="23"/>
      <c r="X2619" s="1"/>
    </row>
    <row r="2620" spans="1:24">
      <c r="A2620" s="1" t="s">
        <v>1633</v>
      </c>
      <c r="B2620" s="13" t="s">
        <v>1615</v>
      </c>
      <c r="C2620" t="s">
        <v>506</v>
      </c>
      <c r="D2620" s="7" t="s">
        <v>1634</v>
      </c>
      <c r="E2620" s="13" t="s">
        <v>1335</v>
      </c>
      <c r="K2620" t="s">
        <v>1635</v>
      </c>
      <c r="M2620" s="21" t="s">
        <v>1626</v>
      </c>
      <c r="N2620" s="71"/>
      <c r="O2620" s="20">
        <v>0.65</v>
      </c>
      <c r="P2620" s="20">
        <v>0.56</v>
      </c>
      <c r="Q2620" s="22">
        <v>0.861538461538462</v>
      </c>
      <c r="R2620" s="23"/>
      <c r="X2620" s="1"/>
    </row>
    <row r="2621" spans="1:24">
      <c r="A2621" s="1" t="s">
        <v>1633</v>
      </c>
      <c r="B2621" s="13" t="s">
        <v>1615</v>
      </c>
      <c r="C2621" t="s">
        <v>506</v>
      </c>
      <c r="D2621" s="7" t="s">
        <v>1634</v>
      </c>
      <c r="E2621" s="13" t="s">
        <v>1335</v>
      </c>
      <c r="K2621" t="s">
        <v>1635</v>
      </c>
      <c r="M2621" s="21" t="s">
        <v>1626</v>
      </c>
      <c r="N2621" s="71"/>
      <c r="O2621" s="20">
        <v>0.68</v>
      </c>
      <c r="P2621" s="20">
        <v>0.62</v>
      </c>
      <c r="Q2621" s="22">
        <v>0.911764705882353</v>
      </c>
      <c r="R2621" s="23"/>
      <c r="X2621" s="1"/>
    </row>
    <row r="2622" spans="1:24">
      <c r="A2622" s="1" t="s">
        <v>1633</v>
      </c>
      <c r="B2622" s="13" t="s">
        <v>1615</v>
      </c>
      <c r="C2622" t="s">
        <v>506</v>
      </c>
      <c r="D2622" s="7" t="s">
        <v>1634</v>
      </c>
      <c r="E2622" s="13" t="s">
        <v>1335</v>
      </c>
      <c r="K2622" t="s">
        <v>1635</v>
      </c>
      <c r="M2622" s="21" t="s">
        <v>1626</v>
      </c>
      <c r="N2622" s="71"/>
      <c r="O2622" s="20">
        <v>0.63</v>
      </c>
      <c r="P2622" s="20">
        <v>0.57</v>
      </c>
      <c r="Q2622" s="22">
        <v>0.904761904761905</v>
      </c>
      <c r="R2622" s="23"/>
      <c r="X2622" s="1"/>
    </row>
    <row r="2623" spans="1:24">
      <c r="A2623" s="1" t="s">
        <v>1633</v>
      </c>
      <c r="B2623" s="13" t="s">
        <v>1615</v>
      </c>
      <c r="C2623" t="s">
        <v>506</v>
      </c>
      <c r="D2623" s="7" t="s">
        <v>1634</v>
      </c>
      <c r="E2623" s="13" t="s">
        <v>1335</v>
      </c>
      <c r="K2623" t="s">
        <v>1635</v>
      </c>
      <c r="M2623" s="21" t="s">
        <v>1626</v>
      </c>
      <c r="N2623" s="71"/>
      <c r="O2623" s="20">
        <v>0.67</v>
      </c>
      <c r="P2623" s="20">
        <v>0.66</v>
      </c>
      <c r="Q2623" s="22">
        <v>0.985074626865672</v>
      </c>
      <c r="R2623" s="23"/>
      <c r="X2623" s="1"/>
    </row>
    <row r="2624" spans="1:24">
      <c r="A2624" s="1" t="s">
        <v>1633</v>
      </c>
      <c r="B2624" s="13" t="s">
        <v>1615</v>
      </c>
      <c r="C2624" t="s">
        <v>506</v>
      </c>
      <c r="D2624" s="7" t="s">
        <v>1634</v>
      </c>
      <c r="E2624" s="13" t="s">
        <v>1335</v>
      </c>
      <c r="K2624" t="s">
        <v>1635</v>
      </c>
      <c r="M2624" s="21" t="s">
        <v>1626</v>
      </c>
      <c r="N2624" s="71"/>
      <c r="O2624" s="20">
        <v>0.67</v>
      </c>
      <c r="P2624" s="20">
        <v>0.57</v>
      </c>
      <c r="Q2624" s="22">
        <v>0.850746268656716</v>
      </c>
      <c r="R2624" s="23"/>
      <c r="X2624" s="1"/>
    </row>
    <row r="2625" spans="1:24">
      <c r="A2625" s="1" t="s">
        <v>1633</v>
      </c>
      <c r="B2625" s="13" t="s">
        <v>1615</v>
      </c>
      <c r="C2625" t="s">
        <v>506</v>
      </c>
      <c r="D2625" s="7" t="s">
        <v>1634</v>
      </c>
      <c r="E2625" s="13" t="s">
        <v>1335</v>
      </c>
      <c r="K2625" t="s">
        <v>1635</v>
      </c>
      <c r="M2625" s="21" t="s">
        <v>1626</v>
      </c>
      <c r="N2625" s="71"/>
      <c r="O2625" s="20">
        <v>0.61</v>
      </c>
      <c r="P2625" s="20">
        <v>0.58</v>
      </c>
      <c r="Q2625" s="22">
        <v>0.950819672131147</v>
      </c>
      <c r="R2625" s="23"/>
      <c r="X2625" s="1"/>
    </row>
    <row r="2626" spans="1:24">
      <c r="A2626" s="1" t="s">
        <v>1633</v>
      </c>
      <c r="B2626" s="13" t="s">
        <v>1615</v>
      </c>
      <c r="C2626" t="s">
        <v>506</v>
      </c>
      <c r="D2626" s="7" t="s">
        <v>1634</v>
      </c>
      <c r="E2626" s="13" t="s">
        <v>1335</v>
      </c>
      <c r="K2626" t="s">
        <v>1635</v>
      </c>
      <c r="M2626" s="21" t="s">
        <v>1626</v>
      </c>
      <c r="N2626" s="71"/>
      <c r="O2626" s="20">
        <v>0.41</v>
      </c>
      <c r="P2626" s="20">
        <v>0.36</v>
      </c>
      <c r="Q2626" s="22">
        <v>0.878048780487805</v>
      </c>
      <c r="R2626" s="23"/>
      <c r="X2626" s="1"/>
    </row>
    <row r="2627" spans="1:24">
      <c r="A2627" s="1" t="s">
        <v>1633</v>
      </c>
      <c r="B2627" s="13" t="s">
        <v>1615</v>
      </c>
      <c r="C2627" t="s">
        <v>506</v>
      </c>
      <c r="D2627" s="7" t="s">
        <v>1634</v>
      </c>
      <c r="E2627" s="13" t="s">
        <v>1335</v>
      </c>
      <c r="K2627" t="s">
        <v>1635</v>
      </c>
      <c r="M2627" s="21" t="s">
        <v>1626</v>
      </c>
      <c r="N2627" s="71"/>
      <c r="O2627" s="20">
        <v>0.41</v>
      </c>
      <c r="P2627" s="20">
        <v>0.37</v>
      </c>
      <c r="Q2627" s="22">
        <v>0.902439024390244</v>
      </c>
      <c r="R2627" s="23"/>
      <c r="X2627" s="1"/>
    </row>
    <row r="2628" spans="1:24">
      <c r="A2628" s="1" t="s">
        <v>1633</v>
      </c>
      <c r="B2628" s="13" t="s">
        <v>1615</v>
      </c>
      <c r="C2628" t="s">
        <v>506</v>
      </c>
      <c r="D2628" s="7" t="s">
        <v>1634</v>
      </c>
      <c r="E2628" s="13" t="s">
        <v>1335</v>
      </c>
      <c r="K2628" t="s">
        <v>1635</v>
      </c>
      <c r="M2628" s="21" t="s">
        <v>1626</v>
      </c>
      <c r="N2628" s="71"/>
      <c r="O2628" s="20">
        <v>0.37</v>
      </c>
      <c r="P2628" s="20">
        <v>0.33</v>
      </c>
      <c r="Q2628" s="22">
        <v>0.891891891891892</v>
      </c>
      <c r="R2628" s="23"/>
      <c r="X2628" s="1"/>
    </row>
    <row r="2629" spans="1:24">
      <c r="A2629" s="1" t="s">
        <v>1633</v>
      </c>
      <c r="B2629" s="13" t="s">
        <v>1615</v>
      </c>
      <c r="C2629" t="s">
        <v>506</v>
      </c>
      <c r="D2629" s="7" t="s">
        <v>1634</v>
      </c>
      <c r="E2629" s="13" t="s">
        <v>1335</v>
      </c>
      <c r="K2629" t="s">
        <v>1635</v>
      </c>
      <c r="M2629" s="21" t="s">
        <v>1626</v>
      </c>
      <c r="N2629" s="71"/>
      <c r="O2629" s="20">
        <v>0.25</v>
      </c>
      <c r="P2629" s="20">
        <v>0.22</v>
      </c>
      <c r="Q2629" s="22">
        <v>0.88</v>
      </c>
      <c r="R2629" s="23"/>
      <c r="X2629" s="1"/>
    </row>
    <row r="2630" spans="1:24">
      <c r="A2630" s="1" t="s">
        <v>1633</v>
      </c>
      <c r="B2630" s="13" t="s">
        <v>1615</v>
      </c>
      <c r="C2630" t="s">
        <v>506</v>
      </c>
      <c r="D2630" s="7" t="s">
        <v>1634</v>
      </c>
      <c r="E2630" s="13" t="s">
        <v>1335</v>
      </c>
      <c r="K2630" t="s">
        <v>1635</v>
      </c>
      <c r="M2630" s="21" t="s">
        <v>1626</v>
      </c>
      <c r="N2630" s="71"/>
      <c r="O2630" s="20">
        <v>0.73</v>
      </c>
      <c r="P2630" s="20">
        <v>0.63</v>
      </c>
      <c r="Q2630" s="22">
        <v>0.863013698630137</v>
      </c>
      <c r="R2630" s="23"/>
      <c r="X2630" s="1"/>
    </row>
    <row r="2631" spans="1:24">
      <c r="A2631" s="1" t="s">
        <v>1633</v>
      </c>
      <c r="B2631" s="13" t="s">
        <v>1615</v>
      </c>
      <c r="C2631" t="s">
        <v>506</v>
      </c>
      <c r="D2631" s="7" t="s">
        <v>1634</v>
      </c>
      <c r="E2631" s="13" t="s">
        <v>1335</v>
      </c>
      <c r="K2631" t="s">
        <v>1635</v>
      </c>
      <c r="M2631" s="21" t="s">
        <v>1626</v>
      </c>
      <c r="N2631" s="71"/>
      <c r="O2631" s="20">
        <v>0.71</v>
      </c>
      <c r="P2631" s="20">
        <v>0.6</v>
      </c>
      <c r="Q2631" s="22">
        <v>0.845070422535211</v>
      </c>
      <c r="R2631" s="23"/>
      <c r="X2631" s="1"/>
    </row>
    <row r="2632" spans="1:24">
      <c r="A2632" s="1" t="s">
        <v>1633</v>
      </c>
      <c r="B2632" s="13" t="s">
        <v>1615</v>
      </c>
      <c r="C2632" t="s">
        <v>506</v>
      </c>
      <c r="D2632" s="7" t="s">
        <v>1634</v>
      </c>
      <c r="E2632" s="13" t="s">
        <v>1335</v>
      </c>
      <c r="K2632" t="s">
        <v>1635</v>
      </c>
      <c r="M2632" s="21" t="s">
        <v>1626</v>
      </c>
      <c r="N2632" s="71"/>
      <c r="O2632" s="20">
        <v>0.72</v>
      </c>
      <c r="P2632" s="20">
        <v>0.59</v>
      </c>
      <c r="Q2632" s="22">
        <v>0.819444444444444</v>
      </c>
      <c r="R2632" s="23"/>
      <c r="X2632" s="1"/>
    </row>
    <row r="2633" spans="1:24">
      <c r="A2633" s="1" t="s">
        <v>1633</v>
      </c>
      <c r="B2633" s="13" t="s">
        <v>1615</v>
      </c>
      <c r="C2633" t="s">
        <v>506</v>
      </c>
      <c r="D2633" s="7" t="s">
        <v>1634</v>
      </c>
      <c r="E2633" s="13" t="s">
        <v>1335</v>
      </c>
      <c r="K2633" t="s">
        <v>1635</v>
      </c>
      <c r="M2633" s="21" t="s">
        <v>1626</v>
      </c>
      <c r="N2633" s="71"/>
      <c r="O2633" s="20">
        <v>0.72</v>
      </c>
      <c r="P2633" s="20">
        <v>0.63</v>
      </c>
      <c r="Q2633" s="22">
        <v>0.875</v>
      </c>
      <c r="R2633" s="23"/>
      <c r="X2633" s="1"/>
    </row>
    <row r="2634" spans="1:24">
      <c r="A2634" s="1" t="s">
        <v>1633</v>
      </c>
      <c r="B2634" s="13" t="s">
        <v>1615</v>
      </c>
      <c r="C2634" t="s">
        <v>506</v>
      </c>
      <c r="D2634" s="7" t="s">
        <v>1634</v>
      </c>
      <c r="E2634" s="13" t="s">
        <v>1335</v>
      </c>
      <c r="K2634" t="s">
        <v>1635</v>
      </c>
      <c r="M2634" s="21" t="s">
        <v>1626</v>
      </c>
      <c r="N2634" s="71"/>
      <c r="O2634" s="20">
        <v>0.73</v>
      </c>
      <c r="P2634" s="20">
        <v>0.63</v>
      </c>
      <c r="Q2634" s="22">
        <v>0.863013698630137</v>
      </c>
      <c r="R2634" s="23"/>
      <c r="X2634" s="1"/>
    </row>
    <row r="2635" spans="1:24">
      <c r="A2635" s="1" t="s">
        <v>1633</v>
      </c>
      <c r="B2635" s="13" t="s">
        <v>1615</v>
      </c>
      <c r="C2635" t="s">
        <v>506</v>
      </c>
      <c r="D2635" s="7" t="s">
        <v>1634</v>
      </c>
      <c r="E2635" s="13" t="s">
        <v>1335</v>
      </c>
      <c r="K2635" t="s">
        <v>1635</v>
      </c>
      <c r="M2635" s="21" t="s">
        <v>1626</v>
      </c>
      <c r="N2635" s="71"/>
      <c r="O2635" s="20">
        <v>0.72</v>
      </c>
      <c r="P2635" s="20">
        <v>0.62</v>
      </c>
      <c r="Q2635" s="22">
        <v>0.861111111111111</v>
      </c>
      <c r="R2635" s="23"/>
      <c r="X2635" s="1"/>
    </row>
    <row r="2636" spans="1:24">
      <c r="A2636" s="1" t="s">
        <v>1633</v>
      </c>
      <c r="B2636" s="13" t="s">
        <v>1615</v>
      </c>
      <c r="C2636" t="s">
        <v>506</v>
      </c>
      <c r="D2636" s="7" t="s">
        <v>1634</v>
      </c>
      <c r="E2636" s="13" t="s">
        <v>1335</v>
      </c>
      <c r="K2636" t="s">
        <v>1635</v>
      </c>
      <c r="M2636" s="21" t="s">
        <v>1626</v>
      </c>
      <c r="N2636" s="71"/>
      <c r="O2636" s="20">
        <v>0.73</v>
      </c>
      <c r="P2636" s="20">
        <v>0.6</v>
      </c>
      <c r="Q2636" s="22">
        <v>0.821917808219178</v>
      </c>
      <c r="R2636" s="23"/>
      <c r="X2636" s="1"/>
    </row>
    <row r="2637" spans="1:24">
      <c r="A2637" s="1" t="s">
        <v>1633</v>
      </c>
      <c r="B2637" s="13" t="s">
        <v>1615</v>
      </c>
      <c r="C2637" t="s">
        <v>506</v>
      </c>
      <c r="D2637" s="7" t="s">
        <v>1634</v>
      </c>
      <c r="E2637" s="13" t="s">
        <v>1335</v>
      </c>
      <c r="K2637" t="s">
        <v>1635</v>
      </c>
      <c r="M2637" s="21" t="s">
        <v>1626</v>
      </c>
      <c r="N2637" s="71"/>
      <c r="O2637" s="20">
        <v>0.71</v>
      </c>
      <c r="P2637" s="20">
        <v>0.56</v>
      </c>
      <c r="Q2637" s="22">
        <v>0.788732394366197</v>
      </c>
      <c r="R2637" s="23"/>
      <c r="X2637" s="1"/>
    </row>
    <row r="2638" spans="1:24">
      <c r="A2638" s="1" t="s">
        <v>1633</v>
      </c>
      <c r="B2638" s="13" t="s">
        <v>1615</v>
      </c>
      <c r="C2638" t="s">
        <v>506</v>
      </c>
      <c r="D2638" s="7" t="s">
        <v>1634</v>
      </c>
      <c r="E2638" s="13" t="s">
        <v>1335</v>
      </c>
      <c r="K2638" t="s">
        <v>1635</v>
      </c>
      <c r="M2638" s="21" t="s">
        <v>1626</v>
      </c>
      <c r="N2638" s="71"/>
      <c r="O2638" s="20">
        <v>0.61</v>
      </c>
      <c r="P2638" s="20">
        <v>0.52</v>
      </c>
      <c r="Q2638" s="22">
        <v>0.852459016393443</v>
      </c>
      <c r="R2638" s="23"/>
      <c r="X2638" s="1"/>
    </row>
    <row r="2639" spans="1:24">
      <c r="A2639" s="1" t="s">
        <v>1633</v>
      </c>
      <c r="B2639" s="13" t="s">
        <v>1615</v>
      </c>
      <c r="C2639" t="s">
        <v>506</v>
      </c>
      <c r="D2639" s="7" t="s">
        <v>1634</v>
      </c>
      <c r="E2639" s="13" t="s">
        <v>1335</v>
      </c>
      <c r="K2639" t="s">
        <v>1635</v>
      </c>
      <c r="M2639" s="21" t="s">
        <v>1626</v>
      </c>
      <c r="N2639" s="71"/>
      <c r="O2639" s="20">
        <v>0.46</v>
      </c>
      <c r="P2639" s="20">
        <v>0.39</v>
      </c>
      <c r="Q2639" s="22">
        <v>0.847826086956522</v>
      </c>
      <c r="R2639" s="23"/>
      <c r="X2639" s="1"/>
    </row>
    <row r="2640" spans="1:24">
      <c r="A2640" s="1" t="s">
        <v>1633</v>
      </c>
      <c r="B2640" s="13" t="s">
        <v>1615</v>
      </c>
      <c r="C2640" t="s">
        <v>506</v>
      </c>
      <c r="D2640" s="7" t="s">
        <v>1634</v>
      </c>
      <c r="E2640" s="13" t="s">
        <v>1335</v>
      </c>
      <c r="K2640" t="s">
        <v>1635</v>
      </c>
      <c r="M2640" s="21" t="s">
        <v>1626</v>
      </c>
      <c r="N2640" s="71"/>
      <c r="O2640" s="20">
        <v>0.47</v>
      </c>
      <c r="P2640" s="20">
        <v>0.38</v>
      </c>
      <c r="Q2640" s="22">
        <v>0.808510638297872</v>
      </c>
      <c r="R2640" s="23"/>
      <c r="X2640" s="1"/>
    </row>
    <row r="2641" spans="1:24">
      <c r="A2641" s="1" t="s">
        <v>1633</v>
      </c>
      <c r="B2641" s="13" t="s">
        <v>1615</v>
      </c>
      <c r="C2641" t="s">
        <v>506</v>
      </c>
      <c r="D2641" s="7" t="s">
        <v>1634</v>
      </c>
      <c r="E2641" s="13" t="s">
        <v>1335</v>
      </c>
      <c r="K2641" t="s">
        <v>1635</v>
      </c>
      <c r="M2641" s="21" t="s">
        <v>1626</v>
      </c>
      <c r="N2641" s="71"/>
      <c r="O2641" s="20">
        <v>0.41</v>
      </c>
      <c r="P2641" s="20">
        <v>0.38</v>
      </c>
      <c r="Q2641" s="22">
        <v>0.926829268292683</v>
      </c>
      <c r="R2641" s="23"/>
      <c r="X2641" s="1"/>
    </row>
    <row r="2642" spans="1:24">
      <c r="A2642" s="1" t="s">
        <v>1633</v>
      </c>
      <c r="B2642" s="13" t="s">
        <v>1615</v>
      </c>
      <c r="C2642" t="s">
        <v>506</v>
      </c>
      <c r="D2642" s="7" t="s">
        <v>1634</v>
      </c>
      <c r="E2642" s="13" t="s">
        <v>1335</v>
      </c>
      <c r="K2642" t="s">
        <v>1635</v>
      </c>
      <c r="M2642" s="21" t="s">
        <v>1626</v>
      </c>
      <c r="N2642" s="71"/>
      <c r="O2642" s="20">
        <v>0.4</v>
      </c>
      <c r="P2642" s="20">
        <v>0.36</v>
      </c>
      <c r="Q2642" s="22">
        <v>0.9</v>
      </c>
      <c r="R2642" s="23"/>
      <c r="X2642" s="1"/>
    </row>
    <row r="2643" spans="1:24">
      <c r="A2643" s="1" t="s">
        <v>1633</v>
      </c>
      <c r="B2643" s="13" t="s">
        <v>1615</v>
      </c>
      <c r="C2643" t="s">
        <v>506</v>
      </c>
      <c r="D2643" s="7" t="s">
        <v>1634</v>
      </c>
      <c r="E2643" s="13" t="s">
        <v>1335</v>
      </c>
      <c r="K2643" t="s">
        <v>1635</v>
      </c>
      <c r="M2643" s="21" t="s">
        <v>1626</v>
      </c>
      <c r="N2643" s="71"/>
      <c r="O2643" s="20">
        <v>0.36</v>
      </c>
      <c r="P2643" s="20">
        <v>0.3</v>
      </c>
      <c r="Q2643" s="22">
        <v>0.833333333333333</v>
      </c>
      <c r="R2643" s="23"/>
      <c r="X2643" s="1"/>
    </row>
    <row r="2644" spans="1:24">
      <c r="A2644" s="1" t="s">
        <v>1633</v>
      </c>
      <c r="B2644" s="13" t="s">
        <v>1615</v>
      </c>
      <c r="C2644" t="s">
        <v>506</v>
      </c>
      <c r="D2644" s="7" t="s">
        <v>1634</v>
      </c>
      <c r="E2644" s="13" t="s">
        <v>1335</v>
      </c>
      <c r="K2644" t="s">
        <v>1635</v>
      </c>
      <c r="M2644" s="21" t="s">
        <v>1626</v>
      </c>
      <c r="N2644" s="71"/>
      <c r="O2644" s="20">
        <v>0.36</v>
      </c>
      <c r="P2644" s="20">
        <v>0.35</v>
      </c>
      <c r="Q2644" s="22">
        <v>0.972222222222222</v>
      </c>
      <c r="R2644" s="23"/>
      <c r="X2644" s="1"/>
    </row>
    <row r="2645" spans="1:24">
      <c r="A2645" s="1" t="s">
        <v>1633</v>
      </c>
      <c r="B2645" s="13" t="s">
        <v>1615</v>
      </c>
      <c r="C2645" t="s">
        <v>506</v>
      </c>
      <c r="D2645" s="7" t="s">
        <v>1634</v>
      </c>
      <c r="E2645" s="13" t="s">
        <v>1335</v>
      </c>
      <c r="K2645" t="s">
        <v>1635</v>
      </c>
      <c r="M2645" s="21" t="s">
        <v>1626</v>
      </c>
      <c r="N2645" s="71"/>
      <c r="O2645" s="20">
        <v>0.27</v>
      </c>
      <c r="P2645" s="20">
        <v>0.19</v>
      </c>
      <c r="Q2645" s="22">
        <v>0.703703703703704</v>
      </c>
      <c r="R2645" s="23"/>
      <c r="X2645" s="1"/>
    </row>
    <row r="2646" spans="1:24">
      <c r="A2646" s="39" t="s">
        <v>1633</v>
      </c>
      <c r="B2646" s="40" t="s">
        <v>1615</v>
      </c>
      <c r="C2646" s="18" t="s">
        <v>506</v>
      </c>
      <c r="D2646" s="78" t="s">
        <v>1634</v>
      </c>
      <c r="E2646" s="40" t="s">
        <v>1335</v>
      </c>
      <c r="F2646" s="18"/>
      <c r="G2646" s="18"/>
      <c r="H2646" s="18"/>
      <c r="I2646" s="18"/>
      <c r="J2646" s="39"/>
      <c r="K2646" s="18" t="s">
        <v>1635</v>
      </c>
      <c r="L2646" s="18"/>
      <c r="M2646" s="43" t="s">
        <v>1626</v>
      </c>
      <c r="N2646" s="79"/>
      <c r="O2646" s="42">
        <v>0.61</v>
      </c>
      <c r="P2646" s="42">
        <v>0.55</v>
      </c>
      <c r="Q2646" s="44">
        <v>0.901639344262295</v>
      </c>
      <c r="R2646" s="45"/>
      <c r="S2646" s="39"/>
      <c r="T2646" s="18"/>
      <c r="U2646" s="18"/>
      <c r="V2646" s="18"/>
      <c r="W2646" s="18"/>
      <c r="X2646" s="39"/>
    </row>
    <row r="2647" spans="1:24">
      <c r="A2647" s="1" t="s">
        <v>1636</v>
      </c>
      <c r="B2647" s="13" t="s">
        <v>974</v>
      </c>
      <c r="C2647" t="s">
        <v>1637</v>
      </c>
      <c r="D2647" s="7" t="s">
        <v>1638</v>
      </c>
      <c r="E2647" s="13" t="s">
        <v>1446</v>
      </c>
      <c r="K2647" t="s">
        <v>1639</v>
      </c>
      <c r="L2647" t="s">
        <v>30</v>
      </c>
      <c r="M2647" s="21" t="s">
        <v>31</v>
      </c>
      <c r="N2647" s="71" t="s">
        <v>1640</v>
      </c>
      <c r="O2647" s="20">
        <v>0.1323</v>
      </c>
      <c r="P2647" s="20">
        <v>0.1446</v>
      </c>
      <c r="Q2647" s="22">
        <v>1.09297052154195</v>
      </c>
      <c r="R2647" s="23"/>
      <c r="X2647" s="1"/>
    </row>
    <row r="2648" spans="1:24">
      <c r="A2648" s="1" t="s">
        <v>1636</v>
      </c>
      <c r="B2648" s="13" t="s">
        <v>974</v>
      </c>
      <c r="C2648" t="s">
        <v>1637</v>
      </c>
      <c r="D2648" s="7" t="s">
        <v>1638</v>
      </c>
      <c r="E2648" s="13" t="s">
        <v>1446</v>
      </c>
      <c r="K2648" t="s">
        <v>1639</v>
      </c>
      <c r="L2648" t="s">
        <v>30</v>
      </c>
      <c r="M2648" s="21" t="s">
        <v>31</v>
      </c>
      <c r="N2648" s="71" t="s">
        <v>1641</v>
      </c>
      <c r="O2648" s="20">
        <v>0.1958</v>
      </c>
      <c r="P2648" s="20">
        <v>0.2038</v>
      </c>
      <c r="Q2648" s="22">
        <v>1.04085801838611</v>
      </c>
      <c r="R2648" s="23"/>
      <c r="X2648" s="1"/>
    </row>
    <row r="2649" spans="1:24">
      <c r="A2649" s="1" t="s">
        <v>1636</v>
      </c>
      <c r="B2649" s="13" t="s">
        <v>974</v>
      </c>
      <c r="C2649" t="s">
        <v>1637</v>
      </c>
      <c r="D2649" s="7" t="s">
        <v>1638</v>
      </c>
      <c r="E2649" s="13" t="s">
        <v>1446</v>
      </c>
      <c r="K2649" t="s">
        <v>1639</v>
      </c>
      <c r="L2649" t="s">
        <v>30</v>
      </c>
      <c r="M2649" s="21" t="s">
        <v>31</v>
      </c>
      <c r="N2649" s="71" t="s">
        <v>1642</v>
      </c>
      <c r="O2649" s="20">
        <v>0.1677</v>
      </c>
      <c r="P2649" s="20">
        <v>0.1746</v>
      </c>
      <c r="Q2649" s="22">
        <v>1.04114490161002</v>
      </c>
      <c r="R2649" s="23"/>
      <c r="X2649" s="1"/>
    </row>
    <row r="2650" spans="1:24">
      <c r="A2650" s="1" t="s">
        <v>1636</v>
      </c>
      <c r="B2650" s="13" t="s">
        <v>974</v>
      </c>
      <c r="C2650" t="s">
        <v>1637</v>
      </c>
      <c r="D2650" s="7" t="s">
        <v>1638</v>
      </c>
      <c r="E2650" s="13" t="s">
        <v>1446</v>
      </c>
      <c r="K2650" t="s">
        <v>1639</v>
      </c>
      <c r="L2650" t="s">
        <v>30</v>
      </c>
      <c r="M2650" s="21" t="s">
        <v>31</v>
      </c>
      <c r="N2650" s="71" t="s">
        <v>1643</v>
      </c>
      <c r="O2650" s="20">
        <v>0.1763</v>
      </c>
      <c r="P2650" s="20">
        <v>0.1687</v>
      </c>
      <c r="Q2650" s="22">
        <v>0.956891661939875</v>
      </c>
      <c r="R2650" s="23"/>
      <c r="X2650" s="1"/>
    </row>
    <row r="2651" spans="1:24">
      <c r="A2651" s="1" t="s">
        <v>1636</v>
      </c>
      <c r="B2651" s="13" t="s">
        <v>974</v>
      </c>
      <c r="C2651" t="s">
        <v>1637</v>
      </c>
      <c r="D2651" s="7" t="s">
        <v>1638</v>
      </c>
      <c r="E2651" s="13" t="s">
        <v>1446</v>
      </c>
      <c r="K2651" t="s">
        <v>1639</v>
      </c>
      <c r="L2651" t="s">
        <v>30</v>
      </c>
      <c r="M2651" s="21" t="s">
        <v>31</v>
      </c>
      <c r="N2651" s="71" t="s">
        <v>1644</v>
      </c>
      <c r="O2651" s="20">
        <v>0.156</v>
      </c>
      <c r="P2651" s="20">
        <v>0.1544</v>
      </c>
      <c r="Q2651" s="22">
        <v>0.98974358974359</v>
      </c>
      <c r="R2651" s="23"/>
      <c r="X2651" s="1"/>
    </row>
    <row r="2652" spans="1:24">
      <c r="A2652" s="1" t="s">
        <v>1636</v>
      </c>
      <c r="B2652" s="13" t="s">
        <v>974</v>
      </c>
      <c r="C2652" t="s">
        <v>1637</v>
      </c>
      <c r="D2652" s="7" t="s">
        <v>1638</v>
      </c>
      <c r="E2652" s="13" t="s">
        <v>1446</v>
      </c>
      <c r="K2652" t="s">
        <v>1639</v>
      </c>
      <c r="L2652" t="s">
        <v>30</v>
      </c>
      <c r="M2652" s="21" t="s">
        <v>31</v>
      </c>
      <c r="N2652" s="71" t="s">
        <v>1645</v>
      </c>
      <c r="O2652" s="20">
        <v>0.1817</v>
      </c>
      <c r="P2652" s="20">
        <v>0.1899</v>
      </c>
      <c r="Q2652" s="22">
        <v>1.04512933406714</v>
      </c>
      <c r="R2652" s="23"/>
      <c r="X2652" s="1"/>
    </row>
    <row r="2653" spans="1:24">
      <c r="A2653" s="1" t="s">
        <v>1636</v>
      </c>
      <c r="B2653" s="13" t="s">
        <v>974</v>
      </c>
      <c r="C2653" t="s">
        <v>1637</v>
      </c>
      <c r="D2653" s="7" t="s">
        <v>1638</v>
      </c>
      <c r="E2653" s="13" t="s">
        <v>1446</v>
      </c>
      <c r="K2653" t="s">
        <v>1639</v>
      </c>
      <c r="L2653" t="s">
        <v>30</v>
      </c>
      <c r="M2653" s="21" t="s">
        <v>31</v>
      </c>
      <c r="N2653" s="71" t="s">
        <v>1646</v>
      </c>
      <c r="O2653" s="20">
        <v>0.128</v>
      </c>
      <c r="P2653" s="20">
        <v>0.1199</v>
      </c>
      <c r="Q2653" s="22">
        <v>0.93671875</v>
      </c>
      <c r="R2653" s="23"/>
      <c r="X2653" s="1"/>
    </row>
    <row r="2654" spans="1:24">
      <c r="A2654" s="1" t="s">
        <v>1636</v>
      </c>
      <c r="B2654" s="13" t="s">
        <v>974</v>
      </c>
      <c r="C2654" t="s">
        <v>1637</v>
      </c>
      <c r="D2654" s="7" t="s">
        <v>1638</v>
      </c>
      <c r="E2654" s="13" t="s">
        <v>1446</v>
      </c>
      <c r="K2654" t="s">
        <v>1639</v>
      </c>
      <c r="L2654" t="s">
        <v>30</v>
      </c>
      <c r="M2654" s="21" t="s">
        <v>31</v>
      </c>
      <c r="N2654" s="71" t="s">
        <v>1647</v>
      </c>
      <c r="O2654" s="20">
        <v>0.1785</v>
      </c>
      <c r="P2654" s="20">
        <v>0.162</v>
      </c>
      <c r="Q2654" s="22">
        <v>0.907563025210084</v>
      </c>
      <c r="R2654" s="23"/>
      <c r="X2654" s="1"/>
    </row>
    <row r="2655" spans="1:24">
      <c r="A2655" s="1" t="s">
        <v>1636</v>
      </c>
      <c r="B2655" s="13" t="s">
        <v>974</v>
      </c>
      <c r="C2655" t="s">
        <v>1637</v>
      </c>
      <c r="D2655" s="7" t="s">
        <v>1638</v>
      </c>
      <c r="E2655" s="13" t="s">
        <v>1446</v>
      </c>
      <c r="K2655" t="s">
        <v>1639</v>
      </c>
      <c r="L2655" t="s">
        <v>30</v>
      </c>
      <c r="M2655" s="21" t="s">
        <v>31</v>
      </c>
      <c r="N2655" s="71" t="s">
        <v>1648</v>
      </c>
      <c r="O2655" s="20">
        <v>0.2243</v>
      </c>
      <c r="P2655" s="20">
        <v>0.1929</v>
      </c>
      <c r="Q2655" s="22">
        <v>0.860008916629514</v>
      </c>
      <c r="R2655" s="23"/>
      <c r="X2655" s="1"/>
    </row>
    <row r="2656" spans="1:24">
      <c r="A2656" s="1" t="s">
        <v>1636</v>
      </c>
      <c r="B2656" s="13" t="s">
        <v>974</v>
      </c>
      <c r="C2656" t="s">
        <v>1637</v>
      </c>
      <c r="D2656" s="7" t="s">
        <v>1638</v>
      </c>
      <c r="E2656" s="13" t="s">
        <v>1446</v>
      </c>
      <c r="K2656" t="s">
        <v>1639</v>
      </c>
      <c r="L2656" t="s">
        <v>30</v>
      </c>
      <c r="M2656" s="21" t="s">
        <v>31</v>
      </c>
      <c r="N2656" s="71" t="s">
        <v>1649</v>
      </c>
      <c r="O2656" s="20">
        <v>0.1849</v>
      </c>
      <c r="P2656" s="20">
        <v>0.1865</v>
      </c>
      <c r="Q2656" s="22">
        <v>1.00865332612223</v>
      </c>
      <c r="R2656" s="23"/>
      <c r="X2656" s="1"/>
    </row>
    <row r="2657" spans="1:24">
      <c r="A2657" s="1" t="s">
        <v>1636</v>
      </c>
      <c r="B2657" s="13" t="s">
        <v>974</v>
      </c>
      <c r="C2657" t="s">
        <v>1637</v>
      </c>
      <c r="D2657" s="7" t="s">
        <v>1638</v>
      </c>
      <c r="E2657" s="13" t="s">
        <v>1446</v>
      </c>
      <c r="K2657" t="s">
        <v>1639</v>
      </c>
      <c r="L2657" t="s">
        <v>30</v>
      </c>
      <c r="M2657" s="21" t="s">
        <v>31</v>
      </c>
      <c r="N2657" s="71" t="s">
        <v>1650</v>
      </c>
      <c r="O2657" s="20">
        <v>0.226</v>
      </c>
      <c r="P2657" s="20">
        <v>0.2146</v>
      </c>
      <c r="Q2657" s="22">
        <v>0.949557522123894</v>
      </c>
      <c r="R2657" s="23"/>
      <c r="X2657" s="1"/>
    </row>
    <row r="2658" spans="1:24">
      <c r="A2658" s="1" t="s">
        <v>1636</v>
      </c>
      <c r="B2658" s="13" t="s">
        <v>974</v>
      </c>
      <c r="C2658" t="s">
        <v>1637</v>
      </c>
      <c r="D2658" s="7" t="s">
        <v>1638</v>
      </c>
      <c r="E2658" s="13" t="s">
        <v>1446</v>
      </c>
      <c r="K2658" t="s">
        <v>1639</v>
      </c>
      <c r="L2658" t="s">
        <v>30</v>
      </c>
      <c r="M2658" s="21" t="s">
        <v>31</v>
      </c>
      <c r="N2658" s="71" t="s">
        <v>1651</v>
      </c>
      <c r="O2658" s="20">
        <v>0.1746</v>
      </c>
      <c r="P2658" s="20">
        <v>0.1783</v>
      </c>
      <c r="Q2658" s="22">
        <v>1.02119129438717</v>
      </c>
      <c r="R2658" s="23"/>
      <c r="X2658" s="1"/>
    </row>
    <row r="2659" spans="1:24">
      <c r="A2659" s="1" t="s">
        <v>1636</v>
      </c>
      <c r="B2659" s="13" t="s">
        <v>974</v>
      </c>
      <c r="C2659" t="s">
        <v>1637</v>
      </c>
      <c r="D2659" s="7" t="s">
        <v>1638</v>
      </c>
      <c r="E2659" s="13" t="s">
        <v>1446</v>
      </c>
      <c r="K2659" t="s">
        <v>1639</v>
      </c>
      <c r="L2659" t="s">
        <v>30</v>
      </c>
      <c r="M2659" s="21" t="s">
        <v>31</v>
      </c>
      <c r="N2659" s="71" t="s">
        <v>1652</v>
      </c>
      <c r="O2659" s="20">
        <v>0.1986</v>
      </c>
      <c r="P2659" s="20">
        <v>0.2008</v>
      </c>
      <c r="Q2659" s="22">
        <v>1.0110775427996</v>
      </c>
      <c r="R2659" s="23"/>
      <c r="X2659" s="1"/>
    </row>
    <row r="2660" spans="1:24">
      <c r="A2660" s="1" t="s">
        <v>1636</v>
      </c>
      <c r="B2660" s="13" t="s">
        <v>974</v>
      </c>
      <c r="C2660" t="s">
        <v>1637</v>
      </c>
      <c r="D2660" s="7" t="s">
        <v>1638</v>
      </c>
      <c r="E2660" s="13" t="s">
        <v>1446</v>
      </c>
      <c r="K2660" t="s">
        <v>1639</v>
      </c>
      <c r="L2660" t="s">
        <v>30</v>
      </c>
      <c r="M2660" s="21" t="s">
        <v>31</v>
      </c>
      <c r="N2660" s="71" t="s">
        <v>1653</v>
      </c>
      <c r="O2660" s="20">
        <v>0.1973</v>
      </c>
      <c r="P2660" s="20">
        <v>0.1913</v>
      </c>
      <c r="Q2660" s="22">
        <v>0.969589457678662</v>
      </c>
      <c r="R2660" s="23"/>
      <c r="X2660" s="1"/>
    </row>
    <row r="2661" spans="1:24">
      <c r="A2661" s="1" t="s">
        <v>1636</v>
      </c>
      <c r="B2661" s="13" t="s">
        <v>974</v>
      </c>
      <c r="C2661" t="s">
        <v>1637</v>
      </c>
      <c r="D2661" s="7" t="s">
        <v>1638</v>
      </c>
      <c r="E2661" s="13" t="s">
        <v>1446</v>
      </c>
      <c r="K2661" t="s">
        <v>1639</v>
      </c>
      <c r="L2661" t="s">
        <v>30</v>
      </c>
      <c r="M2661" s="21" t="s">
        <v>31</v>
      </c>
      <c r="N2661" s="71" t="s">
        <v>1654</v>
      </c>
      <c r="O2661" s="20">
        <v>0.1821</v>
      </c>
      <c r="P2661" s="20">
        <v>0.1858</v>
      </c>
      <c r="Q2661" s="22">
        <v>1.02031850631521</v>
      </c>
      <c r="R2661" s="23"/>
      <c r="X2661" s="1"/>
    </row>
    <row r="2662" spans="1:24">
      <c r="A2662" s="1" t="s">
        <v>1636</v>
      </c>
      <c r="B2662" s="13" t="s">
        <v>974</v>
      </c>
      <c r="C2662" t="s">
        <v>1637</v>
      </c>
      <c r="D2662" s="7" t="s">
        <v>1638</v>
      </c>
      <c r="E2662" s="13" t="s">
        <v>1446</v>
      </c>
      <c r="K2662" t="s">
        <v>1639</v>
      </c>
      <c r="L2662" t="s">
        <v>30</v>
      </c>
      <c r="M2662" s="21" t="s">
        <v>31</v>
      </c>
      <c r="N2662" s="71" t="s">
        <v>1655</v>
      </c>
      <c r="O2662" s="20">
        <v>0.215</v>
      </c>
      <c r="P2662" s="20">
        <v>0.2016</v>
      </c>
      <c r="Q2662" s="22">
        <v>0.937674418604651</v>
      </c>
      <c r="R2662" s="23"/>
      <c r="X2662" s="1"/>
    </row>
    <row r="2663" spans="1:24">
      <c r="A2663" s="1" t="s">
        <v>1636</v>
      </c>
      <c r="B2663" s="13" t="s">
        <v>974</v>
      </c>
      <c r="C2663" t="s">
        <v>1637</v>
      </c>
      <c r="D2663" s="7" t="s">
        <v>1638</v>
      </c>
      <c r="E2663" s="13" t="s">
        <v>1446</v>
      </c>
      <c r="K2663" t="s">
        <v>1639</v>
      </c>
      <c r="L2663" t="s">
        <v>30</v>
      </c>
      <c r="M2663" s="21" t="s">
        <v>31</v>
      </c>
      <c r="N2663" s="71" t="s">
        <v>1656</v>
      </c>
      <c r="O2663" s="20">
        <v>0.2109</v>
      </c>
      <c r="P2663" s="20">
        <v>0.2011</v>
      </c>
      <c r="Q2663" s="22">
        <v>0.953532479848269</v>
      </c>
      <c r="R2663" s="23"/>
      <c r="X2663" s="1"/>
    </row>
    <row r="2664" spans="1:24">
      <c r="A2664" s="1" t="s">
        <v>1636</v>
      </c>
      <c r="B2664" s="13" t="s">
        <v>974</v>
      </c>
      <c r="C2664" t="s">
        <v>1637</v>
      </c>
      <c r="D2664" s="7" t="s">
        <v>1638</v>
      </c>
      <c r="E2664" s="13" t="s">
        <v>1446</v>
      </c>
      <c r="K2664" t="s">
        <v>1639</v>
      </c>
      <c r="L2664" t="s">
        <v>30</v>
      </c>
      <c r="M2664" s="21" t="s">
        <v>31</v>
      </c>
      <c r="N2664" s="71" t="s">
        <v>1657</v>
      </c>
      <c r="O2664" s="20">
        <v>0.0649</v>
      </c>
      <c r="P2664" s="20">
        <v>0.0482</v>
      </c>
      <c r="Q2664" s="22">
        <v>0.742681047765794</v>
      </c>
      <c r="R2664" s="23"/>
      <c r="X2664" s="1"/>
    </row>
    <row r="2665" spans="1:24">
      <c r="A2665" s="1" t="s">
        <v>1636</v>
      </c>
      <c r="B2665" s="13" t="s">
        <v>974</v>
      </c>
      <c r="C2665" t="s">
        <v>1637</v>
      </c>
      <c r="D2665" s="7" t="s">
        <v>1638</v>
      </c>
      <c r="E2665" s="13" t="s">
        <v>1446</v>
      </c>
      <c r="K2665" t="s">
        <v>1639</v>
      </c>
      <c r="L2665" t="s">
        <v>30</v>
      </c>
      <c r="M2665" s="21" t="s">
        <v>31</v>
      </c>
      <c r="N2665" s="71" t="s">
        <v>1658</v>
      </c>
      <c r="O2665" s="20">
        <v>0.0568</v>
      </c>
      <c r="P2665" s="20">
        <v>0.0477</v>
      </c>
      <c r="Q2665" s="22">
        <v>0.839788732394366</v>
      </c>
      <c r="R2665" s="23"/>
      <c r="X2665" s="1"/>
    </row>
    <row r="2666" spans="1:24">
      <c r="A2666" s="1" t="s">
        <v>1636</v>
      </c>
      <c r="B2666" s="13" t="s">
        <v>974</v>
      </c>
      <c r="C2666" t="s">
        <v>1637</v>
      </c>
      <c r="D2666" s="7" t="s">
        <v>1638</v>
      </c>
      <c r="E2666" s="13" t="s">
        <v>1446</v>
      </c>
      <c r="K2666" t="s">
        <v>1639</v>
      </c>
      <c r="L2666" t="s">
        <v>30</v>
      </c>
      <c r="M2666" s="21" t="s">
        <v>31</v>
      </c>
      <c r="N2666" s="71" t="s">
        <v>1659</v>
      </c>
      <c r="O2666" s="20">
        <v>0.0763</v>
      </c>
      <c r="P2666" s="20">
        <v>0.065</v>
      </c>
      <c r="Q2666" s="22">
        <v>0.851900393184797</v>
      </c>
      <c r="R2666" s="23"/>
      <c r="X2666" s="1"/>
    </row>
    <row r="2667" spans="1:24">
      <c r="A2667" s="1" t="s">
        <v>1636</v>
      </c>
      <c r="B2667" s="13" t="s">
        <v>974</v>
      </c>
      <c r="C2667" t="s">
        <v>1637</v>
      </c>
      <c r="D2667" s="7" t="s">
        <v>1638</v>
      </c>
      <c r="E2667" s="13" t="s">
        <v>1446</v>
      </c>
      <c r="K2667" t="s">
        <v>1639</v>
      </c>
      <c r="L2667" t="s">
        <v>30</v>
      </c>
      <c r="M2667" s="21" t="s">
        <v>31</v>
      </c>
      <c r="N2667" s="71" t="s">
        <v>1660</v>
      </c>
      <c r="O2667" s="20">
        <v>0.0998</v>
      </c>
      <c r="P2667" s="20">
        <v>0.0923</v>
      </c>
      <c r="Q2667" s="22">
        <v>0.924849699398798</v>
      </c>
      <c r="R2667" s="23"/>
      <c r="X2667" s="1"/>
    </row>
    <row r="2668" spans="1:24">
      <c r="A2668" s="1" t="s">
        <v>1636</v>
      </c>
      <c r="B2668" s="13" t="s">
        <v>974</v>
      </c>
      <c r="C2668" t="s">
        <v>1637</v>
      </c>
      <c r="D2668" s="7" t="s">
        <v>1638</v>
      </c>
      <c r="E2668" s="13" t="s">
        <v>1446</v>
      </c>
      <c r="K2668" t="s">
        <v>1639</v>
      </c>
      <c r="L2668" t="s">
        <v>30</v>
      </c>
      <c r="M2668" s="21" t="s">
        <v>31</v>
      </c>
      <c r="N2668" s="71" t="s">
        <v>1661</v>
      </c>
      <c r="O2668" s="20">
        <v>0.0726</v>
      </c>
      <c r="P2668" s="20">
        <v>0.0753</v>
      </c>
      <c r="Q2668" s="22">
        <v>1.03719008264463</v>
      </c>
      <c r="R2668" s="23"/>
      <c r="X2668" s="1"/>
    </row>
    <row r="2669" spans="1:24">
      <c r="A2669" s="1" t="s">
        <v>1636</v>
      </c>
      <c r="B2669" s="13" t="s">
        <v>974</v>
      </c>
      <c r="C2669" t="s">
        <v>1637</v>
      </c>
      <c r="D2669" s="7" t="s">
        <v>1638</v>
      </c>
      <c r="E2669" s="13" t="s">
        <v>1446</v>
      </c>
      <c r="K2669" t="s">
        <v>1639</v>
      </c>
      <c r="L2669" t="s">
        <v>30</v>
      </c>
      <c r="M2669" s="21" t="s">
        <v>31</v>
      </c>
      <c r="N2669" s="71" t="s">
        <v>1662</v>
      </c>
      <c r="O2669" s="20">
        <v>0.0356</v>
      </c>
      <c r="P2669" s="20">
        <v>0.0405</v>
      </c>
      <c r="Q2669" s="22">
        <v>1.1376404494382</v>
      </c>
      <c r="R2669" s="23"/>
      <c r="X2669" s="1"/>
    </row>
    <row r="2670" spans="1:24">
      <c r="A2670" s="1" t="s">
        <v>1636</v>
      </c>
      <c r="B2670" s="13" t="s">
        <v>974</v>
      </c>
      <c r="C2670" t="s">
        <v>1637</v>
      </c>
      <c r="D2670" s="7" t="s">
        <v>1638</v>
      </c>
      <c r="E2670" s="13" t="s">
        <v>1446</v>
      </c>
      <c r="K2670" t="s">
        <v>1639</v>
      </c>
      <c r="L2670" t="s">
        <v>30</v>
      </c>
      <c r="M2670" s="21" t="s">
        <v>31</v>
      </c>
      <c r="N2670" s="71" t="s">
        <v>1663</v>
      </c>
      <c r="O2670" s="20">
        <v>0.0537</v>
      </c>
      <c r="P2670" s="20">
        <v>0.039</v>
      </c>
      <c r="Q2670" s="22">
        <v>0.726256983240223</v>
      </c>
      <c r="R2670" s="23"/>
      <c r="X2670" s="1"/>
    </row>
    <row r="2671" spans="1:24">
      <c r="A2671" s="1" t="s">
        <v>1636</v>
      </c>
      <c r="B2671" s="13" t="s">
        <v>974</v>
      </c>
      <c r="C2671" t="s">
        <v>1637</v>
      </c>
      <c r="D2671" s="7" t="s">
        <v>1638</v>
      </c>
      <c r="E2671" s="13" t="s">
        <v>1446</v>
      </c>
      <c r="K2671" t="s">
        <v>1639</v>
      </c>
      <c r="L2671" t="s">
        <v>30</v>
      </c>
      <c r="M2671" s="21" t="s">
        <v>31</v>
      </c>
      <c r="N2671" s="71" t="s">
        <v>1664</v>
      </c>
      <c r="O2671" s="20">
        <v>0.1597</v>
      </c>
      <c r="P2671" s="20">
        <v>0.1502</v>
      </c>
      <c r="Q2671" s="22">
        <v>0.940513462742642</v>
      </c>
      <c r="R2671" s="23"/>
      <c r="X2671" s="1"/>
    </row>
    <row r="2672" spans="1:24">
      <c r="A2672" s="1" t="s">
        <v>1636</v>
      </c>
      <c r="B2672" s="13" t="s">
        <v>974</v>
      </c>
      <c r="C2672" t="s">
        <v>1637</v>
      </c>
      <c r="D2672" s="7" t="s">
        <v>1638</v>
      </c>
      <c r="E2672" s="13" t="s">
        <v>1446</v>
      </c>
      <c r="K2672" t="s">
        <v>1639</v>
      </c>
      <c r="L2672" t="s">
        <v>30</v>
      </c>
      <c r="M2672" s="21" t="s">
        <v>31</v>
      </c>
      <c r="N2672" s="71" t="s">
        <v>1665</v>
      </c>
      <c r="O2672" s="20">
        <v>0.053</v>
      </c>
      <c r="P2672" s="20">
        <v>0.0378</v>
      </c>
      <c r="Q2672" s="22">
        <v>0.713207547169811</v>
      </c>
      <c r="R2672" s="23"/>
      <c r="X2672" s="1"/>
    </row>
    <row r="2673" spans="1:24">
      <c r="A2673" s="1" t="s">
        <v>1636</v>
      </c>
      <c r="B2673" s="13" t="s">
        <v>974</v>
      </c>
      <c r="C2673" t="s">
        <v>1637</v>
      </c>
      <c r="D2673" s="7" t="s">
        <v>1638</v>
      </c>
      <c r="E2673" s="13" t="s">
        <v>1446</v>
      </c>
      <c r="K2673" t="s">
        <v>1639</v>
      </c>
      <c r="L2673" t="s">
        <v>30</v>
      </c>
      <c r="M2673" s="21" t="s">
        <v>31</v>
      </c>
      <c r="N2673" s="71" t="s">
        <v>1666</v>
      </c>
      <c r="O2673" s="20">
        <v>0.1245</v>
      </c>
      <c r="P2673" s="20">
        <v>0.0978</v>
      </c>
      <c r="Q2673" s="22">
        <v>0.785542168674699</v>
      </c>
      <c r="R2673" s="23"/>
      <c r="X2673" s="1"/>
    </row>
    <row r="2674" spans="1:24">
      <c r="A2674" s="1" t="s">
        <v>1636</v>
      </c>
      <c r="B2674" s="13" t="s">
        <v>974</v>
      </c>
      <c r="C2674" t="s">
        <v>1637</v>
      </c>
      <c r="D2674" s="7" t="s">
        <v>1638</v>
      </c>
      <c r="E2674" s="13" t="s">
        <v>1446</v>
      </c>
      <c r="K2674" t="s">
        <v>1639</v>
      </c>
      <c r="L2674" t="s">
        <v>30</v>
      </c>
      <c r="M2674" s="21" t="s">
        <v>31</v>
      </c>
      <c r="N2674" s="71" t="s">
        <v>1667</v>
      </c>
      <c r="O2674" s="20">
        <v>0.0729</v>
      </c>
      <c r="P2674" s="20">
        <v>0.0535</v>
      </c>
      <c r="Q2674" s="22">
        <v>0.733882030178326</v>
      </c>
      <c r="R2674" s="23"/>
      <c r="X2674" s="1"/>
    </row>
    <row r="2675" spans="1:24">
      <c r="A2675" s="1" t="s">
        <v>1636</v>
      </c>
      <c r="B2675" s="13" t="s">
        <v>974</v>
      </c>
      <c r="C2675" t="s">
        <v>1637</v>
      </c>
      <c r="D2675" s="7" t="s">
        <v>1638</v>
      </c>
      <c r="E2675" s="13" t="s">
        <v>1446</v>
      </c>
      <c r="K2675" t="s">
        <v>1639</v>
      </c>
      <c r="L2675" t="s">
        <v>30</v>
      </c>
      <c r="M2675" s="21" t="s">
        <v>31</v>
      </c>
      <c r="N2675" s="71" t="s">
        <v>1668</v>
      </c>
      <c r="O2675" s="20">
        <v>0.1456</v>
      </c>
      <c r="P2675" s="20">
        <v>0.1384</v>
      </c>
      <c r="Q2675" s="22">
        <v>0.950549450549451</v>
      </c>
      <c r="R2675" s="23"/>
      <c r="X2675" s="1"/>
    </row>
    <row r="2676" spans="1:24">
      <c r="A2676" s="1" t="s">
        <v>1636</v>
      </c>
      <c r="B2676" s="13" t="s">
        <v>974</v>
      </c>
      <c r="C2676" t="s">
        <v>1637</v>
      </c>
      <c r="D2676" s="7" t="s">
        <v>1638</v>
      </c>
      <c r="E2676" s="13" t="s">
        <v>1446</v>
      </c>
      <c r="K2676" t="s">
        <v>1639</v>
      </c>
      <c r="L2676" t="s">
        <v>30</v>
      </c>
      <c r="M2676" s="21" t="s">
        <v>31</v>
      </c>
      <c r="N2676" s="71" t="s">
        <v>1669</v>
      </c>
      <c r="O2676" s="20">
        <v>0.1288</v>
      </c>
      <c r="P2676" s="20">
        <v>0.1221</v>
      </c>
      <c r="Q2676" s="22">
        <v>0.947981366459627</v>
      </c>
      <c r="R2676" s="23"/>
      <c r="X2676" s="1"/>
    </row>
    <row r="2677" spans="1:24">
      <c r="A2677" s="1" t="s">
        <v>1636</v>
      </c>
      <c r="B2677" s="13" t="s">
        <v>974</v>
      </c>
      <c r="C2677" t="s">
        <v>1637</v>
      </c>
      <c r="D2677" s="7" t="s">
        <v>1638</v>
      </c>
      <c r="E2677" s="13" t="s">
        <v>1446</v>
      </c>
      <c r="K2677" t="s">
        <v>1639</v>
      </c>
      <c r="L2677" t="s">
        <v>30</v>
      </c>
      <c r="M2677" s="21" t="s">
        <v>31</v>
      </c>
      <c r="N2677" s="71" t="s">
        <v>1670</v>
      </c>
      <c r="O2677" s="20">
        <v>0.122</v>
      </c>
      <c r="P2677" s="20">
        <v>0.124</v>
      </c>
      <c r="Q2677" s="22">
        <v>1.01639344262295</v>
      </c>
      <c r="R2677" s="23"/>
      <c r="X2677" s="1"/>
    </row>
    <row r="2678" spans="1:24">
      <c r="A2678" s="1" t="s">
        <v>1636</v>
      </c>
      <c r="B2678" s="13" t="s">
        <v>974</v>
      </c>
      <c r="C2678" t="s">
        <v>1637</v>
      </c>
      <c r="D2678" s="7" t="s">
        <v>1638</v>
      </c>
      <c r="E2678" s="13" t="s">
        <v>1446</v>
      </c>
      <c r="K2678" t="s">
        <v>1639</v>
      </c>
      <c r="L2678" t="s">
        <v>30</v>
      </c>
      <c r="M2678" s="21" t="s">
        <v>31</v>
      </c>
      <c r="N2678" s="71" t="s">
        <v>1671</v>
      </c>
      <c r="O2678" s="20">
        <v>0.1592</v>
      </c>
      <c r="P2678" s="20">
        <v>0.1512</v>
      </c>
      <c r="Q2678" s="22">
        <v>0.949748743718593</v>
      </c>
      <c r="R2678" s="23"/>
      <c r="X2678" s="1"/>
    </row>
    <row r="2679" spans="1:24">
      <c r="A2679" s="1" t="s">
        <v>1636</v>
      </c>
      <c r="B2679" s="13" t="s">
        <v>974</v>
      </c>
      <c r="C2679" t="s">
        <v>1637</v>
      </c>
      <c r="D2679" s="7" t="s">
        <v>1638</v>
      </c>
      <c r="E2679" s="13" t="s">
        <v>1446</v>
      </c>
      <c r="K2679" t="s">
        <v>1639</v>
      </c>
      <c r="L2679" t="s">
        <v>30</v>
      </c>
      <c r="M2679" s="21" t="s">
        <v>31</v>
      </c>
      <c r="N2679" s="71" t="s">
        <v>1672</v>
      </c>
      <c r="O2679" s="20">
        <v>0.1552</v>
      </c>
      <c r="P2679" s="20">
        <v>0.1402</v>
      </c>
      <c r="Q2679" s="22">
        <v>0.903350515463917</v>
      </c>
      <c r="R2679" s="23"/>
      <c r="X2679" s="1"/>
    </row>
    <row r="2680" spans="1:24">
      <c r="A2680" s="1" t="s">
        <v>1636</v>
      </c>
      <c r="B2680" s="13" t="s">
        <v>974</v>
      </c>
      <c r="C2680" t="s">
        <v>1637</v>
      </c>
      <c r="D2680" s="7" t="s">
        <v>1638</v>
      </c>
      <c r="E2680" s="13" t="s">
        <v>1446</v>
      </c>
      <c r="K2680" t="s">
        <v>1639</v>
      </c>
      <c r="L2680" t="s">
        <v>30</v>
      </c>
      <c r="M2680" s="21" t="s">
        <v>31</v>
      </c>
      <c r="N2680" s="71" t="s">
        <v>1673</v>
      </c>
      <c r="O2680" s="20">
        <v>0.1063</v>
      </c>
      <c r="P2680" s="20">
        <v>0.106</v>
      </c>
      <c r="Q2680" s="22">
        <v>0.997177798682973</v>
      </c>
      <c r="R2680" s="23"/>
      <c r="X2680" s="1"/>
    </row>
    <row r="2681" spans="1:24">
      <c r="A2681" s="1" t="s">
        <v>1636</v>
      </c>
      <c r="B2681" s="13" t="s">
        <v>974</v>
      </c>
      <c r="C2681" t="s">
        <v>1637</v>
      </c>
      <c r="D2681" s="7" t="s">
        <v>1638</v>
      </c>
      <c r="E2681" s="13" t="s">
        <v>1446</v>
      </c>
      <c r="K2681" t="s">
        <v>1639</v>
      </c>
      <c r="L2681" t="s">
        <v>30</v>
      </c>
      <c r="M2681" s="21" t="s">
        <v>31</v>
      </c>
      <c r="N2681" s="71" t="s">
        <v>1674</v>
      </c>
      <c r="O2681" s="20">
        <v>0.1085</v>
      </c>
      <c r="P2681" s="20">
        <v>0.1027</v>
      </c>
      <c r="Q2681" s="22">
        <v>0.946543778801843</v>
      </c>
      <c r="R2681" s="23"/>
      <c r="X2681" s="1"/>
    </row>
    <row r="2682" spans="1:24">
      <c r="A2682" s="1" t="s">
        <v>1636</v>
      </c>
      <c r="B2682" s="13" t="s">
        <v>974</v>
      </c>
      <c r="C2682" t="s">
        <v>1637</v>
      </c>
      <c r="D2682" s="7" t="s">
        <v>1638</v>
      </c>
      <c r="E2682" s="13" t="s">
        <v>1446</v>
      </c>
      <c r="K2682" t="s">
        <v>1639</v>
      </c>
      <c r="L2682" t="s">
        <v>30</v>
      </c>
      <c r="M2682" s="21" t="s">
        <v>31</v>
      </c>
      <c r="N2682" s="71" t="s">
        <v>1675</v>
      </c>
      <c r="O2682" s="20">
        <v>0.1276</v>
      </c>
      <c r="P2682" s="20">
        <v>0.1122</v>
      </c>
      <c r="Q2682" s="22">
        <v>0.879310344827586</v>
      </c>
      <c r="R2682" s="23"/>
      <c r="X2682" s="1"/>
    </row>
    <row r="2683" spans="1:24">
      <c r="A2683" s="1" t="s">
        <v>1636</v>
      </c>
      <c r="B2683" s="13" t="s">
        <v>974</v>
      </c>
      <c r="C2683" t="s">
        <v>1637</v>
      </c>
      <c r="D2683" s="7" t="s">
        <v>1638</v>
      </c>
      <c r="E2683" s="13" t="s">
        <v>1446</v>
      </c>
      <c r="K2683" t="s">
        <v>1639</v>
      </c>
      <c r="L2683" t="s">
        <v>30</v>
      </c>
      <c r="M2683" s="21" t="s">
        <v>31</v>
      </c>
      <c r="N2683" s="71" t="s">
        <v>1676</v>
      </c>
      <c r="O2683" s="20">
        <v>0.1523</v>
      </c>
      <c r="P2683" s="20">
        <v>0.1622</v>
      </c>
      <c r="Q2683" s="22">
        <v>1.06500328299409</v>
      </c>
      <c r="R2683" s="23"/>
      <c r="X2683" s="1"/>
    </row>
    <row r="2684" spans="1:24">
      <c r="A2684" s="1" t="s">
        <v>1636</v>
      </c>
      <c r="B2684" s="13" t="s">
        <v>974</v>
      </c>
      <c r="C2684" t="s">
        <v>1637</v>
      </c>
      <c r="D2684" s="7" t="s">
        <v>1638</v>
      </c>
      <c r="E2684" s="13" t="s">
        <v>1446</v>
      </c>
      <c r="K2684" t="s">
        <v>1639</v>
      </c>
      <c r="L2684" t="s">
        <v>30</v>
      </c>
      <c r="M2684" s="21" t="s">
        <v>31</v>
      </c>
      <c r="N2684" s="71" t="s">
        <v>1677</v>
      </c>
      <c r="O2684" s="20">
        <v>0.1577</v>
      </c>
      <c r="P2684" s="20">
        <v>0.1616</v>
      </c>
      <c r="Q2684" s="22">
        <v>1.02473050095117</v>
      </c>
      <c r="R2684" s="23"/>
      <c r="X2684" s="1"/>
    </row>
    <row r="2685" spans="1:24">
      <c r="A2685" s="1" t="s">
        <v>1636</v>
      </c>
      <c r="B2685" s="13" t="s">
        <v>974</v>
      </c>
      <c r="C2685" t="s">
        <v>1637</v>
      </c>
      <c r="D2685" s="7" t="s">
        <v>1638</v>
      </c>
      <c r="E2685" s="13" t="s">
        <v>1446</v>
      </c>
      <c r="K2685" t="s">
        <v>1639</v>
      </c>
      <c r="L2685" t="s">
        <v>30</v>
      </c>
      <c r="M2685" s="21" t="s">
        <v>31</v>
      </c>
      <c r="N2685" s="71" t="s">
        <v>1678</v>
      </c>
      <c r="O2685" s="20">
        <v>0.161</v>
      </c>
      <c r="P2685" s="20">
        <v>0.1624</v>
      </c>
      <c r="Q2685" s="22">
        <v>1.00869565217391</v>
      </c>
      <c r="R2685" s="23"/>
      <c r="X2685" s="1"/>
    </row>
    <row r="2686" spans="1:24">
      <c r="A2686" s="1" t="s">
        <v>1636</v>
      </c>
      <c r="B2686" s="13" t="s">
        <v>974</v>
      </c>
      <c r="C2686" t="s">
        <v>1637</v>
      </c>
      <c r="D2686" s="7" t="s">
        <v>1638</v>
      </c>
      <c r="E2686" s="13" t="s">
        <v>1446</v>
      </c>
      <c r="K2686" t="s">
        <v>1639</v>
      </c>
      <c r="L2686" t="s">
        <v>30</v>
      </c>
      <c r="M2686" s="21" t="s">
        <v>31</v>
      </c>
      <c r="N2686" s="71" t="s">
        <v>1679</v>
      </c>
      <c r="O2686" s="20">
        <v>0.1543</v>
      </c>
      <c r="P2686" s="20">
        <v>0.171</v>
      </c>
      <c r="Q2686" s="22">
        <v>1.10823071937784</v>
      </c>
      <c r="R2686" s="23"/>
      <c r="X2686" s="1"/>
    </row>
    <row r="2687" spans="1:24">
      <c r="A2687" s="1" t="s">
        <v>1636</v>
      </c>
      <c r="B2687" s="13" t="s">
        <v>974</v>
      </c>
      <c r="C2687" t="s">
        <v>1637</v>
      </c>
      <c r="D2687" s="7" t="s">
        <v>1638</v>
      </c>
      <c r="E2687" s="13" t="s">
        <v>1446</v>
      </c>
      <c r="K2687" t="s">
        <v>1639</v>
      </c>
      <c r="L2687" t="s">
        <v>30</v>
      </c>
      <c r="M2687" s="21" t="s">
        <v>31</v>
      </c>
      <c r="N2687" s="71" t="s">
        <v>1680</v>
      </c>
      <c r="O2687" s="20">
        <v>0.1626</v>
      </c>
      <c r="P2687" s="20">
        <v>0.1608</v>
      </c>
      <c r="Q2687" s="22">
        <v>0.988929889298893</v>
      </c>
      <c r="R2687" s="23"/>
      <c r="X2687" s="1"/>
    </row>
    <row r="2688" spans="1:24">
      <c r="A2688" s="1" t="s">
        <v>1636</v>
      </c>
      <c r="B2688" s="13" t="s">
        <v>974</v>
      </c>
      <c r="C2688" t="s">
        <v>1637</v>
      </c>
      <c r="D2688" s="7" t="s">
        <v>1638</v>
      </c>
      <c r="E2688" s="13" t="s">
        <v>1446</v>
      </c>
      <c r="K2688" t="s">
        <v>1639</v>
      </c>
      <c r="L2688" t="s">
        <v>30</v>
      </c>
      <c r="M2688" s="21" t="s">
        <v>31</v>
      </c>
      <c r="N2688" s="71" t="s">
        <v>1681</v>
      </c>
      <c r="O2688" s="20">
        <v>0.1645</v>
      </c>
      <c r="P2688" s="20">
        <v>0.1651</v>
      </c>
      <c r="Q2688" s="22">
        <v>1.00364741641337</v>
      </c>
      <c r="R2688" s="23"/>
      <c r="X2688" s="1"/>
    </row>
    <row r="2689" spans="1:24">
      <c r="A2689" s="1" t="s">
        <v>1636</v>
      </c>
      <c r="B2689" s="13" t="s">
        <v>974</v>
      </c>
      <c r="C2689" t="s">
        <v>1637</v>
      </c>
      <c r="D2689" s="7" t="s">
        <v>1638</v>
      </c>
      <c r="E2689" s="13" t="s">
        <v>1446</v>
      </c>
      <c r="K2689" t="s">
        <v>1639</v>
      </c>
      <c r="L2689" t="s">
        <v>30</v>
      </c>
      <c r="M2689" s="21" t="s">
        <v>31</v>
      </c>
      <c r="N2689" s="71" t="s">
        <v>1682</v>
      </c>
      <c r="O2689" s="20">
        <v>0.0404</v>
      </c>
      <c r="P2689" s="20">
        <v>0.0384</v>
      </c>
      <c r="Q2689" s="22">
        <v>0.95049504950495</v>
      </c>
      <c r="R2689" s="23"/>
      <c r="X2689" s="1"/>
    </row>
    <row r="2690" spans="1:24">
      <c r="A2690" s="1" t="s">
        <v>1636</v>
      </c>
      <c r="B2690" s="13" t="s">
        <v>974</v>
      </c>
      <c r="C2690" t="s">
        <v>1637</v>
      </c>
      <c r="D2690" s="7" t="s">
        <v>1638</v>
      </c>
      <c r="E2690" s="13" t="s">
        <v>1446</v>
      </c>
      <c r="K2690" t="s">
        <v>1639</v>
      </c>
      <c r="L2690" t="s">
        <v>30</v>
      </c>
      <c r="M2690" s="21" t="s">
        <v>31</v>
      </c>
      <c r="N2690" s="71" t="s">
        <v>1683</v>
      </c>
      <c r="O2690" s="20">
        <v>0.0964</v>
      </c>
      <c r="P2690" s="20">
        <v>0.1099</v>
      </c>
      <c r="Q2690" s="22">
        <v>1.14004149377593</v>
      </c>
      <c r="R2690" s="23"/>
      <c r="X2690" s="1"/>
    </row>
    <row r="2691" spans="1:24">
      <c r="A2691" s="1" t="s">
        <v>1636</v>
      </c>
      <c r="B2691" s="13" t="s">
        <v>974</v>
      </c>
      <c r="C2691" t="s">
        <v>1637</v>
      </c>
      <c r="D2691" s="7" t="s">
        <v>1638</v>
      </c>
      <c r="E2691" s="13" t="s">
        <v>1446</v>
      </c>
      <c r="K2691" t="s">
        <v>1639</v>
      </c>
      <c r="L2691" t="s">
        <v>30</v>
      </c>
      <c r="M2691" s="21" t="s">
        <v>31</v>
      </c>
      <c r="N2691" s="71" t="s">
        <v>1684</v>
      </c>
      <c r="O2691" s="20">
        <v>0.1837</v>
      </c>
      <c r="P2691" s="20">
        <v>0.1711</v>
      </c>
      <c r="Q2691" s="22">
        <v>0.931409907457812</v>
      </c>
      <c r="R2691" s="23"/>
      <c r="X2691" s="1"/>
    </row>
    <row r="2692" spans="1:24">
      <c r="A2692" s="1" t="s">
        <v>1636</v>
      </c>
      <c r="B2692" s="13" t="s">
        <v>974</v>
      </c>
      <c r="C2692" t="s">
        <v>1637</v>
      </c>
      <c r="D2692" s="7" t="s">
        <v>1638</v>
      </c>
      <c r="E2692" s="13" t="s">
        <v>1446</v>
      </c>
      <c r="K2692" t="s">
        <v>1639</v>
      </c>
      <c r="L2692" t="s">
        <v>30</v>
      </c>
      <c r="M2692" s="21" t="s">
        <v>31</v>
      </c>
      <c r="N2692" s="71" t="s">
        <v>1685</v>
      </c>
      <c r="O2692" s="20">
        <v>0.1699</v>
      </c>
      <c r="P2692" s="20">
        <v>0.1823</v>
      </c>
      <c r="Q2692" s="22">
        <v>1.072984108299</v>
      </c>
      <c r="R2692" s="23"/>
      <c r="X2692" s="1"/>
    </row>
    <row r="2693" spans="1:24">
      <c r="A2693" s="1" t="s">
        <v>1636</v>
      </c>
      <c r="B2693" s="13" t="s">
        <v>974</v>
      </c>
      <c r="C2693" t="s">
        <v>1637</v>
      </c>
      <c r="D2693" s="7" t="s">
        <v>1638</v>
      </c>
      <c r="E2693" s="13" t="s">
        <v>1446</v>
      </c>
      <c r="K2693" t="s">
        <v>1639</v>
      </c>
      <c r="L2693" t="s">
        <v>30</v>
      </c>
      <c r="M2693" s="21" t="s">
        <v>31</v>
      </c>
      <c r="N2693" s="71" t="s">
        <v>1686</v>
      </c>
      <c r="O2693" s="20">
        <v>0.0675</v>
      </c>
      <c r="P2693" s="20">
        <v>0.0621</v>
      </c>
      <c r="Q2693" s="22">
        <v>0.92</v>
      </c>
      <c r="R2693" s="23"/>
      <c r="X2693" s="1"/>
    </row>
    <row r="2694" spans="1:24">
      <c r="A2694" s="1" t="s">
        <v>1636</v>
      </c>
      <c r="B2694" s="13" t="s">
        <v>974</v>
      </c>
      <c r="C2694" t="s">
        <v>1637</v>
      </c>
      <c r="D2694" s="7" t="s">
        <v>1638</v>
      </c>
      <c r="E2694" s="13" t="s">
        <v>1446</v>
      </c>
      <c r="K2694" t="s">
        <v>1639</v>
      </c>
      <c r="L2694" t="s">
        <v>30</v>
      </c>
      <c r="M2694" s="21" t="s">
        <v>31</v>
      </c>
      <c r="N2694" s="71" t="s">
        <v>1687</v>
      </c>
      <c r="O2694" s="20">
        <v>0.0655</v>
      </c>
      <c r="P2694" s="20">
        <v>0.0432</v>
      </c>
      <c r="Q2694" s="22">
        <v>0.659541984732824</v>
      </c>
      <c r="R2694" s="23"/>
      <c r="X2694" s="1"/>
    </row>
    <row r="2695" spans="1:24">
      <c r="A2695" s="1" t="s">
        <v>1636</v>
      </c>
      <c r="B2695" s="13" t="s">
        <v>974</v>
      </c>
      <c r="C2695" t="s">
        <v>1637</v>
      </c>
      <c r="D2695" s="7" t="s">
        <v>1638</v>
      </c>
      <c r="E2695" s="13" t="s">
        <v>1446</v>
      </c>
      <c r="K2695" t="s">
        <v>1639</v>
      </c>
      <c r="L2695" t="s">
        <v>30</v>
      </c>
      <c r="M2695" s="21" t="s">
        <v>31</v>
      </c>
      <c r="N2695" s="71" t="s">
        <v>1688</v>
      </c>
      <c r="O2695" s="20">
        <v>0.1688</v>
      </c>
      <c r="P2695" s="20">
        <v>0.1624</v>
      </c>
      <c r="Q2695" s="22">
        <v>0.962085308056872</v>
      </c>
      <c r="R2695" s="23"/>
      <c r="X2695" s="1"/>
    </row>
    <row r="2696" spans="1:24">
      <c r="A2696" s="1" t="s">
        <v>1636</v>
      </c>
      <c r="B2696" s="13" t="s">
        <v>974</v>
      </c>
      <c r="C2696" t="s">
        <v>1637</v>
      </c>
      <c r="D2696" s="7" t="s">
        <v>1638</v>
      </c>
      <c r="E2696" s="13" t="s">
        <v>1446</v>
      </c>
      <c r="K2696" t="s">
        <v>1639</v>
      </c>
      <c r="L2696" t="s">
        <v>30</v>
      </c>
      <c r="M2696" s="21" t="s">
        <v>31</v>
      </c>
      <c r="N2696" s="71" t="s">
        <v>1689</v>
      </c>
      <c r="O2696" s="20">
        <v>0.1878</v>
      </c>
      <c r="P2696" s="20">
        <v>0.1724</v>
      </c>
      <c r="Q2696" s="22">
        <v>0.917997870074547</v>
      </c>
      <c r="R2696" s="23"/>
      <c r="X2696" s="1"/>
    </row>
    <row r="2697" spans="1:24">
      <c r="A2697" s="1" t="s">
        <v>1636</v>
      </c>
      <c r="B2697" s="13" t="s">
        <v>974</v>
      </c>
      <c r="C2697" t="s">
        <v>1637</v>
      </c>
      <c r="D2697" s="7" t="s">
        <v>1638</v>
      </c>
      <c r="E2697" s="13" t="s">
        <v>1446</v>
      </c>
      <c r="K2697" t="s">
        <v>1639</v>
      </c>
      <c r="L2697" t="s">
        <v>30</v>
      </c>
      <c r="M2697" s="21" t="s">
        <v>31</v>
      </c>
      <c r="N2697" s="71" t="s">
        <v>1690</v>
      </c>
      <c r="O2697" s="20">
        <v>0.1712</v>
      </c>
      <c r="P2697" s="20">
        <v>0.1606</v>
      </c>
      <c r="Q2697" s="22">
        <v>0.938084112149533</v>
      </c>
      <c r="R2697" s="23"/>
      <c r="X2697" s="1"/>
    </row>
    <row r="2698" spans="1:24">
      <c r="A2698" s="1" t="s">
        <v>1636</v>
      </c>
      <c r="B2698" s="13" t="s">
        <v>974</v>
      </c>
      <c r="C2698" t="s">
        <v>1637</v>
      </c>
      <c r="D2698" s="7" t="s">
        <v>1638</v>
      </c>
      <c r="E2698" s="13" t="s">
        <v>1446</v>
      </c>
      <c r="K2698" t="s">
        <v>1639</v>
      </c>
      <c r="L2698" t="s">
        <v>30</v>
      </c>
      <c r="M2698" s="21" t="s">
        <v>31</v>
      </c>
      <c r="N2698" s="71" t="s">
        <v>1691</v>
      </c>
      <c r="O2698" s="20">
        <v>0.201</v>
      </c>
      <c r="P2698" s="20">
        <v>0.2143</v>
      </c>
      <c r="Q2698" s="22">
        <v>1.06616915422886</v>
      </c>
      <c r="R2698" s="23"/>
      <c r="X2698" s="1"/>
    </row>
    <row r="2699" spans="1:24">
      <c r="A2699" s="1" t="s">
        <v>1636</v>
      </c>
      <c r="B2699" s="13" t="s">
        <v>974</v>
      </c>
      <c r="C2699" t="s">
        <v>1637</v>
      </c>
      <c r="D2699" s="7" t="s">
        <v>1638</v>
      </c>
      <c r="E2699" s="13" t="s">
        <v>1446</v>
      </c>
      <c r="K2699" t="s">
        <v>1639</v>
      </c>
      <c r="L2699" t="s">
        <v>30</v>
      </c>
      <c r="M2699" s="21" t="s">
        <v>31</v>
      </c>
      <c r="N2699" s="71" t="s">
        <v>1692</v>
      </c>
      <c r="O2699" s="20">
        <v>0.1577</v>
      </c>
      <c r="P2699" s="20">
        <v>0.1542</v>
      </c>
      <c r="Q2699" s="22">
        <v>0.977805960684845</v>
      </c>
      <c r="R2699" s="23"/>
      <c r="X2699" s="1"/>
    </row>
    <row r="2700" spans="1:24">
      <c r="A2700" s="1" t="s">
        <v>1636</v>
      </c>
      <c r="B2700" s="13" t="s">
        <v>974</v>
      </c>
      <c r="C2700" t="s">
        <v>1637</v>
      </c>
      <c r="D2700" s="7" t="s">
        <v>1638</v>
      </c>
      <c r="E2700" s="13" t="s">
        <v>1446</v>
      </c>
      <c r="K2700" t="s">
        <v>1639</v>
      </c>
      <c r="L2700" t="s">
        <v>30</v>
      </c>
      <c r="M2700" s="21" t="s">
        <v>31</v>
      </c>
      <c r="N2700" s="71" t="s">
        <v>1693</v>
      </c>
      <c r="O2700" s="20">
        <v>0.1662</v>
      </c>
      <c r="P2700" s="20">
        <v>0.1697</v>
      </c>
      <c r="Q2700" s="22">
        <v>1.02105896510229</v>
      </c>
      <c r="R2700" s="23"/>
      <c r="X2700" s="1"/>
    </row>
    <row r="2701" spans="1:24">
      <c r="A2701" s="1" t="s">
        <v>1636</v>
      </c>
      <c r="B2701" s="13" t="s">
        <v>974</v>
      </c>
      <c r="C2701" t="s">
        <v>1637</v>
      </c>
      <c r="D2701" s="7" t="s">
        <v>1638</v>
      </c>
      <c r="E2701" s="13" t="s">
        <v>1446</v>
      </c>
      <c r="K2701" t="s">
        <v>1639</v>
      </c>
      <c r="L2701" t="s">
        <v>30</v>
      </c>
      <c r="M2701" s="21" t="s">
        <v>31</v>
      </c>
      <c r="N2701" s="71" t="s">
        <v>1694</v>
      </c>
      <c r="O2701" s="20">
        <v>0.3953</v>
      </c>
      <c r="P2701" s="20">
        <v>0.3873</v>
      </c>
      <c r="Q2701" s="22">
        <v>0.979762205919555</v>
      </c>
      <c r="R2701" s="23"/>
      <c r="X2701" s="1"/>
    </row>
    <row r="2702" spans="1:24">
      <c r="A2702" s="1" t="s">
        <v>1636</v>
      </c>
      <c r="B2702" s="13" t="s">
        <v>974</v>
      </c>
      <c r="C2702" t="s">
        <v>1637</v>
      </c>
      <c r="D2702" s="7" t="s">
        <v>1638</v>
      </c>
      <c r="E2702" s="13" t="s">
        <v>1446</v>
      </c>
      <c r="K2702" t="s">
        <v>1639</v>
      </c>
      <c r="L2702" t="s">
        <v>30</v>
      </c>
      <c r="M2702" s="21" t="s">
        <v>31</v>
      </c>
      <c r="N2702" s="71" t="s">
        <v>1695</v>
      </c>
      <c r="O2702" s="20">
        <v>0.3882</v>
      </c>
      <c r="P2702" s="20">
        <v>0.3281</v>
      </c>
      <c r="Q2702" s="22">
        <v>0.845182895414735</v>
      </c>
      <c r="R2702" s="23"/>
      <c r="X2702" s="1"/>
    </row>
    <row r="2703" spans="1:24">
      <c r="A2703" s="1" t="s">
        <v>1636</v>
      </c>
      <c r="B2703" s="13" t="s">
        <v>974</v>
      </c>
      <c r="C2703" t="s">
        <v>1637</v>
      </c>
      <c r="D2703" s="7" t="s">
        <v>1638</v>
      </c>
      <c r="E2703" s="13" t="s">
        <v>1446</v>
      </c>
      <c r="K2703" t="s">
        <v>1639</v>
      </c>
      <c r="L2703" t="s">
        <v>30</v>
      </c>
      <c r="M2703" s="21" t="s">
        <v>31</v>
      </c>
      <c r="N2703" s="71" t="s">
        <v>1696</v>
      </c>
      <c r="O2703" s="20">
        <v>0.4035</v>
      </c>
      <c r="P2703" s="20">
        <v>0.3311</v>
      </c>
      <c r="Q2703" s="22">
        <v>0.820570012391574</v>
      </c>
      <c r="R2703" s="23"/>
      <c r="X2703" s="1"/>
    </row>
    <row r="2704" spans="1:24">
      <c r="A2704" s="1" t="s">
        <v>1636</v>
      </c>
      <c r="B2704" s="13" t="s">
        <v>974</v>
      </c>
      <c r="C2704" t="s">
        <v>1637</v>
      </c>
      <c r="D2704" s="7" t="s">
        <v>1638</v>
      </c>
      <c r="E2704" s="13" t="s">
        <v>1446</v>
      </c>
      <c r="K2704" t="s">
        <v>1639</v>
      </c>
      <c r="L2704" t="s">
        <v>30</v>
      </c>
      <c r="M2704" s="21" t="s">
        <v>31</v>
      </c>
      <c r="N2704" s="71" t="s">
        <v>1697</v>
      </c>
      <c r="O2704" s="20">
        <v>0.3757</v>
      </c>
      <c r="P2704" s="20">
        <v>0.3076</v>
      </c>
      <c r="Q2704" s="22">
        <v>0.818738355070535</v>
      </c>
      <c r="R2704" s="23"/>
      <c r="X2704" s="1"/>
    </row>
    <row r="2705" spans="1:24">
      <c r="A2705" s="1" t="s">
        <v>1636</v>
      </c>
      <c r="B2705" s="13" t="s">
        <v>974</v>
      </c>
      <c r="C2705" t="s">
        <v>1637</v>
      </c>
      <c r="D2705" s="7" t="s">
        <v>1638</v>
      </c>
      <c r="E2705" s="13" t="s">
        <v>1446</v>
      </c>
      <c r="K2705" t="s">
        <v>1639</v>
      </c>
      <c r="L2705" t="s">
        <v>30</v>
      </c>
      <c r="M2705" s="21" t="s">
        <v>31</v>
      </c>
      <c r="N2705" s="71" t="s">
        <v>1698</v>
      </c>
      <c r="O2705" s="20">
        <v>0.394</v>
      </c>
      <c r="P2705" s="20">
        <v>0.3309</v>
      </c>
      <c r="Q2705" s="22">
        <v>0.839847715736041</v>
      </c>
      <c r="R2705" s="23"/>
      <c r="X2705" s="1"/>
    </row>
    <row r="2706" spans="1:24">
      <c r="A2706" s="1" t="s">
        <v>1636</v>
      </c>
      <c r="B2706" s="13" t="s">
        <v>974</v>
      </c>
      <c r="C2706" t="s">
        <v>1637</v>
      </c>
      <c r="D2706" s="7" t="s">
        <v>1638</v>
      </c>
      <c r="E2706" s="13" t="s">
        <v>1446</v>
      </c>
      <c r="K2706" t="s">
        <v>1639</v>
      </c>
      <c r="L2706" t="s">
        <v>30</v>
      </c>
      <c r="M2706" s="21" t="s">
        <v>31</v>
      </c>
      <c r="N2706" s="71" t="s">
        <v>1699</v>
      </c>
      <c r="O2706" s="20">
        <v>0.3433</v>
      </c>
      <c r="P2706" s="20">
        <v>0.2828</v>
      </c>
      <c r="Q2706" s="22">
        <v>0.823769297990096</v>
      </c>
      <c r="R2706" s="23"/>
      <c r="X2706" s="1"/>
    </row>
    <row r="2707" spans="1:24">
      <c r="A2707" s="1" t="s">
        <v>1636</v>
      </c>
      <c r="B2707" s="13" t="s">
        <v>974</v>
      </c>
      <c r="C2707" t="s">
        <v>1637</v>
      </c>
      <c r="D2707" s="7" t="s">
        <v>1638</v>
      </c>
      <c r="E2707" s="13" t="s">
        <v>1446</v>
      </c>
      <c r="K2707" t="s">
        <v>1639</v>
      </c>
      <c r="L2707" t="s">
        <v>30</v>
      </c>
      <c r="M2707" s="21" t="s">
        <v>31</v>
      </c>
      <c r="N2707" s="71" t="s">
        <v>1700</v>
      </c>
      <c r="O2707" s="20">
        <v>0.3308</v>
      </c>
      <c r="P2707" s="20">
        <v>0.2849</v>
      </c>
      <c r="Q2707" s="22">
        <v>0.861245465538089</v>
      </c>
      <c r="R2707" s="23"/>
      <c r="X2707" s="1"/>
    </row>
    <row r="2708" spans="1:24">
      <c r="A2708" s="1" t="s">
        <v>1636</v>
      </c>
      <c r="B2708" s="13" t="s">
        <v>974</v>
      </c>
      <c r="C2708" t="s">
        <v>1637</v>
      </c>
      <c r="D2708" s="7" t="s">
        <v>1638</v>
      </c>
      <c r="E2708" s="13" t="s">
        <v>1446</v>
      </c>
      <c r="K2708" t="s">
        <v>1639</v>
      </c>
      <c r="L2708" t="s">
        <v>30</v>
      </c>
      <c r="M2708" s="21" t="s">
        <v>31</v>
      </c>
      <c r="N2708" s="71" t="s">
        <v>1701</v>
      </c>
      <c r="O2708" s="20">
        <v>0.318</v>
      </c>
      <c r="P2708" s="20">
        <v>0.279</v>
      </c>
      <c r="Q2708" s="22">
        <v>0.877358490566038</v>
      </c>
      <c r="R2708" s="23"/>
      <c r="X2708" s="1"/>
    </row>
    <row r="2709" spans="1:24">
      <c r="A2709" s="1" t="s">
        <v>1636</v>
      </c>
      <c r="B2709" s="13" t="s">
        <v>974</v>
      </c>
      <c r="C2709" t="s">
        <v>1637</v>
      </c>
      <c r="D2709" s="7" t="s">
        <v>1638</v>
      </c>
      <c r="E2709" s="13" t="s">
        <v>1446</v>
      </c>
      <c r="K2709" t="s">
        <v>1639</v>
      </c>
      <c r="L2709" t="s">
        <v>30</v>
      </c>
      <c r="M2709" s="21" t="s">
        <v>31</v>
      </c>
      <c r="N2709" s="71" t="s">
        <v>1702</v>
      </c>
      <c r="O2709" s="20">
        <v>0.3616</v>
      </c>
      <c r="P2709" s="20">
        <v>0.3067</v>
      </c>
      <c r="Q2709" s="22">
        <v>0.848174778761062</v>
      </c>
      <c r="R2709" s="23"/>
      <c r="X2709" s="1"/>
    </row>
    <row r="2710" spans="1:24">
      <c r="A2710" s="1" t="s">
        <v>1636</v>
      </c>
      <c r="B2710" s="13" t="s">
        <v>974</v>
      </c>
      <c r="C2710" t="s">
        <v>1637</v>
      </c>
      <c r="D2710" s="7" t="s">
        <v>1638</v>
      </c>
      <c r="E2710" s="13" t="s">
        <v>1446</v>
      </c>
      <c r="K2710" t="s">
        <v>1639</v>
      </c>
      <c r="L2710" t="s">
        <v>30</v>
      </c>
      <c r="M2710" s="21" t="s">
        <v>31</v>
      </c>
      <c r="N2710" s="71" t="s">
        <v>1703</v>
      </c>
      <c r="O2710" s="20">
        <v>0.3375</v>
      </c>
      <c r="P2710" s="20">
        <v>0.2847</v>
      </c>
      <c r="Q2710" s="22">
        <v>0.843555555555556</v>
      </c>
      <c r="R2710" s="23"/>
      <c r="X2710" s="1"/>
    </row>
    <row r="2711" spans="1:24">
      <c r="A2711" s="1" t="s">
        <v>1636</v>
      </c>
      <c r="B2711" s="13" t="s">
        <v>974</v>
      </c>
      <c r="C2711" t="s">
        <v>1637</v>
      </c>
      <c r="D2711" s="7" t="s">
        <v>1638</v>
      </c>
      <c r="E2711" s="13" t="s">
        <v>1446</v>
      </c>
      <c r="K2711" t="s">
        <v>1639</v>
      </c>
      <c r="L2711" t="s">
        <v>30</v>
      </c>
      <c r="M2711" s="21" t="s">
        <v>31</v>
      </c>
      <c r="N2711" s="71" t="s">
        <v>1704</v>
      </c>
      <c r="O2711" s="20">
        <v>0.2744</v>
      </c>
      <c r="P2711" s="20">
        <v>0.2292</v>
      </c>
      <c r="Q2711" s="22">
        <v>0.835276967930029</v>
      </c>
      <c r="R2711" s="23"/>
      <c r="X2711" s="1"/>
    </row>
    <row r="2712" spans="1:24">
      <c r="A2712" s="1" t="s">
        <v>1636</v>
      </c>
      <c r="B2712" s="13" t="s">
        <v>974</v>
      </c>
      <c r="C2712" t="s">
        <v>1637</v>
      </c>
      <c r="D2712" s="7" t="s">
        <v>1638</v>
      </c>
      <c r="E2712" s="13" t="s">
        <v>1446</v>
      </c>
      <c r="K2712" t="s">
        <v>1639</v>
      </c>
      <c r="L2712" t="s">
        <v>30</v>
      </c>
      <c r="M2712" s="21" t="s">
        <v>31</v>
      </c>
      <c r="N2712" s="71" t="s">
        <v>1705</v>
      </c>
      <c r="O2712" s="20">
        <v>0.2451</v>
      </c>
      <c r="P2712" s="20">
        <v>0.2079</v>
      </c>
      <c r="Q2712" s="22">
        <v>0.848225214198286</v>
      </c>
      <c r="R2712" s="23"/>
      <c r="X2712" s="1"/>
    </row>
    <row r="2713" spans="1:24">
      <c r="A2713" s="1" t="s">
        <v>1636</v>
      </c>
      <c r="B2713" s="13" t="s">
        <v>974</v>
      </c>
      <c r="C2713" t="s">
        <v>1637</v>
      </c>
      <c r="D2713" s="7" t="s">
        <v>1638</v>
      </c>
      <c r="E2713" s="13" t="s">
        <v>1446</v>
      </c>
      <c r="K2713" t="s">
        <v>1639</v>
      </c>
      <c r="L2713" t="s">
        <v>30</v>
      </c>
      <c r="M2713" s="21" t="s">
        <v>31</v>
      </c>
      <c r="N2713" s="71" t="s">
        <v>1706</v>
      </c>
      <c r="O2713" s="20">
        <v>0.2387</v>
      </c>
      <c r="P2713" s="20">
        <v>0.1999</v>
      </c>
      <c r="Q2713" s="22">
        <v>0.837452869710934</v>
      </c>
      <c r="R2713" s="23"/>
      <c r="X2713" s="1"/>
    </row>
    <row r="2714" spans="1:24">
      <c r="A2714" s="1" t="s">
        <v>1636</v>
      </c>
      <c r="B2714" s="13" t="s">
        <v>974</v>
      </c>
      <c r="C2714" t="s">
        <v>1637</v>
      </c>
      <c r="D2714" s="7" t="s">
        <v>1638</v>
      </c>
      <c r="E2714" s="13" t="s">
        <v>1446</v>
      </c>
      <c r="K2714" t="s">
        <v>1639</v>
      </c>
      <c r="L2714" t="s">
        <v>30</v>
      </c>
      <c r="M2714" s="21" t="s">
        <v>31</v>
      </c>
      <c r="N2714" s="71" t="s">
        <v>1707</v>
      </c>
      <c r="O2714" s="20">
        <v>0.4503</v>
      </c>
      <c r="P2714" s="20">
        <v>0.4484</v>
      </c>
      <c r="Q2714" s="22">
        <v>0.9957805907173</v>
      </c>
      <c r="R2714" s="23"/>
      <c r="X2714" s="1"/>
    </row>
    <row r="2715" spans="1:24">
      <c r="A2715" s="1" t="s">
        <v>1636</v>
      </c>
      <c r="B2715" s="13" t="s">
        <v>974</v>
      </c>
      <c r="C2715" t="s">
        <v>1637</v>
      </c>
      <c r="D2715" s="7" t="s">
        <v>1638</v>
      </c>
      <c r="E2715" s="13" t="s">
        <v>1446</v>
      </c>
      <c r="K2715" t="s">
        <v>1639</v>
      </c>
      <c r="L2715" t="s">
        <v>30</v>
      </c>
      <c r="M2715" s="21" t="s">
        <v>31</v>
      </c>
      <c r="N2715" s="71" t="s">
        <v>1708</v>
      </c>
      <c r="O2715" s="20">
        <v>0.161</v>
      </c>
      <c r="P2715" s="20">
        <v>0.1453</v>
      </c>
      <c r="Q2715" s="22">
        <v>0.90248447204969</v>
      </c>
      <c r="R2715" s="23"/>
      <c r="X2715" s="1"/>
    </row>
    <row r="2716" spans="1:24">
      <c r="A2716" s="1" t="s">
        <v>1636</v>
      </c>
      <c r="B2716" s="13" t="s">
        <v>974</v>
      </c>
      <c r="C2716" t="s">
        <v>1637</v>
      </c>
      <c r="D2716" s="7" t="s">
        <v>1638</v>
      </c>
      <c r="E2716" s="13" t="s">
        <v>1446</v>
      </c>
      <c r="K2716" t="s">
        <v>1639</v>
      </c>
      <c r="L2716" t="s">
        <v>30</v>
      </c>
      <c r="M2716" s="21" t="s">
        <v>31</v>
      </c>
      <c r="N2716" s="71" t="s">
        <v>1709</v>
      </c>
      <c r="O2716" s="20">
        <v>0.1805</v>
      </c>
      <c r="P2716" s="20">
        <v>0.1586</v>
      </c>
      <c r="Q2716" s="22">
        <v>0.878670360110803</v>
      </c>
      <c r="R2716" s="23"/>
      <c r="X2716" s="1"/>
    </row>
    <row r="2717" spans="1:24">
      <c r="A2717" s="1" t="s">
        <v>1636</v>
      </c>
      <c r="B2717" s="13" t="s">
        <v>974</v>
      </c>
      <c r="C2717" t="s">
        <v>1637</v>
      </c>
      <c r="D2717" s="7" t="s">
        <v>1638</v>
      </c>
      <c r="E2717" s="13" t="s">
        <v>1446</v>
      </c>
      <c r="K2717" t="s">
        <v>1639</v>
      </c>
      <c r="L2717" t="s">
        <v>30</v>
      </c>
      <c r="M2717" s="21" t="s">
        <v>31</v>
      </c>
      <c r="N2717" s="71" t="s">
        <v>1710</v>
      </c>
      <c r="O2717" s="20">
        <v>0.1607</v>
      </c>
      <c r="P2717" s="20">
        <v>0.1453</v>
      </c>
      <c r="Q2717" s="22">
        <v>0.904169259489732</v>
      </c>
      <c r="R2717" s="23"/>
      <c r="X2717" s="1"/>
    </row>
    <row r="2718" spans="1:24">
      <c r="A2718" s="1" t="s">
        <v>1636</v>
      </c>
      <c r="B2718" s="13" t="s">
        <v>974</v>
      </c>
      <c r="C2718" t="s">
        <v>1637</v>
      </c>
      <c r="D2718" s="7" t="s">
        <v>1638</v>
      </c>
      <c r="E2718" s="13" t="s">
        <v>1446</v>
      </c>
      <c r="K2718" t="s">
        <v>1639</v>
      </c>
      <c r="L2718" t="s">
        <v>30</v>
      </c>
      <c r="M2718" s="21" t="s">
        <v>31</v>
      </c>
      <c r="N2718" s="71" t="s">
        <v>1711</v>
      </c>
      <c r="O2718" s="20">
        <v>0.2105</v>
      </c>
      <c r="P2718" s="20">
        <v>0.1899</v>
      </c>
      <c r="Q2718" s="22">
        <v>0.902137767220903</v>
      </c>
      <c r="R2718" s="23"/>
      <c r="X2718" s="1"/>
    </row>
    <row r="2719" spans="1:24">
      <c r="A2719" s="1" t="s">
        <v>1636</v>
      </c>
      <c r="B2719" s="13" t="s">
        <v>974</v>
      </c>
      <c r="C2719" t="s">
        <v>1637</v>
      </c>
      <c r="D2719" s="7" t="s">
        <v>1638</v>
      </c>
      <c r="E2719" s="13" t="s">
        <v>1446</v>
      </c>
      <c r="K2719" t="s">
        <v>1639</v>
      </c>
      <c r="L2719" t="s">
        <v>30</v>
      </c>
      <c r="M2719" s="21" t="s">
        <v>31</v>
      </c>
      <c r="N2719" s="71" t="s">
        <v>1712</v>
      </c>
      <c r="O2719" s="20">
        <v>0.2171</v>
      </c>
      <c r="P2719" s="20">
        <v>0.1711</v>
      </c>
      <c r="Q2719" s="22">
        <v>0.788116075541225</v>
      </c>
      <c r="R2719" s="23"/>
      <c r="X2719" s="1"/>
    </row>
    <row r="2720" spans="1:24">
      <c r="A2720" s="1" t="s">
        <v>1636</v>
      </c>
      <c r="B2720" s="13" t="s">
        <v>974</v>
      </c>
      <c r="C2720" t="s">
        <v>1637</v>
      </c>
      <c r="D2720" s="7" t="s">
        <v>1638</v>
      </c>
      <c r="E2720" s="13" t="s">
        <v>1446</v>
      </c>
      <c r="K2720" t="s">
        <v>1639</v>
      </c>
      <c r="L2720" t="s">
        <v>30</v>
      </c>
      <c r="M2720" s="21" t="s">
        <v>31</v>
      </c>
      <c r="N2720" s="71" t="s">
        <v>1713</v>
      </c>
      <c r="O2720" s="20">
        <v>0.199</v>
      </c>
      <c r="P2720" s="20">
        <v>0.1554</v>
      </c>
      <c r="Q2720" s="22">
        <v>0.780904522613065</v>
      </c>
      <c r="R2720" s="23"/>
      <c r="X2720" s="1"/>
    </row>
    <row r="2721" spans="1:24">
      <c r="A2721" s="1" t="s">
        <v>1636</v>
      </c>
      <c r="B2721" s="13" t="s">
        <v>974</v>
      </c>
      <c r="C2721" t="s">
        <v>1637</v>
      </c>
      <c r="D2721" s="7" t="s">
        <v>1638</v>
      </c>
      <c r="E2721" s="13" t="s">
        <v>1446</v>
      </c>
      <c r="K2721" t="s">
        <v>1639</v>
      </c>
      <c r="L2721" t="s">
        <v>30</v>
      </c>
      <c r="M2721" s="21" t="s">
        <v>31</v>
      </c>
      <c r="N2721" s="71" t="s">
        <v>1714</v>
      </c>
      <c r="O2721" s="20">
        <v>0.1951</v>
      </c>
      <c r="P2721" s="20">
        <v>0.1554</v>
      </c>
      <c r="Q2721" s="22">
        <v>0.796514607893388</v>
      </c>
      <c r="R2721" s="23"/>
      <c r="X2721" s="1"/>
    </row>
    <row r="2722" spans="1:24">
      <c r="A2722" s="1" t="s">
        <v>1636</v>
      </c>
      <c r="B2722" s="13" t="s">
        <v>974</v>
      </c>
      <c r="C2722" t="s">
        <v>1637</v>
      </c>
      <c r="D2722" s="7" t="s">
        <v>1638</v>
      </c>
      <c r="E2722" s="13" t="s">
        <v>1446</v>
      </c>
      <c r="K2722" t="s">
        <v>1639</v>
      </c>
      <c r="L2722" t="s">
        <v>30</v>
      </c>
      <c r="M2722" s="21" t="s">
        <v>31</v>
      </c>
      <c r="N2722" s="71" t="s">
        <v>1715</v>
      </c>
      <c r="O2722" s="20">
        <v>0.4211</v>
      </c>
      <c r="P2722" s="20">
        <v>0.4115</v>
      </c>
      <c r="Q2722" s="22">
        <v>0.97720256471147</v>
      </c>
      <c r="R2722" s="23"/>
      <c r="X2722" s="1"/>
    </row>
    <row r="2723" spans="1:24">
      <c r="A2723" s="1" t="s">
        <v>1636</v>
      </c>
      <c r="B2723" s="13" t="s">
        <v>974</v>
      </c>
      <c r="C2723" t="s">
        <v>1637</v>
      </c>
      <c r="D2723" s="7" t="s">
        <v>1638</v>
      </c>
      <c r="E2723" s="13" t="s">
        <v>1446</v>
      </c>
      <c r="K2723" t="s">
        <v>1639</v>
      </c>
      <c r="L2723" t="s">
        <v>30</v>
      </c>
      <c r="M2723" s="21" t="s">
        <v>31</v>
      </c>
      <c r="N2723" s="71" t="s">
        <v>1716</v>
      </c>
      <c r="O2723" s="20">
        <v>0.4207</v>
      </c>
      <c r="P2723" s="20">
        <v>0.4125</v>
      </c>
      <c r="Q2723" s="22">
        <v>0.980508676016163</v>
      </c>
      <c r="R2723" s="23"/>
      <c r="X2723" s="1"/>
    </row>
    <row r="2724" spans="1:24">
      <c r="A2724" s="1" t="s">
        <v>1636</v>
      </c>
      <c r="B2724" s="13" t="s">
        <v>974</v>
      </c>
      <c r="C2724" t="s">
        <v>1637</v>
      </c>
      <c r="D2724" s="7" t="s">
        <v>1638</v>
      </c>
      <c r="E2724" s="13" t="s">
        <v>1446</v>
      </c>
      <c r="K2724" t="s">
        <v>1639</v>
      </c>
      <c r="L2724" t="s">
        <v>30</v>
      </c>
      <c r="M2724" s="21" t="s">
        <v>31</v>
      </c>
      <c r="N2724" s="71" t="s">
        <v>1717</v>
      </c>
      <c r="O2724" s="20">
        <v>0.3976</v>
      </c>
      <c r="P2724" s="20">
        <v>0.3951</v>
      </c>
      <c r="Q2724" s="22">
        <v>0.993712273641851</v>
      </c>
      <c r="R2724" s="23"/>
      <c r="X2724" s="1"/>
    </row>
    <row r="2725" spans="1:24">
      <c r="A2725" s="1" t="s">
        <v>1636</v>
      </c>
      <c r="B2725" s="13" t="s">
        <v>974</v>
      </c>
      <c r="C2725" t="s">
        <v>1637</v>
      </c>
      <c r="D2725" s="7" t="s">
        <v>1638</v>
      </c>
      <c r="E2725" s="13" t="s">
        <v>1446</v>
      </c>
      <c r="K2725" t="s">
        <v>1639</v>
      </c>
      <c r="L2725" t="s">
        <v>30</v>
      </c>
      <c r="M2725" s="21" t="s">
        <v>31</v>
      </c>
      <c r="N2725" s="71" t="s">
        <v>1718</v>
      </c>
      <c r="O2725" s="20">
        <v>0.3777</v>
      </c>
      <c r="P2725" s="20">
        <v>0.3735</v>
      </c>
      <c r="Q2725" s="22">
        <v>0.988880063542494</v>
      </c>
      <c r="R2725" s="23"/>
      <c r="X2725" s="1"/>
    </row>
    <row r="2726" spans="1:24">
      <c r="A2726" s="1" t="s">
        <v>1636</v>
      </c>
      <c r="B2726" s="13" t="s">
        <v>974</v>
      </c>
      <c r="C2726" t="s">
        <v>1637</v>
      </c>
      <c r="D2726" s="7" t="s">
        <v>1638</v>
      </c>
      <c r="E2726" s="13" t="s">
        <v>1446</v>
      </c>
      <c r="K2726" t="s">
        <v>1639</v>
      </c>
      <c r="L2726" t="s">
        <v>30</v>
      </c>
      <c r="M2726" s="21" t="s">
        <v>31</v>
      </c>
      <c r="N2726" s="71" t="s">
        <v>1719</v>
      </c>
      <c r="O2726" s="20">
        <v>0.4355</v>
      </c>
      <c r="P2726" s="20">
        <v>0.4349</v>
      </c>
      <c r="Q2726" s="22">
        <v>0.998622273249139</v>
      </c>
      <c r="R2726" s="23"/>
      <c r="X2726" s="1"/>
    </row>
    <row r="2727" spans="1:24">
      <c r="A2727" s="1" t="s">
        <v>1636</v>
      </c>
      <c r="B2727" s="13" t="s">
        <v>974</v>
      </c>
      <c r="C2727" t="s">
        <v>1637</v>
      </c>
      <c r="D2727" s="7" t="s">
        <v>1638</v>
      </c>
      <c r="E2727" s="13" t="s">
        <v>1446</v>
      </c>
      <c r="K2727" t="s">
        <v>1639</v>
      </c>
      <c r="L2727" t="s">
        <v>30</v>
      </c>
      <c r="M2727" s="21" t="s">
        <v>31</v>
      </c>
      <c r="N2727" s="71" t="s">
        <v>1720</v>
      </c>
      <c r="O2727" s="20">
        <v>0.3406</v>
      </c>
      <c r="P2727" s="20">
        <v>0.3196</v>
      </c>
      <c r="Q2727" s="22">
        <v>0.938344098649442</v>
      </c>
      <c r="R2727" s="23"/>
      <c r="X2727" s="1"/>
    </row>
    <row r="2728" spans="1:24">
      <c r="A2728" s="1" t="s">
        <v>1636</v>
      </c>
      <c r="B2728" s="13" t="s">
        <v>974</v>
      </c>
      <c r="C2728" t="s">
        <v>1637</v>
      </c>
      <c r="D2728" s="7" t="s">
        <v>1638</v>
      </c>
      <c r="E2728" s="13" t="s">
        <v>1446</v>
      </c>
      <c r="K2728" t="s">
        <v>1639</v>
      </c>
      <c r="L2728" t="s">
        <v>30</v>
      </c>
      <c r="M2728" s="21" t="s">
        <v>31</v>
      </c>
      <c r="N2728" s="71" t="s">
        <v>1721</v>
      </c>
      <c r="O2728" s="20">
        <v>0.2986</v>
      </c>
      <c r="P2728" s="20">
        <v>0.2715</v>
      </c>
      <c r="Q2728" s="22">
        <v>0.909243134628265</v>
      </c>
      <c r="R2728" s="23"/>
      <c r="X2728" s="1"/>
    </row>
    <row r="2729" spans="1:24">
      <c r="A2729" s="1" t="s">
        <v>1636</v>
      </c>
      <c r="B2729" s="13" t="s">
        <v>974</v>
      </c>
      <c r="C2729" t="s">
        <v>1637</v>
      </c>
      <c r="D2729" s="7" t="s">
        <v>1638</v>
      </c>
      <c r="E2729" s="13" t="s">
        <v>1446</v>
      </c>
      <c r="K2729" t="s">
        <v>1639</v>
      </c>
      <c r="L2729" t="s">
        <v>30</v>
      </c>
      <c r="M2729" s="21" t="s">
        <v>31</v>
      </c>
      <c r="N2729" s="71" t="s">
        <v>1722</v>
      </c>
      <c r="O2729" s="20">
        <v>0.355</v>
      </c>
      <c r="P2729" s="20">
        <v>0.3158</v>
      </c>
      <c r="Q2729" s="22">
        <v>0.889577464788733</v>
      </c>
      <c r="R2729" s="23"/>
      <c r="X2729" s="1"/>
    </row>
    <row r="2730" spans="1:24">
      <c r="A2730" s="1" t="s">
        <v>1636</v>
      </c>
      <c r="B2730" s="13" t="s">
        <v>974</v>
      </c>
      <c r="C2730" t="s">
        <v>1637</v>
      </c>
      <c r="D2730" s="7" t="s">
        <v>1638</v>
      </c>
      <c r="E2730" s="13" t="s">
        <v>1446</v>
      </c>
      <c r="K2730" t="s">
        <v>1639</v>
      </c>
      <c r="L2730" t="s">
        <v>30</v>
      </c>
      <c r="M2730" s="21" t="s">
        <v>31</v>
      </c>
      <c r="N2730" s="71" t="s">
        <v>1723</v>
      </c>
      <c r="O2730" s="20">
        <v>0.2784</v>
      </c>
      <c r="P2730" s="20">
        <v>0.2514</v>
      </c>
      <c r="Q2730" s="22">
        <v>0.90301724137931</v>
      </c>
      <c r="R2730" s="23"/>
      <c r="X2730" s="1"/>
    </row>
    <row r="2731" spans="1:24">
      <c r="A2731" s="1" t="s">
        <v>1636</v>
      </c>
      <c r="B2731" s="13" t="s">
        <v>974</v>
      </c>
      <c r="C2731" t="s">
        <v>1637</v>
      </c>
      <c r="D2731" s="7" t="s">
        <v>1638</v>
      </c>
      <c r="E2731" s="13" t="s">
        <v>1446</v>
      </c>
      <c r="K2731" t="s">
        <v>1639</v>
      </c>
      <c r="L2731" t="s">
        <v>30</v>
      </c>
      <c r="M2731" s="21" t="s">
        <v>31</v>
      </c>
      <c r="N2731" s="71" t="s">
        <v>1724</v>
      </c>
      <c r="O2731" s="20">
        <v>0.3369</v>
      </c>
      <c r="P2731" s="20">
        <v>0.3118</v>
      </c>
      <c r="Q2731" s="22">
        <v>0.925497180172158</v>
      </c>
      <c r="R2731" s="23"/>
      <c r="X2731" s="1"/>
    </row>
    <row r="2732" spans="1:24">
      <c r="A2732" s="1" t="s">
        <v>1636</v>
      </c>
      <c r="B2732" s="13" t="s">
        <v>974</v>
      </c>
      <c r="C2732" t="s">
        <v>1637</v>
      </c>
      <c r="D2732" s="7" t="s">
        <v>1638</v>
      </c>
      <c r="E2732" s="13" t="s">
        <v>1446</v>
      </c>
      <c r="K2732" t="s">
        <v>1639</v>
      </c>
      <c r="L2732" t="s">
        <v>30</v>
      </c>
      <c r="M2732" s="21" t="s">
        <v>31</v>
      </c>
      <c r="N2732" s="71" t="s">
        <v>1725</v>
      </c>
      <c r="O2732" s="20">
        <v>0.322</v>
      </c>
      <c r="P2732" s="20">
        <v>0.3055</v>
      </c>
      <c r="Q2732" s="22">
        <v>0.948757763975155</v>
      </c>
      <c r="R2732" s="23"/>
      <c r="X2732" s="1"/>
    </row>
    <row r="2733" spans="1:24">
      <c r="A2733" s="1" t="s">
        <v>1636</v>
      </c>
      <c r="B2733" s="13" t="s">
        <v>974</v>
      </c>
      <c r="C2733" t="s">
        <v>1637</v>
      </c>
      <c r="D2733" s="7" t="s">
        <v>1638</v>
      </c>
      <c r="E2733" s="13" t="s">
        <v>1446</v>
      </c>
      <c r="K2733" t="s">
        <v>1639</v>
      </c>
      <c r="L2733" t="s">
        <v>30</v>
      </c>
      <c r="M2733" s="21" t="s">
        <v>31</v>
      </c>
      <c r="N2733" s="71" t="s">
        <v>1726</v>
      </c>
      <c r="O2733" s="20">
        <v>0.3048</v>
      </c>
      <c r="P2733" s="20">
        <v>0.3056</v>
      </c>
      <c r="Q2733" s="22">
        <v>1.00262467191601</v>
      </c>
      <c r="R2733" s="23"/>
      <c r="X2733" s="1"/>
    </row>
    <row r="2734" spans="1:24">
      <c r="A2734" s="1" t="s">
        <v>1636</v>
      </c>
      <c r="B2734" s="13" t="s">
        <v>974</v>
      </c>
      <c r="C2734" t="s">
        <v>1637</v>
      </c>
      <c r="D2734" s="7" t="s">
        <v>1638</v>
      </c>
      <c r="E2734" s="13" t="s">
        <v>1446</v>
      </c>
      <c r="K2734" t="s">
        <v>1639</v>
      </c>
      <c r="L2734" t="s">
        <v>30</v>
      </c>
      <c r="M2734" s="21" t="s">
        <v>31</v>
      </c>
      <c r="N2734" s="71" t="s">
        <v>1727</v>
      </c>
      <c r="O2734" s="20">
        <v>0.2826</v>
      </c>
      <c r="P2734" s="20">
        <v>0.2753</v>
      </c>
      <c r="Q2734" s="22">
        <v>0.974168435951875</v>
      </c>
      <c r="R2734" s="23"/>
      <c r="X2734" s="1"/>
    </row>
    <row r="2735" spans="1:24">
      <c r="A2735" s="1" t="s">
        <v>1636</v>
      </c>
      <c r="B2735" s="13" t="s">
        <v>974</v>
      </c>
      <c r="C2735" t="s">
        <v>1637</v>
      </c>
      <c r="D2735" s="7" t="s">
        <v>1638</v>
      </c>
      <c r="E2735" s="13" t="s">
        <v>1446</v>
      </c>
      <c r="K2735" t="s">
        <v>1639</v>
      </c>
      <c r="L2735" t="s">
        <v>30</v>
      </c>
      <c r="M2735" s="21" t="s">
        <v>31</v>
      </c>
      <c r="N2735" s="71" t="s">
        <v>1728</v>
      </c>
      <c r="O2735" s="20">
        <v>0.2549</v>
      </c>
      <c r="P2735" s="20">
        <v>0.2501</v>
      </c>
      <c r="Q2735" s="22">
        <v>0.981169085916045</v>
      </c>
      <c r="R2735" s="23"/>
      <c r="X2735" s="1"/>
    </row>
    <row r="2736" spans="1:24">
      <c r="A2736" s="1" t="s">
        <v>1636</v>
      </c>
      <c r="B2736" s="13" t="s">
        <v>974</v>
      </c>
      <c r="C2736" t="s">
        <v>1637</v>
      </c>
      <c r="D2736" s="7" t="s">
        <v>1638</v>
      </c>
      <c r="E2736" s="13" t="s">
        <v>1446</v>
      </c>
      <c r="K2736" t="s">
        <v>1639</v>
      </c>
      <c r="L2736" t="s">
        <v>30</v>
      </c>
      <c r="M2736" s="21" t="s">
        <v>31</v>
      </c>
      <c r="N2736" s="71" t="s">
        <v>1729</v>
      </c>
      <c r="O2736" s="20">
        <v>0.2429</v>
      </c>
      <c r="P2736" s="20">
        <v>0.251</v>
      </c>
      <c r="Q2736" s="22">
        <v>1.03334705640181</v>
      </c>
      <c r="R2736" s="23"/>
      <c r="X2736" s="1"/>
    </row>
    <row r="2737" spans="1:24">
      <c r="A2737" s="1" t="s">
        <v>1636</v>
      </c>
      <c r="B2737" s="13" t="s">
        <v>974</v>
      </c>
      <c r="C2737" t="s">
        <v>1637</v>
      </c>
      <c r="D2737" s="7" t="s">
        <v>1638</v>
      </c>
      <c r="E2737" s="13" t="s">
        <v>1446</v>
      </c>
      <c r="K2737" t="s">
        <v>1639</v>
      </c>
      <c r="L2737" t="s">
        <v>30</v>
      </c>
      <c r="M2737" s="21" t="s">
        <v>31</v>
      </c>
      <c r="N2737" s="71" t="s">
        <v>1730</v>
      </c>
      <c r="O2737" s="20">
        <v>0.34</v>
      </c>
      <c r="P2737" s="20">
        <v>0.3193</v>
      </c>
      <c r="Q2737" s="22">
        <v>0.939117647058823</v>
      </c>
      <c r="R2737" s="23"/>
      <c r="X2737" s="1"/>
    </row>
    <row r="2738" spans="1:24">
      <c r="A2738" s="1" t="s">
        <v>1636</v>
      </c>
      <c r="B2738" s="13" t="s">
        <v>974</v>
      </c>
      <c r="C2738" t="s">
        <v>1637</v>
      </c>
      <c r="D2738" s="7" t="s">
        <v>1638</v>
      </c>
      <c r="E2738" s="13" t="s">
        <v>1446</v>
      </c>
      <c r="K2738" t="s">
        <v>1639</v>
      </c>
      <c r="L2738" t="s">
        <v>30</v>
      </c>
      <c r="M2738" s="21" t="s">
        <v>31</v>
      </c>
      <c r="N2738" s="71" t="s">
        <v>1731</v>
      </c>
      <c r="O2738" s="20">
        <v>0.3381</v>
      </c>
      <c r="P2738" s="20">
        <v>0.3195</v>
      </c>
      <c r="Q2738" s="22">
        <v>0.944986690328305</v>
      </c>
      <c r="R2738" s="23"/>
      <c r="X2738" s="1"/>
    </row>
    <row r="2739" spans="1:24">
      <c r="A2739" s="1" t="s">
        <v>1636</v>
      </c>
      <c r="B2739" s="13" t="s">
        <v>974</v>
      </c>
      <c r="C2739" t="s">
        <v>1637</v>
      </c>
      <c r="D2739" s="7" t="s">
        <v>1638</v>
      </c>
      <c r="E2739" s="13" t="s">
        <v>1446</v>
      </c>
      <c r="K2739" t="s">
        <v>1639</v>
      </c>
      <c r="L2739" t="s">
        <v>30</v>
      </c>
      <c r="M2739" s="21" t="s">
        <v>31</v>
      </c>
      <c r="N2739" s="71" t="s">
        <v>1732</v>
      </c>
      <c r="O2739" s="20">
        <v>0.3508</v>
      </c>
      <c r="P2739" s="20">
        <v>0.3183</v>
      </c>
      <c r="Q2739" s="22">
        <v>0.907354618015964</v>
      </c>
      <c r="R2739" s="23"/>
      <c r="X2739" s="1"/>
    </row>
    <row r="2740" spans="1:24">
      <c r="A2740" s="39" t="s">
        <v>1636</v>
      </c>
      <c r="B2740" s="40" t="s">
        <v>974</v>
      </c>
      <c r="C2740" s="18" t="s">
        <v>1637</v>
      </c>
      <c r="D2740" s="78" t="s">
        <v>1638</v>
      </c>
      <c r="E2740" s="40" t="s">
        <v>1446</v>
      </c>
      <c r="F2740" s="18"/>
      <c r="G2740" s="18"/>
      <c r="H2740" s="18"/>
      <c r="I2740" s="18"/>
      <c r="J2740" s="39"/>
      <c r="K2740" s="18" t="s">
        <v>1639</v>
      </c>
      <c r="L2740" s="18" t="s">
        <v>30</v>
      </c>
      <c r="M2740" s="43" t="s">
        <v>31</v>
      </c>
      <c r="N2740" s="79" t="s">
        <v>1733</v>
      </c>
      <c r="O2740" s="42">
        <v>0.3657</v>
      </c>
      <c r="P2740" s="42">
        <v>0.3383</v>
      </c>
      <c r="Q2740" s="44">
        <v>0.925075198249932</v>
      </c>
      <c r="R2740" s="45"/>
      <c r="S2740" s="39"/>
      <c r="T2740" s="18"/>
      <c r="U2740" s="18"/>
      <c r="V2740" s="18"/>
      <c r="W2740" s="18"/>
      <c r="X2740" s="39"/>
    </row>
    <row r="2741" spans="1:24">
      <c r="A2741" s="1" t="s">
        <v>1442</v>
      </c>
      <c r="B2741" s="13" t="s">
        <v>1443</v>
      </c>
      <c r="C2741" t="s">
        <v>1734</v>
      </c>
      <c r="D2741" s="7" t="s">
        <v>1445</v>
      </c>
      <c r="E2741" s="13" t="s">
        <v>1446</v>
      </c>
      <c r="K2741" t="s">
        <v>1639</v>
      </c>
      <c r="L2741" t="s">
        <v>30</v>
      </c>
      <c r="M2741" s="21" t="s">
        <v>31</v>
      </c>
      <c r="N2741" s="71"/>
      <c r="O2741" s="20">
        <v>0.76221</v>
      </c>
      <c r="P2741" s="20">
        <v>0.73487</v>
      </c>
      <c r="Q2741" s="22">
        <v>0.964130620170294</v>
      </c>
      <c r="R2741" s="23"/>
      <c r="X2741" s="1"/>
    </row>
    <row r="2742" spans="1:24">
      <c r="A2742" s="1" t="s">
        <v>1442</v>
      </c>
      <c r="B2742" s="13" t="s">
        <v>1443</v>
      </c>
      <c r="C2742" t="s">
        <v>1734</v>
      </c>
      <c r="D2742" s="7" t="s">
        <v>1445</v>
      </c>
      <c r="E2742" s="13" t="s">
        <v>1446</v>
      </c>
      <c r="K2742" t="s">
        <v>1639</v>
      </c>
      <c r="L2742" t="s">
        <v>30</v>
      </c>
      <c r="M2742" s="21" t="s">
        <v>31</v>
      </c>
      <c r="N2742" s="71"/>
      <c r="O2742" s="20">
        <v>0.76909</v>
      </c>
      <c r="P2742" s="20">
        <v>0.74774</v>
      </c>
      <c r="Q2742" s="22">
        <v>0.972239919905343</v>
      </c>
      <c r="R2742" s="23"/>
      <c r="X2742" s="1"/>
    </row>
    <row r="2743" spans="1:24">
      <c r="A2743" s="1" t="s">
        <v>1442</v>
      </c>
      <c r="B2743" s="13" t="s">
        <v>1443</v>
      </c>
      <c r="C2743" t="s">
        <v>1734</v>
      </c>
      <c r="D2743" s="7" t="s">
        <v>1445</v>
      </c>
      <c r="E2743" s="13" t="s">
        <v>1446</v>
      </c>
      <c r="K2743" t="s">
        <v>1639</v>
      </c>
      <c r="L2743" t="s">
        <v>30</v>
      </c>
      <c r="M2743" s="21" t="s">
        <v>31</v>
      </c>
      <c r="N2743" s="71"/>
      <c r="O2743" s="20">
        <v>0.77697</v>
      </c>
      <c r="P2743" s="20">
        <v>0.75466</v>
      </c>
      <c r="Q2743" s="22">
        <v>0.971285892634207</v>
      </c>
      <c r="R2743" s="23"/>
      <c r="X2743" s="1"/>
    </row>
    <row r="2744" spans="1:24">
      <c r="A2744" s="1" t="s">
        <v>1442</v>
      </c>
      <c r="B2744" s="13" t="s">
        <v>1443</v>
      </c>
      <c r="C2744" t="s">
        <v>1734</v>
      </c>
      <c r="D2744" s="7" t="s">
        <v>1445</v>
      </c>
      <c r="E2744" s="13" t="s">
        <v>1446</v>
      </c>
      <c r="K2744" t="s">
        <v>1639</v>
      </c>
      <c r="L2744" t="s">
        <v>30</v>
      </c>
      <c r="M2744" s="21" t="s">
        <v>31</v>
      </c>
      <c r="N2744" s="71"/>
      <c r="O2744" s="20">
        <v>0.78189</v>
      </c>
      <c r="P2744" s="20">
        <v>0.75662</v>
      </c>
      <c r="Q2744" s="22">
        <v>0.967680875826523</v>
      </c>
      <c r="R2744" s="23"/>
      <c r="X2744" s="1"/>
    </row>
    <row r="2745" spans="1:24">
      <c r="A2745" s="1" t="s">
        <v>1442</v>
      </c>
      <c r="B2745" s="13" t="s">
        <v>1443</v>
      </c>
      <c r="C2745" t="s">
        <v>1734</v>
      </c>
      <c r="D2745" s="7" t="s">
        <v>1445</v>
      </c>
      <c r="E2745" s="13" t="s">
        <v>1446</v>
      </c>
      <c r="K2745" t="s">
        <v>1639</v>
      </c>
      <c r="L2745" t="s">
        <v>30</v>
      </c>
      <c r="M2745" s="21" t="s">
        <v>31</v>
      </c>
      <c r="N2745" s="71"/>
      <c r="O2745" s="20">
        <v>0.78484</v>
      </c>
      <c r="P2745" s="20">
        <v>0.76653</v>
      </c>
      <c r="Q2745" s="22">
        <v>0.97667040415881</v>
      </c>
      <c r="R2745" s="23"/>
      <c r="X2745" s="1"/>
    </row>
    <row r="2746" spans="1:24">
      <c r="A2746" s="1" t="s">
        <v>1442</v>
      </c>
      <c r="B2746" s="13" t="s">
        <v>1443</v>
      </c>
      <c r="C2746" t="s">
        <v>1734</v>
      </c>
      <c r="D2746" s="7" t="s">
        <v>1445</v>
      </c>
      <c r="E2746" s="13" t="s">
        <v>1446</v>
      </c>
      <c r="K2746" t="s">
        <v>1639</v>
      </c>
      <c r="L2746" t="s">
        <v>30</v>
      </c>
      <c r="M2746" s="21" t="s">
        <v>31</v>
      </c>
      <c r="N2746" s="71"/>
      <c r="O2746" s="20">
        <v>0.78976</v>
      </c>
      <c r="P2746" s="20">
        <v>0.76453</v>
      </c>
      <c r="Q2746" s="22">
        <v>0.968053585899514</v>
      </c>
      <c r="R2746" s="23"/>
      <c r="X2746" s="1"/>
    </row>
    <row r="2747" spans="1:24">
      <c r="A2747" s="1" t="s">
        <v>1442</v>
      </c>
      <c r="B2747" s="13" t="s">
        <v>1443</v>
      </c>
      <c r="C2747" t="s">
        <v>1734</v>
      </c>
      <c r="D2747" s="7" t="s">
        <v>1445</v>
      </c>
      <c r="E2747" s="13" t="s">
        <v>1446</v>
      </c>
      <c r="K2747" t="s">
        <v>1639</v>
      </c>
      <c r="L2747" t="s">
        <v>30</v>
      </c>
      <c r="M2747" s="21" t="s">
        <v>31</v>
      </c>
      <c r="N2747" s="71"/>
      <c r="O2747" s="20">
        <v>0.80059</v>
      </c>
      <c r="P2747" s="20">
        <v>0.78432</v>
      </c>
      <c r="Q2747" s="22">
        <v>0.979677487852709</v>
      </c>
      <c r="R2747" s="23"/>
      <c r="X2747" s="1"/>
    </row>
    <row r="2748" spans="1:24">
      <c r="A2748" s="39" t="s">
        <v>1442</v>
      </c>
      <c r="B2748" s="40" t="s">
        <v>1443</v>
      </c>
      <c r="C2748" s="18" t="s">
        <v>1734</v>
      </c>
      <c r="D2748" s="78" t="s">
        <v>1445</v>
      </c>
      <c r="E2748" s="40" t="s">
        <v>1446</v>
      </c>
      <c r="F2748" s="18"/>
      <c r="G2748" s="18"/>
      <c r="H2748" s="18"/>
      <c r="I2748" s="18"/>
      <c r="J2748" s="39"/>
      <c r="K2748" s="18" t="s">
        <v>1639</v>
      </c>
      <c r="L2748" s="18" t="s">
        <v>30</v>
      </c>
      <c r="M2748" s="43" t="s">
        <v>31</v>
      </c>
      <c r="N2748" s="79"/>
      <c r="O2748" s="42">
        <v>0.81142</v>
      </c>
      <c r="P2748" s="42">
        <v>0.78825</v>
      </c>
      <c r="Q2748" s="44">
        <v>0.971445120899164</v>
      </c>
      <c r="R2748" s="45"/>
      <c r="S2748" s="39"/>
      <c r="T2748" s="18"/>
      <c r="U2748" s="18"/>
      <c r="V2748" s="18"/>
      <c r="W2748" s="18"/>
      <c r="X2748" s="39"/>
    </row>
    <row r="2749" spans="1:24">
      <c r="A2749" s="1" t="s">
        <v>1067</v>
      </c>
      <c r="B2749" s="13" t="s">
        <v>974</v>
      </c>
      <c r="C2749" t="s">
        <v>1637</v>
      </c>
      <c r="D2749" s="7" t="s">
        <v>1068</v>
      </c>
      <c r="E2749" s="13" t="s">
        <v>936</v>
      </c>
      <c r="F2749">
        <v>67.51</v>
      </c>
      <c r="G2749">
        <v>7.11</v>
      </c>
      <c r="K2749" t="s">
        <v>1639</v>
      </c>
      <c r="L2749" t="s">
        <v>30</v>
      </c>
      <c r="M2749" s="21" t="s">
        <v>31</v>
      </c>
      <c r="N2749" s="71"/>
      <c r="O2749" s="20">
        <v>8.7</v>
      </c>
      <c r="P2749" s="20">
        <v>7.2</v>
      </c>
      <c r="Q2749" s="22">
        <v>0.827586207</v>
      </c>
      <c r="R2749" s="23"/>
      <c r="S2749" s="24"/>
      <c r="X2749" s="1"/>
    </row>
    <row r="2750" spans="1:24">
      <c r="A2750" s="1" t="s">
        <v>1067</v>
      </c>
      <c r="B2750" s="13" t="s">
        <v>974</v>
      </c>
      <c r="C2750" t="s">
        <v>1637</v>
      </c>
      <c r="D2750" s="7" t="s">
        <v>1068</v>
      </c>
      <c r="E2750" s="13" t="s">
        <v>936</v>
      </c>
      <c r="F2750">
        <v>67.51</v>
      </c>
      <c r="G2750">
        <v>7.11</v>
      </c>
      <c r="K2750" t="s">
        <v>1639</v>
      </c>
      <c r="L2750" t="s">
        <v>30</v>
      </c>
      <c r="M2750" s="21" t="s">
        <v>31</v>
      </c>
      <c r="N2750" s="71"/>
      <c r="O2750" s="20">
        <v>8.8</v>
      </c>
      <c r="P2750" s="20">
        <v>7.5</v>
      </c>
      <c r="Q2750" s="22">
        <v>0.852272727</v>
      </c>
      <c r="R2750" s="23"/>
      <c r="S2750" s="24"/>
      <c r="X2750" s="1"/>
    </row>
    <row r="2751" spans="1:24">
      <c r="A2751" s="1" t="s">
        <v>1067</v>
      </c>
      <c r="B2751" s="13" t="s">
        <v>974</v>
      </c>
      <c r="C2751" t="s">
        <v>1637</v>
      </c>
      <c r="D2751" s="7" t="s">
        <v>1068</v>
      </c>
      <c r="E2751" s="13" t="s">
        <v>936</v>
      </c>
      <c r="F2751">
        <v>67.51</v>
      </c>
      <c r="G2751">
        <v>7.11</v>
      </c>
      <c r="K2751" t="s">
        <v>1639</v>
      </c>
      <c r="L2751" t="s">
        <v>30</v>
      </c>
      <c r="M2751" s="21" t="s">
        <v>31</v>
      </c>
      <c r="N2751" s="71"/>
      <c r="O2751" s="20">
        <v>9.7</v>
      </c>
      <c r="P2751" s="20">
        <v>8.5</v>
      </c>
      <c r="Q2751" s="22">
        <v>0.87628866</v>
      </c>
      <c r="R2751" s="23"/>
      <c r="S2751" s="24"/>
      <c r="X2751" s="1"/>
    </row>
    <row r="2752" spans="1:24">
      <c r="A2752" s="1" t="s">
        <v>1067</v>
      </c>
      <c r="B2752" s="13" t="s">
        <v>974</v>
      </c>
      <c r="C2752" t="s">
        <v>1637</v>
      </c>
      <c r="D2752" s="7" t="s">
        <v>1068</v>
      </c>
      <c r="E2752" s="13" t="s">
        <v>936</v>
      </c>
      <c r="F2752">
        <v>67.51</v>
      </c>
      <c r="G2752">
        <v>7.11</v>
      </c>
      <c r="K2752" t="s">
        <v>1639</v>
      </c>
      <c r="L2752" t="s">
        <v>30</v>
      </c>
      <c r="M2752" s="21" t="s">
        <v>31</v>
      </c>
      <c r="N2752" s="71"/>
      <c r="O2752" s="20">
        <v>9.9</v>
      </c>
      <c r="P2752" s="20">
        <v>8.7</v>
      </c>
      <c r="Q2752" s="22">
        <v>0.878787879</v>
      </c>
      <c r="R2752" s="23"/>
      <c r="S2752" s="24"/>
      <c r="X2752" s="1"/>
    </row>
    <row r="2753" spans="1:24">
      <c r="A2753" s="1" t="s">
        <v>1067</v>
      </c>
      <c r="B2753" s="13" t="s">
        <v>974</v>
      </c>
      <c r="C2753" t="s">
        <v>1637</v>
      </c>
      <c r="D2753" s="7" t="s">
        <v>1068</v>
      </c>
      <c r="E2753" s="13" t="s">
        <v>936</v>
      </c>
      <c r="F2753">
        <v>67.51</v>
      </c>
      <c r="G2753">
        <v>7.11</v>
      </c>
      <c r="K2753" t="s">
        <v>1639</v>
      </c>
      <c r="L2753" t="s">
        <v>30</v>
      </c>
      <c r="M2753" s="21" t="s">
        <v>31</v>
      </c>
      <c r="N2753" s="71"/>
      <c r="O2753" s="20">
        <v>12.3</v>
      </c>
      <c r="P2753" s="20">
        <v>9.8</v>
      </c>
      <c r="Q2753" s="22">
        <v>0.796747967</v>
      </c>
      <c r="R2753" s="23"/>
      <c r="S2753" s="24"/>
      <c r="X2753" s="1"/>
    </row>
    <row r="2754" spans="1:24">
      <c r="A2754" s="1" t="s">
        <v>1067</v>
      </c>
      <c r="B2754" s="13" t="s">
        <v>974</v>
      </c>
      <c r="C2754" t="s">
        <v>1637</v>
      </c>
      <c r="D2754" s="7" t="s">
        <v>1068</v>
      </c>
      <c r="E2754" s="13" t="s">
        <v>936</v>
      </c>
      <c r="F2754">
        <v>67.51</v>
      </c>
      <c r="G2754">
        <v>7.11</v>
      </c>
      <c r="K2754" t="s">
        <v>1639</v>
      </c>
      <c r="L2754" t="s">
        <v>30</v>
      </c>
      <c r="M2754" s="21" t="s">
        <v>31</v>
      </c>
      <c r="N2754" s="71"/>
      <c r="O2754" s="20">
        <v>10.9</v>
      </c>
      <c r="P2754" s="20">
        <v>9.8</v>
      </c>
      <c r="Q2754" s="22">
        <v>0.899082569</v>
      </c>
      <c r="R2754" s="23"/>
      <c r="S2754" s="24"/>
      <c r="X2754" s="1"/>
    </row>
    <row r="2755" spans="1:24">
      <c r="A2755" s="1" t="s">
        <v>1067</v>
      </c>
      <c r="B2755" s="13" t="s">
        <v>974</v>
      </c>
      <c r="C2755" t="s">
        <v>1637</v>
      </c>
      <c r="D2755" s="7" t="s">
        <v>1068</v>
      </c>
      <c r="E2755" s="13" t="s">
        <v>936</v>
      </c>
      <c r="F2755">
        <v>67.51</v>
      </c>
      <c r="G2755">
        <v>7.11</v>
      </c>
      <c r="K2755" t="s">
        <v>1639</v>
      </c>
      <c r="L2755" t="s">
        <v>30</v>
      </c>
      <c r="M2755" s="21" t="s">
        <v>31</v>
      </c>
      <c r="N2755" s="71"/>
      <c r="O2755" s="20">
        <v>11.2</v>
      </c>
      <c r="P2755" s="20">
        <v>10.4</v>
      </c>
      <c r="Q2755" s="22">
        <v>0.928571429</v>
      </c>
      <c r="R2755" s="23"/>
      <c r="S2755" s="24"/>
      <c r="X2755" s="1"/>
    </row>
    <row r="2756" spans="1:24">
      <c r="A2756" s="1" t="s">
        <v>1067</v>
      </c>
      <c r="B2756" s="13" t="s">
        <v>974</v>
      </c>
      <c r="C2756" t="s">
        <v>1637</v>
      </c>
      <c r="D2756" s="7" t="s">
        <v>1068</v>
      </c>
      <c r="E2756" s="13" t="s">
        <v>936</v>
      </c>
      <c r="F2756">
        <v>67.51</v>
      </c>
      <c r="G2756">
        <v>7.11</v>
      </c>
      <c r="K2756" t="s">
        <v>1639</v>
      </c>
      <c r="L2756" t="s">
        <v>30</v>
      </c>
      <c r="M2756" s="21" t="s">
        <v>31</v>
      </c>
      <c r="N2756" s="71"/>
      <c r="O2756" s="20">
        <v>12.1</v>
      </c>
      <c r="P2756" s="20">
        <v>11.1</v>
      </c>
      <c r="Q2756" s="22">
        <v>0.917355372</v>
      </c>
      <c r="R2756" s="23"/>
      <c r="S2756" s="24"/>
      <c r="X2756" s="1"/>
    </row>
    <row r="2757" spans="1:24">
      <c r="A2757" s="1" t="s">
        <v>1067</v>
      </c>
      <c r="B2757" s="13" t="s">
        <v>974</v>
      </c>
      <c r="C2757" t="s">
        <v>1637</v>
      </c>
      <c r="D2757" s="7" t="s">
        <v>1068</v>
      </c>
      <c r="E2757" s="13" t="s">
        <v>936</v>
      </c>
      <c r="F2757">
        <v>67.51</v>
      </c>
      <c r="G2757">
        <v>7.11</v>
      </c>
      <c r="K2757" t="s">
        <v>1639</v>
      </c>
      <c r="L2757" t="s">
        <v>30</v>
      </c>
      <c r="M2757" s="21" t="s">
        <v>31</v>
      </c>
      <c r="N2757" s="71"/>
      <c r="O2757" s="20">
        <v>12.5</v>
      </c>
      <c r="P2757" s="20">
        <v>11.5</v>
      </c>
      <c r="Q2757" s="22">
        <v>0.92</v>
      </c>
      <c r="R2757" s="23"/>
      <c r="S2757" s="24"/>
      <c r="X2757" s="1"/>
    </row>
    <row r="2758" spans="1:24">
      <c r="A2758" s="1" t="s">
        <v>1067</v>
      </c>
      <c r="B2758" s="13" t="s">
        <v>974</v>
      </c>
      <c r="C2758" t="s">
        <v>1637</v>
      </c>
      <c r="D2758" s="7" t="s">
        <v>1068</v>
      </c>
      <c r="E2758" s="13" t="s">
        <v>936</v>
      </c>
      <c r="F2758">
        <v>67.51</v>
      </c>
      <c r="G2758">
        <v>7.11</v>
      </c>
      <c r="K2758" t="s">
        <v>1639</v>
      </c>
      <c r="L2758" t="s">
        <v>30</v>
      </c>
      <c r="M2758" s="21" t="s">
        <v>31</v>
      </c>
      <c r="N2758" s="71"/>
      <c r="O2758" s="20">
        <v>12.3</v>
      </c>
      <c r="P2758" s="20">
        <v>11.5</v>
      </c>
      <c r="Q2758" s="22">
        <v>0.93495935</v>
      </c>
      <c r="R2758" s="23"/>
      <c r="S2758" s="24"/>
      <c r="X2758" s="1"/>
    </row>
    <row r="2759" spans="1:24">
      <c r="A2759" s="1" t="s">
        <v>1067</v>
      </c>
      <c r="B2759" s="13" t="s">
        <v>974</v>
      </c>
      <c r="C2759" t="s">
        <v>1637</v>
      </c>
      <c r="D2759" s="7" t="s">
        <v>1068</v>
      </c>
      <c r="E2759" s="13" t="s">
        <v>936</v>
      </c>
      <c r="F2759">
        <v>67.51</v>
      </c>
      <c r="G2759">
        <v>7.11</v>
      </c>
      <c r="K2759" t="s">
        <v>1639</v>
      </c>
      <c r="L2759" t="s">
        <v>30</v>
      </c>
      <c r="M2759" s="21" t="s">
        <v>31</v>
      </c>
      <c r="N2759" s="71"/>
      <c r="O2759" s="20">
        <v>12.9</v>
      </c>
      <c r="P2759" s="20">
        <v>12.1</v>
      </c>
      <c r="Q2759" s="22">
        <v>0.937984496</v>
      </c>
      <c r="R2759" s="23"/>
      <c r="S2759" s="24"/>
      <c r="X2759" s="1"/>
    </row>
    <row r="2760" spans="1:24">
      <c r="A2760" s="1" t="s">
        <v>1067</v>
      </c>
      <c r="B2760" s="13" t="s">
        <v>974</v>
      </c>
      <c r="C2760" t="s">
        <v>1637</v>
      </c>
      <c r="D2760" s="7" t="s">
        <v>1068</v>
      </c>
      <c r="E2760" s="13" t="s">
        <v>936</v>
      </c>
      <c r="F2760">
        <v>67.51</v>
      </c>
      <c r="G2760">
        <v>7.11</v>
      </c>
      <c r="K2760" t="s">
        <v>1639</v>
      </c>
      <c r="L2760" t="s">
        <v>30</v>
      </c>
      <c r="M2760" s="21" t="s">
        <v>31</v>
      </c>
      <c r="N2760" s="71"/>
      <c r="O2760" s="20">
        <v>13.3</v>
      </c>
      <c r="P2760" s="20">
        <v>12.4</v>
      </c>
      <c r="Q2760" s="22">
        <v>0.932330827</v>
      </c>
      <c r="R2760" s="23"/>
      <c r="S2760" s="24"/>
      <c r="X2760" s="1"/>
    </row>
    <row r="2761" spans="1:24">
      <c r="A2761" s="1" t="s">
        <v>1067</v>
      </c>
      <c r="B2761" s="13" t="s">
        <v>974</v>
      </c>
      <c r="C2761" t="s">
        <v>1637</v>
      </c>
      <c r="D2761" s="7" t="s">
        <v>1068</v>
      </c>
      <c r="E2761" s="13" t="s">
        <v>936</v>
      </c>
      <c r="F2761">
        <v>67.51</v>
      </c>
      <c r="G2761">
        <v>7.11</v>
      </c>
      <c r="K2761" t="s">
        <v>1639</v>
      </c>
      <c r="L2761" t="s">
        <v>30</v>
      </c>
      <c r="M2761" s="21" t="s">
        <v>31</v>
      </c>
      <c r="N2761" s="71"/>
      <c r="O2761" s="20">
        <v>13</v>
      </c>
      <c r="P2761" s="20">
        <v>12.5</v>
      </c>
      <c r="Q2761" s="22">
        <v>0.961538462</v>
      </c>
      <c r="R2761" s="23"/>
      <c r="S2761" s="24"/>
      <c r="X2761" s="1"/>
    </row>
    <row r="2762" spans="1:24">
      <c r="A2762" s="1" t="s">
        <v>1067</v>
      </c>
      <c r="B2762" s="13" t="s">
        <v>974</v>
      </c>
      <c r="C2762" t="s">
        <v>1637</v>
      </c>
      <c r="D2762" s="7" t="s">
        <v>1068</v>
      </c>
      <c r="E2762" s="13" t="s">
        <v>936</v>
      </c>
      <c r="F2762">
        <v>67.51</v>
      </c>
      <c r="G2762">
        <v>7.11</v>
      </c>
      <c r="K2762" t="s">
        <v>1639</v>
      </c>
      <c r="L2762" t="s">
        <v>30</v>
      </c>
      <c r="M2762" s="21" t="s">
        <v>31</v>
      </c>
      <c r="N2762" s="71"/>
      <c r="O2762" s="20">
        <v>13.7</v>
      </c>
      <c r="P2762" s="20">
        <v>13</v>
      </c>
      <c r="Q2762" s="22">
        <v>0.948905109</v>
      </c>
      <c r="R2762" s="23"/>
      <c r="S2762" s="24"/>
      <c r="X2762" s="1"/>
    </row>
    <row r="2763" spans="1:24">
      <c r="A2763" s="1" t="s">
        <v>1067</v>
      </c>
      <c r="B2763" s="13" t="s">
        <v>974</v>
      </c>
      <c r="C2763" t="s">
        <v>1637</v>
      </c>
      <c r="D2763" s="7" t="s">
        <v>1068</v>
      </c>
      <c r="E2763" s="13" t="s">
        <v>936</v>
      </c>
      <c r="F2763">
        <v>67.51</v>
      </c>
      <c r="G2763">
        <v>7.11</v>
      </c>
      <c r="K2763" t="s">
        <v>1639</v>
      </c>
      <c r="L2763" t="s">
        <v>30</v>
      </c>
      <c r="M2763" s="21" t="s">
        <v>31</v>
      </c>
      <c r="N2763" s="71"/>
      <c r="O2763" s="20">
        <v>13.6</v>
      </c>
      <c r="P2763" s="20">
        <v>13</v>
      </c>
      <c r="Q2763" s="22">
        <v>0.955882353</v>
      </c>
      <c r="R2763" s="23"/>
      <c r="S2763" s="24"/>
      <c r="X2763" s="1"/>
    </row>
    <row r="2764" spans="1:24">
      <c r="A2764" s="1" t="s">
        <v>1067</v>
      </c>
      <c r="B2764" s="13" t="s">
        <v>974</v>
      </c>
      <c r="C2764" t="s">
        <v>1637</v>
      </c>
      <c r="D2764" s="7" t="s">
        <v>1068</v>
      </c>
      <c r="E2764" s="13" t="s">
        <v>936</v>
      </c>
      <c r="F2764">
        <v>67.51</v>
      </c>
      <c r="G2764">
        <v>7.11</v>
      </c>
      <c r="K2764" t="s">
        <v>1639</v>
      </c>
      <c r="L2764" t="s">
        <v>30</v>
      </c>
      <c r="M2764" s="21" t="s">
        <v>31</v>
      </c>
      <c r="N2764" s="71"/>
      <c r="O2764" s="20">
        <v>13.8</v>
      </c>
      <c r="P2764" s="20">
        <v>13.2</v>
      </c>
      <c r="Q2764" s="22">
        <v>0.956521739</v>
      </c>
      <c r="R2764" s="23"/>
      <c r="S2764" s="24"/>
      <c r="X2764" s="1"/>
    </row>
    <row r="2765" spans="1:24">
      <c r="A2765" s="1" t="s">
        <v>1067</v>
      </c>
      <c r="B2765" s="13" t="s">
        <v>974</v>
      </c>
      <c r="C2765" t="s">
        <v>1637</v>
      </c>
      <c r="D2765" s="7" t="s">
        <v>1068</v>
      </c>
      <c r="E2765" s="13" t="s">
        <v>936</v>
      </c>
      <c r="F2765">
        <v>67.51</v>
      </c>
      <c r="G2765">
        <v>7.11</v>
      </c>
      <c r="K2765" t="s">
        <v>1639</v>
      </c>
      <c r="L2765" t="s">
        <v>30</v>
      </c>
      <c r="M2765" s="21" t="s">
        <v>31</v>
      </c>
      <c r="N2765" s="71"/>
      <c r="O2765" s="20">
        <v>14.8</v>
      </c>
      <c r="P2765" s="20">
        <v>14.2</v>
      </c>
      <c r="Q2765" s="22">
        <v>0.959459459</v>
      </c>
      <c r="R2765" s="23"/>
      <c r="S2765" s="24"/>
      <c r="X2765" s="1"/>
    </row>
    <row r="2766" spans="1:24">
      <c r="A2766" s="1" t="s">
        <v>1067</v>
      </c>
      <c r="B2766" s="13" t="s">
        <v>974</v>
      </c>
      <c r="C2766" t="s">
        <v>1637</v>
      </c>
      <c r="D2766" s="7" t="s">
        <v>1068</v>
      </c>
      <c r="E2766" s="13" t="s">
        <v>936</v>
      </c>
      <c r="F2766">
        <v>67.51</v>
      </c>
      <c r="G2766">
        <v>7.11</v>
      </c>
      <c r="K2766" t="s">
        <v>1639</v>
      </c>
      <c r="L2766" t="s">
        <v>30</v>
      </c>
      <c r="M2766" s="21" t="s">
        <v>31</v>
      </c>
      <c r="N2766" s="71"/>
      <c r="O2766" s="20">
        <v>16.3</v>
      </c>
      <c r="P2766" s="20">
        <v>14.7</v>
      </c>
      <c r="Q2766" s="22">
        <v>0.901840491</v>
      </c>
      <c r="R2766" s="23"/>
      <c r="S2766" s="24"/>
      <c r="X2766" s="1"/>
    </row>
    <row r="2767" spans="1:24">
      <c r="A2767" s="1" t="s">
        <v>1067</v>
      </c>
      <c r="B2767" s="13" t="s">
        <v>974</v>
      </c>
      <c r="C2767" t="s">
        <v>1637</v>
      </c>
      <c r="D2767" s="7" t="s">
        <v>1068</v>
      </c>
      <c r="E2767" s="13" t="s">
        <v>936</v>
      </c>
      <c r="F2767">
        <v>67.51</v>
      </c>
      <c r="G2767">
        <v>7.11</v>
      </c>
      <c r="K2767" t="s">
        <v>1639</v>
      </c>
      <c r="L2767" t="s">
        <v>30</v>
      </c>
      <c r="M2767" s="21" t="s">
        <v>31</v>
      </c>
      <c r="N2767" s="71"/>
      <c r="O2767" s="20">
        <v>15.5</v>
      </c>
      <c r="P2767" s="20">
        <v>14.8</v>
      </c>
      <c r="Q2767" s="22">
        <v>0.95483871</v>
      </c>
      <c r="R2767" s="23"/>
      <c r="S2767" s="24"/>
      <c r="X2767" s="1"/>
    </row>
    <row r="2768" spans="1:24">
      <c r="A2768" s="1" t="s">
        <v>1067</v>
      </c>
      <c r="B2768" s="13" t="s">
        <v>974</v>
      </c>
      <c r="C2768" t="s">
        <v>1637</v>
      </c>
      <c r="D2768" s="7" t="s">
        <v>1068</v>
      </c>
      <c r="E2768" s="13" t="s">
        <v>936</v>
      </c>
      <c r="F2768">
        <v>67.51</v>
      </c>
      <c r="G2768">
        <v>7.11</v>
      </c>
      <c r="K2768" t="s">
        <v>1639</v>
      </c>
      <c r="L2768" t="s">
        <v>30</v>
      </c>
      <c r="M2768" s="21" t="s">
        <v>31</v>
      </c>
      <c r="N2768" s="71"/>
      <c r="O2768" s="20">
        <v>16.1</v>
      </c>
      <c r="P2768" s="20">
        <v>15</v>
      </c>
      <c r="Q2768" s="22">
        <v>0.931677019</v>
      </c>
      <c r="R2768" s="23"/>
      <c r="S2768" s="24"/>
      <c r="X2768" s="1"/>
    </row>
    <row r="2769" spans="1:24">
      <c r="A2769" s="1" t="s">
        <v>1067</v>
      </c>
      <c r="B2769" s="13" t="s">
        <v>974</v>
      </c>
      <c r="C2769" t="s">
        <v>1637</v>
      </c>
      <c r="D2769" s="7" t="s">
        <v>1068</v>
      </c>
      <c r="E2769" s="13" t="s">
        <v>936</v>
      </c>
      <c r="F2769">
        <v>67.51</v>
      </c>
      <c r="G2769">
        <v>7.11</v>
      </c>
      <c r="K2769" t="s">
        <v>1639</v>
      </c>
      <c r="L2769" t="s">
        <v>30</v>
      </c>
      <c r="M2769" s="21" t="s">
        <v>31</v>
      </c>
      <c r="N2769" s="71"/>
      <c r="O2769" s="20">
        <v>18.3</v>
      </c>
      <c r="P2769" s="20">
        <v>16.5</v>
      </c>
      <c r="Q2769" s="22">
        <v>0.901639344</v>
      </c>
      <c r="R2769" s="23"/>
      <c r="S2769" s="24"/>
      <c r="X2769" s="1"/>
    </row>
    <row r="2770" spans="1:24">
      <c r="A2770" s="1" t="s">
        <v>1067</v>
      </c>
      <c r="B2770" s="13" t="s">
        <v>974</v>
      </c>
      <c r="C2770" t="s">
        <v>1637</v>
      </c>
      <c r="D2770" s="7" t="s">
        <v>1068</v>
      </c>
      <c r="E2770" s="13" t="s">
        <v>936</v>
      </c>
      <c r="F2770">
        <v>67.51</v>
      </c>
      <c r="G2770">
        <v>7.11</v>
      </c>
      <c r="K2770" t="s">
        <v>1639</v>
      </c>
      <c r="L2770" t="s">
        <v>30</v>
      </c>
      <c r="M2770" s="21" t="s">
        <v>31</v>
      </c>
      <c r="N2770" s="71"/>
      <c r="O2770" s="20">
        <v>16.7</v>
      </c>
      <c r="P2770" s="20">
        <v>15.9</v>
      </c>
      <c r="Q2770" s="22">
        <v>0.952095808</v>
      </c>
      <c r="R2770" s="23"/>
      <c r="S2770" s="24"/>
      <c r="X2770" s="1"/>
    </row>
    <row r="2771" spans="1:24">
      <c r="A2771" s="1" t="s">
        <v>1067</v>
      </c>
      <c r="B2771" s="13" t="s">
        <v>974</v>
      </c>
      <c r="C2771" t="s">
        <v>1637</v>
      </c>
      <c r="D2771" s="7" t="s">
        <v>1068</v>
      </c>
      <c r="E2771" s="13" t="s">
        <v>936</v>
      </c>
      <c r="F2771">
        <v>67.51</v>
      </c>
      <c r="G2771">
        <v>7.11</v>
      </c>
      <c r="K2771" t="s">
        <v>1639</v>
      </c>
      <c r="L2771" t="s">
        <v>30</v>
      </c>
      <c r="M2771" s="21" t="s">
        <v>31</v>
      </c>
      <c r="N2771" s="71"/>
      <c r="O2771" s="20">
        <v>18.1</v>
      </c>
      <c r="P2771" s="20">
        <v>16.2</v>
      </c>
      <c r="Q2771" s="22">
        <v>0.895027624</v>
      </c>
      <c r="R2771" s="23"/>
      <c r="S2771" s="24"/>
      <c r="X2771" s="1"/>
    </row>
    <row r="2772" spans="1:24">
      <c r="A2772" s="1" t="s">
        <v>1067</v>
      </c>
      <c r="B2772" s="13" t="s">
        <v>974</v>
      </c>
      <c r="C2772" t="s">
        <v>1637</v>
      </c>
      <c r="D2772" s="7" t="s">
        <v>1068</v>
      </c>
      <c r="E2772" s="13" t="s">
        <v>936</v>
      </c>
      <c r="F2772">
        <v>67.51</v>
      </c>
      <c r="G2772">
        <v>7.11</v>
      </c>
      <c r="K2772" t="s">
        <v>1639</v>
      </c>
      <c r="L2772" t="s">
        <v>30</v>
      </c>
      <c r="M2772" s="21" t="s">
        <v>31</v>
      </c>
      <c r="N2772" s="71"/>
      <c r="O2772" s="20">
        <v>18.2</v>
      </c>
      <c r="P2772" s="20">
        <v>16.7</v>
      </c>
      <c r="Q2772" s="22">
        <v>0.917582418</v>
      </c>
      <c r="R2772" s="23"/>
      <c r="S2772" s="24"/>
      <c r="X2772" s="1"/>
    </row>
    <row r="2773" spans="1:24">
      <c r="A2773" s="1" t="s">
        <v>1067</v>
      </c>
      <c r="B2773" s="13" t="s">
        <v>974</v>
      </c>
      <c r="C2773" t="s">
        <v>1637</v>
      </c>
      <c r="D2773" s="7" t="s">
        <v>1068</v>
      </c>
      <c r="E2773" s="13" t="s">
        <v>936</v>
      </c>
      <c r="F2773">
        <v>67.51</v>
      </c>
      <c r="G2773">
        <v>7.11</v>
      </c>
      <c r="K2773" t="s">
        <v>1639</v>
      </c>
      <c r="L2773" t="s">
        <v>30</v>
      </c>
      <c r="M2773" s="21" t="s">
        <v>31</v>
      </c>
      <c r="N2773" s="71"/>
      <c r="O2773" s="20">
        <v>18.5</v>
      </c>
      <c r="P2773" s="20">
        <v>17.2</v>
      </c>
      <c r="Q2773" s="22">
        <v>0.92972973</v>
      </c>
      <c r="R2773" s="23"/>
      <c r="S2773" s="24"/>
      <c r="X2773" s="1"/>
    </row>
    <row r="2774" spans="1:24">
      <c r="A2774" s="1" t="s">
        <v>1067</v>
      </c>
      <c r="B2774" s="13" t="s">
        <v>974</v>
      </c>
      <c r="C2774" t="s">
        <v>1637</v>
      </c>
      <c r="D2774" s="7" t="s">
        <v>1068</v>
      </c>
      <c r="E2774" s="13" t="s">
        <v>936</v>
      </c>
      <c r="F2774">
        <v>67.51</v>
      </c>
      <c r="G2774">
        <v>7.11</v>
      </c>
      <c r="K2774" t="s">
        <v>1639</v>
      </c>
      <c r="L2774" t="s">
        <v>30</v>
      </c>
      <c r="M2774" s="21" t="s">
        <v>31</v>
      </c>
      <c r="N2774" s="71"/>
      <c r="O2774" s="20">
        <v>19.7</v>
      </c>
      <c r="P2774" s="20">
        <v>17.9</v>
      </c>
      <c r="Q2774" s="22">
        <v>0.908629442</v>
      </c>
      <c r="R2774" s="23"/>
      <c r="S2774" s="24"/>
      <c r="X2774" s="1"/>
    </row>
    <row r="2775" spans="1:24">
      <c r="A2775" s="1" t="s">
        <v>1067</v>
      </c>
      <c r="B2775" s="13" t="s">
        <v>974</v>
      </c>
      <c r="C2775" t="s">
        <v>1637</v>
      </c>
      <c r="D2775" s="7" t="s">
        <v>1068</v>
      </c>
      <c r="E2775" s="13" t="s">
        <v>936</v>
      </c>
      <c r="F2775">
        <v>67.51</v>
      </c>
      <c r="G2775">
        <v>7.11</v>
      </c>
      <c r="K2775" t="s">
        <v>1639</v>
      </c>
      <c r="L2775" t="s">
        <v>30</v>
      </c>
      <c r="M2775" s="21" t="s">
        <v>31</v>
      </c>
      <c r="N2775" s="71"/>
      <c r="O2775" s="20">
        <v>18.7</v>
      </c>
      <c r="P2775" s="20">
        <v>18.3</v>
      </c>
      <c r="Q2775" s="22">
        <v>0.978609626</v>
      </c>
      <c r="R2775" s="23"/>
      <c r="S2775" s="24"/>
      <c r="X2775" s="1"/>
    </row>
    <row r="2776" spans="1:24">
      <c r="A2776" s="1" t="s">
        <v>1067</v>
      </c>
      <c r="B2776" s="13" t="s">
        <v>974</v>
      </c>
      <c r="C2776" t="s">
        <v>1637</v>
      </c>
      <c r="D2776" s="7" t="s">
        <v>1068</v>
      </c>
      <c r="E2776" s="13" t="s">
        <v>936</v>
      </c>
      <c r="F2776">
        <v>67.51</v>
      </c>
      <c r="G2776">
        <v>7.11</v>
      </c>
      <c r="K2776" t="s">
        <v>1639</v>
      </c>
      <c r="L2776" t="s">
        <v>30</v>
      </c>
      <c r="M2776" s="21" t="s">
        <v>31</v>
      </c>
      <c r="N2776" s="71"/>
      <c r="O2776" s="20">
        <v>20.1</v>
      </c>
      <c r="P2776" s="20">
        <v>18.3</v>
      </c>
      <c r="Q2776" s="22">
        <v>0.910447761</v>
      </c>
      <c r="R2776" s="23"/>
      <c r="S2776" s="24"/>
      <c r="X2776" s="1"/>
    </row>
    <row r="2777" spans="1:24">
      <c r="A2777" s="1" t="s">
        <v>1067</v>
      </c>
      <c r="B2777" s="13" t="s">
        <v>974</v>
      </c>
      <c r="C2777" t="s">
        <v>1637</v>
      </c>
      <c r="D2777" s="7" t="s">
        <v>1068</v>
      </c>
      <c r="E2777" s="13" t="s">
        <v>936</v>
      </c>
      <c r="F2777">
        <v>67.51</v>
      </c>
      <c r="G2777">
        <v>7.11</v>
      </c>
      <c r="K2777" t="s">
        <v>1639</v>
      </c>
      <c r="L2777" t="s">
        <v>30</v>
      </c>
      <c r="M2777" s="21" t="s">
        <v>31</v>
      </c>
      <c r="N2777" s="71"/>
      <c r="O2777" s="20">
        <v>21.5</v>
      </c>
      <c r="P2777" s="20">
        <v>19</v>
      </c>
      <c r="Q2777" s="22">
        <v>0.88372093</v>
      </c>
      <c r="R2777" s="23"/>
      <c r="S2777" s="24"/>
      <c r="X2777" s="1"/>
    </row>
    <row r="2778" spans="1:24">
      <c r="A2778" s="1" t="s">
        <v>1067</v>
      </c>
      <c r="B2778" s="13" t="s">
        <v>974</v>
      </c>
      <c r="C2778" t="s">
        <v>1637</v>
      </c>
      <c r="D2778" s="7" t="s">
        <v>1068</v>
      </c>
      <c r="E2778" s="13" t="s">
        <v>936</v>
      </c>
      <c r="F2778">
        <v>67.51</v>
      </c>
      <c r="G2778">
        <v>7.11</v>
      </c>
      <c r="K2778" t="s">
        <v>1639</v>
      </c>
      <c r="L2778" t="s">
        <v>30</v>
      </c>
      <c r="M2778" s="21" t="s">
        <v>31</v>
      </c>
      <c r="N2778" s="71"/>
      <c r="O2778" s="20">
        <v>20.9</v>
      </c>
      <c r="P2778" s="20">
        <v>19.5</v>
      </c>
      <c r="Q2778" s="22">
        <v>0.933014354</v>
      </c>
      <c r="R2778" s="23"/>
      <c r="S2778" s="24"/>
      <c r="X2778" s="1"/>
    </row>
    <row r="2779" spans="1:24">
      <c r="A2779" s="1" t="s">
        <v>1067</v>
      </c>
      <c r="B2779" s="13" t="s">
        <v>974</v>
      </c>
      <c r="C2779" t="s">
        <v>1637</v>
      </c>
      <c r="D2779" s="7" t="s">
        <v>1068</v>
      </c>
      <c r="E2779" s="13" t="s">
        <v>936</v>
      </c>
      <c r="F2779">
        <v>67.51</v>
      </c>
      <c r="G2779">
        <v>7.11</v>
      </c>
      <c r="K2779" t="s">
        <v>1639</v>
      </c>
      <c r="L2779" t="s">
        <v>30</v>
      </c>
      <c r="M2779" s="21" t="s">
        <v>31</v>
      </c>
      <c r="N2779" s="71"/>
      <c r="O2779" s="20">
        <v>21.1</v>
      </c>
      <c r="P2779" s="20">
        <v>21</v>
      </c>
      <c r="Q2779" s="22">
        <v>0.995260664</v>
      </c>
      <c r="R2779" s="23"/>
      <c r="S2779" s="24"/>
      <c r="X2779" s="1"/>
    </row>
    <row r="2780" spans="1:24">
      <c r="A2780" s="1" t="s">
        <v>1067</v>
      </c>
      <c r="B2780" s="13" t="s">
        <v>974</v>
      </c>
      <c r="C2780" t="s">
        <v>1637</v>
      </c>
      <c r="D2780" s="7" t="s">
        <v>1068</v>
      </c>
      <c r="E2780" s="13" t="s">
        <v>936</v>
      </c>
      <c r="F2780">
        <v>67.51</v>
      </c>
      <c r="G2780">
        <v>7.11</v>
      </c>
      <c r="K2780" t="s">
        <v>1639</v>
      </c>
      <c r="L2780" t="s">
        <v>30</v>
      </c>
      <c r="M2780" s="21" t="s">
        <v>31</v>
      </c>
      <c r="N2780" s="71"/>
      <c r="O2780" s="20">
        <v>23.4</v>
      </c>
      <c r="P2780" s="20">
        <v>21.5</v>
      </c>
      <c r="Q2780" s="22">
        <v>0.918803419</v>
      </c>
      <c r="R2780" s="23"/>
      <c r="S2780" s="24"/>
      <c r="X2780" s="1"/>
    </row>
    <row r="2781" spans="1:24">
      <c r="A2781" s="1" t="s">
        <v>1067</v>
      </c>
      <c r="B2781" s="13" t="s">
        <v>974</v>
      </c>
      <c r="C2781" t="s">
        <v>1637</v>
      </c>
      <c r="D2781" s="7" t="s">
        <v>1068</v>
      </c>
      <c r="E2781" s="13" t="s">
        <v>936</v>
      </c>
      <c r="F2781">
        <v>67.51</v>
      </c>
      <c r="G2781">
        <v>7.11</v>
      </c>
      <c r="K2781" t="s">
        <v>1639</v>
      </c>
      <c r="L2781" t="s">
        <v>30</v>
      </c>
      <c r="M2781" s="21" t="s">
        <v>31</v>
      </c>
      <c r="N2781" s="71"/>
      <c r="O2781" s="20">
        <v>24.6</v>
      </c>
      <c r="P2781" s="20">
        <v>23.3</v>
      </c>
      <c r="Q2781" s="22">
        <v>0.947154472</v>
      </c>
      <c r="R2781" s="23"/>
      <c r="S2781" s="24"/>
      <c r="X2781" s="1"/>
    </row>
    <row r="2782" spans="1:24">
      <c r="A2782" s="39" t="s">
        <v>1067</v>
      </c>
      <c r="B2782" s="40" t="s">
        <v>974</v>
      </c>
      <c r="C2782" s="18" t="s">
        <v>1637</v>
      </c>
      <c r="D2782" s="78" t="s">
        <v>1068</v>
      </c>
      <c r="E2782" s="80" t="s">
        <v>936</v>
      </c>
      <c r="F2782" s="18">
        <v>67.51</v>
      </c>
      <c r="G2782" s="18">
        <v>7.11</v>
      </c>
      <c r="H2782" s="18"/>
      <c r="I2782" s="18"/>
      <c r="J2782" s="39"/>
      <c r="K2782" s="18" t="s">
        <v>1639</v>
      </c>
      <c r="L2782" s="18" t="s">
        <v>30</v>
      </c>
      <c r="M2782" s="43" t="s">
        <v>31</v>
      </c>
      <c r="N2782" s="79"/>
      <c r="O2782" s="42">
        <v>25.9</v>
      </c>
      <c r="P2782" s="42">
        <v>24.4</v>
      </c>
      <c r="Q2782" s="44">
        <v>0.942084942</v>
      </c>
      <c r="R2782" s="45"/>
      <c r="S2782" s="46"/>
      <c r="T2782" s="18"/>
      <c r="U2782" s="18"/>
      <c r="V2782" s="18"/>
      <c r="W2782" s="18"/>
      <c r="X2782" s="39"/>
    </row>
    <row r="2783" spans="1:24">
      <c r="A2783" s="1" t="s">
        <v>1735</v>
      </c>
      <c r="B2783" s="13" t="s">
        <v>1736</v>
      </c>
      <c r="D2783" s="7" t="s">
        <v>1737</v>
      </c>
      <c r="E2783" s="13" t="s">
        <v>1738</v>
      </c>
      <c r="K2783" t="s">
        <v>1639</v>
      </c>
      <c r="L2783" t="s">
        <v>30</v>
      </c>
      <c r="M2783" s="21" t="s">
        <v>31</v>
      </c>
      <c r="N2783" s="71"/>
      <c r="O2783" s="20">
        <v>0.26</v>
      </c>
      <c r="P2783" s="20">
        <v>0.2</v>
      </c>
      <c r="Q2783" s="22">
        <v>0.739535593</v>
      </c>
      <c r="R2783" s="23"/>
      <c r="S2783" s="82"/>
      <c r="X2783" s="1"/>
    </row>
    <row r="2784" spans="1:24">
      <c r="A2784" s="1" t="s">
        <v>1735</v>
      </c>
      <c r="B2784" s="13" t="s">
        <v>1736</v>
      </c>
      <c r="D2784" s="7" t="s">
        <v>1737</v>
      </c>
      <c r="E2784" s="13" t="s">
        <v>1738</v>
      </c>
      <c r="K2784" t="s">
        <v>1639</v>
      </c>
      <c r="L2784" t="s">
        <v>30</v>
      </c>
      <c r="M2784" s="21" t="s">
        <v>31</v>
      </c>
      <c r="N2784" s="71"/>
      <c r="O2784" s="20">
        <v>0.29</v>
      </c>
      <c r="P2784" s="20">
        <v>0.2</v>
      </c>
      <c r="Q2784" s="22">
        <v>0.863742864</v>
      </c>
      <c r="R2784" s="23"/>
      <c r="X2784" s="1"/>
    </row>
    <row r="2785" spans="1:24">
      <c r="A2785" s="1" t="s">
        <v>1735</v>
      </c>
      <c r="B2785" s="13" t="s">
        <v>1736</v>
      </c>
      <c r="D2785" s="7" t="s">
        <v>1737</v>
      </c>
      <c r="E2785" s="13" t="s">
        <v>1738</v>
      </c>
      <c r="K2785" t="s">
        <v>1639</v>
      </c>
      <c r="L2785" t="s">
        <v>30</v>
      </c>
      <c r="M2785" s="21" t="s">
        <v>31</v>
      </c>
      <c r="N2785" s="71"/>
      <c r="O2785" s="20">
        <v>0.32</v>
      </c>
      <c r="P2785" s="20">
        <v>0.3</v>
      </c>
      <c r="Q2785" s="22">
        <v>0.853775671</v>
      </c>
      <c r="R2785" s="23"/>
      <c r="X2785" s="1"/>
    </row>
    <row r="2786" spans="1:24">
      <c r="A2786" s="1" t="s">
        <v>1735</v>
      </c>
      <c r="B2786" s="13" t="s">
        <v>1736</v>
      </c>
      <c r="D2786" s="7" t="s">
        <v>1737</v>
      </c>
      <c r="E2786" s="13" t="s">
        <v>1738</v>
      </c>
      <c r="K2786" t="s">
        <v>1639</v>
      </c>
      <c r="L2786" t="s">
        <v>30</v>
      </c>
      <c r="M2786" s="21" t="s">
        <v>31</v>
      </c>
      <c r="N2786" s="71"/>
      <c r="O2786" s="20">
        <v>0.27</v>
      </c>
      <c r="P2786" s="20">
        <v>0.2</v>
      </c>
      <c r="Q2786" s="22">
        <v>0.918048521</v>
      </c>
      <c r="R2786" s="23"/>
      <c r="X2786" s="1"/>
    </row>
    <row r="2787" spans="1:24">
      <c r="A2787" s="1" t="s">
        <v>1735</v>
      </c>
      <c r="B2787" s="13" t="s">
        <v>1736</v>
      </c>
      <c r="D2787" s="7" t="s">
        <v>1737</v>
      </c>
      <c r="E2787" s="13" t="s">
        <v>1738</v>
      </c>
      <c r="K2787" t="s">
        <v>1639</v>
      </c>
      <c r="L2787" t="s">
        <v>30</v>
      </c>
      <c r="M2787" s="21" t="s">
        <v>31</v>
      </c>
      <c r="N2787" s="71"/>
      <c r="O2787" s="20">
        <v>0.26</v>
      </c>
      <c r="P2787" s="20">
        <v>0.2</v>
      </c>
      <c r="Q2787" s="22">
        <v>0.916116202</v>
      </c>
      <c r="R2787" s="23"/>
      <c r="X2787" s="1"/>
    </row>
    <row r="2788" spans="1:24">
      <c r="A2788" s="1" t="s">
        <v>1735</v>
      </c>
      <c r="B2788" s="13" t="s">
        <v>1736</v>
      </c>
      <c r="D2788" s="7" t="s">
        <v>1737</v>
      </c>
      <c r="E2788" s="13" t="s">
        <v>1738</v>
      </c>
      <c r="K2788" t="s">
        <v>1639</v>
      </c>
      <c r="L2788" t="s">
        <v>30</v>
      </c>
      <c r="M2788" s="21" t="s">
        <v>31</v>
      </c>
      <c r="N2788" s="71"/>
      <c r="O2788" s="20">
        <v>0.28</v>
      </c>
      <c r="P2788" s="20">
        <v>0.2</v>
      </c>
      <c r="Q2788" s="22">
        <v>0.866877426</v>
      </c>
      <c r="R2788" s="23"/>
      <c r="X2788" s="1"/>
    </row>
    <row r="2789" spans="1:24">
      <c r="A2789" s="1" t="s">
        <v>1735</v>
      </c>
      <c r="B2789" s="13" t="s">
        <v>1736</v>
      </c>
      <c r="D2789" s="7" t="s">
        <v>1737</v>
      </c>
      <c r="E2789" s="13" t="s">
        <v>1738</v>
      </c>
      <c r="K2789" t="s">
        <v>1639</v>
      </c>
      <c r="L2789" t="s">
        <v>30</v>
      </c>
      <c r="M2789" s="21" t="s">
        <v>31</v>
      </c>
      <c r="N2789" s="71"/>
      <c r="O2789" s="20">
        <v>0.25</v>
      </c>
      <c r="P2789" s="20">
        <v>0.2</v>
      </c>
      <c r="Q2789" s="22">
        <v>0.735130082</v>
      </c>
      <c r="R2789" s="23"/>
      <c r="X2789" s="1"/>
    </row>
    <row r="2790" spans="1:24">
      <c r="A2790" s="1" t="s">
        <v>1735</v>
      </c>
      <c r="B2790" s="13" t="s">
        <v>1736</v>
      </c>
      <c r="D2790" s="7" t="s">
        <v>1737</v>
      </c>
      <c r="E2790" s="13" t="s">
        <v>1738</v>
      </c>
      <c r="K2790" t="s">
        <v>1639</v>
      </c>
      <c r="L2790" t="s">
        <v>30</v>
      </c>
      <c r="M2790" s="21" t="s">
        <v>31</v>
      </c>
      <c r="N2790" s="71"/>
      <c r="O2790" s="20">
        <v>0.32</v>
      </c>
      <c r="P2790" s="20">
        <v>0.2</v>
      </c>
      <c r="Q2790" s="22">
        <v>0.770696723</v>
      </c>
      <c r="R2790" s="23"/>
      <c r="X2790" s="1"/>
    </row>
    <row r="2791" spans="1:24">
      <c r="A2791" s="1" t="s">
        <v>1735</v>
      </c>
      <c r="B2791" s="13" t="s">
        <v>1736</v>
      </c>
      <c r="D2791" s="7" t="s">
        <v>1737</v>
      </c>
      <c r="E2791" s="13" t="s">
        <v>1738</v>
      </c>
      <c r="K2791" t="s">
        <v>1639</v>
      </c>
      <c r="L2791" t="s">
        <v>30</v>
      </c>
      <c r="M2791" s="21" t="s">
        <v>31</v>
      </c>
      <c r="N2791" s="71"/>
      <c r="O2791" s="20">
        <v>0.39</v>
      </c>
      <c r="P2791" s="20">
        <v>0.4</v>
      </c>
      <c r="Q2791" s="22">
        <v>0.943521995</v>
      </c>
      <c r="R2791" s="23"/>
      <c r="X2791" s="1"/>
    </row>
    <row r="2792" spans="1:24">
      <c r="A2792" s="1" t="s">
        <v>1735</v>
      </c>
      <c r="B2792" s="13" t="s">
        <v>1736</v>
      </c>
      <c r="D2792" s="7" t="s">
        <v>1737</v>
      </c>
      <c r="E2792" s="13" t="s">
        <v>1738</v>
      </c>
      <c r="K2792" t="s">
        <v>1639</v>
      </c>
      <c r="L2792" t="s">
        <v>30</v>
      </c>
      <c r="M2792" s="21" t="s">
        <v>31</v>
      </c>
      <c r="N2792" s="71"/>
      <c r="O2792" s="20">
        <v>0.4</v>
      </c>
      <c r="P2792" s="20">
        <v>0.4</v>
      </c>
      <c r="Q2792" s="22">
        <v>0.918990448</v>
      </c>
      <c r="R2792" s="23"/>
      <c r="X2792" s="1"/>
    </row>
    <row r="2793" spans="1:24">
      <c r="A2793" s="1" t="s">
        <v>1735</v>
      </c>
      <c r="B2793" s="13" t="s">
        <v>1736</v>
      </c>
      <c r="D2793" s="7" t="s">
        <v>1737</v>
      </c>
      <c r="E2793" s="13" t="s">
        <v>1738</v>
      </c>
      <c r="K2793" t="s">
        <v>1639</v>
      </c>
      <c r="L2793" t="s">
        <v>30</v>
      </c>
      <c r="M2793" s="21" t="s">
        <v>31</v>
      </c>
      <c r="N2793" s="71"/>
      <c r="O2793" s="20">
        <v>0.38</v>
      </c>
      <c r="P2793" s="20">
        <v>0.4</v>
      </c>
      <c r="Q2793" s="22">
        <v>0.937408035</v>
      </c>
      <c r="R2793" s="23"/>
      <c r="X2793" s="1"/>
    </row>
    <row r="2794" spans="1:24">
      <c r="A2794" s="1" t="s">
        <v>1735</v>
      </c>
      <c r="B2794" s="13" t="s">
        <v>1736</v>
      </c>
      <c r="D2794" s="7" t="s">
        <v>1737</v>
      </c>
      <c r="E2794" s="13" t="s">
        <v>1738</v>
      </c>
      <c r="K2794" t="s">
        <v>1639</v>
      </c>
      <c r="L2794" t="s">
        <v>30</v>
      </c>
      <c r="M2794" s="21" t="s">
        <v>31</v>
      </c>
      <c r="N2794" s="71"/>
      <c r="O2794" s="20">
        <v>0.39</v>
      </c>
      <c r="P2794" s="20">
        <v>0.4</v>
      </c>
      <c r="Q2794" s="22">
        <v>0.951452159</v>
      </c>
      <c r="R2794" s="23"/>
      <c r="X2794" s="1"/>
    </row>
    <row r="2795" spans="1:24">
      <c r="A2795" s="1" t="s">
        <v>1735</v>
      </c>
      <c r="B2795" s="13" t="s">
        <v>1736</v>
      </c>
      <c r="D2795" s="7" t="s">
        <v>1737</v>
      </c>
      <c r="E2795" s="13" t="s">
        <v>1738</v>
      </c>
      <c r="K2795" t="s">
        <v>1639</v>
      </c>
      <c r="L2795" t="s">
        <v>30</v>
      </c>
      <c r="M2795" s="21" t="s">
        <v>31</v>
      </c>
      <c r="N2795" s="71"/>
      <c r="O2795" s="20">
        <v>0.4</v>
      </c>
      <c r="P2795" s="20">
        <v>0.4</v>
      </c>
      <c r="Q2795" s="22">
        <v>0.987796933</v>
      </c>
      <c r="R2795" s="23"/>
      <c r="X2795" s="1"/>
    </row>
    <row r="2796" spans="1:24">
      <c r="A2796" s="1" t="s">
        <v>1735</v>
      </c>
      <c r="B2796" s="13" t="s">
        <v>1736</v>
      </c>
      <c r="D2796" s="7" t="s">
        <v>1737</v>
      </c>
      <c r="E2796" s="13" t="s">
        <v>1738</v>
      </c>
      <c r="K2796" t="s">
        <v>1639</v>
      </c>
      <c r="L2796" t="s">
        <v>30</v>
      </c>
      <c r="M2796" s="21" t="s">
        <v>31</v>
      </c>
      <c r="N2796" s="71"/>
      <c r="O2796" s="20">
        <v>0.43</v>
      </c>
      <c r="P2796" s="20">
        <v>0.4</v>
      </c>
      <c r="Q2796" s="22">
        <v>0.916813939</v>
      </c>
      <c r="R2796" s="23"/>
      <c r="X2796" s="1"/>
    </row>
    <row r="2797" spans="1:24">
      <c r="A2797" s="1" t="s">
        <v>1735</v>
      </c>
      <c r="B2797" s="13" t="s">
        <v>1736</v>
      </c>
      <c r="D2797" s="7" t="s">
        <v>1737</v>
      </c>
      <c r="E2797" s="13" t="s">
        <v>1738</v>
      </c>
      <c r="K2797" t="s">
        <v>1639</v>
      </c>
      <c r="L2797" t="s">
        <v>30</v>
      </c>
      <c r="M2797" s="21" t="s">
        <v>31</v>
      </c>
      <c r="N2797" s="71"/>
      <c r="O2797" s="20">
        <v>0.35</v>
      </c>
      <c r="P2797" s="20">
        <v>0.3</v>
      </c>
      <c r="Q2797" s="22">
        <v>0.974852343</v>
      </c>
      <c r="R2797" s="23"/>
      <c r="X2797" s="1"/>
    </row>
    <row r="2798" spans="1:24">
      <c r="A2798" s="1" t="s">
        <v>1735</v>
      </c>
      <c r="B2798" s="13" t="s">
        <v>1736</v>
      </c>
      <c r="D2798" s="7" t="s">
        <v>1737</v>
      </c>
      <c r="E2798" s="13" t="s">
        <v>1738</v>
      </c>
      <c r="K2798" t="s">
        <v>1639</v>
      </c>
      <c r="L2798" t="s">
        <v>30</v>
      </c>
      <c r="M2798" s="21" t="s">
        <v>31</v>
      </c>
      <c r="N2798" s="71"/>
      <c r="O2798" s="20">
        <v>0.3</v>
      </c>
      <c r="P2798" s="20">
        <v>0.3</v>
      </c>
      <c r="Q2798" s="22">
        <v>0.979539573</v>
      </c>
      <c r="R2798" s="23"/>
      <c r="X2798" s="1"/>
    </row>
    <row r="2799" spans="1:24">
      <c r="A2799" s="1" t="s">
        <v>1735</v>
      </c>
      <c r="B2799" s="13" t="s">
        <v>1736</v>
      </c>
      <c r="D2799" s="7" t="s">
        <v>1737</v>
      </c>
      <c r="E2799" s="13" t="s">
        <v>1738</v>
      </c>
      <c r="K2799" t="s">
        <v>1639</v>
      </c>
      <c r="L2799" t="s">
        <v>30</v>
      </c>
      <c r="M2799" s="21" t="s">
        <v>31</v>
      </c>
      <c r="N2799" s="71"/>
      <c r="O2799" s="20">
        <v>0.27</v>
      </c>
      <c r="P2799" s="20">
        <v>0.2</v>
      </c>
      <c r="Q2799" s="22">
        <v>0.760261532</v>
      </c>
      <c r="R2799" s="23"/>
      <c r="X2799" s="1"/>
    </row>
    <row r="2800" spans="1:24">
      <c r="A2800" s="1" t="s">
        <v>1735</v>
      </c>
      <c r="B2800" s="13" t="s">
        <v>1736</v>
      </c>
      <c r="D2800" s="7" t="s">
        <v>1737</v>
      </c>
      <c r="E2800" s="13" t="s">
        <v>1738</v>
      </c>
      <c r="K2800" t="s">
        <v>1639</v>
      </c>
      <c r="L2800" t="s">
        <v>30</v>
      </c>
      <c r="M2800" s="21" t="s">
        <v>31</v>
      </c>
      <c r="N2800" s="71"/>
      <c r="O2800" s="20">
        <v>0.37</v>
      </c>
      <c r="P2800" s="20">
        <v>0.3</v>
      </c>
      <c r="Q2800" s="22">
        <v>0.848024325</v>
      </c>
      <c r="R2800" s="23"/>
      <c r="X2800" s="1"/>
    </row>
    <row r="2801" spans="1:24">
      <c r="A2801" s="1" t="s">
        <v>1735</v>
      </c>
      <c r="B2801" s="13" t="s">
        <v>1736</v>
      </c>
      <c r="D2801" s="7" t="s">
        <v>1737</v>
      </c>
      <c r="E2801" s="13" t="s">
        <v>1738</v>
      </c>
      <c r="K2801" t="s">
        <v>1639</v>
      </c>
      <c r="L2801" t="s">
        <v>30</v>
      </c>
      <c r="M2801" s="21" t="s">
        <v>31</v>
      </c>
      <c r="N2801" s="71"/>
      <c r="O2801" s="20">
        <v>0.39</v>
      </c>
      <c r="P2801" s="20">
        <v>0.4</v>
      </c>
      <c r="Q2801" s="22">
        <v>0.948630061</v>
      </c>
      <c r="R2801" s="23"/>
      <c r="X2801" s="1"/>
    </row>
    <row r="2802" spans="1:24">
      <c r="A2802" s="1" t="s">
        <v>1735</v>
      </c>
      <c r="B2802" s="13" t="s">
        <v>1736</v>
      </c>
      <c r="D2802" s="7" t="s">
        <v>1737</v>
      </c>
      <c r="E2802" s="13" t="s">
        <v>1738</v>
      </c>
      <c r="K2802" t="s">
        <v>1639</v>
      </c>
      <c r="L2802" t="s">
        <v>30</v>
      </c>
      <c r="M2802" s="21" t="s">
        <v>31</v>
      </c>
      <c r="N2802" s="71"/>
      <c r="O2802" s="20">
        <v>0.4</v>
      </c>
      <c r="P2802" s="20">
        <v>0.4</v>
      </c>
      <c r="Q2802" s="22">
        <v>0.939797239</v>
      </c>
      <c r="R2802" s="23"/>
      <c r="X2802" s="1"/>
    </row>
    <row r="2803" spans="1:24">
      <c r="A2803" s="1" t="s">
        <v>1735</v>
      </c>
      <c r="B2803" s="13" t="s">
        <v>1736</v>
      </c>
      <c r="D2803" s="7" t="s">
        <v>1737</v>
      </c>
      <c r="E2803" s="13" t="s">
        <v>1738</v>
      </c>
      <c r="K2803" t="s">
        <v>1639</v>
      </c>
      <c r="L2803" t="s">
        <v>30</v>
      </c>
      <c r="M2803" s="21" t="s">
        <v>31</v>
      </c>
      <c r="N2803" s="71"/>
      <c r="O2803" s="20">
        <v>0.42</v>
      </c>
      <c r="P2803" s="20">
        <v>0.4</v>
      </c>
      <c r="Q2803" s="22">
        <v>1.011559672</v>
      </c>
      <c r="R2803" s="23"/>
      <c r="X2803" s="1"/>
    </row>
    <row r="2804" spans="1:24">
      <c r="A2804" s="1" t="s">
        <v>1735</v>
      </c>
      <c r="B2804" s="13" t="s">
        <v>1736</v>
      </c>
      <c r="D2804" s="7" t="s">
        <v>1737</v>
      </c>
      <c r="E2804" s="13" t="s">
        <v>1738</v>
      </c>
      <c r="K2804" t="s">
        <v>1639</v>
      </c>
      <c r="L2804" t="s">
        <v>30</v>
      </c>
      <c r="M2804" s="21" t="s">
        <v>31</v>
      </c>
      <c r="N2804" s="71"/>
      <c r="O2804" s="20">
        <v>0.34</v>
      </c>
      <c r="P2804" s="20">
        <v>0.3</v>
      </c>
      <c r="Q2804" s="22">
        <v>0.971401566</v>
      </c>
      <c r="R2804" s="23"/>
      <c r="X2804" s="1"/>
    </row>
    <row r="2805" spans="1:24">
      <c r="A2805" s="1" t="s">
        <v>1735</v>
      </c>
      <c r="B2805" s="13" t="s">
        <v>1736</v>
      </c>
      <c r="D2805" s="7" t="s">
        <v>1737</v>
      </c>
      <c r="E2805" s="13" t="s">
        <v>1738</v>
      </c>
      <c r="K2805" t="s">
        <v>1639</v>
      </c>
      <c r="L2805" t="s">
        <v>30</v>
      </c>
      <c r="M2805" s="21" t="s">
        <v>31</v>
      </c>
      <c r="N2805" s="71"/>
      <c r="O2805" s="20">
        <v>0.41</v>
      </c>
      <c r="P2805" s="20">
        <v>0.4</v>
      </c>
      <c r="Q2805" s="22">
        <v>0.962271779</v>
      </c>
      <c r="R2805" s="23"/>
      <c r="X2805" s="1"/>
    </row>
    <row r="2806" spans="1:24">
      <c r="A2806" s="1" t="s">
        <v>1735</v>
      </c>
      <c r="B2806" s="13" t="s">
        <v>1736</v>
      </c>
      <c r="D2806" s="7" t="s">
        <v>1737</v>
      </c>
      <c r="E2806" s="13" t="s">
        <v>1738</v>
      </c>
      <c r="K2806" t="s">
        <v>1639</v>
      </c>
      <c r="L2806" t="s">
        <v>30</v>
      </c>
      <c r="M2806" s="21" t="s">
        <v>31</v>
      </c>
      <c r="N2806" s="71"/>
      <c r="O2806" s="20">
        <v>0.57</v>
      </c>
      <c r="P2806" s="20">
        <v>0.5</v>
      </c>
      <c r="Q2806" s="22">
        <v>0.896882637</v>
      </c>
      <c r="R2806" s="23"/>
      <c r="X2806" s="1"/>
    </row>
    <row r="2807" spans="1:24">
      <c r="A2807" s="1" t="s">
        <v>1735</v>
      </c>
      <c r="B2807" s="13" t="s">
        <v>1736</v>
      </c>
      <c r="D2807" s="7" t="s">
        <v>1737</v>
      </c>
      <c r="E2807" s="13" t="s">
        <v>1738</v>
      </c>
      <c r="K2807" t="s">
        <v>1639</v>
      </c>
      <c r="L2807" t="s">
        <v>30</v>
      </c>
      <c r="M2807" s="21" t="s">
        <v>31</v>
      </c>
      <c r="N2807" s="71"/>
      <c r="O2807" s="20">
        <v>0.53</v>
      </c>
      <c r="P2807" s="20">
        <v>0.5</v>
      </c>
      <c r="Q2807" s="22">
        <v>0.926731341</v>
      </c>
      <c r="R2807" s="23"/>
      <c r="X2807" s="1"/>
    </row>
    <row r="2808" spans="1:24">
      <c r="A2808" s="1" t="s">
        <v>1735</v>
      </c>
      <c r="B2808" s="13" t="s">
        <v>1736</v>
      </c>
      <c r="D2808" s="7" t="s">
        <v>1737</v>
      </c>
      <c r="E2808" s="13" t="s">
        <v>1738</v>
      </c>
      <c r="K2808" t="s">
        <v>1639</v>
      </c>
      <c r="L2808" t="s">
        <v>30</v>
      </c>
      <c r="M2808" s="21" t="s">
        <v>31</v>
      </c>
      <c r="N2808" s="71"/>
      <c r="O2808" s="20">
        <v>0.49</v>
      </c>
      <c r="P2808" s="20">
        <v>0.4</v>
      </c>
      <c r="Q2808" s="22">
        <v>0.919228099</v>
      </c>
      <c r="R2808" s="23"/>
      <c r="X2808" s="1"/>
    </row>
    <row r="2809" spans="1:24">
      <c r="A2809" s="1" t="s">
        <v>1735</v>
      </c>
      <c r="B2809" s="13" t="s">
        <v>1736</v>
      </c>
      <c r="D2809" s="7" t="s">
        <v>1737</v>
      </c>
      <c r="E2809" s="13" t="s">
        <v>1738</v>
      </c>
      <c r="K2809" t="s">
        <v>1639</v>
      </c>
      <c r="L2809" t="s">
        <v>30</v>
      </c>
      <c r="M2809" s="21" t="s">
        <v>31</v>
      </c>
      <c r="N2809" s="71"/>
      <c r="O2809" s="20">
        <v>0.5</v>
      </c>
      <c r="P2809" s="20">
        <v>0.5</v>
      </c>
      <c r="Q2809" s="22">
        <v>0.94867746</v>
      </c>
      <c r="R2809" s="23"/>
      <c r="X2809" s="1"/>
    </row>
    <row r="2810" spans="1:24">
      <c r="A2810" s="1" t="s">
        <v>1735</v>
      </c>
      <c r="B2810" s="13" t="s">
        <v>1736</v>
      </c>
      <c r="D2810" s="7" t="s">
        <v>1737</v>
      </c>
      <c r="E2810" s="13" t="s">
        <v>1738</v>
      </c>
      <c r="K2810" t="s">
        <v>1639</v>
      </c>
      <c r="L2810" t="s">
        <v>30</v>
      </c>
      <c r="M2810" s="21" t="s">
        <v>31</v>
      </c>
      <c r="N2810" s="71"/>
      <c r="O2810" s="20">
        <v>0.45</v>
      </c>
      <c r="P2810" s="20">
        <v>0.4</v>
      </c>
      <c r="Q2810" s="22">
        <v>0.903005401</v>
      </c>
      <c r="R2810" s="23"/>
      <c r="X2810" s="1"/>
    </row>
    <row r="2811" spans="1:24">
      <c r="A2811" s="1" t="s">
        <v>1735</v>
      </c>
      <c r="B2811" s="13" t="s">
        <v>1736</v>
      </c>
      <c r="D2811" s="7" t="s">
        <v>1737</v>
      </c>
      <c r="E2811" s="13" t="s">
        <v>1738</v>
      </c>
      <c r="K2811" t="s">
        <v>1639</v>
      </c>
      <c r="L2811" t="s">
        <v>30</v>
      </c>
      <c r="M2811" s="21" t="s">
        <v>31</v>
      </c>
      <c r="N2811" s="71"/>
      <c r="O2811" s="20">
        <v>0.56</v>
      </c>
      <c r="P2811" s="20">
        <v>0.5</v>
      </c>
      <c r="Q2811" s="22">
        <v>0.947092369</v>
      </c>
      <c r="R2811" s="23"/>
      <c r="X2811" s="1"/>
    </row>
    <row r="2812" spans="1:24">
      <c r="A2812" s="1" t="s">
        <v>1735</v>
      </c>
      <c r="B2812" s="13" t="s">
        <v>1736</v>
      </c>
      <c r="D2812" s="7" t="s">
        <v>1737</v>
      </c>
      <c r="E2812" s="13" t="s">
        <v>1738</v>
      </c>
      <c r="K2812" t="s">
        <v>1639</v>
      </c>
      <c r="L2812" t="s">
        <v>30</v>
      </c>
      <c r="M2812" s="21" t="s">
        <v>31</v>
      </c>
      <c r="N2812" s="71"/>
      <c r="O2812" s="20">
        <v>0.55</v>
      </c>
      <c r="P2812" s="20">
        <v>0.5</v>
      </c>
      <c r="Q2812" s="22">
        <v>0.882368041</v>
      </c>
      <c r="R2812" s="23"/>
      <c r="X2812" s="1"/>
    </row>
    <row r="2813" spans="1:24">
      <c r="A2813" s="1" t="s">
        <v>1735</v>
      </c>
      <c r="B2813" s="13" t="s">
        <v>1736</v>
      </c>
      <c r="D2813" s="7" t="s">
        <v>1737</v>
      </c>
      <c r="E2813" s="13" t="s">
        <v>1738</v>
      </c>
      <c r="K2813" t="s">
        <v>1639</v>
      </c>
      <c r="L2813" t="s">
        <v>30</v>
      </c>
      <c r="M2813" s="21" t="s">
        <v>31</v>
      </c>
      <c r="N2813" s="71"/>
      <c r="O2813" s="20">
        <v>0.45</v>
      </c>
      <c r="P2813" s="20">
        <v>0.4</v>
      </c>
      <c r="Q2813" s="22">
        <v>0.942162668</v>
      </c>
      <c r="R2813" s="23"/>
      <c r="X2813" s="1"/>
    </row>
    <row r="2814" spans="1:24">
      <c r="A2814" s="1" t="s">
        <v>1735</v>
      </c>
      <c r="B2814" s="13" t="s">
        <v>1736</v>
      </c>
      <c r="D2814" s="7" t="s">
        <v>1737</v>
      </c>
      <c r="E2814" s="13" t="s">
        <v>1738</v>
      </c>
      <c r="K2814" t="s">
        <v>1639</v>
      </c>
      <c r="L2814" t="s">
        <v>30</v>
      </c>
      <c r="M2814" s="21" t="s">
        <v>31</v>
      </c>
      <c r="N2814" s="71"/>
      <c r="O2814" s="20">
        <v>0.43</v>
      </c>
      <c r="P2814" s="20">
        <v>0.4</v>
      </c>
      <c r="Q2814" s="22">
        <v>0.862975413</v>
      </c>
      <c r="R2814" s="23"/>
      <c r="X2814" s="1"/>
    </row>
    <row r="2815" spans="1:24">
      <c r="A2815" s="1" t="s">
        <v>1735</v>
      </c>
      <c r="B2815" s="13" t="s">
        <v>1736</v>
      </c>
      <c r="D2815" s="7" t="s">
        <v>1737</v>
      </c>
      <c r="E2815" s="13" t="s">
        <v>1738</v>
      </c>
      <c r="K2815" t="s">
        <v>1639</v>
      </c>
      <c r="L2815" t="s">
        <v>30</v>
      </c>
      <c r="M2815" s="21" t="s">
        <v>31</v>
      </c>
      <c r="N2815" s="71"/>
      <c r="O2815" s="20">
        <v>0.48</v>
      </c>
      <c r="P2815" s="20">
        <v>0.4</v>
      </c>
      <c r="Q2815" s="22">
        <v>0.828301875</v>
      </c>
      <c r="R2815" s="23"/>
      <c r="X2815" s="1"/>
    </row>
    <row r="2816" spans="1:24">
      <c r="A2816" s="1" t="s">
        <v>1735</v>
      </c>
      <c r="B2816" s="13" t="s">
        <v>1736</v>
      </c>
      <c r="D2816" s="7" t="s">
        <v>1737</v>
      </c>
      <c r="E2816" s="13" t="s">
        <v>1738</v>
      </c>
      <c r="K2816" t="s">
        <v>1639</v>
      </c>
      <c r="L2816" t="s">
        <v>30</v>
      </c>
      <c r="M2816" s="21" t="s">
        <v>31</v>
      </c>
      <c r="N2816" s="71"/>
      <c r="O2816" s="20">
        <v>0.57</v>
      </c>
      <c r="P2816" s="20">
        <v>0.5</v>
      </c>
      <c r="Q2816" s="22">
        <v>0.915264505</v>
      </c>
      <c r="R2816" s="23"/>
      <c r="X2816" s="1"/>
    </row>
    <row r="2817" spans="1:24">
      <c r="A2817" s="1" t="s">
        <v>1735</v>
      </c>
      <c r="B2817" s="13" t="s">
        <v>1736</v>
      </c>
      <c r="D2817" s="7" t="s">
        <v>1737</v>
      </c>
      <c r="E2817" s="13" t="s">
        <v>1738</v>
      </c>
      <c r="K2817" t="s">
        <v>1639</v>
      </c>
      <c r="L2817" t="s">
        <v>30</v>
      </c>
      <c r="M2817" s="21" t="s">
        <v>31</v>
      </c>
      <c r="N2817" s="71"/>
      <c r="O2817" s="20">
        <v>0.57</v>
      </c>
      <c r="P2817" s="20">
        <v>0.6</v>
      </c>
      <c r="Q2817" s="22">
        <v>0.964501661</v>
      </c>
      <c r="R2817" s="23"/>
      <c r="X2817" s="1"/>
    </row>
    <row r="2818" spans="1:24">
      <c r="A2818" s="1" t="s">
        <v>1735</v>
      </c>
      <c r="B2818" s="13" t="s">
        <v>1736</v>
      </c>
      <c r="D2818" s="7" t="s">
        <v>1737</v>
      </c>
      <c r="E2818" s="13" t="s">
        <v>1738</v>
      </c>
      <c r="K2818" t="s">
        <v>1639</v>
      </c>
      <c r="L2818" t="s">
        <v>30</v>
      </c>
      <c r="M2818" s="21" t="s">
        <v>31</v>
      </c>
      <c r="N2818" s="71"/>
      <c r="O2818" s="20">
        <v>0.54</v>
      </c>
      <c r="P2818" s="20">
        <v>0.5</v>
      </c>
      <c r="Q2818" s="22">
        <v>0.925946838</v>
      </c>
      <c r="R2818" s="23"/>
      <c r="X2818" s="1"/>
    </row>
    <row r="2819" spans="1:24">
      <c r="A2819" s="1" t="s">
        <v>1735</v>
      </c>
      <c r="B2819" s="13" t="s">
        <v>1736</v>
      </c>
      <c r="D2819" s="7" t="s">
        <v>1737</v>
      </c>
      <c r="E2819" s="13" t="s">
        <v>1738</v>
      </c>
      <c r="K2819" t="s">
        <v>1639</v>
      </c>
      <c r="L2819" t="s">
        <v>30</v>
      </c>
      <c r="M2819" s="21" t="s">
        <v>31</v>
      </c>
      <c r="N2819" s="71"/>
      <c r="O2819" s="20">
        <v>0.51</v>
      </c>
      <c r="P2819" s="20">
        <v>0.5</v>
      </c>
      <c r="Q2819" s="22">
        <v>0.956227807</v>
      </c>
      <c r="R2819" s="23"/>
      <c r="X2819" s="1"/>
    </row>
    <row r="2820" spans="1:24">
      <c r="A2820" s="1" t="s">
        <v>1735</v>
      </c>
      <c r="B2820" s="13" t="s">
        <v>1736</v>
      </c>
      <c r="D2820" s="7" t="s">
        <v>1737</v>
      </c>
      <c r="E2820" s="13" t="s">
        <v>1738</v>
      </c>
      <c r="K2820" t="s">
        <v>1639</v>
      </c>
      <c r="L2820" t="s">
        <v>30</v>
      </c>
      <c r="M2820" s="21" t="s">
        <v>31</v>
      </c>
      <c r="N2820" s="71"/>
      <c r="O2820" s="20">
        <v>0.5</v>
      </c>
      <c r="P2820" s="20">
        <v>0.5</v>
      </c>
      <c r="Q2820" s="22">
        <v>0.921911849</v>
      </c>
      <c r="R2820" s="23"/>
      <c r="X2820" s="1"/>
    </row>
    <row r="2821" spans="1:24">
      <c r="A2821" s="1" t="s">
        <v>1735</v>
      </c>
      <c r="B2821" s="13" t="s">
        <v>1736</v>
      </c>
      <c r="D2821" s="7" t="s">
        <v>1737</v>
      </c>
      <c r="E2821" s="13" t="s">
        <v>1738</v>
      </c>
      <c r="K2821" t="s">
        <v>1639</v>
      </c>
      <c r="L2821" t="s">
        <v>30</v>
      </c>
      <c r="M2821" s="21" t="s">
        <v>31</v>
      </c>
      <c r="N2821" s="71"/>
      <c r="O2821" s="20">
        <v>0.55</v>
      </c>
      <c r="P2821" s="20">
        <v>0.5</v>
      </c>
      <c r="Q2821" s="22">
        <v>0.888211797</v>
      </c>
      <c r="R2821" s="23"/>
      <c r="X2821" s="1"/>
    </row>
    <row r="2822" spans="1:24">
      <c r="A2822" s="1" t="s">
        <v>1735</v>
      </c>
      <c r="B2822" s="13" t="s">
        <v>1736</v>
      </c>
      <c r="D2822" s="7" t="s">
        <v>1737</v>
      </c>
      <c r="E2822" s="13" t="s">
        <v>1738</v>
      </c>
      <c r="K2822" t="s">
        <v>1639</v>
      </c>
      <c r="L2822" t="s">
        <v>30</v>
      </c>
      <c r="M2822" s="21" t="s">
        <v>31</v>
      </c>
      <c r="N2822" s="71"/>
      <c r="O2822" s="20">
        <v>0.58</v>
      </c>
      <c r="P2822" s="20">
        <v>0.5</v>
      </c>
      <c r="Q2822" s="22">
        <v>0.915317509</v>
      </c>
      <c r="R2822" s="23"/>
      <c r="X2822" s="1"/>
    </row>
    <row r="2823" spans="1:24">
      <c r="A2823" s="1" t="s">
        <v>1735</v>
      </c>
      <c r="B2823" s="13" t="s">
        <v>1736</v>
      </c>
      <c r="D2823" s="7" t="s">
        <v>1737</v>
      </c>
      <c r="E2823" s="13" t="s">
        <v>1738</v>
      </c>
      <c r="K2823" t="s">
        <v>1639</v>
      </c>
      <c r="L2823" t="s">
        <v>30</v>
      </c>
      <c r="M2823" s="21" t="s">
        <v>31</v>
      </c>
      <c r="N2823" s="71"/>
      <c r="O2823" s="20">
        <v>0.55</v>
      </c>
      <c r="P2823" s="20">
        <v>0.5</v>
      </c>
      <c r="Q2823" s="22">
        <v>0.91912944</v>
      </c>
      <c r="R2823" s="23"/>
      <c r="X2823" s="1"/>
    </row>
    <row r="2824" spans="1:24">
      <c r="A2824" s="39" t="s">
        <v>1735</v>
      </c>
      <c r="B2824" s="40" t="s">
        <v>1736</v>
      </c>
      <c r="C2824" s="18"/>
      <c r="D2824" s="78" t="s">
        <v>1737</v>
      </c>
      <c r="E2824" s="80" t="s">
        <v>1738</v>
      </c>
      <c r="F2824" s="18"/>
      <c r="G2824" s="18"/>
      <c r="H2824" s="18"/>
      <c r="I2824" s="18"/>
      <c r="J2824" s="39"/>
      <c r="K2824" s="18" t="s">
        <v>1639</v>
      </c>
      <c r="L2824" s="18" t="s">
        <v>30</v>
      </c>
      <c r="M2824" s="43" t="s">
        <v>31</v>
      </c>
      <c r="N2824" s="79"/>
      <c r="O2824" s="42">
        <v>0.56</v>
      </c>
      <c r="P2824" s="42">
        <v>0.5</v>
      </c>
      <c r="Q2824" s="44">
        <v>0.919370085</v>
      </c>
      <c r="R2824" s="45"/>
      <c r="S2824" s="39"/>
      <c r="T2824" s="18"/>
      <c r="U2824" s="18"/>
      <c r="V2824" s="18"/>
      <c r="W2824" s="18"/>
      <c r="X2824" s="39"/>
    </row>
    <row r="2825" spans="1:24">
      <c r="A2825" s="1" t="s">
        <v>1739</v>
      </c>
      <c r="B2825" s="13" t="s">
        <v>1740</v>
      </c>
      <c r="C2825" t="s">
        <v>1741</v>
      </c>
      <c r="D2825" s="7" t="s">
        <v>1742</v>
      </c>
      <c r="E2825" s="13" t="s">
        <v>1335</v>
      </c>
      <c r="F2825" s="20">
        <v>71.95</v>
      </c>
      <c r="G2825" s="20">
        <v>6.63</v>
      </c>
      <c r="H2825" s="20"/>
      <c r="I2825" s="20"/>
      <c r="J2825" s="25"/>
      <c r="K2825" t="s">
        <v>1743</v>
      </c>
      <c r="L2825" t="s">
        <v>1336</v>
      </c>
      <c r="M2825" s="21" t="s">
        <v>1744</v>
      </c>
      <c r="N2825" t="s">
        <v>1745</v>
      </c>
      <c r="O2825" s="20">
        <v>88.52</v>
      </c>
      <c r="P2825" s="20">
        <v>86.95</v>
      </c>
      <c r="Q2825" s="22">
        <v>0.982263895164935</v>
      </c>
      <c r="R2825" s="23"/>
      <c r="S2825" s="24"/>
      <c r="T2825" s="23"/>
      <c r="U2825" s="22"/>
      <c r="V2825" s="20"/>
      <c r="W2825" s="20"/>
      <c r="X2825" s="25"/>
    </row>
    <row r="2826" spans="1:24">
      <c r="A2826" s="1" t="s">
        <v>1739</v>
      </c>
      <c r="B2826" s="13" t="s">
        <v>1740</v>
      </c>
      <c r="C2826" t="s">
        <v>1741</v>
      </c>
      <c r="D2826" s="7" t="s">
        <v>1742</v>
      </c>
      <c r="E2826" s="13" t="s">
        <v>1335</v>
      </c>
      <c r="F2826" s="20">
        <v>71.95</v>
      </c>
      <c r="G2826" s="20">
        <v>6.63</v>
      </c>
      <c r="H2826" s="20"/>
      <c r="I2826" s="20"/>
      <c r="J2826" s="25"/>
      <c r="K2826" t="s">
        <v>1743</v>
      </c>
      <c r="L2826" t="s">
        <v>1336</v>
      </c>
      <c r="M2826" s="21" t="s">
        <v>1744</v>
      </c>
      <c r="N2826" t="s">
        <v>1746</v>
      </c>
      <c r="O2826" s="20">
        <v>89.94</v>
      </c>
      <c r="P2826" s="20">
        <v>89.03</v>
      </c>
      <c r="Q2826" s="22">
        <v>0.989882143651323</v>
      </c>
      <c r="R2826" s="23"/>
      <c r="S2826" s="24"/>
      <c r="T2826" s="23"/>
      <c r="U2826" s="22"/>
      <c r="V2826" s="20"/>
      <c r="W2826" s="20"/>
      <c r="X2826" s="25"/>
    </row>
    <row r="2827" spans="1:24">
      <c r="A2827" s="1" t="s">
        <v>1739</v>
      </c>
      <c r="B2827" s="13" t="s">
        <v>1740</v>
      </c>
      <c r="C2827" t="s">
        <v>1741</v>
      </c>
      <c r="D2827" s="7" t="s">
        <v>1742</v>
      </c>
      <c r="E2827" s="13" t="s">
        <v>1335</v>
      </c>
      <c r="F2827" s="20">
        <v>71.95</v>
      </c>
      <c r="G2827" s="20">
        <v>6.63</v>
      </c>
      <c r="H2827" s="20"/>
      <c r="I2827" s="20"/>
      <c r="J2827" s="25"/>
      <c r="K2827" t="s">
        <v>1743</v>
      </c>
      <c r="L2827" t="s">
        <v>1336</v>
      </c>
      <c r="M2827" s="21" t="s">
        <v>1744</v>
      </c>
      <c r="N2827" t="s">
        <v>1747</v>
      </c>
      <c r="O2827" s="20">
        <v>90.02</v>
      </c>
      <c r="P2827" s="20">
        <v>88.75</v>
      </c>
      <c r="Q2827" s="22">
        <v>0.985892023994668</v>
      </c>
      <c r="R2827" s="23"/>
      <c r="S2827" s="24"/>
      <c r="T2827" s="23"/>
      <c r="U2827" s="22"/>
      <c r="V2827" s="20"/>
      <c r="W2827" s="20"/>
      <c r="X2827" s="25"/>
    </row>
    <row r="2828" spans="1:24">
      <c r="A2828" s="1" t="s">
        <v>1739</v>
      </c>
      <c r="B2828" s="13" t="s">
        <v>1740</v>
      </c>
      <c r="C2828" t="s">
        <v>1741</v>
      </c>
      <c r="D2828" s="7" t="s">
        <v>1742</v>
      </c>
      <c r="E2828" s="13" t="s">
        <v>1335</v>
      </c>
      <c r="F2828" s="20">
        <v>72.18</v>
      </c>
      <c r="G2828" s="20">
        <v>6.78</v>
      </c>
      <c r="H2828" s="20"/>
      <c r="I2828" s="20"/>
      <c r="J2828" s="25"/>
      <c r="K2828" t="s">
        <v>1743</v>
      </c>
      <c r="L2828" t="s">
        <v>1336</v>
      </c>
      <c r="M2828" s="21" t="s">
        <v>1744</v>
      </c>
      <c r="N2828" t="s">
        <v>1748</v>
      </c>
      <c r="O2828" s="20">
        <v>78.25</v>
      </c>
      <c r="P2828" s="20">
        <v>37.28</v>
      </c>
      <c r="Q2828" s="22">
        <v>0.476421725239617</v>
      </c>
      <c r="R2828" s="23"/>
      <c r="S2828" s="24"/>
      <c r="T2828" s="23"/>
      <c r="U2828" s="22"/>
      <c r="V2828" s="20"/>
      <c r="W2828" s="20"/>
      <c r="X2828" s="25"/>
    </row>
    <row r="2829" spans="1:24">
      <c r="A2829" s="1" t="s">
        <v>1739</v>
      </c>
      <c r="B2829" s="13" t="s">
        <v>1740</v>
      </c>
      <c r="C2829" t="s">
        <v>1741</v>
      </c>
      <c r="D2829" s="7" t="s">
        <v>1742</v>
      </c>
      <c r="E2829" s="13" t="s">
        <v>1335</v>
      </c>
      <c r="F2829" s="20">
        <v>72.18</v>
      </c>
      <c r="G2829" s="20">
        <v>6.78</v>
      </c>
      <c r="H2829" s="20"/>
      <c r="I2829" s="20"/>
      <c r="J2829" s="25"/>
      <c r="K2829" t="s">
        <v>1743</v>
      </c>
      <c r="L2829" t="s">
        <v>1336</v>
      </c>
      <c r="M2829" s="21" t="s">
        <v>1744</v>
      </c>
      <c r="N2829" t="s">
        <v>1749</v>
      </c>
      <c r="O2829" s="20">
        <v>71.15</v>
      </c>
      <c r="P2829" s="20">
        <v>84.03</v>
      </c>
      <c r="Q2829" s="22">
        <v>1.18102600140548</v>
      </c>
      <c r="R2829" s="23"/>
      <c r="S2829" s="24"/>
      <c r="T2829" s="23"/>
      <c r="U2829" s="22"/>
      <c r="V2829" s="20"/>
      <c r="W2829" s="20"/>
      <c r="X2829" s="25"/>
    </row>
    <row r="2830" spans="1:24">
      <c r="A2830" s="1" t="s">
        <v>1739</v>
      </c>
      <c r="B2830" s="13" t="s">
        <v>1740</v>
      </c>
      <c r="C2830" t="s">
        <v>1741</v>
      </c>
      <c r="D2830" s="7" t="s">
        <v>1742</v>
      </c>
      <c r="E2830" s="13" t="s">
        <v>1335</v>
      </c>
      <c r="F2830" s="20">
        <v>72</v>
      </c>
      <c r="G2830" s="20">
        <v>6.7</v>
      </c>
      <c r="H2830" s="20"/>
      <c r="I2830" s="20"/>
      <c r="J2830" s="25"/>
      <c r="K2830" t="s">
        <v>1743</v>
      </c>
      <c r="L2830" t="s">
        <v>1336</v>
      </c>
      <c r="M2830" s="21" t="s">
        <v>1744</v>
      </c>
      <c r="N2830" t="s">
        <v>1750</v>
      </c>
      <c r="O2830" s="20">
        <v>84.11</v>
      </c>
      <c r="P2830" s="20">
        <v>81.07</v>
      </c>
      <c r="Q2830" s="22">
        <v>0.963856854119605</v>
      </c>
      <c r="R2830" s="23">
        <v>4.57e-13</v>
      </c>
      <c r="S2830" s="24">
        <v>2.38e-9</v>
      </c>
      <c r="T2830" s="23"/>
      <c r="U2830" s="22"/>
      <c r="V2830" s="20"/>
      <c r="W2830" s="20"/>
      <c r="X2830" s="25"/>
    </row>
    <row r="2831" spans="1:24">
      <c r="A2831" s="1" t="s">
        <v>1739</v>
      </c>
      <c r="B2831" s="13" t="s">
        <v>1740</v>
      </c>
      <c r="C2831" t="s">
        <v>1741</v>
      </c>
      <c r="D2831" s="7" t="s">
        <v>1742</v>
      </c>
      <c r="E2831" s="13" t="s">
        <v>1335</v>
      </c>
      <c r="F2831" s="20">
        <v>72</v>
      </c>
      <c r="G2831" s="20">
        <v>6.7</v>
      </c>
      <c r="H2831" s="20"/>
      <c r="I2831" s="20"/>
      <c r="J2831" s="25"/>
      <c r="K2831" t="s">
        <v>1743</v>
      </c>
      <c r="L2831" t="s">
        <v>1336</v>
      </c>
      <c r="M2831" s="21" t="s">
        <v>1744</v>
      </c>
      <c r="N2831" t="s">
        <v>1751</v>
      </c>
      <c r="O2831" s="20">
        <v>84.84</v>
      </c>
      <c r="P2831" s="20">
        <v>82.64</v>
      </c>
      <c r="Q2831" s="22">
        <v>0.974068835454974</v>
      </c>
      <c r="R2831" s="23">
        <v>2.44e-11</v>
      </c>
      <c r="S2831" s="24">
        <v>5.11e-7</v>
      </c>
      <c r="T2831" s="23"/>
      <c r="U2831" s="22"/>
      <c r="V2831" s="20"/>
      <c r="W2831" s="20"/>
      <c r="X2831" s="25"/>
    </row>
    <row r="2832" spans="1:24">
      <c r="A2832" s="1" t="s">
        <v>1739</v>
      </c>
      <c r="B2832" s="13" t="s">
        <v>1740</v>
      </c>
      <c r="C2832" t="s">
        <v>1741</v>
      </c>
      <c r="D2832" s="7" t="s">
        <v>1742</v>
      </c>
      <c r="E2832" s="13" t="s">
        <v>1335</v>
      </c>
      <c r="F2832" s="20">
        <v>72</v>
      </c>
      <c r="G2832" s="20">
        <v>6.7</v>
      </c>
      <c r="H2832" s="20"/>
      <c r="I2832" s="20"/>
      <c r="J2832" s="25"/>
      <c r="K2832" t="s">
        <v>1743</v>
      </c>
      <c r="L2832" t="s">
        <v>1336</v>
      </c>
      <c r="M2832" s="21" t="s">
        <v>1744</v>
      </c>
      <c r="N2832" t="s">
        <v>1752</v>
      </c>
      <c r="O2832" s="20">
        <v>84.4</v>
      </c>
      <c r="P2832" s="20">
        <v>82.86</v>
      </c>
      <c r="Q2832" s="22">
        <v>0.98175355450237</v>
      </c>
      <c r="R2832" s="23">
        <v>2.67e-11</v>
      </c>
      <c r="S2832" s="24">
        <v>7.4e-7</v>
      </c>
      <c r="T2832" s="23"/>
      <c r="U2832" s="22"/>
      <c r="V2832" s="20"/>
      <c r="W2832" s="20"/>
      <c r="X2832" s="25"/>
    </row>
    <row r="2833" spans="1:24">
      <c r="A2833" s="1" t="s">
        <v>1739</v>
      </c>
      <c r="B2833" s="13" t="s">
        <v>1740</v>
      </c>
      <c r="C2833" t="s">
        <v>1741</v>
      </c>
      <c r="D2833" s="7" t="s">
        <v>1742</v>
      </c>
      <c r="E2833" s="13" t="s">
        <v>1335</v>
      </c>
      <c r="F2833" s="20">
        <v>72</v>
      </c>
      <c r="G2833" s="20">
        <v>6.7</v>
      </c>
      <c r="H2833" s="20"/>
      <c r="I2833" s="20"/>
      <c r="J2833" s="25"/>
      <c r="K2833" t="s">
        <v>1743</v>
      </c>
      <c r="L2833" t="s">
        <v>1336</v>
      </c>
      <c r="M2833" s="21" t="s">
        <v>1744</v>
      </c>
      <c r="N2833" t="s">
        <v>1753</v>
      </c>
      <c r="O2833" s="20">
        <v>85.56</v>
      </c>
      <c r="P2833" s="20">
        <v>84.02</v>
      </c>
      <c r="Q2833" s="22">
        <v>0.982000935016363</v>
      </c>
      <c r="R2833" s="23">
        <v>1.3e-9</v>
      </c>
      <c r="S2833" s="24">
        <v>1.43e-5</v>
      </c>
      <c r="T2833" s="23"/>
      <c r="U2833" s="22"/>
      <c r="V2833" s="20"/>
      <c r="W2833" s="20"/>
      <c r="X2833" s="25"/>
    </row>
    <row r="2834" spans="1:24">
      <c r="A2834" s="1" t="s">
        <v>1739</v>
      </c>
      <c r="B2834" s="13" t="s">
        <v>1740</v>
      </c>
      <c r="C2834" t="s">
        <v>1741</v>
      </c>
      <c r="D2834" s="7" t="s">
        <v>1742</v>
      </c>
      <c r="E2834" s="13" t="s">
        <v>1335</v>
      </c>
      <c r="F2834" s="20">
        <v>72.09</v>
      </c>
      <c r="G2834" s="20">
        <v>6.63</v>
      </c>
      <c r="H2834" s="20"/>
      <c r="I2834" s="20"/>
      <c r="J2834" s="25"/>
      <c r="K2834" t="s">
        <v>1743</v>
      </c>
      <c r="L2834" t="s">
        <v>1336</v>
      </c>
      <c r="M2834" s="21" t="s">
        <v>1744</v>
      </c>
      <c r="N2834" t="s">
        <v>1754</v>
      </c>
      <c r="O2834" s="20">
        <v>84.52</v>
      </c>
      <c r="P2834" s="20">
        <v>83.39</v>
      </c>
      <c r="Q2834" s="22">
        <v>0.986630383341221</v>
      </c>
      <c r="R2834" s="23"/>
      <c r="S2834" s="24"/>
      <c r="T2834" s="23"/>
      <c r="U2834" s="22"/>
      <c r="V2834" s="20"/>
      <c r="W2834" s="20"/>
      <c r="X2834" s="25"/>
    </row>
    <row r="2835" spans="1:24">
      <c r="A2835" s="1" t="s">
        <v>1739</v>
      </c>
      <c r="B2835" s="13" t="s">
        <v>1740</v>
      </c>
      <c r="C2835" t="s">
        <v>1741</v>
      </c>
      <c r="D2835" s="7" t="s">
        <v>1742</v>
      </c>
      <c r="E2835" s="13" t="s">
        <v>1335</v>
      </c>
      <c r="F2835" s="20">
        <v>72</v>
      </c>
      <c r="G2835" s="20">
        <v>6.7</v>
      </c>
      <c r="H2835" s="20"/>
      <c r="I2835" s="20"/>
      <c r="J2835" s="25"/>
      <c r="K2835" t="s">
        <v>1743</v>
      </c>
      <c r="L2835" t="s">
        <v>1336</v>
      </c>
      <c r="M2835" s="21" t="s">
        <v>1744</v>
      </c>
      <c r="N2835" t="s">
        <v>1755</v>
      </c>
      <c r="O2835" s="20">
        <v>83.17</v>
      </c>
      <c r="P2835" s="20">
        <v>80.34</v>
      </c>
      <c r="Q2835" s="22">
        <v>0.965973307683059</v>
      </c>
      <c r="R2835" s="23">
        <v>5.54e-12</v>
      </c>
      <c r="S2835" s="24">
        <v>2.03e-7</v>
      </c>
      <c r="T2835" s="23"/>
      <c r="U2835" s="22"/>
      <c r="V2835" s="20"/>
      <c r="W2835" s="20"/>
      <c r="X2835" s="25"/>
    </row>
    <row r="2836" spans="1:24">
      <c r="A2836" s="1" t="s">
        <v>1739</v>
      </c>
      <c r="B2836" s="13" t="s">
        <v>1740</v>
      </c>
      <c r="C2836" t="s">
        <v>1741</v>
      </c>
      <c r="D2836" s="7" t="s">
        <v>1742</v>
      </c>
      <c r="E2836" s="13" t="s">
        <v>1335</v>
      </c>
      <c r="F2836" s="20">
        <v>72</v>
      </c>
      <c r="G2836" s="20">
        <v>6.7</v>
      </c>
      <c r="H2836" s="20"/>
      <c r="I2836" s="20"/>
      <c r="J2836" s="25"/>
      <c r="K2836" t="s">
        <v>1743</v>
      </c>
      <c r="L2836" t="s">
        <v>1336</v>
      </c>
      <c r="M2836" s="21" t="s">
        <v>1744</v>
      </c>
      <c r="N2836" t="s">
        <v>1756</v>
      </c>
      <c r="O2836" s="20">
        <v>85.15</v>
      </c>
      <c r="P2836" s="20">
        <v>83.25</v>
      </c>
      <c r="Q2836" s="22">
        <v>0.977686435701703</v>
      </c>
      <c r="R2836" s="23">
        <v>3.53e-11</v>
      </c>
      <c r="S2836" s="24">
        <v>5.11e-7</v>
      </c>
      <c r="T2836" s="23"/>
      <c r="U2836" s="22"/>
      <c r="V2836" s="20"/>
      <c r="W2836" s="20"/>
      <c r="X2836" s="25"/>
    </row>
    <row r="2837" spans="1:24">
      <c r="A2837" s="1" t="s">
        <v>1739</v>
      </c>
      <c r="B2837" s="13" t="s">
        <v>1740</v>
      </c>
      <c r="C2837" t="s">
        <v>1741</v>
      </c>
      <c r="D2837" s="7" t="s">
        <v>1742</v>
      </c>
      <c r="E2837" s="13" t="s">
        <v>1335</v>
      </c>
      <c r="F2837" s="20">
        <v>72</v>
      </c>
      <c r="G2837" s="20">
        <v>6.7</v>
      </c>
      <c r="H2837" s="20"/>
      <c r="I2837" s="20"/>
      <c r="J2837" s="25"/>
      <c r="K2837" t="s">
        <v>1743</v>
      </c>
      <c r="L2837" t="s">
        <v>1336</v>
      </c>
      <c r="M2837" s="21" t="s">
        <v>1744</v>
      </c>
      <c r="N2837" t="s">
        <v>1757</v>
      </c>
      <c r="O2837" s="20">
        <v>84.36</v>
      </c>
      <c r="P2837" s="20">
        <v>82.09</v>
      </c>
      <c r="Q2837" s="22">
        <v>0.973091512565197</v>
      </c>
      <c r="R2837" s="23">
        <v>3.72e-11</v>
      </c>
      <c r="S2837" s="24">
        <v>5.61e-7</v>
      </c>
      <c r="T2837" s="23"/>
      <c r="U2837" s="22"/>
      <c r="V2837" s="20"/>
      <c r="W2837" s="20"/>
      <c r="X2837" s="25"/>
    </row>
    <row r="2838" spans="1:24">
      <c r="A2838" s="1" t="s">
        <v>1739</v>
      </c>
      <c r="B2838" s="13" t="s">
        <v>1740</v>
      </c>
      <c r="C2838" t="s">
        <v>1741</v>
      </c>
      <c r="D2838" s="7" t="s">
        <v>1742</v>
      </c>
      <c r="E2838" s="13" t="s">
        <v>1335</v>
      </c>
      <c r="F2838" s="20">
        <v>72</v>
      </c>
      <c r="G2838" s="20">
        <v>6.7</v>
      </c>
      <c r="H2838" s="20"/>
      <c r="I2838" s="20"/>
      <c r="J2838" s="25"/>
      <c r="K2838" t="s">
        <v>1743</v>
      </c>
      <c r="L2838" t="s">
        <v>1336</v>
      </c>
      <c r="M2838" s="21" t="s">
        <v>1744</v>
      </c>
      <c r="N2838" t="s">
        <v>1758</v>
      </c>
      <c r="O2838" s="20">
        <v>87.04</v>
      </c>
      <c r="P2838" s="20">
        <v>85.21</v>
      </c>
      <c r="Q2838" s="22">
        <v>0.978975183823529</v>
      </c>
      <c r="R2838" s="23">
        <v>2.07e-9</v>
      </c>
      <c r="S2838" s="24">
        <v>1.89e-5</v>
      </c>
      <c r="T2838" s="23"/>
      <c r="U2838" s="22"/>
      <c r="V2838" s="20"/>
      <c r="W2838" s="20"/>
      <c r="X2838" s="25"/>
    </row>
    <row r="2839" spans="1:24">
      <c r="A2839" s="1" t="s">
        <v>1739</v>
      </c>
      <c r="B2839" s="13" t="s">
        <v>1740</v>
      </c>
      <c r="C2839" t="s">
        <v>1741</v>
      </c>
      <c r="D2839" s="7" t="s">
        <v>1742</v>
      </c>
      <c r="E2839" s="13" t="s">
        <v>1335</v>
      </c>
      <c r="F2839" s="20">
        <v>72</v>
      </c>
      <c r="G2839" s="20">
        <v>6.7</v>
      </c>
      <c r="H2839" s="20"/>
      <c r="I2839" s="20"/>
      <c r="J2839" s="25"/>
      <c r="K2839" t="s">
        <v>1743</v>
      </c>
      <c r="L2839" t="s">
        <v>1336</v>
      </c>
      <c r="M2839" s="21" t="s">
        <v>1744</v>
      </c>
      <c r="N2839" t="s">
        <v>1759</v>
      </c>
      <c r="O2839" s="20">
        <v>87.41</v>
      </c>
      <c r="P2839" s="20">
        <v>85.62</v>
      </c>
      <c r="Q2839" s="22">
        <v>0.979521793845098</v>
      </c>
      <c r="R2839" s="23">
        <v>2.27e-9</v>
      </c>
      <c r="S2839" s="24">
        <v>2.49e-5</v>
      </c>
      <c r="T2839" s="23"/>
      <c r="U2839" s="22"/>
      <c r="V2839" s="20"/>
      <c r="W2839" s="20"/>
      <c r="X2839" s="25"/>
    </row>
    <row r="2840" spans="1:24">
      <c r="A2840" s="1" t="s">
        <v>1739</v>
      </c>
      <c r="B2840" s="13" t="s">
        <v>1740</v>
      </c>
      <c r="C2840" t="s">
        <v>1741</v>
      </c>
      <c r="D2840" s="7" t="s">
        <v>1742</v>
      </c>
      <c r="E2840" s="13" t="s">
        <v>1335</v>
      </c>
      <c r="F2840" s="20">
        <v>72</v>
      </c>
      <c r="G2840" s="20">
        <v>6.7</v>
      </c>
      <c r="H2840" s="20"/>
      <c r="I2840" s="20"/>
      <c r="J2840" s="25"/>
      <c r="K2840" t="s">
        <v>1743</v>
      </c>
      <c r="L2840" t="s">
        <v>1336</v>
      </c>
      <c r="M2840" s="21" t="s">
        <v>1744</v>
      </c>
      <c r="N2840" t="s">
        <v>1760</v>
      </c>
      <c r="O2840" s="20">
        <v>85.23</v>
      </c>
      <c r="P2840" s="20">
        <v>83.06</v>
      </c>
      <c r="Q2840" s="22">
        <v>0.974539481403262</v>
      </c>
      <c r="R2840" s="23">
        <v>6.75e-11</v>
      </c>
      <c r="S2840" s="24">
        <v>8.91e-7</v>
      </c>
      <c r="T2840" s="23"/>
      <c r="U2840" s="22"/>
      <c r="V2840" s="20"/>
      <c r="W2840" s="20"/>
      <c r="X2840" s="25"/>
    </row>
    <row r="2841" spans="1:24">
      <c r="A2841" s="1" t="s">
        <v>1739</v>
      </c>
      <c r="B2841" s="13" t="s">
        <v>1740</v>
      </c>
      <c r="C2841" t="s">
        <v>1741</v>
      </c>
      <c r="D2841" s="7" t="s">
        <v>1742</v>
      </c>
      <c r="E2841" s="13" t="s">
        <v>1335</v>
      </c>
      <c r="F2841" s="20">
        <v>72</v>
      </c>
      <c r="G2841" s="20">
        <v>6.7</v>
      </c>
      <c r="H2841" s="20"/>
      <c r="I2841" s="20"/>
      <c r="J2841" s="25"/>
      <c r="K2841" t="s">
        <v>1743</v>
      </c>
      <c r="L2841" t="s">
        <v>1336</v>
      </c>
      <c r="M2841" s="21" t="s">
        <v>1744</v>
      </c>
      <c r="N2841" t="s">
        <v>1761</v>
      </c>
      <c r="O2841" s="20">
        <v>84.35</v>
      </c>
      <c r="P2841" s="20">
        <v>82.55</v>
      </c>
      <c r="Q2841" s="22">
        <v>0.978660343805572</v>
      </c>
      <c r="R2841" s="23">
        <v>1.18e-10</v>
      </c>
      <c r="S2841" s="24">
        <v>8.91e-7</v>
      </c>
      <c r="T2841" s="23"/>
      <c r="U2841" s="22"/>
      <c r="V2841" s="20"/>
      <c r="W2841" s="20"/>
      <c r="X2841" s="25"/>
    </row>
    <row r="2842" spans="1:24">
      <c r="A2842" s="1" t="s">
        <v>1739</v>
      </c>
      <c r="B2842" s="13" t="s">
        <v>1740</v>
      </c>
      <c r="C2842" t="s">
        <v>1741</v>
      </c>
      <c r="D2842" s="7" t="s">
        <v>1742</v>
      </c>
      <c r="E2842" s="13" t="s">
        <v>1335</v>
      </c>
      <c r="F2842" s="20">
        <v>72</v>
      </c>
      <c r="G2842" s="20">
        <v>6.7</v>
      </c>
      <c r="H2842" s="20"/>
      <c r="I2842" s="20"/>
      <c r="J2842" s="25"/>
      <c r="K2842" t="s">
        <v>1743</v>
      </c>
      <c r="L2842" t="s">
        <v>1336</v>
      </c>
      <c r="M2842" s="21" t="s">
        <v>1744</v>
      </c>
      <c r="N2842" t="s">
        <v>1762</v>
      </c>
      <c r="O2842" s="20">
        <v>86.52</v>
      </c>
      <c r="P2842" s="20">
        <v>85.53</v>
      </c>
      <c r="Q2842" s="22">
        <v>0.988557558945908</v>
      </c>
      <c r="R2842" s="23">
        <v>2.03e-11</v>
      </c>
      <c r="S2842" s="24">
        <v>1.85e-7</v>
      </c>
      <c r="T2842" s="23"/>
      <c r="U2842" s="22"/>
      <c r="V2842" s="20"/>
      <c r="W2842" s="20"/>
      <c r="X2842" s="25"/>
    </row>
    <row r="2843" spans="1:24">
      <c r="A2843" s="1" t="s">
        <v>1739</v>
      </c>
      <c r="B2843" s="13" t="s">
        <v>1740</v>
      </c>
      <c r="C2843" t="s">
        <v>1741</v>
      </c>
      <c r="D2843" s="7" t="s">
        <v>1742</v>
      </c>
      <c r="E2843" s="13" t="s">
        <v>1335</v>
      </c>
      <c r="F2843" s="20">
        <v>72</v>
      </c>
      <c r="G2843" s="20">
        <v>6.7</v>
      </c>
      <c r="H2843" s="20"/>
      <c r="I2843" s="20"/>
      <c r="J2843" s="25"/>
      <c r="K2843" t="s">
        <v>1743</v>
      </c>
      <c r="L2843" t="s">
        <v>1336</v>
      </c>
      <c r="M2843" s="21" t="s">
        <v>1744</v>
      </c>
      <c r="N2843" t="s">
        <v>1763</v>
      </c>
      <c r="O2843" s="20">
        <v>84.7</v>
      </c>
      <c r="P2843" s="20">
        <v>82.82</v>
      </c>
      <c r="Q2843" s="22">
        <v>0.97780401416765</v>
      </c>
      <c r="R2843" s="23">
        <v>1.27e-11</v>
      </c>
      <c r="S2843" s="24">
        <v>1.68e-7</v>
      </c>
      <c r="T2843" s="23"/>
      <c r="U2843" s="22"/>
      <c r="V2843" s="20"/>
      <c r="W2843" s="20"/>
      <c r="X2843" s="25"/>
    </row>
    <row r="2844" spans="1:24">
      <c r="A2844" s="1" t="s">
        <v>1739</v>
      </c>
      <c r="B2844" s="13" t="s">
        <v>1740</v>
      </c>
      <c r="C2844" t="s">
        <v>1741</v>
      </c>
      <c r="D2844" s="7" t="s">
        <v>1742</v>
      </c>
      <c r="E2844" s="13" t="s">
        <v>1335</v>
      </c>
      <c r="F2844" s="20">
        <v>72</v>
      </c>
      <c r="G2844" s="20">
        <v>6.7</v>
      </c>
      <c r="H2844" s="20"/>
      <c r="I2844" s="20"/>
      <c r="J2844" s="25"/>
      <c r="K2844" t="s">
        <v>1743</v>
      </c>
      <c r="L2844" t="s">
        <v>1336</v>
      </c>
      <c r="M2844" s="21" t="s">
        <v>1744</v>
      </c>
      <c r="N2844" t="s">
        <v>1764</v>
      </c>
      <c r="O2844" s="20">
        <v>77.59</v>
      </c>
      <c r="P2844" s="20">
        <v>72.72</v>
      </c>
      <c r="Q2844" s="22">
        <v>0.937234179662328</v>
      </c>
      <c r="R2844" s="23">
        <v>6.08e-12</v>
      </c>
      <c r="S2844" s="24">
        <v>1.4e-7</v>
      </c>
      <c r="T2844" s="23"/>
      <c r="U2844" s="22"/>
      <c r="V2844" s="20"/>
      <c r="W2844" s="20"/>
      <c r="X2844" s="25"/>
    </row>
    <row r="2845" spans="1:24">
      <c r="A2845" s="1" t="s">
        <v>1739</v>
      </c>
      <c r="B2845" s="13" t="s">
        <v>1740</v>
      </c>
      <c r="C2845" t="s">
        <v>1741</v>
      </c>
      <c r="D2845" s="7" t="s">
        <v>1742</v>
      </c>
      <c r="E2845" s="13" t="s">
        <v>1335</v>
      </c>
      <c r="F2845" s="20">
        <v>72</v>
      </c>
      <c r="G2845" s="20">
        <v>6.7</v>
      </c>
      <c r="H2845" s="20"/>
      <c r="I2845" s="20"/>
      <c r="J2845" s="25"/>
      <c r="K2845" t="s">
        <v>1743</v>
      </c>
      <c r="L2845" t="s">
        <v>1336</v>
      </c>
      <c r="M2845" s="21" t="s">
        <v>1744</v>
      </c>
      <c r="N2845" t="s">
        <v>1765</v>
      </c>
      <c r="O2845" s="20">
        <v>75.93</v>
      </c>
      <c r="P2845" s="20">
        <v>72.79</v>
      </c>
      <c r="Q2845" s="22">
        <v>0.958646121427631</v>
      </c>
      <c r="R2845" s="23">
        <v>2.2e-12</v>
      </c>
      <c r="S2845" s="24">
        <v>3.49e-8</v>
      </c>
      <c r="T2845" s="23"/>
      <c r="U2845" s="22"/>
      <c r="V2845" s="20"/>
      <c r="W2845" s="20"/>
      <c r="X2845" s="25"/>
    </row>
    <row r="2846" spans="1:24">
      <c r="A2846" s="1" t="s">
        <v>1739</v>
      </c>
      <c r="B2846" s="13" t="s">
        <v>1740</v>
      </c>
      <c r="C2846" t="s">
        <v>1741</v>
      </c>
      <c r="D2846" s="7" t="s">
        <v>1742</v>
      </c>
      <c r="E2846" s="13" t="s">
        <v>1335</v>
      </c>
      <c r="F2846" s="20">
        <v>72</v>
      </c>
      <c r="G2846" s="20">
        <v>6.7</v>
      </c>
      <c r="H2846" s="20"/>
      <c r="I2846" s="20"/>
      <c r="J2846" s="25"/>
      <c r="K2846" t="s">
        <v>1743</v>
      </c>
      <c r="L2846" t="s">
        <v>1336</v>
      </c>
      <c r="M2846" s="21" t="s">
        <v>1744</v>
      </c>
      <c r="N2846" t="s">
        <v>1766</v>
      </c>
      <c r="O2846" s="20">
        <v>84.99</v>
      </c>
      <c r="P2846" s="20">
        <v>82.52</v>
      </c>
      <c r="Q2846" s="22">
        <v>0.970937757383222</v>
      </c>
      <c r="R2846" s="23">
        <v>7.23e-13</v>
      </c>
      <c r="S2846" s="24">
        <v>4.55e-9</v>
      </c>
      <c r="T2846" s="23"/>
      <c r="U2846" s="22"/>
      <c r="V2846" s="20"/>
      <c r="W2846" s="20"/>
      <c r="X2846" s="25"/>
    </row>
    <row r="2847" spans="1:24">
      <c r="A2847" s="1" t="s">
        <v>1739</v>
      </c>
      <c r="B2847" s="13" t="s">
        <v>1740</v>
      </c>
      <c r="C2847" t="s">
        <v>1741</v>
      </c>
      <c r="D2847" s="7" t="s">
        <v>1742</v>
      </c>
      <c r="E2847" s="13" t="s">
        <v>1335</v>
      </c>
      <c r="F2847" s="20">
        <v>72</v>
      </c>
      <c r="G2847" s="20">
        <v>6.7</v>
      </c>
      <c r="H2847" s="20"/>
      <c r="I2847" s="20"/>
      <c r="J2847" s="25"/>
      <c r="K2847" t="s">
        <v>1743</v>
      </c>
      <c r="L2847" t="s">
        <v>1336</v>
      </c>
      <c r="M2847" s="21" t="s">
        <v>1744</v>
      </c>
      <c r="N2847" t="s">
        <v>1767</v>
      </c>
      <c r="O2847" s="20">
        <v>85.31</v>
      </c>
      <c r="P2847" s="20">
        <v>83.48</v>
      </c>
      <c r="Q2847" s="22">
        <v>0.9785488219435</v>
      </c>
      <c r="R2847" s="23">
        <v>1.38e-12</v>
      </c>
      <c r="S2847" s="24">
        <v>1.66e-8</v>
      </c>
      <c r="T2847" s="23"/>
      <c r="U2847" s="22"/>
      <c r="V2847" s="20"/>
      <c r="W2847" s="20"/>
      <c r="X2847" s="25"/>
    </row>
    <row r="2848" spans="1:24">
      <c r="A2848" s="1" t="s">
        <v>1739</v>
      </c>
      <c r="B2848" s="13" t="s">
        <v>1740</v>
      </c>
      <c r="C2848" t="s">
        <v>1741</v>
      </c>
      <c r="D2848" s="7" t="s">
        <v>1742</v>
      </c>
      <c r="E2848" s="13" t="s">
        <v>1335</v>
      </c>
      <c r="F2848" s="20">
        <v>72</v>
      </c>
      <c r="G2848" s="20">
        <v>6.7</v>
      </c>
      <c r="H2848" s="20"/>
      <c r="I2848" s="20"/>
      <c r="J2848" s="25"/>
      <c r="K2848" t="s">
        <v>1743</v>
      </c>
      <c r="L2848" t="s">
        <v>1336</v>
      </c>
      <c r="M2848" s="21" t="s">
        <v>1744</v>
      </c>
      <c r="N2848" t="s">
        <v>1768</v>
      </c>
      <c r="O2848" s="20">
        <v>85.04</v>
      </c>
      <c r="P2848" s="20">
        <v>82.72</v>
      </c>
      <c r="Q2848" s="22">
        <v>0.97271872060207</v>
      </c>
      <c r="R2848" s="23">
        <v>3.83e-12</v>
      </c>
      <c r="S2848" s="24">
        <v>4.61e-8</v>
      </c>
      <c r="T2848" s="23"/>
      <c r="U2848" s="22"/>
      <c r="V2848" s="20"/>
      <c r="W2848" s="20"/>
      <c r="X2848" s="25"/>
    </row>
    <row r="2849" spans="1:24">
      <c r="A2849" s="1" t="s">
        <v>1739</v>
      </c>
      <c r="B2849" s="13" t="s">
        <v>1740</v>
      </c>
      <c r="C2849" t="s">
        <v>1741</v>
      </c>
      <c r="D2849" s="7" t="s">
        <v>1742</v>
      </c>
      <c r="E2849" s="13" t="s">
        <v>1335</v>
      </c>
      <c r="F2849" s="20">
        <v>72</v>
      </c>
      <c r="G2849" s="20">
        <v>6.7</v>
      </c>
      <c r="H2849" s="20"/>
      <c r="I2849" s="20"/>
      <c r="J2849" s="25"/>
      <c r="K2849" t="s">
        <v>1743</v>
      </c>
      <c r="L2849" t="s">
        <v>1336</v>
      </c>
      <c r="M2849" s="21" t="s">
        <v>1744</v>
      </c>
      <c r="N2849" t="s">
        <v>1769</v>
      </c>
      <c r="O2849" s="20">
        <v>85.54</v>
      </c>
      <c r="P2849" s="20">
        <v>83.88</v>
      </c>
      <c r="Q2849" s="22">
        <v>0.980593874210895</v>
      </c>
      <c r="R2849" s="23"/>
      <c r="S2849" s="24"/>
      <c r="T2849" s="23"/>
      <c r="U2849" s="22"/>
      <c r="V2849" s="20"/>
      <c r="W2849" s="20"/>
      <c r="X2849" s="25"/>
    </row>
    <row r="2850" spans="1:24">
      <c r="A2850" s="1" t="s">
        <v>1739</v>
      </c>
      <c r="B2850" s="13" t="s">
        <v>1740</v>
      </c>
      <c r="C2850" t="s">
        <v>1741</v>
      </c>
      <c r="D2850" s="7" t="s">
        <v>1742</v>
      </c>
      <c r="E2850" s="13" t="s">
        <v>1335</v>
      </c>
      <c r="F2850" s="20">
        <v>72</v>
      </c>
      <c r="G2850" s="20">
        <v>6.7</v>
      </c>
      <c r="H2850" s="20"/>
      <c r="I2850" s="20"/>
      <c r="J2850" s="25"/>
      <c r="K2850" t="s">
        <v>1743</v>
      </c>
      <c r="L2850" t="s">
        <v>1336</v>
      </c>
      <c r="M2850" s="21" t="s">
        <v>1744</v>
      </c>
      <c r="N2850" t="s">
        <v>1770</v>
      </c>
      <c r="O2850" s="20">
        <v>87.12</v>
      </c>
      <c r="P2850" s="20">
        <v>85.62</v>
      </c>
      <c r="Q2850" s="22">
        <v>0.982782369146005</v>
      </c>
      <c r="R2850" s="23"/>
      <c r="S2850" s="24"/>
      <c r="T2850" s="23"/>
      <c r="U2850" s="22"/>
      <c r="V2850" s="20"/>
      <c r="W2850" s="20"/>
      <c r="X2850" s="25"/>
    </row>
    <row r="2851" spans="1:24">
      <c r="A2851" s="1" t="s">
        <v>1739</v>
      </c>
      <c r="B2851" s="13" t="s">
        <v>1740</v>
      </c>
      <c r="C2851" t="s">
        <v>1741</v>
      </c>
      <c r="D2851" s="7" t="s">
        <v>1742</v>
      </c>
      <c r="E2851" s="13" t="s">
        <v>1335</v>
      </c>
      <c r="F2851" s="20">
        <v>72.07</v>
      </c>
      <c r="G2851" s="20">
        <v>6.68</v>
      </c>
      <c r="H2851" s="20"/>
      <c r="I2851" s="20"/>
      <c r="J2851" s="25"/>
      <c r="K2851" t="s">
        <v>1771</v>
      </c>
      <c r="L2851" t="s">
        <v>1336</v>
      </c>
      <c r="M2851" s="21" t="s">
        <v>1744</v>
      </c>
      <c r="N2851" t="s">
        <v>1772</v>
      </c>
      <c r="O2851" s="20">
        <v>83.49</v>
      </c>
      <c r="P2851" s="20">
        <v>80.66</v>
      </c>
      <c r="Q2851" s="22">
        <v>0.966103724997006</v>
      </c>
      <c r="R2851" s="23">
        <v>6.75e-11</v>
      </c>
      <c r="S2851" s="24">
        <v>5.61e-7</v>
      </c>
      <c r="T2851" s="23"/>
      <c r="U2851" s="22"/>
      <c r="V2851" s="20"/>
      <c r="W2851" s="20"/>
      <c r="X2851" s="25"/>
    </row>
    <row r="2852" spans="1:24">
      <c r="A2852" s="1" t="s">
        <v>1739</v>
      </c>
      <c r="B2852" s="13" t="s">
        <v>1740</v>
      </c>
      <c r="C2852" t="s">
        <v>1741</v>
      </c>
      <c r="D2852" s="7" t="s">
        <v>1742</v>
      </c>
      <c r="E2852" s="13" t="s">
        <v>1335</v>
      </c>
      <c r="F2852" s="20">
        <v>72.07</v>
      </c>
      <c r="G2852" s="20">
        <v>6.68</v>
      </c>
      <c r="H2852" s="20"/>
      <c r="I2852" s="20"/>
      <c r="J2852" s="25"/>
      <c r="K2852" t="s">
        <v>1771</v>
      </c>
      <c r="L2852" t="s">
        <v>1336</v>
      </c>
      <c r="M2852" s="21" t="s">
        <v>1744</v>
      </c>
      <c r="N2852" t="s">
        <v>1773</v>
      </c>
      <c r="O2852" s="20">
        <v>85.49</v>
      </c>
      <c r="P2852" s="20">
        <v>83.54</v>
      </c>
      <c r="Q2852" s="22">
        <v>0.977190314656685</v>
      </c>
      <c r="R2852" s="23">
        <v>6.15e-11</v>
      </c>
      <c r="S2852" s="24">
        <v>4.66e-7</v>
      </c>
      <c r="T2852" s="23"/>
      <c r="U2852" s="22"/>
      <c r="V2852" s="20"/>
      <c r="W2852" s="20"/>
      <c r="X2852" s="25"/>
    </row>
    <row r="2853" spans="1:24">
      <c r="A2853" s="1" t="s">
        <v>1739</v>
      </c>
      <c r="B2853" s="13" t="s">
        <v>1740</v>
      </c>
      <c r="C2853" t="s">
        <v>1741</v>
      </c>
      <c r="D2853" s="7" t="s">
        <v>1742</v>
      </c>
      <c r="E2853" s="13" t="s">
        <v>1335</v>
      </c>
      <c r="F2853" s="20">
        <v>72.02</v>
      </c>
      <c r="G2853" s="20">
        <v>6.66</v>
      </c>
      <c r="H2853" s="20"/>
      <c r="I2853" s="20"/>
      <c r="J2853" s="25"/>
      <c r="K2853" t="s">
        <v>1771</v>
      </c>
      <c r="L2853" t="s">
        <v>1336</v>
      </c>
      <c r="M2853" s="21" t="s">
        <v>1744</v>
      </c>
      <c r="N2853" t="s">
        <v>1774</v>
      </c>
      <c r="O2853" s="20">
        <v>88.85</v>
      </c>
      <c r="P2853" s="20">
        <v>87.89</v>
      </c>
      <c r="Q2853" s="22">
        <v>0.989195272931908</v>
      </c>
      <c r="R2853" s="23">
        <v>3.49e-12</v>
      </c>
      <c r="S2853" s="24">
        <v>3.83e-8</v>
      </c>
      <c r="T2853" s="23"/>
      <c r="U2853" s="22"/>
      <c r="V2853" s="20"/>
      <c r="W2853" s="20"/>
      <c r="X2853" s="25"/>
    </row>
    <row r="2854" spans="1:24">
      <c r="A2854" s="1" t="s">
        <v>1739</v>
      </c>
      <c r="B2854" s="13" t="s">
        <v>1740</v>
      </c>
      <c r="C2854" t="s">
        <v>1741</v>
      </c>
      <c r="D2854" s="7" t="s">
        <v>1742</v>
      </c>
      <c r="E2854" s="13" t="s">
        <v>1335</v>
      </c>
      <c r="F2854" s="20">
        <v>72.02</v>
      </c>
      <c r="G2854" s="20">
        <v>6.66</v>
      </c>
      <c r="H2854" s="20"/>
      <c r="I2854" s="20"/>
      <c r="J2854" s="25"/>
      <c r="K2854" t="s">
        <v>1771</v>
      </c>
      <c r="L2854" t="s">
        <v>1336</v>
      </c>
      <c r="M2854" s="21" t="s">
        <v>1744</v>
      </c>
      <c r="N2854" t="s">
        <v>1775</v>
      </c>
      <c r="O2854" s="20">
        <v>89.87</v>
      </c>
      <c r="P2854" s="20">
        <v>89.3</v>
      </c>
      <c r="Q2854" s="22">
        <v>0.993657505285412</v>
      </c>
      <c r="R2854" s="23">
        <v>2.9e-12</v>
      </c>
      <c r="S2854" s="24">
        <v>3.49e-8</v>
      </c>
      <c r="T2854" s="23"/>
      <c r="U2854" s="22"/>
      <c r="V2854" s="20"/>
      <c r="W2854" s="20"/>
      <c r="X2854" s="25"/>
    </row>
    <row r="2855" spans="1:24">
      <c r="A2855" s="1" t="s">
        <v>1739</v>
      </c>
      <c r="B2855" s="13" t="s">
        <v>1740</v>
      </c>
      <c r="C2855" t="s">
        <v>1741</v>
      </c>
      <c r="D2855" s="7" t="s">
        <v>1742</v>
      </c>
      <c r="E2855" s="13" t="s">
        <v>1335</v>
      </c>
      <c r="F2855" s="20">
        <v>72</v>
      </c>
      <c r="G2855" s="20">
        <v>6.7</v>
      </c>
      <c r="H2855" s="20"/>
      <c r="I2855" s="20"/>
      <c r="J2855" s="25"/>
      <c r="K2855" t="s">
        <v>1771</v>
      </c>
      <c r="L2855" t="s">
        <v>1336</v>
      </c>
      <c r="M2855" s="21" t="s">
        <v>1744</v>
      </c>
      <c r="N2855">
        <v>106</v>
      </c>
      <c r="O2855" s="20">
        <v>87.38</v>
      </c>
      <c r="P2855" s="20">
        <v>86.59</v>
      </c>
      <c r="Q2855" s="22">
        <v>0.990959029526208</v>
      </c>
      <c r="R2855" s="23">
        <v>2.44e-11</v>
      </c>
      <c r="S2855" s="24">
        <v>2.22e-7</v>
      </c>
      <c r="T2855" s="23"/>
      <c r="U2855" s="22"/>
      <c r="V2855" s="20"/>
      <c r="W2855" s="20"/>
      <c r="X2855" s="25"/>
    </row>
    <row r="2856" spans="1:24">
      <c r="A2856" s="1" t="s">
        <v>1739</v>
      </c>
      <c r="B2856" s="13" t="s">
        <v>1740</v>
      </c>
      <c r="C2856" t="s">
        <v>1741</v>
      </c>
      <c r="D2856" s="7" t="s">
        <v>1742</v>
      </c>
      <c r="E2856" s="13" t="s">
        <v>1335</v>
      </c>
      <c r="F2856" s="20">
        <v>72</v>
      </c>
      <c r="G2856" s="20">
        <v>6.7</v>
      </c>
      <c r="H2856" s="20"/>
      <c r="I2856" s="20"/>
      <c r="J2856" s="25"/>
      <c r="K2856" t="s">
        <v>1771</v>
      </c>
      <c r="L2856" t="s">
        <v>1336</v>
      </c>
      <c r="M2856" s="21" t="s">
        <v>1744</v>
      </c>
      <c r="N2856" t="s">
        <v>1776</v>
      </c>
      <c r="O2856" s="20">
        <v>89.43</v>
      </c>
      <c r="P2856" s="20">
        <v>89.76</v>
      </c>
      <c r="Q2856" s="22">
        <v>1.00369003690037</v>
      </c>
      <c r="R2856" s="23">
        <v>3.83e-12</v>
      </c>
      <c r="S2856" s="24">
        <v>7.32e-8</v>
      </c>
      <c r="T2856" s="23"/>
      <c r="U2856" s="22"/>
      <c r="V2856" s="20"/>
      <c r="W2856" s="20"/>
      <c r="X2856" s="25"/>
    </row>
    <row r="2857" spans="1:24">
      <c r="A2857" s="1" t="s">
        <v>1739</v>
      </c>
      <c r="B2857" s="13" t="s">
        <v>1740</v>
      </c>
      <c r="C2857" t="s">
        <v>1741</v>
      </c>
      <c r="D2857" s="7" t="s">
        <v>1742</v>
      </c>
      <c r="E2857" s="13" t="s">
        <v>1335</v>
      </c>
      <c r="F2857" s="20">
        <v>72</v>
      </c>
      <c r="G2857" s="20">
        <v>6.7</v>
      </c>
      <c r="H2857" s="20"/>
      <c r="I2857" s="20"/>
      <c r="J2857" s="25"/>
      <c r="K2857" t="s">
        <v>1771</v>
      </c>
      <c r="L2857" t="s">
        <v>1336</v>
      </c>
      <c r="M2857" s="21" t="s">
        <v>1744</v>
      </c>
      <c r="N2857" t="s">
        <v>1777</v>
      </c>
      <c r="O2857" s="20">
        <v>88.4</v>
      </c>
      <c r="P2857" s="20">
        <v>87.94</v>
      </c>
      <c r="Q2857" s="22">
        <v>0.994796380090498</v>
      </c>
      <c r="R2857" s="23">
        <v>3.83e-12</v>
      </c>
      <c r="S2857" s="24">
        <v>2.9e-8</v>
      </c>
      <c r="T2857" s="23"/>
      <c r="U2857" s="22"/>
      <c r="V2857" s="20"/>
      <c r="W2857" s="20"/>
      <c r="X2857" s="25"/>
    </row>
    <row r="2858" spans="1:24">
      <c r="A2858" s="1" t="s">
        <v>1739</v>
      </c>
      <c r="B2858" s="13" t="s">
        <v>1740</v>
      </c>
      <c r="C2858" t="s">
        <v>1741</v>
      </c>
      <c r="D2858" s="7" t="s">
        <v>1742</v>
      </c>
      <c r="E2858" s="13" t="s">
        <v>1335</v>
      </c>
      <c r="F2858" s="20">
        <v>72</v>
      </c>
      <c r="G2858" s="20">
        <v>6.7</v>
      </c>
      <c r="H2858" s="20"/>
      <c r="I2858" s="20"/>
      <c r="J2858" s="25"/>
      <c r="K2858" t="s">
        <v>1771</v>
      </c>
      <c r="L2858" t="s">
        <v>1336</v>
      </c>
      <c r="M2858" s="21" t="s">
        <v>1744</v>
      </c>
      <c r="N2858" t="s">
        <v>1778</v>
      </c>
      <c r="O2858" s="20">
        <v>68.37</v>
      </c>
      <c r="P2858" s="20">
        <v>64.59</v>
      </c>
      <c r="Q2858" s="22">
        <v>0.94471259324265</v>
      </c>
      <c r="R2858" s="23">
        <v>7.32e-12</v>
      </c>
      <c r="S2858" s="24">
        <v>8.03e-8</v>
      </c>
      <c r="T2858" s="23"/>
      <c r="U2858" s="22"/>
      <c r="V2858" s="20"/>
      <c r="W2858" s="20"/>
      <c r="X2858" s="25"/>
    </row>
    <row r="2859" spans="1:24">
      <c r="A2859" s="1" t="s">
        <v>1739</v>
      </c>
      <c r="B2859" s="13" t="s">
        <v>1740</v>
      </c>
      <c r="C2859" t="s">
        <v>1741</v>
      </c>
      <c r="D2859" s="7" t="s">
        <v>1742</v>
      </c>
      <c r="E2859" s="13" t="s">
        <v>1335</v>
      </c>
      <c r="F2859" s="20">
        <v>71.85</v>
      </c>
      <c r="G2859" s="20">
        <v>6.6</v>
      </c>
      <c r="H2859" s="20"/>
      <c r="I2859" s="20"/>
      <c r="J2859" s="25"/>
      <c r="K2859" t="s">
        <v>1771</v>
      </c>
      <c r="L2859" t="s">
        <v>1336</v>
      </c>
      <c r="M2859" s="21" t="s">
        <v>1744</v>
      </c>
      <c r="N2859" t="s">
        <v>1779</v>
      </c>
      <c r="O2859" s="20">
        <v>90.18</v>
      </c>
      <c r="P2859" s="20">
        <v>89.7</v>
      </c>
      <c r="Q2859" s="22">
        <v>0.994677312042581</v>
      </c>
      <c r="R2859" s="23">
        <v>1.27e-11</v>
      </c>
      <c r="S2859" s="24">
        <v>3.87e-7</v>
      </c>
      <c r="T2859" s="23"/>
      <c r="U2859" s="22"/>
      <c r="V2859" s="20"/>
      <c r="W2859" s="20"/>
      <c r="X2859" s="25"/>
    </row>
    <row r="2860" spans="1:24">
      <c r="A2860" s="1" t="s">
        <v>1739</v>
      </c>
      <c r="B2860" s="13" t="s">
        <v>1740</v>
      </c>
      <c r="C2860" t="s">
        <v>1741</v>
      </c>
      <c r="D2860" s="7" t="s">
        <v>1742</v>
      </c>
      <c r="E2860" s="13" t="s">
        <v>1335</v>
      </c>
      <c r="F2860" s="20">
        <v>71.85</v>
      </c>
      <c r="G2860" s="20">
        <v>6.6</v>
      </c>
      <c r="H2860" s="20"/>
      <c r="I2860" s="20"/>
      <c r="J2860" s="25"/>
      <c r="K2860" t="s">
        <v>1771</v>
      </c>
      <c r="L2860" t="s">
        <v>1336</v>
      </c>
      <c r="M2860" s="21" t="s">
        <v>1744</v>
      </c>
      <c r="N2860" t="s">
        <v>1780</v>
      </c>
      <c r="O2860" s="20">
        <v>90.14</v>
      </c>
      <c r="P2860" s="20">
        <v>89.62</v>
      </c>
      <c r="Q2860" s="22">
        <v>0.994231195917462</v>
      </c>
      <c r="R2860" s="23">
        <v>5.11e-11</v>
      </c>
      <c r="S2860" s="24">
        <v>6.75e-7</v>
      </c>
      <c r="T2860" s="23"/>
      <c r="U2860" s="22"/>
      <c r="V2860" s="20"/>
      <c r="W2860" s="20"/>
      <c r="X2860" s="25"/>
    </row>
    <row r="2861" spans="1:24">
      <c r="A2861" s="1" t="s">
        <v>1739</v>
      </c>
      <c r="B2861" s="13" t="s">
        <v>1740</v>
      </c>
      <c r="C2861" t="s">
        <v>1741</v>
      </c>
      <c r="D2861" s="7" t="s">
        <v>1742</v>
      </c>
      <c r="E2861" s="13" t="s">
        <v>1335</v>
      </c>
      <c r="F2861" s="20">
        <v>71.85</v>
      </c>
      <c r="G2861" s="20">
        <v>6.6</v>
      </c>
      <c r="H2861" s="20"/>
      <c r="I2861" s="20"/>
      <c r="J2861" s="25"/>
      <c r="K2861" t="s">
        <v>1771</v>
      </c>
      <c r="L2861" t="s">
        <v>1336</v>
      </c>
      <c r="M2861" s="21" t="s">
        <v>1744</v>
      </c>
      <c r="N2861" t="s">
        <v>1781</v>
      </c>
      <c r="O2861" s="20">
        <v>89.83</v>
      </c>
      <c r="P2861" s="20">
        <v>89.49</v>
      </c>
      <c r="Q2861" s="22">
        <v>0.996215072915507</v>
      </c>
      <c r="R2861" s="23">
        <v>2.71e-10</v>
      </c>
      <c r="S2861" s="24">
        <v>5.67e-6</v>
      </c>
      <c r="T2861" s="23"/>
      <c r="U2861" s="22"/>
      <c r="V2861" s="20"/>
      <c r="W2861" s="20"/>
      <c r="X2861" s="25"/>
    </row>
    <row r="2862" spans="1:24">
      <c r="A2862" s="1" t="s">
        <v>1739</v>
      </c>
      <c r="B2862" s="13" t="s">
        <v>1740</v>
      </c>
      <c r="C2862" t="s">
        <v>1741</v>
      </c>
      <c r="D2862" s="7" t="s">
        <v>1742</v>
      </c>
      <c r="E2862" s="13" t="s">
        <v>1335</v>
      </c>
      <c r="F2862" s="20">
        <v>72.15</v>
      </c>
      <c r="G2862" s="20">
        <v>6.71</v>
      </c>
      <c r="H2862" s="20"/>
      <c r="I2862" s="20"/>
      <c r="J2862" s="25"/>
      <c r="K2862" t="s">
        <v>1771</v>
      </c>
      <c r="L2862" t="s">
        <v>1336</v>
      </c>
      <c r="M2862" s="21" t="s">
        <v>1744</v>
      </c>
      <c r="N2862">
        <v>221</v>
      </c>
      <c r="O2862" s="20">
        <v>84.42</v>
      </c>
      <c r="P2862" s="20">
        <v>81.57</v>
      </c>
      <c r="Q2862" s="22">
        <v>0.966240227434257</v>
      </c>
      <c r="R2862" s="23">
        <v>1.53e-11</v>
      </c>
      <c r="S2862" s="24">
        <v>1.53e-7</v>
      </c>
      <c r="T2862" s="23"/>
      <c r="U2862" s="22"/>
      <c r="V2862" s="20"/>
      <c r="W2862" s="20"/>
      <c r="X2862" s="25"/>
    </row>
    <row r="2863" spans="1:24">
      <c r="A2863" s="1" t="s">
        <v>1739</v>
      </c>
      <c r="B2863" s="13" t="s">
        <v>1740</v>
      </c>
      <c r="C2863" t="s">
        <v>1741</v>
      </c>
      <c r="D2863" s="7" t="s">
        <v>1742</v>
      </c>
      <c r="E2863" s="13" t="s">
        <v>1335</v>
      </c>
      <c r="F2863" s="20">
        <v>72</v>
      </c>
      <c r="G2863" s="20">
        <v>6.7</v>
      </c>
      <c r="H2863" s="20"/>
      <c r="I2863" s="20"/>
      <c r="J2863" s="25"/>
      <c r="K2863" t="s">
        <v>1771</v>
      </c>
      <c r="L2863" t="s">
        <v>1336</v>
      </c>
      <c r="M2863" s="21" t="s">
        <v>1744</v>
      </c>
      <c r="N2863" t="s">
        <v>1782</v>
      </c>
      <c r="O2863" s="20">
        <v>78.51</v>
      </c>
      <c r="P2863" s="20">
        <v>74.49</v>
      </c>
      <c r="Q2863" s="22">
        <v>0.948796331677493</v>
      </c>
      <c r="R2863" s="23"/>
      <c r="S2863" s="24"/>
      <c r="T2863" s="23"/>
      <c r="U2863" s="22"/>
      <c r="V2863" s="20"/>
      <c r="W2863" s="20"/>
      <c r="X2863" s="25"/>
    </row>
    <row r="2864" spans="1:24">
      <c r="A2864" s="1" t="s">
        <v>1739</v>
      </c>
      <c r="B2864" s="13" t="s">
        <v>1740</v>
      </c>
      <c r="C2864" t="s">
        <v>1741</v>
      </c>
      <c r="D2864" s="7" t="s">
        <v>1742</v>
      </c>
      <c r="E2864" s="13" t="s">
        <v>1335</v>
      </c>
      <c r="F2864" s="20">
        <v>72</v>
      </c>
      <c r="G2864" s="20">
        <v>6.7</v>
      </c>
      <c r="H2864" s="20"/>
      <c r="I2864" s="20"/>
      <c r="J2864" s="25"/>
      <c r="K2864" t="s">
        <v>1771</v>
      </c>
      <c r="L2864" t="s">
        <v>1336</v>
      </c>
      <c r="M2864" s="21" t="s">
        <v>1744</v>
      </c>
      <c r="N2864" t="s">
        <v>1783</v>
      </c>
      <c r="O2864" s="20">
        <v>82.76</v>
      </c>
      <c r="P2864" s="20">
        <v>79.5</v>
      </c>
      <c r="Q2864" s="22">
        <v>0.960608989850169</v>
      </c>
      <c r="R2864" s="23">
        <v>8.03e-12</v>
      </c>
      <c r="S2864" s="24">
        <v>1.27e-7</v>
      </c>
      <c r="T2864" s="23"/>
      <c r="U2864" s="22"/>
      <c r="V2864" s="20"/>
      <c r="W2864" s="20"/>
      <c r="X2864" s="25"/>
    </row>
    <row r="2865" spans="1:24">
      <c r="A2865" s="1" t="s">
        <v>1739</v>
      </c>
      <c r="B2865" s="13" t="s">
        <v>1740</v>
      </c>
      <c r="C2865" t="s">
        <v>1741</v>
      </c>
      <c r="D2865" s="7" t="s">
        <v>1742</v>
      </c>
      <c r="E2865" s="13" t="s">
        <v>1335</v>
      </c>
      <c r="F2865" s="20">
        <v>72</v>
      </c>
      <c r="G2865" s="20">
        <v>6.7</v>
      </c>
      <c r="H2865" s="20"/>
      <c r="I2865" s="20"/>
      <c r="J2865" s="25"/>
      <c r="K2865" t="s">
        <v>1771</v>
      </c>
      <c r="L2865" t="s">
        <v>1336</v>
      </c>
      <c r="M2865" s="21" t="s">
        <v>1744</v>
      </c>
      <c r="N2865" t="s">
        <v>1784</v>
      </c>
      <c r="O2865" s="20">
        <v>82.53</v>
      </c>
      <c r="P2865" s="20">
        <v>80.25</v>
      </c>
      <c r="Q2865" s="22">
        <v>0.972373682297346</v>
      </c>
      <c r="R2865" s="23">
        <v>1.16e-11</v>
      </c>
      <c r="S2865" s="24">
        <v>1.4e-7</v>
      </c>
      <c r="T2865" s="23"/>
      <c r="U2865" s="22"/>
      <c r="V2865" s="20"/>
      <c r="W2865" s="20"/>
      <c r="X2865" s="25"/>
    </row>
    <row r="2866" spans="1:24">
      <c r="A2866" s="1" t="s">
        <v>1739</v>
      </c>
      <c r="B2866" s="13" t="s">
        <v>1740</v>
      </c>
      <c r="C2866" t="s">
        <v>1741</v>
      </c>
      <c r="D2866" s="7" t="s">
        <v>1742</v>
      </c>
      <c r="E2866" s="13" t="s">
        <v>1335</v>
      </c>
      <c r="F2866" s="20">
        <v>72</v>
      </c>
      <c r="G2866" s="20">
        <v>6.7</v>
      </c>
      <c r="H2866" s="20"/>
      <c r="I2866" s="20"/>
      <c r="J2866" s="25"/>
      <c r="K2866" t="s">
        <v>1771</v>
      </c>
      <c r="L2866" t="s">
        <v>1336</v>
      </c>
      <c r="M2866" s="21" t="s">
        <v>1744</v>
      </c>
      <c r="N2866" t="s">
        <v>1785</v>
      </c>
      <c r="O2866" s="20">
        <v>85.74</v>
      </c>
      <c r="P2866" s="20">
        <v>84.12</v>
      </c>
      <c r="Q2866" s="22">
        <v>0.98110566829951</v>
      </c>
      <c r="R2866" s="23">
        <v>2.27e-10</v>
      </c>
      <c r="S2866" s="24">
        <v>1.37e-6</v>
      </c>
      <c r="T2866" s="23"/>
      <c r="U2866" s="22"/>
      <c r="V2866" s="20"/>
      <c r="W2866" s="20"/>
      <c r="X2866" s="25"/>
    </row>
    <row r="2867" spans="1:24">
      <c r="A2867" s="1" t="s">
        <v>1739</v>
      </c>
      <c r="B2867" s="13" t="s">
        <v>1740</v>
      </c>
      <c r="C2867" t="s">
        <v>1741</v>
      </c>
      <c r="D2867" s="7" t="s">
        <v>1742</v>
      </c>
      <c r="E2867" s="13" t="s">
        <v>1335</v>
      </c>
      <c r="F2867" s="20">
        <v>72</v>
      </c>
      <c r="G2867" s="20">
        <v>6.7</v>
      </c>
      <c r="H2867" s="20"/>
      <c r="I2867" s="20"/>
      <c r="J2867" s="25"/>
      <c r="K2867" t="s">
        <v>1771</v>
      </c>
      <c r="L2867" t="s">
        <v>1336</v>
      </c>
      <c r="M2867" s="21" t="s">
        <v>1744</v>
      </c>
      <c r="N2867" t="s">
        <v>1786</v>
      </c>
      <c r="O2867" s="20">
        <v>85.09</v>
      </c>
      <c r="P2867" s="20">
        <v>83.3</v>
      </c>
      <c r="Q2867" s="22">
        <v>0.978963450464214</v>
      </c>
      <c r="R2867" s="23">
        <v>5.39e-12</v>
      </c>
      <c r="S2867" s="24">
        <v>4.7e-8</v>
      </c>
      <c r="T2867" s="23"/>
      <c r="U2867" s="22"/>
      <c r="V2867" s="20"/>
      <c r="W2867" s="20"/>
      <c r="X2867" s="25"/>
    </row>
    <row r="2868" spans="1:24">
      <c r="A2868" s="1" t="s">
        <v>1739</v>
      </c>
      <c r="B2868" s="13" t="s">
        <v>1740</v>
      </c>
      <c r="C2868" t="s">
        <v>1741</v>
      </c>
      <c r="D2868" s="7" t="s">
        <v>1742</v>
      </c>
      <c r="E2868" s="13" t="s">
        <v>1335</v>
      </c>
      <c r="F2868" s="20">
        <v>72.21</v>
      </c>
      <c r="G2868" s="20">
        <v>6.69</v>
      </c>
      <c r="H2868" s="20"/>
      <c r="I2868" s="20"/>
      <c r="J2868" s="25"/>
      <c r="K2868" t="s">
        <v>1771</v>
      </c>
      <c r="L2868" t="s">
        <v>1336</v>
      </c>
      <c r="M2868" s="21" t="s">
        <v>1744</v>
      </c>
      <c r="N2868" t="s">
        <v>1787</v>
      </c>
      <c r="O2868" s="20">
        <v>79.76</v>
      </c>
      <c r="P2868" s="20">
        <v>76.47</v>
      </c>
      <c r="Q2868" s="22">
        <v>0.958751253761284</v>
      </c>
      <c r="R2868" s="23">
        <v>2.41e-12</v>
      </c>
      <c r="S2868" s="24">
        <v>3.18e-8</v>
      </c>
      <c r="T2868" s="23"/>
      <c r="U2868" s="22"/>
      <c r="V2868" s="20"/>
      <c r="W2868" s="20"/>
      <c r="X2868" s="25"/>
    </row>
    <row r="2869" spans="1:24">
      <c r="A2869" s="1" t="s">
        <v>1739</v>
      </c>
      <c r="B2869" s="13" t="s">
        <v>1740</v>
      </c>
      <c r="C2869" t="s">
        <v>1741</v>
      </c>
      <c r="D2869" s="7" t="s">
        <v>1742</v>
      </c>
      <c r="E2869" s="13" t="s">
        <v>1335</v>
      </c>
      <c r="F2869" s="20">
        <v>72.21</v>
      </c>
      <c r="G2869" s="20">
        <v>6.69</v>
      </c>
      <c r="H2869" s="20"/>
      <c r="I2869" s="20"/>
      <c r="J2869" s="25"/>
      <c r="K2869" t="s">
        <v>1771</v>
      </c>
      <c r="L2869" t="s">
        <v>1336</v>
      </c>
      <c r="M2869" s="21" t="s">
        <v>1744</v>
      </c>
      <c r="N2869" t="s">
        <v>1788</v>
      </c>
      <c r="O2869" s="20">
        <v>80.71</v>
      </c>
      <c r="P2869" s="20">
        <v>78.38</v>
      </c>
      <c r="Q2869" s="22">
        <v>0.971131210506753</v>
      </c>
      <c r="R2869" s="23">
        <v>2.64e-12</v>
      </c>
      <c r="S2869" s="24">
        <v>3.18e-8</v>
      </c>
      <c r="T2869" s="23"/>
      <c r="U2869" s="22"/>
      <c r="V2869" s="20"/>
      <c r="W2869" s="20"/>
      <c r="X2869" s="25"/>
    </row>
    <row r="2870" spans="1:24">
      <c r="A2870" s="1" t="s">
        <v>1739</v>
      </c>
      <c r="B2870" s="13" t="s">
        <v>1740</v>
      </c>
      <c r="C2870" t="s">
        <v>1741</v>
      </c>
      <c r="D2870" s="7" t="s">
        <v>1742</v>
      </c>
      <c r="E2870" s="13" t="s">
        <v>1335</v>
      </c>
      <c r="F2870" s="20">
        <v>72</v>
      </c>
      <c r="G2870" s="20">
        <v>6.7</v>
      </c>
      <c r="H2870" s="20"/>
      <c r="I2870" s="20"/>
      <c r="J2870" s="25"/>
      <c r="K2870" t="s">
        <v>1771</v>
      </c>
      <c r="L2870" t="s">
        <v>1336</v>
      </c>
      <c r="M2870" s="21" t="s">
        <v>1744</v>
      </c>
      <c r="N2870" t="s">
        <v>1789</v>
      </c>
      <c r="O2870" s="20">
        <v>87.25</v>
      </c>
      <c r="P2870" s="20">
        <v>86.08</v>
      </c>
      <c r="Q2870" s="22">
        <v>0.986590257879656</v>
      </c>
      <c r="R2870" s="23">
        <v>8.17e-12</v>
      </c>
      <c r="S2870" s="24">
        <v>1.24e-7</v>
      </c>
      <c r="T2870" s="23"/>
      <c r="U2870" s="22"/>
      <c r="V2870" s="20"/>
      <c r="W2870" s="20"/>
      <c r="X2870" s="25"/>
    </row>
    <row r="2871" spans="1:24">
      <c r="A2871" s="1" t="s">
        <v>1739</v>
      </c>
      <c r="B2871" s="13" t="s">
        <v>1740</v>
      </c>
      <c r="C2871" t="s">
        <v>1741</v>
      </c>
      <c r="D2871" s="7" t="s">
        <v>1742</v>
      </c>
      <c r="E2871" s="13" t="s">
        <v>1335</v>
      </c>
      <c r="F2871" s="20">
        <v>72</v>
      </c>
      <c r="G2871" s="20">
        <v>6.7</v>
      </c>
      <c r="H2871" s="20"/>
      <c r="I2871" s="20"/>
      <c r="J2871" s="25"/>
      <c r="K2871" t="s">
        <v>1771</v>
      </c>
      <c r="L2871" t="s">
        <v>1336</v>
      </c>
      <c r="M2871" s="21" t="s">
        <v>1744</v>
      </c>
      <c r="N2871" t="s">
        <v>1790</v>
      </c>
      <c r="O2871" s="20">
        <v>87.4</v>
      </c>
      <c r="P2871" s="20">
        <v>89.59</v>
      </c>
      <c r="Q2871" s="22">
        <v>1.02505720823799</v>
      </c>
      <c r="R2871" s="23">
        <v>3.1e-12</v>
      </c>
      <c r="S2871" s="24">
        <v>3.25e-8</v>
      </c>
      <c r="T2871" s="23"/>
      <c r="U2871" s="22"/>
      <c r="V2871" s="20"/>
      <c r="W2871" s="20"/>
      <c r="X2871" s="25"/>
    </row>
    <row r="2872" spans="1:24">
      <c r="A2872" s="1" t="s">
        <v>1739</v>
      </c>
      <c r="B2872" s="13" t="s">
        <v>1740</v>
      </c>
      <c r="C2872" t="s">
        <v>1741</v>
      </c>
      <c r="D2872" s="7" t="s">
        <v>1742</v>
      </c>
      <c r="E2872" s="13" t="s">
        <v>1335</v>
      </c>
      <c r="F2872" s="20">
        <v>72</v>
      </c>
      <c r="G2872" s="20">
        <v>6.7</v>
      </c>
      <c r="H2872" s="20"/>
      <c r="I2872" s="20"/>
      <c r="J2872" s="25"/>
      <c r="K2872" t="s">
        <v>1771</v>
      </c>
      <c r="L2872" t="s">
        <v>1336</v>
      </c>
      <c r="M2872" s="21" t="s">
        <v>1744</v>
      </c>
      <c r="N2872" t="s">
        <v>1791</v>
      </c>
      <c r="O2872" s="20">
        <v>81.56</v>
      </c>
      <c r="P2872" s="20">
        <v>77.94</v>
      </c>
      <c r="Q2872" s="22">
        <v>0.955615497793036</v>
      </c>
      <c r="R2872" s="23">
        <v>8.03e-12</v>
      </c>
      <c r="S2872" s="24">
        <v>1.4e-7</v>
      </c>
      <c r="T2872" s="23"/>
      <c r="U2872" s="22"/>
      <c r="V2872" s="20"/>
      <c r="W2872" s="20"/>
      <c r="X2872" s="25"/>
    </row>
    <row r="2873" spans="1:24">
      <c r="A2873" s="1" t="s">
        <v>1739</v>
      </c>
      <c r="B2873" s="13" t="s">
        <v>1740</v>
      </c>
      <c r="C2873" t="s">
        <v>1741</v>
      </c>
      <c r="D2873" s="7" t="s">
        <v>1742</v>
      </c>
      <c r="E2873" s="13" t="s">
        <v>1335</v>
      </c>
      <c r="F2873" s="20">
        <v>72</v>
      </c>
      <c r="G2873" s="20">
        <v>6.7</v>
      </c>
      <c r="H2873" s="20"/>
      <c r="I2873" s="20"/>
      <c r="J2873" s="25"/>
      <c r="K2873" t="s">
        <v>1771</v>
      </c>
      <c r="L2873" t="s">
        <v>1336</v>
      </c>
      <c r="M2873" s="21" t="s">
        <v>1744</v>
      </c>
      <c r="N2873" t="s">
        <v>1792</v>
      </c>
      <c r="O2873" s="20">
        <v>79.94</v>
      </c>
      <c r="P2873" s="20">
        <v>75.37</v>
      </c>
      <c r="Q2873" s="22">
        <v>0.94283212409307</v>
      </c>
      <c r="R2873" s="23">
        <v>1.85e-11</v>
      </c>
      <c r="S2873" s="24">
        <v>2.22e-7</v>
      </c>
      <c r="T2873" s="23"/>
      <c r="U2873" s="22"/>
      <c r="V2873" s="20"/>
      <c r="W2873" s="20"/>
      <c r="X2873" s="25"/>
    </row>
    <row r="2874" spans="1:24">
      <c r="A2874" s="1" t="s">
        <v>1739</v>
      </c>
      <c r="B2874" s="13" t="s">
        <v>1740</v>
      </c>
      <c r="C2874" t="s">
        <v>1741</v>
      </c>
      <c r="D2874" s="7" t="s">
        <v>1742</v>
      </c>
      <c r="E2874" s="13" t="s">
        <v>1335</v>
      </c>
      <c r="F2874" s="20">
        <v>72</v>
      </c>
      <c r="G2874" s="20">
        <v>6.7</v>
      </c>
      <c r="H2874" s="20"/>
      <c r="I2874" s="20"/>
      <c r="J2874" s="25"/>
      <c r="K2874" t="s">
        <v>1771</v>
      </c>
      <c r="L2874" t="s">
        <v>1336</v>
      </c>
      <c r="M2874" s="21" t="s">
        <v>1744</v>
      </c>
      <c r="N2874" t="s">
        <v>1793</v>
      </c>
      <c r="O2874" s="20">
        <v>81.34</v>
      </c>
      <c r="P2874" s="20">
        <v>77.41</v>
      </c>
      <c r="Q2874" s="22">
        <v>0.9516842881731</v>
      </c>
      <c r="R2874" s="23">
        <v>1.83e-11</v>
      </c>
      <c r="S2874" s="24">
        <v>2.22e-7</v>
      </c>
      <c r="T2874" s="23"/>
      <c r="U2874" s="22"/>
      <c r="V2874" s="20"/>
      <c r="W2874" s="20"/>
      <c r="X2874" s="25"/>
    </row>
    <row r="2875" spans="1:24">
      <c r="A2875" s="1" t="s">
        <v>1739</v>
      </c>
      <c r="B2875" s="13" t="s">
        <v>1740</v>
      </c>
      <c r="C2875" t="s">
        <v>1741</v>
      </c>
      <c r="D2875" s="7" t="s">
        <v>1742</v>
      </c>
      <c r="E2875" s="13" t="s">
        <v>1335</v>
      </c>
      <c r="F2875" s="20">
        <v>72</v>
      </c>
      <c r="G2875" s="20">
        <v>6.7</v>
      </c>
      <c r="H2875" s="20"/>
      <c r="I2875" s="20"/>
      <c r="J2875" s="25"/>
      <c r="K2875" t="s">
        <v>1771</v>
      </c>
      <c r="L2875" t="s">
        <v>1336</v>
      </c>
      <c r="M2875" s="21" t="s">
        <v>1744</v>
      </c>
      <c r="N2875" t="s">
        <v>1794</v>
      </c>
      <c r="O2875" s="20">
        <v>82.92</v>
      </c>
      <c r="P2875" s="20">
        <v>80.45</v>
      </c>
      <c r="Q2875" s="22">
        <v>0.970212252773758</v>
      </c>
      <c r="R2875" s="23">
        <v>2e-12</v>
      </c>
      <c r="S2875" s="24">
        <v>2.2e-8</v>
      </c>
      <c r="T2875" s="23"/>
      <c r="U2875" s="22"/>
      <c r="V2875" s="20"/>
      <c r="W2875" s="20"/>
      <c r="X2875" s="25"/>
    </row>
    <row r="2876" spans="1:24">
      <c r="A2876" s="1" t="s">
        <v>1739</v>
      </c>
      <c r="B2876" s="13" t="s">
        <v>1740</v>
      </c>
      <c r="C2876" t="s">
        <v>1741</v>
      </c>
      <c r="D2876" s="7" t="s">
        <v>1742</v>
      </c>
      <c r="E2876" s="13" t="s">
        <v>1335</v>
      </c>
      <c r="F2876" s="20">
        <v>72</v>
      </c>
      <c r="G2876" s="20">
        <v>6.7</v>
      </c>
      <c r="H2876" s="20"/>
      <c r="I2876" s="20"/>
      <c r="J2876" s="25"/>
      <c r="K2876" t="s">
        <v>1771</v>
      </c>
      <c r="L2876" t="s">
        <v>1336</v>
      </c>
      <c r="M2876" s="21" t="s">
        <v>1744</v>
      </c>
      <c r="N2876" t="s">
        <v>1795</v>
      </c>
      <c r="O2876" s="20">
        <v>84.41</v>
      </c>
      <c r="P2876" s="20">
        <v>82.32</v>
      </c>
      <c r="Q2876" s="22">
        <v>0.975239900485724</v>
      </c>
      <c r="R2876" s="23">
        <v>2.2e-12</v>
      </c>
      <c r="S2876" s="24">
        <v>3.18e-8</v>
      </c>
      <c r="T2876" s="23"/>
      <c r="U2876" s="22"/>
      <c r="V2876" s="20"/>
      <c r="W2876" s="20"/>
      <c r="X2876" s="25"/>
    </row>
    <row r="2877" spans="1:24">
      <c r="A2877" s="1" t="s">
        <v>1739</v>
      </c>
      <c r="B2877" s="13" t="s">
        <v>1740</v>
      </c>
      <c r="C2877" t="s">
        <v>1741</v>
      </c>
      <c r="D2877" s="7" t="s">
        <v>1742</v>
      </c>
      <c r="E2877" s="13" t="s">
        <v>1335</v>
      </c>
      <c r="F2877" s="20">
        <v>72</v>
      </c>
      <c r="G2877" s="20">
        <v>6.7</v>
      </c>
      <c r="H2877" s="20"/>
      <c r="I2877" s="20"/>
      <c r="J2877" s="25"/>
      <c r="K2877" t="s">
        <v>1771</v>
      </c>
      <c r="L2877" t="s">
        <v>1336</v>
      </c>
      <c r="M2877" s="21" t="s">
        <v>1744</v>
      </c>
      <c r="N2877" t="s">
        <v>1796</v>
      </c>
      <c r="O2877" s="20">
        <v>83.02</v>
      </c>
      <c r="P2877" s="20">
        <v>80.18</v>
      </c>
      <c r="Q2877" s="22">
        <v>0.965791375572151</v>
      </c>
      <c r="R2877" s="23">
        <v>2.41e-12</v>
      </c>
      <c r="S2877" s="24">
        <v>2.64e-8</v>
      </c>
      <c r="T2877" s="23"/>
      <c r="U2877" s="22"/>
      <c r="V2877" s="20"/>
      <c r="W2877" s="20"/>
      <c r="X2877" s="25"/>
    </row>
    <row r="2878" spans="1:24">
      <c r="A2878" s="1" t="s">
        <v>1739</v>
      </c>
      <c r="B2878" s="13" t="s">
        <v>1740</v>
      </c>
      <c r="C2878" t="s">
        <v>1741</v>
      </c>
      <c r="D2878" s="7" t="s">
        <v>1742</v>
      </c>
      <c r="E2878" s="13" t="s">
        <v>1335</v>
      </c>
      <c r="F2878" s="20">
        <v>72</v>
      </c>
      <c r="G2878" s="20">
        <v>6.7</v>
      </c>
      <c r="H2878" s="20"/>
      <c r="I2878" s="20"/>
      <c r="J2878" s="25"/>
      <c r="K2878" t="s">
        <v>1771</v>
      </c>
      <c r="L2878" t="s">
        <v>1336</v>
      </c>
      <c r="M2878" s="21" t="s">
        <v>1744</v>
      </c>
      <c r="N2878" t="s">
        <v>1797</v>
      </c>
      <c r="O2878" s="20">
        <v>79.81</v>
      </c>
      <c r="P2878" s="20">
        <v>75.53</v>
      </c>
      <c r="Q2878" s="22">
        <v>0.946372635008144</v>
      </c>
      <c r="R2878" s="23">
        <v>3.83e-12</v>
      </c>
      <c r="S2878" s="24">
        <v>2e-8</v>
      </c>
      <c r="T2878" s="23"/>
      <c r="U2878" s="22"/>
      <c r="V2878" s="20"/>
      <c r="W2878" s="20"/>
      <c r="X2878" s="25"/>
    </row>
    <row r="2879" spans="1:24">
      <c r="A2879" s="1" t="s">
        <v>1739</v>
      </c>
      <c r="B2879" s="13" t="s">
        <v>1740</v>
      </c>
      <c r="C2879" t="s">
        <v>1741</v>
      </c>
      <c r="D2879" s="7" t="s">
        <v>1742</v>
      </c>
      <c r="E2879" s="13" t="s">
        <v>1335</v>
      </c>
      <c r="F2879" s="20">
        <v>72</v>
      </c>
      <c r="G2879" s="20">
        <v>6.7</v>
      </c>
      <c r="H2879" s="20"/>
      <c r="I2879" s="20"/>
      <c r="J2879" s="25"/>
      <c r="K2879" t="s">
        <v>1771</v>
      </c>
      <c r="L2879" t="s">
        <v>1336</v>
      </c>
      <c r="M2879" s="21" t="s">
        <v>1744</v>
      </c>
      <c r="N2879" t="s">
        <v>1798</v>
      </c>
      <c r="O2879" s="20">
        <v>87.75</v>
      </c>
      <c r="P2879" s="20">
        <v>88.14</v>
      </c>
      <c r="Q2879" s="22">
        <v>1.00444444444444</v>
      </c>
      <c r="R2879" s="23">
        <v>8.12e-11</v>
      </c>
      <c r="S2879" s="24">
        <v>4.66e-7</v>
      </c>
      <c r="T2879" s="23"/>
      <c r="U2879" s="22"/>
      <c r="V2879" s="20"/>
      <c r="W2879" s="20"/>
      <c r="X2879" s="25"/>
    </row>
    <row r="2880" spans="1:24">
      <c r="A2880" s="1" t="s">
        <v>1739</v>
      </c>
      <c r="B2880" s="13" t="s">
        <v>1740</v>
      </c>
      <c r="C2880" t="s">
        <v>1741</v>
      </c>
      <c r="D2880" s="7" t="s">
        <v>1742</v>
      </c>
      <c r="E2880" s="13" t="s">
        <v>1335</v>
      </c>
      <c r="F2880" s="20">
        <v>72</v>
      </c>
      <c r="G2880" s="20">
        <v>6.7</v>
      </c>
      <c r="H2880" s="20"/>
      <c r="I2880" s="20"/>
      <c r="J2880" s="25"/>
      <c r="K2880" t="s">
        <v>1771</v>
      </c>
      <c r="L2880" t="s">
        <v>1336</v>
      </c>
      <c r="M2880" s="21" t="s">
        <v>1744</v>
      </c>
      <c r="N2880" t="s">
        <v>1799</v>
      </c>
      <c r="O2880" s="20">
        <v>85.92</v>
      </c>
      <c r="P2880" s="20">
        <v>84.45</v>
      </c>
      <c r="Q2880" s="22">
        <v>0.982891061452514</v>
      </c>
      <c r="R2880" s="23">
        <v>1.42e-10</v>
      </c>
      <c r="S2880" s="24">
        <v>2.05e-6</v>
      </c>
      <c r="T2880" s="23"/>
      <c r="U2880" s="22"/>
      <c r="V2880" s="20"/>
      <c r="W2880" s="20"/>
      <c r="X2880" s="25"/>
    </row>
    <row r="2881" spans="1:24">
      <c r="A2881" s="1" t="s">
        <v>1739</v>
      </c>
      <c r="B2881" s="13" t="s">
        <v>1740</v>
      </c>
      <c r="C2881" t="s">
        <v>1741</v>
      </c>
      <c r="D2881" s="7" t="s">
        <v>1742</v>
      </c>
      <c r="E2881" s="13" t="s">
        <v>1335</v>
      </c>
      <c r="F2881" s="20">
        <v>72</v>
      </c>
      <c r="G2881" s="20">
        <v>6.7</v>
      </c>
      <c r="H2881" s="20"/>
      <c r="I2881" s="20"/>
      <c r="J2881" s="25"/>
      <c r="K2881" t="s">
        <v>1771</v>
      </c>
      <c r="L2881" t="s">
        <v>1336</v>
      </c>
      <c r="M2881" s="21" t="s">
        <v>1744</v>
      </c>
      <c r="N2881" t="s">
        <v>1800</v>
      </c>
      <c r="O2881" s="20">
        <v>82.94</v>
      </c>
      <c r="P2881" s="20">
        <v>80.16</v>
      </c>
      <c r="Q2881" s="22">
        <v>0.966481794068001</v>
      </c>
      <c r="R2881" s="23">
        <v>5.17e-10</v>
      </c>
      <c r="S2881" s="24">
        <v>1.3e-5</v>
      </c>
      <c r="T2881" s="23"/>
      <c r="U2881" s="22"/>
      <c r="V2881" s="20"/>
      <c r="W2881" s="20"/>
      <c r="X2881" s="25"/>
    </row>
    <row r="2882" spans="1:24">
      <c r="A2882" s="1" t="s">
        <v>1739</v>
      </c>
      <c r="B2882" s="13" t="s">
        <v>1740</v>
      </c>
      <c r="C2882" t="s">
        <v>1741</v>
      </c>
      <c r="D2882" s="7" t="s">
        <v>1742</v>
      </c>
      <c r="E2882" s="13" t="s">
        <v>1335</v>
      </c>
      <c r="F2882" s="20">
        <v>72</v>
      </c>
      <c r="G2882" s="20">
        <v>6.7</v>
      </c>
      <c r="H2882" s="20"/>
      <c r="I2882" s="20"/>
      <c r="J2882" s="25"/>
      <c r="K2882" t="s">
        <v>1771</v>
      </c>
      <c r="L2882" t="s">
        <v>1336</v>
      </c>
      <c r="M2882" s="21" t="s">
        <v>1744</v>
      </c>
      <c r="N2882" t="s">
        <v>1801</v>
      </c>
      <c r="O2882" s="20">
        <v>79.45</v>
      </c>
      <c r="P2882" s="20">
        <v>76.72</v>
      </c>
      <c r="Q2882" s="22">
        <v>0.965638766519824</v>
      </c>
      <c r="R2882" s="23">
        <v>6.22e-10</v>
      </c>
      <c r="S2882" s="24">
        <v>2.27e-5</v>
      </c>
      <c r="T2882" s="23"/>
      <c r="U2882" s="22"/>
      <c r="V2882" s="20"/>
      <c r="W2882" s="20"/>
      <c r="X2882" s="25"/>
    </row>
    <row r="2883" spans="1:24">
      <c r="A2883" s="1" t="s">
        <v>1739</v>
      </c>
      <c r="B2883" s="13" t="s">
        <v>1740</v>
      </c>
      <c r="C2883" t="s">
        <v>1741</v>
      </c>
      <c r="D2883" s="7" t="s">
        <v>1742</v>
      </c>
      <c r="E2883" s="13" t="s">
        <v>1335</v>
      </c>
      <c r="F2883" s="20">
        <v>72</v>
      </c>
      <c r="G2883" s="20">
        <v>6.7</v>
      </c>
      <c r="H2883" s="20"/>
      <c r="I2883" s="20"/>
      <c r="J2883" s="25"/>
      <c r="K2883" t="s">
        <v>1771</v>
      </c>
      <c r="L2883" t="s">
        <v>1336</v>
      </c>
      <c r="M2883" s="21" t="s">
        <v>1744</v>
      </c>
      <c r="N2883" t="s">
        <v>1802</v>
      </c>
      <c r="O2883" s="20">
        <v>81.67</v>
      </c>
      <c r="P2883" s="20">
        <v>79.23</v>
      </c>
      <c r="Q2883" s="22">
        <v>0.970123668421697</v>
      </c>
      <c r="R2883" s="23">
        <v>2.47e-10</v>
      </c>
      <c r="S2883" s="24">
        <v>1.87e-6</v>
      </c>
      <c r="T2883" s="23"/>
      <c r="U2883" s="22"/>
      <c r="V2883" s="20"/>
      <c r="W2883" s="20"/>
      <c r="X2883" s="25"/>
    </row>
    <row r="2884" spans="1:24">
      <c r="A2884" s="1" t="s">
        <v>1739</v>
      </c>
      <c r="B2884" s="13" t="s">
        <v>1740</v>
      </c>
      <c r="C2884" t="s">
        <v>1741</v>
      </c>
      <c r="D2884" s="7" t="s">
        <v>1742</v>
      </c>
      <c r="E2884" s="13" t="s">
        <v>1335</v>
      </c>
      <c r="F2884" s="20">
        <v>72</v>
      </c>
      <c r="G2884" s="20">
        <v>6.7</v>
      </c>
      <c r="H2884" s="20"/>
      <c r="I2884" s="20"/>
      <c r="J2884" s="25"/>
      <c r="K2884" t="s">
        <v>1771</v>
      </c>
      <c r="L2884" t="s">
        <v>1336</v>
      </c>
      <c r="M2884" s="21" t="s">
        <v>1744</v>
      </c>
      <c r="N2884" t="s">
        <v>1803</v>
      </c>
      <c r="O2884" s="20">
        <v>81.3</v>
      </c>
      <c r="P2884" s="20">
        <v>78.1</v>
      </c>
      <c r="Q2884" s="22">
        <v>0.960639606396064</v>
      </c>
      <c r="R2884" s="23">
        <v>2.97e-10</v>
      </c>
      <c r="S2884" s="24">
        <v>3.92e-6</v>
      </c>
      <c r="T2884" s="23"/>
      <c r="U2884" s="22"/>
      <c r="V2884" s="20"/>
      <c r="W2884" s="20"/>
      <c r="X2884" s="25"/>
    </row>
    <row r="2885" spans="1:24">
      <c r="A2885" s="1" t="s">
        <v>1739</v>
      </c>
      <c r="B2885" s="13" t="s">
        <v>1740</v>
      </c>
      <c r="C2885" t="s">
        <v>1741</v>
      </c>
      <c r="D2885" s="7" t="s">
        <v>1742</v>
      </c>
      <c r="E2885" s="13" t="s">
        <v>1335</v>
      </c>
      <c r="F2885" s="20">
        <v>72</v>
      </c>
      <c r="G2885" s="20">
        <v>6.7</v>
      </c>
      <c r="H2885" s="20"/>
      <c r="I2885" s="20"/>
      <c r="J2885" s="25"/>
      <c r="K2885" t="s">
        <v>1771</v>
      </c>
      <c r="L2885" t="s">
        <v>1336</v>
      </c>
      <c r="M2885" s="21" t="s">
        <v>1744</v>
      </c>
      <c r="N2885" t="s">
        <v>1804</v>
      </c>
      <c r="O2885" s="20">
        <v>80.11</v>
      </c>
      <c r="P2885" s="20">
        <v>76.47</v>
      </c>
      <c r="Q2885" s="22">
        <v>0.954562476594682</v>
      </c>
      <c r="R2885" s="23">
        <v>6.83e-10</v>
      </c>
      <c r="S2885" s="24">
        <v>3e-5</v>
      </c>
      <c r="T2885" s="23"/>
      <c r="U2885" s="22"/>
      <c r="V2885" s="20"/>
      <c r="W2885" s="20"/>
      <c r="X2885" s="25"/>
    </row>
    <row r="2886" spans="1:24">
      <c r="A2886" s="1" t="s">
        <v>1739</v>
      </c>
      <c r="B2886" s="13" t="s">
        <v>1740</v>
      </c>
      <c r="C2886" t="s">
        <v>1741</v>
      </c>
      <c r="D2886" s="7" t="s">
        <v>1742</v>
      </c>
      <c r="E2886" s="13" t="s">
        <v>1335</v>
      </c>
      <c r="F2886" s="20">
        <v>72</v>
      </c>
      <c r="G2886" s="20">
        <v>6.7</v>
      </c>
      <c r="H2886" s="20"/>
      <c r="I2886" s="20"/>
      <c r="J2886" s="25"/>
      <c r="K2886" t="s">
        <v>1771</v>
      </c>
      <c r="L2886" t="s">
        <v>1336</v>
      </c>
      <c r="M2886" s="21" t="s">
        <v>1744</v>
      </c>
      <c r="N2886" t="s">
        <v>1805</v>
      </c>
      <c r="O2886" s="20">
        <v>81.85</v>
      </c>
      <c r="P2886" s="20">
        <v>78.87</v>
      </c>
      <c r="Q2886" s="22">
        <v>0.963591936469151</v>
      </c>
      <c r="R2886" s="23">
        <v>6.67e-12</v>
      </c>
      <c r="S2886" s="24">
        <v>1.16e-7</v>
      </c>
      <c r="T2886" s="23"/>
      <c r="U2886" s="22"/>
      <c r="V2886" s="20"/>
      <c r="W2886" s="20"/>
      <c r="X2886" s="25"/>
    </row>
    <row r="2887" spans="1:24">
      <c r="A2887" s="1" t="s">
        <v>1739</v>
      </c>
      <c r="B2887" s="13" t="s">
        <v>1740</v>
      </c>
      <c r="C2887" t="s">
        <v>1741</v>
      </c>
      <c r="D2887" s="7" t="s">
        <v>1742</v>
      </c>
      <c r="E2887" s="13" t="s">
        <v>1335</v>
      </c>
      <c r="F2887" s="20">
        <v>72</v>
      </c>
      <c r="G2887" s="20">
        <v>6.7</v>
      </c>
      <c r="H2887" s="20"/>
      <c r="I2887" s="20"/>
      <c r="J2887" s="25"/>
      <c r="K2887" t="s">
        <v>1771</v>
      </c>
      <c r="L2887" t="s">
        <v>1336</v>
      </c>
      <c r="M2887" s="21" t="s">
        <v>1744</v>
      </c>
      <c r="N2887" t="s">
        <v>1806</v>
      </c>
      <c r="O2887" s="20">
        <v>81.5</v>
      </c>
      <c r="P2887" s="20">
        <v>78.51</v>
      </c>
      <c r="Q2887" s="22">
        <v>0.963312883435583</v>
      </c>
      <c r="R2887" s="23">
        <v>6.22e-10</v>
      </c>
      <c r="S2887" s="24">
        <v>2.49e-5</v>
      </c>
      <c r="T2887" s="23"/>
      <c r="U2887" s="22"/>
      <c r="V2887" s="20"/>
      <c r="W2887" s="20"/>
      <c r="X2887" s="25"/>
    </row>
    <row r="2888" spans="1:24">
      <c r="A2888" s="1" t="s">
        <v>1739</v>
      </c>
      <c r="B2888" s="13" t="s">
        <v>1740</v>
      </c>
      <c r="C2888" t="s">
        <v>1741</v>
      </c>
      <c r="D2888" s="7" t="s">
        <v>1742</v>
      </c>
      <c r="E2888" s="13" t="s">
        <v>1335</v>
      </c>
      <c r="F2888" s="20">
        <v>72</v>
      </c>
      <c r="G2888" s="20">
        <v>6.7</v>
      </c>
      <c r="H2888" s="20"/>
      <c r="I2888" s="20"/>
      <c r="J2888" s="25"/>
      <c r="K2888" t="s">
        <v>1771</v>
      </c>
      <c r="L2888" t="s">
        <v>1336</v>
      </c>
      <c r="M2888" s="21" t="s">
        <v>1744</v>
      </c>
      <c r="N2888" t="s">
        <v>1807</v>
      </c>
      <c r="O2888" s="20">
        <v>81.61</v>
      </c>
      <c r="P2888" s="20">
        <v>79.76</v>
      </c>
      <c r="Q2888" s="22">
        <v>0.977331209410611</v>
      </c>
      <c r="R2888" s="23">
        <v>3.49e-12</v>
      </c>
      <c r="S2888" s="24">
        <v>2.9e-8</v>
      </c>
      <c r="T2888" s="23"/>
      <c r="U2888" s="22"/>
      <c r="V2888" s="20"/>
      <c r="W2888" s="20"/>
      <c r="X2888" s="25"/>
    </row>
    <row r="2889" spans="1:24">
      <c r="A2889" s="1" t="s">
        <v>1739</v>
      </c>
      <c r="B2889" s="13" t="s">
        <v>1740</v>
      </c>
      <c r="C2889" t="s">
        <v>1741</v>
      </c>
      <c r="D2889" s="7" t="s">
        <v>1742</v>
      </c>
      <c r="E2889" s="13" t="s">
        <v>1335</v>
      </c>
      <c r="F2889" s="20">
        <v>72</v>
      </c>
      <c r="G2889" s="20">
        <v>6.7</v>
      </c>
      <c r="H2889" s="20"/>
      <c r="I2889" s="20"/>
      <c r="J2889" s="25"/>
      <c r="K2889" t="s">
        <v>1771</v>
      </c>
      <c r="L2889" t="s">
        <v>1336</v>
      </c>
      <c r="M2889" s="21" t="s">
        <v>1744</v>
      </c>
      <c r="N2889" t="s">
        <v>1808</v>
      </c>
      <c r="O2889" s="20">
        <v>79.06</v>
      </c>
      <c r="P2889" s="20">
        <v>76.45</v>
      </c>
      <c r="Q2889" s="22">
        <v>0.966987098406274</v>
      </c>
      <c r="R2889" s="23">
        <v>2e-12</v>
      </c>
      <c r="S2889" s="24">
        <v>1.52e-8</v>
      </c>
      <c r="T2889" s="23"/>
      <c r="U2889" s="22"/>
      <c r="V2889" s="20"/>
      <c r="W2889" s="20"/>
      <c r="X2889" s="25"/>
    </row>
    <row r="2890" spans="1:24">
      <c r="A2890" s="1" t="s">
        <v>1739</v>
      </c>
      <c r="B2890" s="13" t="s">
        <v>1740</v>
      </c>
      <c r="C2890" t="s">
        <v>1741</v>
      </c>
      <c r="D2890" s="7" t="s">
        <v>1742</v>
      </c>
      <c r="E2890" s="13" t="s">
        <v>1335</v>
      </c>
      <c r="F2890" s="20">
        <v>72.34</v>
      </c>
      <c r="G2890" s="20">
        <v>6.74</v>
      </c>
      <c r="H2890" s="20"/>
      <c r="I2890" s="20"/>
      <c r="J2890" s="25"/>
      <c r="K2890" t="s">
        <v>1771</v>
      </c>
      <c r="L2890" t="s">
        <v>1336</v>
      </c>
      <c r="M2890" s="21" t="s">
        <v>1744</v>
      </c>
      <c r="N2890" t="s">
        <v>1809</v>
      </c>
      <c r="O2890" s="20">
        <v>78.21</v>
      </c>
      <c r="P2890" s="20">
        <v>78.91</v>
      </c>
      <c r="Q2890" s="22">
        <v>1.00895026211482</v>
      </c>
      <c r="R2890" s="23">
        <v>1.18e-12</v>
      </c>
      <c r="S2890" s="24">
        <v>5.36e-9</v>
      </c>
      <c r="T2890" s="23"/>
      <c r="U2890" s="22"/>
      <c r="V2890" s="20"/>
      <c r="W2890" s="20"/>
      <c r="X2890" s="25"/>
    </row>
    <row r="2891" spans="1:24">
      <c r="A2891" s="1" t="s">
        <v>1739</v>
      </c>
      <c r="B2891" s="13" t="s">
        <v>1740</v>
      </c>
      <c r="C2891" t="s">
        <v>1741</v>
      </c>
      <c r="D2891" s="7" t="s">
        <v>1742</v>
      </c>
      <c r="E2891" s="13" t="s">
        <v>1335</v>
      </c>
      <c r="F2891" s="20">
        <v>72.34</v>
      </c>
      <c r="G2891" s="20">
        <v>6.74</v>
      </c>
      <c r="H2891" s="20"/>
      <c r="I2891" s="20"/>
      <c r="J2891" s="25"/>
      <c r="K2891" t="s">
        <v>1771</v>
      </c>
      <c r="L2891" t="s">
        <v>1336</v>
      </c>
      <c r="M2891" s="21" t="s">
        <v>1744</v>
      </c>
      <c r="N2891" t="s">
        <v>1809</v>
      </c>
      <c r="O2891" s="20">
        <v>80.31</v>
      </c>
      <c r="P2891" s="20">
        <v>81.25</v>
      </c>
      <c r="Q2891" s="22">
        <v>1.01170464450255</v>
      </c>
      <c r="R2891" s="23">
        <v>1.43e-10</v>
      </c>
      <c r="S2891" s="24">
        <v>3.75e-7</v>
      </c>
      <c r="T2891" s="23"/>
      <c r="U2891" s="22"/>
      <c r="V2891" s="20"/>
      <c r="W2891" s="20"/>
      <c r="X2891" s="25"/>
    </row>
    <row r="2892" spans="1:24">
      <c r="A2892" s="1" t="s">
        <v>1739</v>
      </c>
      <c r="B2892" s="13" t="s">
        <v>1740</v>
      </c>
      <c r="C2892" t="s">
        <v>1741</v>
      </c>
      <c r="D2892" s="7" t="s">
        <v>1742</v>
      </c>
      <c r="E2892" s="13" t="s">
        <v>1335</v>
      </c>
      <c r="F2892" s="20">
        <v>72.34</v>
      </c>
      <c r="G2892" s="20">
        <v>6.74</v>
      </c>
      <c r="H2892" s="20"/>
      <c r="I2892" s="20"/>
      <c r="J2892" s="25"/>
      <c r="K2892" t="s">
        <v>1771</v>
      </c>
      <c r="L2892" t="s">
        <v>1336</v>
      </c>
      <c r="M2892" s="21" t="s">
        <v>1744</v>
      </c>
      <c r="N2892" t="s">
        <v>1809</v>
      </c>
      <c r="O2892" s="20">
        <v>78.62</v>
      </c>
      <c r="P2892" s="20">
        <v>78.34</v>
      </c>
      <c r="Q2892" s="22">
        <v>0.996438565250572</v>
      </c>
      <c r="R2892" s="23">
        <v>1.23e-12</v>
      </c>
      <c r="S2892" s="24">
        <v>5.62e-9</v>
      </c>
      <c r="T2892" s="23"/>
      <c r="U2892" s="22"/>
      <c r="V2892" s="20"/>
      <c r="W2892" s="20"/>
      <c r="X2892" s="25"/>
    </row>
    <row r="2893" spans="1:24">
      <c r="A2893" s="1" t="s">
        <v>1739</v>
      </c>
      <c r="B2893" s="13" t="s">
        <v>1740</v>
      </c>
      <c r="C2893" t="s">
        <v>1741</v>
      </c>
      <c r="D2893" s="7" t="s">
        <v>1742</v>
      </c>
      <c r="E2893" s="13" t="s">
        <v>1335</v>
      </c>
      <c r="F2893" s="20">
        <v>72.34</v>
      </c>
      <c r="G2893" s="20">
        <v>6.74</v>
      </c>
      <c r="H2893" s="20"/>
      <c r="I2893" s="20"/>
      <c r="J2893" s="25"/>
      <c r="K2893" t="s">
        <v>1771</v>
      </c>
      <c r="L2893" t="s">
        <v>1336</v>
      </c>
      <c r="M2893" s="21" t="s">
        <v>1744</v>
      </c>
      <c r="N2893" t="s">
        <v>1809</v>
      </c>
      <c r="O2893" s="20">
        <v>74.8</v>
      </c>
      <c r="P2893" s="20">
        <v>73.14</v>
      </c>
      <c r="Q2893" s="22">
        <v>0.977807486631016</v>
      </c>
      <c r="R2893" s="23">
        <v>1.13e-11</v>
      </c>
      <c r="S2893" s="24">
        <v>7.8e-8</v>
      </c>
      <c r="T2893" s="23"/>
      <c r="U2893" s="22"/>
      <c r="V2893" s="20"/>
      <c r="W2893" s="20"/>
      <c r="X2893" s="25"/>
    </row>
    <row r="2894" spans="1:24">
      <c r="A2894" s="1" t="s">
        <v>1739</v>
      </c>
      <c r="B2894" s="13" t="s">
        <v>1740</v>
      </c>
      <c r="C2894" t="s">
        <v>1741</v>
      </c>
      <c r="D2894" s="7" t="s">
        <v>1742</v>
      </c>
      <c r="E2894" s="13" t="s">
        <v>1335</v>
      </c>
      <c r="F2894" s="20">
        <v>72.34</v>
      </c>
      <c r="G2894" s="20">
        <v>6.74</v>
      </c>
      <c r="H2894" s="20"/>
      <c r="I2894" s="20"/>
      <c r="J2894" s="25"/>
      <c r="K2894" t="s">
        <v>1771</v>
      </c>
      <c r="L2894" t="s">
        <v>1336</v>
      </c>
      <c r="M2894" s="21" t="s">
        <v>1744</v>
      </c>
      <c r="N2894" t="s">
        <v>1809</v>
      </c>
      <c r="O2894" s="20">
        <v>79.49</v>
      </c>
      <c r="P2894" s="20">
        <v>79.15</v>
      </c>
      <c r="Q2894" s="22">
        <v>0.995722732419172</v>
      </c>
      <c r="R2894" s="23">
        <v>2.14e-12</v>
      </c>
      <c r="S2894" s="24">
        <v>9.33e-9</v>
      </c>
      <c r="T2894" s="23"/>
      <c r="U2894" s="22"/>
      <c r="V2894" s="20"/>
      <c r="W2894" s="20"/>
      <c r="X2894" s="25"/>
    </row>
    <row r="2895" spans="1:24">
      <c r="A2895" s="1" t="s">
        <v>1739</v>
      </c>
      <c r="B2895" s="13" t="s">
        <v>1740</v>
      </c>
      <c r="C2895" t="s">
        <v>1741</v>
      </c>
      <c r="D2895" s="7" t="s">
        <v>1742</v>
      </c>
      <c r="E2895" s="13" t="s">
        <v>1335</v>
      </c>
      <c r="F2895" s="20">
        <v>72.34</v>
      </c>
      <c r="G2895" s="20">
        <v>6.74</v>
      </c>
      <c r="H2895" s="20"/>
      <c r="I2895" s="20"/>
      <c r="J2895" s="25"/>
      <c r="K2895" t="s">
        <v>1771</v>
      </c>
      <c r="L2895" t="s">
        <v>1336</v>
      </c>
      <c r="M2895" s="21" t="s">
        <v>1744</v>
      </c>
      <c r="N2895" t="s">
        <v>1809</v>
      </c>
      <c r="O2895" s="20">
        <v>74.73</v>
      </c>
      <c r="P2895" s="20">
        <v>73.54</v>
      </c>
      <c r="Q2895" s="22">
        <v>0.984076006958384</v>
      </c>
      <c r="R2895" s="23">
        <v>1.42e-11</v>
      </c>
      <c r="S2895" s="24">
        <v>1.36e-7</v>
      </c>
      <c r="T2895" s="23"/>
      <c r="U2895" s="22"/>
      <c r="V2895" s="20"/>
      <c r="W2895" s="20"/>
      <c r="X2895" s="25"/>
    </row>
    <row r="2896" spans="1:24">
      <c r="A2896" s="1" t="s">
        <v>1739</v>
      </c>
      <c r="B2896" s="13" t="s">
        <v>1740</v>
      </c>
      <c r="C2896" t="s">
        <v>1741</v>
      </c>
      <c r="D2896" s="7" t="s">
        <v>1742</v>
      </c>
      <c r="E2896" s="13" t="s">
        <v>1335</v>
      </c>
      <c r="F2896" s="20">
        <v>72.34</v>
      </c>
      <c r="G2896" s="20">
        <v>6.74</v>
      </c>
      <c r="H2896" s="20"/>
      <c r="I2896" s="20"/>
      <c r="J2896" s="25"/>
      <c r="K2896" t="s">
        <v>1771</v>
      </c>
      <c r="L2896" t="s">
        <v>1336</v>
      </c>
      <c r="M2896" s="21" t="s">
        <v>1744</v>
      </c>
      <c r="N2896" t="s">
        <v>1809</v>
      </c>
      <c r="O2896" s="20">
        <v>80.55</v>
      </c>
      <c r="P2896" s="20">
        <v>80.65</v>
      </c>
      <c r="Q2896" s="22">
        <v>1.00124146492862</v>
      </c>
      <c r="R2896" s="23">
        <v>3.1e-12</v>
      </c>
      <c r="S2896" s="24">
        <v>1.55e-8</v>
      </c>
      <c r="T2896" s="23"/>
      <c r="U2896" s="22"/>
      <c r="V2896" s="20"/>
      <c r="W2896" s="20"/>
      <c r="X2896" s="25"/>
    </row>
    <row r="2897" spans="1:24">
      <c r="A2897" s="1" t="s">
        <v>1739</v>
      </c>
      <c r="B2897" s="13" t="s">
        <v>1740</v>
      </c>
      <c r="C2897" t="s">
        <v>1741</v>
      </c>
      <c r="D2897" s="7" t="s">
        <v>1742</v>
      </c>
      <c r="E2897" s="13" t="s">
        <v>1335</v>
      </c>
      <c r="F2897" s="20">
        <v>72.34</v>
      </c>
      <c r="G2897" s="20">
        <v>6.74</v>
      </c>
      <c r="H2897" s="20"/>
      <c r="I2897" s="20"/>
      <c r="J2897" s="25"/>
      <c r="K2897" t="s">
        <v>1771</v>
      </c>
      <c r="L2897" t="s">
        <v>1336</v>
      </c>
      <c r="M2897" s="21" t="s">
        <v>1744</v>
      </c>
      <c r="N2897" t="s">
        <v>1809</v>
      </c>
      <c r="O2897" s="20">
        <v>79.59</v>
      </c>
      <c r="P2897" s="20">
        <v>79.63</v>
      </c>
      <c r="Q2897" s="22">
        <v>1.00050257570046</v>
      </c>
      <c r="R2897" s="23">
        <v>3.4e-12</v>
      </c>
      <c r="S2897" s="24">
        <v>2.83e-8</v>
      </c>
      <c r="T2897" s="23"/>
      <c r="U2897" s="22"/>
      <c r="V2897" s="20"/>
      <c r="W2897" s="20"/>
      <c r="X2897" s="25"/>
    </row>
    <row r="2898" spans="1:24">
      <c r="A2898" s="1" t="s">
        <v>1739</v>
      </c>
      <c r="B2898" s="13" t="s">
        <v>1740</v>
      </c>
      <c r="C2898" t="s">
        <v>1741</v>
      </c>
      <c r="D2898" s="7" t="s">
        <v>1742</v>
      </c>
      <c r="E2898" s="13" t="s">
        <v>1335</v>
      </c>
      <c r="F2898" s="20">
        <v>72.34</v>
      </c>
      <c r="G2898" s="20">
        <v>6.74</v>
      </c>
      <c r="H2898" s="20"/>
      <c r="I2898" s="20"/>
      <c r="J2898" s="25"/>
      <c r="K2898" t="s">
        <v>1771</v>
      </c>
      <c r="L2898" t="s">
        <v>1336</v>
      </c>
      <c r="M2898" s="21" t="s">
        <v>1744</v>
      </c>
      <c r="N2898" t="s">
        <v>1809</v>
      </c>
      <c r="O2898" s="20">
        <v>60.9</v>
      </c>
      <c r="P2898" s="20">
        <v>35.99</v>
      </c>
      <c r="Q2898" s="22">
        <v>0.590968801313629</v>
      </c>
      <c r="R2898" s="23"/>
      <c r="S2898" s="24"/>
      <c r="T2898" s="23"/>
      <c r="U2898" s="22"/>
      <c r="V2898" s="20"/>
      <c r="W2898" s="20"/>
      <c r="X2898" s="25"/>
    </row>
    <row r="2899" spans="1:24">
      <c r="A2899" s="1" t="s">
        <v>1739</v>
      </c>
      <c r="B2899" s="13" t="s">
        <v>1740</v>
      </c>
      <c r="C2899" t="s">
        <v>1741</v>
      </c>
      <c r="D2899" s="7" t="s">
        <v>1742</v>
      </c>
      <c r="E2899" s="13" t="s">
        <v>1335</v>
      </c>
      <c r="F2899" s="20">
        <v>72.34</v>
      </c>
      <c r="G2899" s="20">
        <v>6.74</v>
      </c>
      <c r="H2899" s="20"/>
      <c r="I2899" s="20"/>
      <c r="J2899" s="25"/>
      <c r="K2899" t="s">
        <v>1771</v>
      </c>
      <c r="L2899" t="s">
        <v>1336</v>
      </c>
      <c r="M2899" s="21" t="s">
        <v>1744</v>
      </c>
      <c r="N2899" t="s">
        <v>1809</v>
      </c>
      <c r="O2899" s="20">
        <v>79.93</v>
      </c>
      <c r="P2899" s="20">
        <v>79.91</v>
      </c>
      <c r="Q2899" s="22">
        <v>0.999749781058426</v>
      </c>
      <c r="R2899" s="23">
        <v>9.33e-13</v>
      </c>
      <c r="S2899" s="24">
        <v>8.91e-9</v>
      </c>
      <c r="T2899" s="23"/>
      <c r="U2899" s="22"/>
      <c r="V2899" s="20"/>
      <c r="W2899" s="20"/>
      <c r="X2899" s="25"/>
    </row>
    <row r="2900" spans="1:24">
      <c r="A2900" s="1" t="s">
        <v>1739</v>
      </c>
      <c r="B2900" s="13" t="s">
        <v>1740</v>
      </c>
      <c r="C2900" t="s">
        <v>1741</v>
      </c>
      <c r="D2900" s="7" t="s">
        <v>1742</v>
      </c>
      <c r="E2900" s="13" t="s">
        <v>1335</v>
      </c>
      <c r="F2900" s="20">
        <v>72.34</v>
      </c>
      <c r="G2900" s="20">
        <v>6.74</v>
      </c>
      <c r="H2900" s="20"/>
      <c r="I2900" s="20"/>
      <c r="J2900" s="25"/>
      <c r="K2900" t="s">
        <v>1771</v>
      </c>
      <c r="L2900" t="s">
        <v>1336</v>
      </c>
      <c r="M2900" s="21" t="s">
        <v>1744</v>
      </c>
      <c r="N2900" t="s">
        <v>1809</v>
      </c>
      <c r="O2900" s="20">
        <v>78.5</v>
      </c>
      <c r="P2900" s="20">
        <v>78.59</v>
      </c>
      <c r="Q2900" s="22">
        <v>1.00114649681529</v>
      </c>
      <c r="R2900" s="23">
        <v>1.49e-11</v>
      </c>
      <c r="S2900" s="24">
        <v>1.62e-8</v>
      </c>
      <c r="T2900" s="23"/>
      <c r="U2900" s="22"/>
      <c r="V2900" s="20"/>
      <c r="W2900" s="20"/>
      <c r="X2900" s="25"/>
    </row>
    <row r="2901" spans="1:24">
      <c r="A2901" s="1" t="s">
        <v>1739</v>
      </c>
      <c r="B2901" s="13" t="s">
        <v>1740</v>
      </c>
      <c r="C2901" t="s">
        <v>1741</v>
      </c>
      <c r="D2901" s="7" t="s">
        <v>1742</v>
      </c>
      <c r="E2901" s="13" t="s">
        <v>1335</v>
      </c>
      <c r="F2901" s="20">
        <v>72.34</v>
      </c>
      <c r="G2901" s="20">
        <v>6.74</v>
      </c>
      <c r="H2901" s="20"/>
      <c r="I2901" s="20"/>
      <c r="J2901" s="25"/>
      <c r="K2901" t="s">
        <v>1771</v>
      </c>
      <c r="L2901" t="s">
        <v>1336</v>
      </c>
      <c r="M2901" s="21" t="s">
        <v>1744</v>
      </c>
      <c r="N2901" t="s">
        <v>1809</v>
      </c>
      <c r="O2901" s="20">
        <v>77.69</v>
      </c>
      <c r="P2901" s="20">
        <v>76.4</v>
      </c>
      <c r="Q2901" s="22">
        <v>0.983395546402368</v>
      </c>
      <c r="R2901" s="23">
        <v>2.96e-12</v>
      </c>
      <c r="S2901" s="24">
        <v>7.76e-9</v>
      </c>
      <c r="T2901" s="23"/>
      <c r="U2901" s="22"/>
      <c r="V2901" s="20"/>
      <c r="W2901" s="20"/>
      <c r="X2901" s="25"/>
    </row>
    <row r="2902" spans="1:24">
      <c r="A2902" s="1" t="s">
        <v>1739</v>
      </c>
      <c r="B2902" s="13" t="s">
        <v>1740</v>
      </c>
      <c r="C2902" t="s">
        <v>1741</v>
      </c>
      <c r="D2902" s="7" t="s">
        <v>1742</v>
      </c>
      <c r="E2902" s="13" t="s">
        <v>1335</v>
      </c>
      <c r="F2902" s="20">
        <v>72.34</v>
      </c>
      <c r="G2902" s="20">
        <v>6.74</v>
      </c>
      <c r="H2902" s="20"/>
      <c r="I2902" s="20"/>
      <c r="J2902" s="25"/>
      <c r="K2902" t="s">
        <v>1771</v>
      </c>
      <c r="L2902" t="s">
        <v>1336</v>
      </c>
      <c r="M2902" s="21" t="s">
        <v>1744</v>
      </c>
      <c r="N2902" t="s">
        <v>1809</v>
      </c>
      <c r="O2902" s="20">
        <v>79.24</v>
      </c>
      <c r="P2902" s="20">
        <v>78.8</v>
      </c>
      <c r="Q2902" s="22">
        <v>0.99444724886421</v>
      </c>
      <c r="R2902" s="23">
        <v>2.96e-12</v>
      </c>
      <c r="S2902" s="24">
        <v>2.35e-8</v>
      </c>
      <c r="T2902" s="23"/>
      <c r="U2902" s="22"/>
      <c r="V2902" s="20"/>
      <c r="W2902" s="20"/>
      <c r="X2902" s="25"/>
    </row>
    <row r="2903" spans="1:24">
      <c r="A2903" s="1" t="s">
        <v>1739</v>
      </c>
      <c r="B2903" s="13" t="s">
        <v>1740</v>
      </c>
      <c r="C2903" t="s">
        <v>1741</v>
      </c>
      <c r="D2903" s="7" t="s">
        <v>1742</v>
      </c>
      <c r="E2903" s="13" t="s">
        <v>1335</v>
      </c>
      <c r="F2903" s="20">
        <v>72.34</v>
      </c>
      <c r="G2903" s="20">
        <v>6.74</v>
      </c>
      <c r="H2903" s="20"/>
      <c r="I2903" s="20"/>
      <c r="J2903" s="25"/>
      <c r="K2903" t="s">
        <v>1771</v>
      </c>
      <c r="L2903" t="s">
        <v>1336</v>
      </c>
      <c r="M2903" s="21" t="s">
        <v>1744</v>
      </c>
      <c r="N2903" t="s">
        <v>1809</v>
      </c>
      <c r="O2903" s="20">
        <v>78.73</v>
      </c>
      <c r="P2903" s="20">
        <v>77.82</v>
      </c>
      <c r="Q2903" s="22">
        <v>0.988441508954655</v>
      </c>
      <c r="R2903" s="23">
        <v>1.86e-12</v>
      </c>
      <c r="S2903" s="24">
        <v>1.18e-8</v>
      </c>
      <c r="T2903" s="23"/>
      <c r="U2903" s="22"/>
      <c r="V2903" s="20"/>
      <c r="W2903" s="20"/>
      <c r="X2903" s="25"/>
    </row>
    <row r="2904" spans="1:24">
      <c r="A2904" s="1" t="s">
        <v>1739</v>
      </c>
      <c r="B2904" s="13" t="s">
        <v>1740</v>
      </c>
      <c r="C2904" t="s">
        <v>1741</v>
      </c>
      <c r="D2904" s="7" t="s">
        <v>1742</v>
      </c>
      <c r="E2904" s="13" t="s">
        <v>1335</v>
      </c>
      <c r="F2904" s="20">
        <v>72.34</v>
      </c>
      <c r="G2904" s="20">
        <v>6.74</v>
      </c>
      <c r="H2904" s="20"/>
      <c r="I2904" s="20"/>
      <c r="J2904" s="25"/>
      <c r="K2904" t="s">
        <v>1771</v>
      </c>
      <c r="L2904" t="s">
        <v>1336</v>
      </c>
      <c r="M2904" s="21" t="s">
        <v>1744</v>
      </c>
      <c r="N2904" t="s">
        <v>1809</v>
      </c>
      <c r="O2904" s="20">
        <v>76.63</v>
      </c>
      <c r="P2904" s="20">
        <v>74.95</v>
      </c>
      <c r="Q2904" s="22">
        <v>0.978076471355866</v>
      </c>
      <c r="R2904" s="23">
        <v>2.35e-12</v>
      </c>
      <c r="S2904" s="24">
        <v>1.29e-8</v>
      </c>
      <c r="T2904" s="23"/>
      <c r="U2904" s="22"/>
      <c r="V2904" s="20"/>
      <c r="W2904" s="20"/>
      <c r="X2904" s="25"/>
    </row>
    <row r="2905" spans="1:24">
      <c r="A2905" s="1" t="s">
        <v>1739</v>
      </c>
      <c r="B2905" s="13" t="s">
        <v>1740</v>
      </c>
      <c r="C2905" t="s">
        <v>1741</v>
      </c>
      <c r="D2905" s="7" t="s">
        <v>1742</v>
      </c>
      <c r="E2905" s="13" t="s">
        <v>1335</v>
      </c>
      <c r="F2905" s="20">
        <v>72.34</v>
      </c>
      <c r="G2905" s="20">
        <v>6.74</v>
      </c>
      <c r="H2905" s="20"/>
      <c r="I2905" s="20"/>
      <c r="J2905" s="25"/>
      <c r="K2905" t="s">
        <v>1771</v>
      </c>
      <c r="L2905" t="s">
        <v>1336</v>
      </c>
      <c r="M2905" s="21" t="s">
        <v>1744</v>
      </c>
      <c r="N2905" t="s">
        <v>1809</v>
      </c>
      <c r="O2905" s="20">
        <v>80.23</v>
      </c>
      <c r="P2905" s="20">
        <v>79.67</v>
      </c>
      <c r="Q2905" s="22">
        <v>0.993020067306494</v>
      </c>
      <c r="R2905" s="23">
        <v>1.42e-11</v>
      </c>
      <c r="S2905" s="24">
        <v>1.56e-7</v>
      </c>
      <c r="T2905" s="23"/>
      <c r="U2905" s="22"/>
      <c r="V2905" s="20"/>
      <c r="W2905" s="20"/>
      <c r="X2905" s="25"/>
    </row>
    <row r="2906" spans="1:24">
      <c r="A2906" s="1" t="s">
        <v>1739</v>
      </c>
      <c r="B2906" s="13" t="s">
        <v>1740</v>
      </c>
      <c r="C2906" t="s">
        <v>1741</v>
      </c>
      <c r="D2906" s="7" t="s">
        <v>1742</v>
      </c>
      <c r="E2906" s="13" t="s">
        <v>1335</v>
      </c>
      <c r="F2906" s="20">
        <v>72.34</v>
      </c>
      <c r="G2906" s="20">
        <v>6.74</v>
      </c>
      <c r="H2906" s="20"/>
      <c r="I2906" s="20"/>
      <c r="J2906" s="25"/>
      <c r="K2906" t="s">
        <v>1771</v>
      </c>
      <c r="L2906" t="s">
        <v>1336</v>
      </c>
      <c r="M2906" s="21" t="s">
        <v>1744</v>
      </c>
      <c r="N2906" t="s">
        <v>1809</v>
      </c>
      <c r="O2906" s="20">
        <v>80.28</v>
      </c>
      <c r="P2906" s="20">
        <v>79.87</v>
      </c>
      <c r="Q2906" s="22">
        <v>0.994892874937718</v>
      </c>
      <c r="R2906" s="23">
        <v>5.65e-12</v>
      </c>
      <c r="S2906" s="24">
        <v>7.8e-8</v>
      </c>
      <c r="T2906" s="23"/>
      <c r="U2906" s="22"/>
      <c r="V2906" s="20"/>
      <c r="W2906" s="20"/>
      <c r="X2906" s="25"/>
    </row>
    <row r="2907" spans="1:24">
      <c r="A2907" s="1" t="s">
        <v>1739</v>
      </c>
      <c r="B2907" s="13" t="s">
        <v>1740</v>
      </c>
      <c r="C2907" t="s">
        <v>1741</v>
      </c>
      <c r="D2907" s="7" t="s">
        <v>1742</v>
      </c>
      <c r="E2907" s="13" t="s">
        <v>1335</v>
      </c>
      <c r="F2907" s="20">
        <v>72.34</v>
      </c>
      <c r="G2907" s="20">
        <v>6.74</v>
      </c>
      <c r="H2907" s="20"/>
      <c r="I2907" s="20"/>
      <c r="J2907" s="25"/>
      <c r="K2907" t="s">
        <v>1771</v>
      </c>
      <c r="L2907" t="s">
        <v>1336</v>
      </c>
      <c r="M2907" s="21" t="s">
        <v>1744</v>
      </c>
      <c r="N2907" t="s">
        <v>1809</v>
      </c>
      <c r="O2907" s="20">
        <v>79.94</v>
      </c>
      <c r="P2907" s="20">
        <v>79.53</v>
      </c>
      <c r="Q2907" s="22">
        <v>0.994871153365024</v>
      </c>
      <c r="R2907" s="23">
        <v>3.25e-12</v>
      </c>
      <c r="S2907" s="24">
        <v>4.09e-8</v>
      </c>
      <c r="T2907" s="23"/>
      <c r="U2907" s="22"/>
      <c r="V2907" s="20"/>
      <c r="W2907" s="20"/>
      <c r="X2907" s="25"/>
    </row>
    <row r="2908" spans="1:24">
      <c r="A2908" s="1" t="s">
        <v>1739</v>
      </c>
      <c r="B2908" s="13" t="s">
        <v>1740</v>
      </c>
      <c r="C2908" t="s">
        <v>1741</v>
      </c>
      <c r="D2908" s="7" t="s">
        <v>1742</v>
      </c>
      <c r="E2908" s="13" t="s">
        <v>1335</v>
      </c>
      <c r="F2908" s="20">
        <v>72.34</v>
      </c>
      <c r="G2908" s="20">
        <v>6.74</v>
      </c>
      <c r="H2908" s="20"/>
      <c r="I2908" s="20"/>
      <c r="J2908" s="25"/>
      <c r="K2908" t="s">
        <v>1771</v>
      </c>
      <c r="L2908" t="s">
        <v>1336</v>
      </c>
      <c r="M2908" s="21" t="s">
        <v>1744</v>
      </c>
      <c r="N2908" t="s">
        <v>1809</v>
      </c>
      <c r="O2908" s="20">
        <v>78.06</v>
      </c>
      <c r="P2908" s="20">
        <v>77.29</v>
      </c>
      <c r="Q2908" s="22">
        <v>0.990135792979759</v>
      </c>
      <c r="R2908" s="23">
        <v>1.62e-12</v>
      </c>
      <c r="S2908" s="24">
        <v>6.75e-9</v>
      </c>
      <c r="T2908" s="23"/>
      <c r="U2908" s="22"/>
      <c r="V2908" s="20"/>
      <c r="W2908" s="20"/>
      <c r="X2908" s="25"/>
    </row>
    <row r="2909" spans="1:24">
      <c r="A2909" s="1" t="s">
        <v>1739</v>
      </c>
      <c r="B2909" s="13" t="s">
        <v>1740</v>
      </c>
      <c r="C2909" t="s">
        <v>1741</v>
      </c>
      <c r="D2909" s="7" t="s">
        <v>1742</v>
      </c>
      <c r="E2909" s="13" t="s">
        <v>1335</v>
      </c>
      <c r="F2909" s="20">
        <v>72.34</v>
      </c>
      <c r="G2909" s="20">
        <v>6.74</v>
      </c>
      <c r="H2909" s="20"/>
      <c r="I2909" s="20"/>
      <c r="J2909" s="25"/>
      <c r="K2909" t="s">
        <v>1771</v>
      </c>
      <c r="L2909" t="s">
        <v>1336</v>
      </c>
      <c r="M2909" s="21" t="s">
        <v>1744</v>
      </c>
      <c r="N2909" t="s">
        <v>1809</v>
      </c>
      <c r="O2909" s="20">
        <v>83.02</v>
      </c>
      <c r="P2909" s="20">
        <v>84.18</v>
      </c>
      <c r="Q2909" s="22">
        <v>1.01397253673814</v>
      </c>
      <c r="R2909" s="23">
        <v>1.08e-11</v>
      </c>
      <c r="S2909" s="24">
        <v>7.45e-8</v>
      </c>
      <c r="T2909" s="23"/>
      <c r="U2909" s="22"/>
      <c r="V2909" s="20"/>
      <c r="W2909" s="20"/>
      <c r="X2909" s="25"/>
    </row>
    <row r="2910" spans="1:24">
      <c r="A2910" s="1" t="s">
        <v>1739</v>
      </c>
      <c r="B2910" s="13" t="s">
        <v>1740</v>
      </c>
      <c r="C2910" t="s">
        <v>1741</v>
      </c>
      <c r="D2910" s="7" t="s">
        <v>1742</v>
      </c>
      <c r="E2910" s="13" t="s">
        <v>1335</v>
      </c>
      <c r="F2910" s="20">
        <v>72.34</v>
      </c>
      <c r="G2910" s="20">
        <v>6.74</v>
      </c>
      <c r="H2910" s="20"/>
      <c r="I2910" s="20"/>
      <c r="J2910" s="25"/>
      <c r="K2910" t="s">
        <v>1771</v>
      </c>
      <c r="L2910" t="s">
        <v>1336</v>
      </c>
      <c r="M2910" s="21" t="s">
        <v>1744</v>
      </c>
      <c r="N2910" t="s">
        <v>1809</v>
      </c>
      <c r="O2910" s="20">
        <v>78.71</v>
      </c>
      <c r="P2910" s="20">
        <v>80.75</v>
      </c>
      <c r="Q2910" s="22">
        <v>1.02591792656587</v>
      </c>
      <c r="R2910" s="23">
        <v>1.48e-12</v>
      </c>
      <c r="S2910" s="24">
        <v>3.71e-9</v>
      </c>
      <c r="T2910" s="23"/>
      <c r="U2910" s="22"/>
      <c r="V2910" s="20"/>
      <c r="W2910" s="20"/>
      <c r="X2910" s="25"/>
    </row>
    <row r="2911" spans="1:24">
      <c r="A2911" s="1" t="s">
        <v>1739</v>
      </c>
      <c r="B2911" s="13" t="s">
        <v>1740</v>
      </c>
      <c r="C2911" t="s">
        <v>1741</v>
      </c>
      <c r="D2911" s="7" t="s">
        <v>1742</v>
      </c>
      <c r="E2911" s="13" t="s">
        <v>1335</v>
      </c>
      <c r="F2911" s="20">
        <v>72.34</v>
      </c>
      <c r="G2911" s="20">
        <v>6.74</v>
      </c>
      <c r="H2911" s="20"/>
      <c r="I2911" s="20"/>
      <c r="J2911" s="25"/>
      <c r="K2911" t="s">
        <v>1771</v>
      </c>
      <c r="L2911" t="s">
        <v>1336</v>
      </c>
      <c r="M2911" s="21" t="s">
        <v>1744</v>
      </c>
      <c r="N2911" t="s">
        <v>1809</v>
      </c>
      <c r="O2911" s="20">
        <v>77.04</v>
      </c>
      <c r="P2911" s="20">
        <v>77.41</v>
      </c>
      <c r="Q2911" s="22">
        <v>1.00480269989616</v>
      </c>
      <c r="R2911" s="23">
        <v>3.25e-12</v>
      </c>
      <c r="S2911" s="24">
        <v>4.48e-8</v>
      </c>
      <c r="T2911" s="23"/>
      <c r="U2911" s="22"/>
      <c r="V2911" s="20"/>
      <c r="W2911" s="20"/>
      <c r="X2911" s="25"/>
    </row>
    <row r="2912" spans="1:24">
      <c r="A2912" s="1" t="s">
        <v>1739</v>
      </c>
      <c r="B2912" s="13" t="s">
        <v>1740</v>
      </c>
      <c r="C2912" t="s">
        <v>1741</v>
      </c>
      <c r="D2912" s="7" t="s">
        <v>1742</v>
      </c>
      <c r="E2912" s="13" t="s">
        <v>1335</v>
      </c>
      <c r="F2912" s="20">
        <v>72.34</v>
      </c>
      <c r="G2912" s="20">
        <v>6.74</v>
      </c>
      <c r="H2912" s="20"/>
      <c r="I2912" s="20"/>
      <c r="J2912" s="25"/>
      <c r="K2912" t="s">
        <v>1771</v>
      </c>
      <c r="L2912" t="s">
        <v>1336</v>
      </c>
      <c r="M2912" s="21" t="s">
        <v>1744</v>
      </c>
      <c r="N2912" t="s">
        <v>1809</v>
      </c>
      <c r="O2912" s="20">
        <v>77.15</v>
      </c>
      <c r="P2912" s="20">
        <v>77.79</v>
      </c>
      <c r="Q2912" s="22">
        <v>1.00829552819183</v>
      </c>
      <c r="R2912" s="23">
        <v>1.18e-12</v>
      </c>
      <c r="S2912" s="24">
        <v>3.71e-9</v>
      </c>
      <c r="T2912" s="23"/>
      <c r="U2912" s="22"/>
      <c r="V2912" s="20"/>
      <c r="W2912" s="20"/>
      <c r="X2912" s="25"/>
    </row>
    <row r="2913" spans="1:24">
      <c r="A2913" s="1" t="s">
        <v>1739</v>
      </c>
      <c r="B2913" s="13" t="s">
        <v>1740</v>
      </c>
      <c r="C2913" t="s">
        <v>1741</v>
      </c>
      <c r="D2913" s="7" t="s">
        <v>1742</v>
      </c>
      <c r="E2913" s="13" t="s">
        <v>1335</v>
      </c>
      <c r="F2913" s="20">
        <v>72.34</v>
      </c>
      <c r="G2913" s="20">
        <v>6.74</v>
      </c>
      <c r="H2913" s="20"/>
      <c r="I2913" s="20"/>
      <c r="J2913" s="25"/>
      <c r="K2913" t="s">
        <v>1771</v>
      </c>
      <c r="L2913" t="s">
        <v>1336</v>
      </c>
      <c r="M2913" s="21" t="s">
        <v>1744</v>
      </c>
      <c r="N2913" t="s">
        <v>1809</v>
      </c>
      <c r="O2913" s="20">
        <v>77.39</v>
      </c>
      <c r="P2913" s="20">
        <v>77.99</v>
      </c>
      <c r="Q2913" s="22">
        <v>1.00775293965629</v>
      </c>
      <c r="R2913" s="23">
        <v>1.3e-11</v>
      </c>
      <c r="S2913" s="24">
        <v>1.3e-7</v>
      </c>
      <c r="T2913" s="23"/>
      <c r="U2913" s="22"/>
      <c r="V2913" s="20"/>
      <c r="W2913" s="20"/>
      <c r="X2913" s="25"/>
    </row>
    <row r="2914" spans="1:24">
      <c r="A2914" s="1" t="s">
        <v>1739</v>
      </c>
      <c r="B2914" s="13" t="s">
        <v>1740</v>
      </c>
      <c r="C2914" t="s">
        <v>1741</v>
      </c>
      <c r="D2914" s="7" t="s">
        <v>1742</v>
      </c>
      <c r="E2914" s="13" t="s">
        <v>1335</v>
      </c>
      <c r="F2914" s="20">
        <v>72.34</v>
      </c>
      <c r="G2914" s="20">
        <v>6.74</v>
      </c>
      <c r="H2914" s="20"/>
      <c r="I2914" s="20"/>
      <c r="J2914" s="25"/>
      <c r="K2914" t="s">
        <v>1771</v>
      </c>
      <c r="L2914" t="s">
        <v>1336</v>
      </c>
      <c r="M2914" s="21" t="s">
        <v>1744</v>
      </c>
      <c r="N2914" t="s">
        <v>1809</v>
      </c>
      <c r="O2914" s="20">
        <v>80.16</v>
      </c>
      <c r="P2914" s="20">
        <v>81.49</v>
      </c>
      <c r="Q2914" s="22">
        <v>1.01659181636727</v>
      </c>
      <c r="R2914" s="23">
        <v>2.05e-12</v>
      </c>
      <c r="S2914" s="24">
        <v>1.23e-8</v>
      </c>
      <c r="T2914" s="23"/>
      <c r="U2914" s="22"/>
      <c r="V2914" s="20"/>
      <c r="W2914" s="20"/>
      <c r="X2914" s="25"/>
    </row>
    <row r="2915" spans="1:24">
      <c r="A2915" s="1" t="s">
        <v>1739</v>
      </c>
      <c r="B2915" s="13" t="s">
        <v>1740</v>
      </c>
      <c r="C2915" t="s">
        <v>1741</v>
      </c>
      <c r="D2915" s="7" t="s">
        <v>1742</v>
      </c>
      <c r="E2915" s="13" t="s">
        <v>1335</v>
      </c>
      <c r="F2915" s="20">
        <v>72.34</v>
      </c>
      <c r="G2915" s="20">
        <v>6.74</v>
      </c>
      <c r="H2915" s="20"/>
      <c r="I2915" s="20"/>
      <c r="J2915" s="25"/>
      <c r="K2915" t="s">
        <v>1771</v>
      </c>
      <c r="L2915" t="s">
        <v>1336</v>
      </c>
      <c r="M2915" s="21" t="s">
        <v>1744</v>
      </c>
      <c r="N2915" t="s">
        <v>1809</v>
      </c>
      <c r="O2915" s="20">
        <v>77.9</v>
      </c>
      <c r="P2915" s="20">
        <v>78.19</v>
      </c>
      <c r="Q2915" s="22">
        <v>1.00372272143774</v>
      </c>
      <c r="R2915" s="23">
        <v>1.95e-12</v>
      </c>
      <c r="S2915" s="24">
        <v>1.23e-8</v>
      </c>
      <c r="T2915" s="23"/>
      <c r="U2915" s="22"/>
      <c r="V2915" s="20"/>
      <c r="W2915" s="20"/>
      <c r="X2915" s="25"/>
    </row>
    <row r="2916" spans="1:24">
      <c r="A2916" s="39" t="s">
        <v>1739</v>
      </c>
      <c r="B2916" s="40" t="s">
        <v>1740</v>
      </c>
      <c r="C2916" s="18" t="s">
        <v>1741</v>
      </c>
      <c r="D2916" s="78" t="s">
        <v>1742</v>
      </c>
      <c r="E2916" s="40" t="s">
        <v>1335</v>
      </c>
      <c r="F2916" s="42">
        <v>72.34</v>
      </c>
      <c r="G2916" s="42">
        <v>6.74</v>
      </c>
      <c r="H2916" s="42"/>
      <c r="I2916" s="42"/>
      <c r="J2916" s="47"/>
      <c r="K2916" s="18" t="s">
        <v>1771</v>
      </c>
      <c r="L2916" s="18" t="s">
        <v>1336</v>
      </c>
      <c r="M2916" s="43" t="s">
        <v>1744</v>
      </c>
      <c r="N2916" s="18" t="s">
        <v>1809</v>
      </c>
      <c r="O2916" s="42">
        <v>76.74</v>
      </c>
      <c r="P2916" s="42">
        <v>77.13</v>
      </c>
      <c r="Q2916" s="44">
        <v>1.00508209538702</v>
      </c>
      <c r="R2916" s="45">
        <v>3.56e-12</v>
      </c>
      <c r="S2916" s="46">
        <v>1.07e-8</v>
      </c>
      <c r="T2916" s="45"/>
      <c r="U2916" s="44"/>
      <c r="V2916" s="42"/>
      <c r="W2916" s="42"/>
      <c r="X2916" s="47"/>
    </row>
    <row r="2917" spans="1:24">
      <c r="A2917" s="1" t="s">
        <v>1810</v>
      </c>
      <c r="B2917" s="13" t="s">
        <v>1740</v>
      </c>
      <c r="C2917" t="s">
        <v>1741</v>
      </c>
      <c r="D2917" s="7" t="s">
        <v>1811</v>
      </c>
      <c r="E2917" s="13" t="s">
        <v>1335</v>
      </c>
      <c r="F2917" s="20">
        <v>72.61</v>
      </c>
      <c r="G2917" s="20">
        <v>6.44</v>
      </c>
      <c r="H2917" s="20"/>
      <c r="I2917" s="20"/>
      <c r="J2917" s="25"/>
      <c r="K2917" t="s">
        <v>418</v>
      </c>
      <c r="L2917" t="s">
        <v>1336</v>
      </c>
      <c r="M2917" s="21" t="s">
        <v>1744</v>
      </c>
      <c r="N2917" t="s">
        <v>1812</v>
      </c>
      <c r="O2917" s="20">
        <v>87.06</v>
      </c>
      <c r="P2917" s="20">
        <v>87.49</v>
      </c>
      <c r="Q2917" s="22">
        <v>1.00493912244429</v>
      </c>
      <c r="R2917" s="23"/>
      <c r="S2917" s="24"/>
      <c r="T2917" s="23"/>
      <c r="U2917" s="22"/>
      <c r="V2917" s="20"/>
      <c r="W2917" s="20"/>
      <c r="X2917" s="25"/>
    </row>
    <row r="2918" spans="1:24">
      <c r="A2918" s="1" t="s">
        <v>1810</v>
      </c>
      <c r="B2918" s="13" t="s">
        <v>1740</v>
      </c>
      <c r="C2918" t="s">
        <v>1741</v>
      </c>
      <c r="D2918" s="7" t="s">
        <v>1811</v>
      </c>
      <c r="E2918" s="13" t="s">
        <v>1335</v>
      </c>
      <c r="F2918" s="20">
        <v>72.61</v>
      </c>
      <c r="G2918" s="20">
        <v>6.44</v>
      </c>
      <c r="H2918" s="20"/>
      <c r="I2918" s="20"/>
      <c r="J2918" s="25"/>
      <c r="K2918" t="s">
        <v>418</v>
      </c>
      <c r="L2918" t="s">
        <v>1336</v>
      </c>
      <c r="M2918" s="21" t="s">
        <v>1744</v>
      </c>
      <c r="N2918" t="s">
        <v>1813</v>
      </c>
      <c r="O2918" s="20">
        <v>86.84</v>
      </c>
      <c r="P2918" s="20">
        <v>87.77</v>
      </c>
      <c r="Q2918" s="22">
        <v>1.01070935052971</v>
      </c>
      <c r="R2918" s="23"/>
      <c r="S2918" s="24"/>
      <c r="T2918" s="23"/>
      <c r="U2918" s="22"/>
      <c r="V2918" s="20"/>
      <c r="W2918" s="20"/>
      <c r="X2918" s="25"/>
    </row>
    <row r="2919" spans="1:24">
      <c r="A2919" s="1" t="s">
        <v>1810</v>
      </c>
      <c r="B2919" s="13" t="s">
        <v>1740</v>
      </c>
      <c r="C2919" t="s">
        <v>1741</v>
      </c>
      <c r="D2919" s="7" t="s">
        <v>1811</v>
      </c>
      <c r="E2919" s="13" t="s">
        <v>1335</v>
      </c>
      <c r="F2919" s="20">
        <v>72.61</v>
      </c>
      <c r="G2919" s="20">
        <v>6.44</v>
      </c>
      <c r="H2919" s="20"/>
      <c r="I2919" s="20"/>
      <c r="J2919" s="25"/>
      <c r="K2919" t="s">
        <v>418</v>
      </c>
      <c r="L2919" t="s">
        <v>1336</v>
      </c>
      <c r="M2919" s="21" t="s">
        <v>1744</v>
      </c>
      <c r="N2919" t="s">
        <v>1814</v>
      </c>
      <c r="O2919" s="20">
        <v>85.85</v>
      </c>
      <c r="P2919" s="20">
        <v>85.95</v>
      </c>
      <c r="Q2919" s="22">
        <v>1.00116482236459</v>
      </c>
      <c r="R2919" s="23"/>
      <c r="S2919" s="24"/>
      <c r="T2919" s="23"/>
      <c r="U2919" s="22"/>
      <c r="V2919" s="20"/>
      <c r="W2919" s="20"/>
      <c r="X2919" s="25"/>
    </row>
    <row r="2920" spans="1:24">
      <c r="A2920" s="1" t="s">
        <v>1810</v>
      </c>
      <c r="B2920" s="13" t="s">
        <v>1740</v>
      </c>
      <c r="C2920" t="s">
        <v>1741</v>
      </c>
      <c r="D2920" s="7" t="s">
        <v>1811</v>
      </c>
      <c r="E2920" s="13" t="s">
        <v>1335</v>
      </c>
      <c r="F2920" s="20">
        <v>72.61</v>
      </c>
      <c r="G2920" s="20">
        <v>6.44</v>
      </c>
      <c r="H2920" s="20"/>
      <c r="I2920" s="20"/>
      <c r="J2920" s="25"/>
      <c r="K2920" t="s">
        <v>418</v>
      </c>
      <c r="L2920" t="s">
        <v>1336</v>
      </c>
      <c r="M2920" s="21" t="s">
        <v>1744</v>
      </c>
      <c r="N2920" t="s">
        <v>1815</v>
      </c>
      <c r="O2920" s="20">
        <v>88.9</v>
      </c>
      <c r="P2920" s="20">
        <v>92.28</v>
      </c>
      <c r="Q2920" s="22">
        <v>1.03802024746907</v>
      </c>
      <c r="R2920" s="23"/>
      <c r="S2920" s="24"/>
      <c r="T2920" s="23"/>
      <c r="U2920" s="22"/>
      <c r="V2920" s="20"/>
      <c r="W2920" s="20"/>
      <c r="X2920" s="25"/>
    </row>
    <row r="2921" spans="1:24">
      <c r="A2921" s="1" t="s">
        <v>1810</v>
      </c>
      <c r="B2921" s="13" t="s">
        <v>1740</v>
      </c>
      <c r="C2921" t="s">
        <v>1741</v>
      </c>
      <c r="D2921" s="7" t="s">
        <v>1811</v>
      </c>
      <c r="E2921" s="13" t="s">
        <v>1335</v>
      </c>
      <c r="F2921" s="20">
        <v>72.61</v>
      </c>
      <c r="G2921" s="20">
        <v>6.44</v>
      </c>
      <c r="H2921" s="20"/>
      <c r="I2921" s="20"/>
      <c r="J2921" s="25"/>
      <c r="K2921" t="s">
        <v>418</v>
      </c>
      <c r="L2921" t="s">
        <v>1336</v>
      </c>
      <c r="M2921" s="21" t="s">
        <v>1744</v>
      </c>
      <c r="N2921" t="s">
        <v>1816</v>
      </c>
      <c r="O2921" s="20">
        <v>90.6</v>
      </c>
      <c r="P2921" s="20">
        <v>93.19</v>
      </c>
      <c r="Q2921" s="22">
        <v>1.02858719646799</v>
      </c>
      <c r="R2921" s="23"/>
      <c r="S2921" s="24"/>
      <c r="T2921" s="23"/>
      <c r="U2921" s="22"/>
      <c r="V2921" s="20"/>
      <c r="W2921" s="20"/>
      <c r="X2921" s="25"/>
    </row>
    <row r="2922" spans="1:24">
      <c r="A2922" s="1" t="s">
        <v>1810</v>
      </c>
      <c r="B2922" s="13" t="s">
        <v>1740</v>
      </c>
      <c r="C2922" t="s">
        <v>1741</v>
      </c>
      <c r="D2922" s="7" t="s">
        <v>1811</v>
      </c>
      <c r="E2922" s="13" t="s">
        <v>1335</v>
      </c>
      <c r="F2922" s="20">
        <v>72.61</v>
      </c>
      <c r="G2922" s="20">
        <v>6.44</v>
      </c>
      <c r="H2922" s="20"/>
      <c r="I2922" s="20"/>
      <c r="J2922" s="25"/>
      <c r="K2922" t="s">
        <v>418</v>
      </c>
      <c r="L2922" t="s">
        <v>1336</v>
      </c>
      <c r="M2922" s="21" t="s">
        <v>1744</v>
      </c>
      <c r="N2922" t="s">
        <v>1817</v>
      </c>
      <c r="O2922" s="20">
        <v>89.01</v>
      </c>
      <c r="P2922" s="20">
        <v>91.95</v>
      </c>
      <c r="Q2922" s="22">
        <v>1.03302999662959</v>
      </c>
      <c r="R2922" s="23"/>
      <c r="S2922" s="24"/>
      <c r="T2922" s="23"/>
      <c r="U2922" s="22"/>
      <c r="V2922" s="20"/>
      <c r="W2922" s="20"/>
      <c r="X2922" s="25"/>
    </row>
    <row r="2923" spans="1:24">
      <c r="A2923" s="1" t="s">
        <v>1810</v>
      </c>
      <c r="B2923" s="13" t="s">
        <v>1740</v>
      </c>
      <c r="C2923" t="s">
        <v>1741</v>
      </c>
      <c r="D2923" s="7" t="s">
        <v>1811</v>
      </c>
      <c r="E2923" s="13" t="s">
        <v>1335</v>
      </c>
      <c r="F2923" s="20">
        <v>72.61</v>
      </c>
      <c r="G2923" s="20">
        <v>6.44</v>
      </c>
      <c r="H2923" s="20"/>
      <c r="I2923" s="20"/>
      <c r="J2923" s="25"/>
      <c r="K2923" t="s">
        <v>418</v>
      </c>
      <c r="L2923" t="s">
        <v>1336</v>
      </c>
      <c r="M2923" s="21" t="s">
        <v>1744</v>
      </c>
      <c r="N2923" t="s">
        <v>1818</v>
      </c>
      <c r="O2923" s="20">
        <v>85.37</v>
      </c>
      <c r="P2923" s="20">
        <v>85.05</v>
      </c>
      <c r="Q2923" s="22">
        <v>0.996251610636055</v>
      </c>
      <c r="R2923" s="23"/>
      <c r="S2923" s="24"/>
      <c r="T2923" s="23"/>
      <c r="U2923" s="22"/>
      <c r="V2923" s="20"/>
      <c r="W2923" s="20"/>
      <c r="X2923" s="25"/>
    </row>
    <row r="2924" spans="1:24">
      <c r="A2924" s="1" t="s">
        <v>1810</v>
      </c>
      <c r="B2924" s="13" t="s">
        <v>1740</v>
      </c>
      <c r="C2924" t="s">
        <v>1741</v>
      </c>
      <c r="D2924" s="7" t="s">
        <v>1811</v>
      </c>
      <c r="E2924" s="13" t="s">
        <v>1335</v>
      </c>
      <c r="F2924" s="20">
        <v>72.61</v>
      </c>
      <c r="G2924" s="20">
        <v>6.44</v>
      </c>
      <c r="H2924" s="20"/>
      <c r="I2924" s="20"/>
      <c r="J2924" s="25"/>
      <c r="K2924" t="s">
        <v>418</v>
      </c>
      <c r="L2924" t="s">
        <v>1336</v>
      </c>
      <c r="M2924" s="21" t="s">
        <v>1744</v>
      </c>
      <c r="N2924" t="s">
        <v>1819</v>
      </c>
      <c r="O2924" s="20">
        <v>89.86</v>
      </c>
      <c r="P2924" s="20">
        <v>90.49</v>
      </c>
      <c r="Q2924" s="22">
        <v>1.00701090585355</v>
      </c>
      <c r="R2924" s="23"/>
      <c r="S2924" s="24"/>
      <c r="T2924" s="23"/>
      <c r="U2924" s="22"/>
      <c r="V2924" s="20"/>
      <c r="W2924" s="20"/>
      <c r="X2924" s="25"/>
    </row>
    <row r="2925" spans="1:24">
      <c r="A2925" s="1" t="s">
        <v>1810</v>
      </c>
      <c r="B2925" s="13" t="s">
        <v>1740</v>
      </c>
      <c r="C2925" t="s">
        <v>1741</v>
      </c>
      <c r="D2925" s="7" t="s">
        <v>1811</v>
      </c>
      <c r="E2925" s="13" t="s">
        <v>1335</v>
      </c>
      <c r="F2925" s="20">
        <v>72.61</v>
      </c>
      <c r="G2925" s="20">
        <v>6.44</v>
      </c>
      <c r="H2925" s="20"/>
      <c r="I2925" s="20"/>
      <c r="J2925" s="25"/>
      <c r="K2925" t="s">
        <v>418</v>
      </c>
      <c r="L2925" t="s">
        <v>1336</v>
      </c>
      <c r="M2925" s="21" t="s">
        <v>1744</v>
      </c>
      <c r="N2925" t="s">
        <v>1820</v>
      </c>
      <c r="O2925" s="20">
        <v>87.3</v>
      </c>
      <c r="P2925" s="20">
        <v>89.68</v>
      </c>
      <c r="Q2925" s="22">
        <v>1.02726231386025</v>
      </c>
      <c r="R2925" s="23"/>
      <c r="S2925" s="24"/>
      <c r="T2925" s="23"/>
      <c r="U2925" s="22"/>
      <c r="V2925" s="20"/>
      <c r="W2925" s="20"/>
      <c r="X2925" s="25"/>
    </row>
    <row r="2926" spans="1:24">
      <c r="A2926" s="1" t="s">
        <v>1810</v>
      </c>
      <c r="B2926" s="13" t="s">
        <v>1740</v>
      </c>
      <c r="C2926" t="s">
        <v>1741</v>
      </c>
      <c r="D2926" s="7" t="s">
        <v>1811</v>
      </c>
      <c r="E2926" s="13" t="s">
        <v>1335</v>
      </c>
      <c r="F2926" s="20">
        <v>72.61</v>
      </c>
      <c r="G2926" s="20">
        <v>6.44</v>
      </c>
      <c r="H2926" s="20"/>
      <c r="I2926" s="20"/>
      <c r="J2926" s="25"/>
      <c r="K2926" t="s">
        <v>418</v>
      </c>
      <c r="L2926" t="s">
        <v>1336</v>
      </c>
      <c r="M2926" s="21" t="s">
        <v>1744</v>
      </c>
      <c r="N2926" t="s">
        <v>1821</v>
      </c>
      <c r="O2926" s="20">
        <v>71.25</v>
      </c>
      <c r="P2926" s="20">
        <v>58.21</v>
      </c>
      <c r="Q2926" s="22">
        <v>0.816982456140351</v>
      </c>
      <c r="R2926" s="23"/>
      <c r="S2926" s="24"/>
      <c r="T2926" s="23"/>
      <c r="U2926" s="22"/>
      <c r="V2926" s="20"/>
      <c r="W2926" s="20"/>
      <c r="X2926" s="25"/>
    </row>
    <row r="2927" spans="1:24">
      <c r="A2927" s="1" t="s">
        <v>1810</v>
      </c>
      <c r="B2927" s="13" t="s">
        <v>1740</v>
      </c>
      <c r="C2927" t="s">
        <v>1741</v>
      </c>
      <c r="D2927" s="7" t="s">
        <v>1811</v>
      </c>
      <c r="E2927" s="13" t="s">
        <v>1335</v>
      </c>
      <c r="F2927" s="20">
        <v>72.61</v>
      </c>
      <c r="G2927" s="20">
        <v>6.44</v>
      </c>
      <c r="H2927" s="20"/>
      <c r="I2927" s="20"/>
      <c r="J2927" s="25"/>
      <c r="K2927" t="s">
        <v>418</v>
      </c>
      <c r="L2927" t="s">
        <v>1336</v>
      </c>
      <c r="M2927" s="21" t="s">
        <v>1744</v>
      </c>
      <c r="N2927" t="s">
        <v>1822</v>
      </c>
      <c r="O2927" s="20">
        <v>80.26</v>
      </c>
      <c r="P2927" s="20">
        <v>67.38</v>
      </c>
      <c r="Q2927" s="22">
        <v>0.839521554946424</v>
      </c>
      <c r="R2927" s="23"/>
      <c r="S2927" s="24"/>
      <c r="T2927" s="23"/>
      <c r="U2927" s="22"/>
      <c r="V2927" s="20"/>
      <c r="W2927" s="20"/>
      <c r="X2927" s="25"/>
    </row>
    <row r="2928" spans="1:24">
      <c r="A2928" s="1" t="s">
        <v>1810</v>
      </c>
      <c r="B2928" s="13" t="s">
        <v>1740</v>
      </c>
      <c r="C2928" t="s">
        <v>1741</v>
      </c>
      <c r="D2928" s="7" t="s">
        <v>1811</v>
      </c>
      <c r="E2928" s="13" t="s">
        <v>1335</v>
      </c>
      <c r="F2928" s="20">
        <v>72.61</v>
      </c>
      <c r="G2928" s="20">
        <v>6.44</v>
      </c>
      <c r="H2928" s="20"/>
      <c r="I2928" s="20"/>
      <c r="J2928" s="25"/>
      <c r="K2928" t="s">
        <v>418</v>
      </c>
      <c r="L2928" t="s">
        <v>1336</v>
      </c>
      <c r="M2928" s="21" t="s">
        <v>1744</v>
      </c>
      <c r="N2928" t="s">
        <v>1823</v>
      </c>
      <c r="O2928" s="20">
        <v>87.25</v>
      </c>
      <c r="P2928" s="20">
        <v>87.73</v>
      </c>
      <c r="Q2928" s="22">
        <v>1.00550143266476</v>
      </c>
      <c r="R2928" s="23"/>
      <c r="S2928" s="24"/>
      <c r="T2928" s="23"/>
      <c r="U2928" s="22"/>
      <c r="V2928" s="20"/>
      <c r="W2928" s="20"/>
      <c r="X2928" s="25"/>
    </row>
    <row r="2929" spans="1:24">
      <c r="A2929" s="1" t="s">
        <v>1810</v>
      </c>
      <c r="B2929" s="13" t="s">
        <v>1740</v>
      </c>
      <c r="C2929" t="s">
        <v>1741</v>
      </c>
      <c r="D2929" s="7" t="s">
        <v>1811</v>
      </c>
      <c r="E2929" s="13" t="s">
        <v>1335</v>
      </c>
      <c r="F2929" s="20">
        <v>72.61</v>
      </c>
      <c r="G2929" s="20">
        <v>6.44</v>
      </c>
      <c r="H2929" s="20"/>
      <c r="I2929" s="20"/>
      <c r="J2929" s="25"/>
      <c r="K2929" t="s">
        <v>418</v>
      </c>
      <c r="L2929" t="s">
        <v>1336</v>
      </c>
      <c r="M2929" s="21" t="s">
        <v>1744</v>
      </c>
      <c r="N2929" t="s">
        <v>1824</v>
      </c>
      <c r="O2929" s="20">
        <v>62.63</v>
      </c>
      <c r="P2929" s="20">
        <v>34.44</v>
      </c>
      <c r="Q2929" s="22">
        <v>0.549896215870988</v>
      </c>
      <c r="R2929" s="23"/>
      <c r="S2929" s="24"/>
      <c r="T2929" s="23"/>
      <c r="U2929" s="22"/>
      <c r="V2929" s="20"/>
      <c r="W2929" s="20"/>
      <c r="X2929" s="25"/>
    </row>
    <row r="2930" spans="1:24">
      <c r="A2930" s="1" t="s">
        <v>1810</v>
      </c>
      <c r="B2930" s="13" t="s">
        <v>1740</v>
      </c>
      <c r="C2930" t="s">
        <v>1741</v>
      </c>
      <c r="D2930" s="7" t="s">
        <v>1811</v>
      </c>
      <c r="E2930" s="13" t="s">
        <v>1335</v>
      </c>
      <c r="F2930" s="20">
        <v>72.61</v>
      </c>
      <c r="G2930" s="20">
        <v>6.44</v>
      </c>
      <c r="H2930" s="20"/>
      <c r="I2930" s="20"/>
      <c r="J2930" s="25"/>
      <c r="K2930" t="s">
        <v>418</v>
      </c>
      <c r="L2930" t="s">
        <v>1336</v>
      </c>
      <c r="M2930" s="21" t="s">
        <v>1744</v>
      </c>
      <c r="N2930" t="s">
        <v>1825</v>
      </c>
      <c r="O2930" s="20">
        <v>79.07</v>
      </c>
      <c r="P2930" s="20">
        <v>70.76</v>
      </c>
      <c r="Q2930" s="22">
        <v>0.894903250284558</v>
      </c>
      <c r="R2930" s="23"/>
      <c r="S2930" s="24"/>
      <c r="T2930" s="23"/>
      <c r="U2930" s="22"/>
      <c r="V2930" s="20"/>
      <c r="W2930" s="20"/>
      <c r="X2930" s="25"/>
    </row>
    <row r="2931" spans="1:24">
      <c r="A2931" s="1" t="s">
        <v>1810</v>
      </c>
      <c r="B2931" s="13" t="s">
        <v>1740</v>
      </c>
      <c r="C2931" t="s">
        <v>1741</v>
      </c>
      <c r="D2931" s="7" t="s">
        <v>1811</v>
      </c>
      <c r="E2931" s="13" t="s">
        <v>1335</v>
      </c>
      <c r="F2931" s="20">
        <v>72.61</v>
      </c>
      <c r="G2931" s="20">
        <v>6.44</v>
      </c>
      <c r="H2931" s="20"/>
      <c r="I2931" s="20"/>
      <c r="J2931" s="25"/>
      <c r="K2931" t="s">
        <v>418</v>
      </c>
      <c r="L2931" t="s">
        <v>1336</v>
      </c>
      <c r="M2931" s="21" t="s">
        <v>1744</v>
      </c>
      <c r="N2931" t="s">
        <v>1826</v>
      </c>
      <c r="O2931" s="20">
        <v>83.18</v>
      </c>
      <c r="P2931" s="20">
        <v>78.92</v>
      </c>
      <c r="Q2931" s="22">
        <v>0.948785765809089</v>
      </c>
      <c r="R2931" s="23"/>
      <c r="S2931" s="24"/>
      <c r="T2931" s="23"/>
      <c r="U2931" s="22"/>
      <c r="V2931" s="20"/>
      <c r="W2931" s="20"/>
      <c r="X2931" s="25"/>
    </row>
    <row r="2932" spans="1:24">
      <c r="A2932" s="1" t="s">
        <v>1810</v>
      </c>
      <c r="B2932" s="13" t="s">
        <v>1740</v>
      </c>
      <c r="C2932" t="s">
        <v>1741</v>
      </c>
      <c r="D2932" s="7" t="s">
        <v>1811</v>
      </c>
      <c r="E2932" s="13" t="s">
        <v>1335</v>
      </c>
      <c r="F2932" s="20">
        <v>72.61</v>
      </c>
      <c r="G2932" s="20">
        <v>6.44</v>
      </c>
      <c r="H2932" s="20"/>
      <c r="I2932" s="20"/>
      <c r="J2932" s="25"/>
      <c r="K2932" t="s">
        <v>418</v>
      </c>
      <c r="L2932" t="s">
        <v>1336</v>
      </c>
      <c r="M2932" s="21" t="s">
        <v>1744</v>
      </c>
      <c r="N2932" t="s">
        <v>1827</v>
      </c>
      <c r="O2932" s="20">
        <v>90.9</v>
      </c>
      <c r="P2932" s="20">
        <v>94.51</v>
      </c>
      <c r="Q2932" s="22">
        <v>1.03971397139714</v>
      </c>
      <c r="R2932" s="23"/>
      <c r="S2932" s="24"/>
      <c r="T2932" s="23"/>
      <c r="U2932" s="22"/>
      <c r="V2932" s="20"/>
      <c r="W2932" s="20"/>
      <c r="X2932" s="25"/>
    </row>
    <row r="2933" spans="1:24">
      <c r="A2933" s="1" t="s">
        <v>1810</v>
      </c>
      <c r="B2933" s="13" t="s">
        <v>1740</v>
      </c>
      <c r="C2933" t="s">
        <v>1741</v>
      </c>
      <c r="D2933" s="7" t="s">
        <v>1811</v>
      </c>
      <c r="E2933" s="13" t="s">
        <v>1335</v>
      </c>
      <c r="F2933" s="20">
        <v>72.61</v>
      </c>
      <c r="G2933" s="20">
        <v>6.44</v>
      </c>
      <c r="H2933" s="20"/>
      <c r="I2933" s="20"/>
      <c r="J2933" s="25"/>
      <c r="K2933" t="s">
        <v>418</v>
      </c>
      <c r="L2933" t="s">
        <v>1336</v>
      </c>
      <c r="M2933" s="21" t="s">
        <v>1744</v>
      </c>
      <c r="N2933" t="s">
        <v>1828</v>
      </c>
      <c r="O2933" s="20">
        <v>87.05</v>
      </c>
      <c r="P2933" s="20">
        <v>89.35</v>
      </c>
      <c r="Q2933" s="22">
        <v>1.02642159678346</v>
      </c>
      <c r="R2933" s="23"/>
      <c r="S2933" s="24"/>
      <c r="T2933" s="23"/>
      <c r="U2933" s="22"/>
      <c r="V2933" s="20"/>
      <c r="W2933" s="20"/>
      <c r="X2933" s="25"/>
    </row>
    <row r="2934" spans="1:24">
      <c r="A2934" s="1" t="s">
        <v>1810</v>
      </c>
      <c r="B2934" s="13" t="s">
        <v>1740</v>
      </c>
      <c r="C2934" t="s">
        <v>1741</v>
      </c>
      <c r="D2934" s="7" t="s">
        <v>1811</v>
      </c>
      <c r="E2934" s="13" t="s">
        <v>1335</v>
      </c>
      <c r="F2934" s="20">
        <v>72.61</v>
      </c>
      <c r="G2934" s="20">
        <v>6.44</v>
      </c>
      <c r="H2934" s="20"/>
      <c r="I2934" s="20"/>
      <c r="J2934" s="25"/>
      <c r="K2934" t="s">
        <v>418</v>
      </c>
      <c r="L2934" t="s">
        <v>1336</v>
      </c>
      <c r="M2934" s="21" t="s">
        <v>1744</v>
      </c>
      <c r="N2934" t="s">
        <v>1829</v>
      </c>
      <c r="O2934" s="20">
        <v>89.02</v>
      </c>
      <c r="P2934" s="20">
        <v>90.76</v>
      </c>
      <c r="Q2934" s="22">
        <v>1.01954616940013</v>
      </c>
      <c r="R2934" s="23"/>
      <c r="S2934" s="24"/>
      <c r="T2934" s="23"/>
      <c r="U2934" s="22"/>
      <c r="V2934" s="20"/>
      <c r="W2934" s="20"/>
      <c r="X2934" s="25"/>
    </row>
    <row r="2935" spans="1:24">
      <c r="A2935" s="1" t="s">
        <v>1810</v>
      </c>
      <c r="B2935" s="13" t="s">
        <v>1740</v>
      </c>
      <c r="C2935" t="s">
        <v>1741</v>
      </c>
      <c r="D2935" s="7" t="s">
        <v>1811</v>
      </c>
      <c r="E2935" s="13" t="s">
        <v>1335</v>
      </c>
      <c r="F2935" s="20">
        <v>72.61</v>
      </c>
      <c r="G2935" s="20">
        <v>6.44</v>
      </c>
      <c r="H2935" s="20"/>
      <c r="I2935" s="20"/>
      <c r="J2935" s="25"/>
      <c r="K2935" t="s">
        <v>418</v>
      </c>
      <c r="L2935" t="s">
        <v>1336</v>
      </c>
      <c r="M2935" s="21" t="s">
        <v>1744</v>
      </c>
      <c r="N2935" t="s">
        <v>1830</v>
      </c>
      <c r="O2935" s="20">
        <v>86.64</v>
      </c>
      <c r="P2935" s="20">
        <v>88.94</v>
      </c>
      <c r="Q2935" s="22">
        <v>1.02654662973223</v>
      </c>
      <c r="R2935" s="23"/>
      <c r="S2935" s="24"/>
      <c r="T2935" s="23"/>
      <c r="U2935" s="22"/>
      <c r="V2935" s="20"/>
      <c r="W2935" s="20"/>
      <c r="X2935" s="25"/>
    </row>
    <row r="2936" spans="1:24">
      <c r="A2936" s="1" t="s">
        <v>1810</v>
      </c>
      <c r="B2936" s="13" t="s">
        <v>1740</v>
      </c>
      <c r="C2936" t="s">
        <v>1741</v>
      </c>
      <c r="D2936" s="7" t="s">
        <v>1811</v>
      </c>
      <c r="E2936" s="13" t="s">
        <v>1335</v>
      </c>
      <c r="F2936" s="20">
        <v>72.61</v>
      </c>
      <c r="G2936" s="20">
        <v>6.44</v>
      </c>
      <c r="H2936" s="20"/>
      <c r="I2936" s="20"/>
      <c r="J2936" s="25"/>
      <c r="K2936" t="s">
        <v>418</v>
      </c>
      <c r="L2936" t="s">
        <v>1336</v>
      </c>
      <c r="M2936" s="21" t="s">
        <v>1744</v>
      </c>
      <c r="N2936" t="s">
        <v>1831</v>
      </c>
      <c r="O2936" s="20">
        <v>85.7</v>
      </c>
      <c r="P2936" s="20">
        <v>87.04</v>
      </c>
      <c r="Q2936" s="22">
        <v>1.01563593932322</v>
      </c>
      <c r="R2936" s="23"/>
      <c r="S2936" s="24"/>
      <c r="T2936" s="23"/>
      <c r="U2936" s="22"/>
      <c r="V2936" s="20"/>
      <c r="W2936" s="20"/>
      <c r="X2936" s="25"/>
    </row>
    <row r="2937" spans="1:24">
      <c r="A2937" s="1" t="s">
        <v>1810</v>
      </c>
      <c r="B2937" s="13" t="s">
        <v>1740</v>
      </c>
      <c r="C2937" t="s">
        <v>1741</v>
      </c>
      <c r="D2937" s="7" t="s">
        <v>1811</v>
      </c>
      <c r="E2937" s="13" t="s">
        <v>1335</v>
      </c>
      <c r="F2937" s="20">
        <v>72.61</v>
      </c>
      <c r="G2937" s="20">
        <v>6.44</v>
      </c>
      <c r="H2937" s="20"/>
      <c r="I2937" s="20"/>
      <c r="J2937" s="25"/>
      <c r="K2937" t="s">
        <v>418</v>
      </c>
      <c r="L2937" t="s">
        <v>1336</v>
      </c>
      <c r="M2937" s="21" t="s">
        <v>1744</v>
      </c>
      <c r="N2937" t="s">
        <v>1832</v>
      </c>
      <c r="O2937" s="20">
        <v>87.41</v>
      </c>
      <c r="P2937" s="20">
        <v>87.26</v>
      </c>
      <c r="Q2937" s="22">
        <v>0.998283949204897</v>
      </c>
      <c r="R2937" s="23"/>
      <c r="S2937" s="24"/>
      <c r="T2937" s="23"/>
      <c r="U2937" s="22"/>
      <c r="V2937" s="20"/>
      <c r="W2937" s="20"/>
      <c r="X2937" s="25"/>
    </row>
    <row r="2938" spans="1:24">
      <c r="A2938" s="1" t="s">
        <v>1810</v>
      </c>
      <c r="B2938" s="13" t="s">
        <v>1740</v>
      </c>
      <c r="C2938" t="s">
        <v>1741</v>
      </c>
      <c r="D2938" s="7" t="s">
        <v>1811</v>
      </c>
      <c r="E2938" s="13" t="s">
        <v>1335</v>
      </c>
      <c r="F2938" s="20">
        <v>72.61</v>
      </c>
      <c r="G2938" s="20">
        <v>6.44</v>
      </c>
      <c r="H2938" s="20"/>
      <c r="I2938" s="20"/>
      <c r="J2938" s="25"/>
      <c r="K2938" t="s">
        <v>418</v>
      </c>
      <c r="L2938" t="s">
        <v>1336</v>
      </c>
      <c r="M2938" s="21" t="s">
        <v>1744</v>
      </c>
      <c r="N2938" t="s">
        <v>1833</v>
      </c>
      <c r="O2938" s="20">
        <v>86.34</v>
      </c>
      <c r="P2938" s="20">
        <v>84.44</v>
      </c>
      <c r="Q2938" s="22">
        <v>0.97799397729905</v>
      </c>
      <c r="R2938" s="23"/>
      <c r="S2938" s="24"/>
      <c r="T2938" s="23"/>
      <c r="U2938" s="22"/>
      <c r="V2938" s="20"/>
      <c r="W2938" s="20"/>
      <c r="X2938" s="25"/>
    </row>
    <row r="2939" spans="1:24">
      <c r="A2939" s="1" t="s">
        <v>1810</v>
      </c>
      <c r="B2939" s="13" t="s">
        <v>1740</v>
      </c>
      <c r="C2939" t="s">
        <v>1741</v>
      </c>
      <c r="D2939" s="7" t="s">
        <v>1811</v>
      </c>
      <c r="E2939" s="13" t="s">
        <v>1335</v>
      </c>
      <c r="F2939" s="20">
        <v>72.61</v>
      </c>
      <c r="G2939" s="20">
        <v>6.44</v>
      </c>
      <c r="H2939" s="20"/>
      <c r="I2939" s="20"/>
      <c r="J2939" s="25"/>
      <c r="K2939" t="s">
        <v>418</v>
      </c>
      <c r="L2939" t="s">
        <v>1336</v>
      </c>
      <c r="M2939" s="21" t="s">
        <v>1744</v>
      </c>
      <c r="N2939" t="s">
        <v>1834</v>
      </c>
      <c r="O2939" s="20">
        <v>78.35</v>
      </c>
      <c r="P2939" s="20">
        <v>71.16</v>
      </c>
      <c r="Q2939" s="22">
        <v>0.908232291001914</v>
      </c>
      <c r="R2939" s="23"/>
      <c r="S2939" s="24"/>
      <c r="T2939" s="23"/>
      <c r="U2939" s="22"/>
      <c r="V2939" s="20"/>
      <c r="W2939" s="20"/>
      <c r="X2939" s="25"/>
    </row>
    <row r="2940" spans="1:24">
      <c r="A2940" s="1" t="s">
        <v>1810</v>
      </c>
      <c r="B2940" s="13" t="s">
        <v>1740</v>
      </c>
      <c r="C2940" t="s">
        <v>1741</v>
      </c>
      <c r="D2940" s="7" t="s">
        <v>1811</v>
      </c>
      <c r="E2940" s="13" t="s">
        <v>1335</v>
      </c>
      <c r="F2940" s="20">
        <v>72.61</v>
      </c>
      <c r="G2940" s="20">
        <v>6.44</v>
      </c>
      <c r="H2940" s="20"/>
      <c r="I2940" s="20"/>
      <c r="J2940" s="25"/>
      <c r="K2940" t="s">
        <v>418</v>
      </c>
      <c r="L2940" t="s">
        <v>1336</v>
      </c>
      <c r="M2940" s="21" t="s">
        <v>1744</v>
      </c>
      <c r="N2940" t="s">
        <v>1835</v>
      </c>
      <c r="O2940" s="20">
        <v>80.79</v>
      </c>
      <c r="P2940" s="20">
        <v>79.98</v>
      </c>
      <c r="Q2940" s="22">
        <v>0.989974006683995</v>
      </c>
      <c r="R2940" s="23"/>
      <c r="S2940" s="24"/>
      <c r="T2940" s="23"/>
      <c r="U2940" s="22"/>
      <c r="V2940" s="20"/>
      <c r="W2940" s="20"/>
      <c r="X2940" s="25"/>
    </row>
    <row r="2941" spans="1:24">
      <c r="A2941" s="1" t="s">
        <v>1810</v>
      </c>
      <c r="B2941" s="13" t="s">
        <v>1740</v>
      </c>
      <c r="C2941" t="s">
        <v>1741</v>
      </c>
      <c r="D2941" s="7" t="s">
        <v>1811</v>
      </c>
      <c r="E2941" s="13" t="s">
        <v>1335</v>
      </c>
      <c r="F2941" s="20">
        <v>72.11</v>
      </c>
      <c r="G2941" s="20">
        <v>6.58</v>
      </c>
      <c r="H2941" s="20"/>
      <c r="I2941" s="20"/>
      <c r="J2941" s="25"/>
      <c r="K2941" t="s">
        <v>1836</v>
      </c>
      <c r="L2941" t="s">
        <v>1336</v>
      </c>
      <c r="M2941" s="21" t="s">
        <v>1744</v>
      </c>
      <c r="N2941" t="s">
        <v>1837</v>
      </c>
      <c r="O2941" s="20">
        <v>75.8</v>
      </c>
      <c r="P2941" s="20">
        <v>37.58</v>
      </c>
      <c r="Q2941" s="22">
        <v>0.495778364116095</v>
      </c>
      <c r="R2941" s="23">
        <v>1.18e-12</v>
      </c>
      <c r="S2941" s="24">
        <v>4.46e-9</v>
      </c>
      <c r="T2941" s="23"/>
      <c r="U2941" s="22"/>
      <c r="V2941" s="20"/>
      <c r="W2941" s="20"/>
      <c r="X2941" s="25"/>
    </row>
    <row r="2942" spans="1:24">
      <c r="A2942" s="1" t="s">
        <v>1810</v>
      </c>
      <c r="B2942" s="13" t="s">
        <v>1740</v>
      </c>
      <c r="C2942" t="s">
        <v>1741</v>
      </c>
      <c r="D2942" s="7" t="s">
        <v>1811</v>
      </c>
      <c r="E2942" s="13" t="s">
        <v>1335</v>
      </c>
      <c r="F2942" s="20">
        <v>72.11</v>
      </c>
      <c r="G2942" s="20">
        <v>6.58</v>
      </c>
      <c r="H2942" s="20"/>
      <c r="I2942" s="20"/>
      <c r="J2942" s="25"/>
      <c r="K2942" t="s">
        <v>1836</v>
      </c>
      <c r="L2942" t="s">
        <v>1336</v>
      </c>
      <c r="M2942" s="21" t="s">
        <v>1744</v>
      </c>
      <c r="N2942" t="s">
        <v>1838</v>
      </c>
      <c r="O2942" s="20">
        <v>82.49</v>
      </c>
      <c r="P2942" s="20">
        <v>35.6</v>
      </c>
      <c r="Q2942" s="22">
        <v>0.431567462722754</v>
      </c>
      <c r="R2942" s="23">
        <v>2.05e-12</v>
      </c>
      <c r="S2942" s="24">
        <v>4.46e-9</v>
      </c>
      <c r="T2942" s="23"/>
      <c r="U2942" s="22"/>
      <c r="V2942" s="20"/>
      <c r="W2942" s="20"/>
      <c r="X2942" s="25"/>
    </row>
    <row r="2943" spans="1:24">
      <c r="A2943" s="1" t="s">
        <v>1810</v>
      </c>
      <c r="B2943" s="13" t="s">
        <v>1740</v>
      </c>
      <c r="C2943" t="s">
        <v>1741</v>
      </c>
      <c r="D2943" s="7" t="s">
        <v>1811</v>
      </c>
      <c r="E2943" s="13" t="s">
        <v>1335</v>
      </c>
      <c r="F2943" s="20">
        <v>72.11</v>
      </c>
      <c r="G2943" s="20">
        <v>6.58</v>
      </c>
      <c r="H2943" s="20"/>
      <c r="I2943" s="20"/>
      <c r="J2943" s="25"/>
      <c r="K2943" t="s">
        <v>1836</v>
      </c>
      <c r="L2943" t="s">
        <v>1336</v>
      </c>
      <c r="M2943" s="21" t="s">
        <v>1744</v>
      </c>
      <c r="N2943" t="s">
        <v>1839</v>
      </c>
      <c r="O2943" s="20">
        <v>81.96</v>
      </c>
      <c r="P2943" s="20">
        <v>28.33</v>
      </c>
      <c r="Q2943" s="22">
        <v>0.345656417764763</v>
      </c>
      <c r="R2943" s="23"/>
      <c r="S2943" s="24"/>
      <c r="T2943" s="23"/>
      <c r="U2943" s="22"/>
      <c r="V2943" s="20"/>
      <c r="W2943" s="20"/>
      <c r="X2943" s="25"/>
    </row>
    <row r="2944" spans="1:24">
      <c r="A2944" s="1" t="s">
        <v>1810</v>
      </c>
      <c r="B2944" s="13" t="s">
        <v>1740</v>
      </c>
      <c r="C2944" t="s">
        <v>1741</v>
      </c>
      <c r="D2944" s="7" t="s">
        <v>1811</v>
      </c>
      <c r="E2944" s="13" t="s">
        <v>1335</v>
      </c>
      <c r="F2944" s="20">
        <v>72.11</v>
      </c>
      <c r="G2944" s="20">
        <v>6.58</v>
      </c>
      <c r="H2944" s="20"/>
      <c r="I2944" s="20"/>
      <c r="J2944" s="25"/>
      <c r="K2944" t="s">
        <v>1836</v>
      </c>
      <c r="L2944" t="s">
        <v>1336</v>
      </c>
      <c r="M2944" s="21" t="s">
        <v>1744</v>
      </c>
      <c r="N2944" t="s">
        <v>1840</v>
      </c>
      <c r="O2944" s="20">
        <v>76.13</v>
      </c>
      <c r="P2944" s="20">
        <v>25.94</v>
      </c>
      <c r="Q2944" s="22">
        <v>0.340732956784448</v>
      </c>
      <c r="R2944" s="23">
        <v>9.77e-13</v>
      </c>
      <c r="S2944" s="24">
        <v>2.23e-9</v>
      </c>
      <c r="T2944" s="23"/>
      <c r="U2944" s="22"/>
      <c r="V2944" s="20"/>
      <c r="W2944" s="20"/>
      <c r="X2944" s="25"/>
    </row>
    <row r="2945" spans="1:24">
      <c r="A2945" s="1" t="s">
        <v>1810</v>
      </c>
      <c r="B2945" s="13" t="s">
        <v>1740</v>
      </c>
      <c r="C2945" t="s">
        <v>1741</v>
      </c>
      <c r="D2945" s="7" t="s">
        <v>1811</v>
      </c>
      <c r="E2945" s="13" t="s">
        <v>1335</v>
      </c>
      <c r="F2945" s="20">
        <v>72.11</v>
      </c>
      <c r="G2945" s="20">
        <v>6.58</v>
      </c>
      <c r="H2945" s="20"/>
      <c r="I2945" s="20"/>
      <c r="J2945" s="25"/>
      <c r="K2945" t="s">
        <v>1836</v>
      </c>
      <c r="L2945" t="s">
        <v>1336</v>
      </c>
      <c r="M2945" s="21" t="s">
        <v>1744</v>
      </c>
      <c r="N2945" t="s">
        <v>1841</v>
      </c>
      <c r="O2945" s="20">
        <v>91.37</v>
      </c>
      <c r="P2945" s="20">
        <v>84.85</v>
      </c>
      <c r="Q2945" s="22">
        <v>0.928641786144249</v>
      </c>
      <c r="R2945" s="23">
        <v>1.62e-12</v>
      </c>
      <c r="S2945" s="24">
        <v>1.02e-8</v>
      </c>
      <c r="T2945" s="23"/>
      <c r="U2945" s="22"/>
      <c r="V2945" s="20"/>
      <c r="W2945" s="20"/>
      <c r="X2945" s="25"/>
    </row>
    <row r="2946" spans="1:24">
      <c r="A2946" s="1" t="s">
        <v>1810</v>
      </c>
      <c r="B2946" s="13" t="s">
        <v>1740</v>
      </c>
      <c r="C2946" t="s">
        <v>1741</v>
      </c>
      <c r="D2946" s="7" t="s">
        <v>1811</v>
      </c>
      <c r="E2946" s="13" t="s">
        <v>1335</v>
      </c>
      <c r="F2946" s="20">
        <v>72.11</v>
      </c>
      <c r="G2946" s="20">
        <v>6.58</v>
      </c>
      <c r="H2946" s="20"/>
      <c r="I2946" s="20"/>
      <c r="J2946" s="25"/>
      <c r="K2946" t="s">
        <v>1836</v>
      </c>
      <c r="L2946" t="s">
        <v>1336</v>
      </c>
      <c r="M2946" s="21" t="s">
        <v>1744</v>
      </c>
      <c r="N2946" t="s">
        <v>1842</v>
      </c>
      <c r="O2946" s="20">
        <v>91.51</v>
      </c>
      <c r="P2946" s="20">
        <v>83.86</v>
      </c>
      <c r="Q2946" s="22">
        <v>0.91640257895312</v>
      </c>
      <c r="R2946" s="23">
        <v>1.41e-12</v>
      </c>
      <c r="S2946" s="24">
        <v>3.71e-9</v>
      </c>
      <c r="T2946" s="23"/>
      <c r="U2946" s="22"/>
      <c r="V2946" s="20"/>
      <c r="W2946" s="20"/>
      <c r="X2946" s="25"/>
    </row>
    <row r="2947" spans="1:24">
      <c r="A2947" s="1" t="s">
        <v>1810</v>
      </c>
      <c r="B2947" s="13" t="s">
        <v>1740</v>
      </c>
      <c r="C2947" t="s">
        <v>1741</v>
      </c>
      <c r="D2947" s="7" t="s">
        <v>1811</v>
      </c>
      <c r="E2947" s="13" t="s">
        <v>1335</v>
      </c>
      <c r="F2947" s="20">
        <v>72.11</v>
      </c>
      <c r="G2947" s="20">
        <v>6.58</v>
      </c>
      <c r="H2947" s="20"/>
      <c r="I2947" s="20"/>
      <c r="J2947" s="25"/>
      <c r="K2947" t="s">
        <v>1836</v>
      </c>
      <c r="L2947" t="s">
        <v>1336</v>
      </c>
      <c r="M2947" s="21" t="s">
        <v>1744</v>
      </c>
      <c r="N2947" t="s">
        <v>1843</v>
      </c>
      <c r="O2947" s="20">
        <v>91.32</v>
      </c>
      <c r="P2947" s="20">
        <v>84.82</v>
      </c>
      <c r="Q2947" s="22">
        <v>0.928821725799387</v>
      </c>
      <c r="R2947" s="23">
        <v>2.83e-12</v>
      </c>
      <c r="S2947" s="24">
        <v>1.86e-8</v>
      </c>
      <c r="T2947" s="23"/>
      <c r="U2947" s="22"/>
      <c r="V2947" s="20"/>
      <c r="W2947" s="20"/>
      <c r="X2947" s="25"/>
    </row>
    <row r="2948" spans="1:24">
      <c r="A2948" s="1" t="s">
        <v>1810</v>
      </c>
      <c r="B2948" s="13" t="s">
        <v>1740</v>
      </c>
      <c r="C2948" t="s">
        <v>1741</v>
      </c>
      <c r="D2948" s="7" t="s">
        <v>1811</v>
      </c>
      <c r="E2948" s="13" t="s">
        <v>1335</v>
      </c>
      <c r="F2948" s="20">
        <v>72.11</v>
      </c>
      <c r="G2948" s="20">
        <v>6.58</v>
      </c>
      <c r="H2948" s="20"/>
      <c r="I2948" s="20"/>
      <c r="J2948" s="25"/>
      <c r="K2948" t="s">
        <v>1836</v>
      </c>
      <c r="L2948" t="s">
        <v>1336</v>
      </c>
      <c r="M2948" s="21" t="s">
        <v>1744</v>
      </c>
      <c r="N2948" t="s">
        <v>1844</v>
      </c>
      <c r="O2948" s="20">
        <v>87.7</v>
      </c>
      <c r="P2948" s="20">
        <v>74.36</v>
      </c>
      <c r="Q2948" s="22">
        <v>0.847890535917902</v>
      </c>
      <c r="R2948" s="23">
        <v>1.08e-11</v>
      </c>
      <c r="S2948" s="24">
        <v>4.09e-8</v>
      </c>
      <c r="T2948" s="23"/>
      <c r="U2948" s="22"/>
      <c r="V2948" s="20"/>
      <c r="W2948" s="20"/>
      <c r="X2948" s="25"/>
    </row>
    <row r="2949" spans="1:24">
      <c r="A2949" s="1" t="s">
        <v>1810</v>
      </c>
      <c r="B2949" s="13" t="s">
        <v>1740</v>
      </c>
      <c r="C2949" t="s">
        <v>1741</v>
      </c>
      <c r="D2949" s="7" t="s">
        <v>1811</v>
      </c>
      <c r="E2949" s="13" t="s">
        <v>1335</v>
      </c>
      <c r="F2949" s="20">
        <v>72.11</v>
      </c>
      <c r="G2949" s="20">
        <v>6.58</v>
      </c>
      <c r="H2949" s="20"/>
      <c r="I2949" s="20"/>
      <c r="J2949" s="25"/>
      <c r="K2949" t="s">
        <v>1836</v>
      </c>
      <c r="L2949" t="s">
        <v>1336</v>
      </c>
      <c r="M2949" s="21" t="s">
        <v>1744</v>
      </c>
      <c r="N2949" t="s">
        <v>1845</v>
      </c>
      <c r="O2949" s="20">
        <v>87.26</v>
      </c>
      <c r="P2949" s="20">
        <v>71</v>
      </c>
      <c r="Q2949" s="22">
        <v>0.81366032546413</v>
      </c>
      <c r="R2949" s="23">
        <v>4.09e-12</v>
      </c>
      <c r="S2949" s="24">
        <v>4.67e-9</v>
      </c>
      <c r="T2949" s="23"/>
      <c r="U2949" s="22"/>
      <c r="V2949" s="20"/>
      <c r="W2949" s="20"/>
      <c r="X2949" s="25"/>
    </row>
    <row r="2950" spans="1:24">
      <c r="A2950" s="1" t="s">
        <v>1810</v>
      </c>
      <c r="B2950" s="13" t="s">
        <v>1740</v>
      </c>
      <c r="C2950" t="s">
        <v>1741</v>
      </c>
      <c r="D2950" s="7" t="s">
        <v>1811</v>
      </c>
      <c r="E2950" s="13" t="s">
        <v>1335</v>
      </c>
      <c r="F2950" s="20">
        <v>72.11</v>
      </c>
      <c r="G2950" s="20">
        <v>6.58</v>
      </c>
      <c r="H2950" s="20"/>
      <c r="I2950" s="20"/>
      <c r="J2950" s="25"/>
      <c r="K2950" t="s">
        <v>1836</v>
      </c>
      <c r="L2950" t="s">
        <v>1336</v>
      </c>
      <c r="M2950" s="21" t="s">
        <v>1744</v>
      </c>
      <c r="N2950" t="s">
        <v>1846</v>
      </c>
      <c r="O2950" s="20">
        <v>85.62</v>
      </c>
      <c r="P2950" s="20">
        <v>79.36</v>
      </c>
      <c r="Q2950" s="22">
        <v>0.926886241532352</v>
      </c>
      <c r="R2950" s="23">
        <v>3.73e-12</v>
      </c>
      <c r="S2950" s="24">
        <v>2.46e-8</v>
      </c>
      <c r="T2950" s="23"/>
      <c r="U2950" s="22"/>
      <c r="V2950" s="20"/>
      <c r="W2950" s="20"/>
      <c r="X2950" s="25"/>
    </row>
    <row r="2951" spans="1:24">
      <c r="A2951" s="1" t="s">
        <v>1810</v>
      </c>
      <c r="B2951" s="13" t="s">
        <v>1740</v>
      </c>
      <c r="C2951" t="s">
        <v>1741</v>
      </c>
      <c r="D2951" s="7" t="s">
        <v>1811</v>
      </c>
      <c r="E2951" s="13" t="s">
        <v>1335</v>
      </c>
      <c r="F2951" s="20">
        <v>72.11</v>
      </c>
      <c r="G2951" s="20">
        <v>6.58</v>
      </c>
      <c r="H2951" s="20"/>
      <c r="I2951" s="20"/>
      <c r="J2951" s="25"/>
      <c r="K2951" t="s">
        <v>1836</v>
      </c>
      <c r="L2951" t="s">
        <v>1336</v>
      </c>
      <c r="M2951" s="21" t="s">
        <v>1744</v>
      </c>
      <c r="N2951" t="s">
        <v>1847</v>
      </c>
      <c r="O2951" s="20">
        <v>85.83</v>
      </c>
      <c r="P2951" s="20">
        <v>76.61</v>
      </c>
      <c r="Q2951" s="22">
        <v>0.892578352557381</v>
      </c>
      <c r="R2951" s="23">
        <v>1.18e-12</v>
      </c>
      <c r="S2951" s="24">
        <v>2.81e-9</v>
      </c>
      <c r="T2951" s="23"/>
      <c r="U2951" s="22"/>
      <c r="V2951" s="20"/>
      <c r="W2951" s="20"/>
      <c r="X2951" s="25"/>
    </row>
    <row r="2952" spans="1:24">
      <c r="A2952" s="1" t="s">
        <v>1810</v>
      </c>
      <c r="B2952" s="13" t="s">
        <v>1740</v>
      </c>
      <c r="C2952" t="s">
        <v>1741</v>
      </c>
      <c r="D2952" s="7" t="s">
        <v>1811</v>
      </c>
      <c r="E2952" s="13" t="s">
        <v>1335</v>
      </c>
      <c r="F2952" s="20">
        <v>72.11</v>
      </c>
      <c r="G2952" s="20">
        <v>6.58</v>
      </c>
      <c r="H2952" s="20"/>
      <c r="I2952" s="20"/>
      <c r="J2952" s="25"/>
      <c r="K2952" t="s">
        <v>1836</v>
      </c>
      <c r="L2952" t="s">
        <v>1336</v>
      </c>
      <c r="M2952" s="21" t="s">
        <v>1744</v>
      </c>
      <c r="N2952" t="s">
        <v>1848</v>
      </c>
      <c r="O2952" s="20">
        <v>89.04</v>
      </c>
      <c r="P2952" s="20">
        <v>81.56</v>
      </c>
      <c r="Q2952" s="22">
        <v>0.915992812219227</v>
      </c>
      <c r="R2952" s="23">
        <v>2.46e-12</v>
      </c>
      <c r="S2952" s="24">
        <v>8.51e-9</v>
      </c>
      <c r="T2952" s="23"/>
      <c r="U2952" s="22"/>
      <c r="V2952" s="20"/>
      <c r="W2952" s="20"/>
      <c r="X2952" s="25"/>
    </row>
    <row r="2953" spans="1:24">
      <c r="A2953" s="1" t="s">
        <v>1810</v>
      </c>
      <c r="B2953" s="13" t="s">
        <v>1740</v>
      </c>
      <c r="C2953" t="s">
        <v>1741</v>
      </c>
      <c r="D2953" s="7" t="s">
        <v>1811</v>
      </c>
      <c r="E2953" s="13" t="s">
        <v>1335</v>
      </c>
      <c r="F2953" s="20">
        <v>72.11</v>
      </c>
      <c r="G2953" s="20">
        <v>6.58</v>
      </c>
      <c r="H2953" s="20"/>
      <c r="I2953" s="20"/>
      <c r="J2953" s="25"/>
      <c r="K2953" t="s">
        <v>1836</v>
      </c>
      <c r="L2953" t="s">
        <v>1336</v>
      </c>
      <c r="M2953" s="21" t="s">
        <v>1744</v>
      </c>
      <c r="N2953" t="s">
        <v>1849</v>
      </c>
      <c r="O2953" s="20">
        <v>88.88</v>
      </c>
      <c r="P2953" s="20">
        <v>81.02</v>
      </c>
      <c r="Q2953" s="22">
        <v>0.911566156615662</v>
      </c>
      <c r="R2953" s="23">
        <v>1.86e-12</v>
      </c>
      <c r="S2953" s="24">
        <v>7.07e-9</v>
      </c>
      <c r="T2953" s="23"/>
      <c r="U2953" s="22"/>
      <c r="V2953" s="20"/>
      <c r="W2953" s="20"/>
      <c r="X2953" s="25"/>
    </row>
    <row r="2954" spans="1:24">
      <c r="A2954" s="1" t="s">
        <v>1810</v>
      </c>
      <c r="B2954" s="13" t="s">
        <v>1740</v>
      </c>
      <c r="C2954" t="s">
        <v>1741</v>
      </c>
      <c r="D2954" s="7" t="s">
        <v>1811</v>
      </c>
      <c r="E2954" s="13" t="s">
        <v>1335</v>
      </c>
      <c r="F2954" s="20">
        <v>72.11</v>
      </c>
      <c r="G2954" s="20">
        <v>6.58</v>
      </c>
      <c r="H2954" s="20"/>
      <c r="I2954" s="20"/>
      <c r="J2954" s="25"/>
      <c r="K2954" t="s">
        <v>1836</v>
      </c>
      <c r="L2954" t="s">
        <v>1336</v>
      </c>
      <c r="M2954" s="21" t="s">
        <v>1744</v>
      </c>
      <c r="N2954" t="s">
        <v>1850</v>
      </c>
      <c r="O2954" s="20">
        <v>88.9</v>
      </c>
      <c r="P2954" s="20">
        <v>84.14</v>
      </c>
      <c r="Q2954" s="22">
        <v>0.946456692913386</v>
      </c>
      <c r="R2954" s="23">
        <v>8.17e-12</v>
      </c>
      <c r="S2954" s="24">
        <v>5.91e-8</v>
      </c>
      <c r="T2954" s="23"/>
      <c r="U2954" s="22"/>
      <c r="V2954" s="20"/>
      <c r="W2954" s="20"/>
      <c r="X2954" s="25"/>
    </row>
    <row r="2955" spans="1:24">
      <c r="A2955" s="1" t="s">
        <v>1810</v>
      </c>
      <c r="B2955" s="13" t="s">
        <v>1740</v>
      </c>
      <c r="C2955" t="s">
        <v>1741</v>
      </c>
      <c r="D2955" s="7" t="s">
        <v>1811</v>
      </c>
      <c r="E2955" s="13" t="s">
        <v>1335</v>
      </c>
      <c r="F2955" s="20">
        <v>72.11</v>
      </c>
      <c r="G2955" s="20">
        <v>6.58</v>
      </c>
      <c r="H2955" s="20"/>
      <c r="I2955" s="20"/>
      <c r="J2955" s="25"/>
      <c r="K2955" t="s">
        <v>1836</v>
      </c>
      <c r="L2955" t="s">
        <v>1336</v>
      </c>
      <c r="M2955" s="21" t="s">
        <v>1744</v>
      </c>
      <c r="N2955" t="s">
        <v>1851</v>
      </c>
      <c r="O2955" s="20">
        <v>76.94</v>
      </c>
      <c r="P2955" s="20">
        <v>32.25</v>
      </c>
      <c r="Q2955" s="22">
        <v>0.419157785287237</v>
      </c>
      <c r="R2955" s="23">
        <v>7.41e-13</v>
      </c>
      <c r="S2955" s="24">
        <v>9.33e-9</v>
      </c>
      <c r="T2955" s="23"/>
      <c r="U2955" s="22"/>
      <c r="V2955" s="20"/>
      <c r="W2955" s="20"/>
      <c r="X2955" s="25"/>
    </row>
    <row r="2956" spans="1:24">
      <c r="A2956" s="1" t="s">
        <v>1810</v>
      </c>
      <c r="B2956" s="13" t="s">
        <v>1740</v>
      </c>
      <c r="C2956" t="s">
        <v>1741</v>
      </c>
      <c r="D2956" s="7" t="s">
        <v>1811</v>
      </c>
      <c r="E2956" s="13" t="s">
        <v>1335</v>
      </c>
      <c r="F2956" s="20">
        <v>72.11</v>
      </c>
      <c r="G2956" s="20">
        <v>6.58</v>
      </c>
      <c r="H2956" s="20"/>
      <c r="I2956" s="20"/>
      <c r="J2956" s="25"/>
      <c r="K2956" t="s">
        <v>1836</v>
      </c>
      <c r="L2956" t="s">
        <v>1336</v>
      </c>
      <c r="M2956" s="21" t="s">
        <v>1744</v>
      </c>
      <c r="N2956" t="s">
        <v>1852</v>
      </c>
      <c r="O2956" s="20">
        <v>88.86</v>
      </c>
      <c r="P2956" s="20">
        <v>81.53</v>
      </c>
      <c r="Q2956" s="22">
        <v>0.917510690974567</v>
      </c>
      <c r="R2956" s="23">
        <v>2.27e-10</v>
      </c>
      <c r="S2956" s="24">
        <v>7.11e-8</v>
      </c>
      <c r="T2956" s="23"/>
      <c r="U2956" s="22"/>
      <c r="V2956" s="20"/>
      <c r="W2956" s="20"/>
      <c r="X2956" s="25"/>
    </row>
    <row r="2957" spans="1:24">
      <c r="A2957" s="1" t="s">
        <v>1810</v>
      </c>
      <c r="B2957" s="13" t="s">
        <v>1740</v>
      </c>
      <c r="C2957" t="s">
        <v>1741</v>
      </c>
      <c r="D2957" s="7" t="s">
        <v>1811</v>
      </c>
      <c r="E2957" s="13" t="s">
        <v>1335</v>
      </c>
      <c r="F2957" s="20">
        <v>72.11</v>
      </c>
      <c r="G2957" s="20">
        <v>6.58</v>
      </c>
      <c r="H2957" s="20"/>
      <c r="I2957" s="20"/>
      <c r="J2957" s="25"/>
      <c r="K2957" t="s">
        <v>1836</v>
      </c>
      <c r="L2957" t="s">
        <v>1336</v>
      </c>
      <c r="M2957" s="21" t="s">
        <v>1744</v>
      </c>
      <c r="N2957" t="s">
        <v>1853</v>
      </c>
      <c r="O2957" s="20">
        <v>88.38</v>
      </c>
      <c r="P2957" s="20">
        <v>81.88</v>
      </c>
      <c r="Q2957" s="22">
        <v>0.926453948857208</v>
      </c>
      <c r="R2957" s="23">
        <v>2.7e-12</v>
      </c>
      <c r="S2957" s="24">
        <v>3.38e-9</v>
      </c>
      <c r="T2957" s="23"/>
      <c r="U2957" s="22"/>
      <c r="V2957" s="20"/>
      <c r="W2957" s="20"/>
      <c r="X2957" s="25"/>
    </row>
    <row r="2958" spans="1:24">
      <c r="A2958" s="1" t="s">
        <v>1810</v>
      </c>
      <c r="B2958" s="13" t="s">
        <v>1740</v>
      </c>
      <c r="C2958" t="s">
        <v>1741</v>
      </c>
      <c r="D2958" s="7" t="s">
        <v>1811</v>
      </c>
      <c r="E2958" s="13" t="s">
        <v>1335</v>
      </c>
      <c r="F2958" s="20">
        <v>72.11</v>
      </c>
      <c r="G2958" s="20">
        <v>6.58</v>
      </c>
      <c r="H2958" s="20"/>
      <c r="I2958" s="20"/>
      <c r="J2958" s="25"/>
      <c r="K2958" t="s">
        <v>1836</v>
      </c>
      <c r="L2958" t="s">
        <v>1336</v>
      </c>
      <c r="M2958" s="21" t="s">
        <v>1744</v>
      </c>
      <c r="N2958" t="s">
        <v>1854</v>
      </c>
      <c r="O2958" s="20">
        <v>89.13</v>
      </c>
      <c r="P2958" s="20">
        <v>84.25</v>
      </c>
      <c r="Q2958" s="22">
        <v>0.945248513407382</v>
      </c>
      <c r="R2958" s="23"/>
      <c r="S2958" s="24"/>
      <c r="T2958" s="23"/>
      <c r="U2958" s="22"/>
      <c r="V2958" s="20"/>
      <c r="W2958" s="20"/>
      <c r="X2958" s="25"/>
    </row>
    <row r="2959" spans="1:24">
      <c r="A2959" s="1" t="s">
        <v>1810</v>
      </c>
      <c r="B2959" s="13" t="s">
        <v>1740</v>
      </c>
      <c r="C2959" t="s">
        <v>1741</v>
      </c>
      <c r="D2959" s="7" t="s">
        <v>1811</v>
      </c>
      <c r="E2959" s="13" t="s">
        <v>1335</v>
      </c>
      <c r="F2959" s="20">
        <v>72.11</v>
      </c>
      <c r="G2959" s="20">
        <v>6.58</v>
      </c>
      <c r="H2959" s="20"/>
      <c r="I2959" s="20"/>
      <c r="J2959" s="25"/>
      <c r="K2959" t="s">
        <v>1836</v>
      </c>
      <c r="L2959" t="s">
        <v>1336</v>
      </c>
      <c r="M2959" s="21" t="s">
        <v>1744</v>
      </c>
      <c r="N2959" t="s">
        <v>1855</v>
      </c>
      <c r="O2959" s="20">
        <v>89.29</v>
      </c>
      <c r="P2959" s="20">
        <v>83.94</v>
      </c>
      <c r="Q2959" s="22">
        <v>0.940082876021951</v>
      </c>
      <c r="R2959" s="23">
        <v>9.33e-13</v>
      </c>
      <c r="S2959" s="24">
        <v>3.23e-9</v>
      </c>
      <c r="T2959" s="23"/>
      <c r="U2959" s="22"/>
      <c r="V2959" s="20"/>
      <c r="W2959" s="20"/>
      <c r="X2959" s="25"/>
    </row>
    <row r="2960" spans="1:24">
      <c r="A2960" s="1" t="s">
        <v>1810</v>
      </c>
      <c r="B2960" s="13" t="s">
        <v>1740</v>
      </c>
      <c r="C2960" t="s">
        <v>1741</v>
      </c>
      <c r="D2960" s="7" t="s">
        <v>1811</v>
      </c>
      <c r="E2960" s="13" t="s">
        <v>1335</v>
      </c>
      <c r="F2960" s="20">
        <v>72.11</v>
      </c>
      <c r="G2960" s="20">
        <v>6.58</v>
      </c>
      <c r="H2960" s="20"/>
      <c r="I2960" s="20"/>
      <c r="J2960" s="25"/>
      <c r="K2960" t="s">
        <v>1836</v>
      </c>
      <c r="L2960" t="s">
        <v>1336</v>
      </c>
      <c r="M2960" s="21" t="s">
        <v>1744</v>
      </c>
      <c r="N2960" t="s">
        <v>1856</v>
      </c>
      <c r="O2960" s="20">
        <v>89.62</v>
      </c>
      <c r="P2960" s="20">
        <v>84.74</v>
      </c>
      <c r="Q2960" s="22">
        <v>0.94554786877929</v>
      </c>
      <c r="R2960" s="23">
        <v>2.96e-12</v>
      </c>
      <c r="S2960" s="24">
        <v>3.73e-8</v>
      </c>
      <c r="T2960" s="23"/>
      <c r="U2960" s="22"/>
      <c r="V2960" s="20"/>
      <c r="W2960" s="20"/>
      <c r="X2960" s="25"/>
    </row>
    <row r="2961" spans="1:24">
      <c r="A2961" s="1" t="s">
        <v>1810</v>
      </c>
      <c r="B2961" s="13" t="s">
        <v>1740</v>
      </c>
      <c r="C2961" t="s">
        <v>1741</v>
      </c>
      <c r="D2961" s="7" t="s">
        <v>1811</v>
      </c>
      <c r="E2961" s="13" t="s">
        <v>1335</v>
      </c>
      <c r="F2961" s="20">
        <v>72.11</v>
      </c>
      <c r="G2961" s="20">
        <v>6.58</v>
      </c>
      <c r="H2961" s="20"/>
      <c r="I2961" s="20"/>
      <c r="J2961" s="25"/>
      <c r="K2961" t="s">
        <v>1836</v>
      </c>
      <c r="L2961" t="s">
        <v>1336</v>
      </c>
      <c r="M2961" s="21" t="s">
        <v>1744</v>
      </c>
      <c r="N2961" t="s">
        <v>1857</v>
      </c>
      <c r="O2961" s="20">
        <v>87.71</v>
      </c>
      <c r="P2961" s="20">
        <v>80.32</v>
      </c>
      <c r="Q2961" s="22">
        <v>0.915745068977312</v>
      </c>
      <c r="R2961" s="23">
        <v>1.41e-12</v>
      </c>
      <c r="S2961" s="24">
        <v>4.67e-9</v>
      </c>
      <c r="T2961" s="23"/>
      <c r="U2961" s="22"/>
      <c r="V2961" s="20"/>
      <c r="W2961" s="20"/>
      <c r="X2961" s="25"/>
    </row>
    <row r="2962" spans="1:24">
      <c r="A2962" s="1" t="s">
        <v>1810</v>
      </c>
      <c r="B2962" s="13" t="s">
        <v>1740</v>
      </c>
      <c r="C2962" t="s">
        <v>1741</v>
      </c>
      <c r="D2962" s="7" t="s">
        <v>1811</v>
      </c>
      <c r="E2962" s="13" t="s">
        <v>1335</v>
      </c>
      <c r="F2962" s="20">
        <v>72.11</v>
      </c>
      <c r="G2962" s="20">
        <v>6.58</v>
      </c>
      <c r="H2962" s="20"/>
      <c r="I2962" s="20"/>
      <c r="J2962" s="25"/>
      <c r="K2962" t="s">
        <v>1836</v>
      </c>
      <c r="L2962" t="s">
        <v>1336</v>
      </c>
      <c r="M2962" s="21" t="s">
        <v>1744</v>
      </c>
      <c r="N2962" t="s">
        <v>1858</v>
      </c>
      <c r="O2962" s="20">
        <v>88.43</v>
      </c>
      <c r="P2962" s="20">
        <v>83.81</v>
      </c>
      <c r="Q2962" s="22">
        <v>0.94775528666742</v>
      </c>
      <c r="R2962" s="23">
        <v>2.24e-12</v>
      </c>
      <c r="S2962" s="24">
        <v>4.67e-9</v>
      </c>
      <c r="T2962" s="23"/>
      <c r="U2962" s="22"/>
      <c r="V2962" s="20"/>
      <c r="W2962" s="20"/>
      <c r="X2962" s="25"/>
    </row>
    <row r="2963" spans="1:24">
      <c r="A2963" s="1" t="s">
        <v>1810</v>
      </c>
      <c r="B2963" s="13" t="s">
        <v>1740</v>
      </c>
      <c r="C2963" t="s">
        <v>1741</v>
      </c>
      <c r="D2963" s="7" t="s">
        <v>1811</v>
      </c>
      <c r="E2963" s="13" t="s">
        <v>1335</v>
      </c>
      <c r="F2963" s="20">
        <v>72.11</v>
      </c>
      <c r="G2963" s="20">
        <v>6.58</v>
      </c>
      <c r="H2963" s="20"/>
      <c r="I2963" s="20"/>
      <c r="J2963" s="25"/>
      <c r="K2963" t="s">
        <v>1836</v>
      </c>
      <c r="L2963" t="s">
        <v>1336</v>
      </c>
      <c r="M2963" s="21" t="s">
        <v>1744</v>
      </c>
      <c r="N2963" t="s">
        <v>1859</v>
      </c>
      <c r="O2963" s="20">
        <v>84.47</v>
      </c>
      <c r="P2963" s="20">
        <v>64.71</v>
      </c>
      <c r="Q2963" s="22">
        <v>0.766070794364863</v>
      </c>
      <c r="R2963" s="23"/>
      <c r="S2963" s="24"/>
      <c r="T2963" s="23"/>
      <c r="U2963" s="22"/>
      <c r="V2963" s="20"/>
      <c r="W2963" s="20"/>
      <c r="X2963" s="25"/>
    </row>
    <row r="2964" spans="1:24">
      <c r="A2964" s="1" t="s">
        <v>1810</v>
      </c>
      <c r="B2964" s="13" t="s">
        <v>1740</v>
      </c>
      <c r="C2964" t="s">
        <v>1741</v>
      </c>
      <c r="D2964" s="7" t="s">
        <v>1811</v>
      </c>
      <c r="E2964" s="13" t="s">
        <v>1335</v>
      </c>
      <c r="F2964" s="20">
        <v>72.11</v>
      </c>
      <c r="G2964" s="20">
        <v>6.58</v>
      </c>
      <c r="H2964" s="20"/>
      <c r="I2964" s="20"/>
      <c r="J2964" s="25"/>
      <c r="K2964" t="s">
        <v>1836</v>
      </c>
      <c r="L2964" t="s">
        <v>1336</v>
      </c>
      <c r="M2964" s="21" t="s">
        <v>1744</v>
      </c>
      <c r="N2964" t="s">
        <v>1860</v>
      </c>
      <c r="O2964" s="20">
        <v>88.32</v>
      </c>
      <c r="P2964" s="20">
        <v>80.01</v>
      </c>
      <c r="Q2964" s="22">
        <v>0.905910326086957</v>
      </c>
      <c r="R2964" s="23"/>
      <c r="S2964" s="24"/>
      <c r="T2964" s="23"/>
      <c r="U2964" s="22"/>
      <c r="V2964" s="20"/>
      <c r="W2964" s="20"/>
      <c r="X2964" s="25"/>
    </row>
    <row r="2965" spans="1:24">
      <c r="A2965" s="1" t="s">
        <v>1810</v>
      </c>
      <c r="B2965" s="13" t="s">
        <v>1740</v>
      </c>
      <c r="C2965" t="s">
        <v>1741</v>
      </c>
      <c r="D2965" s="7" t="s">
        <v>1811</v>
      </c>
      <c r="E2965" s="13" t="s">
        <v>1335</v>
      </c>
      <c r="F2965" s="20">
        <v>72.11</v>
      </c>
      <c r="G2965" s="20">
        <v>6.58</v>
      </c>
      <c r="H2965" s="20"/>
      <c r="I2965" s="20"/>
      <c r="J2965" s="25"/>
      <c r="K2965" t="s">
        <v>1836</v>
      </c>
      <c r="L2965" t="s">
        <v>1336</v>
      </c>
      <c r="M2965" s="21" t="s">
        <v>1744</v>
      </c>
      <c r="N2965" t="s">
        <v>1861</v>
      </c>
      <c r="O2965" s="20">
        <v>84.12</v>
      </c>
      <c r="P2965" s="20">
        <v>56.91</v>
      </c>
      <c r="Q2965" s="22">
        <v>0.676533523537803</v>
      </c>
      <c r="R2965" s="23"/>
      <c r="S2965" s="24"/>
      <c r="T2965" s="23"/>
      <c r="U2965" s="22"/>
      <c r="V2965" s="20"/>
      <c r="W2965" s="20"/>
      <c r="X2965" s="25"/>
    </row>
    <row r="2966" spans="1:24">
      <c r="A2966" s="1" t="s">
        <v>1810</v>
      </c>
      <c r="B2966" s="13" t="s">
        <v>1740</v>
      </c>
      <c r="C2966" t="s">
        <v>1741</v>
      </c>
      <c r="D2966" s="7" t="s">
        <v>1811</v>
      </c>
      <c r="E2966" s="13" t="s">
        <v>1335</v>
      </c>
      <c r="F2966" s="20">
        <v>72.11</v>
      </c>
      <c r="G2966" s="20">
        <v>6.58</v>
      </c>
      <c r="H2966" s="20"/>
      <c r="I2966" s="20"/>
      <c r="J2966" s="25"/>
      <c r="K2966" t="s">
        <v>1836</v>
      </c>
      <c r="L2966" t="s">
        <v>1336</v>
      </c>
      <c r="M2966" s="21" t="s">
        <v>1744</v>
      </c>
      <c r="N2966" t="s">
        <v>1862</v>
      </c>
      <c r="O2966" s="20">
        <v>90.55</v>
      </c>
      <c r="P2966" s="20">
        <v>86.44</v>
      </c>
      <c r="Q2966" s="22">
        <v>0.954610712313639</v>
      </c>
      <c r="R2966" s="23"/>
      <c r="S2966" s="24"/>
      <c r="T2966" s="23"/>
      <c r="U2966" s="22"/>
      <c r="V2966" s="20"/>
      <c r="W2966" s="20"/>
      <c r="X2966" s="25"/>
    </row>
    <row r="2967" spans="1:24">
      <c r="A2967" s="1" t="s">
        <v>1810</v>
      </c>
      <c r="B2967" s="13" t="s">
        <v>1740</v>
      </c>
      <c r="C2967" t="s">
        <v>1741</v>
      </c>
      <c r="D2967" s="7" t="s">
        <v>1811</v>
      </c>
      <c r="E2967" s="13" t="s">
        <v>1335</v>
      </c>
      <c r="F2967" s="20">
        <v>72.11</v>
      </c>
      <c r="G2967" s="20">
        <v>6.58</v>
      </c>
      <c r="H2967" s="20"/>
      <c r="I2967" s="20"/>
      <c r="J2967" s="25"/>
      <c r="K2967" t="s">
        <v>1836</v>
      </c>
      <c r="L2967" t="s">
        <v>1336</v>
      </c>
      <c r="M2967" s="21" t="s">
        <v>1744</v>
      </c>
      <c r="N2967" t="s">
        <v>1863</v>
      </c>
      <c r="O2967" s="20">
        <v>88.75</v>
      </c>
      <c r="P2967" s="20">
        <v>82.41</v>
      </c>
      <c r="Q2967" s="22">
        <v>0.92856338028169</v>
      </c>
      <c r="R2967" s="23"/>
      <c r="S2967" s="24"/>
      <c r="T2967" s="23"/>
      <c r="U2967" s="22"/>
      <c r="V2967" s="20"/>
      <c r="W2967" s="20"/>
      <c r="X2967" s="25"/>
    </row>
    <row r="2968" spans="1:24">
      <c r="A2968" s="1" t="s">
        <v>1810</v>
      </c>
      <c r="B2968" s="13" t="s">
        <v>1740</v>
      </c>
      <c r="C2968" t="s">
        <v>1741</v>
      </c>
      <c r="D2968" s="7" t="s">
        <v>1811</v>
      </c>
      <c r="E2968" s="13" t="s">
        <v>1335</v>
      </c>
      <c r="F2968" s="20">
        <v>72.11</v>
      </c>
      <c r="G2968" s="20">
        <v>6.58</v>
      </c>
      <c r="H2968" s="20"/>
      <c r="I2968" s="20"/>
      <c r="J2968" s="25"/>
      <c r="K2968" t="s">
        <v>1836</v>
      </c>
      <c r="L2968" t="s">
        <v>1336</v>
      </c>
      <c r="M2968" s="21" t="s">
        <v>1744</v>
      </c>
      <c r="N2968" t="s">
        <v>1864</v>
      </c>
      <c r="O2968" s="20">
        <v>89.81</v>
      </c>
      <c r="P2968" s="20">
        <v>86.78</v>
      </c>
      <c r="Q2968" s="22">
        <v>0.966262108896559</v>
      </c>
      <c r="R2968" s="23"/>
      <c r="S2968" s="24"/>
      <c r="T2968" s="23"/>
      <c r="U2968" s="22"/>
      <c r="V2968" s="20"/>
      <c r="W2968" s="20"/>
      <c r="X2968" s="25"/>
    </row>
    <row r="2969" spans="1:24">
      <c r="A2969" s="1" t="s">
        <v>1810</v>
      </c>
      <c r="B2969" s="13" t="s">
        <v>1740</v>
      </c>
      <c r="C2969" t="s">
        <v>1741</v>
      </c>
      <c r="D2969" s="7" t="s">
        <v>1811</v>
      </c>
      <c r="E2969" s="13" t="s">
        <v>1335</v>
      </c>
      <c r="F2969" s="20">
        <v>72.11</v>
      </c>
      <c r="G2969" s="20">
        <v>6.58</v>
      </c>
      <c r="H2969" s="20"/>
      <c r="I2969" s="20"/>
      <c r="J2969" s="25"/>
      <c r="K2969" t="s">
        <v>1836</v>
      </c>
      <c r="L2969" t="s">
        <v>1336</v>
      </c>
      <c r="M2969" s="21" t="s">
        <v>1744</v>
      </c>
      <c r="N2969" t="s">
        <v>1865</v>
      </c>
      <c r="O2969" s="20">
        <v>75.98</v>
      </c>
      <c r="P2969" s="20">
        <v>36.2</v>
      </c>
      <c r="Q2969" s="22">
        <v>0.476441168728613</v>
      </c>
      <c r="R2969" s="23"/>
      <c r="S2969" s="24"/>
      <c r="T2969" s="23"/>
      <c r="U2969" s="22"/>
      <c r="V2969" s="20"/>
      <c r="W2969" s="20"/>
      <c r="X2969" s="25"/>
    </row>
    <row r="2970" spans="1:24">
      <c r="A2970" s="1" t="s">
        <v>1810</v>
      </c>
      <c r="B2970" s="13" t="s">
        <v>1740</v>
      </c>
      <c r="C2970" t="s">
        <v>1741</v>
      </c>
      <c r="D2970" s="7" t="s">
        <v>1811</v>
      </c>
      <c r="E2970" s="13" t="s">
        <v>1335</v>
      </c>
      <c r="F2970" s="20">
        <v>72.11</v>
      </c>
      <c r="G2970" s="20">
        <v>6.58</v>
      </c>
      <c r="H2970" s="20"/>
      <c r="I2970" s="20"/>
      <c r="J2970" s="25"/>
      <c r="K2970" t="s">
        <v>1836</v>
      </c>
      <c r="L2970" t="s">
        <v>1336</v>
      </c>
      <c r="M2970" s="21" t="s">
        <v>1744</v>
      </c>
      <c r="N2970" t="s">
        <v>1866</v>
      </c>
      <c r="O2970" s="20">
        <v>85.83</v>
      </c>
      <c r="P2970" s="20">
        <v>60.55</v>
      </c>
      <c r="Q2970" s="22">
        <v>0.705464289875335</v>
      </c>
      <c r="R2970" s="23"/>
      <c r="S2970" s="24"/>
      <c r="T2970" s="23"/>
      <c r="U2970" s="22"/>
      <c r="V2970" s="20"/>
      <c r="W2970" s="20"/>
      <c r="X2970" s="25"/>
    </row>
    <row r="2971" spans="1:24">
      <c r="A2971" s="1" t="s">
        <v>1810</v>
      </c>
      <c r="B2971" s="13" t="s">
        <v>1740</v>
      </c>
      <c r="C2971" t="s">
        <v>1741</v>
      </c>
      <c r="D2971" s="7" t="s">
        <v>1811</v>
      </c>
      <c r="E2971" s="13" t="s">
        <v>1335</v>
      </c>
      <c r="F2971" s="20">
        <v>72.11</v>
      </c>
      <c r="G2971" s="20">
        <v>6.58</v>
      </c>
      <c r="H2971" s="20"/>
      <c r="I2971" s="20"/>
      <c r="J2971" s="25"/>
      <c r="K2971" t="s">
        <v>1836</v>
      </c>
      <c r="L2971" t="s">
        <v>1336</v>
      </c>
      <c r="M2971" s="21" t="s">
        <v>1744</v>
      </c>
      <c r="N2971" t="s">
        <v>1867</v>
      </c>
      <c r="O2971" s="20">
        <v>89.6</v>
      </c>
      <c r="P2971" s="20">
        <v>83.89</v>
      </c>
      <c r="Q2971" s="22">
        <v>0.936272321428572</v>
      </c>
      <c r="R2971" s="23"/>
      <c r="S2971" s="24"/>
      <c r="T2971" s="23"/>
      <c r="U2971" s="22"/>
      <c r="V2971" s="20"/>
      <c r="W2971" s="20"/>
      <c r="X2971" s="25"/>
    </row>
    <row r="2972" spans="1:24">
      <c r="A2972" s="1" t="s">
        <v>1810</v>
      </c>
      <c r="B2972" s="13" t="s">
        <v>1740</v>
      </c>
      <c r="C2972" t="s">
        <v>1741</v>
      </c>
      <c r="D2972" s="7" t="s">
        <v>1811</v>
      </c>
      <c r="E2972" s="13" t="s">
        <v>1335</v>
      </c>
      <c r="F2972" s="20">
        <v>72.11</v>
      </c>
      <c r="G2972" s="20">
        <v>6.58</v>
      </c>
      <c r="H2972" s="20"/>
      <c r="I2972" s="20"/>
      <c r="J2972" s="25"/>
      <c r="K2972" t="s">
        <v>1836</v>
      </c>
      <c r="L2972" t="s">
        <v>1336</v>
      </c>
      <c r="M2972" s="21" t="s">
        <v>1744</v>
      </c>
      <c r="N2972" t="s">
        <v>1868</v>
      </c>
      <c r="O2972" s="20">
        <v>73.77</v>
      </c>
      <c r="P2972" s="20">
        <v>37.08</v>
      </c>
      <c r="Q2972" s="22">
        <v>0.502643350955673</v>
      </c>
      <c r="R2972" s="23"/>
      <c r="S2972" s="24"/>
      <c r="T2972" s="23"/>
      <c r="U2972" s="22"/>
      <c r="V2972" s="20"/>
      <c r="W2972" s="20"/>
      <c r="X2972" s="25"/>
    </row>
    <row r="2973" spans="1:24">
      <c r="A2973" s="1" t="s">
        <v>1810</v>
      </c>
      <c r="B2973" s="13" t="s">
        <v>1740</v>
      </c>
      <c r="C2973" t="s">
        <v>1741</v>
      </c>
      <c r="D2973" s="7" t="s">
        <v>1811</v>
      </c>
      <c r="E2973" s="13" t="s">
        <v>1335</v>
      </c>
      <c r="F2973" s="20">
        <v>72.11</v>
      </c>
      <c r="G2973" s="20">
        <v>6.58</v>
      </c>
      <c r="H2973" s="20"/>
      <c r="I2973" s="20"/>
      <c r="J2973" s="25"/>
      <c r="K2973" t="s">
        <v>1836</v>
      </c>
      <c r="L2973" t="s">
        <v>1336</v>
      </c>
      <c r="M2973" s="21" t="s">
        <v>1744</v>
      </c>
      <c r="N2973" t="s">
        <v>1869</v>
      </c>
      <c r="O2973" s="20">
        <v>90.5</v>
      </c>
      <c r="P2973" s="20">
        <v>85.89</v>
      </c>
      <c r="Q2973" s="22">
        <v>0.949060773480663</v>
      </c>
      <c r="R2973" s="23"/>
      <c r="S2973" s="24"/>
      <c r="T2973" s="23"/>
      <c r="U2973" s="22"/>
      <c r="V2973" s="20"/>
      <c r="W2973" s="20"/>
      <c r="X2973" s="25"/>
    </row>
    <row r="2974" spans="1:24">
      <c r="A2974" s="1" t="s">
        <v>1810</v>
      </c>
      <c r="B2974" s="13" t="s">
        <v>1740</v>
      </c>
      <c r="C2974" t="s">
        <v>1741</v>
      </c>
      <c r="D2974" s="7" t="s">
        <v>1811</v>
      </c>
      <c r="E2974" s="13" t="s">
        <v>1335</v>
      </c>
      <c r="F2974" s="20">
        <v>72.11</v>
      </c>
      <c r="G2974" s="20">
        <v>6.58</v>
      </c>
      <c r="H2974" s="20"/>
      <c r="I2974" s="20"/>
      <c r="J2974" s="25"/>
      <c r="K2974" t="s">
        <v>1836</v>
      </c>
      <c r="L2974" t="s">
        <v>1336</v>
      </c>
      <c r="M2974" s="21" t="s">
        <v>1744</v>
      </c>
      <c r="N2974" t="s">
        <v>1870</v>
      </c>
      <c r="O2974" s="20">
        <v>81.11</v>
      </c>
      <c r="P2974" s="20">
        <v>43.58</v>
      </c>
      <c r="Q2974" s="22">
        <v>0.537295031438787</v>
      </c>
      <c r="R2974" s="23"/>
      <c r="S2974" s="24"/>
      <c r="T2974" s="23"/>
      <c r="U2974" s="22"/>
      <c r="V2974" s="20"/>
      <c r="W2974" s="20"/>
      <c r="X2974" s="25"/>
    </row>
    <row r="2975" spans="1:24">
      <c r="A2975" s="1" t="s">
        <v>1810</v>
      </c>
      <c r="B2975" s="13" t="s">
        <v>1740</v>
      </c>
      <c r="C2975" t="s">
        <v>1741</v>
      </c>
      <c r="D2975" s="7" t="s">
        <v>1811</v>
      </c>
      <c r="E2975" s="13" t="s">
        <v>1335</v>
      </c>
      <c r="F2975" s="20">
        <v>72.11</v>
      </c>
      <c r="G2975" s="20">
        <v>6.58</v>
      </c>
      <c r="H2975" s="20"/>
      <c r="I2975" s="20"/>
      <c r="J2975" s="25"/>
      <c r="K2975" t="s">
        <v>1836</v>
      </c>
      <c r="L2975" t="s">
        <v>1336</v>
      </c>
      <c r="M2975" s="21" t="s">
        <v>1744</v>
      </c>
      <c r="N2975" t="s">
        <v>1871</v>
      </c>
      <c r="O2975" s="20">
        <v>81.9</v>
      </c>
      <c r="P2975" s="20">
        <v>46.23</v>
      </c>
      <c r="Q2975" s="22">
        <v>0.564468864468864</v>
      </c>
      <c r="R2975" s="23"/>
      <c r="S2975" s="24"/>
      <c r="T2975" s="23"/>
      <c r="U2975" s="22"/>
      <c r="V2975" s="20"/>
      <c r="W2975" s="20"/>
      <c r="X2975" s="25"/>
    </row>
    <row r="2976" spans="1:24">
      <c r="A2976" s="1" t="s">
        <v>1810</v>
      </c>
      <c r="B2976" s="13" t="s">
        <v>1740</v>
      </c>
      <c r="C2976" t="s">
        <v>1741</v>
      </c>
      <c r="D2976" s="7" t="s">
        <v>1811</v>
      </c>
      <c r="E2976" s="13" t="s">
        <v>1335</v>
      </c>
      <c r="F2976" s="20">
        <v>72.11</v>
      </c>
      <c r="G2976" s="20">
        <v>6.58</v>
      </c>
      <c r="H2976" s="20"/>
      <c r="I2976" s="20"/>
      <c r="J2976" s="25"/>
      <c r="K2976" t="s">
        <v>1836</v>
      </c>
      <c r="L2976" t="s">
        <v>1336</v>
      </c>
      <c r="M2976" s="21" t="s">
        <v>1744</v>
      </c>
      <c r="N2976" t="s">
        <v>1872</v>
      </c>
      <c r="O2976" s="20">
        <v>89.53</v>
      </c>
      <c r="P2976" s="20">
        <v>87.99</v>
      </c>
      <c r="Q2976" s="22">
        <v>0.982799061767005</v>
      </c>
      <c r="R2976" s="23"/>
      <c r="S2976" s="24"/>
      <c r="T2976" s="23"/>
      <c r="U2976" s="22"/>
      <c r="V2976" s="20"/>
      <c r="W2976" s="20"/>
      <c r="X2976" s="25"/>
    </row>
    <row r="2977" spans="1:24">
      <c r="A2977" s="39" t="s">
        <v>1810</v>
      </c>
      <c r="B2977" s="40" t="s">
        <v>1740</v>
      </c>
      <c r="C2977" s="18" t="s">
        <v>1741</v>
      </c>
      <c r="D2977" s="78" t="s">
        <v>1811</v>
      </c>
      <c r="E2977" s="40" t="s">
        <v>1335</v>
      </c>
      <c r="F2977" s="42">
        <v>72.11</v>
      </c>
      <c r="G2977" s="42">
        <v>6.58</v>
      </c>
      <c r="H2977" s="42"/>
      <c r="I2977" s="42"/>
      <c r="J2977" s="47"/>
      <c r="K2977" s="18" t="s">
        <v>1836</v>
      </c>
      <c r="L2977" s="18" t="s">
        <v>1336</v>
      </c>
      <c r="M2977" s="43" t="s">
        <v>1744</v>
      </c>
      <c r="N2977" s="18" t="s">
        <v>1873</v>
      </c>
      <c r="O2977" s="42">
        <v>86.54</v>
      </c>
      <c r="P2977" s="42">
        <v>78.35</v>
      </c>
      <c r="Q2977" s="44">
        <v>0.905361682458978</v>
      </c>
      <c r="R2977" s="45"/>
      <c r="S2977" s="46"/>
      <c r="T2977" s="45"/>
      <c r="U2977" s="44"/>
      <c r="V2977" s="42"/>
      <c r="W2977" s="42"/>
      <c r="X2977" s="47"/>
    </row>
    <row r="2978" spans="1:24">
      <c r="A2978" s="1" t="s">
        <v>1874</v>
      </c>
      <c r="B2978" s="13" t="s">
        <v>1740</v>
      </c>
      <c r="C2978" t="s">
        <v>1741</v>
      </c>
      <c r="D2978" s="8" t="s">
        <v>506</v>
      </c>
      <c r="E2978" s="13" t="s">
        <v>1335</v>
      </c>
      <c r="F2978" s="20">
        <v>72.21</v>
      </c>
      <c r="G2978" s="20">
        <v>6.51</v>
      </c>
      <c r="H2978" s="20"/>
      <c r="I2978" s="20"/>
      <c r="J2978" s="25"/>
      <c r="K2978" t="s">
        <v>730</v>
      </c>
      <c r="L2978" t="s">
        <v>1336</v>
      </c>
      <c r="M2978" s="21" t="s">
        <v>335</v>
      </c>
      <c r="N2978" t="s">
        <v>1875</v>
      </c>
      <c r="O2978" s="20">
        <v>13.9758110484984</v>
      </c>
      <c r="P2978" s="20">
        <v>14.1286274600683</v>
      </c>
      <c r="Q2978" s="22">
        <v>1.01093435014538</v>
      </c>
      <c r="R2978" s="23"/>
      <c r="S2978" s="24"/>
      <c r="T2978" s="23"/>
      <c r="U2978" s="22"/>
      <c r="V2978" s="20"/>
      <c r="W2978" s="20"/>
      <c r="X2978" s="25"/>
    </row>
    <row r="2979" spans="1:24">
      <c r="A2979" s="1" t="s">
        <v>1874</v>
      </c>
      <c r="B2979" s="13" t="s">
        <v>1740</v>
      </c>
      <c r="C2979" t="s">
        <v>1741</v>
      </c>
      <c r="D2979" s="8" t="s">
        <v>506</v>
      </c>
      <c r="E2979" s="13" t="s">
        <v>1335</v>
      </c>
      <c r="F2979" s="20">
        <v>72.21</v>
      </c>
      <c r="G2979" s="20">
        <v>6.51</v>
      </c>
      <c r="H2979" s="20"/>
      <c r="I2979" s="20"/>
      <c r="J2979" s="25"/>
      <c r="K2979" t="s">
        <v>730</v>
      </c>
      <c r="L2979" t="s">
        <v>1336</v>
      </c>
      <c r="M2979" s="21" t="s">
        <v>335</v>
      </c>
      <c r="N2979" t="s">
        <v>1876</v>
      </c>
      <c r="O2979" s="20">
        <v>15.5565167414123</v>
      </c>
      <c r="P2979" s="20">
        <v>15.742096892817</v>
      </c>
      <c r="Q2979" s="22">
        <v>1.01192941546553</v>
      </c>
      <c r="R2979" s="23"/>
      <c r="S2979" s="24"/>
      <c r="T2979" s="23"/>
      <c r="U2979" s="22"/>
      <c r="V2979" s="20"/>
      <c r="W2979" s="20"/>
      <c r="X2979" s="25"/>
    </row>
    <row r="2980" spans="1:24">
      <c r="A2980" s="1" t="s">
        <v>1874</v>
      </c>
      <c r="B2980" s="13" t="s">
        <v>1740</v>
      </c>
      <c r="C2980" t="s">
        <v>1741</v>
      </c>
      <c r="D2980" s="8" t="s">
        <v>506</v>
      </c>
      <c r="E2980" s="13" t="s">
        <v>1335</v>
      </c>
      <c r="F2980" s="20">
        <v>72.21</v>
      </c>
      <c r="G2980" s="20">
        <v>6.51</v>
      </c>
      <c r="H2980" s="20"/>
      <c r="I2980" s="20"/>
      <c r="J2980" s="25"/>
      <c r="K2980" t="s">
        <v>730</v>
      </c>
      <c r="L2980" t="s">
        <v>1336</v>
      </c>
      <c r="M2980" s="21" t="s">
        <v>335</v>
      </c>
      <c r="N2980" t="s">
        <v>1877</v>
      </c>
      <c r="O2980" s="20">
        <v>15.3408847809058</v>
      </c>
      <c r="P2980" s="20">
        <v>15.5528438749915</v>
      </c>
      <c r="Q2980" s="22">
        <v>1.01381661469418</v>
      </c>
      <c r="R2980" s="23"/>
      <c r="S2980" s="24"/>
      <c r="T2980" s="23"/>
      <c r="U2980" s="22"/>
      <c r="V2980" s="20"/>
      <c r="W2980" s="20"/>
      <c r="X2980" s="25"/>
    </row>
    <row r="2981" spans="1:24">
      <c r="A2981" s="1" t="s">
        <v>1874</v>
      </c>
      <c r="B2981" s="13" t="s">
        <v>1740</v>
      </c>
      <c r="C2981" t="s">
        <v>1741</v>
      </c>
      <c r="D2981" s="8" t="s">
        <v>506</v>
      </c>
      <c r="E2981" s="13" t="s">
        <v>1335</v>
      </c>
      <c r="F2981" s="20">
        <v>72.21</v>
      </c>
      <c r="G2981" s="20">
        <v>6.51</v>
      </c>
      <c r="H2981" s="20"/>
      <c r="I2981" s="20"/>
      <c r="J2981" s="25"/>
      <c r="K2981" t="s">
        <v>730</v>
      </c>
      <c r="L2981" t="s">
        <v>1336</v>
      </c>
      <c r="M2981" s="21" t="s">
        <v>335</v>
      </c>
      <c r="N2981" t="s">
        <v>1878</v>
      </c>
      <c r="O2981" s="20">
        <v>38.0447097396281</v>
      </c>
      <c r="P2981" s="20">
        <v>25.2586770403201</v>
      </c>
      <c r="Q2981" s="22">
        <v>0.663920876599834</v>
      </c>
      <c r="R2981" s="23"/>
      <c r="S2981" s="24"/>
      <c r="T2981" s="23"/>
      <c r="U2981" s="22"/>
      <c r="V2981" s="20"/>
      <c r="W2981" s="20"/>
      <c r="X2981" s="25"/>
    </row>
    <row r="2982" spans="1:24">
      <c r="A2982" s="1" t="s">
        <v>1874</v>
      </c>
      <c r="B2982" s="13" t="s">
        <v>1740</v>
      </c>
      <c r="C2982" t="s">
        <v>1741</v>
      </c>
      <c r="D2982" s="8" t="s">
        <v>506</v>
      </c>
      <c r="E2982" s="13" t="s">
        <v>1335</v>
      </c>
      <c r="F2982" s="20">
        <v>72.21</v>
      </c>
      <c r="G2982" s="20">
        <v>6.51</v>
      </c>
      <c r="H2982" s="20"/>
      <c r="I2982" s="20"/>
      <c r="J2982" s="25"/>
      <c r="K2982" t="s">
        <v>730</v>
      </c>
      <c r="L2982" t="s">
        <v>1336</v>
      </c>
      <c r="M2982" s="21" t="s">
        <v>335</v>
      </c>
      <c r="N2982" t="s">
        <v>1879</v>
      </c>
      <c r="O2982" s="20">
        <v>35.2664126344366</v>
      </c>
      <c r="P2982" s="20">
        <v>21.9900968291907</v>
      </c>
      <c r="Q2982" s="22">
        <v>0.623542208762057</v>
      </c>
      <c r="R2982" s="23"/>
      <c r="S2982" s="24"/>
      <c r="T2982" s="23"/>
      <c r="U2982" s="22"/>
      <c r="V2982" s="20"/>
      <c r="W2982" s="20"/>
      <c r="X2982" s="25"/>
    </row>
    <row r="2983" spans="1:24">
      <c r="A2983" s="1" t="s">
        <v>1874</v>
      </c>
      <c r="B2983" s="13" t="s">
        <v>1740</v>
      </c>
      <c r="C2983" t="s">
        <v>1741</v>
      </c>
      <c r="D2983" s="8" t="s">
        <v>506</v>
      </c>
      <c r="E2983" s="13" t="s">
        <v>1335</v>
      </c>
      <c r="F2983" s="20">
        <v>72.21</v>
      </c>
      <c r="G2983" s="20">
        <v>6.51</v>
      </c>
      <c r="H2983" s="20"/>
      <c r="I2983" s="20"/>
      <c r="J2983" s="25"/>
      <c r="K2983" t="s">
        <v>730</v>
      </c>
      <c r="L2983" t="s">
        <v>1336</v>
      </c>
      <c r="M2983" s="21" t="s">
        <v>335</v>
      </c>
      <c r="N2983" t="s">
        <v>1880</v>
      </c>
      <c r="O2983" s="20">
        <v>37.8308761123052</v>
      </c>
      <c r="P2983" s="20">
        <v>25.7599869425062</v>
      </c>
      <c r="Q2983" s="22">
        <v>0.680924937240016</v>
      </c>
      <c r="R2983" s="23"/>
      <c r="S2983" s="24"/>
      <c r="T2983" s="23"/>
      <c r="U2983" s="22"/>
      <c r="V2983" s="20"/>
      <c r="W2983" s="20"/>
      <c r="X2983" s="25"/>
    </row>
    <row r="2984" spans="1:24">
      <c r="A2984" s="1" t="s">
        <v>1874</v>
      </c>
      <c r="B2984" s="13" t="s">
        <v>1740</v>
      </c>
      <c r="C2984" t="s">
        <v>1741</v>
      </c>
      <c r="D2984" s="8" t="s">
        <v>506</v>
      </c>
      <c r="E2984" s="13" t="s">
        <v>1335</v>
      </c>
      <c r="F2984" s="20">
        <v>72.21</v>
      </c>
      <c r="G2984" s="20">
        <v>6.51</v>
      </c>
      <c r="H2984" s="20"/>
      <c r="I2984" s="20"/>
      <c r="J2984" s="25"/>
      <c r="K2984" t="s">
        <v>730</v>
      </c>
      <c r="L2984" t="s">
        <v>1336</v>
      </c>
      <c r="M2984" s="21" t="s">
        <v>335</v>
      </c>
      <c r="N2984" t="s">
        <v>1881</v>
      </c>
      <c r="O2984" s="20">
        <v>34.8219923940132</v>
      </c>
      <c r="P2984" s="20">
        <v>36.0283097418818</v>
      </c>
      <c r="Q2984" s="22">
        <v>1.0346423988099</v>
      </c>
      <c r="R2984" s="23"/>
      <c r="S2984" s="24"/>
      <c r="T2984" s="23"/>
      <c r="U2984" s="22"/>
      <c r="V2984" s="20"/>
      <c r="W2984" s="20"/>
      <c r="X2984" s="25"/>
    </row>
    <row r="2985" spans="1:24">
      <c r="A2985" s="1" t="s">
        <v>1874</v>
      </c>
      <c r="B2985" s="13" t="s">
        <v>1740</v>
      </c>
      <c r="C2985" t="s">
        <v>1741</v>
      </c>
      <c r="D2985" s="8" t="s">
        <v>506</v>
      </c>
      <c r="E2985" s="13" t="s">
        <v>1335</v>
      </c>
      <c r="F2985" s="20">
        <v>72.21</v>
      </c>
      <c r="G2985" s="20">
        <v>6.51</v>
      </c>
      <c r="H2985" s="20"/>
      <c r="I2985" s="20"/>
      <c r="J2985" s="25"/>
      <c r="K2985" t="s">
        <v>730</v>
      </c>
      <c r="L2985" t="s">
        <v>1336</v>
      </c>
      <c r="M2985" s="21" t="s">
        <v>335</v>
      </c>
      <c r="N2985" t="s">
        <v>1882</v>
      </c>
      <c r="O2985" s="20">
        <v>34.9497986087464</v>
      </c>
      <c r="P2985" s="20">
        <v>35.921142569342</v>
      </c>
      <c r="Q2985" s="22">
        <v>1.02779254814797</v>
      </c>
      <c r="R2985" s="23"/>
      <c r="S2985" s="24"/>
      <c r="T2985" s="23"/>
      <c r="U2985" s="22"/>
      <c r="V2985" s="20"/>
      <c r="W2985" s="20"/>
      <c r="X2985" s="25"/>
    </row>
    <row r="2986" spans="1:24">
      <c r="A2986" s="1" t="s">
        <v>1874</v>
      </c>
      <c r="B2986" s="13" t="s">
        <v>1740</v>
      </c>
      <c r="C2986" t="s">
        <v>1741</v>
      </c>
      <c r="D2986" s="8" t="s">
        <v>506</v>
      </c>
      <c r="E2986" s="13" t="s">
        <v>1335</v>
      </c>
      <c r="F2986" s="20">
        <v>72.21</v>
      </c>
      <c r="G2986" s="20">
        <v>6.51</v>
      </c>
      <c r="H2986" s="20"/>
      <c r="I2986" s="20"/>
      <c r="J2986" s="25"/>
      <c r="K2986" t="s">
        <v>730</v>
      </c>
      <c r="L2986" t="s">
        <v>1336</v>
      </c>
      <c r="M2986" s="21" t="s">
        <v>335</v>
      </c>
      <c r="N2986" t="s">
        <v>1883</v>
      </c>
      <c r="O2986" s="20">
        <v>37.9336828685223</v>
      </c>
      <c r="P2986" s="20">
        <v>38.8220341547555</v>
      </c>
      <c r="Q2986" s="22">
        <v>1.02341853516602</v>
      </c>
      <c r="R2986" s="23"/>
      <c r="S2986" s="24"/>
      <c r="T2986" s="23"/>
      <c r="U2986" s="22"/>
      <c r="V2986" s="20"/>
      <c r="W2986" s="20"/>
      <c r="X2986" s="25"/>
    </row>
    <row r="2987" spans="1:24">
      <c r="A2987" s="1" t="s">
        <v>1874</v>
      </c>
      <c r="B2987" s="13" t="s">
        <v>1740</v>
      </c>
      <c r="C2987" t="s">
        <v>1741</v>
      </c>
      <c r="D2987" s="8" t="s">
        <v>506</v>
      </c>
      <c r="E2987" s="13" t="s">
        <v>1335</v>
      </c>
      <c r="F2987" s="20">
        <v>72.21</v>
      </c>
      <c r="G2987" s="20">
        <v>6.51</v>
      </c>
      <c r="H2987" s="20"/>
      <c r="I2987" s="20"/>
      <c r="J2987" s="25"/>
      <c r="K2987" t="s">
        <v>730</v>
      </c>
      <c r="L2987" t="s">
        <v>1336</v>
      </c>
      <c r="M2987" s="21" t="s">
        <v>335</v>
      </c>
      <c r="N2987" t="s">
        <v>1884</v>
      </c>
      <c r="O2987" s="20">
        <v>37.7132845439467</v>
      </c>
      <c r="P2987" s="20">
        <v>31.4808039695424</v>
      </c>
      <c r="Q2987" s="22">
        <v>0.834740446244038</v>
      </c>
      <c r="R2987" s="23"/>
      <c r="S2987" s="24"/>
      <c r="T2987" s="23"/>
      <c r="U2987" s="22"/>
      <c r="V2987" s="20"/>
      <c r="W2987" s="20"/>
      <c r="X2987" s="25"/>
    </row>
    <row r="2988" spans="1:24">
      <c r="A2988" s="1" t="s">
        <v>1874</v>
      </c>
      <c r="B2988" s="13" t="s">
        <v>1740</v>
      </c>
      <c r="C2988" t="s">
        <v>1741</v>
      </c>
      <c r="D2988" s="8" t="s">
        <v>506</v>
      </c>
      <c r="E2988" s="13" t="s">
        <v>1335</v>
      </c>
      <c r="F2988" s="20">
        <v>72.21</v>
      </c>
      <c r="G2988" s="20">
        <v>6.51</v>
      </c>
      <c r="H2988" s="20"/>
      <c r="I2988" s="20"/>
      <c r="J2988" s="25"/>
      <c r="K2988" t="s">
        <v>730</v>
      </c>
      <c r="L2988" t="s">
        <v>1336</v>
      </c>
      <c r="M2988" s="21" t="s">
        <v>335</v>
      </c>
      <c r="N2988" t="s">
        <v>1885</v>
      </c>
      <c r="O2988" s="20">
        <v>37.1869786808259</v>
      </c>
      <c r="P2988" s="20">
        <v>30.335338169154</v>
      </c>
      <c r="Q2988" s="22">
        <v>0.815751621811516</v>
      </c>
      <c r="R2988" s="23"/>
      <c r="S2988" s="24"/>
      <c r="T2988" s="23"/>
      <c r="U2988" s="22"/>
      <c r="V2988" s="20"/>
      <c r="W2988" s="20"/>
      <c r="X2988" s="25"/>
    </row>
    <row r="2989" spans="1:24">
      <c r="A2989" s="1" t="s">
        <v>1874</v>
      </c>
      <c r="B2989" s="13" t="s">
        <v>1740</v>
      </c>
      <c r="C2989" t="s">
        <v>1741</v>
      </c>
      <c r="D2989" s="8" t="s">
        <v>506</v>
      </c>
      <c r="E2989" s="13" t="s">
        <v>1335</v>
      </c>
      <c r="F2989" s="20">
        <v>72.21</v>
      </c>
      <c r="G2989" s="20">
        <v>6.51</v>
      </c>
      <c r="H2989" s="20"/>
      <c r="I2989" s="20"/>
      <c r="J2989" s="25"/>
      <c r="K2989" t="s">
        <v>730</v>
      </c>
      <c r="L2989" t="s">
        <v>1336</v>
      </c>
      <c r="M2989" s="21" t="s">
        <v>335</v>
      </c>
      <c r="N2989" t="s">
        <v>1886</v>
      </c>
      <c r="O2989" s="20">
        <v>38.4849625267015</v>
      </c>
      <c r="P2989" s="20">
        <v>31.217305245299</v>
      </c>
      <c r="Q2989" s="22">
        <v>0.8111559215795</v>
      </c>
      <c r="R2989" s="23"/>
      <c r="S2989" s="24"/>
      <c r="T2989" s="23"/>
      <c r="U2989" s="22"/>
      <c r="V2989" s="20"/>
      <c r="W2989" s="20"/>
      <c r="X2989" s="25"/>
    </row>
    <row r="2990" spans="1:24">
      <c r="A2990" s="1" t="s">
        <v>1874</v>
      </c>
      <c r="B2990" s="13" t="s">
        <v>1740</v>
      </c>
      <c r="C2990" t="s">
        <v>1741</v>
      </c>
      <c r="D2990" s="8" t="s">
        <v>506</v>
      </c>
      <c r="E2990" s="13" t="s">
        <v>1335</v>
      </c>
      <c r="F2990" s="20">
        <v>72.21</v>
      </c>
      <c r="G2990" s="20">
        <v>6.51</v>
      </c>
      <c r="H2990" s="20"/>
      <c r="I2990" s="20"/>
      <c r="J2990" s="25"/>
      <c r="K2990" t="s">
        <v>730</v>
      </c>
      <c r="L2990" t="s">
        <v>1336</v>
      </c>
      <c r="M2990" s="21" t="s">
        <v>335</v>
      </c>
      <c r="N2990" t="s">
        <v>1887</v>
      </c>
      <c r="O2990" s="20">
        <v>37.0675563906116</v>
      </c>
      <c r="P2990" s="20">
        <v>30.2532697449237</v>
      </c>
      <c r="Q2990" s="22">
        <v>0.816165744138079</v>
      </c>
      <c r="R2990" s="23"/>
      <c r="S2990" s="24"/>
      <c r="T2990" s="23"/>
      <c r="U2990" s="22"/>
      <c r="V2990" s="20"/>
      <c r="W2990" s="20"/>
      <c r="X2990" s="25"/>
    </row>
    <row r="2991" spans="1:24">
      <c r="A2991" s="1" t="s">
        <v>1874</v>
      </c>
      <c r="B2991" s="13" t="s">
        <v>1740</v>
      </c>
      <c r="C2991" t="s">
        <v>1741</v>
      </c>
      <c r="D2991" s="8" t="s">
        <v>506</v>
      </c>
      <c r="E2991" s="13" t="s">
        <v>1335</v>
      </c>
      <c r="F2991" s="20">
        <v>72.21</v>
      </c>
      <c r="G2991" s="20">
        <v>6.51</v>
      </c>
      <c r="H2991" s="20"/>
      <c r="I2991" s="20"/>
      <c r="J2991" s="25"/>
      <c r="K2991" t="s">
        <v>730</v>
      </c>
      <c r="L2991" t="s">
        <v>1336</v>
      </c>
      <c r="M2991" s="21" t="s">
        <v>335</v>
      </c>
      <c r="N2991" t="s">
        <v>1888</v>
      </c>
      <c r="O2991" s="20">
        <v>24.8082703446969</v>
      </c>
      <c r="P2991" s="20">
        <v>26.6838182699186</v>
      </c>
      <c r="Q2991" s="22">
        <v>1.07560172068274</v>
      </c>
      <c r="R2991" s="23"/>
      <c r="S2991" s="24"/>
      <c r="T2991" s="23"/>
      <c r="U2991" s="22"/>
      <c r="V2991" s="20"/>
      <c r="W2991" s="20"/>
      <c r="X2991" s="25"/>
    </row>
    <row r="2992" spans="1:24">
      <c r="A2992" s="1" t="s">
        <v>1874</v>
      </c>
      <c r="B2992" s="13" t="s">
        <v>1740</v>
      </c>
      <c r="C2992" t="s">
        <v>1741</v>
      </c>
      <c r="D2992" s="8" t="s">
        <v>506</v>
      </c>
      <c r="E2992" s="13" t="s">
        <v>1335</v>
      </c>
      <c r="F2992" s="20">
        <v>72.21</v>
      </c>
      <c r="G2992" s="20">
        <v>6.51</v>
      </c>
      <c r="H2992" s="20"/>
      <c r="I2992" s="20"/>
      <c r="J2992" s="25"/>
      <c r="K2992" t="s">
        <v>730</v>
      </c>
      <c r="L2992" t="s">
        <v>1336</v>
      </c>
      <c r="M2992" s="21" t="s">
        <v>335</v>
      </c>
      <c r="N2992" t="s">
        <v>1889</v>
      </c>
      <c r="O2992" s="20">
        <v>23.2461699364837</v>
      </c>
      <c r="P2992" s="20">
        <v>25.3521551139701</v>
      </c>
      <c r="Q2992" s="22">
        <v>1.09059493169157</v>
      </c>
      <c r="R2992" s="23"/>
      <c r="S2992" s="24"/>
      <c r="T2992" s="23"/>
      <c r="U2992" s="22"/>
      <c r="V2992" s="20"/>
      <c r="W2992" s="20"/>
      <c r="X2992" s="25"/>
    </row>
    <row r="2993" spans="1:24">
      <c r="A2993" s="1" t="s">
        <v>1874</v>
      </c>
      <c r="B2993" s="13" t="s">
        <v>1740</v>
      </c>
      <c r="C2993" t="s">
        <v>1741</v>
      </c>
      <c r="D2993" s="8" t="s">
        <v>506</v>
      </c>
      <c r="E2993" s="13" t="s">
        <v>1335</v>
      </c>
      <c r="F2993" s="20">
        <v>72.21</v>
      </c>
      <c r="G2993" s="20">
        <v>6.51</v>
      </c>
      <c r="H2993" s="20"/>
      <c r="I2993" s="20"/>
      <c r="J2993" s="25"/>
      <c r="K2993" t="s">
        <v>730</v>
      </c>
      <c r="L2993" t="s">
        <v>1336</v>
      </c>
      <c r="M2993" s="21" t="s">
        <v>335</v>
      </c>
      <c r="N2993" t="s">
        <v>1890</v>
      </c>
      <c r="O2993" s="20">
        <v>21.8345113358998</v>
      </c>
      <c r="P2993" s="20">
        <v>22.9236987956828</v>
      </c>
      <c r="Q2993" s="22">
        <v>1.04988375709569</v>
      </c>
      <c r="R2993" s="23"/>
      <c r="S2993" s="24"/>
      <c r="T2993" s="23"/>
      <c r="U2993" s="22"/>
      <c r="V2993" s="20"/>
      <c r="W2993" s="20"/>
      <c r="X2993" s="25"/>
    </row>
    <row r="2994" spans="1:24">
      <c r="A2994" s="1" t="s">
        <v>1874</v>
      </c>
      <c r="B2994" s="13" t="s">
        <v>1740</v>
      </c>
      <c r="C2994" t="s">
        <v>1741</v>
      </c>
      <c r="D2994" s="8" t="s">
        <v>506</v>
      </c>
      <c r="E2994" s="13" t="s">
        <v>1335</v>
      </c>
      <c r="F2994" s="20">
        <v>72.21</v>
      </c>
      <c r="G2994" s="20">
        <v>6.51</v>
      </c>
      <c r="H2994" s="20"/>
      <c r="I2994" s="20"/>
      <c r="J2994" s="25"/>
      <c r="K2994" t="s">
        <v>730</v>
      </c>
      <c r="L2994" t="s">
        <v>1336</v>
      </c>
      <c r="M2994" s="21" t="s">
        <v>335</v>
      </c>
      <c r="N2994" t="s">
        <v>1891</v>
      </c>
      <c r="O2994" s="20">
        <v>20.493803043519</v>
      </c>
      <c r="P2994" s="20">
        <v>21.9108207244383</v>
      </c>
      <c r="Q2994" s="22">
        <v>1.06914371519578</v>
      </c>
      <c r="R2994" s="23"/>
      <c r="S2994" s="24"/>
      <c r="T2994" s="23"/>
      <c r="U2994" s="22"/>
      <c r="V2994" s="20"/>
      <c r="W2994" s="20"/>
      <c r="X2994" s="25"/>
    </row>
    <row r="2995" spans="1:24">
      <c r="A2995" s="1" t="s">
        <v>1874</v>
      </c>
      <c r="B2995" s="13" t="s">
        <v>1740</v>
      </c>
      <c r="C2995" t="s">
        <v>1741</v>
      </c>
      <c r="D2995" s="8" t="s">
        <v>506</v>
      </c>
      <c r="E2995" s="13" t="s">
        <v>1335</v>
      </c>
      <c r="F2995" s="20">
        <v>72.21</v>
      </c>
      <c r="G2995" s="20">
        <v>6.51</v>
      </c>
      <c r="H2995" s="20"/>
      <c r="I2995" s="20"/>
      <c r="J2995" s="25"/>
      <c r="K2995" t="s">
        <v>730</v>
      </c>
      <c r="L2995" t="s">
        <v>1336</v>
      </c>
      <c r="M2995" s="21" t="s">
        <v>335</v>
      </c>
      <c r="N2995" t="s">
        <v>1892</v>
      </c>
      <c r="O2995" s="20">
        <v>46.6723339538153</v>
      </c>
      <c r="P2995" s="20">
        <v>43.3746771129091</v>
      </c>
      <c r="Q2995" s="22">
        <v>0.929344505372938</v>
      </c>
      <c r="R2995" s="23"/>
      <c r="S2995" s="24"/>
      <c r="T2995" s="23"/>
      <c r="U2995" s="22"/>
      <c r="V2995" s="20"/>
      <c r="W2995" s="20"/>
      <c r="X2995" s="25"/>
    </row>
    <row r="2996" spans="1:24">
      <c r="A2996" s="1" t="s">
        <v>1874</v>
      </c>
      <c r="B2996" s="13" t="s">
        <v>1740</v>
      </c>
      <c r="C2996" t="s">
        <v>1741</v>
      </c>
      <c r="D2996" s="8" t="s">
        <v>506</v>
      </c>
      <c r="E2996" s="13" t="s">
        <v>1335</v>
      </c>
      <c r="F2996" s="20">
        <v>72.21</v>
      </c>
      <c r="G2996" s="20">
        <v>6.51</v>
      </c>
      <c r="H2996" s="20"/>
      <c r="I2996" s="20"/>
      <c r="J2996" s="25"/>
      <c r="K2996" t="s">
        <v>730</v>
      </c>
      <c r="L2996" t="s">
        <v>1336</v>
      </c>
      <c r="M2996" s="21" t="s">
        <v>335</v>
      </c>
      <c r="N2996" t="s">
        <v>1893</v>
      </c>
      <c r="O2996" s="20">
        <v>53.9083423281051</v>
      </c>
      <c r="P2996" s="20">
        <v>53.7390597165208</v>
      </c>
      <c r="Q2996" s="22">
        <v>0.996859806770648</v>
      </c>
      <c r="R2996" s="23"/>
      <c r="S2996" s="24"/>
      <c r="T2996" s="23"/>
      <c r="U2996" s="22"/>
      <c r="V2996" s="20"/>
      <c r="W2996" s="20"/>
      <c r="X2996" s="25"/>
    </row>
    <row r="2997" spans="1:24">
      <c r="A2997" s="1" t="s">
        <v>1874</v>
      </c>
      <c r="B2997" s="13" t="s">
        <v>1740</v>
      </c>
      <c r="C2997" t="s">
        <v>1741</v>
      </c>
      <c r="D2997" s="8" t="s">
        <v>506</v>
      </c>
      <c r="E2997" s="13" t="s">
        <v>1335</v>
      </c>
      <c r="F2997" s="20">
        <v>72.21</v>
      </c>
      <c r="G2997" s="20">
        <v>6.51</v>
      </c>
      <c r="H2997" s="20"/>
      <c r="I2997" s="20"/>
      <c r="J2997" s="25"/>
      <c r="K2997" t="s">
        <v>730</v>
      </c>
      <c r="L2997" t="s">
        <v>1336</v>
      </c>
      <c r="M2997" s="21" t="s">
        <v>335</v>
      </c>
      <c r="N2997" t="s">
        <v>1894</v>
      </c>
      <c r="O2997" s="20">
        <v>49.1096911472507</v>
      </c>
      <c r="P2997" s="20">
        <v>45.703815407566</v>
      </c>
      <c r="Q2997" s="22">
        <v>0.930647583804334</v>
      </c>
      <c r="R2997" s="23"/>
      <c r="S2997" s="24"/>
      <c r="T2997" s="23"/>
      <c r="U2997" s="22"/>
      <c r="V2997" s="20"/>
      <c r="W2997" s="20"/>
      <c r="X2997" s="25"/>
    </row>
    <row r="2998" spans="1:24">
      <c r="A2998" s="1" t="s">
        <v>1874</v>
      </c>
      <c r="B2998" s="13" t="s">
        <v>1740</v>
      </c>
      <c r="C2998" t="s">
        <v>1741</v>
      </c>
      <c r="D2998" s="8" t="s">
        <v>506</v>
      </c>
      <c r="E2998" s="13" t="s">
        <v>1335</v>
      </c>
      <c r="F2998" s="20">
        <v>72.21</v>
      </c>
      <c r="G2998" s="20">
        <v>6.51</v>
      </c>
      <c r="H2998" s="20"/>
      <c r="I2998" s="20"/>
      <c r="J2998" s="25"/>
      <c r="K2998" t="s">
        <v>730</v>
      </c>
      <c r="L2998" t="s">
        <v>1336</v>
      </c>
      <c r="M2998" s="21" t="s">
        <v>335</v>
      </c>
      <c r="N2998" t="s">
        <v>1895</v>
      </c>
      <c r="O2998" s="20">
        <v>33.2468059209613</v>
      </c>
      <c r="P2998" s="20">
        <v>27.2702505232133</v>
      </c>
      <c r="Q2998" s="22">
        <v>0.820236704483546</v>
      </c>
      <c r="R2998" s="23"/>
      <c r="S2998" s="24"/>
      <c r="T2998" s="23"/>
      <c r="U2998" s="22"/>
      <c r="V2998" s="20"/>
      <c r="W2998" s="20"/>
      <c r="X2998" s="25"/>
    </row>
    <row r="2999" spans="1:24">
      <c r="A2999" s="1" t="s">
        <v>1874</v>
      </c>
      <c r="B2999" s="13" t="s">
        <v>1740</v>
      </c>
      <c r="C2999" t="s">
        <v>1741</v>
      </c>
      <c r="D2999" s="8" t="s">
        <v>506</v>
      </c>
      <c r="E2999" s="13" t="s">
        <v>1335</v>
      </c>
      <c r="F2999" s="20">
        <v>72.21</v>
      </c>
      <c r="G2999" s="20">
        <v>6.51</v>
      </c>
      <c r="H2999" s="20"/>
      <c r="I2999" s="20"/>
      <c r="J2999" s="25"/>
      <c r="K2999" t="s">
        <v>730</v>
      </c>
      <c r="L2999" t="s">
        <v>1336</v>
      </c>
      <c r="M2999" s="21" t="s">
        <v>335</v>
      </c>
      <c r="N2999" t="s">
        <v>1896</v>
      </c>
      <c r="O2999" s="20">
        <v>38.9131848004362</v>
      </c>
      <c r="P2999" s="20">
        <v>35.4569793004375</v>
      </c>
      <c r="Q2999" s="22">
        <v>0.911181633738701</v>
      </c>
      <c r="R2999" s="23"/>
      <c r="S2999" s="24"/>
      <c r="T2999" s="23"/>
      <c r="U2999" s="22"/>
      <c r="V2999" s="20"/>
      <c r="W2999" s="20"/>
      <c r="X2999" s="25"/>
    </row>
    <row r="3000" spans="1:24">
      <c r="A3000" s="1" t="s">
        <v>1874</v>
      </c>
      <c r="B3000" s="13" t="s">
        <v>1740</v>
      </c>
      <c r="C3000" t="s">
        <v>1741</v>
      </c>
      <c r="D3000" s="8" t="s">
        <v>506</v>
      </c>
      <c r="E3000" s="13" t="s">
        <v>1335</v>
      </c>
      <c r="F3000" s="20">
        <v>72.21</v>
      </c>
      <c r="G3000" s="20">
        <v>6.51</v>
      </c>
      <c r="H3000" s="20"/>
      <c r="I3000" s="20"/>
      <c r="J3000" s="25"/>
      <c r="K3000" t="s">
        <v>730</v>
      </c>
      <c r="L3000" t="s">
        <v>1336</v>
      </c>
      <c r="M3000" s="21" t="s">
        <v>335</v>
      </c>
      <c r="N3000" t="s">
        <v>1897</v>
      </c>
      <c r="O3000" s="20">
        <v>30.1932795678381</v>
      </c>
      <c r="P3000" s="20">
        <v>28.4051510648836</v>
      </c>
      <c r="Q3000" s="22">
        <v>0.940777268036188</v>
      </c>
      <c r="R3000" s="23"/>
      <c r="S3000" s="24"/>
      <c r="T3000" s="23"/>
      <c r="U3000" s="22"/>
      <c r="V3000" s="20"/>
      <c r="W3000" s="20"/>
      <c r="X3000" s="25"/>
    </row>
    <row r="3001" spans="1:24">
      <c r="A3001" s="1" t="s">
        <v>1874</v>
      </c>
      <c r="B3001" s="13" t="s">
        <v>1740</v>
      </c>
      <c r="C3001" t="s">
        <v>1741</v>
      </c>
      <c r="D3001" s="8" t="s">
        <v>506</v>
      </c>
      <c r="E3001" s="13" t="s">
        <v>1335</v>
      </c>
      <c r="F3001" s="20">
        <v>72.21</v>
      </c>
      <c r="G3001" s="20">
        <v>6.51</v>
      </c>
      <c r="H3001" s="20"/>
      <c r="I3001" s="20"/>
      <c r="J3001" s="25"/>
      <c r="K3001" t="s">
        <v>730</v>
      </c>
      <c r="L3001" t="s">
        <v>1336</v>
      </c>
      <c r="M3001" s="21" t="s">
        <v>335</v>
      </c>
      <c r="N3001" t="s">
        <v>1898</v>
      </c>
      <c r="O3001" s="20">
        <v>32.6845759831649</v>
      </c>
      <c r="P3001" s="20">
        <v>30.8834527678438</v>
      </c>
      <c r="Q3001" s="22">
        <v>0.944893786713072</v>
      </c>
      <c r="R3001" s="23"/>
      <c r="S3001" s="24"/>
      <c r="T3001" s="23"/>
      <c r="U3001" s="22"/>
      <c r="V3001" s="20"/>
      <c r="W3001" s="20"/>
      <c r="X3001" s="25"/>
    </row>
    <row r="3002" spans="1:24">
      <c r="A3002" s="1" t="s">
        <v>1874</v>
      </c>
      <c r="B3002" s="13" t="s">
        <v>1740</v>
      </c>
      <c r="C3002" t="s">
        <v>1741</v>
      </c>
      <c r="D3002" s="8" t="s">
        <v>506</v>
      </c>
      <c r="E3002" s="13" t="s">
        <v>1335</v>
      </c>
      <c r="F3002" s="20">
        <v>72.21</v>
      </c>
      <c r="G3002" s="20">
        <v>6.51</v>
      </c>
      <c r="H3002" s="20"/>
      <c r="I3002" s="20"/>
      <c r="J3002" s="25"/>
      <c r="K3002" t="s">
        <v>730</v>
      </c>
      <c r="L3002" t="s">
        <v>1336</v>
      </c>
      <c r="M3002" s="21" t="s">
        <v>335</v>
      </c>
      <c r="N3002" t="s">
        <v>1899</v>
      </c>
      <c r="O3002" s="20">
        <v>32.2971260398651</v>
      </c>
      <c r="P3002" s="20">
        <v>30.4721527702286</v>
      </c>
      <c r="Q3002" s="22">
        <v>0.943494251860557</v>
      </c>
      <c r="R3002" s="23"/>
      <c r="S3002" s="24"/>
      <c r="T3002" s="23"/>
      <c r="U3002" s="22"/>
      <c r="V3002" s="20"/>
      <c r="W3002" s="20"/>
      <c r="X3002" s="25"/>
    </row>
    <row r="3003" spans="1:24">
      <c r="A3003" s="1" t="s">
        <v>1874</v>
      </c>
      <c r="B3003" s="13" t="s">
        <v>1740</v>
      </c>
      <c r="C3003" t="s">
        <v>1741</v>
      </c>
      <c r="D3003" s="8" t="s">
        <v>506</v>
      </c>
      <c r="E3003" s="13" t="s">
        <v>1335</v>
      </c>
      <c r="F3003" s="20">
        <v>72.21</v>
      </c>
      <c r="G3003" s="20">
        <v>6.51</v>
      </c>
      <c r="H3003" s="20"/>
      <c r="I3003" s="20"/>
      <c r="J3003" s="25"/>
      <c r="K3003" t="s">
        <v>730</v>
      </c>
      <c r="L3003" t="s">
        <v>1336</v>
      </c>
      <c r="M3003" s="21" t="s">
        <v>335</v>
      </c>
      <c r="N3003" t="s">
        <v>1900</v>
      </c>
      <c r="O3003" s="20">
        <v>23.9819644000386</v>
      </c>
      <c r="P3003" s="20">
        <v>24.9368367862557</v>
      </c>
      <c r="Q3003" s="22">
        <v>1.03981627068947</v>
      </c>
      <c r="R3003" s="23">
        <v>2.19634216922754e-12</v>
      </c>
      <c r="S3003" s="24">
        <v>1.26037563789442e-8</v>
      </c>
      <c r="T3003" s="23"/>
      <c r="U3003" s="22"/>
      <c r="V3003" s="20"/>
      <c r="W3003" s="20"/>
      <c r="X3003" s="25"/>
    </row>
    <row r="3004" spans="1:24">
      <c r="A3004" s="1" t="s">
        <v>1874</v>
      </c>
      <c r="B3004" s="13" t="s">
        <v>1740</v>
      </c>
      <c r="C3004" t="s">
        <v>1741</v>
      </c>
      <c r="D3004" s="8" t="s">
        <v>506</v>
      </c>
      <c r="E3004" s="13" t="s">
        <v>1335</v>
      </c>
      <c r="F3004" s="20">
        <v>72.21</v>
      </c>
      <c r="G3004" s="20">
        <v>6.51</v>
      </c>
      <c r="H3004" s="20"/>
      <c r="I3004" s="20"/>
      <c r="J3004" s="25"/>
      <c r="K3004" t="s">
        <v>730</v>
      </c>
      <c r="L3004" t="s">
        <v>1336</v>
      </c>
      <c r="M3004" s="21" t="s">
        <v>335</v>
      </c>
      <c r="N3004" t="s">
        <v>1901</v>
      </c>
      <c r="O3004" s="20">
        <v>32.41653909772</v>
      </c>
      <c r="P3004" s="20">
        <v>26.286647036231</v>
      </c>
      <c r="Q3004" s="22">
        <v>0.810902328499339</v>
      </c>
      <c r="R3004" s="23">
        <v>6.59325693118515e-13</v>
      </c>
      <c r="S3004" s="24">
        <v>4.55302463346e-9</v>
      </c>
      <c r="T3004" s="23"/>
      <c r="U3004" s="22"/>
      <c r="V3004" s="20"/>
      <c r="W3004" s="20"/>
      <c r="X3004" s="25"/>
    </row>
    <row r="3005" spans="1:24">
      <c r="A3005" s="1" t="s">
        <v>1874</v>
      </c>
      <c r="B3005" s="13" t="s">
        <v>1740</v>
      </c>
      <c r="C3005" t="s">
        <v>1741</v>
      </c>
      <c r="D3005" s="8" t="s">
        <v>506</v>
      </c>
      <c r="E3005" s="13" t="s">
        <v>1335</v>
      </c>
      <c r="F3005" s="20">
        <v>72.21</v>
      </c>
      <c r="G3005" s="20">
        <v>6.51</v>
      </c>
      <c r="H3005" s="20"/>
      <c r="I3005" s="20"/>
      <c r="J3005" s="25"/>
      <c r="K3005" t="s">
        <v>730</v>
      </c>
      <c r="L3005" t="s">
        <v>1336</v>
      </c>
      <c r="M3005" s="21" t="s">
        <v>335</v>
      </c>
      <c r="N3005" t="s">
        <v>1902</v>
      </c>
      <c r="O3005" s="20">
        <v>38.9673111594392</v>
      </c>
      <c r="P3005" s="20">
        <v>44.1247820483663</v>
      </c>
      <c r="Q3005" s="22">
        <v>1.13235377898733</v>
      </c>
      <c r="R3005" s="23"/>
      <c r="S3005" s="24"/>
      <c r="T3005" s="23"/>
      <c r="U3005" s="22"/>
      <c r="V3005" s="20"/>
      <c r="W3005" s="20"/>
      <c r="X3005" s="25"/>
    </row>
    <row r="3006" spans="1:24">
      <c r="A3006" s="1" t="s">
        <v>1874</v>
      </c>
      <c r="B3006" s="13" t="s">
        <v>1740</v>
      </c>
      <c r="C3006" t="s">
        <v>1741</v>
      </c>
      <c r="D3006" s="8" t="s">
        <v>506</v>
      </c>
      <c r="E3006" s="13" t="s">
        <v>1335</v>
      </c>
      <c r="F3006" s="20">
        <v>72.21</v>
      </c>
      <c r="G3006" s="20">
        <v>6.51</v>
      </c>
      <c r="H3006" s="20"/>
      <c r="I3006" s="20"/>
      <c r="J3006" s="25"/>
      <c r="K3006" t="s">
        <v>730</v>
      </c>
      <c r="L3006" t="s">
        <v>1336</v>
      </c>
      <c r="M3006" s="21" t="s">
        <v>335</v>
      </c>
      <c r="N3006" t="s">
        <v>1903</v>
      </c>
      <c r="O3006" s="20">
        <v>33.3626194090949</v>
      </c>
      <c r="P3006" s="20">
        <v>38.8732677244426</v>
      </c>
      <c r="Q3006" s="22">
        <v>1.16517433022197</v>
      </c>
      <c r="R3006" s="23">
        <v>1.38261097519873e-12</v>
      </c>
      <c r="S3006" s="24">
        <v>2.38177098317822e-9</v>
      </c>
      <c r="T3006" s="23"/>
      <c r="U3006" s="22"/>
      <c r="V3006" s="20"/>
      <c r="W3006" s="20"/>
      <c r="X3006" s="25"/>
    </row>
    <row r="3007" spans="1:24">
      <c r="A3007" s="1" t="s">
        <v>1874</v>
      </c>
      <c r="B3007" s="13" t="s">
        <v>1740</v>
      </c>
      <c r="C3007" t="s">
        <v>1741</v>
      </c>
      <c r="D3007" s="8" t="s">
        <v>506</v>
      </c>
      <c r="E3007" s="13" t="s">
        <v>1335</v>
      </c>
      <c r="F3007" s="20">
        <v>72.21</v>
      </c>
      <c r="G3007" s="20">
        <v>6.51</v>
      </c>
      <c r="H3007" s="20"/>
      <c r="I3007" s="20"/>
      <c r="J3007" s="25"/>
      <c r="K3007" t="s">
        <v>730</v>
      </c>
      <c r="L3007" t="s">
        <v>1336</v>
      </c>
      <c r="M3007" s="21" t="s">
        <v>335</v>
      </c>
      <c r="N3007" t="s">
        <v>1904</v>
      </c>
      <c r="O3007" s="20">
        <v>26.0257426720613</v>
      </c>
      <c r="P3007" s="20">
        <v>19.851970582689</v>
      </c>
      <c r="Q3007" s="22">
        <v>0.762782097434638</v>
      </c>
      <c r="R3007" s="23">
        <v>1.663795709387e-12</v>
      </c>
      <c r="S3007" s="24">
        <v>1.82515604009136e-8</v>
      </c>
      <c r="T3007" s="23"/>
      <c r="U3007" s="22"/>
      <c r="V3007" s="20"/>
      <c r="W3007" s="20"/>
      <c r="X3007" s="25"/>
    </row>
    <row r="3008" spans="1:24">
      <c r="A3008" s="1" t="s">
        <v>1874</v>
      </c>
      <c r="B3008" s="13" t="s">
        <v>1740</v>
      </c>
      <c r="C3008" t="s">
        <v>1741</v>
      </c>
      <c r="D3008" s="8" t="s">
        <v>506</v>
      </c>
      <c r="E3008" s="13" t="s">
        <v>1335</v>
      </c>
      <c r="F3008" s="20">
        <v>72.21</v>
      </c>
      <c r="G3008" s="20">
        <v>6.51</v>
      </c>
      <c r="H3008" s="20"/>
      <c r="I3008" s="20"/>
      <c r="J3008" s="25"/>
      <c r="K3008" t="s">
        <v>730</v>
      </c>
      <c r="L3008" t="s">
        <v>1336</v>
      </c>
      <c r="M3008" s="21" t="s">
        <v>335</v>
      </c>
      <c r="N3008" t="s">
        <v>1905</v>
      </c>
      <c r="O3008" s="20">
        <v>35.9018185093159</v>
      </c>
      <c r="P3008" s="20">
        <v>31.3178546740942</v>
      </c>
      <c r="Q3008" s="22">
        <v>0.872319452731001</v>
      </c>
      <c r="R3008" s="23"/>
      <c r="S3008" s="24"/>
      <c r="T3008" s="23"/>
      <c r="U3008" s="22"/>
      <c r="V3008" s="20"/>
      <c r="W3008" s="20"/>
      <c r="X3008" s="25"/>
    </row>
    <row r="3009" spans="1:24">
      <c r="A3009" s="1" t="s">
        <v>1874</v>
      </c>
      <c r="B3009" s="13" t="s">
        <v>1740</v>
      </c>
      <c r="C3009" t="s">
        <v>1741</v>
      </c>
      <c r="D3009" s="8" t="s">
        <v>506</v>
      </c>
      <c r="E3009" s="13" t="s">
        <v>1335</v>
      </c>
      <c r="F3009" s="20">
        <v>72.21</v>
      </c>
      <c r="G3009" s="20">
        <v>6.51</v>
      </c>
      <c r="H3009" s="20"/>
      <c r="I3009" s="20"/>
      <c r="J3009" s="25"/>
      <c r="K3009" t="s">
        <v>730</v>
      </c>
      <c r="L3009" t="s">
        <v>1336</v>
      </c>
      <c r="M3009" s="21" t="s">
        <v>335</v>
      </c>
      <c r="N3009" t="s">
        <v>1906</v>
      </c>
      <c r="O3009" s="20">
        <v>50.1901372046082</v>
      </c>
      <c r="P3009" s="20">
        <v>51.5797845419709</v>
      </c>
      <c r="Q3009" s="22">
        <v>1.02768765767062</v>
      </c>
      <c r="R3009" s="23"/>
      <c r="S3009" s="24"/>
      <c r="T3009" s="23"/>
      <c r="U3009" s="22"/>
      <c r="V3009" s="20"/>
      <c r="W3009" s="20"/>
      <c r="X3009" s="25"/>
    </row>
    <row r="3010" spans="1:24">
      <c r="A3010" s="1" t="s">
        <v>1874</v>
      </c>
      <c r="B3010" s="13" t="s">
        <v>1740</v>
      </c>
      <c r="C3010" t="s">
        <v>1741</v>
      </c>
      <c r="D3010" s="8" t="s">
        <v>506</v>
      </c>
      <c r="E3010" s="13" t="s">
        <v>1335</v>
      </c>
      <c r="F3010" s="20">
        <v>72.21</v>
      </c>
      <c r="G3010" s="20">
        <v>6.51</v>
      </c>
      <c r="H3010" s="20"/>
      <c r="I3010" s="20"/>
      <c r="J3010" s="25"/>
      <c r="K3010" t="s">
        <v>730</v>
      </c>
      <c r="L3010" t="s">
        <v>1336</v>
      </c>
      <c r="M3010" s="21" t="s">
        <v>335</v>
      </c>
      <c r="N3010" t="s">
        <v>1907</v>
      </c>
      <c r="O3010" s="20">
        <v>49.2557787838419</v>
      </c>
      <c r="P3010" s="20">
        <v>50.7710459883657</v>
      </c>
      <c r="Q3010" s="22">
        <v>1.03076323716601</v>
      </c>
      <c r="R3010" s="23"/>
      <c r="S3010" s="24"/>
      <c r="T3010" s="23"/>
      <c r="U3010" s="22"/>
      <c r="V3010" s="20"/>
      <c r="W3010" s="20"/>
      <c r="X3010" s="25"/>
    </row>
    <row r="3011" spans="1:24">
      <c r="A3011" s="1" t="s">
        <v>1874</v>
      </c>
      <c r="B3011" s="13" t="s">
        <v>1740</v>
      </c>
      <c r="C3011" t="s">
        <v>1741</v>
      </c>
      <c r="D3011" s="8" t="s">
        <v>506</v>
      </c>
      <c r="E3011" s="13" t="s">
        <v>1335</v>
      </c>
      <c r="F3011" s="20">
        <v>72.21</v>
      </c>
      <c r="G3011" s="20">
        <v>6.51</v>
      </c>
      <c r="H3011" s="20"/>
      <c r="I3011" s="20"/>
      <c r="J3011" s="25"/>
      <c r="K3011" t="s">
        <v>730</v>
      </c>
      <c r="L3011" t="s">
        <v>1336</v>
      </c>
      <c r="M3011" s="21" t="s">
        <v>335</v>
      </c>
      <c r="N3011" t="s">
        <v>1908</v>
      </c>
      <c r="O3011" s="20">
        <v>48.080762403673</v>
      </c>
      <c r="P3011" s="20">
        <v>50.0435318871073</v>
      </c>
      <c r="Q3011" s="22">
        <v>1.04082234526473</v>
      </c>
      <c r="R3011" s="23"/>
      <c r="S3011" s="24"/>
      <c r="T3011" s="23"/>
      <c r="U3011" s="22"/>
      <c r="V3011" s="20"/>
      <c r="W3011" s="20"/>
      <c r="X3011" s="25"/>
    </row>
    <row r="3012" spans="1:24">
      <c r="A3012" s="1" t="s">
        <v>1874</v>
      </c>
      <c r="B3012" s="13" t="s">
        <v>1740</v>
      </c>
      <c r="C3012" t="s">
        <v>1741</v>
      </c>
      <c r="D3012" s="8" t="s">
        <v>506</v>
      </c>
      <c r="E3012" s="13" t="s">
        <v>1335</v>
      </c>
      <c r="F3012" s="20">
        <v>71.72</v>
      </c>
      <c r="G3012" s="20">
        <v>6.64</v>
      </c>
      <c r="H3012" s="20"/>
      <c r="I3012" s="20"/>
      <c r="J3012" s="25"/>
      <c r="K3012" t="s">
        <v>334</v>
      </c>
      <c r="L3012" t="s">
        <v>1336</v>
      </c>
      <c r="M3012" s="21" t="s">
        <v>335</v>
      </c>
      <c r="N3012" t="s">
        <v>1909</v>
      </c>
      <c r="O3012" s="20">
        <v>25.9684516271573</v>
      </c>
      <c r="P3012" s="20">
        <v>29.5922986389836</v>
      </c>
      <c r="Q3012" s="22">
        <v>1.13954805869274</v>
      </c>
      <c r="R3012" s="23">
        <v>3.44905404814419e-13</v>
      </c>
      <c r="S3012" s="24">
        <v>1.24594823727075e-9</v>
      </c>
      <c r="T3012" s="23"/>
      <c r="U3012" s="22"/>
      <c r="V3012" s="20"/>
      <c r="W3012" s="20"/>
      <c r="X3012" s="25"/>
    </row>
    <row r="3013" spans="1:24">
      <c r="A3013" s="1" t="s">
        <v>1874</v>
      </c>
      <c r="B3013" s="13" t="s">
        <v>1740</v>
      </c>
      <c r="C3013" t="s">
        <v>1741</v>
      </c>
      <c r="D3013" s="8" t="s">
        <v>506</v>
      </c>
      <c r="E3013" s="13" t="s">
        <v>1335</v>
      </c>
      <c r="F3013" s="20">
        <v>71.72</v>
      </c>
      <c r="G3013" s="20">
        <v>6.64</v>
      </c>
      <c r="H3013" s="20"/>
      <c r="I3013" s="20"/>
      <c r="J3013" s="25"/>
      <c r="K3013" t="s">
        <v>334</v>
      </c>
      <c r="L3013" t="s">
        <v>1336</v>
      </c>
      <c r="M3013" s="21" t="s">
        <v>335</v>
      </c>
      <c r="N3013" t="s">
        <v>1910</v>
      </c>
      <c r="O3013" s="20">
        <v>26.6598148932478</v>
      </c>
      <c r="P3013" s="20">
        <v>30.2256063169768</v>
      </c>
      <c r="Q3013" s="22">
        <v>1.13375154471279</v>
      </c>
      <c r="R3013" s="23"/>
      <c r="S3013" s="24"/>
      <c r="T3013" s="23"/>
      <c r="U3013" s="22"/>
      <c r="V3013" s="20"/>
      <c r="W3013" s="20"/>
      <c r="X3013" s="25"/>
    </row>
    <row r="3014" spans="1:24">
      <c r="A3014" s="1" t="s">
        <v>1874</v>
      </c>
      <c r="B3014" s="13" t="s">
        <v>1740</v>
      </c>
      <c r="C3014" t="s">
        <v>1741</v>
      </c>
      <c r="D3014" s="8" t="s">
        <v>506</v>
      </c>
      <c r="E3014" s="13" t="s">
        <v>1335</v>
      </c>
      <c r="F3014" s="20">
        <v>71.72</v>
      </c>
      <c r="G3014" s="20">
        <v>6.64</v>
      </c>
      <c r="H3014" s="20"/>
      <c r="I3014" s="20"/>
      <c r="J3014" s="25"/>
      <c r="K3014" t="s">
        <v>334</v>
      </c>
      <c r="L3014" t="s">
        <v>1336</v>
      </c>
      <c r="M3014" s="21" t="s">
        <v>335</v>
      </c>
      <c r="N3014" t="s">
        <v>1911</v>
      </c>
      <c r="O3014" s="20">
        <v>35.5315187539662</v>
      </c>
      <c r="P3014" s="20">
        <v>38.9151839695975</v>
      </c>
      <c r="Q3014" s="22">
        <v>1.09522996298191</v>
      </c>
      <c r="R3014" s="23">
        <v>2.17120084831542e-13</v>
      </c>
      <c r="S3014" s="24">
        <v>7.84332118881962e-10</v>
      </c>
      <c r="T3014" s="23"/>
      <c r="U3014" s="22"/>
      <c r="V3014" s="20"/>
      <c r="W3014" s="20"/>
      <c r="X3014" s="25"/>
    </row>
    <row r="3015" spans="1:24">
      <c r="A3015" s="1" t="s">
        <v>1874</v>
      </c>
      <c r="B3015" s="13" t="s">
        <v>1740</v>
      </c>
      <c r="C3015" t="s">
        <v>1741</v>
      </c>
      <c r="D3015" s="8" t="s">
        <v>506</v>
      </c>
      <c r="E3015" s="13" t="s">
        <v>1335</v>
      </c>
      <c r="F3015" s="20">
        <v>71.72</v>
      </c>
      <c r="G3015" s="20">
        <v>6.64</v>
      </c>
      <c r="H3015" s="20"/>
      <c r="I3015" s="20"/>
      <c r="J3015" s="25"/>
      <c r="K3015" t="s">
        <v>334</v>
      </c>
      <c r="L3015" t="s">
        <v>1336</v>
      </c>
      <c r="M3015" s="21" t="s">
        <v>335</v>
      </c>
      <c r="N3015" t="s">
        <v>1912</v>
      </c>
      <c r="O3015" s="20">
        <v>29.6355132573568</v>
      </c>
      <c r="P3015" s="20">
        <v>32.5224285416232</v>
      </c>
      <c r="Q3015" s="22">
        <v>1.09741404709938</v>
      </c>
      <c r="R3015" s="23"/>
      <c r="S3015" s="24"/>
      <c r="T3015" s="23"/>
      <c r="U3015" s="22"/>
      <c r="V3015" s="20"/>
      <c r="W3015" s="20"/>
      <c r="X3015" s="25"/>
    </row>
    <row r="3016" spans="1:24">
      <c r="A3016" s="1" t="s">
        <v>1874</v>
      </c>
      <c r="B3016" s="13" t="s">
        <v>1740</v>
      </c>
      <c r="C3016" t="s">
        <v>1741</v>
      </c>
      <c r="D3016" s="8" t="s">
        <v>506</v>
      </c>
      <c r="E3016" s="13" t="s">
        <v>1335</v>
      </c>
      <c r="F3016" s="20">
        <v>71.72</v>
      </c>
      <c r="G3016" s="20">
        <v>6.64</v>
      </c>
      <c r="H3016" s="20"/>
      <c r="I3016" s="20"/>
      <c r="J3016" s="25"/>
      <c r="K3016" t="s">
        <v>334</v>
      </c>
      <c r="L3016" t="s">
        <v>1336</v>
      </c>
      <c r="M3016" s="21" t="s">
        <v>335</v>
      </c>
      <c r="N3016" t="s">
        <v>1913</v>
      </c>
      <c r="O3016" s="20">
        <v>27.6425443014825</v>
      </c>
      <c r="P3016" s="20">
        <v>31.9383886255924</v>
      </c>
      <c r="Q3016" s="22">
        <v>1.15540697980828</v>
      </c>
      <c r="R3016" s="23"/>
      <c r="S3016" s="24"/>
      <c r="T3016" s="23"/>
      <c r="U3016" s="22"/>
      <c r="V3016" s="20"/>
      <c r="W3016" s="20"/>
      <c r="X3016" s="25"/>
    </row>
    <row r="3017" spans="1:24">
      <c r="A3017" s="1" t="s">
        <v>1874</v>
      </c>
      <c r="B3017" s="13" t="s">
        <v>1740</v>
      </c>
      <c r="C3017" t="s">
        <v>1741</v>
      </c>
      <c r="D3017" s="8" t="s">
        <v>506</v>
      </c>
      <c r="E3017" s="13" t="s">
        <v>1335</v>
      </c>
      <c r="F3017" s="20">
        <v>71.72</v>
      </c>
      <c r="G3017" s="20">
        <v>6.64</v>
      </c>
      <c r="H3017" s="20"/>
      <c r="I3017" s="20"/>
      <c r="J3017" s="25"/>
      <c r="K3017" t="s">
        <v>334</v>
      </c>
      <c r="L3017" t="s">
        <v>1336</v>
      </c>
      <c r="M3017" s="21" t="s">
        <v>335</v>
      </c>
      <c r="N3017" t="s">
        <v>1914</v>
      </c>
      <c r="O3017" s="20">
        <v>34.4495428682686</v>
      </c>
      <c r="P3017" s="20">
        <v>16.6506166319779</v>
      </c>
      <c r="Q3017" s="22">
        <v>0.483333456575841</v>
      </c>
      <c r="R3017" s="23">
        <v>1.16225119128821e-11</v>
      </c>
      <c r="S3017" s="24">
        <v>6.66960324824356e-8</v>
      </c>
      <c r="T3017" s="23"/>
      <c r="U3017" s="22"/>
      <c r="V3017" s="20"/>
      <c r="W3017" s="20"/>
      <c r="X3017" s="25"/>
    </row>
    <row r="3018" spans="1:24">
      <c r="A3018" s="1" t="s">
        <v>1874</v>
      </c>
      <c r="B3018" s="13" t="s">
        <v>1740</v>
      </c>
      <c r="C3018" t="s">
        <v>1741</v>
      </c>
      <c r="D3018" s="8" t="s">
        <v>506</v>
      </c>
      <c r="E3018" s="13" t="s">
        <v>1335</v>
      </c>
      <c r="F3018" s="20">
        <v>71.72</v>
      </c>
      <c r="G3018" s="20">
        <v>6.64</v>
      </c>
      <c r="H3018" s="20"/>
      <c r="I3018" s="20"/>
      <c r="J3018" s="25"/>
      <c r="K3018" t="s">
        <v>334</v>
      </c>
      <c r="L3018" t="s">
        <v>1336</v>
      </c>
      <c r="M3018" s="21" t="s">
        <v>335</v>
      </c>
      <c r="N3018" t="s">
        <v>1915</v>
      </c>
      <c r="O3018" s="20">
        <v>37.8744789073185</v>
      </c>
      <c r="P3018" s="20">
        <v>21.3129238704747</v>
      </c>
      <c r="Q3018" s="22">
        <v>0.562725204025352</v>
      </c>
      <c r="R3018" s="23"/>
      <c r="S3018" s="24"/>
      <c r="T3018" s="23"/>
      <c r="U3018" s="22"/>
      <c r="V3018" s="20"/>
      <c r="W3018" s="20"/>
      <c r="X3018" s="25"/>
    </row>
    <row r="3019" spans="1:24">
      <c r="A3019" s="1" t="s">
        <v>1874</v>
      </c>
      <c r="B3019" s="13" t="s">
        <v>1740</v>
      </c>
      <c r="C3019" t="s">
        <v>1741</v>
      </c>
      <c r="D3019" s="8" t="s">
        <v>506</v>
      </c>
      <c r="E3019" s="13" t="s">
        <v>1335</v>
      </c>
      <c r="F3019" s="20">
        <v>71.72</v>
      </c>
      <c r="G3019" s="20">
        <v>6.64</v>
      </c>
      <c r="H3019" s="20"/>
      <c r="I3019" s="20"/>
      <c r="J3019" s="25"/>
      <c r="K3019" t="s">
        <v>334</v>
      </c>
      <c r="L3019" t="s">
        <v>1336</v>
      </c>
      <c r="M3019" s="21" t="s">
        <v>335</v>
      </c>
      <c r="N3019" t="s">
        <v>1916</v>
      </c>
      <c r="O3019" s="20">
        <v>38.5643723302478</v>
      </c>
      <c r="P3019" s="20">
        <v>19.7465001891789</v>
      </c>
      <c r="Q3019" s="22">
        <v>0.512039973581804</v>
      </c>
      <c r="R3019" s="23"/>
      <c r="S3019" s="24"/>
      <c r="T3019" s="23"/>
      <c r="U3019" s="22"/>
      <c r="V3019" s="20"/>
      <c r="W3019" s="20"/>
      <c r="X3019" s="25"/>
    </row>
    <row r="3020" spans="1:24">
      <c r="A3020" s="39" t="s">
        <v>1874</v>
      </c>
      <c r="B3020" s="40" t="s">
        <v>1740</v>
      </c>
      <c r="C3020" s="18" t="s">
        <v>1741</v>
      </c>
      <c r="D3020" s="48" t="s">
        <v>506</v>
      </c>
      <c r="E3020" s="40" t="s">
        <v>1335</v>
      </c>
      <c r="F3020" s="42">
        <v>71.72</v>
      </c>
      <c r="G3020" s="42">
        <v>6.64</v>
      </c>
      <c r="H3020" s="42"/>
      <c r="I3020" s="42"/>
      <c r="J3020" s="47"/>
      <c r="K3020" s="18" t="s">
        <v>334</v>
      </c>
      <c r="L3020" s="18" t="s">
        <v>1336</v>
      </c>
      <c r="M3020" s="43" t="s">
        <v>335</v>
      </c>
      <c r="N3020" s="18" t="s">
        <v>1917</v>
      </c>
      <c r="O3020" s="42">
        <v>40.2000451927179</v>
      </c>
      <c r="P3020" s="42">
        <v>26.1944980694981</v>
      </c>
      <c r="Q3020" s="44">
        <v>0.651603697058608</v>
      </c>
      <c r="R3020" s="45"/>
      <c r="S3020" s="46"/>
      <c r="T3020" s="45"/>
      <c r="U3020" s="44"/>
      <c r="V3020" s="42"/>
      <c r="W3020" s="42"/>
      <c r="X3020" s="47"/>
    </row>
    <row r="3021" spans="1:24">
      <c r="A3021" s="1" t="s">
        <v>1918</v>
      </c>
      <c r="B3021" s="13" t="s">
        <v>1919</v>
      </c>
      <c r="C3021" t="s">
        <v>1920</v>
      </c>
      <c r="D3021" s="8" t="s">
        <v>506</v>
      </c>
      <c r="E3021" s="13" t="s">
        <v>1335</v>
      </c>
      <c r="F3021" s="20">
        <v>74.61</v>
      </c>
      <c r="G3021" s="20">
        <v>7.49</v>
      </c>
      <c r="H3021" s="20"/>
      <c r="I3021" s="20"/>
      <c r="J3021" s="25"/>
      <c r="K3021" t="s">
        <v>418</v>
      </c>
      <c r="L3021" t="s">
        <v>30</v>
      </c>
      <c r="M3021" s="21" t="s">
        <v>31</v>
      </c>
      <c r="N3021" t="s">
        <v>1921</v>
      </c>
      <c r="O3021" s="20">
        <v>29.4677506775068</v>
      </c>
      <c r="P3021" s="20">
        <v>26.4688346883469</v>
      </c>
      <c r="Q3021" s="22">
        <v>0.898230576809888</v>
      </c>
      <c r="R3021" s="23"/>
      <c r="S3021" s="24"/>
      <c r="T3021" s="23"/>
      <c r="U3021" s="22"/>
      <c r="V3021" s="20"/>
      <c r="W3021" s="20"/>
      <c r="X3021" s="25"/>
    </row>
    <row r="3022" spans="1:24">
      <c r="A3022" s="1" t="s">
        <v>1918</v>
      </c>
      <c r="B3022" s="13" t="s">
        <v>1919</v>
      </c>
      <c r="C3022" t="s">
        <v>1920</v>
      </c>
      <c r="D3022" s="8" t="s">
        <v>506</v>
      </c>
      <c r="E3022" s="13" t="s">
        <v>1335</v>
      </c>
      <c r="F3022" s="20">
        <v>74.61</v>
      </c>
      <c r="G3022" s="20">
        <v>7.49</v>
      </c>
      <c r="H3022" s="20"/>
      <c r="I3022" s="20"/>
      <c r="J3022" s="25"/>
      <c r="K3022" t="s">
        <v>418</v>
      </c>
      <c r="L3022" t="s">
        <v>30</v>
      </c>
      <c r="M3022" s="21" t="s">
        <v>31</v>
      </c>
      <c r="N3022" t="s">
        <v>1922</v>
      </c>
      <c r="O3022" s="20">
        <v>24.9499600319744</v>
      </c>
      <c r="P3022" s="20">
        <v>20.5287769784173</v>
      </c>
      <c r="Q3022" s="22">
        <v>0.822797990542221</v>
      </c>
      <c r="R3022" s="23"/>
      <c r="S3022" s="24"/>
      <c r="T3022" s="23"/>
      <c r="U3022" s="22"/>
      <c r="V3022" s="20"/>
      <c r="W3022" s="20"/>
      <c r="X3022" s="25"/>
    </row>
    <row r="3023" spans="1:24">
      <c r="A3023" s="1" t="s">
        <v>1918</v>
      </c>
      <c r="B3023" s="13" t="s">
        <v>1919</v>
      </c>
      <c r="C3023" t="s">
        <v>1920</v>
      </c>
      <c r="D3023" s="8" t="s">
        <v>506</v>
      </c>
      <c r="E3023" s="13" t="s">
        <v>1335</v>
      </c>
      <c r="F3023" s="20">
        <v>74.61</v>
      </c>
      <c r="G3023" s="20">
        <v>7.49</v>
      </c>
      <c r="H3023" s="20"/>
      <c r="I3023" s="20"/>
      <c r="J3023" s="25"/>
      <c r="K3023" t="s">
        <v>418</v>
      </c>
      <c r="L3023" t="s">
        <v>30</v>
      </c>
      <c r="M3023" s="21" t="s">
        <v>31</v>
      </c>
      <c r="N3023" t="s">
        <v>1923</v>
      </c>
      <c r="O3023" s="20">
        <v>27.2953919239905</v>
      </c>
      <c r="P3023" s="20">
        <v>23.2598574821853</v>
      </c>
      <c r="Q3023" s="22">
        <v>0.852153269934977</v>
      </c>
      <c r="R3023" s="23"/>
      <c r="S3023" s="24"/>
      <c r="T3023" s="23"/>
      <c r="U3023" s="22"/>
      <c r="V3023" s="20"/>
      <c r="W3023" s="20"/>
      <c r="X3023" s="25"/>
    </row>
    <row r="3024" spans="1:24">
      <c r="A3024" s="1" t="s">
        <v>1918</v>
      </c>
      <c r="B3024" s="13" t="s">
        <v>1919</v>
      </c>
      <c r="C3024" t="s">
        <v>1920</v>
      </c>
      <c r="D3024" s="8" t="s">
        <v>506</v>
      </c>
      <c r="E3024" s="13" t="s">
        <v>1335</v>
      </c>
      <c r="F3024" s="20">
        <v>74.61</v>
      </c>
      <c r="G3024" s="20">
        <v>7.49</v>
      </c>
      <c r="H3024" s="20"/>
      <c r="I3024" s="20"/>
      <c r="J3024" s="25"/>
      <c r="K3024" t="s">
        <v>418</v>
      </c>
      <c r="L3024" t="s">
        <v>30</v>
      </c>
      <c r="M3024" s="21" t="s">
        <v>31</v>
      </c>
      <c r="N3024" t="s">
        <v>1924</v>
      </c>
      <c r="O3024" s="20">
        <v>25.8771241830065</v>
      </c>
      <c r="P3024" s="20">
        <v>21.437908496732</v>
      </c>
      <c r="Q3024" s="22">
        <v>0.828450191957969</v>
      </c>
      <c r="R3024" s="23"/>
      <c r="S3024" s="24"/>
      <c r="T3024" s="23"/>
      <c r="U3024" s="22"/>
      <c r="V3024" s="20"/>
      <c r="W3024" s="20"/>
      <c r="X3024" s="25"/>
    </row>
    <row r="3025" spans="1:24">
      <c r="A3025" s="1" t="s">
        <v>1918</v>
      </c>
      <c r="B3025" s="13" t="s">
        <v>1919</v>
      </c>
      <c r="C3025" t="s">
        <v>1920</v>
      </c>
      <c r="D3025" s="8" t="s">
        <v>506</v>
      </c>
      <c r="E3025" s="13" t="s">
        <v>1335</v>
      </c>
      <c r="F3025" s="20">
        <v>74.61</v>
      </c>
      <c r="G3025" s="20">
        <v>7.49</v>
      </c>
      <c r="H3025" s="20"/>
      <c r="I3025" s="20"/>
      <c r="J3025" s="25"/>
      <c r="K3025" t="s">
        <v>418</v>
      </c>
      <c r="L3025" t="s">
        <v>30</v>
      </c>
      <c r="M3025" s="21" t="s">
        <v>31</v>
      </c>
      <c r="N3025" t="s">
        <v>1925</v>
      </c>
      <c r="O3025" s="20">
        <v>32.9684210526316</v>
      </c>
      <c r="P3025" s="20">
        <v>28.6315789473684</v>
      </c>
      <c r="Q3025" s="22">
        <v>0.86845466155811</v>
      </c>
      <c r="R3025" s="23"/>
      <c r="S3025" s="24"/>
      <c r="T3025" s="23"/>
      <c r="U3025" s="22"/>
      <c r="V3025" s="20"/>
      <c r="W3025" s="20"/>
      <c r="X3025" s="25"/>
    </row>
    <row r="3026" spans="1:24">
      <c r="A3026" s="1" t="s">
        <v>1918</v>
      </c>
      <c r="B3026" s="13" t="s">
        <v>1919</v>
      </c>
      <c r="C3026" t="s">
        <v>1920</v>
      </c>
      <c r="D3026" s="8" t="s">
        <v>506</v>
      </c>
      <c r="E3026" s="13" t="s">
        <v>1335</v>
      </c>
      <c r="F3026" s="20">
        <v>74.61</v>
      </c>
      <c r="G3026" s="20">
        <v>7.49</v>
      </c>
      <c r="H3026" s="20"/>
      <c r="I3026" s="20"/>
      <c r="J3026" s="25"/>
      <c r="K3026" t="s">
        <v>418</v>
      </c>
      <c r="L3026" t="s">
        <v>30</v>
      </c>
      <c r="M3026" s="21" t="s">
        <v>31</v>
      </c>
      <c r="N3026" t="s">
        <v>1926</v>
      </c>
      <c r="O3026" s="20">
        <v>40.0585229261463</v>
      </c>
      <c r="P3026" s="20">
        <v>36.3888694434722</v>
      </c>
      <c r="Q3026" s="22">
        <v>0.908392691127437</v>
      </c>
      <c r="R3026" s="23"/>
      <c r="S3026" s="24"/>
      <c r="T3026" s="23"/>
      <c r="U3026" s="22"/>
      <c r="V3026" s="20"/>
      <c r="W3026" s="20"/>
      <c r="X3026" s="25"/>
    </row>
    <row r="3027" spans="1:24">
      <c r="A3027" s="1" t="s">
        <v>1918</v>
      </c>
      <c r="B3027" s="13" t="s">
        <v>1919</v>
      </c>
      <c r="C3027" t="s">
        <v>1920</v>
      </c>
      <c r="D3027" s="8" t="s">
        <v>506</v>
      </c>
      <c r="E3027" s="13" t="s">
        <v>1335</v>
      </c>
      <c r="F3027" s="20">
        <v>74.61</v>
      </c>
      <c r="G3027" s="20">
        <v>7.49</v>
      </c>
      <c r="H3027" s="20"/>
      <c r="I3027" s="20"/>
      <c r="J3027" s="25"/>
      <c r="K3027" t="s">
        <v>418</v>
      </c>
      <c r="L3027" t="s">
        <v>30</v>
      </c>
      <c r="M3027" s="21" t="s">
        <v>31</v>
      </c>
      <c r="N3027" t="s">
        <v>1927</v>
      </c>
      <c r="O3027" s="20">
        <v>27.437385620915</v>
      </c>
      <c r="P3027" s="20">
        <v>24.4326797385621</v>
      </c>
      <c r="Q3027" s="22">
        <v>0.890488622937074</v>
      </c>
      <c r="R3027" s="23"/>
      <c r="S3027" s="24"/>
      <c r="T3027" s="23"/>
      <c r="U3027" s="22"/>
      <c r="V3027" s="20"/>
      <c r="W3027" s="20"/>
      <c r="X3027" s="25"/>
    </row>
    <row r="3028" spans="1:24">
      <c r="A3028" s="1" t="s">
        <v>1918</v>
      </c>
      <c r="B3028" s="13" t="s">
        <v>1919</v>
      </c>
      <c r="C3028" t="s">
        <v>1920</v>
      </c>
      <c r="D3028" s="8" t="s">
        <v>506</v>
      </c>
      <c r="E3028" s="13" t="s">
        <v>1335</v>
      </c>
      <c r="F3028" s="20">
        <v>74.61</v>
      </c>
      <c r="G3028" s="20">
        <v>7.49</v>
      </c>
      <c r="H3028" s="20"/>
      <c r="I3028" s="20"/>
      <c r="J3028" s="25"/>
      <c r="K3028" t="s">
        <v>418</v>
      </c>
      <c r="L3028" t="s">
        <v>30</v>
      </c>
      <c r="M3028" s="21" t="s">
        <v>31</v>
      </c>
      <c r="N3028" t="s">
        <v>1928</v>
      </c>
      <c r="O3028" s="20">
        <v>29.7133771929824</v>
      </c>
      <c r="P3028" s="20">
        <v>26.640350877193</v>
      </c>
      <c r="Q3028" s="22">
        <v>0.896577682979932</v>
      </c>
      <c r="R3028" s="23"/>
      <c r="S3028" s="24"/>
      <c r="T3028" s="23"/>
      <c r="U3028" s="22"/>
      <c r="V3028" s="20"/>
      <c r="W3028" s="20"/>
      <c r="X3028" s="25"/>
    </row>
    <row r="3029" spans="1:24">
      <c r="A3029" s="1" t="s">
        <v>1918</v>
      </c>
      <c r="B3029" s="13" t="s">
        <v>1919</v>
      </c>
      <c r="C3029" t="s">
        <v>1920</v>
      </c>
      <c r="D3029" s="8" t="s">
        <v>506</v>
      </c>
      <c r="E3029" s="13" t="s">
        <v>1335</v>
      </c>
      <c r="F3029" s="20">
        <v>74.61</v>
      </c>
      <c r="G3029" s="20">
        <v>7.49</v>
      </c>
      <c r="H3029" s="20"/>
      <c r="I3029" s="20"/>
      <c r="J3029" s="25"/>
      <c r="K3029" t="s">
        <v>418</v>
      </c>
      <c r="L3029" t="s">
        <v>30</v>
      </c>
      <c r="M3029" s="21" t="s">
        <v>31</v>
      </c>
      <c r="N3029" t="s">
        <v>1929</v>
      </c>
      <c r="O3029" s="20">
        <v>41.5602739726027</v>
      </c>
      <c r="P3029" s="20">
        <v>34.5547945205479</v>
      </c>
      <c r="Q3029" s="22">
        <v>0.831438082995483</v>
      </c>
      <c r="R3029" s="23"/>
      <c r="S3029" s="24"/>
      <c r="T3029" s="23"/>
      <c r="U3029" s="22"/>
      <c r="V3029" s="20"/>
      <c r="W3029" s="20"/>
      <c r="X3029" s="25"/>
    </row>
    <row r="3030" spans="1:24">
      <c r="A3030" s="1" t="s">
        <v>1918</v>
      </c>
      <c r="B3030" s="13" t="s">
        <v>1919</v>
      </c>
      <c r="C3030" t="s">
        <v>1920</v>
      </c>
      <c r="D3030" s="8" t="s">
        <v>506</v>
      </c>
      <c r="E3030" s="13" t="s">
        <v>1335</v>
      </c>
      <c r="F3030" s="20">
        <v>74.61</v>
      </c>
      <c r="G3030" s="20">
        <v>7.49</v>
      </c>
      <c r="H3030" s="20"/>
      <c r="I3030" s="20"/>
      <c r="J3030" s="25"/>
      <c r="K3030" t="s">
        <v>418</v>
      </c>
      <c r="L3030" t="s">
        <v>30</v>
      </c>
      <c r="M3030" s="21" t="s">
        <v>31</v>
      </c>
      <c r="N3030" t="s">
        <v>1930</v>
      </c>
      <c r="O3030" s="20">
        <v>13.2735632183908</v>
      </c>
      <c r="P3030" s="20">
        <v>5.93869731800772</v>
      </c>
      <c r="Q3030" s="22">
        <v>0.44740792056345</v>
      </c>
      <c r="R3030" s="23"/>
      <c r="S3030" s="24"/>
      <c r="T3030" s="23"/>
      <c r="U3030" s="22"/>
      <c r="V3030" s="20"/>
      <c r="W3030" s="20"/>
      <c r="X3030" s="25"/>
    </row>
    <row r="3031" spans="1:24">
      <c r="A3031" s="1" t="s">
        <v>1918</v>
      </c>
      <c r="B3031" s="13" t="s">
        <v>1919</v>
      </c>
      <c r="C3031" t="s">
        <v>1920</v>
      </c>
      <c r="D3031" s="8" t="s">
        <v>506</v>
      </c>
      <c r="E3031" s="13" t="s">
        <v>1335</v>
      </c>
      <c r="F3031" s="20">
        <v>74.61</v>
      </c>
      <c r="G3031" s="20">
        <v>7.49</v>
      </c>
      <c r="H3031" s="20"/>
      <c r="I3031" s="20"/>
      <c r="J3031" s="25"/>
      <c r="K3031" t="s">
        <v>418</v>
      </c>
      <c r="L3031" t="s">
        <v>30</v>
      </c>
      <c r="M3031" s="21" t="s">
        <v>31</v>
      </c>
      <c r="N3031" t="s">
        <v>1931</v>
      </c>
      <c r="O3031" s="20">
        <v>42.7397260273973</v>
      </c>
      <c r="P3031" s="20">
        <v>34.7397260273971</v>
      </c>
      <c r="Q3031" s="22">
        <v>0.81282051282051</v>
      </c>
      <c r="R3031" s="23"/>
      <c r="S3031" s="24"/>
      <c r="T3031" s="23"/>
      <c r="U3031" s="22"/>
      <c r="V3031" s="20"/>
      <c r="W3031" s="20"/>
      <c r="X3031" s="25"/>
    </row>
    <row r="3032" spans="1:24">
      <c r="A3032" s="1" t="s">
        <v>1918</v>
      </c>
      <c r="B3032" s="13" t="s">
        <v>1919</v>
      </c>
      <c r="C3032" t="s">
        <v>1920</v>
      </c>
      <c r="D3032" s="8" t="s">
        <v>506</v>
      </c>
      <c r="E3032" s="13" t="s">
        <v>1335</v>
      </c>
      <c r="F3032" s="20">
        <v>74.61</v>
      </c>
      <c r="G3032" s="20">
        <v>7.49</v>
      </c>
      <c r="H3032" s="20"/>
      <c r="I3032" s="20"/>
      <c r="J3032" s="25"/>
      <c r="K3032" t="s">
        <v>418</v>
      </c>
      <c r="L3032" t="s">
        <v>30</v>
      </c>
      <c r="M3032" s="21" t="s">
        <v>31</v>
      </c>
      <c r="N3032" t="s">
        <v>1932</v>
      </c>
      <c r="O3032" s="20">
        <v>34.2082397003745</v>
      </c>
      <c r="P3032" s="20">
        <v>25.0936329588015</v>
      </c>
      <c r="Q3032" s="22">
        <v>0.733555224664974</v>
      </c>
      <c r="R3032" s="23"/>
      <c r="S3032" s="24"/>
      <c r="T3032" s="23"/>
      <c r="U3032" s="22"/>
      <c r="V3032" s="20"/>
      <c r="W3032" s="20"/>
      <c r="X3032" s="25"/>
    </row>
    <row r="3033" spans="1:24">
      <c r="A3033" s="1" t="s">
        <v>1918</v>
      </c>
      <c r="B3033" s="13" t="s">
        <v>1919</v>
      </c>
      <c r="C3033" t="s">
        <v>1920</v>
      </c>
      <c r="D3033" s="8" t="s">
        <v>506</v>
      </c>
      <c r="E3033" s="13" t="s">
        <v>1335</v>
      </c>
      <c r="F3033" s="20">
        <v>74.61</v>
      </c>
      <c r="G3033" s="20">
        <v>7.49</v>
      </c>
      <c r="H3033" s="20"/>
      <c r="I3033" s="20"/>
      <c r="J3033" s="25"/>
      <c r="K3033" t="s">
        <v>418</v>
      </c>
      <c r="L3033" t="s">
        <v>30</v>
      </c>
      <c r="M3033" s="21" t="s">
        <v>31</v>
      </c>
      <c r="N3033" t="s">
        <v>1933</v>
      </c>
      <c r="O3033" s="20">
        <v>32.9963254593176</v>
      </c>
      <c r="P3033" s="20">
        <v>26.2729658792651</v>
      </c>
      <c r="Q3033" s="22">
        <v>0.796239142193516</v>
      </c>
      <c r="R3033" s="23"/>
      <c r="S3033" s="24"/>
      <c r="T3033" s="23"/>
      <c r="U3033" s="22"/>
      <c r="V3033" s="20"/>
      <c r="W3033" s="20"/>
      <c r="X3033" s="25"/>
    </row>
    <row r="3034" spans="1:24">
      <c r="A3034" s="1" t="s">
        <v>1918</v>
      </c>
      <c r="B3034" s="13" t="s">
        <v>1919</v>
      </c>
      <c r="C3034" t="s">
        <v>1920</v>
      </c>
      <c r="D3034" s="8" t="s">
        <v>506</v>
      </c>
      <c r="E3034" s="13" t="s">
        <v>1335</v>
      </c>
      <c r="F3034" s="20">
        <v>74.61</v>
      </c>
      <c r="G3034" s="20">
        <v>7.49</v>
      </c>
      <c r="H3034" s="20"/>
      <c r="I3034" s="20"/>
      <c r="J3034" s="25"/>
      <c r="K3034" t="s">
        <v>418</v>
      </c>
      <c r="L3034" t="s">
        <v>30</v>
      </c>
      <c r="M3034" s="21" t="s">
        <v>31</v>
      </c>
      <c r="N3034" t="s">
        <v>1934</v>
      </c>
      <c r="O3034" s="20">
        <v>23.8902857142857</v>
      </c>
      <c r="P3034" s="20">
        <v>17.8285714285714</v>
      </c>
      <c r="Q3034" s="22">
        <v>0.746268656716418</v>
      </c>
      <c r="R3034" s="23"/>
      <c r="S3034" s="24"/>
      <c r="T3034" s="23"/>
      <c r="U3034" s="22"/>
      <c r="V3034" s="20"/>
      <c r="W3034" s="20"/>
      <c r="X3034" s="25"/>
    </row>
    <row r="3035" spans="1:24">
      <c r="A3035" s="1" t="s">
        <v>1918</v>
      </c>
      <c r="B3035" s="13" t="s">
        <v>1919</v>
      </c>
      <c r="C3035" t="s">
        <v>1920</v>
      </c>
      <c r="D3035" s="8" t="s">
        <v>506</v>
      </c>
      <c r="E3035" s="13" t="s">
        <v>1335</v>
      </c>
      <c r="F3035" s="20">
        <v>74.61</v>
      </c>
      <c r="G3035" s="20">
        <v>7.49</v>
      </c>
      <c r="H3035" s="20"/>
      <c r="I3035" s="20"/>
      <c r="J3035" s="25"/>
      <c r="K3035" t="s">
        <v>418</v>
      </c>
      <c r="L3035" t="s">
        <v>30</v>
      </c>
      <c r="M3035" s="21" t="s">
        <v>31</v>
      </c>
      <c r="N3035" t="s">
        <v>1935</v>
      </c>
      <c r="O3035" s="20">
        <v>31.2136546184739</v>
      </c>
      <c r="P3035" s="20">
        <v>25.0220883534136</v>
      </c>
      <c r="Q3035" s="22">
        <v>0.801639175523014</v>
      </c>
      <c r="R3035" s="23"/>
      <c r="S3035" s="24"/>
      <c r="T3035" s="23"/>
      <c r="U3035" s="22"/>
      <c r="V3035" s="20"/>
      <c r="W3035" s="20"/>
      <c r="X3035" s="25"/>
    </row>
    <row r="3036" spans="1:24">
      <c r="A3036" s="1" t="s">
        <v>1918</v>
      </c>
      <c r="B3036" s="13" t="s">
        <v>1919</v>
      </c>
      <c r="C3036" t="s">
        <v>1920</v>
      </c>
      <c r="D3036" s="8" t="s">
        <v>506</v>
      </c>
      <c r="E3036" s="13" t="s">
        <v>1335</v>
      </c>
      <c r="F3036" s="20">
        <v>74.61</v>
      </c>
      <c r="G3036" s="20">
        <v>7.49</v>
      </c>
      <c r="H3036" s="20"/>
      <c r="I3036" s="20"/>
      <c r="J3036" s="25"/>
      <c r="K3036" t="s">
        <v>418</v>
      </c>
      <c r="L3036" t="s">
        <v>30</v>
      </c>
      <c r="M3036" s="21" t="s">
        <v>31</v>
      </c>
      <c r="N3036" t="s">
        <v>1936</v>
      </c>
      <c r="O3036" s="20">
        <v>34.7728</v>
      </c>
      <c r="P3036" s="20">
        <v>23.64</v>
      </c>
      <c r="Q3036" s="22">
        <v>0.679841715363733</v>
      </c>
      <c r="R3036" s="23"/>
      <c r="S3036" s="24"/>
      <c r="T3036" s="23"/>
      <c r="U3036" s="22"/>
      <c r="V3036" s="20"/>
      <c r="W3036" s="20"/>
      <c r="X3036" s="25"/>
    </row>
    <row r="3037" spans="1:24">
      <c r="A3037" s="1" t="s">
        <v>1918</v>
      </c>
      <c r="B3037" s="13" t="s">
        <v>1919</v>
      </c>
      <c r="C3037" t="s">
        <v>1920</v>
      </c>
      <c r="D3037" s="8" t="s">
        <v>506</v>
      </c>
      <c r="E3037" s="13" t="s">
        <v>1335</v>
      </c>
      <c r="F3037" s="20">
        <v>74.61</v>
      </c>
      <c r="G3037" s="20">
        <v>7.49</v>
      </c>
      <c r="H3037" s="20"/>
      <c r="I3037" s="20"/>
      <c r="J3037" s="25"/>
      <c r="K3037" t="s">
        <v>418</v>
      </c>
      <c r="L3037" t="s">
        <v>30</v>
      </c>
      <c r="M3037" s="21" t="s">
        <v>31</v>
      </c>
      <c r="N3037" t="s">
        <v>1937</v>
      </c>
      <c r="O3037" s="20">
        <v>37.6</v>
      </c>
      <c r="P3037" s="20">
        <v>27.0503597122302</v>
      </c>
      <c r="Q3037" s="22">
        <v>0.719424460431655</v>
      </c>
      <c r="R3037" s="23"/>
      <c r="S3037" s="24"/>
      <c r="T3037" s="23"/>
      <c r="U3037" s="22"/>
      <c r="V3037" s="20"/>
      <c r="W3037" s="20"/>
      <c r="X3037" s="25"/>
    </row>
    <row r="3038" spans="1:24">
      <c r="A3038" s="1" t="s">
        <v>1918</v>
      </c>
      <c r="B3038" s="13" t="s">
        <v>1919</v>
      </c>
      <c r="C3038" t="s">
        <v>1920</v>
      </c>
      <c r="D3038" s="8" t="s">
        <v>506</v>
      </c>
      <c r="E3038" s="13" t="s">
        <v>1335</v>
      </c>
      <c r="F3038" s="20">
        <v>74.61</v>
      </c>
      <c r="G3038" s="20">
        <v>7.49</v>
      </c>
      <c r="H3038" s="20"/>
      <c r="I3038" s="20"/>
      <c r="J3038" s="25"/>
      <c r="K3038" t="s">
        <v>418</v>
      </c>
      <c r="L3038" t="s">
        <v>30</v>
      </c>
      <c r="M3038" s="21" t="s">
        <v>31</v>
      </c>
      <c r="N3038" t="s">
        <v>1938</v>
      </c>
      <c r="O3038" s="20">
        <v>59.5016029593095</v>
      </c>
      <c r="P3038" s="20">
        <v>55.6849568434032</v>
      </c>
      <c r="Q3038" s="22">
        <v>0.935856415187397</v>
      </c>
      <c r="R3038" s="23"/>
      <c r="S3038" s="24"/>
      <c r="T3038" s="23"/>
      <c r="U3038" s="22"/>
      <c r="V3038" s="20"/>
      <c r="W3038" s="20"/>
      <c r="X3038" s="25"/>
    </row>
    <row r="3039" spans="1:24">
      <c r="A3039" s="1" t="s">
        <v>1918</v>
      </c>
      <c r="B3039" s="13" t="s">
        <v>1919</v>
      </c>
      <c r="C3039" t="s">
        <v>1920</v>
      </c>
      <c r="D3039" s="8" t="s">
        <v>506</v>
      </c>
      <c r="E3039" s="13" t="s">
        <v>1335</v>
      </c>
      <c r="F3039" s="20">
        <v>74.61</v>
      </c>
      <c r="G3039" s="20">
        <v>7.49</v>
      </c>
      <c r="H3039" s="20"/>
      <c r="I3039" s="20"/>
      <c r="J3039" s="25"/>
      <c r="K3039" t="s">
        <v>418</v>
      </c>
      <c r="L3039" t="s">
        <v>30</v>
      </c>
      <c r="M3039" s="21" t="s">
        <v>31</v>
      </c>
      <c r="N3039" t="s">
        <v>1939</v>
      </c>
      <c r="O3039" s="20">
        <v>34.0595238095238</v>
      </c>
      <c r="P3039" s="20">
        <v>23.9880952380952</v>
      </c>
      <c r="Q3039" s="22">
        <v>0.704299196085285</v>
      </c>
      <c r="R3039" s="23"/>
      <c r="S3039" s="24"/>
      <c r="T3039" s="23"/>
      <c r="U3039" s="22"/>
      <c r="V3039" s="20"/>
      <c r="W3039" s="20"/>
      <c r="X3039" s="25"/>
    </row>
    <row r="3040" spans="1:24">
      <c r="A3040" s="1" t="s">
        <v>1918</v>
      </c>
      <c r="B3040" s="13" t="s">
        <v>1919</v>
      </c>
      <c r="C3040" t="s">
        <v>1920</v>
      </c>
      <c r="D3040" s="8" t="s">
        <v>506</v>
      </c>
      <c r="E3040" s="13" t="s">
        <v>1335</v>
      </c>
      <c r="F3040" s="20">
        <v>74.61</v>
      </c>
      <c r="G3040" s="20">
        <v>7.49</v>
      </c>
      <c r="H3040" s="20"/>
      <c r="I3040" s="20"/>
      <c r="J3040" s="25"/>
      <c r="K3040" t="s">
        <v>418</v>
      </c>
      <c r="L3040" t="s">
        <v>30</v>
      </c>
      <c r="M3040" s="21" t="s">
        <v>31</v>
      </c>
      <c r="N3040" t="s">
        <v>1940</v>
      </c>
      <c r="O3040" s="20">
        <v>29.8991304347826</v>
      </c>
      <c r="P3040" s="20">
        <v>22.7826086956522</v>
      </c>
      <c r="Q3040" s="22">
        <v>0.76198231735691</v>
      </c>
      <c r="R3040" s="23"/>
      <c r="S3040" s="24"/>
      <c r="T3040" s="23"/>
      <c r="U3040" s="22"/>
      <c r="V3040" s="20"/>
      <c r="W3040" s="20"/>
      <c r="X3040" s="25"/>
    </row>
    <row r="3041" spans="1:24">
      <c r="A3041" s="1" t="s">
        <v>1918</v>
      </c>
      <c r="B3041" s="13" t="s">
        <v>1919</v>
      </c>
      <c r="C3041" t="s">
        <v>1920</v>
      </c>
      <c r="D3041" s="8" t="s">
        <v>506</v>
      </c>
      <c r="E3041" s="13" t="s">
        <v>1335</v>
      </c>
      <c r="F3041" s="20">
        <v>74.61</v>
      </c>
      <c r="G3041" s="20">
        <v>7.49</v>
      </c>
      <c r="H3041" s="20"/>
      <c r="I3041" s="20"/>
      <c r="J3041" s="25"/>
      <c r="K3041" t="s">
        <v>418</v>
      </c>
      <c r="L3041" t="s">
        <v>30</v>
      </c>
      <c r="M3041" s="21" t="s">
        <v>31</v>
      </c>
      <c r="N3041" t="s">
        <v>1941</v>
      </c>
      <c r="O3041" s="20">
        <v>37.7697383390216</v>
      </c>
      <c r="P3041" s="20">
        <v>29.6484641638224</v>
      </c>
      <c r="Q3041" s="22">
        <v>0.784979337100445</v>
      </c>
      <c r="R3041" s="23"/>
      <c r="S3041" s="24"/>
      <c r="T3041" s="23"/>
      <c r="U3041" s="22"/>
      <c r="V3041" s="20"/>
      <c r="W3041" s="20"/>
      <c r="X3041" s="25"/>
    </row>
    <row r="3042" spans="1:24">
      <c r="A3042" s="1" t="s">
        <v>1918</v>
      </c>
      <c r="B3042" s="13" t="s">
        <v>1919</v>
      </c>
      <c r="C3042" t="s">
        <v>1920</v>
      </c>
      <c r="D3042" s="8" t="s">
        <v>506</v>
      </c>
      <c r="E3042" s="13" t="s">
        <v>1335</v>
      </c>
      <c r="F3042" s="20">
        <v>74.61</v>
      </c>
      <c r="G3042" s="20">
        <v>7.49</v>
      </c>
      <c r="H3042" s="20"/>
      <c r="I3042" s="20"/>
      <c r="J3042" s="25"/>
      <c r="K3042" t="s">
        <v>418</v>
      </c>
      <c r="L3042" t="s">
        <v>30</v>
      </c>
      <c r="M3042" s="21" t="s">
        <v>31</v>
      </c>
      <c r="N3042" t="s">
        <v>1942</v>
      </c>
      <c r="O3042" s="20">
        <v>34.7023923444976</v>
      </c>
      <c r="P3042" s="20">
        <v>21.0047846889952</v>
      </c>
      <c r="Q3042" s="22">
        <v>0.60528347672623</v>
      </c>
      <c r="R3042" s="23"/>
      <c r="S3042" s="24"/>
      <c r="T3042" s="23"/>
      <c r="U3042" s="22"/>
      <c r="V3042" s="20"/>
      <c r="W3042" s="20"/>
      <c r="X3042" s="25"/>
    </row>
    <row r="3043" spans="1:24">
      <c r="A3043" s="1" t="s">
        <v>1918</v>
      </c>
      <c r="B3043" s="13" t="s">
        <v>1919</v>
      </c>
      <c r="C3043" t="s">
        <v>1920</v>
      </c>
      <c r="D3043" s="8" t="s">
        <v>506</v>
      </c>
      <c r="E3043" s="13" t="s">
        <v>1335</v>
      </c>
      <c r="F3043" s="20">
        <v>74.61</v>
      </c>
      <c r="G3043" s="20">
        <v>7.49</v>
      </c>
      <c r="H3043" s="20"/>
      <c r="I3043" s="20"/>
      <c r="J3043" s="25"/>
      <c r="K3043" t="s">
        <v>418</v>
      </c>
      <c r="L3043" t="s">
        <v>30</v>
      </c>
      <c r="M3043" s="21" t="s">
        <v>31</v>
      </c>
      <c r="N3043" t="s">
        <v>1943</v>
      </c>
      <c r="O3043" s="20">
        <v>36.1077844311377</v>
      </c>
      <c r="P3043" s="20">
        <v>28.6826347305389</v>
      </c>
      <c r="Q3043" s="22">
        <v>0.794361525704809</v>
      </c>
      <c r="R3043" s="23"/>
      <c r="S3043" s="24"/>
      <c r="T3043" s="23"/>
      <c r="U3043" s="22"/>
      <c r="V3043" s="20"/>
      <c r="W3043" s="20"/>
      <c r="X3043" s="25"/>
    </row>
    <row r="3044" spans="1:24">
      <c r="A3044" s="1" t="s">
        <v>1918</v>
      </c>
      <c r="B3044" s="13" t="s">
        <v>1919</v>
      </c>
      <c r="C3044" t="s">
        <v>1920</v>
      </c>
      <c r="D3044" s="8" t="s">
        <v>506</v>
      </c>
      <c r="E3044" s="13" t="s">
        <v>1335</v>
      </c>
      <c r="F3044" s="20">
        <v>74.61</v>
      </c>
      <c r="G3044" s="20">
        <v>7.49</v>
      </c>
      <c r="H3044" s="20"/>
      <c r="I3044" s="20"/>
      <c r="J3044" s="25"/>
      <c r="K3044" t="s">
        <v>418</v>
      </c>
      <c r="L3044" t="s">
        <v>30</v>
      </c>
      <c r="M3044" s="21" t="s">
        <v>31</v>
      </c>
      <c r="N3044" t="s">
        <v>1944</v>
      </c>
      <c r="O3044" s="20">
        <v>29.712</v>
      </c>
      <c r="P3044" s="20">
        <v>22.2461538461538</v>
      </c>
      <c r="Q3044" s="22">
        <v>0.748726233378898</v>
      </c>
      <c r="R3044" s="23"/>
      <c r="S3044" s="24"/>
      <c r="T3044" s="23"/>
      <c r="U3044" s="22"/>
      <c r="V3044" s="20"/>
      <c r="W3044" s="20"/>
      <c r="X3044" s="25"/>
    </row>
    <row r="3045" spans="1:24">
      <c r="A3045" s="1" t="s">
        <v>1918</v>
      </c>
      <c r="B3045" s="13" t="s">
        <v>1919</v>
      </c>
      <c r="C3045" t="s">
        <v>1920</v>
      </c>
      <c r="D3045" s="8" t="s">
        <v>506</v>
      </c>
      <c r="E3045" s="13" t="s">
        <v>1335</v>
      </c>
      <c r="F3045" s="20">
        <v>74.61</v>
      </c>
      <c r="G3045" s="20">
        <v>7.49</v>
      </c>
      <c r="H3045" s="20"/>
      <c r="I3045" s="20"/>
      <c r="J3045" s="25"/>
      <c r="K3045" t="s">
        <v>418</v>
      </c>
      <c r="L3045" t="s">
        <v>30</v>
      </c>
      <c r="M3045" s="21" t="s">
        <v>31</v>
      </c>
      <c r="N3045" t="s">
        <v>1945</v>
      </c>
      <c r="O3045" s="20">
        <v>24.5454545454545</v>
      </c>
      <c r="P3045" s="20">
        <v>17.3376623376623</v>
      </c>
      <c r="Q3045" s="22">
        <v>0.706349206349207</v>
      </c>
      <c r="R3045" s="23"/>
      <c r="S3045" s="24"/>
      <c r="T3045" s="23"/>
      <c r="U3045" s="22"/>
      <c r="V3045" s="20"/>
      <c r="W3045" s="20"/>
      <c r="X3045" s="25"/>
    </row>
    <row r="3046" spans="1:24">
      <c r="A3046" s="1" t="s">
        <v>1918</v>
      </c>
      <c r="B3046" s="13" t="s">
        <v>1919</v>
      </c>
      <c r="C3046" t="s">
        <v>1920</v>
      </c>
      <c r="D3046" s="8" t="s">
        <v>506</v>
      </c>
      <c r="E3046" s="13" t="s">
        <v>1335</v>
      </c>
      <c r="F3046" s="20">
        <v>74.61</v>
      </c>
      <c r="G3046" s="20">
        <v>7.49</v>
      </c>
      <c r="H3046" s="20"/>
      <c r="I3046" s="20"/>
      <c r="J3046" s="25"/>
      <c r="K3046" t="s">
        <v>418</v>
      </c>
      <c r="L3046" t="s">
        <v>30</v>
      </c>
      <c r="M3046" s="21" t="s">
        <v>31</v>
      </c>
      <c r="N3046" t="s">
        <v>1946</v>
      </c>
      <c r="O3046" s="20">
        <v>22.3227053140096</v>
      </c>
      <c r="P3046" s="20">
        <v>17.0772946859902</v>
      </c>
      <c r="Q3046" s="22">
        <v>0.765019044321322</v>
      </c>
      <c r="R3046" s="23"/>
      <c r="S3046" s="24"/>
      <c r="T3046" s="23"/>
      <c r="U3046" s="22"/>
      <c r="V3046" s="20"/>
      <c r="W3046" s="20"/>
      <c r="X3046" s="25"/>
    </row>
    <row r="3047" spans="1:24">
      <c r="A3047" s="1" t="s">
        <v>1918</v>
      </c>
      <c r="B3047" s="13" t="s">
        <v>1919</v>
      </c>
      <c r="C3047" t="s">
        <v>1920</v>
      </c>
      <c r="D3047" s="8" t="s">
        <v>506</v>
      </c>
      <c r="E3047" s="13" t="s">
        <v>1335</v>
      </c>
      <c r="F3047" s="20">
        <v>74.61</v>
      </c>
      <c r="G3047" s="20">
        <v>7.49</v>
      </c>
      <c r="H3047" s="20"/>
      <c r="I3047" s="20"/>
      <c r="J3047" s="25"/>
      <c r="K3047" t="s">
        <v>418</v>
      </c>
      <c r="L3047" t="s">
        <v>30</v>
      </c>
      <c r="M3047" s="21" t="s">
        <v>31</v>
      </c>
      <c r="N3047" t="s">
        <v>1947</v>
      </c>
      <c r="O3047" s="20">
        <v>27.0521008403361</v>
      </c>
      <c r="P3047" s="20">
        <v>20.7563025210084</v>
      </c>
      <c r="Q3047" s="22">
        <v>0.767271371769384</v>
      </c>
      <c r="R3047" s="23"/>
      <c r="S3047" s="24"/>
      <c r="T3047" s="23"/>
      <c r="U3047" s="22"/>
      <c r="V3047" s="20"/>
      <c r="W3047" s="20"/>
      <c r="X3047" s="25"/>
    </row>
    <row r="3048" spans="1:24">
      <c r="A3048" s="1" t="s">
        <v>1918</v>
      </c>
      <c r="B3048" s="13" t="s">
        <v>1919</v>
      </c>
      <c r="C3048" t="s">
        <v>1920</v>
      </c>
      <c r="D3048" s="8" t="s">
        <v>506</v>
      </c>
      <c r="E3048" s="13" t="s">
        <v>1335</v>
      </c>
      <c r="F3048" s="20">
        <v>74.61</v>
      </c>
      <c r="G3048" s="20">
        <v>7.49</v>
      </c>
      <c r="H3048" s="20"/>
      <c r="I3048" s="20"/>
      <c r="J3048" s="25"/>
      <c r="K3048" t="s">
        <v>418</v>
      </c>
      <c r="L3048" t="s">
        <v>30</v>
      </c>
      <c r="M3048" s="21" t="s">
        <v>31</v>
      </c>
      <c r="N3048" t="s">
        <v>1948</v>
      </c>
      <c r="O3048" s="20">
        <v>50.5823529411765</v>
      </c>
      <c r="P3048" s="20">
        <v>47.2352941176472</v>
      </c>
      <c r="Q3048" s="22">
        <v>0.933829515059892</v>
      </c>
      <c r="R3048" s="23"/>
      <c r="S3048" s="24"/>
      <c r="T3048" s="23"/>
      <c r="U3048" s="22"/>
      <c r="V3048" s="20"/>
      <c r="W3048" s="20"/>
      <c r="X3048" s="25"/>
    </row>
    <row r="3049" spans="1:24">
      <c r="A3049" s="1" t="s">
        <v>1918</v>
      </c>
      <c r="B3049" s="13" t="s">
        <v>1919</v>
      </c>
      <c r="C3049" t="s">
        <v>1920</v>
      </c>
      <c r="D3049" s="8" t="s">
        <v>506</v>
      </c>
      <c r="E3049" s="13" t="s">
        <v>1335</v>
      </c>
      <c r="F3049" s="20">
        <v>74.61</v>
      </c>
      <c r="G3049" s="20">
        <v>7.49</v>
      </c>
      <c r="H3049" s="20"/>
      <c r="I3049" s="20"/>
      <c r="J3049" s="25"/>
      <c r="K3049" t="s">
        <v>418</v>
      </c>
      <c r="L3049" t="s">
        <v>30</v>
      </c>
      <c r="M3049" s="21" t="s">
        <v>31</v>
      </c>
      <c r="N3049" t="s">
        <v>1949</v>
      </c>
      <c r="O3049" s="20">
        <v>37.7230088495575</v>
      </c>
      <c r="P3049" s="20">
        <v>30.2223451327433</v>
      </c>
      <c r="Q3049" s="22">
        <v>0.801164754732915</v>
      </c>
      <c r="R3049" s="23"/>
      <c r="S3049" s="24"/>
      <c r="T3049" s="23"/>
      <c r="U3049" s="22"/>
      <c r="V3049" s="20"/>
      <c r="W3049" s="20"/>
      <c r="X3049" s="25"/>
    </row>
    <row r="3050" spans="1:24">
      <c r="A3050" s="1" t="s">
        <v>1918</v>
      </c>
      <c r="B3050" s="13" t="s">
        <v>1919</v>
      </c>
      <c r="C3050" t="s">
        <v>1920</v>
      </c>
      <c r="D3050" s="8" t="s">
        <v>506</v>
      </c>
      <c r="E3050" s="13" t="s">
        <v>1335</v>
      </c>
      <c r="F3050" s="20">
        <v>74.61</v>
      </c>
      <c r="G3050" s="20">
        <v>7.49</v>
      </c>
      <c r="H3050" s="20"/>
      <c r="I3050" s="20"/>
      <c r="J3050" s="25"/>
      <c r="K3050" t="s">
        <v>418</v>
      </c>
      <c r="L3050" t="s">
        <v>30</v>
      </c>
      <c r="M3050" s="21" t="s">
        <v>31</v>
      </c>
      <c r="N3050" t="s">
        <v>1950</v>
      </c>
      <c r="O3050" s="20">
        <v>44.9618843683084</v>
      </c>
      <c r="P3050" s="20">
        <v>38.8865096359743</v>
      </c>
      <c r="Q3050" s="22">
        <v>0.864877221724802</v>
      </c>
      <c r="R3050" s="23"/>
      <c r="S3050" s="24"/>
      <c r="T3050" s="23"/>
      <c r="U3050" s="22"/>
      <c r="V3050" s="20"/>
      <c r="W3050" s="20"/>
      <c r="X3050" s="25"/>
    </row>
    <row r="3051" spans="1:24">
      <c r="A3051" s="1" t="s">
        <v>1918</v>
      </c>
      <c r="B3051" s="13" t="s">
        <v>1919</v>
      </c>
      <c r="C3051" t="s">
        <v>1920</v>
      </c>
      <c r="D3051" s="8" t="s">
        <v>506</v>
      </c>
      <c r="E3051" s="13" t="s">
        <v>1335</v>
      </c>
      <c r="F3051" s="20">
        <v>74.61</v>
      </c>
      <c r="G3051" s="20">
        <v>7.49</v>
      </c>
      <c r="H3051" s="20"/>
      <c r="I3051" s="20"/>
      <c r="J3051" s="25"/>
      <c r="K3051" t="s">
        <v>418</v>
      </c>
      <c r="L3051" t="s">
        <v>30</v>
      </c>
      <c r="M3051" s="21" t="s">
        <v>31</v>
      </c>
      <c r="N3051" t="s">
        <v>1951</v>
      </c>
      <c r="O3051" s="20">
        <v>34.584126984127</v>
      </c>
      <c r="P3051" s="20">
        <v>29.1269841269841</v>
      </c>
      <c r="Q3051" s="22">
        <v>0.842206719295025</v>
      </c>
      <c r="R3051" s="23"/>
      <c r="S3051" s="24"/>
      <c r="T3051" s="23"/>
      <c r="U3051" s="22"/>
      <c r="V3051" s="20"/>
      <c r="W3051" s="20"/>
      <c r="X3051" s="25"/>
    </row>
    <row r="3052" spans="1:24">
      <c r="A3052" s="1" t="s">
        <v>1918</v>
      </c>
      <c r="B3052" s="13" t="s">
        <v>1919</v>
      </c>
      <c r="C3052" t="s">
        <v>1920</v>
      </c>
      <c r="D3052" s="8" t="s">
        <v>506</v>
      </c>
      <c r="E3052" s="13" t="s">
        <v>1335</v>
      </c>
      <c r="F3052" s="20">
        <v>74.61</v>
      </c>
      <c r="G3052" s="20">
        <v>7.49</v>
      </c>
      <c r="H3052" s="20"/>
      <c r="I3052" s="20"/>
      <c r="J3052" s="25"/>
      <c r="K3052" t="s">
        <v>418</v>
      </c>
      <c r="L3052" t="s">
        <v>30</v>
      </c>
      <c r="M3052" s="21" t="s">
        <v>31</v>
      </c>
      <c r="N3052" t="s">
        <v>1952</v>
      </c>
      <c r="O3052" s="20">
        <v>50.5872340425532</v>
      </c>
      <c r="P3052" s="20">
        <v>39.2553191489359</v>
      </c>
      <c r="Q3052" s="22">
        <v>0.775992597577383</v>
      </c>
      <c r="R3052" s="23"/>
      <c r="S3052" s="24"/>
      <c r="T3052" s="23"/>
      <c r="U3052" s="22"/>
      <c r="V3052" s="20"/>
      <c r="W3052" s="20"/>
      <c r="X3052" s="25"/>
    </row>
    <row r="3053" spans="1:24">
      <c r="A3053" s="1" t="s">
        <v>1918</v>
      </c>
      <c r="B3053" s="13" t="s">
        <v>1919</v>
      </c>
      <c r="C3053" t="s">
        <v>1920</v>
      </c>
      <c r="D3053" s="8" t="s">
        <v>506</v>
      </c>
      <c r="E3053" s="13" t="s">
        <v>1335</v>
      </c>
      <c r="F3053" s="20">
        <v>74.61</v>
      </c>
      <c r="G3053" s="20">
        <v>7.49</v>
      </c>
      <c r="H3053" s="20"/>
      <c r="I3053" s="20"/>
      <c r="J3053" s="25"/>
      <c r="K3053" t="s">
        <v>418</v>
      </c>
      <c r="L3053" t="s">
        <v>30</v>
      </c>
      <c r="M3053" s="21" t="s">
        <v>31</v>
      </c>
      <c r="N3053" t="s">
        <v>1953</v>
      </c>
      <c r="O3053" s="20">
        <v>41.5172413793103</v>
      </c>
      <c r="P3053" s="20">
        <v>34.2241379310345</v>
      </c>
      <c r="Q3053" s="22">
        <v>0.824335548172757</v>
      </c>
      <c r="R3053" s="23"/>
      <c r="S3053" s="24"/>
      <c r="T3053" s="23"/>
      <c r="U3053" s="22"/>
      <c r="V3053" s="20"/>
      <c r="W3053" s="20"/>
      <c r="X3053" s="25"/>
    </row>
    <row r="3054" spans="1:24">
      <c r="A3054" s="1" t="s">
        <v>1918</v>
      </c>
      <c r="B3054" s="13" t="s">
        <v>1919</v>
      </c>
      <c r="C3054" t="s">
        <v>1920</v>
      </c>
      <c r="D3054" s="8" t="s">
        <v>506</v>
      </c>
      <c r="E3054" s="13" t="s">
        <v>1335</v>
      </c>
      <c r="F3054" s="20">
        <v>74.61</v>
      </c>
      <c r="G3054" s="20">
        <v>7.49</v>
      </c>
      <c r="H3054" s="20"/>
      <c r="I3054" s="20"/>
      <c r="J3054" s="25"/>
      <c r="K3054" t="s">
        <v>418</v>
      </c>
      <c r="L3054" t="s">
        <v>30</v>
      </c>
      <c r="M3054" s="21" t="s">
        <v>31</v>
      </c>
      <c r="N3054" t="s">
        <v>1921</v>
      </c>
      <c r="O3054" s="20">
        <v>24.295729764181</v>
      </c>
      <c r="P3054" s="20">
        <v>20.8801784576163</v>
      </c>
      <c r="Q3054" s="22">
        <v>0.859417628541447</v>
      </c>
      <c r="R3054" s="23"/>
      <c r="S3054" s="24"/>
      <c r="T3054" s="23"/>
      <c r="U3054" s="22"/>
      <c r="V3054" s="20"/>
      <c r="W3054" s="20"/>
      <c r="X3054" s="25"/>
    </row>
    <row r="3055" spans="1:24">
      <c r="A3055" s="1" t="s">
        <v>1918</v>
      </c>
      <c r="B3055" s="13" t="s">
        <v>1919</v>
      </c>
      <c r="C3055" t="s">
        <v>1920</v>
      </c>
      <c r="D3055" s="8" t="s">
        <v>506</v>
      </c>
      <c r="E3055" s="13" t="s">
        <v>1335</v>
      </c>
      <c r="F3055" s="20">
        <v>74.61</v>
      </c>
      <c r="G3055" s="20">
        <v>7.49</v>
      </c>
      <c r="H3055" s="20"/>
      <c r="I3055" s="20"/>
      <c r="J3055" s="25"/>
      <c r="K3055" t="s">
        <v>418</v>
      </c>
      <c r="L3055" t="s">
        <v>30</v>
      </c>
      <c r="M3055" s="21" t="s">
        <v>31</v>
      </c>
      <c r="N3055" t="s">
        <v>1922</v>
      </c>
      <c r="O3055" s="20">
        <v>22.5738562091503</v>
      </c>
      <c r="P3055" s="20">
        <v>18.243137254902</v>
      </c>
      <c r="Q3055" s="22">
        <v>0.80815333835196</v>
      </c>
      <c r="R3055" s="23"/>
      <c r="S3055" s="24"/>
      <c r="T3055" s="23"/>
      <c r="U3055" s="22"/>
      <c r="V3055" s="20"/>
      <c r="W3055" s="20"/>
      <c r="X3055" s="25"/>
    </row>
    <row r="3056" spans="1:24">
      <c r="A3056" s="1" t="s">
        <v>1918</v>
      </c>
      <c r="B3056" s="13" t="s">
        <v>1919</v>
      </c>
      <c r="C3056" t="s">
        <v>1920</v>
      </c>
      <c r="D3056" s="8" t="s">
        <v>506</v>
      </c>
      <c r="E3056" s="13" t="s">
        <v>1335</v>
      </c>
      <c r="F3056" s="20">
        <v>74.61</v>
      </c>
      <c r="G3056" s="20">
        <v>7.49</v>
      </c>
      <c r="H3056" s="20"/>
      <c r="I3056" s="20"/>
      <c r="J3056" s="25"/>
      <c r="K3056" t="s">
        <v>418</v>
      </c>
      <c r="L3056" t="s">
        <v>30</v>
      </c>
      <c r="M3056" s="21" t="s">
        <v>31</v>
      </c>
      <c r="N3056" t="s">
        <v>1923</v>
      </c>
      <c r="O3056" s="20">
        <v>14.168824940048</v>
      </c>
      <c r="P3056" s="20">
        <v>10.8409272581935</v>
      </c>
      <c r="Q3056" s="22">
        <v>0.765125358247017</v>
      </c>
      <c r="R3056" s="23"/>
      <c r="S3056" s="24"/>
      <c r="T3056" s="23"/>
      <c r="U3056" s="22"/>
      <c r="V3056" s="20"/>
      <c r="W3056" s="20"/>
      <c r="X3056" s="25"/>
    </row>
    <row r="3057" spans="1:24">
      <c r="A3057" s="1" t="s">
        <v>1918</v>
      </c>
      <c r="B3057" s="13" t="s">
        <v>1919</v>
      </c>
      <c r="C3057" t="s">
        <v>1920</v>
      </c>
      <c r="D3057" s="8" t="s">
        <v>506</v>
      </c>
      <c r="E3057" s="13" t="s">
        <v>1335</v>
      </c>
      <c r="F3057" s="20">
        <v>74.61</v>
      </c>
      <c r="G3057" s="20">
        <v>7.49</v>
      </c>
      <c r="H3057" s="20"/>
      <c r="I3057" s="20"/>
      <c r="J3057" s="25"/>
      <c r="K3057" t="s">
        <v>418</v>
      </c>
      <c r="L3057" t="s">
        <v>30</v>
      </c>
      <c r="M3057" s="21" t="s">
        <v>31</v>
      </c>
      <c r="N3057" t="s">
        <v>1954</v>
      </c>
      <c r="O3057" s="20">
        <v>26.787462082912</v>
      </c>
      <c r="P3057" s="20">
        <v>23.2770475227502</v>
      </c>
      <c r="Q3057" s="22">
        <v>0.868953074042757</v>
      </c>
      <c r="R3057" s="23"/>
      <c r="S3057" s="24"/>
      <c r="T3057" s="23"/>
      <c r="U3057" s="22"/>
      <c r="V3057" s="20"/>
      <c r="W3057" s="20"/>
      <c r="X3057" s="25"/>
    </row>
    <row r="3058" spans="1:24">
      <c r="A3058" s="1" t="s">
        <v>1918</v>
      </c>
      <c r="B3058" s="13" t="s">
        <v>1919</v>
      </c>
      <c r="C3058" t="s">
        <v>1920</v>
      </c>
      <c r="D3058" s="8" t="s">
        <v>506</v>
      </c>
      <c r="E3058" s="13" t="s">
        <v>1335</v>
      </c>
      <c r="F3058" s="20">
        <v>74.61</v>
      </c>
      <c r="G3058" s="20">
        <v>7.49</v>
      </c>
      <c r="H3058" s="20"/>
      <c r="I3058" s="20"/>
      <c r="J3058" s="25"/>
      <c r="K3058" t="s">
        <v>418</v>
      </c>
      <c r="L3058" t="s">
        <v>30</v>
      </c>
      <c r="M3058" s="21" t="s">
        <v>31</v>
      </c>
      <c r="N3058" t="s">
        <v>1924</v>
      </c>
      <c r="O3058" s="20">
        <v>29.0231454005935</v>
      </c>
      <c r="P3058" s="20">
        <v>24.5697329376854</v>
      </c>
      <c r="Q3058" s="22">
        <v>0.846556518894158</v>
      </c>
      <c r="R3058" s="23"/>
      <c r="S3058" s="24"/>
      <c r="T3058" s="23"/>
      <c r="U3058" s="22"/>
      <c r="V3058" s="20"/>
      <c r="W3058" s="20"/>
      <c r="X3058" s="25"/>
    </row>
    <row r="3059" spans="1:24">
      <c r="A3059" s="1" t="s">
        <v>1918</v>
      </c>
      <c r="B3059" s="13" t="s">
        <v>1919</v>
      </c>
      <c r="C3059" t="s">
        <v>1920</v>
      </c>
      <c r="D3059" s="8" t="s">
        <v>506</v>
      </c>
      <c r="E3059" s="13" t="s">
        <v>1335</v>
      </c>
      <c r="F3059" s="20">
        <v>74.61</v>
      </c>
      <c r="G3059" s="20">
        <v>7.49</v>
      </c>
      <c r="H3059" s="20"/>
      <c r="I3059" s="20"/>
      <c r="J3059" s="25"/>
      <c r="K3059" t="s">
        <v>418</v>
      </c>
      <c r="L3059" t="s">
        <v>30</v>
      </c>
      <c r="M3059" s="21" t="s">
        <v>31</v>
      </c>
      <c r="N3059" t="s">
        <v>1925</v>
      </c>
      <c r="O3059" s="20">
        <v>28.1422222222222</v>
      </c>
      <c r="P3059" s="20">
        <v>21.1111111111111</v>
      </c>
      <c r="Q3059" s="22">
        <v>0.750157927984839</v>
      </c>
      <c r="R3059" s="23"/>
      <c r="S3059" s="24"/>
      <c r="T3059" s="23"/>
      <c r="U3059" s="22"/>
      <c r="V3059" s="20"/>
      <c r="W3059" s="20"/>
      <c r="X3059" s="25"/>
    </row>
    <row r="3060" spans="1:24">
      <c r="A3060" s="1" t="s">
        <v>1918</v>
      </c>
      <c r="B3060" s="13" t="s">
        <v>1919</v>
      </c>
      <c r="C3060" t="s">
        <v>1920</v>
      </c>
      <c r="D3060" s="8" t="s">
        <v>506</v>
      </c>
      <c r="E3060" s="13" t="s">
        <v>1335</v>
      </c>
      <c r="F3060" s="20">
        <v>74.61</v>
      </c>
      <c r="G3060" s="20">
        <v>7.49</v>
      </c>
      <c r="H3060" s="20"/>
      <c r="I3060" s="20"/>
      <c r="J3060" s="25"/>
      <c r="K3060" t="s">
        <v>418</v>
      </c>
      <c r="L3060" t="s">
        <v>30</v>
      </c>
      <c r="M3060" s="21" t="s">
        <v>31</v>
      </c>
      <c r="N3060" t="s">
        <v>1926</v>
      </c>
      <c r="O3060" s="20">
        <v>24.5949790794979</v>
      </c>
      <c r="P3060" s="20">
        <v>21.3047419804741</v>
      </c>
      <c r="Q3060" s="22">
        <v>0.866223220260168</v>
      </c>
      <c r="R3060" s="23"/>
      <c r="S3060" s="24"/>
      <c r="T3060" s="23"/>
      <c r="U3060" s="22"/>
      <c r="V3060" s="20"/>
      <c r="W3060" s="20"/>
      <c r="X3060" s="25"/>
    </row>
    <row r="3061" spans="1:24">
      <c r="A3061" s="1" t="s">
        <v>1918</v>
      </c>
      <c r="B3061" s="13" t="s">
        <v>1919</v>
      </c>
      <c r="C3061" t="s">
        <v>1920</v>
      </c>
      <c r="D3061" s="8" t="s">
        <v>506</v>
      </c>
      <c r="E3061" s="13" t="s">
        <v>1335</v>
      </c>
      <c r="F3061" s="20">
        <v>74.61</v>
      </c>
      <c r="G3061" s="20">
        <v>7.49</v>
      </c>
      <c r="H3061" s="20"/>
      <c r="I3061" s="20"/>
      <c r="J3061" s="25"/>
      <c r="K3061" t="s">
        <v>418</v>
      </c>
      <c r="L3061" t="s">
        <v>30</v>
      </c>
      <c r="M3061" s="21" t="s">
        <v>31</v>
      </c>
      <c r="N3061" t="s">
        <v>1927</v>
      </c>
      <c r="O3061" s="20">
        <v>19.8194974874372</v>
      </c>
      <c r="P3061" s="20">
        <v>16.6944723618089</v>
      </c>
      <c r="Q3061" s="22">
        <v>0.842325713474366</v>
      </c>
      <c r="R3061" s="23"/>
      <c r="S3061" s="24"/>
      <c r="T3061" s="23"/>
      <c r="U3061" s="22"/>
      <c r="V3061" s="20"/>
      <c r="W3061" s="20"/>
      <c r="X3061" s="25"/>
    </row>
    <row r="3062" spans="1:24">
      <c r="A3062" s="1" t="s">
        <v>1918</v>
      </c>
      <c r="B3062" s="13" t="s">
        <v>1919</v>
      </c>
      <c r="C3062" t="s">
        <v>1920</v>
      </c>
      <c r="D3062" s="8" t="s">
        <v>506</v>
      </c>
      <c r="E3062" s="13" t="s">
        <v>1335</v>
      </c>
      <c r="F3062" s="20">
        <v>74.61</v>
      </c>
      <c r="G3062" s="20">
        <v>7.49</v>
      </c>
      <c r="H3062" s="20"/>
      <c r="I3062" s="20"/>
      <c r="J3062" s="25"/>
      <c r="K3062" t="s">
        <v>418</v>
      </c>
      <c r="L3062" t="s">
        <v>30</v>
      </c>
      <c r="M3062" s="21" t="s">
        <v>31</v>
      </c>
      <c r="N3062" t="s">
        <v>1928</v>
      </c>
      <c r="O3062" s="20">
        <v>21.5391585760518</v>
      </c>
      <c r="P3062" s="20">
        <v>18.5651294498382</v>
      </c>
      <c r="Q3062" s="22">
        <v>0.861924544744276</v>
      </c>
      <c r="R3062" s="23"/>
      <c r="S3062" s="24"/>
      <c r="T3062" s="23"/>
      <c r="U3062" s="22"/>
      <c r="V3062" s="20"/>
      <c r="W3062" s="20"/>
      <c r="X3062" s="25"/>
    </row>
    <row r="3063" spans="1:24">
      <c r="A3063" s="1" t="s">
        <v>1918</v>
      </c>
      <c r="B3063" s="13" t="s">
        <v>1919</v>
      </c>
      <c r="C3063" t="s">
        <v>1920</v>
      </c>
      <c r="D3063" s="8" t="s">
        <v>506</v>
      </c>
      <c r="E3063" s="13" t="s">
        <v>1335</v>
      </c>
      <c r="F3063" s="20">
        <v>74.61</v>
      </c>
      <c r="G3063" s="20">
        <v>7.49</v>
      </c>
      <c r="H3063" s="20"/>
      <c r="I3063" s="20"/>
      <c r="J3063" s="25"/>
      <c r="K3063" t="s">
        <v>418</v>
      </c>
      <c r="L3063" t="s">
        <v>30</v>
      </c>
      <c r="M3063" s="21" t="s">
        <v>31</v>
      </c>
      <c r="N3063" t="s">
        <v>1929</v>
      </c>
      <c r="O3063" s="20">
        <v>39.3232524964337</v>
      </c>
      <c r="P3063" s="20">
        <v>29.8445078459343</v>
      </c>
      <c r="Q3063" s="22">
        <v>0.758953188031458</v>
      </c>
      <c r="R3063" s="23"/>
      <c r="S3063" s="24"/>
      <c r="T3063" s="23"/>
      <c r="U3063" s="22"/>
      <c r="V3063" s="20"/>
      <c r="W3063" s="20"/>
      <c r="X3063" s="25"/>
    </row>
    <row r="3064" spans="1:24">
      <c r="A3064" s="1" t="s">
        <v>1918</v>
      </c>
      <c r="B3064" s="13" t="s">
        <v>1919</v>
      </c>
      <c r="C3064" t="s">
        <v>1920</v>
      </c>
      <c r="D3064" s="8" t="s">
        <v>506</v>
      </c>
      <c r="E3064" s="13" t="s">
        <v>1335</v>
      </c>
      <c r="F3064" s="20">
        <v>74.61</v>
      </c>
      <c r="G3064" s="20">
        <v>7.49</v>
      </c>
      <c r="H3064" s="20"/>
      <c r="I3064" s="20"/>
      <c r="J3064" s="25"/>
      <c r="K3064" t="s">
        <v>418</v>
      </c>
      <c r="L3064" t="s">
        <v>30</v>
      </c>
      <c r="M3064" s="21" t="s">
        <v>31</v>
      </c>
      <c r="N3064" t="s">
        <v>1930</v>
      </c>
      <c r="O3064" s="20">
        <v>7.27926267281106</v>
      </c>
      <c r="P3064" s="20">
        <v>0.276497695852463</v>
      </c>
      <c r="Q3064" s="22">
        <v>0.0379842998227301</v>
      </c>
      <c r="R3064" s="23"/>
      <c r="S3064" s="24"/>
      <c r="T3064" s="23"/>
      <c r="U3064" s="22"/>
      <c r="V3064" s="20"/>
      <c r="W3064" s="20"/>
      <c r="X3064" s="25"/>
    </row>
    <row r="3065" spans="1:24">
      <c r="A3065" s="1" t="s">
        <v>1918</v>
      </c>
      <c r="B3065" s="13" t="s">
        <v>1919</v>
      </c>
      <c r="C3065" t="s">
        <v>1920</v>
      </c>
      <c r="D3065" s="8" t="s">
        <v>506</v>
      </c>
      <c r="E3065" s="13" t="s">
        <v>1335</v>
      </c>
      <c r="F3065" s="20">
        <v>74.61</v>
      </c>
      <c r="G3065" s="20">
        <v>7.49</v>
      </c>
      <c r="H3065" s="20"/>
      <c r="I3065" s="20"/>
      <c r="J3065" s="25"/>
      <c r="K3065" t="s">
        <v>418</v>
      </c>
      <c r="L3065" t="s">
        <v>30</v>
      </c>
      <c r="M3065" s="21" t="s">
        <v>31</v>
      </c>
      <c r="N3065" t="s">
        <v>1931</v>
      </c>
      <c r="O3065" s="20">
        <v>11.1628318584071</v>
      </c>
      <c r="P3065" s="20">
        <v>10.3097345132743</v>
      </c>
      <c r="Q3065" s="22">
        <v>0.923576977960991</v>
      </c>
      <c r="R3065" s="23"/>
      <c r="S3065" s="24"/>
      <c r="T3065" s="23"/>
      <c r="U3065" s="22"/>
      <c r="V3065" s="20"/>
      <c r="W3065" s="20"/>
      <c r="X3065" s="25"/>
    </row>
    <row r="3066" spans="1:24">
      <c r="A3066" s="1" t="s">
        <v>1918</v>
      </c>
      <c r="B3066" s="13" t="s">
        <v>1919</v>
      </c>
      <c r="C3066" t="s">
        <v>1920</v>
      </c>
      <c r="D3066" s="8" t="s">
        <v>506</v>
      </c>
      <c r="E3066" s="13" t="s">
        <v>1335</v>
      </c>
      <c r="F3066" s="20">
        <v>74.61</v>
      </c>
      <c r="G3066" s="20">
        <v>7.49</v>
      </c>
      <c r="H3066" s="20"/>
      <c r="I3066" s="20"/>
      <c r="J3066" s="25"/>
      <c r="K3066" t="s">
        <v>418</v>
      </c>
      <c r="L3066" t="s">
        <v>30</v>
      </c>
      <c r="M3066" s="21" t="s">
        <v>31</v>
      </c>
      <c r="N3066" t="s">
        <v>1932</v>
      </c>
      <c r="O3066" s="20">
        <v>25.9411764705882</v>
      </c>
      <c r="P3066" s="20">
        <v>20.6470588235294</v>
      </c>
      <c r="Q3066" s="22">
        <v>0.795918367346939</v>
      </c>
      <c r="R3066" s="23"/>
      <c r="S3066" s="24"/>
      <c r="T3066" s="23"/>
      <c r="U3066" s="22"/>
      <c r="V3066" s="20"/>
      <c r="W3066" s="20"/>
      <c r="X3066" s="25"/>
    </row>
    <row r="3067" spans="1:24">
      <c r="A3067" s="1" t="s">
        <v>1918</v>
      </c>
      <c r="B3067" s="13" t="s">
        <v>1919</v>
      </c>
      <c r="C3067" t="s">
        <v>1920</v>
      </c>
      <c r="D3067" s="8" t="s">
        <v>506</v>
      </c>
      <c r="E3067" s="13" t="s">
        <v>1335</v>
      </c>
      <c r="F3067" s="20">
        <v>74.61</v>
      </c>
      <c r="G3067" s="20">
        <v>7.49</v>
      </c>
      <c r="H3067" s="20"/>
      <c r="I3067" s="20"/>
      <c r="J3067" s="25"/>
      <c r="K3067" t="s">
        <v>418</v>
      </c>
      <c r="L3067" t="s">
        <v>30</v>
      </c>
      <c r="M3067" s="21" t="s">
        <v>31</v>
      </c>
      <c r="N3067" t="s">
        <v>1932</v>
      </c>
      <c r="O3067" s="20">
        <v>26.5899441340782</v>
      </c>
      <c r="P3067" s="20">
        <v>21.0614525139665</v>
      </c>
      <c r="Q3067" s="22">
        <v>0.792083368350281</v>
      </c>
      <c r="R3067" s="23"/>
      <c r="S3067" s="24"/>
      <c r="T3067" s="23"/>
      <c r="U3067" s="22"/>
      <c r="V3067" s="20"/>
      <c r="W3067" s="20"/>
      <c r="X3067" s="25"/>
    </row>
    <row r="3068" spans="1:24">
      <c r="A3068" s="1" t="s">
        <v>1918</v>
      </c>
      <c r="B3068" s="13" t="s">
        <v>1919</v>
      </c>
      <c r="C3068" t="s">
        <v>1920</v>
      </c>
      <c r="D3068" s="8" t="s">
        <v>506</v>
      </c>
      <c r="E3068" s="13" t="s">
        <v>1335</v>
      </c>
      <c r="F3068" s="20">
        <v>74.61</v>
      </c>
      <c r="G3068" s="20">
        <v>7.49</v>
      </c>
      <c r="H3068" s="20"/>
      <c r="I3068" s="20"/>
      <c r="J3068" s="25"/>
      <c r="K3068" t="s">
        <v>418</v>
      </c>
      <c r="L3068" t="s">
        <v>30</v>
      </c>
      <c r="M3068" s="21" t="s">
        <v>31</v>
      </c>
      <c r="N3068" t="s">
        <v>1933</v>
      </c>
      <c r="O3068" s="20">
        <v>26.8145610278373</v>
      </c>
      <c r="P3068" s="20">
        <v>18.1156316916488</v>
      </c>
      <c r="Q3068" s="22">
        <v>0.675589343895739</v>
      </c>
      <c r="R3068" s="23"/>
      <c r="S3068" s="24"/>
      <c r="T3068" s="23"/>
      <c r="U3068" s="22"/>
      <c r="V3068" s="20"/>
      <c r="W3068" s="20"/>
      <c r="X3068" s="25"/>
    </row>
    <row r="3069" spans="1:24">
      <c r="A3069" s="1" t="s">
        <v>1918</v>
      </c>
      <c r="B3069" s="13" t="s">
        <v>1919</v>
      </c>
      <c r="C3069" t="s">
        <v>1920</v>
      </c>
      <c r="D3069" s="8" t="s">
        <v>506</v>
      </c>
      <c r="E3069" s="13" t="s">
        <v>1335</v>
      </c>
      <c r="F3069" s="20">
        <v>74.61</v>
      </c>
      <c r="G3069" s="20">
        <v>7.49</v>
      </c>
      <c r="H3069" s="20"/>
      <c r="I3069" s="20"/>
      <c r="J3069" s="25"/>
      <c r="K3069" t="s">
        <v>418</v>
      </c>
      <c r="L3069" t="s">
        <v>30</v>
      </c>
      <c r="M3069" s="21" t="s">
        <v>31</v>
      </c>
      <c r="N3069" t="s">
        <v>1934</v>
      </c>
      <c r="O3069" s="20">
        <v>8.94452214452214</v>
      </c>
      <c r="P3069" s="20">
        <v>2.12121212121217</v>
      </c>
      <c r="Q3069" s="22">
        <v>0.237152090065678</v>
      </c>
      <c r="R3069" s="23"/>
      <c r="S3069" s="24"/>
      <c r="T3069" s="23"/>
      <c r="U3069" s="22"/>
      <c r="V3069" s="20"/>
      <c r="W3069" s="20"/>
      <c r="X3069" s="25"/>
    </row>
    <row r="3070" spans="1:24">
      <c r="A3070" s="1" t="s">
        <v>1918</v>
      </c>
      <c r="B3070" s="13" t="s">
        <v>1919</v>
      </c>
      <c r="C3070" t="s">
        <v>1920</v>
      </c>
      <c r="D3070" s="8" t="s">
        <v>506</v>
      </c>
      <c r="E3070" s="13" t="s">
        <v>1335</v>
      </c>
      <c r="F3070" s="20">
        <v>74.61</v>
      </c>
      <c r="G3070" s="20">
        <v>7.49</v>
      </c>
      <c r="H3070" s="20"/>
      <c r="I3070" s="20"/>
      <c r="J3070" s="25"/>
      <c r="K3070" t="s">
        <v>418</v>
      </c>
      <c r="L3070" t="s">
        <v>30</v>
      </c>
      <c r="M3070" s="21" t="s">
        <v>31</v>
      </c>
      <c r="N3070" t="s">
        <v>1935</v>
      </c>
      <c r="O3070" s="20">
        <v>9.99341563786009</v>
      </c>
      <c r="P3070" s="20">
        <v>13.4156378600823</v>
      </c>
      <c r="Q3070" s="22">
        <v>1.34244770219074</v>
      </c>
      <c r="R3070" s="23"/>
      <c r="S3070" s="24"/>
      <c r="T3070" s="23"/>
      <c r="U3070" s="22"/>
      <c r="V3070" s="20"/>
      <c r="W3070" s="20"/>
      <c r="X3070" s="25"/>
    </row>
    <row r="3071" spans="1:24">
      <c r="A3071" s="1" t="s">
        <v>1918</v>
      </c>
      <c r="B3071" s="13" t="s">
        <v>1919</v>
      </c>
      <c r="C3071" t="s">
        <v>1920</v>
      </c>
      <c r="D3071" s="8" t="s">
        <v>506</v>
      </c>
      <c r="E3071" s="13" t="s">
        <v>1335</v>
      </c>
      <c r="F3071" s="20">
        <v>74.61</v>
      </c>
      <c r="G3071" s="20">
        <v>7.49</v>
      </c>
      <c r="H3071" s="20"/>
      <c r="I3071" s="20"/>
      <c r="J3071" s="25"/>
      <c r="K3071" t="s">
        <v>418</v>
      </c>
      <c r="L3071" t="s">
        <v>30</v>
      </c>
      <c r="M3071" s="21" t="s">
        <v>31</v>
      </c>
      <c r="N3071" t="s">
        <v>1936</v>
      </c>
      <c r="O3071" s="20">
        <v>25.0348894348894</v>
      </c>
      <c r="P3071" s="20">
        <v>17.2481572481574</v>
      </c>
      <c r="Q3071" s="22">
        <v>0.688964786244264</v>
      </c>
      <c r="R3071" s="23"/>
      <c r="S3071" s="24"/>
      <c r="T3071" s="23"/>
      <c r="U3071" s="22"/>
      <c r="V3071" s="20"/>
      <c r="W3071" s="20"/>
      <c r="X3071" s="25"/>
    </row>
    <row r="3072" spans="1:24">
      <c r="A3072" s="1" t="s">
        <v>1918</v>
      </c>
      <c r="B3072" s="13" t="s">
        <v>1919</v>
      </c>
      <c r="C3072" t="s">
        <v>1920</v>
      </c>
      <c r="D3072" s="8" t="s">
        <v>506</v>
      </c>
      <c r="E3072" s="13" t="s">
        <v>1335</v>
      </c>
      <c r="F3072" s="20">
        <v>74.61</v>
      </c>
      <c r="G3072" s="20">
        <v>7.49</v>
      </c>
      <c r="H3072" s="20"/>
      <c r="I3072" s="20"/>
      <c r="J3072" s="25"/>
      <c r="K3072" t="s">
        <v>418</v>
      </c>
      <c r="L3072" t="s">
        <v>30</v>
      </c>
      <c r="M3072" s="21" t="s">
        <v>31</v>
      </c>
      <c r="N3072" t="s">
        <v>1937</v>
      </c>
      <c r="O3072" s="20">
        <v>23.3311827956989</v>
      </c>
      <c r="P3072" s="20">
        <v>10.6989247311828</v>
      </c>
      <c r="Q3072" s="22">
        <v>0.458567609917965</v>
      </c>
      <c r="R3072" s="23"/>
      <c r="S3072" s="24"/>
      <c r="T3072" s="23"/>
      <c r="U3072" s="22"/>
      <c r="V3072" s="20"/>
      <c r="W3072" s="20"/>
      <c r="X3072" s="25"/>
    </row>
    <row r="3073" spans="1:24">
      <c r="A3073" s="1" t="s">
        <v>1918</v>
      </c>
      <c r="B3073" s="13" t="s">
        <v>1919</v>
      </c>
      <c r="C3073" t="s">
        <v>1920</v>
      </c>
      <c r="D3073" s="8" t="s">
        <v>506</v>
      </c>
      <c r="E3073" s="13" t="s">
        <v>1335</v>
      </c>
      <c r="F3073" s="20">
        <v>74.61</v>
      </c>
      <c r="G3073" s="20">
        <v>7.49</v>
      </c>
      <c r="H3073" s="20"/>
      <c r="I3073" s="20"/>
      <c r="J3073" s="25"/>
      <c r="K3073" t="s">
        <v>418</v>
      </c>
      <c r="L3073" t="s">
        <v>30</v>
      </c>
      <c r="M3073" s="21" t="s">
        <v>31</v>
      </c>
      <c r="N3073" t="s">
        <v>1938</v>
      </c>
      <c r="O3073" s="20">
        <v>23.8584564860427</v>
      </c>
      <c r="P3073" s="20">
        <v>20.2307060755336</v>
      </c>
      <c r="Q3073" s="22">
        <v>0.847946977935</v>
      </c>
      <c r="R3073" s="23"/>
      <c r="S3073" s="24"/>
      <c r="T3073" s="23"/>
      <c r="U3073" s="22"/>
      <c r="V3073" s="20"/>
      <c r="W3073" s="20"/>
      <c r="X3073" s="25"/>
    </row>
    <row r="3074" spans="1:24">
      <c r="A3074" s="1" t="s">
        <v>1918</v>
      </c>
      <c r="B3074" s="13" t="s">
        <v>1919</v>
      </c>
      <c r="C3074" t="s">
        <v>1920</v>
      </c>
      <c r="D3074" s="8" t="s">
        <v>506</v>
      </c>
      <c r="E3074" s="13" t="s">
        <v>1335</v>
      </c>
      <c r="F3074" s="20">
        <v>74.61</v>
      </c>
      <c r="G3074" s="20">
        <v>7.49</v>
      </c>
      <c r="H3074" s="20"/>
      <c r="I3074" s="20"/>
      <c r="J3074" s="25"/>
      <c r="K3074" t="s">
        <v>418</v>
      </c>
      <c r="L3074" t="s">
        <v>30</v>
      </c>
      <c r="M3074" s="21" t="s">
        <v>31</v>
      </c>
      <c r="N3074" t="s">
        <v>1939</v>
      </c>
      <c r="O3074" s="20">
        <v>21.4612377850163</v>
      </c>
      <c r="P3074" s="20">
        <v>15.9283387622149</v>
      </c>
      <c r="Q3074" s="22">
        <v>0.742191057280753</v>
      </c>
      <c r="R3074" s="23"/>
      <c r="S3074" s="24"/>
      <c r="T3074" s="23"/>
      <c r="U3074" s="22"/>
      <c r="V3074" s="20"/>
      <c r="W3074" s="20"/>
      <c r="X3074" s="25"/>
    </row>
    <row r="3075" spans="1:24">
      <c r="A3075" s="1" t="s">
        <v>1918</v>
      </c>
      <c r="B3075" s="13" t="s">
        <v>1919</v>
      </c>
      <c r="C3075" t="s">
        <v>1920</v>
      </c>
      <c r="D3075" s="8" t="s">
        <v>506</v>
      </c>
      <c r="E3075" s="13" t="s">
        <v>1335</v>
      </c>
      <c r="F3075" s="20">
        <v>74.61</v>
      </c>
      <c r="G3075" s="20">
        <v>7.49</v>
      </c>
      <c r="H3075" s="20"/>
      <c r="I3075" s="20"/>
      <c r="J3075" s="25"/>
      <c r="K3075" t="s">
        <v>418</v>
      </c>
      <c r="L3075" t="s">
        <v>30</v>
      </c>
      <c r="M3075" s="21" t="s">
        <v>31</v>
      </c>
      <c r="N3075" t="s">
        <v>1940</v>
      </c>
      <c r="O3075" s="20">
        <v>17.4680327868853</v>
      </c>
      <c r="P3075" s="20">
        <v>9.016393442623</v>
      </c>
      <c r="Q3075" s="22">
        <v>0.516165360611893</v>
      </c>
      <c r="R3075" s="23"/>
      <c r="S3075" s="24"/>
      <c r="T3075" s="23"/>
      <c r="U3075" s="22"/>
      <c r="V3075" s="20"/>
      <c r="W3075" s="20"/>
      <c r="X3075" s="25"/>
    </row>
    <row r="3076" spans="1:24">
      <c r="A3076" s="1" t="s">
        <v>1918</v>
      </c>
      <c r="B3076" s="13" t="s">
        <v>1919</v>
      </c>
      <c r="C3076" t="s">
        <v>1920</v>
      </c>
      <c r="D3076" s="8" t="s">
        <v>506</v>
      </c>
      <c r="E3076" s="13" t="s">
        <v>1335</v>
      </c>
      <c r="F3076" s="20">
        <v>74.61</v>
      </c>
      <c r="G3076" s="20">
        <v>7.49</v>
      </c>
      <c r="H3076" s="20"/>
      <c r="I3076" s="20"/>
      <c r="J3076" s="25"/>
      <c r="K3076" t="s">
        <v>418</v>
      </c>
      <c r="L3076" t="s">
        <v>30</v>
      </c>
      <c r="M3076" s="21" t="s">
        <v>31</v>
      </c>
      <c r="N3076" t="s">
        <v>1941</v>
      </c>
      <c r="O3076" s="20">
        <v>33.27</v>
      </c>
      <c r="P3076" s="20">
        <v>26.1749999999999</v>
      </c>
      <c r="Q3076" s="22">
        <v>0.786744815148781</v>
      </c>
      <c r="R3076" s="23"/>
      <c r="S3076" s="24"/>
      <c r="T3076" s="23"/>
      <c r="U3076" s="22"/>
      <c r="V3076" s="20"/>
      <c r="W3076" s="20"/>
      <c r="X3076" s="25"/>
    </row>
    <row r="3077" spans="1:24">
      <c r="A3077" s="1" t="s">
        <v>1918</v>
      </c>
      <c r="B3077" s="13" t="s">
        <v>1919</v>
      </c>
      <c r="C3077" t="s">
        <v>1920</v>
      </c>
      <c r="D3077" s="8" t="s">
        <v>506</v>
      </c>
      <c r="E3077" s="13" t="s">
        <v>1335</v>
      </c>
      <c r="F3077" s="20">
        <v>74.61</v>
      </c>
      <c r="G3077" s="20">
        <v>7.49</v>
      </c>
      <c r="H3077" s="20"/>
      <c r="I3077" s="20"/>
      <c r="J3077" s="25"/>
      <c r="K3077" t="s">
        <v>418</v>
      </c>
      <c r="L3077" t="s">
        <v>30</v>
      </c>
      <c r="M3077" s="21" t="s">
        <v>31</v>
      </c>
      <c r="N3077" t="s">
        <v>1942</v>
      </c>
      <c r="O3077" s="20">
        <v>25.1815028901734</v>
      </c>
      <c r="P3077" s="20">
        <v>13.3140655105974</v>
      </c>
      <c r="Q3077" s="22">
        <v>0.528724022893525</v>
      </c>
      <c r="R3077" s="23"/>
      <c r="S3077" s="24"/>
      <c r="T3077" s="23"/>
      <c r="U3077" s="22"/>
      <c r="V3077" s="20"/>
      <c r="W3077" s="20"/>
      <c r="X3077" s="25"/>
    </row>
    <row r="3078" spans="1:24">
      <c r="A3078" s="1" t="s">
        <v>1918</v>
      </c>
      <c r="B3078" s="13" t="s">
        <v>1919</v>
      </c>
      <c r="C3078" t="s">
        <v>1920</v>
      </c>
      <c r="D3078" s="8" t="s">
        <v>506</v>
      </c>
      <c r="E3078" s="13" t="s">
        <v>1335</v>
      </c>
      <c r="F3078" s="20">
        <v>74.61</v>
      </c>
      <c r="G3078" s="20">
        <v>7.49</v>
      </c>
      <c r="H3078" s="20"/>
      <c r="I3078" s="20"/>
      <c r="J3078" s="25"/>
      <c r="K3078" t="s">
        <v>418</v>
      </c>
      <c r="L3078" t="s">
        <v>30</v>
      </c>
      <c r="M3078" s="21" t="s">
        <v>31</v>
      </c>
      <c r="N3078" t="s">
        <v>1943</v>
      </c>
      <c r="O3078" s="20">
        <v>9.62160583941605</v>
      </c>
      <c r="P3078" s="20">
        <v>3.15328467153284</v>
      </c>
      <c r="Q3078" s="22">
        <v>0.327729562420343</v>
      </c>
      <c r="R3078" s="23"/>
      <c r="S3078" s="24"/>
      <c r="T3078" s="23"/>
      <c r="U3078" s="22"/>
      <c r="V3078" s="20"/>
      <c r="W3078" s="20"/>
      <c r="X3078" s="25"/>
    </row>
    <row r="3079" spans="1:24">
      <c r="A3079" s="1" t="s">
        <v>1918</v>
      </c>
      <c r="B3079" s="13" t="s">
        <v>1919</v>
      </c>
      <c r="C3079" t="s">
        <v>1920</v>
      </c>
      <c r="D3079" s="8" t="s">
        <v>506</v>
      </c>
      <c r="E3079" s="13" t="s">
        <v>1335</v>
      </c>
      <c r="F3079" s="20">
        <v>74.61</v>
      </c>
      <c r="G3079" s="20">
        <v>7.49</v>
      </c>
      <c r="H3079" s="20"/>
      <c r="I3079" s="20"/>
      <c r="J3079" s="25"/>
      <c r="K3079" t="s">
        <v>418</v>
      </c>
      <c r="L3079" t="s">
        <v>30</v>
      </c>
      <c r="M3079" s="21" t="s">
        <v>31</v>
      </c>
      <c r="N3079" t="s">
        <v>1944</v>
      </c>
      <c r="O3079" s="20">
        <v>10.5543209876543</v>
      </c>
      <c r="P3079" s="20">
        <v>2.99382716049381</v>
      </c>
      <c r="Q3079" s="22">
        <v>0.283658907474557</v>
      </c>
      <c r="R3079" s="23"/>
      <c r="S3079" s="24"/>
      <c r="T3079" s="23"/>
      <c r="U3079" s="22"/>
      <c r="V3079" s="20"/>
      <c r="W3079" s="20"/>
      <c r="X3079" s="25"/>
    </row>
    <row r="3080" spans="1:24">
      <c r="A3080" s="1" t="s">
        <v>1918</v>
      </c>
      <c r="B3080" s="13" t="s">
        <v>1919</v>
      </c>
      <c r="C3080" t="s">
        <v>1920</v>
      </c>
      <c r="D3080" s="8" t="s">
        <v>506</v>
      </c>
      <c r="E3080" s="13" t="s">
        <v>1335</v>
      </c>
      <c r="F3080" s="20">
        <v>74.61</v>
      </c>
      <c r="G3080" s="20">
        <v>7.49</v>
      </c>
      <c r="H3080" s="20"/>
      <c r="I3080" s="20"/>
      <c r="J3080" s="25"/>
      <c r="K3080" t="s">
        <v>418</v>
      </c>
      <c r="L3080" t="s">
        <v>30</v>
      </c>
      <c r="M3080" s="21" t="s">
        <v>31</v>
      </c>
      <c r="N3080" t="s">
        <v>1946</v>
      </c>
      <c r="O3080" s="20">
        <v>10.8596858638743</v>
      </c>
      <c r="P3080" s="20">
        <v>10.0523560209424</v>
      </c>
      <c r="Q3080" s="22">
        <v>0.925658085044836</v>
      </c>
      <c r="R3080" s="23"/>
      <c r="S3080" s="24"/>
      <c r="T3080" s="23"/>
      <c r="U3080" s="22"/>
      <c r="V3080" s="20"/>
      <c r="W3080" s="20"/>
      <c r="X3080" s="25"/>
    </row>
    <row r="3081" spans="1:24">
      <c r="A3081" s="1" t="s">
        <v>1918</v>
      </c>
      <c r="B3081" s="13" t="s">
        <v>1919</v>
      </c>
      <c r="C3081" t="s">
        <v>1920</v>
      </c>
      <c r="D3081" s="8" t="s">
        <v>506</v>
      </c>
      <c r="E3081" s="13" t="s">
        <v>1335</v>
      </c>
      <c r="F3081" s="20">
        <v>74.61</v>
      </c>
      <c r="G3081" s="20">
        <v>7.49</v>
      </c>
      <c r="H3081" s="20"/>
      <c r="I3081" s="20"/>
      <c r="J3081" s="25"/>
      <c r="K3081" t="s">
        <v>418</v>
      </c>
      <c r="L3081" t="s">
        <v>30</v>
      </c>
      <c r="M3081" s="21" t="s">
        <v>31</v>
      </c>
      <c r="N3081" t="s">
        <v>1947</v>
      </c>
      <c r="O3081" s="20">
        <v>10.7807692307692</v>
      </c>
      <c r="P3081" s="20">
        <v>3.65384615384616</v>
      </c>
      <c r="Q3081" s="22">
        <v>0.338922582946843</v>
      </c>
      <c r="R3081" s="23"/>
      <c r="S3081" s="24"/>
      <c r="T3081" s="23"/>
      <c r="U3081" s="22"/>
      <c r="V3081" s="20"/>
      <c r="W3081" s="20"/>
      <c r="X3081" s="25"/>
    </row>
    <row r="3082" spans="1:24">
      <c r="A3082" s="1" t="s">
        <v>1918</v>
      </c>
      <c r="B3082" s="13" t="s">
        <v>1919</v>
      </c>
      <c r="C3082" t="s">
        <v>1920</v>
      </c>
      <c r="D3082" s="8" t="s">
        <v>506</v>
      </c>
      <c r="E3082" s="13" t="s">
        <v>1335</v>
      </c>
      <c r="F3082" s="20">
        <v>74.61</v>
      </c>
      <c r="G3082" s="20">
        <v>7.49</v>
      </c>
      <c r="H3082" s="20"/>
      <c r="I3082" s="20"/>
      <c r="J3082" s="25"/>
      <c r="K3082" t="s">
        <v>418</v>
      </c>
      <c r="L3082" t="s">
        <v>30</v>
      </c>
      <c r="M3082" s="21" t="s">
        <v>31</v>
      </c>
      <c r="N3082" t="s">
        <v>1948</v>
      </c>
      <c r="O3082" s="20">
        <v>38.9260042283298</v>
      </c>
      <c r="P3082" s="20">
        <v>30.8033826638479</v>
      </c>
      <c r="Q3082" s="22">
        <v>0.791331740169457</v>
      </c>
      <c r="R3082" s="23"/>
      <c r="S3082" s="24"/>
      <c r="T3082" s="23"/>
      <c r="U3082" s="22"/>
      <c r="V3082" s="20"/>
      <c r="W3082" s="20"/>
      <c r="X3082" s="25"/>
    </row>
    <row r="3083" spans="1:24">
      <c r="A3083" s="1" t="s">
        <v>1918</v>
      </c>
      <c r="B3083" s="13" t="s">
        <v>1919</v>
      </c>
      <c r="C3083" t="s">
        <v>1920</v>
      </c>
      <c r="D3083" s="8" t="s">
        <v>506</v>
      </c>
      <c r="E3083" s="13" t="s">
        <v>1335</v>
      </c>
      <c r="F3083" s="20">
        <v>74.61</v>
      </c>
      <c r="G3083" s="20">
        <v>7.49</v>
      </c>
      <c r="H3083" s="20"/>
      <c r="I3083" s="20"/>
      <c r="J3083" s="25"/>
      <c r="K3083" t="s">
        <v>418</v>
      </c>
      <c r="L3083" t="s">
        <v>30</v>
      </c>
      <c r="M3083" s="21" t="s">
        <v>31</v>
      </c>
      <c r="N3083" t="s">
        <v>1950</v>
      </c>
      <c r="O3083" s="20">
        <v>43.0614525139665</v>
      </c>
      <c r="P3083" s="20">
        <v>38.4078212290503</v>
      </c>
      <c r="Q3083" s="22">
        <v>0.89193046185781</v>
      </c>
      <c r="R3083" s="23"/>
      <c r="S3083" s="24"/>
      <c r="T3083" s="23"/>
      <c r="U3083" s="22"/>
      <c r="V3083" s="20"/>
      <c r="W3083" s="20"/>
      <c r="X3083" s="25"/>
    </row>
    <row r="3084" spans="1:24">
      <c r="A3084" s="1" t="s">
        <v>1918</v>
      </c>
      <c r="B3084" s="13" t="s">
        <v>1919</v>
      </c>
      <c r="C3084" t="s">
        <v>1920</v>
      </c>
      <c r="D3084" s="8" t="s">
        <v>506</v>
      </c>
      <c r="E3084" s="13" t="s">
        <v>1335</v>
      </c>
      <c r="F3084" s="20">
        <v>74.61</v>
      </c>
      <c r="G3084" s="20">
        <v>7.49</v>
      </c>
      <c r="H3084" s="20"/>
      <c r="I3084" s="20"/>
      <c r="J3084" s="25"/>
      <c r="K3084" t="s">
        <v>418</v>
      </c>
      <c r="L3084" t="s">
        <v>30</v>
      </c>
      <c r="M3084" s="21" t="s">
        <v>31</v>
      </c>
      <c r="N3084" t="s">
        <v>1951</v>
      </c>
      <c r="O3084" s="20">
        <v>21.9585185185185</v>
      </c>
      <c r="P3084" s="20">
        <v>20.0740740740741</v>
      </c>
      <c r="Q3084" s="22">
        <v>0.914181621913372</v>
      </c>
      <c r="R3084" s="23"/>
      <c r="S3084" s="24"/>
      <c r="T3084" s="23"/>
      <c r="U3084" s="22"/>
      <c r="V3084" s="20"/>
      <c r="W3084" s="20"/>
      <c r="X3084" s="25"/>
    </row>
    <row r="3085" spans="1:24">
      <c r="A3085" s="1" t="s">
        <v>1918</v>
      </c>
      <c r="B3085" s="13" t="s">
        <v>1919</v>
      </c>
      <c r="C3085" t="s">
        <v>1920</v>
      </c>
      <c r="D3085" s="8" t="s">
        <v>506</v>
      </c>
      <c r="E3085" s="13" t="s">
        <v>1335</v>
      </c>
      <c r="F3085" s="20">
        <v>74.61</v>
      </c>
      <c r="G3085" s="20">
        <v>7.49</v>
      </c>
      <c r="H3085" s="20"/>
      <c r="I3085" s="20"/>
      <c r="J3085" s="25"/>
      <c r="K3085" t="s">
        <v>418</v>
      </c>
      <c r="L3085" t="s">
        <v>30</v>
      </c>
      <c r="M3085" s="21" t="s">
        <v>31</v>
      </c>
      <c r="N3085" t="s">
        <v>1952</v>
      </c>
      <c r="O3085" s="20">
        <v>29.9085714285714</v>
      </c>
      <c r="P3085" s="20">
        <v>20.5306122448979</v>
      </c>
      <c r="Q3085" s="22">
        <v>0.686445766690318</v>
      </c>
      <c r="R3085" s="23"/>
      <c r="S3085" s="24"/>
      <c r="T3085" s="23"/>
      <c r="U3085" s="22"/>
      <c r="V3085" s="20"/>
      <c r="W3085" s="20"/>
      <c r="X3085" s="25"/>
    </row>
    <row r="3086" spans="1:24">
      <c r="A3086" s="1" t="s">
        <v>1918</v>
      </c>
      <c r="B3086" s="13" t="s">
        <v>1919</v>
      </c>
      <c r="C3086" t="s">
        <v>1920</v>
      </c>
      <c r="D3086" s="8" t="s">
        <v>506</v>
      </c>
      <c r="E3086" s="13" t="s">
        <v>1335</v>
      </c>
      <c r="F3086" s="20">
        <v>74.61</v>
      </c>
      <c r="G3086" s="20">
        <v>7.49</v>
      </c>
      <c r="H3086" s="20"/>
      <c r="I3086" s="20"/>
      <c r="J3086" s="25"/>
      <c r="K3086" t="s">
        <v>418</v>
      </c>
      <c r="L3086" t="s">
        <v>30</v>
      </c>
      <c r="M3086" s="21" t="s">
        <v>31</v>
      </c>
      <c r="N3086" t="s">
        <v>1953</v>
      </c>
      <c r="O3086" s="20">
        <v>51.984496124031</v>
      </c>
      <c r="P3086" s="20">
        <v>39.6899224806202</v>
      </c>
      <c r="Q3086" s="22">
        <v>0.763495377274083</v>
      </c>
      <c r="R3086" s="23"/>
      <c r="S3086" s="24"/>
      <c r="T3086" s="23"/>
      <c r="U3086" s="22"/>
      <c r="V3086" s="20"/>
      <c r="W3086" s="20"/>
      <c r="X3086" s="25"/>
    </row>
    <row r="3087" spans="1:24">
      <c r="A3087" s="1" t="s">
        <v>1918</v>
      </c>
      <c r="B3087" s="13" t="s">
        <v>1919</v>
      </c>
      <c r="C3087" t="s">
        <v>1920</v>
      </c>
      <c r="D3087" s="8" t="s">
        <v>506</v>
      </c>
      <c r="E3087" s="13" t="s">
        <v>1335</v>
      </c>
      <c r="F3087" s="20">
        <v>74.61</v>
      </c>
      <c r="G3087" s="20">
        <v>7.49</v>
      </c>
      <c r="H3087" s="20"/>
      <c r="I3087" s="20"/>
      <c r="J3087" s="25"/>
      <c r="K3087" t="s">
        <v>418</v>
      </c>
      <c r="L3087" t="s">
        <v>30</v>
      </c>
      <c r="M3087" s="21" t="s">
        <v>31</v>
      </c>
      <c r="N3087" t="s">
        <v>1921</v>
      </c>
      <c r="O3087" s="20">
        <v>19.1270611057226</v>
      </c>
      <c r="P3087" s="20">
        <v>15.733268671193</v>
      </c>
      <c r="Q3087" s="22">
        <v>0.822565922920889</v>
      </c>
      <c r="R3087" s="23"/>
      <c r="S3087" s="24"/>
      <c r="T3087" s="23"/>
      <c r="U3087" s="22"/>
      <c r="V3087" s="20"/>
      <c r="W3087" s="20"/>
      <c r="X3087" s="25"/>
    </row>
    <row r="3088" spans="1:24">
      <c r="A3088" s="1" t="s">
        <v>1918</v>
      </c>
      <c r="B3088" s="13" t="s">
        <v>1919</v>
      </c>
      <c r="C3088" t="s">
        <v>1920</v>
      </c>
      <c r="D3088" s="8" t="s">
        <v>506</v>
      </c>
      <c r="E3088" s="13" t="s">
        <v>1335</v>
      </c>
      <c r="F3088" s="20">
        <v>74.61</v>
      </c>
      <c r="G3088" s="20">
        <v>7.49</v>
      </c>
      <c r="H3088" s="20"/>
      <c r="I3088" s="20"/>
      <c r="J3088" s="25"/>
      <c r="K3088" t="s">
        <v>418</v>
      </c>
      <c r="L3088" t="s">
        <v>30</v>
      </c>
      <c r="M3088" s="21" t="s">
        <v>31</v>
      </c>
      <c r="N3088" t="s">
        <v>1922</v>
      </c>
      <c r="O3088" s="20">
        <v>17.0768421052632</v>
      </c>
      <c r="P3088" s="20">
        <v>13.3157894736843</v>
      </c>
      <c r="Q3088" s="22">
        <v>0.779757134931891</v>
      </c>
      <c r="R3088" s="23"/>
      <c r="S3088" s="24"/>
      <c r="T3088" s="23"/>
      <c r="U3088" s="22"/>
      <c r="V3088" s="20"/>
      <c r="W3088" s="20"/>
      <c r="X3088" s="25"/>
    </row>
    <row r="3089" spans="1:24">
      <c r="A3089" s="1" t="s">
        <v>1918</v>
      </c>
      <c r="B3089" s="13" t="s">
        <v>1919</v>
      </c>
      <c r="C3089" t="s">
        <v>1920</v>
      </c>
      <c r="D3089" s="8" t="s">
        <v>506</v>
      </c>
      <c r="E3089" s="13" t="s">
        <v>1335</v>
      </c>
      <c r="F3089" s="20">
        <v>74.61</v>
      </c>
      <c r="G3089" s="20">
        <v>7.49</v>
      </c>
      <c r="H3089" s="20"/>
      <c r="I3089" s="20"/>
      <c r="J3089" s="25"/>
      <c r="K3089" t="s">
        <v>418</v>
      </c>
      <c r="L3089" t="s">
        <v>30</v>
      </c>
      <c r="M3089" s="21" t="s">
        <v>31</v>
      </c>
      <c r="N3089" t="s">
        <v>1923</v>
      </c>
      <c r="O3089" s="20">
        <v>7.86798418972331</v>
      </c>
      <c r="P3089" s="20">
        <v>8.83399209486166</v>
      </c>
      <c r="Q3089" s="22">
        <v>1.12277705214508</v>
      </c>
      <c r="R3089" s="23"/>
      <c r="S3089" s="24"/>
      <c r="T3089" s="23"/>
      <c r="U3089" s="22"/>
      <c r="V3089" s="20"/>
      <c r="W3089" s="20"/>
      <c r="X3089" s="25"/>
    </row>
    <row r="3090" spans="1:24">
      <c r="A3090" s="1" t="s">
        <v>1918</v>
      </c>
      <c r="B3090" s="13" t="s">
        <v>1919</v>
      </c>
      <c r="C3090" t="s">
        <v>1920</v>
      </c>
      <c r="D3090" s="8" t="s">
        <v>506</v>
      </c>
      <c r="E3090" s="13" t="s">
        <v>1335</v>
      </c>
      <c r="F3090" s="20">
        <v>74.61</v>
      </c>
      <c r="G3090" s="20">
        <v>7.49</v>
      </c>
      <c r="H3090" s="20"/>
      <c r="I3090" s="20"/>
      <c r="J3090" s="25"/>
      <c r="K3090" t="s">
        <v>418</v>
      </c>
      <c r="L3090" t="s">
        <v>30</v>
      </c>
      <c r="M3090" s="21" t="s">
        <v>31</v>
      </c>
      <c r="N3090" t="s">
        <v>1954</v>
      </c>
      <c r="O3090" s="20">
        <v>17.1472457627119</v>
      </c>
      <c r="P3090" s="20">
        <v>15.2542372881355</v>
      </c>
      <c r="Q3090" s="22">
        <v>0.88960276765305</v>
      </c>
      <c r="R3090" s="23"/>
      <c r="S3090" s="24"/>
      <c r="T3090" s="23"/>
      <c r="U3090" s="22"/>
      <c r="V3090" s="20"/>
      <c r="W3090" s="20"/>
      <c r="X3090" s="25"/>
    </row>
    <row r="3091" spans="1:24">
      <c r="A3091" s="1" t="s">
        <v>1918</v>
      </c>
      <c r="B3091" s="13" t="s">
        <v>1919</v>
      </c>
      <c r="C3091" t="s">
        <v>1920</v>
      </c>
      <c r="D3091" s="8" t="s">
        <v>506</v>
      </c>
      <c r="E3091" s="13" t="s">
        <v>1335</v>
      </c>
      <c r="F3091" s="20">
        <v>74.61</v>
      </c>
      <c r="G3091" s="20">
        <v>7.49</v>
      </c>
      <c r="H3091" s="20"/>
      <c r="I3091" s="20"/>
      <c r="J3091" s="25"/>
      <c r="K3091" t="s">
        <v>418</v>
      </c>
      <c r="L3091" t="s">
        <v>30</v>
      </c>
      <c r="M3091" s="21" t="s">
        <v>31</v>
      </c>
      <c r="N3091" t="s">
        <v>1924</v>
      </c>
      <c r="O3091" s="20">
        <v>8.66474820143885</v>
      </c>
      <c r="P3091" s="20">
        <v>8.46522781774563</v>
      </c>
      <c r="Q3091" s="22">
        <v>0.976973320048689</v>
      </c>
      <c r="R3091" s="23"/>
      <c r="S3091" s="24"/>
      <c r="T3091" s="23"/>
      <c r="U3091" s="22"/>
      <c r="V3091" s="20"/>
      <c r="W3091" s="20"/>
      <c r="X3091" s="25"/>
    </row>
    <row r="3092" spans="1:24">
      <c r="A3092" s="1" t="s">
        <v>1918</v>
      </c>
      <c r="B3092" s="13" t="s">
        <v>1919</v>
      </c>
      <c r="C3092" t="s">
        <v>1920</v>
      </c>
      <c r="D3092" s="8" t="s">
        <v>506</v>
      </c>
      <c r="E3092" s="13" t="s">
        <v>1335</v>
      </c>
      <c r="F3092" s="20">
        <v>74.61</v>
      </c>
      <c r="G3092" s="20">
        <v>7.49</v>
      </c>
      <c r="H3092" s="20"/>
      <c r="I3092" s="20"/>
      <c r="J3092" s="25"/>
      <c r="K3092" t="s">
        <v>418</v>
      </c>
      <c r="L3092" t="s">
        <v>30</v>
      </c>
      <c r="M3092" s="21" t="s">
        <v>31</v>
      </c>
      <c r="N3092" t="s">
        <v>1926</v>
      </c>
      <c r="O3092" s="20">
        <v>11.7709946848899</v>
      </c>
      <c r="P3092" s="20">
        <v>9.3249810174639</v>
      </c>
      <c r="Q3092" s="22">
        <v>0.792199917432137</v>
      </c>
      <c r="R3092" s="23"/>
      <c r="S3092" s="24"/>
      <c r="T3092" s="23"/>
      <c r="U3092" s="22"/>
      <c r="V3092" s="20"/>
      <c r="W3092" s="20"/>
      <c r="X3092" s="25"/>
    </row>
    <row r="3093" spans="1:24">
      <c r="A3093" s="1" t="s">
        <v>1918</v>
      </c>
      <c r="B3093" s="13" t="s">
        <v>1919</v>
      </c>
      <c r="C3093" t="s">
        <v>1920</v>
      </c>
      <c r="D3093" s="8" t="s">
        <v>506</v>
      </c>
      <c r="E3093" s="13" t="s">
        <v>1335</v>
      </c>
      <c r="F3093" s="20">
        <v>74.61</v>
      </c>
      <c r="G3093" s="20">
        <v>7.49</v>
      </c>
      <c r="H3093" s="20"/>
      <c r="I3093" s="20"/>
      <c r="J3093" s="25"/>
      <c r="K3093" t="s">
        <v>418</v>
      </c>
      <c r="L3093" t="s">
        <v>30</v>
      </c>
      <c r="M3093" s="21" t="s">
        <v>31</v>
      </c>
      <c r="N3093" t="s">
        <v>1927</v>
      </c>
      <c r="O3093" s="20">
        <v>11.2912951167728</v>
      </c>
      <c r="P3093" s="20">
        <v>8.9925690021231</v>
      </c>
      <c r="Q3093" s="22">
        <v>0.796416080628779</v>
      </c>
      <c r="R3093" s="23"/>
      <c r="S3093" s="24"/>
      <c r="T3093" s="23"/>
      <c r="U3093" s="22"/>
      <c r="V3093" s="20"/>
      <c r="W3093" s="20"/>
      <c r="X3093" s="25"/>
    </row>
    <row r="3094" spans="1:24">
      <c r="A3094" s="1" t="s">
        <v>1918</v>
      </c>
      <c r="B3094" s="13" t="s">
        <v>1919</v>
      </c>
      <c r="C3094" t="s">
        <v>1920</v>
      </c>
      <c r="D3094" s="8" t="s">
        <v>506</v>
      </c>
      <c r="E3094" s="13" t="s">
        <v>1335</v>
      </c>
      <c r="F3094" s="20">
        <v>74.61</v>
      </c>
      <c r="G3094" s="20">
        <v>7.49</v>
      </c>
      <c r="H3094" s="20"/>
      <c r="I3094" s="20"/>
      <c r="J3094" s="25"/>
      <c r="K3094" t="s">
        <v>418</v>
      </c>
      <c r="L3094" t="s">
        <v>30</v>
      </c>
      <c r="M3094" s="21" t="s">
        <v>31</v>
      </c>
      <c r="N3094" t="s">
        <v>1928</v>
      </c>
      <c r="O3094" s="20">
        <v>20.2186335403727</v>
      </c>
      <c r="P3094" s="20">
        <v>17.4844720496896</v>
      </c>
      <c r="Q3094" s="22">
        <v>0.864770213811752</v>
      </c>
      <c r="R3094" s="23"/>
      <c r="S3094" s="24"/>
      <c r="T3094" s="23"/>
      <c r="U3094" s="22"/>
      <c r="V3094" s="20"/>
      <c r="W3094" s="20"/>
      <c r="X3094" s="25"/>
    </row>
    <row r="3095" spans="1:24">
      <c r="A3095" s="1" t="s">
        <v>1918</v>
      </c>
      <c r="B3095" s="13" t="s">
        <v>1919</v>
      </c>
      <c r="C3095" t="s">
        <v>1920</v>
      </c>
      <c r="D3095" s="8" t="s">
        <v>506</v>
      </c>
      <c r="E3095" s="13" t="s">
        <v>1335</v>
      </c>
      <c r="F3095" s="20">
        <v>74.61</v>
      </c>
      <c r="G3095" s="20">
        <v>7.49</v>
      </c>
      <c r="H3095" s="20"/>
      <c r="I3095" s="20"/>
      <c r="J3095" s="25"/>
      <c r="K3095" t="s">
        <v>418</v>
      </c>
      <c r="L3095" t="s">
        <v>30</v>
      </c>
      <c r="M3095" s="21" t="s">
        <v>31</v>
      </c>
      <c r="N3095" t="s">
        <v>1932</v>
      </c>
      <c r="O3095" s="20">
        <v>12.5655445544554</v>
      </c>
      <c r="P3095" s="20">
        <v>12.9306930693068</v>
      </c>
      <c r="Q3095" s="22">
        <v>1.02905950579929</v>
      </c>
      <c r="R3095" s="23"/>
      <c r="S3095" s="24"/>
      <c r="T3095" s="23"/>
      <c r="U3095" s="22"/>
      <c r="V3095" s="20"/>
      <c r="W3095" s="20"/>
      <c r="X3095" s="25"/>
    </row>
    <row r="3096" spans="1:24">
      <c r="A3096" s="1" t="s">
        <v>1918</v>
      </c>
      <c r="B3096" s="13" t="s">
        <v>1919</v>
      </c>
      <c r="C3096" t="s">
        <v>1920</v>
      </c>
      <c r="D3096" s="8" t="s">
        <v>506</v>
      </c>
      <c r="E3096" s="13" t="s">
        <v>1335</v>
      </c>
      <c r="F3096" s="20">
        <v>74.61</v>
      </c>
      <c r="G3096" s="20">
        <v>7.49</v>
      </c>
      <c r="H3096" s="20"/>
      <c r="I3096" s="20"/>
      <c r="J3096" s="25"/>
      <c r="K3096" t="s">
        <v>418</v>
      </c>
      <c r="L3096" t="s">
        <v>30</v>
      </c>
      <c r="M3096" s="21" t="s">
        <v>31</v>
      </c>
      <c r="N3096" t="s">
        <v>1933</v>
      </c>
      <c r="O3096" s="20">
        <v>19.3595463137996</v>
      </c>
      <c r="P3096" s="20">
        <v>17.8638941398866</v>
      </c>
      <c r="Q3096" s="22">
        <v>0.922743428504473</v>
      </c>
      <c r="R3096" s="23"/>
      <c r="S3096" s="24"/>
      <c r="T3096" s="23"/>
      <c r="U3096" s="22"/>
      <c r="V3096" s="20"/>
      <c r="W3096" s="20"/>
      <c r="X3096" s="25"/>
    </row>
    <row r="3097" spans="1:24">
      <c r="A3097" s="1" t="s">
        <v>1918</v>
      </c>
      <c r="B3097" s="13" t="s">
        <v>1919</v>
      </c>
      <c r="C3097" t="s">
        <v>1920</v>
      </c>
      <c r="D3097" s="8" t="s">
        <v>506</v>
      </c>
      <c r="E3097" s="13" t="s">
        <v>1335</v>
      </c>
      <c r="F3097" s="20">
        <v>74.61</v>
      </c>
      <c r="G3097" s="20">
        <v>7.49</v>
      </c>
      <c r="H3097" s="20"/>
      <c r="I3097" s="20"/>
      <c r="J3097" s="25"/>
      <c r="K3097" t="s">
        <v>418</v>
      </c>
      <c r="L3097" t="s">
        <v>30</v>
      </c>
      <c r="M3097" s="21" t="s">
        <v>31</v>
      </c>
      <c r="N3097" t="s">
        <v>1936</v>
      </c>
      <c r="O3097" s="20">
        <v>15.4891687657431</v>
      </c>
      <c r="P3097" s="20">
        <v>7.80856423173804</v>
      </c>
      <c r="Q3097" s="22">
        <v>0.504130618617056</v>
      </c>
      <c r="R3097" s="23"/>
      <c r="S3097" s="24"/>
      <c r="T3097" s="23"/>
      <c r="U3097" s="22"/>
      <c r="V3097" s="20"/>
      <c r="W3097" s="20"/>
      <c r="X3097" s="25"/>
    </row>
    <row r="3098" spans="1:24">
      <c r="A3098" s="1" t="s">
        <v>1918</v>
      </c>
      <c r="B3098" s="13" t="s">
        <v>1919</v>
      </c>
      <c r="C3098" t="s">
        <v>1920</v>
      </c>
      <c r="D3098" s="8" t="s">
        <v>506</v>
      </c>
      <c r="E3098" s="13" t="s">
        <v>1335</v>
      </c>
      <c r="F3098" s="20">
        <v>74.61</v>
      </c>
      <c r="G3098" s="20">
        <v>7.49</v>
      </c>
      <c r="H3098" s="20"/>
      <c r="I3098" s="20"/>
      <c r="J3098" s="25"/>
      <c r="K3098" t="s">
        <v>418</v>
      </c>
      <c r="L3098" t="s">
        <v>30</v>
      </c>
      <c r="M3098" s="21" t="s">
        <v>31</v>
      </c>
      <c r="N3098" t="s">
        <v>1937</v>
      </c>
      <c r="O3098" s="20">
        <v>14.8853503184713</v>
      </c>
      <c r="P3098" s="20">
        <v>18.4394904458597</v>
      </c>
      <c r="Q3098" s="22">
        <v>1.23876765083439</v>
      </c>
      <c r="R3098" s="23"/>
      <c r="S3098" s="24"/>
      <c r="T3098" s="23"/>
      <c r="U3098" s="22"/>
      <c r="V3098" s="20"/>
      <c r="W3098" s="20"/>
      <c r="X3098" s="25"/>
    </row>
    <row r="3099" spans="1:24">
      <c r="A3099" s="1" t="s">
        <v>1918</v>
      </c>
      <c r="B3099" s="13" t="s">
        <v>1919</v>
      </c>
      <c r="C3099" t="s">
        <v>1920</v>
      </c>
      <c r="D3099" s="8" t="s">
        <v>506</v>
      </c>
      <c r="E3099" s="13" t="s">
        <v>1335</v>
      </c>
      <c r="F3099" s="20">
        <v>74.61</v>
      </c>
      <c r="G3099" s="20">
        <v>7.49</v>
      </c>
      <c r="H3099" s="20"/>
      <c r="I3099" s="20"/>
      <c r="J3099" s="25"/>
      <c r="K3099" t="s">
        <v>418</v>
      </c>
      <c r="L3099" t="s">
        <v>30</v>
      </c>
      <c r="M3099" s="21" t="s">
        <v>31</v>
      </c>
      <c r="N3099" t="s">
        <v>1938</v>
      </c>
      <c r="O3099" s="20">
        <v>25.28</v>
      </c>
      <c r="P3099" s="20">
        <v>21.1546391752577</v>
      </c>
      <c r="Q3099" s="22">
        <v>0.836813258514942</v>
      </c>
      <c r="R3099" s="23"/>
      <c r="S3099" s="24"/>
      <c r="T3099" s="23"/>
      <c r="U3099" s="22"/>
      <c r="V3099" s="20"/>
      <c r="W3099" s="20"/>
      <c r="X3099" s="25"/>
    </row>
    <row r="3100" spans="1:24">
      <c r="A3100" s="1" t="s">
        <v>1918</v>
      </c>
      <c r="B3100" s="13" t="s">
        <v>1919</v>
      </c>
      <c r="C3100" t="s">
        <v>1920</v>
      </c>
      <c r="D3100" s="8" t="s">
        <v>506</v>
      </c>
      <c r="E3100" s="13" t="s">
        <v>1335</v>
      </c>
      <c r="F3100" s="20">
        <v>74.61</v>
      </c>
      <c r="G3100" s="20">
        <v>7.49</v>
      </c>
      <c r="H3100" s="20"/>
      <c r="I3100" s="20"/>
      <c r="J3100" s="25"/>
      <c r="K3100" t="s">
        <v>418</v>
      </c>
      <c r="L3100" t="s">
        <v>30</v>
      </c>
      <c r="M3100" s="21" t="s">
        <v>31</v>
      </c>
      <c r="N3100" t="s">
        <v>1939</v>
      </c>
      <c r="O3100" s="20">
        <v>10.2969325153374</v>
      </c>
      <c r="P3100" s="20">
        <v>8.58895705521472</v>
      </c>
      <c r="Q3100" s="22">
        <v>0.834127740705434</v>
      </c>
      <c r="R3100" s="23"/>
      <c r="S3100" s="24"/>
      <c r="T3100" s="23"/>
      <c r="U3100" s="22"/>
      <c r="V3100" s="20"/>
      <c r="W3100" s="20"/>
      <c r="X3100" s="25"/>
    </row>
    <row r="3101" spans="1:24">
      <c r="A3101" s="1" t="s">
        <v>1918</v>
      </c>
      <c r="B3101" s="13" t="s">
        <v>1919</v>
      </c>
      <c r="C3101" t="s">
        <v>1920</v>
      </c>
      <c r="D3101" s="8" t="s">
        <v>506</v>
      </c>
      <c r="E3101" s="13" t="s">
        <v>1335</v>
      </c>
      <c r="F3101" s="20">
        <v>74.61</v>
      </c>
      <c r="G3101" s="20">
        <v>7.49</v>
      </c>
      <c r="H3101" s="20"/>
      <c r="I3101" s="20"/>
      <c r="J3101" s="25"/>
      <c r="K3101" t="s">
        <v>418</v>
      </c>
      <c r="L3101" t="s">
        <v>30</v>
      </c>
      <c r="M3101" s="21" t="s">
        <v>31</v>
      </c>
      <c r="N3101" t="s">
        <v>1943</v>
      </c>
      <c r="O3101" s="20">
        <v>26.4095890410959</v>
      </c>
      <c r="P3101" s="20">
        <v>20.3424657534247</v>
      </c>
      <c r="Q3101" s="22">
        <v>0.77026816743607</v>
      </c>
      <c r="R3101" s="23"/>
      <c r="S3101" s="24"/>
      <c r="T3101" s="23"/>
      <c r="U3101" s="22"/>
      <c r="V3101" s="20"/>
      <c r="W3101" s="20"/>
      <c r="X3101" s="25"/>
    </row>
    <row r="3102" spans="1:24">
      <c r="A3102" s="1" t="s">
        <v>1918</v>
      </c>
      <c r="B3102" s="13" t="s">
        <v>1919</v>
      </c>
      <c r="C3102" t="s">
        <v>1920</v>
      </c>
      <c r="D3102" s="8" t="s">
        <v>506</v>
      </c>
      <c r="E3102" s="13" t="s">
        <v>1335</v>
      </c>
      <c r="F3102" s="20">
        <v>74.61</v>
      </c>
      <c r="G3102" s="20">
        <v>7.49</v>
      </c>
      <c r="H3102" s="20"/>
      <c r="I3102" s="20"/>
      <c r="J3102" s="25"/>
      <c r="K3102" t="s">
        <v>418</v>
      </c>
      <c r="L3102" t="s">
        <v>30</v>
      </c>
      <c r="M3102" s="21" t="s">
        <v>31</v>
      </c>
      <c r="N3102" t="s">
        <v>1945</v>
      </c>
      <c r="O3102" s="20">
        <v>8.58444444444446</v>
      </c>
      <c r="P3102" s="20">
        <v>2.66666666666667</v>
      </c>
      <c r="Q3102" s="22">
        <v>0.310639399430494</v>
      </c>
      <c r="R3102" s="23"/>
      <c r="S3102" s="24"/>
      <c r="T3102" s="23"/>
      <c r="U3102" s="22"/>
      <c r="V3102" s="20"/>
      <c r="W3102" s="20"/>
      <c r="X3102" s="25"/>
    </row>
    <row r="3103" spans="1:24">
      <c r="A3103" s="1" t="s">
        <v>1918</v>
      </c>
      <c r="B3103" s="13" t="s">
        <v>1919</v>
      </c>
      <c r="C3103" t="s">
        <v>1920</v>
      </c>
      <c r="D3103" s="8" t="s">
        <v>506</v>
      </c>
      <c r="E3103" s="13" t="s">
        <v>1335</v>
      </c>
      <c r="F3103" s="20">
        <v>74.61</v>
      </c>
      <c r="G3103" s="20">
        <v>7.49</v>
      </c>
      <c r="H3103" s="20"/>
      <c r="I3103" s="20"/>
      <c r="J3103" s="25"/>
      <c r="K3103" t="s">
        <v>418</v>
      </c>
      <c r="L3103" t="s">
        <v>30</v>
      </c>
      <c r="M3103" s="21" t="s">
        <v>31</v>
      </c>
      <c r="N3103" t="s">
        <v>1948</v>
      </c>
      <c r="O3103" s="20">
        <v>12.424427480916</v>
      </c>
      <c r="P3103" s="20">
        <v>5.41984732824427</v>
      </c>
      <c r="Q3103" s="22">
        <v>0.436225116736298</v>
      </c>
      <c r="R3103" s="23"/>
      <c r="S3103" s="24"/>
      <c r="T3103" s="23"/>
      <c r="U3103" s="22"/>
      <c r="V3103" s="20"/>
      <c r="W3103" s="20"/>
      <c r="X3103" s="25"/>
    </row>
    <row r="3104" spans="1:24">
      <c r="A3104" s="1" t="s">
        <v>1918</v>
      </c>
      <c r="B3104" s="13" t="s">
        <v>1919</v>
      </c>
      <c r="C3104" t="s">
        <v>1920</v>
      </c>
      <c r="D3104" s="8" t="s">
        <v>506</v>
      </c>
      <c r="E3104" s="13" t="s">
        <v>1335</v>
      </c>
      <c r="F3104" s="20">
        <v>74.61</v>
      </c>
      <c r="G3104" s="20">
        <v>7.49</v>
      </c>
      <c r="H3104" s="20"/>
      <c r="I3104" s="20"/>
      <c r="J3104" s="25"/>
      <c r="K3104" t="s">
        <v>418</v>
      </c>
      <c r="L3104" t="s">
        <v>30</v>
      </c>
      <c r="M3104" s="21" t="s">
        <v>31</v>
      </c>
      <c r="N3104" t="s">
        <v>1950</v>
      </c>
      <c r="O3104" s="20">
        <v>33.0716577540107</v>
      </c>
      <c r="P3104" s="20">
        <v>26.2032085561497</v>
      </c>
      <c r="Q3104" s="22">
        <v>0.792316150313693</v>
      </c>
      <c r="R3104" s="23"/>
      <c r="S3104" s="24"/>
      <c r="T3104" s="23"/>
      <c r="U3104" s="22"/>
      <c r="V3104" s="20"/>
      <c r="W3104" s="20"/>
      <c r="X3104" s="25"/>
    </row>
    <row r="3105" spans="1:24">
      <c r="A3105" s="1" t="s">
        <v>1918</v>
      </c>
      <c r="B3105" s="13" t="s">
        <v>1919</v>
      </c>
      <c r="C3105" t="s">
        <v>1920</v>
      </c>
      <c r="D3105" s="8" t="s">
        <v>506</v>
      </c>
      <c r="E3105" s="13" t="s">
        <v>1335</v>
      </c>
      <c r="F3105" s="20">
        <v>74.61</v>
      </c>
      <c r="G3105" s="20">
        <v>7.49</v>
      </c>
      <c r="H3105" s="20"/>
      <c r="I3105" s="20"/>
      <c r="J3105" s="25"/>
      <c r="K3105" t="s">
        <v>418</v>
      </c>
      <c r="L3105" t="s">
        <v>30</v>
      </c>
      <c r="M3105" s="21" t="s">
        <v>31</v>
      </c>
      <c r="N3105" t="s">
        <v>1953</v>
      </c>
      <c r="O3105" s="20">
        <v>22.7322033898305</v>
      </c>
      <c r="P3105" s="20">
        <v>15.7627118644068</v>
      </c>
      <c r="Q3105" s="22">
        <v>0.693408887563376</v>
      </c>
      <c r="R3105" s="23"/>
      <c r="S3105" s="24"/>
      <c r="T3105" s="23"/>
      <c r="U3105" s="22"/>
      <c r="V3105" s="20"/>
      <c r="W3105" s="20"/>
      <c r="X3105" s="25"/>
    </row>
    <row r="3106" spans="1:24">
      <c r="A3106" s="39" t="s">
        <v>1918</v>
      </c>
      <c r="B3106" s="40" t="s">
        <v>1919</v>
      </c>
      <c r="C3106" s="18" t="s">
        <v>1920</v>
      </c>
      <c r="D3106" s="48" t="s">
        <v>506</v>
      </c>
      <c r="E3106" s="40" t="s">
        <v>1335</v>
      </c>
      <c r="F3106" s="42">
        <v>74.61</v>
      </c>
      <c r="G3106" s="42">
        <v>7.49</v>
      </c>
      <c r="H3106" s="42"/>
      <c r="I3106" s="42"/>
      <c r="J3106" s="47"/>
      <c r="K3106" s="18" t="s">
        <v>418</v>
      </c>
      <c r="L3106" s="18" t="s">
        <v>30</v>
      </c>
      <c r="M3106" s="43" t="s">
        <v>31</v>
      </c>
      <c r="N3106" s="18" t="s">
        <v>1954</v>
      </c>
      <c r="O3106" s="42">
        <v>16.2231759656652</v>
      </c>
      <c r="P3106" s="42">
        <v>10.0858369098713</v>
      </c>
      <c r="Q3106" s="44">
        <v>0.621693121693125</v>
      </c>
      <c r="R3106" s="45"/>
      <c r="S3106" s="46"/>
      <c r="T3106" s="45"/>
      <c r="U3106" s="44"/>
      <c r="V3106" s="42"/>
      <c r="W3106" s="42"/>
      <c r="X3106" s="47"/>
    </row>
    <row r="3107" spans="1:24">
      <c r="A3107" s="1" t="s">
        <v>1955</v>
      </c>
      <c r="B3107" s="13" t="s">
        <v>1956</v>
      </c>
      <c r="C3107" t="s">
        <v>1957</v>
      </c>
      <c r="D3107" s="8" t="s">
        <v>506</v>
      </c>
      <c r="E3107" s="13" t="s">
        <v>363</v>
      </c>
      <c r="F3107" s="20">
        <v>63.24</v>
      </c>
      <c r="G3107" s="20">
        <v>3.11</v>
      </c>
      <c r="H3107" s="20"/>
      <c r="I3107" s="20"/>
      <c r="J3107" s="25"/>
      <c r="K3107" t="s">
        <v>1836</v>
      </c>
      <c r="L3107" t="s">
        <v>1336</v>
      </c>
      <c r="M3107" s="21" t="s">
        <v>1744</v>
      </c>
      <c r="N3107" t="s">
        <v>1958</v>
      </c>
      <c r="O3107" s="20">
        <v>88.6243259856794</v>
      </c>
      <c r="P3107" s="20">
        <v>75.1683215642049</v>
      </c>
      <c r="Q3107" s="22">
        <v>0.848168047860259</v>
      </c>
      <c r="R3107" s="23"/>
      <c r="S3107" s="24"/>
      <c r="T3107" s="23"/>
      <c r="U3107" s="22"/>
      <c r="V3107" s="20"/>
      <c r="W3107" s="20"/>
      <c r="X3107" s="25"/>
    </row>
    <row r="3108" spans="1:24">
      <c r="A3108" s="1" t="s">
        <v>1955</v>
      </c>
      <c r="B3108" s="13" t="s">
        <v>1956</v>
      </c>
      <c r="C3108" t="s">
        <v>1957</v>
      </c>
      <c r="D3108" s="8" t="s">
        <v>506</v>
      </c>
      <c r="E3108" s="13" t="s">
        <v>363</v>
      </c>
      <c r="F3108" s="20">
        <v>63.24</v>
      </c>
      <c r="G3108" s="20">
        <v>3.11</v>
      </c>
      <c r="H3108" s="20"/>
      <c r="I3108" s="20"/>
      <c r="J3108" s="25"/>
      <c r="K3108" t="s">
        <v>1836</v>
      </c>
      <c r="L3108" t="s">
        <v>1336</v>
      </c>
      <c r="M3108" s="21" t="s">
        <v>1744</v>
      </c>
      <c r="N3108" t="s">
        <v>1959</v>
      </c>
      <c r="O3108" s="20">
        <v>67.7161355269036</v>
      </c>
      <c r="P3108" s="20">
        <v>19.3052655996289</v>
      </c>
      <c r="Q3108" s="22">
        <v>0.285091070974641</v>
      </c>
      <c r="R3108" s="23"/>
      <c r="S3108" s="24"/>
      <c r="T3108" s="23"/>
      <c r="U3108" s="22"/>
      <c r="V3108" s="20"/>
      <c r="W3108" s="20"/>
      <c r="X3108" s="25"/>
    </row>
    <row r="3109" spans="1:24">
      <c r="A3109" s="1" t="s">
        <v>1955</v>
      </c>
      <c r="B3109" s="13" t="s">
        <v>1956</v>
      </c>
      <c r="C3109" t="s">
        <v>1957</v>
      </c>
      <c r="D3109" s="8" t="s">
        <v>506</v>
      </c>
      <c r="E3109" s="13" t="s">
        <v>363</v>
      </c>
      <c r="F3109" s="20">
        <v>63.24</v>
      </c>
      <c r="G3109" s="20">
        <v>3.11</v>
      </c>
      <c r="H3109" s="20"/>
      <c r="I3109" s="20"/>
      <c r="J3109" s="25"/>
      <c r="K3109" t="s">
        <v>1836</v>
      </c>
      <c r="L3109" t="s">
        <v>1336</v>
      </c>
      <c r="M3109" s="21" t="s">
        <v>1744</v>
      </c>
      <c r="N3109" t="s">
        <v>1960</v>
      </c>
      <c r="O3109" s="20">
        <v>72.4364669504284</v>
      </c>
      <c r="P3109" s="20">
        <v>28.2036964654643</v>
      </c>
      <c r="Q3109" s="22">
        <v>0.389357704107316</v>
      </c>
      <c r="R3109" s="23"/>
      <c r="S3109" s="24"/>
      <c r="T3109" s="23"/>
      <c r="U3109" s="22"/>
      <c r="V3109" s="20"/>
      <c r="W3109" s="20"/>
      <c r="X3109" s="25"/>
    </row>
    <row r="3110" spans="1:24">
      <c r="A3110" s="1" t="s">
        <v>1955</v>
      </c>
      <c r="B3110" s="13" t="s">
        <v>1956</v>
      </c>
      <c r="C3110" t="s">
        <v>1957</v>
      </c>
      <c r="D3110" s="8" t="s">
        <v>506</v>
      </c>
      <c r="E3110" s="13" t="s">
        <v>363</v>
      </c>
      <c r="F3110" s="20">
        <v>63.24</v>
      </c>
      <c r="G3110" s="20">
        <v>3.11</v>
      </c>
      <c r="H3110" s="20"/>
      <c r="I3110" s="20"/>
      <c r="J3110" s="25"/>
      <c r="K3110" t="s">
        <v>1836</v>
      </c>
      <c r="L3110" t="s">
        <v>1336</v>
      </c>
      <c r="M3110" s="21" t="s">
        <v>1744</v>
      </c>
      <c r="N3110" t="s">
        <v>1961</v>
      </c>
      <c r="O3110" s="20">
        <v>86.2291929758974</v>
      </c>
      <c r="P3110" s="20">
        <v>71.2616185140891</v>
      </c>
      <c r="Q3110" s="22">
        <v>0.826421030450882</v>
      </c>
      <c r="R3110" s="23"/>
      <c r="S3110" s="24"/>
      <c r="T3110" s="23"/>
      <c r="U3110" s="22"/>
      <c r="V3110" s="20"/>
      <c r="W3110" s="20"/>
      <c r="X3110" s="25"/>
    </row>
    <row r="3111" spans="1:24">
      <c r="A3111" s="1" t="s">
        <v>1955</v>
      </c>
      <c r="B3111" s="13" t="s">
        <v>1956</v>
      </c>
      <c r="C3111" t="s">
        <v>1957</v>
      </c>
      <c r="D3111" s="8" t="s">
        <v>506</v>
      </c>
      <c r="E3111" s="13" t="s">
        <v>363</v>
      </c>
      <c r="F3111" s="20">
        <v>63.24</v>
      </c>
      <c r="G3111" s="20">
        <v>3.11</v>
      </c>
      <c r="H3111" s="20"/>
      <c r="I3111" s="20"/>
      <c r="J3111" s="25"/>
      <c r="K3111" t="s">
        <v>1836</v>
      </c>
      <c r="L3111" t="s">
        <v>1336</v>
      </c>
      <c r="M3111" s="21" t="s">
        <v>1744</v>
      </c>
      <c r="N3111" t="s">
        <v>1962</v>
      </c>
      <c r="O3111" s="20">
        <v>83.8700367669976</v>
      </c>
      <c r="P3111" s="20">
        <v>46.1570007860292</v>
      </c>
      <c r="Q3111" s="22">
        <v>0.550339579726901</v>
      </c>
      <c r="R3111" s="23"/>
      <c r="S3111" s="24"/>
      <c r="T3111" s="23"/>
      <c r="U3111" s="22"/>
      <c r="V3111" s="20"/>
      <c r="W3111" s="20"/>
      <c r="X3111" s="25"/>
    </row>
    <row r="3112" spans="1:24">
      <c r="A3112" s="1" t="s">
        <v>1955</v>
      </c>
      <c r="B3112" s="13" t="s">
        <v>1956</v>
      </c>
      <c r="C3112" t="s">
        <v>1957</v>
      </c>
      <c r="D3112" s="8" t="s">
        <v>506</v>
      </c>
      <c r="E3112" s="13" t="s">
        <v>363</v>
      </c>
      <c r="F3112" s="20">
        <v>63.24</v>
      </c>
      <c r="G3112" s="20">
        <v>3.11</v>
      </c>
      <c r="H3112" s="20"/>
      <c r="I3112" s="20"/>
      <c r="J3112" s="25"/>
      <c r="K3112" t="s">
        <v>1836</v>
      </c>
      <c r="L3112" t="s">
        <v>1336</v>
      </c>
      <c r="M3112" s="21" t="s">
        <v>1744</v>
      </c>
      <c r="N3112" t="s">
        <v>1963</v>
      </c>
      <c r="O3112" s="20">
        <v>73.3017719117782</v>
      </c>
      <c r="P3112" s="20">
        <v>19.7480939624974</v>
      </c>
      <c r="Q3112" s="22">
        <v>0.26940813908653</v>
      </c>
      <c r="R3112" s="23"/>
      <c r="S3112" s="24"/>
      <c r="T3112" s="23"/>
      <c r="U3112" s="22"/>
      <c r="V3112" s="20"/>
      <c r="W3112" s="20"/>
      <c r="X3112" s="25"/>
    </row>
    <row r="3113" spans="1:24">
      <c r="A3113" s="1" t="s">
        <v>1955</v>
      </c>
      <c r="B3113" s="13" t="s">
        <v>1956</v>
      </c>
      <c r="C3113" t="s">
        <v>1957</v>
      </c>
      <c r="D3113" s="8" t="s">
        <v>506</v>
      </c>
      <c r="E3113" s="13" t="s">
        <v>363</v>
      </c>
      <c r="F3113" s="20">
        <v>63.24</v>
      </c>
      <c r="G3113" s="20">
        <v>3.11</v>
      </c>
      <c r="H3113" s="20"/>
      <c r="I3113" s="20"/>
      <c r="J3113" s="25"/>
      <c r="K3113" t="s">
        <v>1836</v>
      </c>
      <c r="L3113" t="s">
        <v>1336</v>
      </c>
      <c r="M3113" s="21" t="s">
        <v>1744</v>
      </c>
      <c r="N3113" t="s">
        <v>1964</v>
      </c>
      <c r="O3113" s="20">
        <v>77.4379855338808</v>
      </c>
      <c r="P3113" s="20">
        <v>28.4500906779429</v>
      </c>
      <c r="Q3113" s="22">
        <v>0.367391926349833</v>
      </c>
      <c r="R3113" s="23"/>
      <c r="S3113" s="24"/>
      <c r="T3113" s="23"/>
      <c r="U3113" s="22"/>
      <c r="V3113" s="20"/>
      <c r="W3113" s="20"/>
      <c r="X3113" s="25"/>
    </row>
    <row r="3114" spans="1:24">
      <c r="A3114" s="1" t="s">
        <v>1955</v>
      </c>
      <c r="B3114" s="13" t="s">
        <v>1956</v>
      </c>
      <c r="C3114" t="s">
        <v>1957</v>
      </c>
      <c r="D3114" s="8" t="s">
        <v>506</v>
      </c>
      <c r="E3114" s="13" t="s">
        <v>363</v>
      </c>
      <c r="F3114" s="20">
        <v>63.24</v>
      </c>
      <c r="G3114" s="20">
        <v>3.11</v>
      </c>
      <c r="H3114" s="20"/>
      <c r="I3114" s="20"/>
      <c r="J3114" s="25"/>
      <c r="K3114" t="s">
        <v>1836</v>
      </c>
      <c r="L3114" t="s">
        <v>1336</v>
      </c>
      <c r="M3114" s="21" t="s">
        <v>1744</v>
      </c>
      <c r="N3114" t="s">
        <v>1965</v>
      </c>
      <c r="O3114" s="20">
        <v>71.3623019323813</v>
      </c>
      <c r="P3114" s="20">
        <v>15.9955482412001</v>
      </c>
      <c r="Q3114" s="22">
        <v>0.22414563162994</v>
      </c>
      <c r="R3114" s="23"/>
      <c r="S3114" s="24"/>
      <c r="T3114" s="23"/>
      <c r="U3114" s="22"/>
      <c r="V3114" s="20"/>
      <c r="W3114" s="20"/>
      <c r="X3114" s="25"/>
    </row>
    <row r="3115" spans="1:24">
      <c r="A3115" s="1" t="s">
        <v>1955</v>
      </c>
      <c r="B3115" s="13" t="s">
        <v>1956</v>
      </c>
      <c r="C3115" t="s">
        <v>1957</v>
      </c>
      <c r="D3115" s="8" t="s">
        <v>506</v>
      </c>
      <c r="E3115" s="13" t="s">
        <v>363</v>
      </c>
      <c r="F3115" s="20">
        <v>63.24</v>
      </c>
      <c r="G3115" s="20">
        <v>3.11</v>
      </c>
      <c r="H3115" s="20"/>
      <c r="I3115" s="20"/>
      <c r="J3115" s="25"/>
      <c r="K3115" t="s">
        <v>1836</v>
      </c>
      <c r="L3115" t="s">
        <v>1336</v>
      </c>
      <c r="M3115" s="21" t="s">
        <v>1744</v>
      </c>
      <c r="N3115" t="s">
        <v>1966</v>
      </c>
      <c r="O3115" s="20">
        <v>69.8808283529169</v>
      </c>
      <c r="P3115" s="20">
        <v>17.0938547486033</v>
      </c>
      <c r="Q3115" s="22">
        <v>0.244614369226919</v>
      </c>
      <c r="R3115" s="23"/>
      <c r="S3115" s="24"/>
      <c r="T3115" s="23"/>
      <c r="U3115" s="22"/>
      <c r="V3115" s="20"/>
      <c r="W3115" s="20"/>
      <c r="X3115" s="25"/>
    </row>
    <row r="3116" spans="1:24">
      <c r="A3116" s="1" t="s">
        <v>1955</v>
      </c>
      <c r="B3116" s="13" t="s">
        <v>1956</v>
      </c>
      <c r="C3116" t="s">
        <v>1957</v>
      </c>
      <c r="D3116" s="8" t="s">
        <v>506</v>
      </c>
      <c r="E3116" s="13" t="s">
        <v>363</v>
      </c>
      <c r="F3116" s="20">
        <v>63.24</v>
      </c>
      <c r="G3116" s="20">
        <v>3.11</v>
      </c>
      <c r="H3116" s="20"/>
      <c r="I3116" s="20"/>
      <c r="J3116" s="25"/>
      <c r="K3116" t="s">
        <v>1836</v>
      </c>
      <c r="L3116" t="s">
        <v>1336</v>
      </c>
      <c r="M3116" s="21" t="s">
        <v>1744</v>
      </c>
      <c r="N3116" t="s">
        <v>1967</v>
      </c>
      <c r="O3116" s="20">
        <v>76.9332424293645</v>
      </c>
      <c r="P3116" s="20">
        <v>34.9741942378656</v>
      </c>
      <c r="Q3116" s="22">
        <v>0.454604448395332</v>
      </c>
      <c r="R3116" s="23"/>
      <c r="S3116" s="24"/>
      <c r="T3116" s="23"/>
      <c r="U3116" s="22"/>
      <c r="V3116" s="20"/>
      <c r="W3116" s="20"/>
      <c r="X3116" s="25"/>
    </row>
    <row r="3117" spans="1:24">
      <c r="A3117" s="1" t="s">
        <v>1955</v>
      </c>
      <c r="B3117" s="13" t="s">
        <v>1956</v>
      </c>
      <c r="C3117" t="s">
        <v>1957</v>
      </c>
      <c r="D3117" s="8" t="s">
        <v>506</v>
      </c>
      <c r="E3117" s="13" t="s">
        <v>363</v>
      </c>
      <c r="F3117" s="20">
        <v>63.24</v>
      </c>
      <c r="G3117" s="20">
        <v>3.11</v>
      </c>
      <c r="H3117" s="20"/>
      <c r="I3117" s="20"/>
      <c r="J3117" s="25"/>
      <c r="K3117" t="s">
        <v>1836</v>
      </c>
      <c r="L3117" t="s">
        <v>1336</v>
      </c>
      <c r="M3117" s="21" t="s">
        <v>1744</v>
      </c>
      <c r="N3117" t="s">
        <v>1968</v>
      </c>
      <c r="O3117" s="20">
        <v>77.300626029577</v>
      </c>
      <c r="P3117" s="20">
        <v>34.3019321336335</v>
      </c>
      <c r="Q3117" s="22">
        <v>0.443747145340179</v>
      </c>
      <c r="R3117" s="23"/>
      <c r="S3117" s="24"/>
      <c r="T3117" s="23"/>
      <c r="U3117" s="22"/>
      <c r="V3117" s="20"/>
      <c r="W3117" s="20"/>
      <c r="X3117" s="25"/>
    </row>
    <row r="3118" spans="1:24">
      <c r="A3118" s="1" t="s">
        <v>1955</v>
      </c>
      <c r="B3118" s="13" t="s">
        <v>1956</v>
      </c>
      <c r="C3118" t="s">
        <v>1957</v>
      </c>
      <c r="D3118" s="8" t="s">
        <v>506</v>
      </c>
      <c r="E3118" s="13" t="s">
        <v>363</v>
      </c>
      <c r="F3118" s="20">
        <v>63.24</v>
      </c>
      <c r="G3118" s="20">
        <v>3.11</v>
      </c>
      <c r="H3118" s="20"/>
      <c r="I3118" s="20"/>
      <c r="J3118" s="25"/>
      <c r="K3118" t="s">
        <v>1836</v>
      </c>
      <c r="L3118" t="s">
        <v>1336</v>
      </c>
      <c r="M3118" s="21" t="s">
        <v>1744</v>
      </c>
      <c r="N3118" t="s">
        <v>1969</v>
      </c>
      <c r="O3118" s="20">
        <v>82.5366546504974</v>
      </c>
      <c r="P3118" s="20">
        <v>46.3461582182074</v>
      </c>
      <c r="Q3118" s="22">
        <v>0.561522131160523</v>
      </c>
      <c r="R3118" s="23"/>
      <c r="S3118" s="24"/>
      <c r="T3118" s="23"/>
      <c r="U3118" s="22"/>
      <c r="V3118" s="20"/>
      <c r="W3118" s="20"/>
      <c r="X3118" s="25"/>
    </row>
    <row r="3119" spans="1:24">
      <c r="A3119" s="1" t="s">
        <v>1955</v>
      </c>
      <c r="B3119" s="13" t="s">
        <v>1956</v>
      </c>
      <c r="C3119" t="s">
        <v>1957</v>
      </c>
      <c r="D3119" s="8" t="s">
        <v>506</v>
      </c>
      <c r="E3119" s="13" t="s">
        <v>363</v>
      </c>
      <c r="F3119" s="20">
        <v>63.24</v>
      </c>
      <c r="G3119" s="20">
        <v>3.11</v>
      </c>
      <c r="H3119" s="20"/>
      <c r="I3119" s="20"/>
      <c r="J3119" s="25"/>
      <c r="K3119" t="s">
        <v>1836</v>
      </c>
      <c r="L3119" t="s">
        <v>1336</v>
      </c>
      <c r="M3119" s="21" t="s">
        <v>1744</v>
      </c>
      <c r="N3119" t="s">
        <v>1970</v>
      </c>
      <c r="O3119" s="20">
        <v>72.6208188595274</v>
      </c>
      <c r="P3119" s="20">
        <v>34.7295294015057</v>
      </c>
      <c r="Q3119" s="22">
        <v>0.478231035492509</v>
      </c>
      <c r="R3119" s="23"/>
      <c r="S3119" s="24"/>
      <c r="T3119" s="23"/>
      <c r="U3119" s="22"/>
      <c r="V3119" s="20"/>
      <c r="W3119" s="20"/>
      <c r="X3119" s="25"/>
    </row>
    <row r="3120" spans="1:24">
      <c r="A3120" s="1" t="s">
        <v>1955</v>
      </c>
      <c r="B3120" s="13" t="s">
        <v>1956</v>
      </c>
      <c r="C3120" t="s">
        <v>1957</v>
      </c>
      <c r="D3120" s="8" t="s">
        <v>506</v>
      </c>
      <c r="E3120" s="13" t="s">
        <v>363</v>
      </c>
      <c r="F3120" s="20">
        <v>63.24</v>
      </c>
      <c r="G3120" s="20">
        <v>3.11</v>
      </c>
      <c r="H3120" s="20"/>
      <c r="I3120" s="20"/>
      <c r="J3120" s="25"/>
      <c r="K3120" t="s">
        <v>1836</v>
      </c>
      <c r="L3120" t="s">
        <v>1336</v>
      </c>
      <c r="M3120" s="21" t="s">
        <v>1744</v>
      </c>
      <c r="N3120" t="s">
        <v>1971</v>
      </c>
      <c r="O3120" s="20">
        <v>82.2085942770784</v>
      </c>
      <c r="P3120" s="20">
        <v>42.5574922128703</v>
      </c>
      <c r="Q3120" s="22">
        <v>0.517676924013969</v>
      </c>
      <c r="R3120" s="23"/>
      <c r="S3120" s="24"/>
      <c r="T3120" s="23"/>
      <c r="U3120" s="22"/>
      <c r="V3120" s="20"/>
      <c r="W3120" s="20"/>
      <c r="X3120" s="25"/>
    </row>
    <row r="3121" spans="1:24">
      <c r="A3121" s="1" t="s">
        <v>1955</v>
      </c>
      <c r="B3121" s="13" t="s">
        <v>1956</v>
      </c>
      <c r="C3121" t="s">
        <v>1957</v>
      </c>
      <c r="D3121" s="8" t="s">
        <v>506</v>
      </c>
      <c r="E3121" s="13" t="s">
        <v>363</v>
      </c>
      <c r="F3121" s="20">
        <v>63.24</v>
      </c>
      <c r="G3121" s="20">
        <v>3.11</v>
      </c>
      <c r="H3121" s="20"/>
      <c r="I3121" s="20"/>
      <c r="J3121" s="25"/>
      <c r="K3121" t="s">
        <v>418</v>
      </c>
      <c r="L3121" t="s">
        <v>1336</v>
      </c>
      <c r="M3121" s="21" t="s">
        <v>1744</v>
      </c>
      <c r="N3121" t="s">
        <v>1972</v>
      </c>
      <c r="O3121" s="20">
        <v>76.8856167360519</v>
      </c>
      <c r="P3121" s="20">
        <v>71.8403254513094</v>
      </c>
      <c r="Q3121" s="22">
        <v>0.934379257149449</v>
      </c>
      <c r="R3121" s="23"/>
      <c r="S3121" s="24"/>
      <c r="T3121" s="23"/>
      <c r="U3121" s="22"/>
      <c r="V3121" s="20"/>
      <c r="W3121" s="20"/>
      <c r="X3121" s="25"/>
    </row>
    <row r="3122" spans="1:24">
      <c r="A3122" s="1" t="s">
        <v>1955</v>
      </c>
      <c r="B3122" s="13" t="s">
        <v>1956</v>
      </c>
      <c r="C3122" t="s">
        <v>1957</v>
      </c>
      <c r="D3122" s="8" t="s">
        <v>506</v>
      </c>
      <c r="E3122" s="13" t="s">
        <v>363</v>
      </c>
      <c r="F3122" s="20">
        <v>63.24</v>
      </c>
      <c r="G3122" s="20">
        <v>3.11</v>
      </c>
      <c r="H3122" s="20"/>
      <c r="I3122" s="20"/>
      <c r="J3122" s="25"/>
      <c r="K3122" t="s">
        <v>418</v>
      </c>
      <c r="L3122" t="s">
        <v>1336</v>
      </c>
      <c r="M3122" s="21" t="s">
        <v>1744</v>
      </c>
      <c r="N3122" t="s">
        <v>1973</v>
      </c>
      <c r="O3122" s="20">
        <v>70.6281889645923</v>
      </c>
      <c r="P3122" s="20">
        <v>70.0836586726157</v>
      </c>
      <c r="Q3122" s="22">
        <v>0.992290184698782</v>
      </c>
      <c r="R3122" s="23"/>
      <c r="S3122" s="24"/>
      <c r="T3122" s="23"/>
      <c r="U3122" s="22"/>
      <c r="V3122" s="20"/>
      <c r="W3122" s="20"/>
      <c r="X3122" s="25"/>
    </row>
    <row r="3123" spans="1:24">
      <c r="A3123" s="1" t="s">
        <v>1955</v>
      </c>
      <c r="B3123" s="13" t="s">
        <v>1956</v>
      </c>
      <c r="C3123" t="s">
        <v>1957</v>
      </c>
      <c r="D3123" s="8" t="s">
        <v>506</v>
      </c>
      <c r="E3123" s="13" t="s">
        <v>363</v>
      </c>
      <c r="F3123" s="20">
        <v>63.24</v>
      </c>
      <c r="G3123" s="20">
        <v>3.11</v>
      </c>
      <c r="H3123" s="20"/>
      <c r="I3123" s="20"/>
      <c r="J3123" s="25"/>
      <c r="K3123" t="s">
        <v>418</v>
      </c>
      <c r="L3123" t="s">
        <v>1336</v>
      </c>
      <c r="M3123" s="21" t="s">
        <v>1744</v>
      </c>
      <c r="N3123" t="s">
        <v>1974</v>
      </c>
      <c r="O3123" s="20">
        <v>67.1120435674031</v>
      </c>
      <c r="P3123" s="20">
        <v>68.6374887488749</v>
      </c>
      <c r="Q3123" s="22">
        <v>1.02272982761939</v>
      </c>
      <c r="R3123" s="23"/>
      <c r="S3123" s="24"/>
      <c r="T3123" s="23"/>
      <c r="U3123" s="22"/>
      <c r="V3123" s="20"/>
      <c r="W3123" s="20"/>
      <c r="X3123" s="25"/>
    </row>
    <row r="3124" spans="1:24">
      <c r="A3124" s="1" t="s">
        <v>1955</v>
      </c>
      <c r="B3124" s="13" t="s">
        <v>1956</v>
      </c>
      <c r="C3124" t="s">
        <v>1957</v>
      </c>
      <c r="D3124" s="8" t="s">
        <v>506</v>
      </c>
      <c r="E3124" s="13" t="s">
        <v>363</v>
      </c>
      <c r="F3124" s="20">
        <v>63.24</v>
      </c>
      <c r="G3124" s="20">
        <v>3.11</v>
      </c>
      <c r="H3124" s="20"/>
      <c r="I3124" s="20"/>
      <c r="J3124" s="25"/>
      <c r="K3124" t="s">
        <v>418</v>
      </c>
      <c r="L3124" t="s">
        <v>1336</v>
      </c>
      <c r="M3124" s="21" t="s">
        <v>1744</v>
      </c>
      <c r="N3124" t="s">
        <v>1975</v>
      </c>
      <c r="O3124" s="20">
        <v>63.8841108783066</v>
      </c>
      <c r="P3124" s="20">
        <v>65.1687065034797</v>
      </c>
      <c r="Q3124" s="22">
        <v>1.02010821795141</v>
      </c>
      <c r="R3124" s="23"/>
      <c r="S3124" s="24"/>
      <c r="T3124" s="23"/>
      <c r="U3124" s="22"/>
      <c r="V3124" s="20"/>
      <c r="W3124" s="20"/>
      <c r="X3124" s="25"/>
    </row>
    <row r="3125" spans="1:24">
      <c r="A3125" s="1" t="s">
        <v>1955</v>
      </c>
      <c r="B3125" s="13" t="s">
        <v>1956</v>
      </c>
      <c r="C3125" t="s">
        <v>1957</v>
      </c>
      <c r="D3125" s="8" t="s">
        <v>506</v>
      </c>
      <c r="E3125" s="13" t="s">
        <v>363</v>
      </c>
      <c r="F3125" s="20">
        <v>63.24</v>
      </c>
      <c r="G3125" s="20">
        <v>3.11</v>
      </c>
      <c r="H3125" s="20"/>
      <c r="I3125" s="20"/>
      <c r="J3125" s="25"/>
      <c r="K3125" t="s">
        <v>418</v>
      </c>
      <c r="L3125" t="s">
        <v>1336</v>
      </c>
      <c r="M3125" s="21" t="s">
        <v>1744</v>
      </c>
      <c r="N3125" t="s">
        <v>1976</v>
      </c>
      <c r="O3125" s="20">
        <v>70.907580196801</v>
      </c>
      <c r="P3125" s="20">
        <v>68.9026536214542</v>
      </c>
      <c r="Q3125" s="22">
        <v>0.971724792049282</v>
      </c>
      <c r="R3125" s="23"/>
      <c r="S3125" s="24"/>
      <c r="T3125" s="23"/>
      <c r="U3125" s="22"/>
      <c r="V3125" s="20"/>
      <c r="W3125" s="20"/>
      <c r="X3125" s="25"/>
    </row>
    <row r="3126" spans="1:24">
      <c r="A3126" s="1" t="s">
        <v>1955</v>
      </c>
      <c r="B3126" s="13" t="s">
        <v>1956</v>
      </c>
      <c r="C3126" t="s">
        <v>1957</v>
      </c>
      <c r="D3126" s="8" t="s">
        <v>506</v>
      </c>
      <c r="E3126" s="13" t="s">
        <v>363</v>
      </c>
      <c r="F3126" s="20">
        <v>63.24</v>
      </c>
      <c r="G3126" s="20">
        <v>3.11</v>
      </c>
      <c r="H3126" s="20"/>
      <c r="I3126" s="20"/>
      <c r="J3126" s="25"/>
      <c r="K3126" t="s">
        <v>418</v>
      </c>
      <c r="L3126" t="s">
        <v>1336</v>
      </c>
      <c r="M3126" s="21" t="s">
        <v>1744</v>
      </c>
      <c r="N3126" t="s">
        <v>1977</v>
      </c>
      <c r="O3126" s="20">
        <v>55.0747718180029</v>
      </c>
      <c r="P3126" s="20">
        <v>26.1966481376232</v>
      </c>
      <c r="Q3126" s="22">
        <v>0.475656044916377</v>
      </c>
      <c r="R3126" s="23"/>
      <c r="S3126" s="24"/>
      <c r="T3126" s="23"/>
      <c r="U3126" s="22"/>
      <c r="V3126" s="20"/>
      <c r="W3126" s="20"/>
      <c r="X3126" s="25"/>
    </row>
    <row r="3127" spans="1:24">
      <c r="A3127" s="1" t="s">
        <v>1955</v>
      </c>
      <c r="B3127" s="13" t="s">
        <v>1956</v>
      </c>
      <c r="C3127" t="s">
        <v>1957</v>
      </c>
      <c r="D3127" s="8" t="s">
        <v>506</v>
      </c>
      <c r="E3127" s="13" t="s">
        <v>363</v>
      </c>
      <c r="F3127" s="20">
        <v>63.24</v>
      </c>
      <c r="G3127" s="20">
        <v>3.11</v>
      </c>
      <c r="H3127" s="20"/>
      <c r="I3127" s="20"/>
      <c r="J3127" s="25"/>
      <c r="K3127" t="s">
        <v>418</v>
      </c>
      <c r="L3127" t="s">
        <v>1336</v>
      </c>
      <c r="M3127" s="21" t="s">
        <v>1744</v>
      </c>
      <c r="N3127" t="s">
        <v>1978</v>
      </c>
      <c r="O3127" s="20">
        <v>76.3997048980461</v>
      </c>
      <c r="P3127" s="20">
        <v>73.0488884718907</v>
      </c>
      <c r="Q3127" s="22">
        <v>0.956140976845042</v>
      </c>
      <c r="R3127" s="23"/>
      <c r="S3127" s="24"/>
      <c r="T3127" s="23"/>
      <c r="U3127" s="22"/>
      <c r="V3127" s="20"/>
      <c r="W3127" s="20"/>
      <c r="X3127" s="25"/>
    </row>
    <row r="3128" spans="1:24">
      <c r="A3128" s="1" t="s">
        <v>1955</v>
      </c>
      <c r="B3128" s="13" t="s">
        <v>1956</v>
      </c>
      <c r="C3128" t="s">
        <v>1957</v>
      </c>
      <c r="D3128" s="8" t="s">
        <v>506</v>
      </c>
      <c r="E3128" s="13" t="s">
        <v>363</v>
      </c>
      <c r="F3128" s="20">
        <v>63.24</v>
      </c>
      <c r="G3128" s="20">
        <v>3.11</v>
      </c>
      <c r="H3128" s="20"/>
      <c r="I3128" s="20"/>
      <c r="J3128" s="25"/>
      <c r="K3128" t="s">
        <v>418</v>
      </c>
      <c r="L3128" t="s">
        <v>1336</v>
      </c>
      <c r="M3128" s="21" t="s">
        <v>1744</v>
      </c>
      <c r="N3128" t="s">
        <v>1979</v>
      </c>
      <c r="O3128" s="20">
        <v>65.2166835622161</v>
      </c>
      <c r="P3128" s="20">
        <v>50.8697188220869</v>
      </c>
      <c r="Q3128" s="22">
        <v>0.780010819985314</v>
      </c>
      <c r="R3128" s="23"/>
      <c r="S3128" s="24"/>
      <c r="T3128" s="23"/>
      <c r="U3128" s="22"/>
      <c r="V3128" s="20"/>
      <c r="W3128" s="20"/>
      <c r="X3128" s="25"/>
    </row>
    <row r="3129" spans="1:24">
      <c r="A3129" s="1" t="s">
        <v>1955</v>
      </c>
      <c r="B3129" s="13" t="s">
        <v>1956</v>
      </c>
      <c r="C3129" t="s">
        <v>1957</v>
      </c>
      <c r="D3129" s="8" t="s">
        <v>506</v>
      </c>
      <c r="E3129" s="13" t="s">
        <v>363</v>
      </c>
      <c r="F3129" s="20">
        <v>63.24</v>
      </c>
      <c r="G3129" s="20">
        <v>3.11</v>
      </c>
      <c r="H3129" s="20"/>
      <c r="I3129" s="20"/>
      <c r="J3129" s="25"/>
      <c r="K3129" t="s">
        <v>418</v>
      </c>
      <c r="L3129" t="s">
        <v>1336</v>
      </c>
      <c r="M3129" s="21" t="s">
        <v>1744</v>
      </c>
      <c r="N3129" t="s">
        <v>1980</v>
      </c>
      <c r="O3129" s="20">
        <v>84.3219611826149</v>
      </c>
      <c r="P3129" s="20">
        <v>85.5013611615245</v>
      </c>
      <c r="Q3129" s="22">
        <v>1.01398686608291</v>
      </c>
      <c r="R3129" s="23"/>
      <c r="S3129" s="24"/>
      <c r="T3129" s="23"/>
      <c r="U3129" s="22"/>
      <c r="V3129" s="20"/>
      <c r="W3129" s="20"/>
      <c r="X3129" s="25"/>
    </row>
    <row r="3130" spans="1:24">
      <c r="A3130" s="39" t="s">
        <v>1955</v>
      </c>
      <c r="B3130" s="40" t="s">
        <v>1956</v>
      </c>
      <c r="C3130" s="18" t="s">
        <v>1957</v>
      </c>
      <c r="D3130" s="48" t="s">
        <v>506</v>
      </c>
      <c r="E3130" s="40" t="s">
        <v>363</v>
      </c>
      <c r="F3130" s="42">
        <v>63.24</v>
      </c>
      <c r="G3130" s="42">
        <v>3.11</v>
      </c>
      <c r="H3130" s="42"/>
      <c r="I3130" s="42"/>
      <c r="J3130" s="47"/>
      <c r="K3130" s="18" t="s">
        <v>418</v>
      </c>
      <c r="L3130" s="18" t="s">
        <v>1336</v>
      </c>
      <c r="M3130" s="43" t="s">
        <v>1744</v>
      </c>
      <c r="N3130" s="18" t="s">
        <v>1981</v>
      </c>
      <c r="O3130" s="42">
        <v>73.7332122034788</v>
      </c>
      <c r="P3130" s="42">
        <v>66.6152124416316</v>
      </c>
      <c r="Q3130" s="44">
        <v>0.903462774113192</v>
      </c>
      <c r="R3130" s="45"/>
      <c r="S3130" s="46"/>
      <c r="T3130" s="45"/>
      <c r="U3130" s="44"/>
      <c r="V3130" s="42"/>
      <c r="W3130" s="42"/>
      <c r="X3130" s="47"/>
    </row>
    <row r="3131" spans="1:24">
      <c r="A3131" s="1" t="s">
        <v>1982</v>
      </c>
      <c r="B3131" s="13" t="s">
        <v>1615</v>
      </c>
      <c r="C3131" t="s">
        <v>1983</v>
      </c>
      <c r="D3131" s="7" t="s">
        <v>1984</v>
      </c>
      <c r="E3131" s="13" t="s">
        <v>1335</v>
      </c>
      <c r="F3131" s="20">
        <v>76.53</v>
      </c>
      <c r="G3131" s="20">
        <v>8.78</v>
      </c>
      <c r="H3131" s="20"/>
      <c r="I3131" s="20"/>
      <c r="J3131" s="25"/>
      <c r="K3131" t="s">
        <v>1617</v>
      </c>
      <c r="L3131" t="s">
        <v>30</v>
      </c>
      <c r="M3131" s="21" t="s">
        <v>1618</v>
      </c>
      <c r="N3131" t="s">
        <v>1985</v>
      </c>
      <c r="O3131" s="20">
        <v>0.8</v>
      </c>
      <c r="P3131" s="20">
        <v>0</v>
      </c>
      <c r="Q3131" s="22">
        <v>0</v>
      </c>
      <c r="R3131" s="23"/>
      <c r="S3131" s="24"/>
      <c r="T3131" s="23">
        <v>63095734448.0195</v>
      </c>
      <c r="U3131" s="22"/>
      <c r="V3131" s="20"/>
      <c r="W3131" s="20"/>
      <c r="X3131" s="25"/>
    </row>
    <row r="3132" spans="1:24">
      <c r="A3132" s="1" t="s">
        <v>1982</v>
      </c>
      <c r="B3132" s="13" t="s">
        <v>1615</v>
      </c>
      <c r="C3132" t="s">
        <v>1983</v>
      </c>
      <c r="D3132" s="7" t="s">
        <v>1984</v>
      </c>
      <c r="E3132" s="13" t="s">
        <v>1335</v>
      </c>
      <c r="F3132" s="20">
        <v>76.53</v>
      </c>
      <c r="G3132" s="20">
        <v>8.78</v>
      </c>
      <c r="H3132" s="20"/>
      <c r="I3132" s="20"/>
      <c r="J3132" s="25"/>
      <c r="K3132" t="s">
        <v>1617</v>
      </c>
      <c r="L3132" t="s">
        <v>30</v>
      </c>
      <c r="M3132" s="21" t="s">
        <v>1618</v>
      </c>
      <c r="N3132" t="s">
        <v>1986</v>
      </c>
      <c r="O3132" s="20">
        <v>12.3</v>
      </c>
      <c r="P3132" s="20">
        <v>0.9</v>
      </c>
      <c r="Q3132" s="22">
        <v>0.0731707317073171</v>
      </c>
      <c r="R3132" s="23"/>
      <c r="S3132" s="24"/>
      <c r="T3132" s="23">
        <v>316227766016.839</v>
      </c>
      <c r="U3132" s="22"/>
      <c r="V3132" s="20"/>
      <c r="W3132" s="20"/>
      <c r="X3132" s="25"/>
    </row>
    <row r="3133" spans="1:24">
      <c r="A3133" s="1" t="s">
        <v>1982</v>
      </c>
      <c r="B3133" s="13" t="s">
        <v>1615</v>
      </c>
      <c r="C3133" t="s">
        <v>1983</v>
      </c>
      <c r="D3133" s="7" t="s">
        <v>1984</v>
      </c>
      <c r="E3133" s="13" t="s">
        <v>1335</v>
      </c>
      <c r="F3133" s="20">
        <v>76.53</v>
      </c>
      <c r="G3133" s="20">
        <v>8.78</v>
      </c>
      <c r="H3133" s="20"/>
      <c r="I3133" s="20"/>
      <c r="J3133" s="25"/>
      <c r="K3133" t="s">
        <v>1617</v>
      </c>
      <c r="L3133" t="s">
        <v>30</v>
      </c>
      <c r="M3133" s="21" t="s">
        <v>1618</v>
      </c>
      <c r="N3133" t="s">
        <v>1987</v>
      </c>
      <c r="O3133" s="20">
        <v>2.6</v>
      </c>
      <c r="P3133" s="20">
        <v>0</v>
      </c>
      <c r="Q3133" s="22">
        <v>0</v>
      </c>
      <c r="R3133" s="23"/>
      <c r="S3133" s="24"/>
      <c r="T3133" s="23">
        <v>794328234724.284</v>
      </c>
      <c r="U3133" s="22"/>
      <c r="V3133" s="20"/>
      <c r="W3133" s="20"/>
      <c r="X3133" s="25"/>
    </row>
    <row r="3134" spans="1:24">
      <c r="A3134" s="1" t="s">
        <v>1982</v>
      </c>
      <c r="B3134" s="13" t="s">
        <v>1615</v>
      </c>
      <c r="C3134" t="s">
        <v>1983</v>
      </c>
      <c r="D3134" s="7" t="s">
        <v>1984</v>
      </c>
      <c r="E3134" s="13" t="s">
        <v>1335</v>
      </c>
      <c r="F3134" s="20">
        <v>76.53</v>
      </c>
      <c r="G3134" s="20">
        <v>8.78</v>
      </c>
      <c r="H3134" s="20"/>
      <c r="I3134" s="20"/>
      <c r="J3134" s="25"/>
      <c r="K3134" t="s">
        <v>1617</v>
      </c>
      <c r="L3134" t="s">
        <v>30</v>
      </c>
      <c r="M3134" s="21" t="s">
        <v>1618</v>
      </c>
      <c r="N3134" t="s">
        <v>1988</v>
      </c>
      <c r="O3134" s="20">
        <v>25.9</v>
      </c>
      <c r="P3134" s="20">
        <v>0.3</v>
      </c>
      <c r="Q3134" s="22">
        <v>0.0115830115830116</v>
      </c>
      <c r="R3134" s="23"/>
      <c r="S3134" s="24"/>
      <c r="T3134" s="23">
        <v>1995262314968.89</v>
      </c>
      <c r="U3134" s="22"/>
      <c r="V3134" s="20"/>
      <c r="W3134" s="20"/>
      <c r="X3134" s="25"/>
    </row>
    <row r="3135" spans="1:24">
      <c r="A3135" s="1" t="s">
        <v>1982</v>
      </c>
      <c r="B3135" s="13" t="s">
        <v>1615</v>
      </c>
      <c r="C3135" t="s">
        <v>1983</v>
      </c>
      <c r="D3135" s="7" t="s">
        <v>1984</v>
      </c>
      <c r="E3135" s="13" t="s">
        <v>1335</v>
      </c>
      <c r="F3135" s="20">
        <v>76.53</v>
      </c>
      <c r="G3135" s="20">
        <v>8.78</v>
      </c>
      <c r="H3135" s="20"/>
      <c r="I3135" s="20"/>
      <c r="J3135" s="25"/>
      <c r="K3135" t="s">
        <v>1617</v>
      </c>
      <c r="L3135" t="s">
        <v>30</v>
      </c>
      <c r="M3135" s="21" t="s">
        <v>1618</v>
      </c>
      <c r="N3135" t="s">
        <v>1989</v>
      </c>
      <c r="O3135" s="20">
        <v>31.8</v>
      </c>
      <c r="P3135" s="20">
        <v>0.4</v>
      </c>
      <c r="Q3135" s="22">
        <v>0.0125786163522013</v>
      </c>
      <c r="R3135" s="23"/>
      <c r="S3135" s="24"/>
      <c r="T3135" s="23">
        <v>1995262314968.89</v>
      </c>
      <c r="U3135" s="22"/>
      <c r="V3135" s="20"/>
      <c r="W3135" s="20"/>
      <c r="X3135" s="25"/>
    </row>
    <row r="3136" spans="1:24">
      <c r="A3136" s="1" t="s">
        <v>1982</v>
      </c>
      <c r="B3136" s="13" t="s">
        <v>1615</v>
      </c>
      <c r="C3136" t="s">
        <v>1983</v>
      </c>
      <c r="D3136" s="7" t="s">
        <v>1984</v>
      </c>
      <c r="E3136" s="13" t="s">
        <v>1335</v>
      </c>
      <c r="F3136" s="20">
        <v>76.53</v>
      </c>
      <c r="G3136" s="20">
        <v>8.78</v>
      </c>
      <c r="H3136" s="20"/>
      <c r="I3136" s="20"/>
      <c r="J3136" s="25"/>
      <c r="K3136" t="s">
        <v>1617</v>
      </c>
      <c r="L3136" t="s">
        <v>30</v>
      </c>
      <c r="M3136" s="21" t="s">
        <v>1618</v>
      </c>
      <c r="N3136" t="s">
        <v>1990</v>
      </c>
      <c r="O3136" s="20">
        <v>33.1</v>
      </c>
      <c r="P3136" s="20">
        <v>0.9</v>
      </c>
      <c r="Q3136" s="22">
        <v>0.027190332326284</v>
      </c>
      <c r="R3136" s="23"/>
      <c r="S3136" s="24"/>
      <c r="T3136" s="23">
        <v>2511886431509.59</v>
      </c>
      <c r="U3136" s="22"/>
      <c r="V3136" s="20"/>
      <c r="W3136" s="20"/>
      <c r="X3136" s="25"/>
    </row>
    <row r="3137" spans="1:24">
      <c r="A3137" s="1" t="s">
        <v>1982</v>
      </c>
      <c r="B3137" s="13" t="s">
        <v>1615</v>
      </c>
      <c r="C3137" t="s">
        <v>1983</v>
      </c>
      <c r="D3137" s="7" t="s">
        <v>1984</v>
      </c>
      <c r="E3137" s="13" t="s">
        <v>1335</v>
      </c>
      <c r="F3137" s="20">
        <v>76.53</v>
      </c>
      <c r="G3137" s="20">
        <v>8.78</v>
      </c>
      <c r="H3137" s="20"/>
      <c r="I3137" s="20"/>
      <c r="J3137" s="25"/>
      <c r="K3137" t="s">
        <v>1617</v>
      </c>
      <c r="L3137" t="s">
        <v>30</v>
      </c>
      <c r="M3137" s="21" t="s">
        <v>1618</v>
      </c>
      <c r="N3137" t="s">
        <v>1991</v>
      </c>
      <c r="O3137" s="20">
        <v>51.4</v>
      </c>
      <c r="P3137" s="20">
        <v>19.5</v>
      </c>
      <c r="Q3137" s="22">
        <v>0.379377431906615</v>
      </c>
      <c r="R3137" s="23"/>
      <c r="S3137" s="24"/>
      <c r="T3137" s="23">
        <v>63095734448019.5</v>
      </c>
      <c r="U3137" s="22"/>
      <c r="V3137" s="20"/>
      <c r="W3137" s="20"/>
      <c r="X3137" s="25"/>
    </row>
    <row r="3138" spans="1:24">
      <c r="A3138" s="1" t="s">
        <v>1982</v>
      </c>
      <c r="B3138" s="13" t="s">
        <v>1615</v>
      </c>
      <c r="C3138" t="s">
        <v>1983</v>
      </c>
      <c r="D3138" s="7" t="s">
        <v>1984</v>
      </c>
      <c r="E3138" s="13" t="s">
        <v>1335</v>
      </c>
      <c r="F3138" s="20">
        <v>76.53</v>
      </c>
      <c r="G3138" s="20">
        <v>8.78</v>
      </c>
      <c r="H3138" s="20"/>
      <c r="I3138" s="20"/>
      <c r="J3138" s="25"/>
      <c r="K3138" t="s">
        <v>1617</v>
      </c>
      <c r="L3138" t="s">
        <v>30</v>
      </c>
      <c r="M3138" s="21" t="s">
        <v>1618</v>
      </c>
      <c r="N3138" t="s">
        <v>1992</v>
      </c>
      <c r="O3138" s="20">
        <v>58.8</v>
      </c>
      <c r="P3138" s="20">
        <v>21.3</v>
      </c>
      <c r="Q3138" s="22">
        <v>0.362244897959184</v>
      </c>
      <c r="R3138" s="23"/>
      <c r="S3138" s="24"/>
      <c r="T3138" s="23">
        <v>1995262314968890</v>
      </c>
      <c r="U3138" s="22"/>
      <c r="V3138" s="20"/>
      <c r="W3138" s="20"/>
      <c r="X3138" s="25"/>
    </row>
    <row r="3139" spans="1:24">
      <c r="A3139" s="1" t="s">
        <v>1982</v>
      </c>
      <c r="B3139" s="13" t="s">
        <v>1615</v>
      </c>
      <c r="C3139" t="s">
        <v>1983</v>
      </c>
      <c r="D3139" s="7" t="s">
        <v>1984</v>
      </c>
      <c r="E3139" s="13" t="s">
        <v>1335</v>
      </c>
      <c r="F3139" s="20">
        <v>76.53</v>
      </c>
      <c r="G3139" s="20">
        <v>8.78</v>
      </c>
      <c r="H3139" s="20"/>
      <c r="I3139" s="20"/>
      <c r="J3139" s="25"/>
      <c r="K3139" t="s">
        <v>1617</v>
      </c>
      <c r="L3139" t="s">
        <v>30</v>
      </c>
      <c r="M3139" s="21" t="s">
        <v>1618</v>
      </c>
      <c r="N3139" t="s">
        <v>1993</v>
      </c>
      <c r="O3139" s="20">
        <v>62.9</v>
      </c>
      <c r="P3139" s="20">
        <v>36.9</v>
      </c>
      <c r="Q3139" s="22">
        <v>0.58664546899841</v>
      </c>
      <c r="R3139" s="23"/>
      <c r="S3139" s="24"/>
      <c r="T3139" s="23">
        <v>3162277660168380</v>
      </c>
      <c r="U3139" s="22"/>
      <c r="V3139" s="20"/>
      <c r="W3139" s="20"/>
      <c r="X3139" s="25"/>
    </row>
    <row r="3140" spans="1:24">
      <c r="A3140" s="1" t="s">
        <v>1982</v>
      </c>
      <c r="B3140" s="13" t="s">
        <v>1615</v>
      </c>
      <c r="C3140" t="s">
        <v>1983</v>
      </c>
      <c r="D3140" s="7" t="s">
        <v>1984</v>
      </c>
      <c r="E3140" s="13" t="s">
        <v>1335</v>
      </c>
      <c r="F3140" s="20">
        <v>76.53</v>
      </c>
      <c r="G3140" s="20">
        <v>8.78</v>
      </c>
      <c r="H3140" s="20"/>
      <c r="I3140" s="20"/>
      <c r="J3140" s="25"/>
      <c r="K3140" t="s">
        <v>1617</v>
      </c>
      <c r="L3140" t="s">
        <v>30</v>
      </c>
      <c r="M3140" s="21" t="s">
        <v>1618</v>
      </c>
      <c r="N3140" t="s">
        <v>1994</v>
      </c>
      <c r="O3140" s="20">
        <v>61.1</v>
      </c>
      <c r="P3140" s="20">
        <v>24.8</v>
      </c>
      <c r="Q3140" s="22">
        <v>0.405891980360065</v>
      </c>
      <c r="R3140" s="23"/>
      <c r="S3140" s="24"/>
      <c r="T3140" s="23">
        <v>1584893192461120</v>
      </c>
      <c r="U3140" s="22"/>
      <c r="V3140" s="20"/>
      <c r="W3140" s="20"/>
      <c r="X3140" s="25"/>
    </row>
    <row r="3141" spans="1:24">
      <c r="A3141" s="1" t="s">
        <v>1982</v>
      </c>
      <c r="B3141" s="13" t="s">
        <v>1615</v>
      </c>
      <c r="C3141" t="s">
        <v>1983</v>
      </c>
      <c r="D3141" s="7" t="s">
        <v>1984</v>
      </c>
      <c r="E3141" s="13" t="s">
        <v>1335</v>
      </c>
      <c r="F3141" s="20">
        <v>76.53</v>
      </c>
      <c r="G3141" s="20">
        <v>8.78</v>
      </c>
      <c r="H3141" s="20"/>
      <c r="I3141" s="20"/>
      <c r="J3141" s="25"/>
      <c r="K3141" t="s">
        <v>1617</v>
      </c>
      <c r="L3141" t="s">
        <v>30</v>
      </c>
      <c r="M3141" s="21" t="s">
        <v>1618</v>
      </c>
      <c r="N3141" t="s">
        <v>1995</v>
      </c>
      <c r="O3141" s="20">
        <v>60.5</v>
      </c>
      <c r="P3141" s="20">
        <v>33</v>
      </c>
      <c r="Q3141" s="22">
        <v>0.545454545454545</v>
      </c>
      <c r="R3141" s="23"/>
      <c r="S3141" s="24"/>
      <c r="T3141" s="23">
        <v>2511886431509590</v>
      </c>
      <c r="U3141" s="22"/>
      <c r="V3141" s="20"/>
      <c r="W3141" s="20"/>
      <c r="X3141" s="25"/>
    </row>
    <row r="3142" spans="1:24">
      <c r="A3142" s="1" t="s">
        <v>1982</v>
      </c>
      <c r="B3142" s="13" t="s">
        <v>1615</v>
      </c>
      <c r="C3142" t="s">
        <v>1983</v>
      </c>
      <c r="D3142" s="7" t="s">
        <v>1984</v>
      </c>
      <c r="E3142" s="13" t="s">
        <v>1335</v>
      </c>
      <c r="F3142" s="20">
        <v>76.53</v>
      </c>
      <c r="G3142" s="20">
        <v>8.78</v>
      </c>
      <c r="H3142" s="20"/>
      <c r="I3142" s="20"/>
      <c r="J3142" s="25"/>
      <c r="K3142" t="s">
        <v>1617</v>
      </c>
      <c r="L3142" t="s">
        <v>30</v>
      </c>
      <c r="M3142" s="21" t="s">
        <v>1618</v>
      </c>
      <c r="N3142" t="s">
        <v>1996</v>
      </c>
      <c r="O3142" s="20">
        <v>73.6</v>
      </c>
      <c r="P3142" s="20">
        <v>55.9</v>
      </c>
      <c r="Q3142" s="22">
        <v>0.759510869565217</v>
      </c>
      <c r="R3142" s="23"/>
      <c r="S3142" s="24"/>
      <c r="T3142" s="23">
        <v>630957344480198</v>
      </c>
      <c r="U3142" s="22"/>
      <c r="V3142" s="20"/>
      <c r="W3142" s="20"/>
      <c r="X3142" s="25"/>
    </row>
    <row r="3143" spans="1:24">
      <c r="A3143" s="1" t="s">
        <v>1982</v>
      </c>
      <c r="B3143" s="13" t="s">
        <v>1615</v>
      </c>
      <c r="C3143" t="s">
        <v>1983</v>
      </c>
      <c r="D3143" s="7" t="s">
        <v>1984</v>
      </c>
      <c r="E3143" s="13" t="s">
        <v>1335</v>
      </c>
      <c r="F3143" s="20">
        <v>76.53</v>
      </c>
      <c r="G3143" s="20">
        <v>8.78</v>
      </c>
      <c r="H3143" s="20"/>
      <c r="I3143" s="20"/>
      <c r="J3143" s="25"/>
      <c r="K3143" t="s">
        <v>1617</v>
      </c>
      <c r="L3143" t="s">
        <v>30</v>
      </c>
      <c r="M3143" s="21" t="s">
        <v>1618</v>
      </c>
      <c r="N3143" t="s">
        <v>1997</v>
      </c>
      <c r="O3143" s="20">
        <v>44.1</v>
      </c>
      <c r="P3143" s="20">
        <v>8.7</v>
      </c>
      <c r="Q3143" s="22">
        <v>0.197278911564626</v>
      </c>
      <c r="R3143" s="23"/>
      <c r="S3143" s="24"/>
      <c r="T3143" s="23">
        <v>6309573444801970</v>
      </c>
      <c r="U3143" s="22"/>
      <c r="V3143" s="20"/>
      <c r="W3143" s="20"/>
      <c r="X3143" s="25"/>
    </row>
    <row r="3144" spans="1:24">
      <c r="A3144" s="1" t="s">
        <v>1982</v>
      </c>
      <c r="B3144" s="13" t="s">
        <v>1615</v>
      </c>
      <c r="C3144" t="s">
        <v>1983</v>
      </c>
      <c r="D3144" s="7" t="s">
        <v>1984</v>
      </c>
      <c r="E3144" s="13" t="s">
        <v>1335</v>
      </c>
      <c r="F3144" s="20">
        <v>76.53</v>
      </c>
      <c r="G3144" s="20">
        <v>8.78</v>
      </c>
      <c r="H3144" s="20"/>
      <c r="I3144" s="20"/>
      <c r="J3144" s="25"/>
      <c r="K3144" t="s">
        <v>1617</v>
      </c>
      <c r="L3144" t="s">
        <v>30</v>
      </c>
      <c r="M3144" s="21" t="s">
        <v>1618</v>
      </c>
      <c r="N3144" t="s">
        <v>1998</v>
      </c>
      <c r="O3144" s="20">
        <v>41.9</v>
      </c>
      <c r="P3144" s="20">
        <v>8</v>
      </c>
      <c r="Q3144" s="22">
        <v>0.190930787589499</v>
      </c>
      <c r="R3144" s="23"/>
      <c r="S3144" s="24"/>
      <c r="T3144" s="23">
        <v>5011872336272720</v>
      </c>
      <c r="U3144" s="22"/>
      <c r="V3144" s="20"/>
      <c r="W3144" s="20"/>
      <c r="X3144" s="25"/>
    </row>
    <row r="3145" spans="1:24">
      <c r="A3145" s="1" t="s">
        <v>1982</v>
      </c>
      <c r="B3145" s="13" t="s">
        <v>1615</v>
      </c>
      <c r="C3145" t="s">
        <v>1983</v>
      </c>
      <c r="D3145" s="7" t="s">
        <v>1984</v>
      </c>
      <c r="E3145" s="13" t="s">
        <v>1335</v>
      </c>
      <c r="F3145" s="20">
        <v>76.53</v>
      </c>
      <c r="G3145" s="20">
        <v>8.78</v>
      </c>
      <c r="H3145" s="20"/>
      <c r="I3145" s="20"/>
      <c r="J3145" s="25"/>
      <c r="K3145" t="s">
        <v>1617</v>
      </c>
      <c r="L3145" t="s">
        <v>30</v>
      </c>
      <c r="M3145" s="21" t="s">
        <v>1618</v>
      </c>
      <c r="N3145" t="s">
        <v>1999</v>
      </c>
      <c r="O3145" s="20">
        <v>31.6</v>
      </c>
      <c r="P3145" s="20">
        <v>7.8</v>
      </c>
      <c r="Q3145" s="22">
        <v>0.246835443037975</v>
      </c>
      <c r="R3145" s="23"/>
      <c r="S3145" s="24"/>
      <c r="T3145" s="23">
        <v>2511886431509590</v>
      </c>
      <c r="U3145" s="22"/>
      <c r="V3145" s="20"/>
      <c r="W3145" s="20"/>
      <c r="X3145" s="25"/>
    </row>
    <row r="3146" spans="1:24">
      <c r="A3146" s="1" t="s">
        <v>1982</v>
      </c>
      <c r="B3146" s="13" t="s">
        <v>1615</v>
      </c>
      <c r="C3146" t="s">
        <v>1983</v>
      </c>
      <c r="D3146" s="7" t="s">
        <v>1984</v>
      </c>
      <c r="E3146" s="13" t="s">
        <v>1335</v>
      </c>
      <c r="F3146" s="20">
        <v>76.53</v>
      </c>
      <c r="G3146" s="20">
        <v>8.78</v>
      </c>
      <c r="H3146" s="20"/>
      <c r="I3146" s="20"/>
      <c r="J3146" s="25"/>
      <c r="K3146" t="s">
        <v>1617</v>
      </c>
      <c r="L3146" t="s">
        <v>30</v>
      </c>
      <c r="M3146" s="21" t="s">
        <v>1618</v>
      </c>
      <c r="N3146" t="s">
        <v>2000</v>
      </c>
      <c r="O3146" s="20">
        <v>38.3</v>
      </c>
      <c r="P3146" s="20">
        <v>6</v>
      </c>
      <c r="Q3146" s="22">
        <v>0.156657963446475</v>
      </c>
      <c r="R3146" s="23"/>
      <c r="S3146" s="24"/>
      <c r="T3146" s="23">
        <v>3162277660168380</v>
      </c>
      <c r="U3146" s="22"/>
      <c r="V3146" s="20"/>
      <c r="W3146" s="20"/>
      <c r="X3146" s="25"/>
    </row>
    <row r="3147" spans="1:24">
      <c r="A3147" s="1" t="s">
        <v>1982</v>
      </c>
      <c r="B3147" s="13" t="s">
        <v>1615</v>
      </c>
      <c r="C3147" t="s">
        <v>1983</v>
      </c>
      <c r="D3147" s="7" t="s">
        <v>1984</v>
      </c>
      <c r="E3147" s="13" t="s">
        <v>1335</v>
      </c>
      <c r="F3147" s="20">
        <v>76.53</v>
      </c>
      <c r="G3147" s="20">
        <v>8.78</v>
      </c>
      <c r="H3147" s="20"/>
      <c r="I3147" s="20"/>
      <c r="J3147" s="25"/>
      <c r="K3147" t="s">
        <v>1617</v>
      </c>
      <c r="L3147" t="s">
        <v>30</v>
      </c>
      <c r="M3147" s="21" t="s">
        <v>1618</v>
      </c>
      <c r="N3147" t="s">
        <v>2001</v>
      </c>
      <c r="O3147" s="20">
        <v>32.2</v>
      </c>
      <c r="P3147" s="20">
        <v>3.1</v>
      </c>
      <c r="Q3147" s="22">
        <v>0.0962732919254658</v>
      </c>
      <c r="R3147" s="23"/>
      <c r="S3147" s="24"/>
      <c r="T3147" s="23">
        <v>3981071705534970</v>
      </c>
      <c r="U3147" s="22"/>
      <c r="V3147" s="20"/>
      <c r="W3147" s="20"/>
      <c r="X3147" s="25"/>
    </row>
    <row r="3148" spans="1:24">
      <c r="A3148" s="1" t="s">
        <v>1982</v>
      </c>
      <c r="B3148" s="13" t="s">
        <v>1615</v>
      </c>
      <c r="C3148" t="s">
        <v>1983</v>
      </c>
      <c r="D3148" s="7" t="s">
        <v>1984</v>
      </c>
      <c r="E3148" s="13" t="s">
        <v>1335</v>
      </c>
      <c r="F3148" s="20">
        <v>76.53</v>
      </c>
      <c r="G3148" s="20">
        <v>8.78</v>
      </c>
      <c r="H3148" s="20"/>
      <c r="I3148" s="20"/>
      <c r="J3148" s="25"/>
      <c r="K3148" t="s">
        <v>1617</v>
      </c>
      <c r="L3148" t="s">
        <v>30</v>
      </c>
      <c r="M3148" s="21" t="s">
        <v>1618</v>
      </c>
      <c r="N3148" t="s">
        <v>2002</v>
      </c>
      <c r="O3148" s="20">
        <v>4.2</v>
      </c>
      <c r="P3148" s="20">
        <v>0.1</v>
      </c>
      <c r="Q3148" s="22">
        <v>0.0238095238095238</v>
      </c>
      <c r="R3148" s="23"/>
      <c r="S3148" s="24"/>
      <c r="T3148" s="23">
        <v>794328234724.284</v>
      </c>
      <c r="U3148" s="22"/>
      <c r="V3148" s="20"/>
      <c r="W3148" s="20"/>
      <c r="X3148" s="25"/>
    </row>
    <row r="3149" spans="1:24">
      <c r="A3149" s="1" t="s">
        <v>1982</v>
      </c>
      <c r="B3149" s="13" t="s">
        <v>1615</v>
      </c>
      <c r="C3149" t="s">
        <v>1983</v>
      </c>
      <c r="D3149" s="7" t="s">
        <v>1984</v>
      </c>
      <c r="E3149" s="13" t="s">
        <v>1335</v>
      </c>
      <c r="F3149" s="20">
        <v>76.53</v>
      </c>
      <c r="G3149" s="20">
        <v>8.78</v>
      </c>
      <c r="H3149" s="20"/>
      <c r="I3149" s="20"/>
      <c r="J3149" s="25"/>
      <c r="K3149" t="s">
        <v>1617</v>
      </c>
      <c r="L3149" t="s">
        <v>30</v>
      </c>
      <c r="M3149" s="21" t="s">
        <v>1618</v>
      </c>
      <c r="N3149" t="s">
        <v>2003</v>
      </c>
      <c r="O3149" s="20">
        <v>14.1</v>
      </c>
      <c r="P3149" s="20">
        <v>0.4</v>
      </c>
      <c r="Q3149" s="22">
        <v>0.0283687943262411</v>
      </c>
      <c r="R3149" s="23"/>
      <c r="S3149" s="24"/>
      <c r="T3149" s="23">
        <v>5011872336272720</v>
      </c>
      <c r="U3149" s="22"/>
      <c r="V3149" s="20"/>
      <c r="W3149" s="20"/>
      <c r="X3149" s="25"/>
    </row>
    <row r="3150" spans="1:24">
      <c r="A3150" s="1" t="s">
        <v>1982</v>
      </c>
      <c r="B3150" s="13" t="s">
        <v>1615</v>
      </c>
      <c r="C3150" t="s">
        <v>1983</v>
      </c>
      <c r="D3150" s="7" t="s">
        <v>1984</v>
      </c>
      <c r="E3150" s="13" t="s">
        <v>1335</v>
      </c>
      <c r="F3150" s="20">
        <v>76.53</v>
      </c>
      <c r="G3150" s="20">
        <v>8.78</v>
      </c>
      <c r="H3150" s="20"/>
      <c r="I3150" s="20"/>
      <c r="J3150" s="25"/>
      <c r="K3150" t="s">
        <v>1617</v>
      </c>
      <c r="L3150" t="s">
        <v>30</v>
      </c>
      <c r="M3150" s="21" t="s">
        <v>1618</v>
      </c>
      <c r="N3150" t="s">
        <v>2004</v>
      </c>
      <c r="O3150" s="20">
        <v>22.7</v>
      </c>
      <c r="P3150" s="20">
        <v>0.7</v>
      </c>
      <c r="Q3150" s="22">
        <v>0.0308370044052863</v>
      </c>
      <c r="R3150" s="23"/>
      <c r="S3150" s="24"/>
      <c r="T3150" s="23">
        <v>1584893192461120</v>
      </c>
      <c r="U3150" s="22"/>
      <c r="V3150" s="20"/>
      <c r="W3150" s="20"/>
      <c r="X3150" s="25"/>
    </row>
    <row r="3151" spans="1:24">
      <c r="A3151" s="1" t="s">
        <v>1982</v>
      </c>
      <c r="B3151" s="13" t="s">
        <v>1615</v>
      </c>
      <c r="C3151" t="s">
        <v>1983</v>
      </c>
      <c r="D3151" s="7" t="s">
        <v>1984</v>
      </c>
      <c r="E3151" s="13" t="s">
        <v>1335</v>
      </c>
      <c r="F3151" s="20">
        <v>76.53</v>
      </c>
      <c r="G3151" s="20">
        <v>8.78</v>
      </c>
      <c r="H3151" s="20"/>
      <c r="I3151" s="20"/>
      <c r="J3151" s="25"/>
      <c r="K3151" t="s">
        <v>1617</v>
      </c>
      <c r="L3151" t="s">
        <v>30</v>
      </c>
      <c r="M3151" s="21" t="s">
        <v>1618</v>
      </c>
      <c r="N3151" t="s">
        <v>2005</v>
      </c>
      <c r="O3151" s="20">
        <v>17.9</v>
      </c>
      <c r="P3151" s="20">
        <v>0.1</v>
      </c>
      <c r="Q3151" s="22">
        <v>0.00558659217877095</v>
      </c>
      <c r="R3151" s="23"/>
      <c r="S3151" s="24"/>
      <c r="T3151" s="23">
        <v>398107170553498</v>
      </c>
      <c r="U3151" s="22"/>
      <c r="V3151" s="20"/>
      <c r="W3151" s="20"/>
      <c r="X3151" s="25"/>
    </row>
    <row r="3152" spans="1:24">
      <c r="A3152" s="1" t="s">
        <v>1982</v>
      </c>
      <c r="B3152" s="13" t="s">
        <v>1615</v>
      </c>
      <c r="C3152" t="s">
        <v>1983</v>
      </c>
      <c r="D3152" s="7" t="s">
        <v>1984</v>
      </c>
      <c r="E3152" s="13" t="s">
        <v>1335</v>
      </c>
      <c r="F3152" s="20">
        <v>76.53</v>
      </c>
      <c r="G3152" s="20">
        <v>8.78</v>
      </c>
      <c r="H3152" s="20"/>
      <c r="I3152" s="20"/>
      <c r="J3152" s="25"/>
      <c r="K3152" t="s">
        <v>1617</v>
      </c>
      <c r="L3152" t="s">
        <v>30</v>
      </c>
      <c r="M3152" s="21" t="s">
        <v>1618</v>
      </c>
      <c r="N3152" t="s">
        <v>2006</v>
      </c>
      <c r="O3152" s="20">
        <v>28.6</v>
      </c>
      <c r="P3152" s="20">
        <v>2.6</v>
      </c>
      <c r="Q3152" s="22">
        <v>0.0909090909090909</v>
      </c>
      <c r="R3152" s="23"/>
      <c r="S3152" s="24"/>
      <c r="T3152" s="23">
        <v>2.51188643150958e+16</v>
      </c>
      <c r="U3152" s="22"/>
      <c r="V3152" s="20"/>
      <c r="W3152" s="20"/>
      <c r="X3152" s="25"/>
    </row>
    <row r="3153" spans="1:24">
      <c r="A3153" s="1" t="s">
        <v>1982</v>
      </c>
      <c r="B3153" s="13" t="s">
        <v>1615</v>
      </c>
      <c r="C3153" t="s">
        <v>1983</v>
      </c>
      <c r="D3153" s="7" t="s">
        <v>1984</v>
      </c>
      <c r="E3153" s="13" t="s">
        <v>1335</v>
      </c>
      <c r="F3153" s="20">
        <v>76.53</v>
      </c>
      <c r="G3153" s="20">
        <v>8.78</v>
      </c>
      <c r="H3153" s="20"/>
      <c r="I3153" s="20"/>
      <c r="J3153" s="25"/>
      <c r="K3153" t="s">
        <v>1617</v>
      </c>
      <c r="L3153" t="s">
        <v>30</v>
      </c>
      <c r="M3153" s="21" t="s">
        <v>1618</v>
      </c>
      <c r="N3153" t="s">
        <v>2007</v>
      </c>
      <c r="O3153" s="20">
        <v>44.9</v>
      </c>
      <c r="P3153" s="20">
        <v>7.7</v>
      </c>
      <c r="Q3153" s="22">
        <v>0.171492204899777</v>
      </c>
      <c r="R3153" s="23"/>
      <c r="S3153" s="24"/>
      <c r="T3153" s="23">
        <v>1e+16</v>
      </c>
      <c r="U3153" s="22"/>
      <c r="V3153" s="20"/>
      <c r="W3153" s="20"/>
      <c r="X3153" s="25"/>
    </row>
    <row r="3154" spans="1:24">
      <c r="A3154" s="1" t="s">
        <v>1982</v>
      </c>
      <c r="B3154" s="13" t="s">
        <v>1615</v>
      </c>
      <c r="C3154" t="s">
        <v>1983</v>
      </c>
      <c r="D3154" s="7" t="s">
        <v>1984</v>
      </c>
      <c r="E3154" s="13" t="s">
        <v>1335</v>
      </c>
      <c r="F3154" s="20">
        <v>76.53</v>
      </c>
      <c r="G3154" s="20">
        <v>8.78</v>
      </c>
      <c r="H3154" s="20"/>
      <c r="I3154" s="20"/>
      <c r="J3154" s="25"/>
      <c r="K3154" t="s">
        <v>1617</v>
      </c>
      <c r="L3154" t="s">
        <v>30</v>
      </c>
      <c r="M3154" s="21" t="s">
        <v>1618</v>
      </c>
      <c r="N3154" t="s">
        <v>2008</v>
      </c>
      <c r="O3154" s="20">
        <v>49.3</v>
      </c>
      <c r="P3154" s="20">
        <v>19.2</v>
      </c>
      <c r="Q3154" s="22">
        <v>0.389452332657201</v>
      </c>
      <c r="R3154" s="23"/>
      <c r="S3154" s="24"/>
      <c r="T3154" s="23">
        <v>1.58489319246112e+16</v>
      </c>
      <c r="U3154" s="22"/>
      <c r="V3154" s="20"/>
      <c r="W3154" s="20"/>
      <c r="X3154" s="25"/>
    </row>
    <row r="3155" spans="1:24">
      <c r="A3155" s="39" t="s">
        <v>1982</v>
      </c>
      <c r="B3155" s="40" t="s">
        <v>1615</v>
      </c>
      <c r="C3155" s="18" t="s">
        <v>1983</v>
      </c>
      <c r="D3155" s="78" t="s">
        <v>1984</v>
      </c>
      <c r="E3155" s="40" t="s">
        <v>1335</v>
      </c>
      <c r="F3155" s="42">
        <v>76.53</v>
      </c>
      <c r="G3155" s="42">
        <v>8.78</v>
      </c>
      <c r="H3155" s="42"/>
      <c r="I3155" s="42"/>
      <c r="J3155" s="47"/>
      <c r="K3155" s="18" t="s">
        <v>1617</v>
      </c>
      <c r="L3155" s="18" t="s">
        <v>30</v>
      </c>
      <c r="M3155" s="43" t="s">
        <v>1618</v>
      </c>
      <c r="N3155" s="18" t="s">
        <v>2009</v>
      </c>
      <c r="O3155" s="42">
        <v>50.1</v>
      </c>
      <c r="P3155" s="42">
        <v>11.9</v>
      </c>
      <c r="Q3155" s="44">
        <v>0.2375249500998</v>
      </c>
      <c r="R3155" s="45"/>
      <c r="S3155" s="46"/>
      <c r="T3155" s="45">
        <v>1.25892541179418e+16</v>
      </c>
      <c r="U3155" s="44"/>
      <c r="V3155" s="42"/>
      <c r="W3155" s="42"/>
      <c r="X3155" s="47"/>
    </row>
    <row r="3156" spans="1:24">
      <c r="A3156" s="1" t="s">
        <v>2010</v>
      </c>
      <c r="B3156" s="13" t="s">
        <v>2011</v>
      </c>
      <c r="C3156" t="s">
        <v>2012</v>
      </c>
      <c r="D3156" s="7" t="s">
        <v>2013</v>
      </c>
      <c r="E3156" s="13" t="s">
        <v>363</v>
      </c>
      <c r="F3156" s="20">
        <v>62.84253926</v>
      </c>
      <c r="G3156" s="20">
        <v>7.027982151</v>
      </c>
      <c r="H3156" s="20"/>
      <c r="I3156" s="20"/>
      <c r="J3156" s="25"/>
      <c r="K3156" t="s">
        <v>418</v>
      </c>
      <c r="L3156" t="s">
        <v>30</v>
      </c>
      <c r="M3156" s="21" t="s">
        <v>31</v>
      </c>
      <c r="N3156" t="s">
        <v>2014</v>
      </c>
      <c r="O3156" s="20">
        <v>74.09</v>
      </c>
      <c r="P3156" s="20">
        <v>60.62</v>
      </c>
      <c r="Q3156" s="22">
        <v>0.8182</v>
      </c>
      <c r="R3156" s="23"/>
      <c r="S3156" s="24"/>
      <c r="T3156" s="23"/>
      <c r="U3156" s="22"/>
      <c r="V3156" s="20"/>
      <c r="W3156" s="20"/>
      <c r="X3156" s="25"/>
    </row>
    <row r="3157" spans="1:24">
      <c r="A3157" s="1" t="s">
        <v>2010</v>
      </c>
      <c r="B3157" s="13" t="s">
        <v>2011</v>
      </c>
      <c r="C3157" t="s">
        <v>2012</v>
      </c>
      <c r="D3157" s="7" t="s">
        <v>2013</v>
      </c>
      <c r="E3157" s="13" t="s">
        <v>363</v>
      </c>
      <c r="F3157" s="20">
        <v>62.84253926</v>
      </c>
      <c r="G3157" s="20">
        <v>7.027982151</v>
      </c>
      <c r="H3157" s="20"/>
      <c r="I3157" s="20"/>
      <c r="J3157" s="25"/>
      <c r="K3157" t="s">
        <v>418</v>
      </c>
      <c r="L3157" t="s">
        <v>30</v>
      </c>
      <c r="M3157" s="21" t="s">
        <v>31</v>
      </c>
      <c r="N3157" t="s">
        <v>2015</v>
      </c>
      <c r="O3157" s="20">
        <v>91.46</v>
      </c>
      <c r="P3157" s="20">
        <v>88.41</v>
      </c>
      <c r="Q3157" s="22">
        <v>0.9666</v>
      </c>
      <c r="R3157" s="23">
        <v>4.21e-11</v>
      </c>
      <c r="S3157" s="24">
        <v>2.05e-7</v>
      </c>
      <c r="T3157" s="23"/>
      <c r="U3157" s="22"/>
      <c r="V3157" s="20"/>
      <c r="W3157" s="20"/>
      <c r="X3157" s="25"/>
    </row>
    <row r="3158" spans="1:24">
      <c r="A3158" s="1" t="s">
        <v>2010</v>
      </c>
      <c r="B3158" s="13" t="s">
        <v>2011</v>
      </c>
      <c r="C3158" t="s">
        <v>2012</v>
      </c>
      <c r="D3158" s="7" t="s">
        <v>2013</v>
      </c>
      <c r="E3158" s="13" t="s">
        <v>363</v>
      </c>
      <c r="F3158" s="20">
        <v>62.84253926</v>
      </c>
      <c r="G3158" s="20">
        <v>7.027982151</v>
      </c>
      <c r="H3158" s="20"/>
      <c r="I3158" s="20"/>
      <c r="J3158" s="25"/>
      <c r="K3158" t="s">
        <v>418</v>
      </c>
      <c r="L3158" t="s">
        <v>30</v>
      </c>
      <c r="M3158" s="21" t="s">
        <v>31</v>
      </c>
      <c r="N3158" t="s">
        <v>2016</v>
      </c>
      <c r="O3158" s="20">
        <v>79.66</v>
      </c>
      <c r="P3158" s="20">
        <v>67.57</v>
      </c>
      <c r="Q3158" s="22">
        <v>0.8482</v>
      </c>
      <c r="R3158" s="23">
        <v>7.93e-13</v>
      </c>
      <c r="S3158" s="24">
        <v>6.84e-9</v>
      </c>
      <c r="T3158" s="23"/>
      <c r="U3158" s="22"/>
      <c r="V3158" s="20"/>
      <c r="W3158" s="20"/>
      <c r="X3158" s="25"/>
    </row>
    <row r="3159" spans="1:24">
      <c r="A3159" s="1" t="s">
        <v>2010</v>
      </c>
      <c r="B3159" s="13" t="s">
        <v>2011</v>
      </c>
      <c r="C3159" t="s">
        <v>2012</v>
      </c>
      <c r="D3159" s="7" t="s">
        <v>2013</v>
      </c>
      <c r="E3159" s="13" t="s">
        <v>363</v>
      </c>
      <c r="F3159" s="20">
        <v>62.84253926</v>
      </c>
      <c r="G3159" s="20">
        <v>7.027982151</v>
      </c>
      <c r="H3159" s="20"/>
      <c r="I3159" s="20"/>
      <c r="J3159" s="25"/>
      <c r="K3159" t="s">
        <v>418</v>
      </c>
      <c r="L3159" t="s">
        <v>30</v>
      </c>
      <c r="M3159" s="21" t="s">
        <v>31</v>
      </c>
      <c r="N3159" t="s">
        <v>2017</v>
      </c>
      <c r="O3159" s="20">
        <v>75.43</v>
      </c>
      <c r="P3159" s="20">
        <v>64.89</v>
      </c>
      <c r="Q3159" s="22">
        <v>0.8603</v>
      </c>
      <c r="R3159" s="23">
        <v>5.52e-11</v>
      </c>
      <c r="S3159" s="24">
        <v>2.13e-7</v>
      </c>
      <c r="T3159" s="23"/>
      <c r="U3159" s="22"/>
      <c r="V3159" s="20"/>
      <c r="W3159" s="20"/>
      <c r="X3159" s="25"/>
    </row>
    <row r="3160" spans="1:24">
      <c r="A3160" s="1" t="s">
        <v>2010</v>
      </c>
      <c r="B3160" s="13" t="s">
        <v>2011</v>
      </c>
      <c r="C3160" t="s">
        <v>2012</v>
      </c>
      <c r="D3160" s="7" t="s">
        <v>2013</v>
      </c>
      <c r="E3160" s="13" t="s">
        <v>363</v>
      </c>
      <c r="F3160" s="20">
        <v>62.84253926</v>
      </c>
      <c r="G3160" s="20">
        <v>7.027982151</v>
      </c>
      <c r="H3160" s="20"/>
      <c r="I3160" s="20"/>
      <c r="J3160" s="25"/>
      <c r="K3160" t="s">
        <v>418</v>
      </c>
      <c r="L3160" t="s">
        <v>30</v>
      </c>
      <c r="M3160" s="21" t="s">
        <v>31</v>
      </c>
      <c r="N3160" t="s">
        <v>2018</v>
      </c>
      <c r="O3160" s="20">
        <v>91.7</v>
      </c>
      <c r="P3160" s="20">
        <v>89.27</v>
      </c>
      <c r="Q3160" s="22">
        <v>0.9734</v>
      </c>
      <c r="R3160" s="23"/>
      <c r="S3160" s="24"/>
      <c r="T3160" s="23"/>
      <c r="U3160" s="22"/>
      <c r="V3160" s="20"/>
      <c r="W3160" s="20"/>
      <c r="X3160" s="25"/>
    </row>
    <row r="3161" spans="1:24">
      <c r="A3161" s="1" t="s">
        <v>2010</v>
      </c>
      <c r="B3161" s="13" t="s">
        <v>2011</v>
      </c>
      <c r="C3161" t="s">
        <v>2012</v>
      </c>
      <c r="D3161" s="7" t="s">
        <v>2013</v>
      </c>
      <c r="E3161" s="13" t="s">
        <v>363</v>
      </c>
      <c r="F3161" s="20">
        <v>62.84253926</v>
      </c>
      <c r="G3161" s="20">
        <v>7.027982151</v>
      </c>
      <c r="H3161" s="20"/>
      <c r="I3161" s="20"/>
      <c r="J3161" s="25"/>
      <c r="K3161" t="s">
        <v>418</v>
      </c>
      <c r="L3161" t="s">
        <v>30</v>
      </c>
      <c r="M3161" s="21" t="s">
        <v>31</v>
      </c>
      <c r="N3161" t="s">
        <v>2019</v>
      </c>
      <c r="O3161" s="20">
        <v>91.6</v>
      </c>
      <c r="P3161" s="20">
        <v>86.96</v>
      </c>
      <c r="Q3161" s="22">
        <v>0.9493</v>
      </c>
      <c r="R3161" s="23">
        <v>3.58e-11</v>
      </c>
      <c r="S3161" s="24">
        <v>3.5e-7</v>
      </c>
      <c r="T3161" s="23"/>
      <c r="U3161" s="22"/>
      <c r="V3161" s="20"/>
      <c r="W3161" s="20"/>
      <c r="X3161" s="25"/>
    </row>
    <row r="3162" spans="1:24">
      <c r="A3162" s="1" t="s">
        <v>2010</v>
      </c>
      <c r="B3162" s="13" t="s">
        <v>2011</v>
      </c>
      <c r="C3162" t="s">
        <v>2012</v>
      </c>
      <c r="D3162" s="7" t="s">
        <v>2013</v>
      </c>
      <c r="E3162" s="13" t="s">
        <v>363</v>
      </c>
      <c r="F3162" s="20">
        <v>62.84253926</v>
      </c>
      <c r="G3162" s="20">
        <v>7.027982151</v>
      </c>
      <c r="H3162" s="20"/>
      <c r="I3162" s="20"/>
      <c r="J3162" s="25"/>
      <c r="K3162" t="s">
        <v>418</v>
      </c>
      <c r="L3162" t="s">
        <v>30</v>
      </c>
      <c r="M3162" s="21" t="s">
        <v>31</v>
      </c>
      <c r="N3162" t="s">
        <v>2020</v>
      </c>
      <c r="O3162" s="20">
        <v>90.51</v>
      </c>
      <c r="P3162" s="20">
        <v>86.33</v>
      </c>
      <c r="Q3162" s="22">
        <v>0.9538</v>
      </c>
      <c r="R3162" s="23"/>
      <c r="S3162" s="24"/>
      <c r="T3162" s="23"/>
      <c r="U3162" s="22"/>
      <c r="V3162" s="20"/>
      <c r="W3162" s="20"/>
      <c r="X3162" s="25"/>
    </row>
    <row r="3163" spans="1:24">
      <c r="A3163" s="1" t="s">
        <v>2010</v>
      </c>
      <c r="B3163" s="13" t="s">
        <v>2011</v>
      </c>
      <c r="C3163" t="s">
        <v>2012</v>
      </c>
      <c r="D3163" s="7" t="s">
        <v>2013</v>
      </c>
      <c r="E3163" s="13" t="s">
        <v>363</v>
      </c>
      <c r="F3163" s="20">
        <v>62.84253926</v>
      </c>
      <c r="G3163" s="20">
        <v>7.027982151</v>
      </c>
      <c r="H3163" s="20"/>
      <c r="I3163" s="20"/>
      <c r="J3163" s="25"/>
      <c r="K3163" t="s">
        <v>418</v>
      </c>
      <c r="L3163" t="s">
        <v>30</v>
      </c>
      <c r="M3163" s="21" t="s">
        <v>31</v>
      </c>
      <c r="N3163" t="s">
        <v>2021</v>
      </c>
      <c r="O3163" s="20">
        <v>69.99</v>
      </c>
      <c r="P3163" s="20">
        <v>45.2</v>
      </c>
      <c r="Q3163" s="22">
        <v>0.6459</v>
      </c>
      <c r="R3163" s="23">
        <v>2.89e-13</v>
      </c>
      <c r="S3163" s="24">
        <v>2.68e-9</v>
      </c>
      <c r="T3163" s="23"/>
      <c r="U3163" s="22"/>
      <c r="V3163" s="20"/>
      <c r="W3163" s="20"/>
      <c r="X3163" s="25"/>
    </row>
    <row r="3164" spans="1:24">
      <c r="A3164" s="1" t="s">
        <v>2010</v>
      </c>
      <c r="B3164" s="13" t="s">
        <v>2011</v>
      </c>
      <c r="C3164" t="s">
        <v>2012</v>
      </c>
      <c r="D3164" s="7" t="s">
        <v>2013</v>
      </c>
      <c r="E3164" s="13" t="s">
        <v>363</v>
      </c>
      <c r="F3164" s="20">
        <v>62.84253926</v>
      </c>
      <c r="G3164" s="20">
        <v>7.027982151</v>
      </c>
      <c r="H3164" s="20"/>
      <c r="I3164" s="20"/>
      <c r="J3164" s="25"/>
      <c r="K3164" t="s">
        <v>418</v>
      </c>
      <c r="L3164" t="s">
        <v>30</v>
      </c>
      <c r="M3164" s="21" t="s">
        <v>31</v>
      </c>
      <c r="N3164" t="s">
        <v>2022</v>
      </c>
      <c r="O3164" s="20">
        <v>68.11</v>
      </c>
      <c r="P3164" s="20">
        <v>40.54</v>
      </c>
      <c r="Q3164" s="22">
        <v>0.5952</v>
      </c>
      <c r="R3164" s="23">
        <v>1.52e-11</v>
      </c>
      <c r="S3164" s="24">
        <v>8.94e-8</v>
      </c>
      <c r="T3164" s="23"/>
      <c r="U3164" s="22"/>
      <c r="V3164" s="20"/>
      <c r="W3164" s="20"/>
      <c r="X3164" s="25"/>
    </row>
    <row r="3165" spans="1:24">
      <c r="A3165" s="1" t="s">
        <v>2010</v>
      </c>
      <c r="B3165" s="13" t="s">
        <v>2011</v>
      </c>
      <c r="C3165" t="s">
        <v>2012</v>
      </c>
      <c r="D3165" s="7" t="s">
        <v>2013</v>
      </c>
      <c r="E3165" s="13" t="s">
        <v>363</v>
      </c>
      <c r="F3165" s="20">
        <v>62.84253926</v>
      </c>
      <c r="G3165" s="20">
        <v>7.027982151</v>
      </c>
      <c r="H3165" s="20"/>
      <c r="I3165" s="20"/>
      <c r="J3165" s="25"/>
      <c r="K3165" t="s">
        <v>418</v>
      </c>
      <c r="L3165" t="s">
        <v>30</v>
      </c>
      <c r="M3165" s="21" t="s">
        <v>31</v>
      </c>
      <c r="N3165" t="s">
        <v>2023</v>
      </c>
      <c r="O3165" s="20">
        <v>85.62</v>
      </c>
      <c r="P3165" s="20">
        <v>80.84</v>
      </c>
      <c r="Q3165" s="22">
        <v>0.9442</v>
      </c>
      <c r="R3165" s="23">
        <v>6.46e-12</v>
      </c>
      <c r="S3165" s="24">
        <v>6.34e-8</v>
      </c>
      <c r="T3165" s="23"/>
      <c r="U3165" s="22"/>
      <c r="V3165" s="20"/>
      <c r="W3165" s="20"/>
      <c r="X3165" s="25"/>
    </row>
    <row r="3166" spans="1:24">
      <c r="A3166" s="1" t="s">
        <v>2010</v>
      </c>
      <c r="B3166" s="13" t="s">
        <v>2011</v>
      </c>
      <c r="C3166" t="s">
        <v>2012</v>
      </c>
      <c r="D3166" s="7" t="s">
        <v>2013</v>
      </c>
      <c r="E3166" s="13" t="s">
        <v>363</v>
      </c>
      <c r="F3166" s="20">
        <v>62.84253926</v>
      </c>
      <c r="G3166" s="20">
        <v>7.027982151</v>
      </c>
      <c r="H3166" s="20"/>
      <c r="I3166" s="20"/>
      <c r="J3166" s="25"/>
      <c r="K3166" t="s">
        <v>418</v>
      </c>
      <c r="L3166" t="s">
        <v>30</v>
      </c>
      <c r="M3166" s="21" t="s">
        <v>31</v>
      </c>
      <c r="N3166" t="s">
        <v>2024</v>
      </c>
      <c r="O3166" s="20">
        <v>87.59</v>
      </c>
      <c r="P3166" s="20">
        <v>82.42</v>
      </c>
      <c r="Q3166" s="22">
        <v>0.941</v>
      </c>
      <c r="R3166" s="23">
        <v>2.87e-11</v>
      </c>
      <c r="S3166" s="24">
        <v>7.08e-8</v>
      </c>
      <c r="T3166" s="23"/>
      <c r="U3166" s="22"/>
      <c r="V3166" s="20"/>
      <c r="W3166" s="20"/>
      <c r="X3166" s="25"/>
    </row>
    <row r="3167" spans="1:24">
      <c r="A3167" s="1" t="s">
        <v>2010</v>
      </c>
      <c r="B3167" s="13" t="s">
        <v>2011</v>
      </c>
      <c r="C3167" t="s">
        <v>2012</v>
      </c>
      <c r="D3167" s="7" t="s">
        <v>2013</v>
      </c>
      <c r="E3167" s="13" t="s">
        <v>363</v>
      </c>
      <c r="F3167" s="20">
        <v>62.84253926</v>
      </c>
      <c r="G3167" s="20">
        <v>7.027982151</v>
      </c>
      <c r="H3167" s="20"/>
      <c r="I3167" s="20"/>
      <c r="J3167" s="25"/>
      <c r="K3167" t="s">
        <v>418</v>
      </c>
      <c r="L3167" t="s">
        <v>30</v>
      </c>
      <c r="M3167" s="21" t="s">
        <v>31</v>
      </c>
      <c r="N3167" t="s">
        <v>2025</v>
      </c>
      <c r="O3167" s="20">
        <v>82.59</v>
      </c>
      <c r="P3167" s="20">
        <v>80.24</v>
      </c>
      <c r="Q3167" s="22">
        <v>0.9716</v>
      </c>
      <c r="R3167" s="23"/>
      <c r="S3167" s="24"/>
      <c r="T3167" s="23"/>
      <c r="U3167" s="22"/>
      <c r="V3167" s="20"/>
      <c r="W3167" s="20"/>
      <c r="X3167" s="25"/>
    </row>
    <row r="3168" spans="1:24">
      <c r="A3168" s="1" t="s">
        <v>2010</v>
      </c>
      <c r="B3168" s="13" t="s">
        <v>2011</v>
      </c>
      <c r="C3168" t="s">
        <v>2026</v>
      </c>
      <c r="D3168" s="7" t="s">
        <v>2013</v>
      </c>
      <c r="E3168" s="13" t="s">
        <v>363</v>
      </c>
      <c r="F3168" s="20">
        <v>63.56939045</v>
      </c>
      <c r="G3168" s="20">
        <v>7.058846923</v>
      </c>
      <c r="H3168" s="20"/>
      <c r="I3168" s="20"/>
      <c r="J3168" s="25"/>
      <c r="K3168" t="s">
        <v>418</v>
      </c>
      <c r="L3168" t="s">
        <v>30</v>
      </c>
      <c r="M3168" s="21" t="s">
        <v>31</v>
      </c>
      <c r="N3168" t="s">
        <v>2027</v>
      </c>
      <c r="O3168" s="20">
        <v>84.08</v>
      </c>
      <c r="P3168" s="20">
        <v>81.91</v>
      </c>
      <c r="Q3168" s="22">
        <v>0.9742</v>
      </c>
      <c r="R3168" s="23"/>
      <c r="S3168" s="24"/>
      <c r="T3168" s="23"/>
      <c r="U3168" s="22"/>
      <c r="V3168" s="20"/>
      <c r="W3168" s="20"/>
      <c r="X3168" s="25"/>
    </row>
    <row r="3169" spans="1:24">
      <c r="A3169" s="1" t="s">
        <v>2010</v>
      </c>
      <c r="B3169" s="13" t="s">
        <v>2011</v>
      </c>
      <c r="C3169" t="s">
        <v>2026</v>
      </c>
      <c r="D3169" s="7" t="s">
        <v>2013</v>
      </c>
      <c r="E3169" s="13" t="s">
        <v>363</v>
      </c>
      <c r="F3169" s="20">
        <v>63.56939045</v>
      </c>
      <c r="G3169" s="20">
        <v>7.058846923</v>
      </c>
      <c r="H3169" s="20"/>
      <c r="I3169" s="20"/>
      <c r="J3169" s="25"/>
      <c r="K3169" t="s">
        <v>418</v>
      </c>
      <c r="L3169" t="s">
        <v>30</v>
      </c>
      <c r="M3169" s="21" t="s">
        <v>31</v>
      </c>
      <c r="N3169" t="s">
        <v>2028</v>
      </c>
      <c r="O3169" s="20">
        <v>88.98</v>
      </c>
      <c r="P3169" s="20">
        <v>87.33</v>
      </c>
      <c r="Q3169" s="22">
        <v>0.9814</v>
      </c>
      <c r="R3169" s="23"/>
      <c r="S3169" s="24"/>
      <c r="T3169" s="23"/>
      <c r="U3169" s="22"/>
      <c r="V3169" s="20"/>
      <c r="W3169" s="20"/>
      <c r="X3169" s="25"/>
    </row>
    <row r="3170" spans="1:24">
      <c r="A3170" s="1" t="s">
        <v>2010</v>
      </c>
      <c r="B3170" s="13" t="s">
        <v>2011</v>
      </c>
      <c r="C3170" t="s">
        <v>2029</v>
      </c>
      <c r="D3170" s="7" t="s">
        <v>2013</v>
      </c>
      <c r="E3170" s="13" t="s">
        <v>363</v>
      </c>
      <c r="F3170" s="20">
        <v>62.93</v>
      </c>
      <c r="G3170" s="20">
        <v>7</v>
      </c>
      <c r="H3170" s="20"/>
      <c r="I3170" s="20"/>
      <c r="J3170" s="25"/>
      <c r="K3170" t="s">
        <v>418</v>
      </c>
      <c r="L3170" t="s">
        <v>30</v>
      </c>
      <c r="M3170" s="21" t="s">
        <v>31</v>
      </c>
      <c r="N3170" t="s">
        <v>2030</v>
      </c>
      <c r="O3170" s="20">
        <v>73.14</v>
      </c>
      <c r="P3170" s="20">
        <v>69.76</v>
      </c>
      <c r="Q3170" s="22">
        <v>0.9538</v>
      </c>
      <c r="R3170" s="23"/>
      <c r="S3170" s="24"/>
      <c r="T3170" s="23"/>
      <c r="U3170" s="22"/>
      <c r="V3170" s="20"/>
      <c r="W3170" s="20"/>
      <c r="X3170" s="25"/>
    </row>
    <row r="3171" spans="1:24">
      <c r="A3171" s="1" t="s">
        <v>2010</v>
      </c>
      <c r="B3171" s="13" t="s">
        <v>2011</v>
      </c>
      <c r="C3171" t="s">
        <v>2029</v>
      </c>
      <c r="D3171" s="7" t="s">
        <v>2013</v>
      </c>
      <c r="E3171" s="13" t="s">
        <v>363</v>
      </c>
      <c r="F3171" s="20">
        <v>62.93</v>
      </c>
      <c r="G3171" s="20">
        <v>7</v>
      </c>
      <c r="H3171" s="20"/>
      <c r="I3171" s="20"/>
      <c r="J3171" s="25"/>
      <c r="K3171" t="s">
        <v>418</v>
      </c>
      <c r="L3171" t="s">
        <v>30</v>
      </c>
      <c r="M3171" s="21" t="s">
        <v>31</v>
      </c>
      <c r="N3171" t="s">
        <v>2031</v>
      </c>
      <c r="O3171" s="20">
        <v>72.04</v>
      </c>
      <c r="P3171" s="20">
        <v>65.03</v>
      </c>
      <c r="Q3171" s="22">
        <v>0.9027</v>
      </c>
      <c r="R3171" s="23">
        <v>1.99e-11</v>
      </c>
      <c r="S3171" s="24">
        <v>1.02e-6</v>
      </c>
      <c r="T3171" s="23"/>
      <c r="U3171" s="22"/>
      <c r="V3171" s="20"/>
      <c r="W3171" s="20"/>
      <c r="X3171" s="25"/>
    </row>
    <row r="3172" spans="1:24">
      <c r="A3172" s="1" t="s">
        <v>2010</v>
      </c>
      <c r="B3172" s="13" t="s">
        <v>2011</v>
      </c>
      <c r="C3172" t="s">
        <v>2029</v>
      </c>
      <c r="D3172" s="7" t="s">
        <v>2013</v>
      </c>
      <c r="E3172" s="13" t="s">
        <v>363</v>
      </c>
      <c r="F3172" s="20">
        <v>62.93</v>
      </c>
      <c r="G3172" s="20">
        <v>7</v>
      </c>
      <c r="H3172" s="20"/>
      <c r="I3172" s="20"/>
      <c r="J3172" s="25"/>
      <c r="K3172" t="s">
        <v>418</v>
      </c>
      <c r="L3172" t="s">
        <v>30</v>
      </c>
      <c r="M3172" s="21" t="s">
        <v>31</v>
      </c>
      <c r="N3172" t="s">
        <v>2032</v>
      </c>
      <c r="O3172" s="20">
        <v>81.97</v>
      </c>
      <c r="P3172" s="20">
        <v>80.32</v>
      </c>
      <c r="Q3172" s="22">
        <v>0.9799</v>
      </c>
      <c r="R3172" s="23"/>
      <c r="S3172" s="24"/>
      <c r="T3172" s="23"/>
      <c r="U3172" s="22"/>
      <c r="V3172" s="20"/>
      <c r="W3172" s="20"/>
      <c r="X3172" s="25"/>
    </row>
    <row r="3173" spans="1:24">
      <c r="A3173" s="1" t="s">
        <v>2010</v>
      </c>
      <c r="B3173" s="13" t="s">
        <v>2011</v>
      </c>
      <c r="C3173" t="s">
        <v>2029</v>
      </c>
      <c r="D3173" s="7" t="s">
        <v>2013</v>
      </c>
      <c r="E3173" s="13" t="s">
        <v>363</v>
      </c>
      <c r="F3173" s="20">
        <v>62.93</v>
      </c>
      <c r="G3173" s="20">
        <v>7</v>
      </c>
      <c r="H3173" s="20"/>
      <c r="I3173" s="20"/>
      <c r="J3173" s="25"/>
      <c r="K3173" t="s">
        <v>418</v>
      </c>
      <c r="L3173" t="s">
        <v>30</v>
      </c>
      <c r="M3173" s="21" t="s">
        <v>31</v>
      </c>
      <c r="N3173" t="s">
        <v>2033</v>
      </c>
      <c r="O3173" s="20">
        <v>70.49</v>
      </c>
      <c r="P3173" s="20">
        <v>59.33</v>
      </c>
      <c r="Q3173" s="22">
        <v>0.8417</v>
      </c>
      <c r="R3173" s="23">
        <v>2.88e-11</v>
      </c>
      <c r="S3173" s="24">
        <v>1.8e-7</v>
      </c>
      <c r="T3173" s="23"/>
      <c r="U3173" s="22"/>
      <c r="V3173" s="20"/>
      <c r="W3173" s="20"/>
      <c r="X3173" s="25"/>
    </row>
    <row r="3174" spans="1:24">
      <c r="A3174" s="1" t="s">
        <v>2010</v>
      </c>
      <c r="B3174" s="13" t="s">
        <v>2011</v>
      </c>
      <c r="C3174" t="s">
        <v>2029</v>
      </c>
      <c r="D3174" s="7" t="s">
        <v>2013</v>
      </c>
      <c r="E3174" s="13" t="s">
        <v>363</v>
      </c>
      <c r="F3174" s="20">
        <v>62.93</v>
      </c>
      <c r="G3174" s="20">
        <v>7</v>
      </c>
      <c r="H3174" s="20"/>
      <c r="I3174" s="20"/>
      <c r="J3174" s="25"/>
      <c r="K3174" t="s">
        <v>418</v>
      </c>
      <c r="L3174" t="s">
        <v>30</v>
      </c>
      <c r="M3174" s="21" t="s">
        <v>31</v>
      </c>
      <c r="N3174" t="s">
        <v>2034</v>
      </c>
      <c r="O3174" s="20">
        <v>66.67</v>
      </c>
      <c r="P3174" s="20">
        <v>62.95</v>
      </c>
      <c r="Q3174" s="22">
        <v>0.9443</v>
      </c>
      <c r="R3174" s="23">
        <v>4.87e-12</v>
      </c>
      <c r="S3174" s="24">
        <v>1.61e-7</v>
      </c>
      <c r="T3174" s="23"/>
      <c r="U3174" s="22"/>
      <c r="V3174" s="20"/>
      <c r="W3174" s="20"/>
      <c r="X3174" s="25"/>
    </row>
    <row r="3175" spans="1:24">
      <c r="A3175" s="1" t="s">
        <v>2010</v>
      </c>
      <c r="B3175" s="13" t="s">
        <v>2011</v>
      </c>
      <c r="C3175" t="s">
        <v>2029</v>
      </c>
      <c r="D3175" s="7" t="s">
        <v>2013</v>
      </c>
      <c r="E3175" s="13" t="s">
        <v>363</v>
      </c>
      <c r="F3175" s="20">
        <v>62.93</v>
      </c>
      <c r="G3175" s="20">
        <v>7</v>
      </c>
      <c r="H3175" s="20"/>
      <c r="I3175" s="20"/>
      <c r="J3175" s="25"/>
      <c r="K3175" t="s">
        <v>418</v>
      </c>
      <c r="L3175" t="s">
        <v>30</v>
      </c>
      <c r="M3175" s="21" t="s">
        <v>31</v>
      </c>
      <c r="N3175" t="s">
        <v>2035</v>
      </c>
      <c r="O3175" s="20">
        <v>67.28</v>
      </c>
      <c r="P3175" s="20">
        <v>53.35</v>
      </c>
      <c r="Q3175" s="22">
        <v>0.7929</v>
      </c>
      <c r="R3175" s="23">
        <v>1.91e-11</v>
      </c>
      <c r="S3175" s="24">
        <v>1.06e-7</v>
      </c>
      <c r="T3175" s="23"/>
      <c r="U3175" s="22"/>
      <c r="V3175" s="20"/>
      <c r="W3175" s="20"/>
      <c r="X3175" s="25"/>
    </row>
    <row r="3176" spans="1:24">
      <c r="A3176" s="1" t="s">
        <v>2010</v>
      </c>
      <c r="B3176" s="13" t="s">
        <v>2011</v>
      </c>
      <c r="C3176" t="s">
        <v>2029</v>
      </c>
      <c r="D3176" s="7" t="s">
        <v>2013</v>
      </c>
      <c r="E3176" s="13" t="s">
        <v>363</v>
      </c>
      <c r="F3176" s="20">
        <v>62.93</v>
      </c>
      <c r="G3176" s="20">
        <v>7</v>
      </c>
      <c r="H3176" s="20"/>
      <c r="I3176" s="20"/>
      <c r="J3176" s="25"/>
      <c r="K3176" t="s">
        <v>418</v>
      </c>
      <c r="L3176" t="s">
        <v>30</v>
      </c>
      <c r="M3176" s="21" t="s">
        <v>31</v>
      </c>
      <c r="N3176" t="s">
        <v>2036</v>
      </c>
      <c r="O3176" s="20">
        <v>83.09</v>
      </c>
      <c r="P3176" s="20">
        <v>75.74</v>
      </c>
      <c r="Q3176" s="22">
        <v>0.9115</v>
      </c>
      <c r="R3176" s="23">
        <v>1.11e-10</v>
      </c>
      <c r="S3176" s="24">
        <v>6.77e-7</v>
      </c>
      <c r="T3176" s="23"/>
      <c r="U3176" s="22"/>
      <c r="V3176" s="20"/>
      <c r="W3176" s="20"/>
      <c r="X3176" s="25"/>
    </row>
    <row r="3177" spans="1:24">
      <c r="A3177" s="1" t="s">
        <v>2010</v>
      </c>
      <c r="B3177" s="13" t="s">
        <v>2011</v>
      </c>
      <c r="C3177" t="s">
        <v>2029</v>
      </c>
      <c r="D3177" s="7" t="s">
        <v>2013</v>
      </c>
      <c r="E3177" s="13" t="s">
        <v>363</v>
      </c>
      <c r="F3177" s="20">
        <v>62.93</v>
      </c>
      <c r="G3177" s="20">
        <v>7</v>
      </c>
      <c r="H3177" s="20"/>
      <c r="I3177" s="20"/>
      <c r="J3177" s="25"/>
      <c r="K3177" t="s">
        <v>418</v>
      </c>
      <c r="L3177" t="s">
        <v>30</v>
      </c>
      <c r="M3177" s="21" t="s">
        <v>31</v>
      </c>
      <c r="N3177" t="s">
        <v>2037</v>
      </c>
      <c r="O3177" s="20">
        <v>69.07</v>
      </c>
      <c r="P3177" s="20">
        <v>55.33</v>
      </c>
      <c r="Q3177" s="22">
        <v>0.8011</v>
      </c>
      <c r="R3177" s="23">
        <v>1.03e-11</v>
      </c>
      <c r="S3177" s="24">
        <v>3.73e-8</v>
      </c>
      <c r="T3177" s="23"/>
      <c r="U3177" s="22"/>
      <c r="V3177" s="20"/>
      <c r="W3177" s="20"/>
      <c r="X3177" s="25"/>
    </row>
    <row r="3178" spans="1:24">
      <c r="A3178" s="1" t="s">
        <v>2010</v>
      </c>
      <c r="B3178" s="13" t="s">
        <v>2011</v>
      </c>
      <c r="C3178" t="s">
        <v>2029</v>
      </c>
      <c r="D3178" s="7" t="s">
        <v>2013</v>
      </c>
      <c r="E3178" s="13" t="s">
        <v>363</v>
      </c>
      <c r="F3178" s="20">
        <v>62.93</v>
      </c>
      <c r="G3178" s="20">
        <v>7</v>
      </c>
      <c r="H3178" s="20"/>
      <c r="I3178" s="20"/>
      <c r="J3178" s="25"/>
      <c r="K3178" t="s">
        <v>418</v>
      </c>
      <c r="L3178" t="s">
        <v>30</v>
      </c>
      <c r="M3178" s="21" t="s">
        <v>31</v>
      </c>
      <c r="N3178" t="s">
        <v>2038</v>
      </c>
      <c r="O3178" s="20">
        <v>79.5</v>
      </c>
      <c r="P3178" s="20">
        <v>75.4</v>
      </c>
      <c r="Q3178" s="22">
        <v>0.9484</v>
      </c>
      <c r="R3178" s="23"/>
      <c r="S3178" s="24"/>
      <c r="T3178" s="23"/>
      <c r="U3178" s="22"/>
      <c r="V3178" s="20"/>
      <c r="W3178" s="20"/>
      <c r="X3178" s="25"/>
    </row>
    <row r="3179" spans="1:24">
      <c r="A3179" s="1" t="s">
        <v>2010</v>
      </c>
      <c r="B3179" s="13" t="s">
        <v>2011</v>
      </c>
      <c r="C3179" t="s">
        <v>2039</v>
      </c>
      <c r="D3179" s="7" t="s">
        <v>2013</v>
      </c>
      <c r="E3179" s="13" t="s">
        <v>363</v>
      </c>
      <c r="F3179" s="20">
        <v>62.16</v>
      </c>
      <c r="G3179" s="20">
        <v>7</v>
      </c>
      <c r="H3179" s="20"/>
      <c r="I3179" s="20"/>
      <c r="J3179" s="25"/>
      <c r="K3179" t="s">
        <v>2040</v>
      </c>
      <c r="L3179" t="s">
        <v>30</v>
      </c>
      <c r="M3179" s="21" t="s">
        <v>31</v>
      </c>
      <c r="N3179" t="s">
        <v>2041</v>
      </c>
      <c r="O3179" s="20">
        <v>23.33</v>
      </c>
      <c r="P3179" s="20">
        <v>20.8</v>
      </c>
      <c r="Q3179" s="22">
        <v>0.753</v>
      </c>
      <c r="R3179" s="23">
        <v>1.85e-14</v>
      </c>
      <c r="S3179" s="24">
        <v>1.4e-11</v>
      </c>
      <c r="T3179" s="23"/>
      <c r="U3179" s="22"/>
      <c r="V3179" s="20"/>
      <c r="W3179" s="20"/>
      <c r="X3179" s="25"/>
    </row>
    <row r="3180" spans="1:24">
      <c r="A3180" s="1" t="s">
        <v>2010</v>
      </c>
      <c r="B3180" s="13" t="s">
        <v>2011</v>
      </c>
      <c r="C3180" t="s">
        <v>2042</v>
      </c>
      <c r="D3180" s="7" t="s">
        <v>2013</v>
      </c>
      <c r="E3180" s="13" t="s">
        <v>363</v>
      </c>
      <c r="F3180" s="20"/>
      <c r="G3180" s="20"/>
      <c r="H3180" s="20"/>
      <c r="I3180" s="20"/>
      <c r="J3180" s="25"/>
      <c r="K3180" t="s">
        <v>334</v>
      </c>
      <c r="L3180" t="s">
        <v>30</v>
      </c>
      <c r="M3180" s="21" t="s">
        <v>335</v>
      </c>
      <c r="N3180" t="s">
        <v>2043</v>
      </c>
      <c r="O3180" s="20">
        <v>26.79</v>
      </c>
      <c r="P3180" s="20">
        <v>24.45</v>
      </c>
      <c r="Q3180" s="22">
        <v>0.9127</v>
      </c>
      <c r="R3180" s="23">
        <v>1.56e-13</v>
      </c>
      <c r="S3180" s="24">
        <v>5.08e-10</v>
      </c>
      <c r="T3180" s="23"/>
      <c r="U3180" s="22"/>
      <c r="V3180" s="20"/>
      <c r="W3180" s="20"/>
      <c r="X3180" s="25"/>
    </row>
    <row r="3181" spans="1:24">
      <c r="A3181" s="1" t="s">
        <v>2010</v>
      </c>
      <c r="B3181" s="13" t="s">
        <v>2011</v>
      </c>
      <c r="C3181" t="s">
        <v>2042</v>
      </c>
      <c r="D3181" s="7" t="s">
        <v>2013</v>
      </c>
      <c r="E3181" s="13" t="s">
        <v>363</v>
      </c>
      <c r="F3181" s="20">
        <v>62.79</v>
      </c>
      <c r="G3181" s="20">
        <v>7</v>
      </c>
      <c r="H3181" s="20"/>
      <c r="I3181" s="20"/>
      <c r="J3181" s="25"/>
      <c r="K3181" t="s">
        <v>387</v>
      </c>
      <c r="L3181" t="s">
        <v>30</v>
      </c>
      <c r="M3181" s="21" t="s">
        <v>31</v>
      </c>
      <c r="N3181" t="s">
        <v>2044</v>
      </c>
      <c r="O3181" s="20">
        <v>79.98</v>
      </c>
      <c r="P3181" s="20">
        <v>75.45</v>
      </c>
      <c r="Q3181" s="22">
        <v>0.9433</v>
      </c>
      <c r="R3181" s="23">
        <v>2.09e-11</v>
      </c>
      <c r="S3181" s="24">
        <v>2.31e-7</v>
      </c>
      <c r="T3181" s="23"/>
      <c r="U3181" s="22"/>
      <c r="V3181" s="20"/>
      <c r="W3181" s="20"/>
      <c r="X3181" s="25"/>
    </row>
    <row r="3182" spans="1:24">
      <c r="A3182" s="1" t="s">
        <v>2010</v>
      </c>
      <c r="B3182" s="13" t="s">
        <v>2011</v>
      </c>
      <c r="C3182" t="s">
        <v>2042</v>
      </c>
      <c r="D3182" s="7" t="s">
        <v>2013</v>
      </c>
      <c r="E3182" s="13" t="s">
        <v>363</v>
      </c>
      <c r="F3182" s="20">
        <v>62.79</v>
      </c>
      <c r="G3182" s="20">
        <v>7</v>
      </c>
      <c r="H3182" s="20"/>
      <c r="I3182" s="20"/>
      <c r="J3182" s="25"/>
      <c r="K3182" t="s">
        <v>364</v>
      </c>
      <c r="L3182" t="s">
        <v>30</v>
      </c>
      <c r="M3182" s="21" t="s">
        <v>31</v>
      </c>
      <c r="N3182" t="s">
        <v>2045</v>
      </c>
      <c r="O3182" s="20">
        <v>65.77</v>
      </c>
      <c r="P3182" s="20">
        <v>53.1</v>
      </c>
      <c r="Q3182" s="22">
        <v>0.7846</v>
      </c>
      <c r="R3182" s="23">
        <v>3.9e-14</v>
      </c>
      <c r="S3182" s="24">
        <v>1.37e-10</v>
      </c>
      <c r="T3182" s="23"/>
      <c r="U3182" s="22"/>
      <c r="V3182" s="20"/>
      <c r="W3182" s="20"/>
      <c r="X3182" s="25"/>
    </row>
    <row r="3183" spans="1:24">
      <c r="A3183" s="1" t="s">
        <v>2010</v>
      </c>
      <c r="B3183" s="13" t="s">
        <v>2011</v>
      </c>
      <c r="C3183" t="s">
        <v>2042</v>
      </c>
      <c r="D3183" s="7" t="s">
        <v>2013</v>
      </c>
      <c r="E3183" s="13" t="s">
        <v>363</v>
      </c>
      <c r="F3183" s="20">
        <v>62.79</v>
      </c>
      <c r="G3183" s="20">
        <v>7</v>
      </c>
      <c r="H3183" s="20"/>
      <c r="I3183" s="20"/>
      <c r="J3183" s="25"/>
      <c r="K3183" t="s">
        <v>364</v>
      </c>
      <c r="L3183" t="s">
        <v>30</v>
      </c>
      <c r="M3183" s="21" t="s">
        <v>31</v>
      </c>
      <c r="N3183" t="s">
        <v>2046</v>
      </c>
      <c r="O3183" s="20">
        <v>61.74</v>
      </c>
      <c r="P3183" s="20">
        <v>45.57</v>
      </c>
      <c r="Q3183" s="22">
        <v>0.7133</v>
      </c>
      <c r="R3183" s="23">
        <v>1.24e-14</v>
      </c>
      <c r="S3183" s="24">
        <v>3.47e-11</v>
      </c>
      <c r="T3183" s="23"/>
      <c r="U3183" s="22"/>
      <c r="V3183" s="20"/>
      <c r="W3183" s="20"/>
      <c r="X3183" s="25"/>
    </row>
    <row r="3184" spans="1:24">
      <c r="A3184" s="1" t="s">
        <v>2010</v>
      </c>
      <c r="B3184" s="13" t="s">
        <v>2011</v>
      </c>
      <c r="C3184" t="s">
        <v>2042</v>
      </c>
      <c r="D3184" s="7" t="s">
        <v>2013</v>
      </c>
      <c r="E3184" s="13" t="s">
        <v>363</v>
      </c>
      <c r="F3184" s="20">
        <v>62.79</v>
      </c>
      <c r="G3184" s="20">
        <v>7</v>
      </c>
      <c r="H3184" s="20"/>
      <c r="I3184" s="20"/>
      <c r="J3184" s="25"/>
      <c r="K3184" t="s">
        <v>364</v>
      </c>
      <c r="L3184" t="s">
        <v>30</v>
      </c>
      <c r="M3184" s="21" t="s">
        <v>31</v>
      </c>
      <c r="N3184" t="s">
        <v>2047</v>
      </c>
      <c r="O3184" s="20">
        <v>60.66</v>
      </c>
      <c r="P3184" s="20">
        <v>44.53</v>
      </c>
      <c r="Q3184" s="22">
        <v>0.7084</v>
      </c>
      <c r="R3184" s="23">
        <v>1.97e-14</v>
      </c>
      <c r="S3184" s="24">
        <v>5.82e-11</v>
      </c>
      <c r="T3184" s="23"/>
      <c r="U3184" s="22"/>
      <c r="V3184" s="20"/>
      <c r="W3184" s="20"/>
      <c r="X3184" s="25"/>
    </row>
    <row r="3185" spans="1:24">
      <c r="A3185" s="1" t="s">
        <v>2010</v>
      </c>
      <c r="B3185" s="13" t="s">
        <v>2011</v>
      </c>
      <c r="C3185" t="s">
        <v>2042</v>
      </c>
      <c r="D3185" s="7" t="s">
        <v>2013</v>
      </c>
      <c r="E3185" s="13" t="s">
        <v>363</v>
      </c>
      <c r="F3185" s="20">
        <v>62.79</v>
      </c>
      <c r="G3185" s="20">
        <v>7</v>
      </c>
      <c r="H3185" s="20"/>
      <c r="I3185" s="20"/>
      <c r="J3185" s="25"/>
      <c r="K3185" t="s">
        <v>364</v>
      </c>
      <c r="L3185" t="s">
        <v>30</v>
      </c>
      <c r="M3185" s="21" t="s">
        <v>31</v>
      </c>
      <c r="N3185" t="s">
        <v>2048</v>
      </c>
      <c r="O3185" s="20">
        <v>61.07</v>
      </c>
      <c r="P3185" s="20">
        <v>45</v>
      </c>
      <c r="Q3185" s="22">
        <v>0.7114</v>
      </c>
      <c r="R3185" s="23">
        <v>1.05e-14</v>
      </c>
      <c r="S3185" s="24">
        <v>2.86e-11</v>
      </c>
      <c r="T3185" s="23"/>
      <c r="U3185" s="22"/>
      <c r="V3185" s="20"/>
      <c r="W3185" s="20"/>
      <c r="X3185" s="25"/>
    </row>
    <row r="3186" spans="1:24">
      <c r="A3186" s="1" t="s">
        <v>2010</v>
      </c>
      <c r="B3186" s="13" t="s">
        <v>2011</v>
      </c>
      <c r="C3186" t="s">
        <v>2042</v>
      </c>
      <c r="D3186" s="7" t="s">
        <v>2013</v>
      </c>
      <c r="E3186" s="13" t="s">
        <v>363</v>
      </c>
      <c r="F3186" s="20">
        <v>62.79</v>
      </c>
      <c r="G3186" s="20">
        <v>7</v>
      </c>
      <c r="H3186" s="20"/>
      <c r="I3186" s="20"/>
      <c r="J3186" s="25"/>
      <c r="K3186" t="s">
        <v>364</v>
      </c>
      <c r="L3186" t="s">
        <v>30</v>
      </c>
      <c r="M3186" s="21" t="s">
        <v>31</v>
      </c>
      <c r="N3186" t="s">
        <v>2049</v>
      </c>
      <c r="O3186" s="20">
        <v>63.74</v>
      </c>
      <c r="P3186" s="20">
        <v>47.82</v>
      </c>
      <c r="Q3186" s="22">
        <v>0.7271</v>
      </c>
      <c r="R3186" s="23">
        <v>1.23e-14</v>
      </c>
      <c r="S3186" s="24">
        <v>3.83e-11</v>
      </c>
      <c r="T3186" s="23"/>
      <c r="U3186" s="22"/>
      <c r="V3186" s="20"/>
      <c r="W3186" s="20"/>
      <c r="X3186" s="25"/>
    </row>
    <row r="3187" spans="1:24">
      <c r="A3187" s="1" t="s">
        <v>2010</v>
      </c>
      <c r="B3187" s="13" t="s">
        <v>2011</v>
      </c>
      <c r="C3187" t="s">
        <v>2042</v>
      </c>
      <c r="D3187" s="7" t="s">
        <v>2013</v>
      </c>
      <c r="E3187" s="13" t="s">
        <v>363</v>
      </c>
      <c r="F3187" s="20">
        <v>62.79</v>
      </c>
      <c r="G3187" s="20">
        <v>7</v>
      </c>
      <c r="H3187" s="20"/>
      <c r="I3187" s="20"/>
      <c r="J3187" s="25"/>
      <c r="K3187" t="s">
        <v>387</v>
      </c>
      <c r="L3187" t="s">
        <v>30</v>
      </c>
      <c r="M3187" s="21" t="s">
        <v>31</v>
      </c>
      <c r="N3187" t="s">
        <v>2050</v>
      </c>
      <c r="O3187" s="20">
        <v>74.11</v>
      </c>
      <c r="P3187" s="20">
        <v>70.37</v>
      </c>
      <c r="Q3187" s="22">
        <v>0.9313</v>
      </c>
      <c r="R3187" s="23">
        <v>1.72e-11</v>
      </c>
      <c r="S3187" s="24">
        <v>1.82e-8</v>
      </c>
      <c r="T3187" s="23"/>
      <c r="U3187" s="22"/>
      <c r="V3187" s="20"/>
      <c r="W3187" s="20"/>
      <c r="X3187" s="25"/>
    </row>
    <row r="3188" spans="1:24">
      <c r="A3188" s="1" t="s">
        <v>2010</v>
      </c>
      <c r="B3188" s="13" t="s">
        <v>2011</v>
      </c>
      <c r="C3188" t="s">
        <v>2042</v>
      </c>
      <c r="D3188" s="7" t="s">
        <v>2013</v>
      </c>
      <c r="E3188" s="13" t="s">
        <v>363</v>
      </c>
      <c r="F3188" s="20">
        <v>62.79</v>
      </c>
      <c r="G3188" s="20">
        <v>7</v>
      </c>
      <c r="H3188" s="20"/>
      <c r="I3188" s="20"/>
      <c r="J3188" s="25"/>
      <c r="K3188" t="s">
        <v>387</v>
      </c>
      <c r="L3188" t="s">
        <v>30</v>
      </c>
      <c r="M3188" s="21" t="s">
        <v>31</v>
      </c>
      <c r="N3188" t="s">
        <v>2051</v>
      </c>
      <c r="O3188" s="20">
        <v>75.01</v>
      </c>
      <c r="P3188" s="20">
        <v>69.73</v>
      </c>
      <c r="Q3188" s="22">
        <v>0.9127</v>
      </c>
      <c r="R3188" s="23">
        <v>6.26e-12</v>
      </c>
      <c r="S3188" s="24">
        <v>6.91e-9</v>
      </c>
      <c r="T3188" s="23"/>
      <c r="U3188" s="22"/>
      <c r="V3188" s="20"/>
      <c r="W3188" s="20"/>
      <c r="X3188" s="25"/>
    </row>
    <row r="3189" spans="1:24">
      <c r="A3189" s="1" t="s">
        <v>2010</v>
      </c>
      <c r="B3189" s="13" t="s">
        <v>2011</v>
      </c>
      <c r="C3189" t="s">
        <v>2042</v>
      </c>
      <c r="D3189" s="7" t="s">
        <v>2013</v>
      </c>
      <c r="E3189" s="13" t="s">
        <v>363</v>
      </c>
      <c r="F3189" s="20">
        <v>62.79</v>
      </c>
      <c r="G3189" s="20">
        <v>7</v>
      </c>
      <c r="H3189" s="20"/>
      <c r="I3189" s="20"/>
      <c r="J3189" s="25"/>
      <c r="K3189" t="s">
        <v>387</v>
      </c>
      <c r="L3189" t="s">
        <v>30</v>
      </c>
      <c r="M3189" s="21" t="s">
        <v>31</v>
      </c>
      <c r="N3189" t="s">
        <v>2052</v>
      </c>
      <c r="O3189" s="20">
        <v>75.23</v>
      </c>
      <c r="P3189" s="20">
        <v>70.39</v>
      </c>
      <c r="Q3189" s="22">
        <v>0.9189</v>
      </c>
      <c r="R3189" s="23">
        <v>1.19e-11</v>
      </c>
      <c r="S3189" s="24">
        <v>1.06e-8</v>
      </c>
      <c r="T3189" s="23"/>
      <c r="U3189" s="22"/>
      <c r="V3189" s="20"/>
      <c r="W3189" s="20"/>
      <c r="X3189" s="25"/>
    </row>
    <row r="3190" spans="1:24">
      <c r="A3190" s="1" t="s">
        <v>2010</v>
      </c>
      <c r="B3190" s="13" t="s">
        <v>2011</v>
      </c>
      <c r="C3190" t="s">
        <v>2042</v>
      </c>
      <c r="D3190" s="7" t="s">
        <v>2013</v>
      </c>
      <c r="E3190" s="13" t="s">
        <v>363</v>
      </c>
      <c r="F3190" s="20">
        <v>62.79</v>
      </c>
      <c r="G3190" s="20">
        <v>7</v>
      </c>
      <c r="H3190" s="20"/>
      <c r="I3190" s="20"/>
      <c r="J3190" s="25"/>
      <c r="K3190" t="s">
        <v>387</v>
      </c>
      <c r="L3190" t="s">
        <v>30</v>
      </c>
      <c r="M3190" s="21" t="s">
        <v>31</v>
      </c>
      <c r="N3190" t="s">
        <v>2053</v>
      </c>
      <c r="O3190" s="20">
        <v>75.57</v>
      </c>
      <c r="P3190" s="20">
        <v>70.49</v>
      </c>
      <c r="Q3190" s="22">
        <v>0.9162</v>
      </c>
      <c r="R3190" s="23">
        <v>7.88e-12</v>
      </c>
      <c r="S3190" s="24">
        <v>8.71e-9</v>
      </c>
      <c r="T3190" s="23"/>
      <c r="U3190" s="22"/>
      <c r="V3190" s="20"/>
      <c r="W3190" s="20"/>
      <c r="X3190" s="25"/>
    </row>
    <row r="3191" spans="1:24">
      <c r="A3191" s="1" t="s">
        <v>2010</v>
      </c>
      <c r="B3191" s="13" t="s">
        <v>2011</v>
      </c>
      <c r="C3191" t="s">
        <v>2042</v>
      </c>
      <c r="D3191" s="7" t="s">
        <v>2013</v>
      </c>
      <c r="E3191" s="13" t="s">
        <v>363</v>
      </c>
      <c r="F3191" s="20">
        <v>62.79</v>
      </c>
      <c r="G3191" s="20">
        <v>7</v>
      </c>
      <c r="H3191" s="20"/>
      <c r="I3191" s="20"/>
      <c r="J3191" s="25"/>
      <c r="K3191" t="s">
        <v>387</v>
      </c>
      <c r="L3191" t="s">
        <v>30</v>
      </c>
      <c r="M3191" s="21" t="s">
        <v>31</v>
      </c>
      <c r="N3191" t="s">
        <v>2054</v>
      </c>
      <c r="O3191" s="20">
        <v>75.08</v>
      </c>
      <c r="P3191" s="20">
        <v>69.09</v>
      </c>
      <c r="Q3191" s="22">
        <v>0.9035</v>
      </c>
      <c r="R3191" s="23">
        <v>5.77e-10</v>
      </c>
      <c r="S3191" s="24">
        <v>2.03e-8</v>
      </c>
      <c r="T3191" s="23"/>
      <c r="U3191" s="22"/>
      <c r="V3191" s="20"/>
      <c r="W3191" s="20"/>
      <c r="X3191" s="25"/>
    </row>
    <row r="3192" spans="1:24">
      <c r="A3192" s="1" t="s">
        <v>2010</v>
      </c>
      <c r="B3192" s="13" t="s">
        <v>2011</v>
      </c>
      <c r="C3192" t="s">
        <v>2042</v>
      </c>
      <c r="D3192" s="7" t="s">
        <v>2013</v>
      </c>
      <c r="E3192" s="13" t="s">
        <v>363</v>
      </c>
      <c r="F3192" s="20">
        <v>62.79</v>
      </c>
      <c r="G3192" s="20">
        <v>7</v>
      </c>
      <c r="H3192" s="20"/>
      <c r="I3192" s="20"/>
      <c r="J3192" s="25"/>
      <c r="K3192" t="s">
        <v>387</v>
      </c>
      <c r="L3192" t="s">
        <v>30</v>
      </c>
      <c r="M3192" s="21" t="s">
        <v>31</v>
      </c>
      <c r="N3192" t="s">
        <v>2055</v>
      </c>
      <c r="O3192" s="20">
        <v>72.96</v>
      </c>
      <c r="P3192" s="20">
        <v>67.17</v>
      </c>
      <c r="Q3192" s="22">
        <v>0.9019</v>
      </c>
      <c r="R3192" s="23">
        <v>1.67e-12</v>
      </c>
      <c r="S3192" s="24">
        <v>3.5e-9</v>
      </c>
      <c r="T3192" s="23"/>
      <c r="U3192" s="22"/>
      <c r="V3192" s="20"/>
      <c r="W3192" s="20"/>
      <c r="X3192" s="25"/>
    </row>
    <row r="3193" spans="1:24">
      <c r="A3193" s="1" t="s">
        <v>2010</v>
      </c>
      <c r="B3193" s="13" t="s">
        <v>2011</v>
      </c>
      <c r="C3193" t="s">
        <v>2042</v>
      </c>
      <c r="D3193" s="7" t="s">
        <v>2013</v>
      </c>
      <c r="E3193" s="13" t="s">
        <v>363</v>
      </c>
      <c r="F3193" s="20">
        <v>61.8</v>
      </c>
      <c r="G3193" s="20">
        <v>7</v>
      </c>
      <c r="H3193" s="20"/>
      <c r="I3193" s="20"/>
      <c r="J3193" s="25"/>
      <c r="K3193" t="s">
        <v>418</v>
      </c>
      <c r="L3193" t="s">
        <v>30</v>
      </c>
      <c r="M3193" s="21" t="s">
        <v>31</v>
      </c>
      <c r="N3193" t="s">
        <v>2056</v>
      </c>
      <c r="O3193" s="20">
        <v>75.7</v>
      </c>
      <c r="P3193" s="20">
        <v>68.46</v>
      </c>
      <c r="Q3193" s="22">
        <v>0.9043</v>
      </c>
      <c r="R3193" s="23"/>
      <c r="S3193" s="24"/>
      <c r="T3193" s="23"/>
      <c r="U3193" s="22"/>
      <c r="V3193" s="20"/>
      <c r="W3193" s="20"/>
      <c r="X3193" s="25"/>
    </row>
    <row r="3194" spans="1:24">
      <c r="A3194" s="1" t="s">
        <v>2010</v>
      </c>
      <c r="B3194" s="13" t="s">
        <v>2011</v>
      </c>
      <c r="C3194" t="s">
        <v>2042</v>
      </c>
      <c r="D3194" s="7" t="s">
        <v>2013</v>
      </c>
      <c r="E3194" s="13" t="s">
        <v>363</v>
      </c>
      <c r="F3194" s="20">
        <v>61.8</v>
      </c>
      <c r="G3194" s="20">
        <v>7</v>
      </c>
      <c r="H3194" s="20"/>
      <c r="I3194" s="20"/>
      <c r="J3194" s="25"/>
      <c r="K3194" t="s">
        <v>418</v>
      </c>
      <c r="L3194" t="s">
        <v>30</v>
      </c>
      <c r="M3194" s="21" t="s">
        <v>31</v>
      </c>
      <c r="N3194" t="s">
        <v>2057</v>
      </c>
      <c r="O3194" s="20">
        <v>53.5</v>
      </c>
      <c r="P3194" s="20">
        <v>43.38</v>
      </c>
      <c r="Q3194" s="22">
        <v>0.8109</v>
      </c>
      <c r="R3194" s="23">
        <v>7.12e-11</v>
      </c>
      <c r="S3194" s="24">
        <v>7.8e-8</v>
      </c>
      <c r="T3194" s="23"/>
      <c r="U3194" s="22"/>
      <c r="V3194" s="20"/>
      <c r="W3194" s="20"/>
      <c r="X3194" s="25"/>
    </row>
    <row r="3195" spans="1:24">
      <c r="A3195" s="1" t="s">
        <v>2010</v>
      </c>
      <c r="B3195" s="13" t="s">
        <v>2011</v>
      </c>
      <c r="C3195" t="s">
        <v>2042</v>
      </c>
      <c r="D3195" s="7" t="s">
        <v>2013</v>
      </c>
      <c r="E3195" s="13" t="s">
        <v>363</v>
      </c>
      <c r="F3195" s="20">
        <v>61.8</v>
      </c>
      <c r="G3195" s="20">
        <v>7</v>
      </c>
      <c r="H3195" s="20"/>
      <c r="I3195" s="20"/>
      <c r="J3195" s="25"/>
      <c r="K3195" t="s">
        <v>418</v>
      </c>
      <c r="L3195" t="s">
        <v>30</v>
      </c>
      <c r="M3195" s="21" t="s">
        <v>31</v>
      </c>
      <c r="N3195" t="s">
        <v>2058</v>
      </c>
      <c r="O3195" s="20">
        <v>68.38</v>
      </c>
      <c r="P3195" s="20">
        <v>61.15</v>
      </c>
      <c r="Q3195" s="22">
        <v>0.8942</v>
      </c>
      <c r="R3195" s="23"/>
      <c r="S3195" s="24"/>
      <c r="T3195" s="23"/>
      <c r="U3195" s="22"/>
      <c r="V3195" s="20"/>
      <c r="W3195" s="20"/>
      <c r="X3195" s="25"/>
    </row>
    <row r="3196" spans="1:24">
      <c r="A3196" s="1" t="s">
        <v>2010</v>
      </c>
      <c r="B3196" s="13" t="s">
        <v>2011</v>
      </c>
      <c r="C3196" t="s">
        <v>2042</v>
      </c>
      <c r="D3196" s="7" t="s">
        <v>2013</v>
      </c>
      <c r="E3196" s="13" t="s">
        <v>363</v>
      </c>
      <c r="F3196" s="20">
        <v>61.8</v>
      </c>
      <c r="G3196" s="20">
        <v>7</v>
      </c>
      <c r="H3196" s="20"/>
      <c r="I3196" s="20"/>
      <c r="J3196" s="25"/>
      <c r="K3196" t="s">
        <v>418</v>
      </c>
      <c r="L3196" t="s">
        <v>30</v>
      </c>
      <c r="M3196" s="21" t="s">
        <v>31</v>
      </c>
      <c r="N3196" t="s">
        <v>2059</v>
      </c>
      <c r="O3196" s="20">
        <v>69.17</v>
      </c>
      <c r="P3196" s="20">
        <v>56</v>
      </c>
      <c r="Q3196" s="22">
        <v>0.8096</v>
      </c>
      <c r="R3196" s="23">
        <v>5.85e-11</v>
      </c>
      <c r="S3196" s="24">
        <v>4.37e-7</v>
      </c>
      <c r="T3196" s="23"/>
      <c r="U3196" s="22"/>
      <c r="V3196" s="20"/>
      <c r="W3196" s="20"/>
      <c r="X3196" s="25"/>
    </row>
    <row r="3197" spans="1:24">
      <c r="A3197" s="1" t="s">
        <v>2010</v>
      </c>
      <c r="B3197" s="13" t="s">
        <v>2011</v>
      </c>
      <c r="C3197" t="s">
        <v>2042</v>
      </c>
      <c r="D3197" s="7" t="s">
        <v>2013</v>
      </c>
      <c r="E3197" s="13" t="s">
        <v>363</v>
      </c>
      <c r="F3197" s="20">
        <v>61.8</v>
      </c>
      <c r="G3197" s="20">
        <v>7</v>
      </c>
      <c r="H3197" s="20"/>
      <c r="I3197" s="20"/>
      <c r="J3197" s="25"/>
      <c r="K3197" t="s">
        <v>418</v>
      </c>
      <c r="L3197" t="s">
        <v>30</v>
      </c>
      <c r="M3197" s="21" t="s">
        <v>31</v>
      </c>
      <c r="N3197" t="s">
        <v>2060</v>
      </c>
      <c r="O3197" s="20">
        <v>74.68</v>
      </c>
      <c r="P3197" s="20">
        <v>69.72</v>
      </c>
      <c r="Q3197" s="22">
        <v>0.9336</v>
      </c>
      <c r="R3197" s="23"/>
      <c r="S3197" s="24"/>
      <c r="T3197" s="23"/>
      <c r="U3197" s="22"/>
      <c r="V3197" s="20"/>
      <c r="W3197" s="20"/>
      <c r="X3197" s="25"/>
    </row>
    <row r="3198" spans="1:24">
      <c r="A3198" s="1" t="s">
        <v>2010</v>
      </c>
      <c r="B3198" s="13" t="s">
        <v>2011</v>
      </c>
      <c r="C3198" t="s">
        <v>2042</v>
      </c>
      <c r="D3198" s="7" t="s">
        <v>2013</v>
      </c>
      <c r="E3198" s="13" t="s">
        <v>363</v>
      </c>
      <c r="F3198" s="20">
        <v>61.8</v>
      </c>
      <c r="G3198" s="20">
        <v>7</v>
      </c>
      <c r="H3198" s="20"/>
      <c r="I3198" s="20"/>
      <c r="J3198" s="25"/>
      <c r="K3198" t="s">
        <v>418</v>
      </c>
      <c r="L3198" t="s">
        <v>30</v>
      </c>
      <c r="M3198" s="21" t="s">
        <v>31</v>
      </c>
      <c r="N3198" t="s">
        <v>2061</v>
      </c>
      <c r="O3198" s="20">
        <v>77.47</v>
      </c>
      <c r="P3198" s="20">
        <v>71.18</v>
      </c>
      <c r="Q3198" s="22">
        <v>0.9188</v>
      </c>
      <c r="R3198" s="23"/>
      <c r="S3198" s="24"/>
      <c r="T3198" s="23"/>
      <c r="U3198" s="22"/>
      <c r="V3198" s="20"/>
      <c r="W3198" s="20"/>
      <c r="X3198" s="25"/>
    </row>
    <row r="3199" spans="1:24">
      <c r="A3199" s="1" t="s">
        <v>2010</v>
      </c>
      <c r="B3199" s="13" t="s">
        <v>2011</v>
      </c>
      <c r="C3199" t="s">
        <v>2042</v>
      </c>
      <c r="D3199" s="7" t="s">
        <v>2013</v>
      </c>
      <c r="E3199" s="13" t="s">
        <v>363</v>
      </c>
      <c r="F3199" s="20">
        <v>61.8</v>
      </c>
      <c r="G3199" s="20">
        <v>7</v>
      </c>
      <c r="H3199" s="20"/>
      <c r="I3199" s="20"/>
      <c r="J3199" s="25"/>
      <c r="K3199" t="s">
        <v>418</v>
      </c>
      <c r="L3199" t="s">
        <v>30</v>
      </c>
      <c r="M3199" s="21" t="s">
        <v>31</v>
      </c>
      <c r="N3199" t="s">
        <v>2062</v>
      </c>
      <c r="O3199" s="20">
        <v>68.71</v>
      </c>
      <c r="P3199" s="20">
        <v>57.95</v>
      </c>
      <c r="Q3199" s="22">
        <v>0.8433</v>
      </c>
      <c r="R3199" s="23">
        <v>3.8e-11</v>
      </c>
      <c r="S3199" s="24">
        <v>2.21e-7</v>
      </c>
      <c r="T3199" s="23"/>
      <c r="U3199" s="22"/>
      <c r="V3199" s="20"/>
      <c r="W3199" s="20"/>
      <c r="X3199" s="25"/>
    </row>
    <row r="3200" spans="1:24">
      <c r="A3200" s="1" t="s">
        <v>2010</v>
      </c>
      <c r="B3200" s="13" t="s">
        <v>2011</v>
      </c>
      <c r="C3200" t="s">
        <v>2042</v>
      </c>
      <c r="D3200" s="7" t="s">
        <v>2013</v>
      </c>
      <c r="E3200" s="13" t="s">
        <v>363</v>
      </c>
      <c r="F3200" s="20">
        <v>61.8</v>
      </c>
      <c r="G3200" s="20">
        <v>7</v>
      </c>
      <c r="H3200" s="20"/>
      <c r="I3200" s="20"/>
      <c r="J3200" s="25"/>
      <c r="K3200" t="s">
        <v>418</v>
      </c>
      <c r="L3200" t="s">
        <v>30</v>
      </c>
      <c r="M3200" s="21" t="s">
        <v>31</v>
      </c>
      <c r="N3200" t="s">
        <v>2063</v>
      </c>
      <c r="O3200" s="20">
        <v>68.92</v>
      </c>
      <c r="P3200" s="20">
        <v>62.48</v>
      </c>
      <c r="Q3200" s="22">
        <v>0.9066</v>
      </c>
      <c r="R3200" s="23">
        <v>5.37e-11</v>
      </c>
      <c r="S3200" s="24">
        <v>1.32e-7</v>
      </c>
      <c r="T3200" s="23"/>
      <c r="U3200" s="22"/>
      <c r="V3200" s="20"/>
      <c r="W3200" s="20"/>
      <c r="X3200" s="25"/>
    </row>
    <row r="3201" spans="1:24">
      <c r="A3201" s="1" t="s">
        <v>2010</v>
      </c>
      <c r="B3201" s="13" t="s">
        <v>2011</v>
      </c>
      <c r="C3201" t="s">
        <v>2042</v>
      </c>
      <c r="D3201" s="7" t="s">
        <v>2013</v>
      </c>
      <c r="E3201" s="13" t="s">
        <v>363</v>
      </c>
      <c r="F3201" s="20">
        <v>61.8</v>
      </c>
      <c r="G3201" s="20">
        <v>7</v>
      </c>
      <c r="H3201" s="20"/>
      <c r="I3201" s="20"/>
      <c r="J3201" s="25"/>
      <c r="K3201" t="s">
        <v>418</v>
      </c>
      <c r="L3201" t="s">
        <v>30</v>
      </c>
      <c r="M3201" s="21" t="s">
        <v>31</v>
      </c>
      <c r="N3201" t="s">
        <v>2064</v>
      </c>
      <c r="O3201" s="20">
        <v>67.61</v>
      </c>
      <c r="P3201" s="20">
        <v>57.51</v>
      </c>
      <c r="Q3201" s="22">
        <v>0.8506</v>
      </c>
      <c r="R3201" s="23"/>
      <c r="S3201" s="24"/>
      <c r="T3201" s="23"/>
      <c r="U3201" s="22"/>
      <c r="V3201" s="20"/>
      <c r="W3201" s="20"/>
      <c r="X3201" s="25"/>
    </row>
    <row r="3202" spans="1:24">
      <c r="A3202" s="1" t="s">
        <v>2010</v>
      </c>
      <c r="B3202" s="13" t="s">
        <v>2011</v>
      </c>
      <c r="C3202" t="s">
        <v>2042</v>
      </c>
      <c r="D3202" s="7" t="s">
        <v>2013</v>
      </c>
      <c r="E3202" s="13" t="s">
        <v>363</v>
      </c>
      <c r="F3202" s="20">
        <v>61.8</v>
      </c>
      <c r="G3202" s="20">
        <v>7</v>
      </c>
      <c r="H3202" s="20"/>
      <c r="I3202" s="20"/>
      <c r="J3202" s="25"/>
      <c r="K3202" t="s">
        <v>418</v>
      </c>
      <c r="L3202" t="s">
        <v>30</v>
      </c>
      <c r="M3202" s="21" t="s">
        <v>31</v>
      </c>
      <c r="N3202" t="s">
        <v>2065</v>
      </c>
      <c r="O3202" s="20">
        <v>73.75</v>
      </c>
      <c r="P3202" s="20">
        <v>66.82</v>
      </c>
      <c r="Q3202" s="22">
        <v>0.9061</v>
      </c>
      <c r="R3202" s="23"/>
      <c r="S3202" s="24"/>
      <c r="T3202" s="23"/>
      <c r="U3202" s="22"/>
      <c r="V3202" s="20"/>
      <c r="W3202" s="20"/>
      <c r="X3202" s="25"/>
    </row>
    <row r="3203" spans="1:24">
      <c r="A3203" s="1" t="s">
        <v>2010</v>
      </c>
      <c r="B3203" s="13" t="s">
        <v>2011</v>
      </c>
      <c r="C3203" t="s">
        <v>2042</v>
      </c>
      <c r="D3203" s="7" t="s">
        <v>2013</v>
      </c>
      <c r="E3203" s="13" t="s">
        <v>363</v>
      </c>
      <c r="F3203" s="20">
        <v>61.8</v>
      </c>
      <c r="G3203" s="20">
        <v>7</v>
      </c>
      <c r="H3203" s="20"/>
      <c r="I3203" s="20"/>
      <c r="J3203" s="25"/>
      <c r="K3203" t="s">
        <v>418</v>
      </c>
      <c r="L3203" t="s">
        <v>30</v>
      </c>
      <c r="M3203" s="21" t="s">
        <v>31</v>
      </c>
      <c r="N3203" t="s">
        <v>2066</v>
      </c>
      <c r="O3203" s="20">
        <v>67.21</v>
      </c>
      <c r="P3203" s="20">
        <v>59.19</v>
      </c>
      <c r="Q3203" s="22">
        <v>0.8806</v>
      </c>
      <c r="R3203" s="23">
        <v>5.16e-11</v>
      </c>
      <c r="S3203" s="24">
        <v>3.99e-7</v>
      </c>
      <c r="T3203" s="23"/>
      <c r="U3203" s="22"/>
      <c r="V3203" s="20"/>
      <c r="W3203" s="20"/>
      <c r="X3203" s="25"/>
    </row>
    <row r="3204" spans="1:24">
      <c r="A3204" s="39" t="s">
        <v>2010</v>
      </c>
      <c r="B3204" s="40" t="s">
        <v>2011</v>
      </c>
      <c r="C3204" s="18" t="s">
        <v>2067</v>
      </c>
      <c r="D3204" s="78" t="s">
        <v>2013</v>
      </c>
      <c r="E3204" s="40" t="s">
        <v>363</v>
      </c>
      <c r="F3204" s="42">
        <v>61.8</v>
      </c>
      <c r="G3204" s="42">
        <v>7</v>
      </c>
      <c r="H3204" s="42"/>
      <c r="I3204" s="42"/>
      <c r="J3204" s="47"/>
      <c r="K3204" s="18" t="s">
        <v>2040</v>
      </c>
      <c r="L3204" s="18" t="s">
        <v>30</v>
      </c>
      <c r="M3204" s="43" t="s">
        <v>31</v>
      </c>
      <c r="N3204" s="18" t="s">
        <v>2068</v>
      </c>
      <c r="O3204" s="42">
        <v>46.89</v>
      </c>
      <c r="P3204" s="42">
        <v>41.28</v>
      </c>
      <c r="Q3204" s="44">
        <v>0.8805</v>
      </c>
      <c r="R3204" s="45">
        <v>1.9e-15</v>
      </c>
      <c r="S3204" s="46">
        <v>1.46e-11</v>
      </c>
      <c r="T3204" s="45"/>
      <c r="U3204" s="44"/>
      <c r="V3204" s="42"/>
      <c r="W3204" s="42"/>
      <c r="X3204" s="47"/>
    </row>
    <row r="3205" spans="1:24">
      <c r="A3205" s="1" t="s">
        <v>2069</v>
      </c>
      <c r="B3205" s="13" t="s">
        <v>531</v>
      </c>
      <c r="C3205" t="s">
        <v>2070</v>
      </c>
      <c r="D3205" s="7" t="s">
        <v>2071</v>
      </c>
      <c r="E3205" s="13" t="s">
        <v>363</v>
      </c>
      <c r="F3205" s="20">
        <v>61.9</v>
      </c>
      <c r="G3205" s="20">
        <v>4.53</v>
      </c>
      <c r="H3205" s="20"/>
      <c r="I3205" s="20"/>
      <c r="J3205" s="25"/>
      <c r="K3205" t="s">
        <v>739</v>
      </c>
      <c r="L3205" t="s">
        <v>30</v>
      </c>
      <c r="M3205" s="21" t="s">
        <v>31</v>
      </c>
      <c r="N3205" t="s">
        <v>2072</v>
      </c>
      <c r="O3205" s="20"/>
      <c r="P3205" s="20">
        <v>32.8</v>
      </c>
      <c r="Q3205" s="22"/>
      <c r="R3205" s="23">
        <v>1.0342e-11</v>
      </c>
      <c r="S3205" s="24"/>
      <c r="T3205" s="23"/>
      <c r="U3205" s="22"/>
      <c r="V3205" s="20"/>
      <c r="W3205" s="20"/>
      <c r="X3205" s="25"/>
    </row>
    <row r="3206" spans="1:24">
      <c r="A3206" s="1" t="s">
        <v>2069</v>
      </c>
      <c r="B3206" s="13" t="s">
        <v>531</v>
      </c>
      <c r="C3206" t="s">
        <v>2070</v>
      </c>
      <c r="D3206" s="7" t="s">
        <v>2071</v>
      </c>
      <c r="E3206" s="13" t="s">
        <v>363</v>
      </c>
      <c r="F3206" s="20">
        <v>61.9</v>
      </c>
      <c r="G3206" s="20">
        <v>4.53</v>
      </c>
      <c r="H3206" s="20"/>
      <c r="I3206" s="20"/>
      <c r="J3206" s="25"/>
      <c r="K3206" t="s">
        <v>739</v>
      </c>
      <c r="L3206" t="s">
        <v>30</v>
      </c>
      <c r="M3206" s="21" t="s">
        <v>31</v>
      </c>
      <c r="N3206" t="s">
        <v>2073</v>
      </c>
      <c r="O3206" s="20"/>
      <c r="P3206" s="20">
        <v>38</v>
      </c>
      <c r="Q3206" s="22"/>
      <c r="R3206" s="23">
        <v>3.4325e-11</v>
      </c>
      <c r="S3206" s="24"/>
      <c r="T3206" s="23"/>
      <c r="U3206" s="22"/>
      <c r="V3206" s="20"/>
      <c r="W3206" s="20"/>
      <c r="X3206" s="25"/>
    </row>
    <row r="3207" spans="1:24">
      <c r="A3207" s="1" t="s">
        <v>2069</v>
      </c>
      <c r="B3207" s="13" t="s">
        <v>531</v>
      </c>
      <c r="C3207" t="s">
        <v>2074</v>
      </c>
      <c r="D3207" s="7" t="s">
        <v>2071</v>
      </c>
      <c r="E3207" s="13" t="s">
        <v>363</v>
      </c>
      <c r="F3207" s="20">
        <v>61.9</v>
      </c>
      <c r="G3207" s="20">
        <v>4.49</v>
      </c>
      <c r="H3207" s="20"/>
      <c r="I3207" s="20"/>
      <c r="J3207" s="25"/>
      <c r="K3207" t="s">
        <v>603</v>
      </c>
      <c r="L3207" t="s">
        <v>30</v>
      </c>
      <c r="M3207" s="21" t="s">
        <v>31</v>
      </c>
      <c r="N3207" t="s">
        <v>2075</v>
      </c>
      <c r="O3207" s="20"/>
      <c r="P3207" s="20">
        <v>25.1</v>
      </c>
      <c r="Q3207" s="22"/>
      <c r="R3207" s="23">
        <v>1.604e-12</v>
      </c>
      <c r="S3207" s="24"/>
      <c r="T3207" s="23"/>
      <c r="U3207" s="22"/>
      <c r="V3207" s="20"/>
      <c r="W3207" s="20"/>
      <c r="X3207" s="25"/>
    </row>
    <row r="3208" spans="1:24">
      <c r="A3208" s="1" t="s">
        <v>2069</v>
      </c>
      <c r="B3208" s="13" t="s">
        <v>531</v>
      </c>
      <c r="C3208" t="s">
        <v>2076</v>
      </c>
      <c r="D3208" s="7" t="s">
        <v>2071</v>
      </c>
      <c r="E3208" s="13" t="s">
        <v>363</v>
      </c>
      <c r="F3208" s="20">
        <v>63.22</v>
      </c>
      <c r="G3208" s="20">
        <v>4.88</v>
      </c>
      <c r="H3208" s="20"/>
      <c r="I3208" s="20"/>
      <c r="J3208" s="25"/>
      <c r="K3208" t="s">
        <v>29</v>
      </c>
      <c r="L3208" t="s">
        <v>30</v>
      </c>
      <c r="M3208" s="21" t="s">
        <v>31</v>
      </c>
      <c r="N3208" t="s">
        <v>2077</v>
      </c>
      <c r="O3208" s="20"/>
      <c r="P3208" s="20">
        <v>36.3</v>
      </c>
      <c r="Q3208" s="22"/>
      <c r="R3208" s="23">
        <v>1.564e-12</v>
      </c>
      <c r="S3208" s="24"/>
      <c r="T3208" s="23"/>
      <c r="U3208" s="22"/>
      <c r="V3208" s="20"/>
      <c r="W3208" s="20"/>
      <c r="X3208" s="25"/>
    </row>
    <row r="3209" spans="1:24">
      <c r="A3209" s="1" t="s">
        <v>2069</v>
      </c>
      <c r="B3209" s="13" t="s">
        <v>531</v>
      </c>
      <c r="C3209" t="s">
        <v>2078</v>
      </c>
      <c r="D3209" s="7" t="s">
        <v>2071</v>
      </c>
      <c r="E3209" s="13" t="s">
        <v>363</v>
      </c>
      <c r="F3209" s="20">
        <v>54.45</v>
      </c>
      <c r="G3209" s="20">
        <v>3.73</v>
      </c>
      <c r="H3209" s="20"/>
      <c r="I3209" s="20"/>
      <c r="J3209" s="25"/>
      <c r="K3209" t="s">
        <v>2079</v>
      </c>
      <c r="L3209" t="s">
        <v>30</v>
      </c>
      <c r="M3209" s="21" t="s">
        <v>31</v>
      </c>
      <c r="N3209" t="s">
        <v>2080</v>
      </c>
      <c r="O3209" s="20"/>
      <c r="P3209" s="20">
        <v>28.9</v>
      </c>
      <c r="Q3209" s="22"/>
      <c r="R3209" s="23">
        <v>5.124e-12</v>
      </c>
      <c r="S3209" s="24"/>
      <c r="T3209" s="23"/>
      <c r="U3209" s="22"/>
      <c r="V3209" s="20"/>
      <c r="W3209" s="20"/>
      <c r="X3209" s="25"/>
    </row>
    <row r="3210" spans="1:24">
      <c r="A3210" s="1" t="s">
        <v>2069</v>
      </c>
      <c r="B3210" s="13" t="s">
        <v>531</v>
      </c>
      <c r="C3210" t="s">
        <v>2081</v>
      </c>
      <c r="D3210" s="7" t="s">
        <v>2071</v>
      </c>
      <c r="E3210" s="13" t="s">
        <v>363</v>
      </c>
      <c r="F3210" s="20">
        <v>61.9</v>
      </c>
      <c r="G3210" s="20">
        <v>4.49</v>
      </c>
      <c r="H3210" s="20"/>
      <c r="I3210" s="20"/>
      <c r="J3210" s="25"/>
      <c r="K3210" t="s">
        <v>418</v>
      </c>
      <c r="L3210" t="s">
        <v>30</v>
      </c>
      <c r="M3210" s="21" t="s">
        <v>31</v>
      </c>
      <c r="N3210" t="s">
        <v>2082</v>
      </c>
      <c r="O3210" s="20"/>
      <c r="P3210" s="20">
        <v>57.5</v>
      </c>
      <c r="Q3210" s="22"/>
      <c r="R3210" s="23">
        <v>3.93e-13</v>
      </c>
      <c r="S3210" s="24"/>
      <c r="T3210" s="23"/>
      <c r="U3210" s="22"/>
      <c r="V3210" s="20"/>
      <c r="W3210" s="20"/>
      <c r="X3210" s="25"/>
    </row>
    <row r="3211" spans="1:24">
      <c r="A3211" s="1" t="s">
        <v>2069</v>
      </c>
      <c r="B3211" s="13" t="s">
        <v>531</v>
      </c>
      <c r="C3211" t="s">
        <v>2083</v>
      </c>
      <c r="D3211" s="7" t="s">
        <v>2071</v>
      </c>
      <c r="E3211" s="13" t="s">
        <v>363</v>
      </c>
      <c r="F3211" s="20">
        <v>60.95</v>
      </c>
      <c r="G3211" s="20">
        <v>4.4</v>
      </c>
      <c r="H3211" s="20"/>
      <c r="I3211" s="20"/>
      <c r="J3211" s="25"/>
      <c r="K3211" t="s">
        <v>418</v>
      </c>
      <c r="L3211" t="s">
        <v>30</v>
      </c>
      <c r="M3211" s="21" t="s">
        <v>31</v>
      </c>
      <c r="N3211" t="s">
        <v>2084</v>
      </c>
      <c r="O3211" s="20"/>
      <c r="P3211" s="20">
        <v>14.6</v>
      </c>
      <c r="Q3211" s="22"/>
      <c r="R3211" s="23">
        <v>2.07e-13</v>
      </c>
      <c r="S3211" s="24"/>
      <c r="T3211" s="23"/>
      <c r="U3211" s="22"/>
      <c r="V3211" s="20"/>
      <c r="W3211" s="20"/>
      <c r="X3211" s="25"/>
    </row>
    <row r="3212" spans="1:24">
      <c r="A3212" s="1" t="s">
        <v>2069</v>
      </c>
      <c r="B3212" s="13" t="s">
        <v>531</v>
      </c>
      <c r="C3212" t="s">
        <v>2085</v>
      </c>
      <c r="D3212" s="7" t="s">
        <v>2071</v>
      </c>
      <c r="E3212" s="13" t="s">
        <v>363</v>
      </c>
      <c r="F3212" s="20">
        <v>60.95</v>
      </c>
      <c r="G3212" s="20">
        <v>4.4</v>
      </c>
      <c r="H3212" s="20"/>
      <c r="I3212" s="20"/>
      <c r="J3212" s="25"/>
      <c r="K3212" t="s">
        <v>418</v>
      </c>
      <c r="L3212" t="s">
        <v>30</v>
      </c>
      <c r="M3212" s="21" t="s">
        <v>31</v>
      </c>
      <c r="N3212" t="s">
        <v>2086</v>
      </c>
      <c r="O3212" s="20"/>
      <c r="P3212" s="20">
        <v>57.4</v>
      </c>
      <c r="Q3212" s="22"/>
      <c r="R3212" s="23">
        <v>1.46e-13</v>
      </c>
      <c r="S3212" s="24"/>
      <c r="T3212" s="23"/>
      <c r="U3212" s="22"/>
      <c r="V3212" s="20"/>
      <c r="W3212" s="20"/>
      <c r="X3212" s="25"/>
    </row>
    <row r="3213" spans="1:24">
      <c r="A3213" s="1" t="s">
        <v>2069</v>
      </c>
      <c r="B3213" s="13" t="s">
        <v>531</v>
      </c>
      <c r="C3213" t="s">
        <v>2076</v>
      </c>
      <c r="D3213" s="7" t="s">
        <v>2071</v>
      </c>
      <c r="E3213" s="13" t="s">
        <v>363</v>
      </c>
      <c r="F3213" s="20">
        <v>54.45</v>
      </c>
      <c r="G3213" s="20">
        <v>3.73</v>
      </c>
      <c r="H3213" s="20"/>
      <c r="I3213" s="20"/>
      <c r="J3213" s="25"/>
      <c r="K3213" t="s">
        <v>29</v>
      </c>
      <c r="L3213" t="s">
        <v>30</v>
      </c>
      <c r="M3213" s="21" t="s">
        <v>31</v>
      </c>
      <c r="N3213" t="s">
        <v>2087</v>
      </c>
      <c r="O3213" s="20"/>
      <c r="P3213" s="20">
        <v>35.2</v>
      </c>
      <c r="Q3213" s="22"/>
      <c r="R3213" s="23">
        <v>5.756e-12</v>
      </c>
      <c r="S3213" s="24"/>
      <c r="T3213" s="23"/>
      <c r="U3213" s="22"/>
      <c r="V3213" s="20"/>
      <c r="W3213" s="20"/>
      <c r="X3213" s="25"/>
    </row>
    <row r="3214" spans="1:24">
      <c r="A3214" s="1" t="s">
        <v>2069</v>
      </c>
      <c r="B3214" s="13" t="s">
        <v>531</v>
      </c>
      <c r="C3214" t="s">
        <v>2078</v>
      </c>
      <c r="D3214" s="7" t="s">
        <v>2071</v>
      </c>
      <c r="E3214" s="13" t="s">
        <v>363</v>
      </c>
      <c r="F3214" s="20">
        <v>63.22</v>
      </c>
      <c r="G3214" s="20">
        <v>4.88</v>
      </c>
      <c r="H3214" s="20"/>
      <c r="I3214" s="20"/>
      <c r="J3214" s="25"/>
      <c r="K3214" t="s">
        <v>2079</v>
      </c>
      <c r="L3214" t="s">
        <v>30</v>
      </c>
      <c r="M3214" s="21" t="s">
        <v>31</v>
      </c>
      <c r="N3214" t="s">
        <v>2088</v>
      </c>
      <c r="O3214" s="20"/>
      <c r="P3214" s="20">
        <v>24</v>
      </c>
      <c r="Q3214" s="22"/>
      <c r="R3214" s="23">
        <v>2.57e-13</v>
      </c>
      <c r="S3214" s="24"/>
      <c r="T3214" s="23"/>
      <c r="U3214" s="22"/>
      <c r="V3214" s="20"/>
      <c r="W3214" s="20"/>
      <c r="X3214" s="25"/>
    </row>
    <row r="3215" spans="1:24">
      <c r="A3215" s="39" t="s">
        <v>2069</v>
      </c>
      <c r="B3215" s="40" t="s">
        <v>531</v>
      </c>
      <c r="C3215" s="18" t="s">
        <v>2076</v>
      </c>
      <c r="D3215" s="78" t="s">
        <v>2071</v>
      </c>
      <c r="E3215" s="40" t="s">
        <v>363</v>
      </c>
      <c r="F3215" s="42">
        <v>63.22</v>
      </c>
      <c r="G3215" s="42">
        <v>4.88</v>
      </c>
      <c r="H3215" s="42"/>
      <c r="I3215" s="42"/>
      <c r="J3215" s="47"/>
      <c r="K3215" s="18" t="s">
        <v>29</v>
      </c>
      <c r="L3215" s="18" t="s">
        <v>30</v>
      </c>
      <c r="M3215" s="43" t="s">
        <v>31</v>
      </c>
      <c r="N3215" s="18" t="s">
        <v>2089</v>
      </c>
      <c r="O3215" s="42"/>
      <c r="P3215" s="42">
        <v>28</v>
      </c>
      <c r="Q3215" s="44"/>
      <c r="R3215" s="45">
        <v>1.043e-12</v>
      </c>
      <c r="S3215" s="46"/>
      <c r="T3215" s="45"/>
      <c r="U3215" s="44"/>
      <c r="V3215" s="42"/>
      <c r="W3215" s="42"/>
      <c r="X3215" s="47"/>
    </row>
    <row r="3216" spans="1:24">
      <c r="A3216" s="1" t="s">
        <v>2090</v>
      </c>
      <c r="B3216" s="13" t="s">
        <v>2091</v>
      </c>
      <c r="C3216" t="s">
        <v>2092</v>
      </c>
      <c r="D3216" s="7" t="s">
        <v>2093</v>
      </c>
      <c r="E3216" s="13" t="s">
        <v>1335</v>
      </c>
      <c r="F3216" s="20">
        <v>69.33</v>
      </c>
      <c r="G3216" s="20">
        <v>8.26</v>
      </c>
      <c r="H3216" s="20"/>
      <c r="I3216" s="20"/>
      <c r="J3216" s="25"/>
      <c r="K3216" t="s">
        <v>1377</v>
      </c>
      <c r="L3216" t="s">
        <v>30</v>
      </c>
      <c r="M3216" s="21" t="s">
        <v>31</v>
      </c>
      <c r="N3216" t="s">
        <v>2094</v>
      </c>
      <c r="O3216" s="20">
        <v>68.6</v>
      </c>
      <c r="P3216" s="20">
        <v>67.8</v>
      </c>
      <c r="Q3216" s="22">
        <v>0.988338192419825</v>
      </c>
      <c r="R3216" s="23">
        <v>1.77e-10</v>
      </c>
      <c r="S3216" s="24">
        <v>2.64e-5</v>
      </c>
      <c r="T3216" s="23"/>
      <c r="U3216" s="22"/>
      <c r="V3216" s="20"/>
      <c r="W3216" s="20"/>
      <c r="X3216" s="25"/>
    </row>
    <row r="3217" spans="1:24">
      <c r="A3217" s="1" t="s">
        <v>2090</v>
      </c>
      <c r="B3217" s="13" t="s">
        <v>2091</v>
      </c>
      <c r="C3217" t="s">
        <v>2092</v>
      </c>
      <c r="D3217" s="7" t="s">
        <v>2093</v>
      </c>
      <c r="E3217" s="13" t="s">
        <v>1335</v>
      </c>
      <c r="F3217" s="20">
        <v>69.33</v>
      </c>
      <c r="G3217" s="20">
        <v>8.26</v>
      </c>
      <c r="H3217" s="20"/>
      <c r="I3217" s="20"/>
      <c r="J3217" s="25"/>
      <c r="K3217" t="s">
        <v>1377</v>
      </c>
      <c r="L3217" t="s">
        <v>30</v>
      </c>
      <c r="M3217" s="21" t="s">
        <v>31</v>
      </c>
      <c r="O3217" s="20"/>
      <c r="P3217" s="20">
        <v>57.4385</v>
      </c>
      <c r="Q3217" s="22"/>
      <c r="R3217" s="23">
        <v>2.48e-12</v>
      </c>
      <c r="S3217" s="24"/>
      <c r="T3217" s="23"/>
      <c r="U3217" s="22"/>
      <c r="V3217" s="20"/>
      <c r="W3217" s="20"/>
      <c r="X3217" s="25"/>
    </row>
    <row r="3218" spans="1:24">
      <c r="A3218" s="1" t="s">
        <v>2090</v>
      </c>
      <c r="B3218" s="13" t="s">
        <v>2091</v>
      </c>
      <c r="C3218" t="s">
        <v>2092</v>
      </c>
      <c r="D3218" s="7" t="s">
        <v>2093</v>
      </c>
      <c r="E3218" s="13" t="s">
        <v>1335</v>
      </c>
      <c r="F3218" s="20">
        <v>69.33</v>
      </c>
      <c r="G3218" s="20">
        <v>8.26</v>
      </c>
      <c r="H3218" s="20"/>
      <c r="I3218" s="20"/>
      <c r="J3218" s="25"/>
      <c r="K3218" t="s">
        <v>1377</v>
      </c>
      <c r="L3218" t="s">
        <v>30</v>
      </c>
      <c r="M3218" s="21" t="s">
        <v>31</v>
      </c>
      <c r="O3218" s="20"/>
      <c r="P3218" s="20">
        <v>61.3118</v>
      </c>
      <c r="Q3218" s="22"/>
      <c r="R3218" s="23">
        <v>6.39e-14</v>
      </c>
      <c r="S3218" s="24"/>
      <c r="T3218" s="23"/>
      <c r="U3218" s="22"/>
      <c r="V3218" s="20"/>
      <c r="W3218" s="20"/>
      <c r="X3218" s="25"/>
    </row>
    <row r="3219" spans="1:24">
      <c r="A3219" s="1" t="s">
        <v>2090</v>
      </c>
      <c r="B3219" s="13" t="s">
        <v>2091</v>
      </c>
      <c r="C3219" t="s">
        <v>2092</v>
      </c>
      <c r="D3219" s="7" t="s">
        <v>2093</v>
      </c>
      <c r="E3219" s="13" t="s">
        <v>1335</v>
      </c>
      <c r="F3219" s="20">
        <v>69.33</v>
      </c>
      <c r="G3219" s="20">
        <v>8.26</v>
      </c>
      <c r="H3219" s="20"/>
      <c r="I3219" s="20"/>
      <c r="J3219" s="25"/>
      <c r="K3219" t="s">
        <v>1377</v>
      </c>
      <c r="L3219" t="s">
        <v>30</v>
      </c>
      <c r="M3219" s="21" t="s">
        <v>31</v>
      </c>
      <c r="O3219" s="20"/>
      <c r="P3219" s="20">
        <v>71.23</v>
      </c>
      <c r="Q3219" s="22"/>
      <c r="R3219" s="23">
        <v>3.8e-10</v>
      </c>
      <c r="S3219" s="24"/>
      <c r="T3219" s="23"/>
      <c r="U3219" s="22"/>
      <c r="V3219" s="20"/>
      <c r="W3219" s="20"/>
      <c r="X3219" s="25"/>
    </row>
    <row r="3220" spans="1:24">
      <c r="A3220" s="1" t="s">
        <v>2090</v>
      </c>
      <c r="B3220" s="13" t="s">
        <v>2095</v>
      </c>
      <c r="C3220" t="s">
        <v>2096</v>
      </c>
      <c r="D3220" s="7" t="s">
        <v>2093</v>
      </c>
      <c r="E3220" s="13" t="s">
        <v>1335</v>
      </c>
      <c r="F3220" s="20">
        <v>74.32</v>
      </c>
      <c r="G3220" s="20">
        <v>8.83</v>
      </c>
      <c r="H3220" s="20"/>
      <c r="I3220" s="20"/>
      <c r="J3220" s="25"/>
      <c r="K3220" t="s">
        <v>1377</v>
      </c>
      <c r="L3220" t="s">
        <v>30</v>
      </c>
      <c r="M3220" s="21" t="s">
        <v>31</v>
      </c>
      <c r="N3220" t="s">
        <v>2097</v>
      </c>
      <c r="O3220" s="20">
        <v>71.6</v>
      </c>
      <c r="P3220" s="20">
        <v>63.7</v>
      </c>
      <c r="Q3220" s="22">
        <v>0.889664804469274</v>
      </c>
      <c r="R3220" s="23">
        <v>1.06e-13</v>
      </c>
      <c r="S3220" s="24">
        <v>2.28e-11</v>
      </c>
      <c r="T3220" s="23"/>
      <c r="U3220" s="22"/>
      <c r="V3220" s="20"/>
      <c r="W3220" s="20"/>
      <c r="X3220" s="25"/>
    </row>
    <row r="3221" spans="1:24">
      <c r="A3221" s="1" t="s">
        <v>2090</v>
      </c>
      <c r="B3221" s="13" t="s">
        <v>2095</v>
      </c>
      <c r="C3221" t="s">
        <v>2096</v>
      </c>
      <c r="D3221" s="7" t="s">
        <v>2093</v>
      </c>
      <c r="E3221" s="13" t="s">
        <v>1335</v>
      </c>
      <c r="F3221" s="20">
        <v>74.32</v>
      </c>
      <c r="G3221" s="20">
        <v>8.83</v>
      </c>
      <c r="H3221" s="20"/>
      <c r="I3221" s="20"/>
      <c r="J3221" s="25"/>
      <c r="K3221" t="s">
        <v>1377</v>
      </c>
      <c r="L3221" t="s">
        <v>30</v>
      </c>
      <c r="M3221" s="21" t="s">
        <v>31</v>
      </c>
      <c r="O3221" s="20"/>
      <c r="P3221" s="20">
        <v>60.966</v>
      </c>
      <c r="Q3221" s="22"/>
      <c r="R3221" s="23">
        <v>2.08e-15</v>
      </c>
      <c r="S3221" s="24"/>
      <c r="T3221" s="23"/>
      <c r="U3221" s="22"/>
      <c r="V3221" s="20"/>
      <c r="W3221" s="20"/>
      <c r="X3221" s="25"/>
    </row>
    <row r="3222" spans="1:24">
      <c r="A3222" s="1" t="s">
        <v>2090</v>
      </c>
      <c r="B3222" s="13" t="s">
        <v>2095</v>
      </c>
      <c r="C3222" t="s">
        <v>2096</v>
      </c>
      <c r="D3222" s="7" t="s">
        <v>2093</v>
      </c>
      <c r="E3222" s="13" t="s">
        <v>1335</v>
      </c>
      <c r="F3222" s="20">
        <v>74.32</v>
      </c>
      <c r="G3222" s="20">
        <v>8.83</v>
      </c>
      <c r="H3222" s="20"/>
      <c r="I3222" s="20"/>
      <c r="J3222" s="25"/>
      <c r="K3222" t="s">
        <v>1377</v>
      </c>
      <c r="L3222" t="s">
        <v>30</v>
      </c>
      <c r="M3222" s="21" t="s">
        <v>31</v>
      </c>
      <c r="O3222" s="20"/>
      <c r="P3222" s="20">
        <v>66.2905</v>
      </c>
      <c r="Q3222" s="22"/>
      <c r="R3222" s="23">
        <v>9.11e-15</v>
      </c>
      <c r="S3222" s="24"/>
      <c r="T3222" s="23"/>
      <c r="U3222" s="22"/>
      <c r="V3222" s="20"/>
      <c r="W3222" s="20"/>
      <c r="X3222" s="25"/>
    </row>
    <row r="3223" spans="1:24">
      <c r="A3223" s="1" t="s">
        <v>2090</v>
      </c>
      <c r="B3223" s="13" t="s">
        <v>2095</v>
      </c>
      <c r="C3223" t="s">
        <v>2096</v>
      </c>
      <c r="D3223" s="7" t="s">
        <v>2093</v>
      </c>
      <c r="E3223" s="13" t="s">
        <v>1335</v>
      </c>
      <c r="F3223" s="20">
        <v>74.32</v>
      </c>
      <c r="G3223" s="20">
        <v>8.83</v>
      </c>
      <c r="H3223" s="20"/>
      <c r="I3223" s="20"/>
      <c r="J3223" s="25"/>
      <c r="K3223" t="s">
        <v>1377</v>
      </c>
      <c r="L3223" t="s">
        <v>30</v>
      </c>
      <c r="M3223" s="21" t="s">
        <v>31</v>
      </c>
      <c r="O3223" s="20"/>
      <c r="P3223" s="20">
        <v>62.3479</v>
      </c>
      <c r="Q3223" s="22"/>
      <c r="R3223" s="23">
        <v>1.68e-13</v>
      </c>
      <c r="S3223" s="24"/>
      <c r="T3223" s="23"/>
      <c r="U3223" s="22"/>
      <c r="V3223" s="20"/>
      <c r="W3223" s="20"/>
      <c r="X3223" s="25"/>
    </row>
    <row r="3224" spans="1:24">
      <c r="A3224" s="1" t="s">
        <v>2090</v>
      </c>
      <c r="B3224" s="13" t="s">
        <v>2098</v>
      </c>
      <c r="C3224" t="s">
        <v>2099</v>
      </c>
      <c r="D3224" s="7" t="s">
        <v>2093</v>
      </c>
      <c r="E3224" s="13" t="s">
        <v>1335</v>
      </c>
      <c r="F3224" s="20">
        <v>70</v>
      </c>
      <c r="G3224" s="20">
        <v>8.5</v>
      </c>
      <c r="H3224" s="20"/>
      <c r="I3224" s="20"/>
      <c r="J3224" s="25"/>
      <c r="K3224" t="s">
        <v>1377</v>
      </c>
      <c r="L3224" t="s">
        <v>30</v>
      </c>
      <c r="M3224" s="21" t="s">
        <v>31</v>
      </c>
      <c r="N3224" t="s">
        <v>2100</v>
      </c>
      <c r="O3224" s="20">
        <v>79.2</v>
      </c>
      <c r="P3224" s="20">
        <v>78.1</v>
      </c>
      <c r="Q3224" s="22">
        <v>0.986111111111111</v>
      </c>
      <c r="R3224" s="23">
        <v>2.1e-11</v>
      </c>
      <c r="S3224" s="24">
        <v>7.42e-6</v>
      </c>
      <c r="T3224" s="23"/>
      <c r="U3224" s="22"/>
      <c r="V3224" s="20"/>
      <c r="W3224" s="20"/>
      <c r="X3224" s="25"/>
    </row>
    <row r="3225" spans="1:24">
      <c r="A3225" s="1" t="s">
        <v>2090</v>
      </c>
      <c r="B3225" s="13" t="s">
        <v>2098</v>
      </c>
      <c r="C3225" t="s">
        <v>2099</v>
      </c>
      <c r="D3225" s="7" t="s">
        <v>2093</v>
      </c>
      <c r="E3225" s="13" t="s">
        <v>1335</v>
      </c>
      <c r="F3225" s="20">
        <v>70</v>
      </c>
      <c r="G3225" s="20">
        <v>8.5</v>
      </c>
      <c r="H3225" s="20"/>
      <c r="I3225" s="20"/>
      <c r="J3225" s="25"/>
      <c r="K3225" t="s">
        <v>1377</v>
      </c>
      <c r="L3225" t="s">
        <v>30</v>
      </c>
      <c r="M3225" s="21" t="s">
        <v>31</v>
      </c>
      <c r="O3225" s="20"/>
      <c r="P3225" s="20">
        <v>72.905</v>
      </c>
      <c r="Q3225" s="22"/>
      <c r="R3225" s="23">
        <v>1.697e-14</v>
      </c>
      <c r="S3225" s="24"/>
      <c r="T3225" s="23"/>
      <c r="U3225" s="22"/>
      <c r="V3225" s="20"/>
      <c r="W3225" s="20"/>
      <c r="X3225" s="25"/>
    </row>
    <row r="3226" spans="1:24">
      <c r="A3226" s="1" t="s">
        <v>2090</v>
      </c>
      <c r="B3226" s="13" t="s">
        <v>2098</v>
      </c>
      <c r="C3226" t="s">
        <v>2099</v>
      </c>
      <c r="D3226" s="7" t="s">
        <v>2093</v>
      </c>
      <c r="E3226" s="13" t="s">
        <v>1335</v>
      </c>
      <c r="F3226" s="20">
        <v>70</v>
      </c>
      <c r="G3226" s="20">
        <v>8.5</v>
      </c>
      <c r="H3226" s="20"/>
      <c r="I3226" s="20"/>
      <c r="J3226" s="25"/>
      <c r="K3226" t="s">
        <v>1377</v>
      </c>
      <c r="L3226" t="s">
        <v>30</v>
      </c>
      <c r="M3226" s="21" t="s">
        <v>31</v>
      </c>
      <c r="O3226" s="20"/>
      <c r="P3226" s="20">
        <v>77.8742</v>
      </c>
      <c r="Q3226" s="22"/>
      <c r="R3226" s="23">
        <v>8.14e-14</v>
      </c>
      <c r="S3226" s="24"/>
      <c r="T3226" s="23"/>
      <c r="U3226" s="22"/>
      <c r="V3226" s="20"/>
      <c r="W3226" s="20"/>
      <c r="X3226" s="25"/>
    </row>
    <row r="3227" spans="1:24">
      <c r="A3227" s="1" t="s">
        <v>2090</v>
      </c>
      <c r="B3227" s="13" t="s">
        <v>2098</v>
      </c>
      <c r="C3227" t="s">
        <v>2099</v>
      </c>
      <c r="D3227" s="7" t="s">
        <v>2093</v>
      </c>
      <c r="E3227" s="13" t="s">
        <v>1335</v>
      </c>
      <c r="F3227" s="20">
        <v>70</v>
      </c>
      <c r="G3227" s="20">
        <v>8.5</v>
      </c>
      <c r="H3227" s="20"/>
      <c r="I3227" s="20"/>
      <c r="J3227" s="25"/>
      <c r="K3227" t="s">
        <v>1377</v>
      </c>
      <c r="L3227" t="s">
        <v>30</v>
      </c>
      <c r="M3227" s="21" t="s">
        <v>31</v>
      </c>
      <c r="O3227" s="20"/>
      <c r="P3227" s="20">
        <v>80.1322</v>
      </c>
      <c r="Q3227" s="22"/>
      <c r="R3227" s="23">
        <v>9.017e-13</v>
      </c>
      <c r="S3227" s="24"/>
      <c r="T3227" s="23"/>
      <c r="U3227" s="22"/>
      <c r="V3227" s="20"/>
      <c r="W3227" s="20"/>
      <c r="X3227" s="25"/>
    </row>
    <row r="3228" spans="1:24">
      <c r="A3228" s="1" t="s">
        <v>2090</v>
      </c>
      <c r="B3228" s="13" t="s">
        <v>2098</v>
      </c>
      <c r="C3228" t="s">
        <v>2099</v>
      </c>
      <c r="D3228" s="7" t="s">
        <v>2093</v>
      </c>
      <c r="E3228" s="13" t="s">
        <v>1335</v>
      </c>
      <c r="F3228" s="20">
        <v>70</v>
      </c>
      <c r="G3228" s="20">
        <v>8.5</v>
      </c>
      <c r="H3228" s="20"/>
      <c r="I3228" s="20"/>
      <c r="J3228" s="25"/>
      <c r="K3228" t="s">
        <v>1377</v>
      </c>
      <c r="L3228" t="s">
        <v>30</v>
      </c>
      <c r="M3228" s="21" t="s">
        <v>31</v>
      </c>
      <c r="O3228" s="20"/>
      <c r="P3228" s="20">
        <v>76.4451</v>
      </c>
      <c r="Q3228" s="22"/>
      <c r="R3228" s="23">
        <v>1.555e-12</v>
      </c>
      <c r="S3228" s="24"/>
      <c r="T3228" s="23"/>
      <c r="U3228" s="22"/>
      <c r="V3228" s="20"/>
      <c r="W3228" s="20"/>
      <c r="X3228" s="25"/>
    </row>
    <row r="3229" spans="1:24">
      <c r="A3229" s="1" t="s">
        <v>2090</v>
      </c>
      <c r="B3229" s="13" t="s">
        <v>2098</v>
      </c>
      <c r="C3229" t="s">
        <v>2099</v>
      </c>
      <c r="D3229" s="7" t="s">
        <v>2093</v>
      </c>
      <c r="E3229" s="13" t="s">
        <v>1335</v>
      </c>
      <c r="F3229" s="20">
        <v>70</v>
      </c>
      <c r="G3229" s="20">
        <v>8.5</v>
      </c>
      <c r="H3229" s="20"/>
      <c r="I3229" s="20"/>
      <c r="J3229" s="25"/>
      <c r="K3229" t="s">
        <v>1377</v>
      </c>
      <c r="L3229" t="s">
        <v>30</v>
      </c>
      <c r="M3229" s="21" t="s">
        <v>31</v>
      </c>
      <c r="O3229" s="20"/>
      <c r="P3229" s="20">
        <v>75.0231</v>
      </c>
      <c r="Q3229" s="22"/>
      <c r="R3229" s="23">
        <v>2.32e-12</v>
      </c>
      <c r="S3229" s="24"/>
      <c r="T3229" s="23"/>
      <c r="U3229" s="22"/>
      <c r="V3229" s="20"/>
      <c r="W3229" s="20"/>
      <c r="X3229" s="25"/>
    </row>
    <row r="3230" spans="1:24">
      <c r="A3230" s="1" t="s">
        <v>2090</v>
      </c>
      <c r="B3230" s="13" t="s">
        <v>2098</v>
      </c>
      <c r="C3230" t="s">
        <v>2099</v>
      </c>
      <c r="D3230" s="7" t="s">
        <v>2093</v>
      </c>
      <c r="E3230" s="13" t="s">
        <v>1335</v>
      </c>
      <c r="F3230" s="20">
        <v>70</v>
      </c>
      <c r="G3230" s="20">
        <v>8.5</v>
      </c>
      <c r="H3230" s="20"/>
      <c r="I3230" s="20"/>
      <c r="J3230" s="25"/>
      <c r="K3230" t="s">
        <v>1377</v>
      </c>
      <c r="L3230" t="s">
        <v>30</v>
      </c>
      <c r="M3230" s="21" t="s">
        <v>31</v>
      </c>
      <c r="O3230" s="20"/>
      <c r="P3230" s="20">
        <v>75.2003</v>
      </c>
      <c r="Q3230" s="22"/>
      <c r="R3230" s="23">
        <v>2.684e-12</v>
      </c>
      <c r="S3230" s="24"/>
      <c r="T3230" s="23"/>
      <c r="U3230" s="22"/>
      <c r="V3230" s="20"/>
      <c r="W3230" s="20"/>
      <c r="X3230" s="25"/>
    </row>
    <row r="3231" spans="1:24">
      <c r="A3231" s="1" t="s">
        <v>2090</v>
      </c>
      <c r="B3231" s="13" t="s">
        <v>2098</v>
      </c>
      <c r="C3231" t="s">
        <v>2099</v>
      </c>
      <c r="D3231" s="7" t="s">
        <v>2093</v>
      </c>
      <c r="E3231" s="13" t="s">
        <v>1335</v>
      </c>
      <c r="F3231" s="20">
        <v>70</v>
      </c>
      <c r="G3231" s="20">
        <v>8.5</v>
      </c>
      <c r="H3231" s="20"/>
      <c r="I3231" s="20"/>
      <c r="J3231" s="25"/>
      <c r="K3231" t="s">
        <v>1377</v>
      </c>
      <c r="L3231" t="s">
        <v>30</v>
      </c>
      <c r="M3231" s="21" t="s">
        <v>31</v>
      </c>
      <c r="O3231" s="20"/>
      <c r="P3231" s="20">
        <v>75.6873</v>
      </c>
      <c r="Q3231" s="22"/>
      <c r="R3231" s="23">
        <v>4.553e-12</v>
      </c>
      <c r="S3231" s="24"/>
      <c r="T3231" s="23"/>
      <c r="U3231" s="22"/>
      <c r="V3231" s="20"/>
      <c r="W3231" s="20"/>
      <c r="X3231" s="25"/>
    </row>
    <row r="3232" spans="1:24">
      <c r="A3232" s="1" t="s">
        <v>2090</v>
      </c>
      <c r="B3232" s="13" t="s">
        <v>2101</v>
      </c>
      <c r="C3232" t="s">
        <v>2102</v>
      </c>
      <c r="D3232" s="7" t="s">
        <v>2093</v>
      </c>
      <c r="E3232" s="13" t="s">
        <v>1335</v>
      </c>
      <c r="F3232" s="20">
        <v>74.56</v>
      </c>
      <c r="G3232" s="20">
        <v>7.61</v>
      </c>
      <c r="H3232" s="20"/>
      <c r="I3232" s="20"/>
      <c r="J3232" s="25"/>
      <c r="K3232" t="s">
        <v>1377</v>
      </c>
      <c r="L3232" t="s">
        <v>30</v>
      </c>
      <c r="M3232" s="21" t="s">
        <v>31</v>
      </c>
      <c r="N3232" t="s">
        <v>2103</v>
      </c>
      <c r="O3232" s="20">
        <v>70.5</v>
      </c>
      <c r="P3232" s="20">
        <v>69.3</v>
      </c>
      <c r="Q3232" s="22">
        <v>0.982978723404255</v>
      </c>
      <c r="R3232" s="23">
        <v>1.95e-11</v>
      </c>
      <c r="S3232" s="24">
        <v>2.58e-7</v>
      </c>
      <c r="T3232" s="23"/>
      <c r="U3232" s="22"/>
      <c r="V3232" s="20"/>
      <c r="W3232" s="20"/>
      <c r="X3232" s="25"/>
    </row>
    <row r="3233" spans="1:24">
      <c r="A3233" s="1" t="s">
        <v>2090</v>
      </c>
      <c r="B3233" s="13" t="s">
        <v>2101</v>
      </c>
      <c r="C3233" t="s">
        <v>2102</v>
      </c>
      <c r="D3233" s="7" t="s">
        <v>2093</v>
      </c>
      <c r="E3233" s="13" t="s">
        <v>1335</v>
      </c>
      <c r="F3233" s="20">
        <v>74.56</v>
      </c>
      <c r="G3233" s="20">
        <v>7.61</v>
      </c>
      <c r="H3233" s="20"/>
      <c r="I3233" s="20"/>
      <c r="J3233" s="25"/>
      <c r="K3233" t="s">
        <v>1377</v>
      </c>
      <c r="L3233" t="s">
        <v>30</v>
      </c>
      <c r="M3233" s="21" t="s">
        <v>31</v>
      </c>
      <c r="O3233" s="20"/>
      <c r="P3233" s="20">
        <v>65.9799</v>
      </c>
      <c r="Q3233" s="22"/>
      <c r="R3233" s="23">
        <v>8.47e-15</v>
      </c>
      <c r="S3233" s="24"/>
      <c r="T3233" s="23"/>
      <c r="U3233" s="22"/>
      <c r="V3233" s="20"/>
      <c r="W3233" s="20"/>
      <c r="X3233" s="25"/>
    </row>
    <row r="3234" spans="1:24">
      <c r="A3234" s="1" t="s">
        <v>2090</v>
      </c>
      <c r="B3234" s="13" t="s">
        <v>2101</v>
      </c>
      <c r="C3234" t="s">
        <v>2102</v>
      </c>
      <c r="D3234" s="7" t="s">
        <v>2093</v>
      </c>
      <c r="E3234" s="13" t="s">
        <v>1335</v>
      </c>
      <c r="F3234" s="20">
        <v>74.56</v>
      </c>
      <c r="G3234" s="20">
        <v>7.61</v>
      </c>
      <c r="H3234" s="20"/>
      <c r="I3234" s="20"/>
      <c r="J3234" s="25"/>
      <c r="K3234" t="s">
        <v>1377</v>
      </c>
      <c r="L3234" t="s">
        <v>30</v>
      </c>
      <c r="M3234" s="21" t="s">
        <v>31</v>
      </c>
      <c r="O3234" s="20"/>
      <c r="P3234" s="20">
        <v>66.154</v>
      </c>
      <c r="Q3234" s="22"/>
      <c r="R3234" s="23">
        <v>2.819e-14</v>
      </c>
      <c r="S3234" s="24"/>
      <c r="T3234" s="23"/>
      <c r="U3234" s="22"/>
      <c r="V3234" s="20"/>
      <c r="W3234" s="20"/>
      <c r="X3234" s="25"/>
    </row>
    <row r="3235" spans="1:24">
      <c r="A3235" s="1" t="s">
        <v>2090</v>
      </c>
      <c r="B3235" s="13" t="s">
        <v>2101</v>
      </c>
      <c r="C3235" t="s">
        <v>2102</v>
      </c>
      <c r="D3235" s="7" t="s">
        <v>2093</v>
      </c>
      <c r="E3235" s="13" t="s">
        <v>1335</v>
      </c>
      <c r="F3235" s="20">
        <v>74.56</v>
      </c>
      <c r="G3235" s="20">
        <v>7.61</v>
      </c>
      <c r="H3235" s="20"/>
      <c r="I3235" s="20"/>
      <c r="J3235" s="25"/>
      <c r="K3235" t="s">
        <v>1377</v>
      </c>
      <c r="L3235" t="s">
        <v>30</v>
      </c>
      <c r="M3235" s="21" t="s">
        <v>31</v>
      </c>
      <c r="O3235" s="20"/>
      <c r="P3235" s="20">
        <v>68.906</v>
      </c>
      <c r="Q3235" s="22"/>
      <c r="R3235" s="23">
        <v>3.988e-14</v>
      </c>
      <c r="S3235" s="24"/>
      <c r="T3235" s="23"/>
      <c r="U3235" s="22"/>
      <c r="V3235" s="20"/>
      <c r="W3235" s="20"/>
      <c r="X3235" s="25"/>
    </row>
    <row r="3236" spans="1:24">
      <c r="A3236" s="1" t="s">
        <v>2090</v>
      </c>
      <c r="B3236" s="13" t="s">
        <v>2101</v>
      </c>
      <c r="C3236" t="s">
        <v>2102</v>
      </c>
      <c r="D3236" s="7" t="s">
        <v>2093</v>
      </c>
      <c r="E3236" s="13" t="s">
        <v>1335</v>
      </c>
      <c r="F3236" s="20">
        <v>74.56</v>
      </c>
      <c r="G3236" s="20">
        <v>7.61</v>
      </c>
      <c r="H3236" s="20"/>
      <c r="I3236" s="20"/>
      <c r="J3236" s="25"/>
      <c r="K3236" t="s">
        <v>1377</v>
      </c>
      <c r="L3236" t="s">
        <v>30</v>
      </c>
      <c r="M3236" s="21" t="s">
        <v>31</v>
      </c>
      <c r="O3236" s="20"/>
      <c r="P3236" s="20">
        <v>69.408</v>
      </c>
      <c r="Q3236" s="22"/>
      <c r="R3236" s="23">
        <v>2.576e-14</v>
      </c>
      <c r="S3236" s="24"/>
      <c r="T3236" s="23"/>
      <c r="U3236" s="22"/>
      <c r="V3236" s="20"/>
      <c r="W3236" s="20"/>
      <c r="X3236" s="25"/>
    </row>
    <row r="3237" spans="1:24">
      <c r="A3237" s="1" t="s">
        <v>2090</v>
      </c>
      <c r="B3237" s="13" t="s">
        <v>2101</v>
      </c>
      <c r="C3237" t="s">
        <v>2102</v>
      </c>
      <c r="D3237" s="7" t="s">
        <v>2093</v>
      </c>
      <c r="E3237" s="13" t="s">
        <v>1335</v>
      </c>
      <c r="F3237" s="20">
        <v>74.56</v>
      </c>
      <c r="G3237" s="20">
        <v>7.61</v>
      </c>
      <c r="H3237" s="20"/>
      <c r="I3237" s="20"/>
      <c r="J3237" s="25"/>
      <c r="K3237" t="s">
        <v>1377</v>
      </c>
      <c r="L3237" t="s">
        <v>30</v>
      </c>
      <c r="M3237" s="21" t="s">
        <v>31</v>
      </c>
      <c r="O3237" s="20"/>
      <c r="P3237" s="20">
        <v>70.1049</v>
      </c>
      <c r="Q3237" s="22"/>
      <c r="R3237" s="23">
        <v>4.6153e-14</v>
      </c>
      <c r="S3237" s="24"/>
      <c r="T3237" s="23"/>
      <c r="U3237" s="22"/>
      <c r="V3237" s="20"/>
      <c r="W3237" s="20"/>
      <c r="X3237" s="25"/>
    </row>
    <row r="3238" spans="1:24">
      <c r="A3238" s="1" t="s">
        <v>2090</v>
      </c>
      <c r="B3238" s="13" t="s">
        <v>2101</v>
      </c>
      <c r="C3238" t="s">
        <v>2102</v>
      </c>
      <c r="D3238" s="7" t="s">
        <v>2093</v>
      </c>
      <c r="E3238" s="13" t="s">
        <v>1335</v>
      </c>
      <c r="F3238" s="20">
        <v>74.56</v>
      </c>
      <c r="G3238" s="20">
        <v>7.61</v>
      </c>
      <c r="H3238" s="20"/>
      <c r="I3238" s="20"/>
      <c r="J3238" s="25"/>
      <c r="K3238" t="s">
        <v>1377</v>
      </c>
      <c r="L3238" t="s">
        <v>30</v>
      </c>
      <c r="M3238" s="21" t="s">
        <v>31</v>
      </c>
      <c r="O3238" s="20"/>
      <c r="P3238" s="20">
        <v>70.7721</v>
      </c>
      <c r="Q3238" s="22"/>
      <c r="R3238" s="23">
        <v>3.0924e-14</v>
      </c>
      <c r="S3238" s="24"/>
      <c r="T3238" s="23"/>
      <c r="U3238" s="22"/>
      <c r="V3238" s="20"/>
      <c r="W3238" s="20"/>
      <c r="X3238" s="25"/>
    </row>
    <row r="3239" spans="1:24">
      <c r="A3239" s="1" t="s">
        <v>2090</v>
      </c>
      <c r="B3239" s="13" t="s">
        <v>2101</v>
      </c>
      <c r="C3239" t="s">
        <v>2102</v>
      </c>
      <c r="D3239" s="7" t="s">
        <v>2093</v>
      </c>
      <c r="E3239" s="13" t="s">
        <v>1335</v>
      </c>
      <c r="F3239" s="20">
        <v>74.56</v>
      </c>
      <c r="G3239" s="20">
        <v>7.61</v>
      </c>
      <c r="H3239" s="20"/>
      <c r="I3239" s="20"/>
      <c r="J3239" s="25"/>
      <c r="K3239" t="s">
        <v>1377</v>
      </c>
      <c r="L3239" t="s">
        <v>30</v>
      </c>
      <c r="M3239" s="21" t="s">
        <v>31</v>
      </c>
      <c r="O3239" s="20"/>
      <c r="P3239" s="20">
        <v>71.084</v>
      </c>
      <c r="Q3239" s="22"/>
      <c r="R3239" s="23">
        <v>1.858e-14</v>
      </c>
      <c r="S3239" s="24"/>
      <c r="T3239" s="23"/>
      <c r="U3239" s="22"/>
      <c r="V3239" s="20"/>
      <c r="W3239" s="20"/>
      <c r="X3239" s="25"/>
    </row>
    <row r="3240" spans="1:24">
      <c r="A3240" s="1" t="s">
        <v>2090</v>
      </c>
      <c r="B3240" s="13" t="s">
        <v>2101</v>
      </c>
      <c r="C3240" t="s">
        <v>2102</v>
      </c>
      <c r="D3240" s="7" t="s">
        <v>2093</v>
      </c>
      <c r="E3240" s="13" t="s">
        <v>1335</v>
      </c>
      <c r="F3240" s="20">
        <v>74.56</v>
      </c>
      <c r="G3240" s="20">
        <v>7.61</v>
      </c>
      <c r="H3240" s="20"/>
      <c r="I3240" s="20"/>
      <c r="J3240" s="25"/>
      <c r="K3240" t="s">
        <v>1377</v>
      </c>
      <c r="L3240" t="s">
        <v>30</v>
      </c>
      <c r="M3240" s="21" t="s">
        <v>31</v>
      </c>
      <c r="O3240" s="20"/>
      <c r="P3240" s="20">
        <v>68.7248</v>
      </c>
      <c r="Q3240" s="22"/>
      <c r="R3240" s="23">
        <v>1.651e-13</v>
      </c>
      <c r="S3240" s="24"/>
      <c r="T3240" s="23"/>
      <c r="U3240" s="22"/>
      <c r="V3240" s="20"/>
      <c r="W3240" s="20"/>
      <c r="X3240" s="25"/>
    </row>
    <row r="3241" spans="1:24">
      <c r="A3241" s="39" t="s">
        <v>2090</v>
      </c>
      <c r="B3241" s="40" t="s">
        <v>2101</v>
      </c>
      <c r="C3241" s="18" t="s">
        <v>2102</v>
      </c>
      <c r="D3241" s="78" t="s">
        <v>2093</v>
      </c>
      <c r="E3241" s="40" t="s">
        <v>1335</v>
      </c>
      <c r="F3241" s="42">
        <v>74.56</v>
      </c>
      <c r="G3241" s="42">
        <v>7.61</v>
      </c>
      <c r="H3241" s="42"/>
      <c r="I3241" s="42"/>
      <c r="J3241" s="47"/>
      <c r="K3241" s="18" t="s">
        <v>1377</v>
      </c>
      <c r="L3241" s="18" t="s">
        <v>30</v>
      </c>
      <c r="M3241" s="43" t="s">
        <v>31</v>
      </c>
      <c r="N3241" s="18"/>
      <c r="O3241" s="42"/>
      <c r="P3241" s="42">
        <v>68.9799</v>
      </c>
      <c r="Q3241" s="44"/>
      <c r="R3241" s="45">
        <v>8.28e-12</v>
      </c>
      <c r="S3241" s="46"/>
      <c r="T3241" s="45"/>
      <c r="U3241" s="44"/>
      <c r="V3241" s="42"/>
      <c r="W3241" s="42"/>
      <c r="X3241" s="47"/>
    </row>
    <row r="3242" spans="1:24">
      <c r="A3242" s="1" t="s">
        <v>2104</v>
      </c>
      <c r="B3242" s="13" t="s">
        <v>2105</v>
      </c>
      <c r="C3242" t="s">
        <v>2106</v>
      </c>
      <c r="D3242" s="7" t="s">
        <v>2107</v>
      </c>
      <c r="E3242" s="13" t="s">
        <v>1335</v>
      </c>
      <c r="F3242" s="20">
        <v>71</v>
      </c>
      <c r="G3242" s="20">
        <v>9</v>
      </c>
      <c r="H3242" s="20"/>
      <c r="I3242" s="20"/>
      <c r="J3242" s="25"/>
      <c r="K3242" t="s">
        <v>730</v>
      </c>
      <c r="L3242" t="s">
        <v>30</v>
      </c>
      <c r="M3242" s="21" t="s">
        <v>335</v>
      </c>
      <c r="N3242">
        <v>1</v>
      </c>
      <c r="O3242" s="20">
        <v>36.8152</v>
      </c>
      <c r="P3242" s="20"/>
      <c r="Q3242" s="22"/>
      <c r="R3242" s="23">
        <v>2.1874e-16</v>
      </c>
      <c r="S3242" s="24"/>
      <c r="T3242" s="23"/>
      <c r="U3242" s="22"/>
      <c r="V3242" s="20"/>
      <c r="W3242" s="20"/>
      <c r="X3242" s="25"/>
    </row>
    <row r="3243" spans="1:24">
      <c r="A3243" s="1" t="s">
        <v>2104</v>
      </c>
      <c r="B3243" s="13" t="s">
        <v>2105</v>
      </c>
      <c r="C3243" t="s">
        <v>2106</v>
      </c>
      <c r="D3243" s="7" t="s">
        <v>2107</v>
      </c>
      <c r="E3243" s="13" t="s">
        <v>1335</v>
      </c>
      <c r="F3243" s="20">
        <v>71</v>
      </c>
      <c r="G3243" s="20">
        <v>9</v>
      </c>
      <c r="H3243" s="20"/>
      <c r="I3243" s="20"/>
      <c r="J3243" s="25"/>
      <c r="K3243" t="s">
        <v>730</v>
      </c>
      <c r="L3243" t="s">
        <v>30</v>
      </c>
      <c r="M3243" s="21" t="s">
        <v>335</v>
      </c>
      <c r="N3243">
        <v>2</v>
      </c>
      <c r="O3243" s="20">
        <v>56.9893</v>
      </c>
      <c r="P3243" s="20"/>
      <c r="Q3243" s="22"/>
      <c r="R3243" s="23">
        <v>3.9077e-16</v>
      </c>
      <c r="S3243" s="24"/>
      <c r="T3243" s="23"/>
      <c r="U3243" s="22"/>
      <c r="V3243" s="20"/>
      <c r="W3243" s="20"/>
      <c r="X3243" s="25"/>
    </row>
    <row r="3244" spans="1:24">
      <c r="A3244" s="1" t="s">
        <v>2104</v>
      </c>
      <c r="B3244" s="13" t="s">
        <v>2105</v>
      </c>
      <c r="C3244" t="s">
        <v>2106</v>
      </c>
      <c r="D3244" s="7" t="s">
        <v>2107</v>
      </c>
      <c r="E3244" s="13" t="s">
        <v>1335</v>
      </c>
      <c r="F3244" s="20">
        <v>71</v>
      </c>
      <c r="G3244" s="20">
        <v>9</v>
      </c>
      <c r="H3244" s="20"/>
      <c r="I3244" s="20"/>
      <c r="J3244" s="25"/>
      <c r="K3244" t="s">
        <v>730</v>
      </c>
      <c r="L3244" t="s">
        <v>30</v>
      </c>
      <c r="M3244" s="21" t="s">
        <v>335</v>
      </c>
      <c r="N3244">
        <v>3</v>
      </c>
      <c r="O3244" s="20">
        <v>60.1323</v>
      </c>
      <c r="P3244" s="20"/>
      <c r="Q3244" s="22"/>
      <c r="R3244" s="23">
        <v>1.5629e-14</v>
      </c>
      <c r="S3244" s="24"/>
      <c r="T3244" s="23"/>
      <c r="U3244" s="22"/>
      <c r="V3244" s="20"/>
      <c r="W3244" s="20"/>
      <c r="X3244" s="25"/>
    </row>
    <row r="3245" spans="1:24">
      <c r="A3245" s="1" t="s">
        <v>2104</v>
      </c>
      <c r="B3245" s="13" t="s">
        <v>2105</v>
      </c>
      <c r="C3245" t="s">
        <v>2106</v>
      </c>
      <c r="D3245" s="7" t="s">
        <v>2107</v>
      </c>
      <c r="E3245" s="13" t="s">
        <v>1335</v>
      </c>
      <c r="F3245" s="20">
        <v>71</v>
      </c>
      <c r="G3245" s="20">
        <v>9</v>
      </c>
      <c r="H3245" s="20"/>
      <c r="I3245" s="20"/>
      <c r="J3245" s="25"/>
      <c r="K3245" t="s">
        <v>730</v>
      </c>
      <c r="L3245" t="s">
        <v>30</v>
      </c>
      <c r="M3245" s="21" t="s">
        <v>335</v>
      </c>
      <c r="N3245">
        <v>4</v>
      </c>
      <c r="O3245" s="20">
        <v>63.2278</v>
      </c>
      <c r="P3245" s="20"/>
      <c r="Q3245" s="22"/>
      <c r="R3245" s="23">
        <v>1.246e-13</v>
      </c>
      <c r="S3245" s="24"/>
      <c r="T3245" s="23"/>
      <c r="U3245" s="22"/>
      <c r="V3245" s="20"/>
      <c r="W3245" s="20"/>
      <c r="X3245" s="25"/>
    </row>
    <row r="3246" spans="1:24">
      <c r="A3246" s="1" t="s">
        <v>2104</v>
      </c>
      <c r="B3246" s="13" t="s">
        <v>2105</v>
      </c>
      <c r="C3246" t="s">
        <v>2106</v>
      </c>
      <c r="D3246" s="7" t="s">
        <v>2107</v>
      </c>
      <c r="E3246" s="13" t="s">
        <v>1335</v>
      </c>
      <c r="F3246" s="20">
        <v>71</v>
      </c>
      <c r="G3246" s="20">
        <v>9</v>
      </c>
      <c r="H3246" s="20"/>
      <c r="I3246" s="20"/>
      <c r="J3246" s="25"/>
      <c r="K3246" t="s">
        <v>730</v>
      </c>
      <c r="L3246" t="s">
        <v>30</v>
      </c>
      <c r="M3246" s="21" t="s">
        <v>335</v>
      </c>
      <c r="N3246">
        <v>5</v>
      </c>
      <c r="O3246" s="20">
        <v>72.915</v>
      </c>
      <c r="P3246" s="20"/>
      <c r="Q3246" s="22"/>
      <c r="R3246" s="23">
        <v>5.2134e-13</v>
      </c>
      <c r="S3246" s="24"/>
      <c r="T3246" s="23"/>
      <c r="U3246" s="22"/>
      <c r="V3246" s="20"/>
      <c r="W3246" s="20"/>
      <c r="X3246" s="25"/>
    </row>
    <row r="3247" spans="1:24">
      <c r="A3247" s="39" t="s">
        <v>2104</v>
      </c>
      <c r="B3247" s="40" t="s">
        <v>2105</v>
      </c>
      <c r="C3247" s="18" t="s">
        <v>2106</v>
      </c>
      <c r="D3247" s="78" t="s">
        <v>2107</v>
      </c>
      <c r="E3247" s="40" t="s">
        <v>1335</v>
      </c>
      <c r="F3247" s="42">
        <v>71</v>
      </c>
      <c r="G3247" s="42">
        <v>9</v>
      </c>
      <c r="H3247" s="42"/>
      <c r="I3247" s="42"/>
      <c r="J3247" s="47"/>
      <c r="K3247" s="18" t="s">
        <v>730</v>
      </c>
      <c r="L3247" s="18" t="s">
        <v>30</v>
      </c>
      <c r="M3247" s="43" t="s">
        <v>335</v>
      </c>
      <c r="N3247" s="18">
        <v>6</v>
      </c>
      <c r="O3247" s="42">
        <v>74.3269</v>
      </c>
      <c r="P3247" s="18"/>
      <c r="Q3247" s="18"/>
      <c r="R3247" s="45">
        <v>5.787e-13</v>
      </c>
      <c r="S3247" s="46"/>
      <c r="T3247" s="45"/>
      <c r="U3247" s="44"/>
      <c r="V3247" s="42"/>
      <c r="W3247" s="42"/>
      <c r="X3247" s="47"/>
    </row>
    <row r="3248" spans="1:24">
      <c r="A3248" s="1" t="s">
        <v>2108</v>
      </c>
      <c r="B3248" s="13" t="s">
        <v>1443</v>
      </c>
      <c r="C3248" t="s">
        <v>2109</v>
      </c>
      <c r="D3248" s="7" t="s">
        <v>2110</v>
      </c>
      <c r="E3248" s="13" t="s">
        <v>1446</v>
      </c>
      <c r="F3248" s="20">
        <v>70.93</v>
      </c>
      <c r="G3248" s="20">
        <v>7.95</v>
      </c>
      <c r="H3248" s="20"/>
      <c r="I3248" s="20"/>
      <c r="J3248" s="25"/>
      <c r="K3248" t="s">
        <v>418</v>
      </c>
      <c r="L3248" t="s">
        <v>30</v>
      </c>
      <c r="M3248" s="21" t="s">
        <v>31</v>
      </c>
      <c r="O3248" s="20">
        <v>81.1166</v>
      </c>
      <c r="P3248" s="20"/>
      <c r="Q3248" s="22"/>
      <c r="R3248" s="23">
        <v>6.3817e-12</v>
      </c>
      <c r="S3248" s="24"/>
      <c r="T3248" s="23"/>
      <c r="U3248" s="22"/>
      <c r="V3248" s="20"/>
      <c r="W3248" s="20"/>
      <c r="X3248" s="25"/>
    </row>
    <row r="3249" spans="1:24">
      <c r="A3249" s="1" t="s">
        <v>2108</v>
      </c>
      <c r="B3249" s="13" t="s">
        <v>1443</v>
      </c>
      <c r="C3249" t="s">
        <v>2109</v>
      </c>
      <c r="D3249" s="7" t="s">
        <v>2110</v>
      </c>
      <c r="E3249" s="13" t="s">
        <v>1446</v>
      </c>
      <c r="F3249" s="20">
        <v>70.93</v>
      </c>
      <c r="G3249" s="20">
        <v>7.95</v>
      </c>
      <c r="H3249" s="20"/>
      <c r="I3249" s="20"/>
      <c r="J3249" s="25"/>
      <c r="K3249" t="s">
        <v>418</v>
      </c>
      <c r="L3249" t="s">
        <v>30</v>
      </c>
      <c r="M3249" s="21" t="s">
        <v>31</v>
      </c>
      <c r="O3249" s="20">
        <v>79.6947</v>
      </c>
      <c r="P3249" s="20"/>
      <c r="Q3249" s="22"/>
      <c r="R3249" s="23">
        <v>4.094e-12</v>
      </c>
      <c r="S3249" s="24"/>
      <c r="T3249" s="23"/>
      <c r="U3249" s="22"/>
      <c r="V3249" s="20"/>
      <c r="W3249" s="20"/>
      <c r="X3249" s="25"/>
    </row>
    <row r="3250" spans="1:24">
      <c r="A3250" s="1" t="s">
        <v>2108</v>
      </c>
      <c r="B3250" s="13" t="s">
        <v>1443</v>
      </c>
      <c r="C3250" t="s">
        <v>2109</v>
      </c>
      <c r="D3250" s="7" t="s">
        <v>2110</v>
      </c>
      <c r="E3250" s="13" t="s">
        <v>1446</v>
      </c>
      <c r="F3250" s="20">
        <v>70.93</v>
      </c>
      <c r="G3250" s="20">
        <v>7.95</v>
      </c>
      <c r="H3250" s="20"/>
      <c r="I3250" s="20"/>
      <c r="J3250" s="25"/>
      <c r="K3250" t="s">
        <v>418</v>
      </c>
      <c r="L3250" t="s">
        <v>30</v>
      </c>
      <c r="M3250" s="21" t="s">
        <v>31</v>
      </c>
      <c r="O3250" s="20">
        <v>76.8083</v>
      </c>
      <c r="P3250" s="20"/>
      <c r="Q3250" s="22"/>
      <c r="R3250" s="23">
        <v>2.4951e-12</v>
      </c>
      <c r="S3250" s="24"/>
      <c r="T3250" s="23"/>
      <c r="U3250" s="22"/>
      <c r="V3250" s="20"/>
      <c r="W3250" s="20"/>
      <c r="X3250" s="25"/>
    </row>
    <row r="3251" spans="1:24">
      <c r="A3251" s="1" t="s">
        <v>2108</v>
      </c>
      <c r="B3251" s="13" t="s">
        <v>1443</v>
      </c>
      <c r="C3251" t="s">
        <v>2109</v>
      </c>
      <c r="D3251" s="7" t="s">
        <v>2110</v>
      </c>
      <c r="E3251" s="13" t="s">
        <v>1446</v>
      </c>
      <c r="F3251" s="20">
        <v>70.93</v>
      </c>
      <c r="G3251" s="20">
        <v>7.95</v>
      </c>
      <c r="H3251" s="20"/>
      <c r="I3251" s="20"/>
      <c r="J3251" s="25"/>
      <c r="K3251" t="s">
        <v>418</v>
      </c>
      <c r="L3251" t="s">
        <v>30</v>
      </c>
      <c r="M3251" s="21" t="s">
        <v>31</v>
      </c>
      <c r="O3251" s="20">
        <v>78.0432</v>
      </c>
      <c r="P3251" s="20"/>
      <c r="Q3251" s="22"/>
      <c r="R3251" s="23">
        <v>1.7003e-12</v>
      </c>
      <c r="S3251" s="24"/>
      <c r="T3251" s="23"/>
      <c r="U3251" s="22"/>
      <c r="V3251" s="20"/>
      <c r="W3251" s="20"/>
      <c r="X3251" s="25"/>
    </row>
    <row r="3252" spans="1:24">
      <c r="A3252" s="1" t="s">
        <v>2108</v>
      </c>
      <c r="B3252" s="13" t="s">
        <v>1443</v>
      </c>
      <c r="C3252" t="s">
        <v>2109</v>
      </c>
      <c r="D3252" s="7" t="s">
        <v>2110</v>
      </c>
      <c r="E3252" s="13" t="s">
        <v>1446</v>
      </c>
      <c r="F3252" s="20">
        <v>70.93</v>
      </c>
      <c r="G3252" s="20">
        <v>7.95</v>
      </c>
      <c r="H3252" s="20"/>
      <c r="I3252" s="20"/>
      <c r="J3252" s="25"/>
      <c r="K3252" t="s">
        <v>418</v>
      </c>
      <c r="L3252" t="s">
        <v>30</v>
      </c>
      <c r="M3252" s="21" t="s">
        <v>31</v>
      </c>
      <c r="O3252" s="20">
        <v>80.3171</v>
      </c>
      <c r="P3252" s="20"/>
      <c r="Q3252" s="22"/>
      <c r="R3252" s="23">
        <v>1.591e-12</v>
      </c>
      <c r="S3252" s="24"/>
      <c r="T3252" s="23"/>
      <c r="U3252" s="22"/>
      <c r="V3252" s="20"/>
      <c r="W3252" s="20"/>
      <c r="X3252" s="25"/>
    </row>
    <row r="3253" spans="1:24">
      <c r="A3253" s="1" t="s">
        <v>2108</v>
      </c>
      <c r="B3253" s="13" t="s">
        <v>1443</v>
      </c>
      <c r="C3253" t="s">
        <v>2109</v>
      </c>
      <c r="D3253" s="7" t="s">
        <v>2110</v>
      </c>
      <c r="E3253" s="13" t="s">
        <v>1446</v>
      </c>
      <c r="F3253" s="20">
        <v>70.93</v>
      </c>
      <c r="G3253" s="20">
        <v>7.95</v>
      </c>
      <c r="H3253" s="20"/>
      <c r="I3253" s="20"/>
      <c r="J3253" s="25"/>
      <c r="K3253" t="s">
        <v>418</v>
      </c>
      <c r="L3253" t="s">
        <v>30</v>
      </c>
      <c r="M3253" s="21" t="s">
        <v>31</v>
      </c>
      <c r="O3253" s="20">
        <v>81.4546</v>
      </c>
      <c r="P3253" s="20"/>
      <c r="Q3253" s="22"/>
      <c r="R3253" s="23">
        <v>1.572e-12</v>
      </c>
      <c r="S3253" s="24"/>
      <c r="T3253" s="23"/>
      <c r="U3253" s="22"/>
      <c r="V3253" s="20"/>
      <c r="W3253" s="20"/>
      <c r="X3253" s="25"/>
    </row>
    <row r="3254" spans="1:24">
      <c r="A3254" s="1" t="s">
        <v>2108</v>
      </c>
      <c r="B3254" s="13" t="s">
        <v>1443</v>
      </c>
      <c r="C3254" t="s">
        <v>2109</v>
      </c>
      <c r="D3254" s="7" t="s">
        <v>2110</v>
      </c>
      <c r="E3254" s="13" t="s">
        <v>1446</v>
      </c>
      <c r="F3254" s="20">
        <v>70.93</v>
      </c>
      <c r="G3254" s="20">
        <v>7.95</v>
      </c>
      <c r="H3254" s="20"/>
      <c r="I3254" s="20"/>
      <c r="J3254" s="25"/>
      <c r="K3254" t="s">
        <v>418</v>
      </c>
      <c r="L3254" t="s">
        <v>30</v>
      </c>
      <c r="M3254" s="21" t="s">
        <v>31</v>
      </c>
      <c r="O3254" s="20">
        <v>78.737</v>
      </c>
      <c r="P3254" s="20"/>
      <c r="Q3254" s="22"/>
      <c r="R3254" s="23">
        <v>1.1844e-12</v>
      </c>
      <c r="S3254" s="24"/>
      <c r="T3254" s="23"/>
      <c r="U3254" s="22"/>
      <c r="V3254" s="20"/>
      <c r="W3254" s="20"/>
      <c r="X3254" s="25"/>
    </row>
    <row r="3255" spans="1:24">
      <c r="A3255" s="1" t="s">
        <v>2108</v>
      </c>
      <c r="B3255" s="13" t="s">
        <v>1443</v>
      </c>
      <c r="C3255" t="s">
        <v>2109</v>
      </c>
      <c r="D3255" s="7" t="s">
        <v>2110</v>
      </c>
      <c r="E3255" s="13" t="s">
        <v>1446</v>
      </c>
      <c r="F3255" s="20">
        <v>70.93</v>
      </c>
      <c r="G3255" s="20">
        <v>7.95</v>
      </c>
      <c r="H3255" s="20"/>
      <c r="I3255" s="20"/>
      <c r="J3255" s="25"/>
      <c r="K3255" t="s">
        <v>418</v>
      </c>
      <c r="L3255" t="s">
        <v>30</v>
      </c>
      <c r="M3255" s="21" t="s">
        <v>31</v>
      </c>
      <c r="O3255" s="20">
        <v>80.9564</v>
      </c>
      <c r="P3255" s="20"/>
      <c r="Q3255" s="22"/>
      <c r="R3255" s="23">
        <v>1.0966e-12</v>
      </c>
      <c r="S3255" s="24"/>
      <c r="T3255" s="23"/>
      <c r="U3255" s="22"/>
      <c r="V3255" s="20"/>
      <c r="W3255" s="20"/>
      <c r="X3255" s="25"/>
    </row>
    <row r="3256" spans="1:24">
      <c r="A3256" s="1" t="s">
        <v>2108</v>
      </c>
      <c r="B3256" s="13" t="s">
        <v>1443</v>
      </c>
      <c r="C3256" t="s">
        <v>2109</v>
      </c>
      <c r="D3256" s="7" t="s">
        <v>2110</v>
      </c>
      <c r="E3256" s="13" t="s">
        <v>1446</v>
      </c>
      <c r="F3256" s="20">
        <v>70.93</v>
      </c>
      <c r="G3256" s="20">
        <v>7.95</v>
      </c>
      <c r="H3256" s="20"/>
      <c r="I3256" s="20"/>
      <c r="J3256" s="25"/>
      <c r="K3256" t="s">
        <v>418</v>
      </c>
      <c r="L3256" t="s">
        <v>30</v>
      </c>
      <c r="M3256" s="21" t="s">
        <v>31</v>
      </c>
      <c r="O3256" s="20">
        <v>85.9133</v>
      </c>
      <c r="P3256" s="20"/>
      <c r="Q3256" s="22"/>
      <c r="R3256" s="23">
        <v>2.6578e-12</v>
      </c>
      <c r="S3256" s="24"/>
      <c r="T3256" s="23"/>
      <c r="U3256" s="22"/>
      <c r="V3256" s="20"/>
      <c r="W3256" s="20"/>
      <c r="X3256" s="25"/>
    </row>
    <row r="3257" spans="1:24">
      <c r="A3257" s="1" t="s">
        <v>2108</v>
      </c>
      <c r="B3257" s="13" t="s">
        <v>1443</v>
      </c>
      <c r="C3257" t="s">
        <v>2109</v>
      </c>
      <c r="D3257" s="7" t="s">
        <v>2110</v>
      </c>
      <c r="E3257" s="13" t="s">
        <v>1446</v>
      </c>
      <c r="F3257" s="20">
        <v>70.93</v>
      </c>
      <c r="G3257" s="20">
        <v>7.95</v>
      </c>
      <c r="H3257" s="20"/>
      <c r="I3257" s="20"/>
      <c r="J3257" s="25"/>
      <c r="K3257" t="s">
        <v>418</v>
      </c>
      <c r="L3257" t="s">
        <v>30</v>
      </c>
      <c r="M3257" s="21" t="s">
        <v>31</v>
      </c>
      <c r="O3257" s="20">
        <v>84.8175</v>
      </c>
      <c r="P3257" s="20"/>
      <c r="Q3257" s="22"/>
      <c r="R3257" s="23">
        <v>1.7594e-12</v>
      </c>
      <c r="S3257" s="24"/>
      <c r="T3257" s="23"/>
      <c r="U3257" s="22"/>
      <c r="V3257" s="20"/>
      <c r="W3257" s="20"/>
      <c r="X3257" s="25"/>
    </row>
    <row r="3258" spans="1:24">
      <c r="A3258" s="1" t="s">
        <v>2108</v>
      </c>
      <c r="B3258" s="13" t="s">
        <v>1443</v>
      </c>
      <c r="C3258" t="s">
        <v>2109</v>
      </c>
      <c r="D3258" s="7" t="s">
        <v>2110</v>
      </c>
      <c r="E3258" s="13" t="s">
        <v>1446</v>
      </c>
      <c r="F3258" s="20">
        <v>70.93</v>
      </c>
      <c r="G3258" s="20">
        <v>7.95</v>
      </c>
      <c r="H3258" s="20"/>
      <c r="I3258" s="20"/>
      <c r="J3258" s="25"/>
      <c r="K3258" t="s">
        <v>418</v>
      </c>
      <c r="L3258" s="18" t="s">
        <v>30</v>
      </c>
      <c r="M3258" s="21" t="s">
        <v>31</v>
      </c>
      <c r="O3258" s="20">
        <v>84.4357</v>
      </c>
      <c r="P3258" s="20"/>
      <c r="Q3258" s="22"/>
      <c r="R3258" s="23">
        <v>1.617e-12</v>
      </c>
      <c r="S3258" s="24"/>
      <c r="T3258" s="23"/>
      <c r="U3258" s="22"/>
      <c r="V3258" s="20"/>
      <c r="W3258" s="20"/>
      <c r="X3258" s="25"/>
    </row>
    <row r="3259" spans="1:24">
      <c r="A3259" s="1" t="s">
        <v>2108</v>
      </c>
      <c r="B3259" s="13" t="s">
        <v>1443</v>
      </c>
      <c r="C3259" t="s">
        <v>2109</v>
      </c>
      <c r="D3259" s="7" t="s">
        <v>2110</v>
      </c>
      <c r="E3259" s="13" t="s">
        <v>1446</v>
      </c>
      <c r="F3259" s="20">
        <v>70.93</v>
      </c>
      <c r="G3259" s="20">
        <v>7.95</v>
      </c>
      <c r="H3259" s="20"/>
      <c r="I3259" s="20"/>
      <c r="J3259" s="25"/>
      <c r="K3259" t="s">
        <v>418</v>
      </c>
      <c r="L3259" t="s">
        <v>30</v>
      </c>
      <c r="M3259" s="21" t="s">
        <v>31</v>
      </c>
      <c r="O3259" s="20">
        <v>87.559</v>
      </c>
      <c r="P3259" s="20"/>
      <c r="Q3259" s="22"/>
      <c r="R3259" s="23">
        <v>8.3433e-13</v>
      </c>
      <c r="S3259" s="24"/>
      <c r="T3259" s="23"/>
      <c r="U3259" s="22"/>
      <c r="V3259" s="20"/>
      <c r="W3259" s="20"/>
      <c r="X3259" s="25"/>
    </row>
    <row r="3260" spans="1:24">
      <c r="A3260" s="1" t="s">
        <v>2108</v>
      </c>
      <c r="B3260" s="13" t="s">
        <v>1443</v>
      </c>
      <c r="C3260" t="s">
        <v>2109</v>
      </c>
      <c r="D3260" s="7" t="s">
        <v>2110</v>
      </c>
      <c r="E3260" s="13" t="s">
        <v>1446</v>
      </c>
      <c r="F3260" s="20">
        <v>70.93</v>
      </c>
      <c r="G3260" s="20">
        <v>7.95</v>
      </c>
      <c r="H3260" s="20"/>
      <c r="I3260" s="20"/>
      <c r="J3260" s="25"/>
      <c r="K3260" t="s">
        <v>418</v>
      </c>
      <c r="L3260" t="s">
        <v>30</v>
      </c>
      <c r="M3260" s="21" t="s">
        <v>31</v>
      </c>
      <c r="O3260" s="20">
        <v>87.0131</v>
      </c>
      <c r="P3260" s="20"/>
      <c r="Q3260" s="22"/>
      <c r="R3260" s="23">
        <v>7.2731e-13</v>
      </c>
      <c r="S3260" s="24"/>
      <c r="T3260" s="23"/>
      <c r="U3260" s="22"/>
      <c r="V3260" s="20"/>
      <c r="W3260" s="20"/>
      <c r="X3260" s="25"/>
    </row>
    <row r="3261" spans="1:24">
      <c r="A3261" s="1" t="s">
        <v>2108</v>
      </c>
      <c r="B3261" s="13" t="s">
        <v>1443</v>
      </c>
      <c r="C3261" t="s">
        <v>2109</v>
      </c>
      <c r="D3261" s="7" t="s">
        <v>2110</v>
      </c>
      <c r="E3261" s="13" t="s">
        <v>1446</v>
      </c>
      <c r="F3261" s="20">
        <v>70.93</v>
      </c>
      <c r="G3261" s="20">
        <v>7.95</v>
      </c>
      <c r="H3261" s="20"/>
      <c r="I3261" s="20"/>
      <c r="J3261" s="25"/>
      <c r="K3261" t="s">
        <v>418</v>
      </c>
      <c r="L3261" t="s">
        <v>30</v>
      </c>
      <c r="M3261" s="21" t="s">
        <v>31</v>
      </c>
      <c r="O3261" s="20">
        <v>86.1412</v>
      </c>
      <c r="P3261" s="20"/>
      <c r="Q3261" s="22"/>
      <c r="R3261" s="23">
        <v>6.144e-13</v>
      </c>
      <c r="S3261" s="24"/>
      <c r="T3261" s="23"/>
      <c r="U3261" s="22"/>
      <c r="V3261" s="20"/>
      <c r="W3261" s="20"/>
      <c r="X3261" s="25"/>
    </row>
    <row r="3262" spans="1:24">
      <c r="A3262" s="1" t="s">
        <v>2108</v>
      </c>
      <c r="B3262" s="13" t="s">
        <v>1443</v>
      </c>
      <c r="C3262" t="s">
        <v>2109</v>
      </c>
      <c r="D3262" s="7" t="s">
        <v>2110</v>
      </c>
      <c r="E3262" s="13" t="s">
        <v>1446</v>
      </c>
      <c r="F3262" s="20">
        <v>70.93</v>
      </c>
      <c r="G3262" s="20">
        <v>7.95</v>
      </c>
      <c r="H3262" s="20"/>
      <c r="I3262" s="20"/>
      <c r="J3262" s="25"/>
      <c r="K3262" t="s">
        <v>418</v>
      </c>
      <c r="L3262" t="s">
        <v>30</v>
      </c>
      <c r="M3262" s="21" t="s">
        <v>31</v>
      </c>
      <c r="O3262" s="20">
        <v>83.2869</v>
      </c>
      <c r="P3262" s="20"/>
      <c r="Q3262" s="22"/>
      <c r="R3262" s="23">
        <v>1.1169e-12</v>
      </c>
      <c r="S3262" s="24"/>
      <c r="T3262" s="23"/>
      <c r="U3262" s="22"/>
      <c r="V3262" s="20"/>
      <c r="W3262" s="20"/>
      <c r="X3262" s="25"/>
    </row>
    <row r="3263" spans="1:24">
      <c r="A3263" s="1" t="s">
        <v>2108</v>
      </c>
      <c r="B3263" s="13" t="s">
        <v>1443</v>
      </c>
      <c r="C3263" t="s">
        <v>2109</v>
      </c>
      <c r="D3263" s="7" t="s">
        <v>2110</v>
      </c>
      <c r="E3263" s="13" t="s">
        <v>1446</v>
      </c>
      <c r="F3263" s="20">
        <v>70.93</v>
      </c>
      <c r="G3263" s="20">
        <v>7.95</v>
      </c>
      <c r="H3263" s="20"/>
      <c r="I3263" s="20"/>
      <c r="J3263" s="25"/>
      <c r="K3263" t="s">
        <v>418</v>
      </c>
      <c r="L3263" t="s">
        <v>30</v>
      </c>
      <c r="M3263" s="21" t="s">
        <v>31</v>
      </c>
      <c r="O3263" s="20">
        <v>83.6101</v>
      </c>
      <c r="P3263" s="20"/>
      <c r="Q3263" s="22"/>
      <c r="R3263" s="23">
        <v>1.0476e-12</v>
      </c>
      <c r="S3263" s="24"/>
      <c r="T3263" s="23"/>
      <c r="U3263" s="22"/>
      <c r="V3263" s="20"/>
      <c r="W3263" s="20"/>
      <c r="X3263" s="25"/>
    </row>
    <row r="3264" spans="1:24">
      <c r="A3264" s="1" t="s">
        <v>2108</v>
      </c>
      <c r="B3264" s="13" t="s">
        <v>1443</v>
      </c>
      <c r="C3264" t="s">
        <v>2109</v>
      </c>
      <c r="D3264" s="7" t="s">
        <v>2110</v>
      </c>
      <c r="E3264" s="13" t="s">
        <v>1446</v>
      </c>
      <c r="F3264" s="20">
        <v>70.93</v>
      </c>
      <c r="G3264" s="20">
        <v>7.95</v>
      </c>
      <c r="H3264" s="20"/>
      <c r="I3264" s="20"/>
      <c r="J3264" s="25"/>
      <c r="K3264" t="s">
        <v>418</v>
      </c>
      <c r="L3264" t="s">
        <v>30</v>
      </c>
      <c r="M3264" s="21" t="s">
        <v>31</v>
      </c>
      <c r="O3264" s="20">
        <v>83.9866</v>
      </c>
      <c r="P3264" s="20"/>
      <c r="Q3264" s="22"/>
      <c r="R3264" s="23">
        <v>9.5177e-13</v>
      </c>
      <c r="S3264" s="24"/>
      <c r="T3264" s="23"/>
      <c r="U3264" s="22"/>
      <c r="V3264" s="20"/>
      <c r="W3264" s="20"/>
      <c r="X3264" s="25"/>
    </row>
    <row r="3265" spans="1:24">
      <c r="A3265" s="1" t="s">
        <v>2108</v>
      </c>
      <c r="B3265" s="13" t="s">
        <v>1443</v>
      </c>
      <c r="C3265" t="s">
        <v>2109</v>
      </c>
      <c r="D3265" s="7" t="s">
        <v>2110</v>
      </c>
      <c r="E3265" s="13" t="s">
        <v>1446</v>
      </c>
      <c r="F3265" s="20">
        <v>70.93</v>
      </c>
      <c r="G3265" s="20">
        <v>7.95</v>
      </c>
      <c r="H3265" s="20"/>
      <c r="I3265" s="20"/>
      <c r="J3265" s="25"/>
      <c r="K3265" t="s">
        <v>418</v>
      </c>
      <c r="L3265" t="s">
        <v>30</v>
      </c>
      <c r="M3265" s="21" t="s">
        <v>31</v>
      </c>
      <c r="O3265" s="20">
        <v>84.4715</v>
      </c>
      <c r="P3265" s="20"/>
      <c r="Q3265" s="22"/>
      <c r="R3265" s="23">
        <v>8.6457e-13</v>
      </c>
      <c r="S3265" s="24"/>
      <c r="T3265" s="23"/>
      <c r="U3265" s="22"/>
      <c r="V3265" s="20"/>
      <c r="W3265" s="20"/>
      <c r="X3265" s="25"/>
    </row>
    <row r="3266" spans="1:24">
      <c r="A3266" s="1" t="s">
        <v>2108</v>
      </c>
      <c r="B3266" s="13" t="s">
        <v>1443</v>
      </c>
      <c r="C3266" t="s">
        <v>2109</v>
      </c>
      <c r="D3266" s="7" t="s">
        <v>2110</v>
      </c>
      <c r="E3266" s="13" t="s">
        <v>1446</v>
      </c>
      <c r="F3266" s="20">
        <v>70.93</v>
      </c>
      <c r="G3266" s="20">
        <v>7.95</v>
      </c>
      <c r="H3266" s="20"/>
      <c r="I3266" s="20"/>
      <c r="J3266" s="25"/>
      <c r="K3266" t="s">
        <v>418</v>
      </c>
      <c r="L3266" t="s">
        <v>30</v>
      </c>
      <c r="M3266" s="21" t="s">
        <v>31</v>
      </c>
      <c r="O3266" s="20">
        <v>77.5312</v>
      </c>
      <c r="P3266" s="20"/>
      <c r="Q3266" s="22"/>
      <c r="R3266" s="23">
        <v>7.4363e-13</v>
      </c>
      <c r="S3266" s="24"/>
      <c r="T3266" s="23"/>
      <c r="U3266" s="22"/>
      <c r="V3266" s="20"/>
      <c r="W3266" s="20"/>
      <c r="X3266" s="25"/>
    </row>
    <row r="3267" spans="1:24">
      <c r="A3267" s="1" t="s">
        <v>2108</v>
      </c>
      <c r="B3267" s="13" t="s">
        <v>1443</v>
      </c>
      <c r="C3267" t="s">
        <v>2109</v>
      </c>
      <c r="D3267" s="7" t="s">
        <v>2110</v>
      </c>
      <c r="E3267" s="13" t="s">
        <v>1446</v>
      </c>
      <c r="F3267" s="20">
        <v>70.93</v>
      </c>
      <c r="G3267" s="20">
        <v>7.95</v>
      </c>
      <c r="H3267" s="20"/>
      <c r="I3267" s="20"/>
      <c r="J3267" s="25"/>
      <c r="K3267" t="s">
        <v>418</v>
      </c>
      <c r="L3267" t="s">
        <v>30</v>
      </c>
      <c r="M3267" s="21" t="s">
        <v>31</v>
      </c>
      <c r="O3267" s="20">
        <v>76.4273</v>
      </c>
      <c r="P3267" s="20"/>
      <c r="Q3267" s="22"/>
      <c r="R3267" s="23">
        <v>3.7359e-13</v>
      </c>
      <c r="S3267" s="24"/>
      <c r="T3267" s="23"/>
      <c r="U3267" s="22"/>
      <c r="V3267" s="20"/>
      <c r="W3267" s="20"/>
      <c r="X3267" s="25"/>
    </row>
    <row r="3268" spans="1:24">
      <c r="A3268" s="1" t="s">
        <v>2108</v>
      </c>
      <c r="B3268" s="13" t="s">
        <v>1443</v>
      </c>
      <c r="C3268" t="s">
        <v>2109</v>
      </c>
      <c r="D3268" s="7" t="s">
        <v>2110</v>
      </c>
      <c r="E3268" s="13" t="s">
        <v>1446</v>
      </c>
      <c r="F3268" s="20">
        <v>70.93</v>
      </c>
      <c r="G3268" s="20">
        <v>7.95</v>
      </c>
      <c r="H3268" s="20"/>
      <c r="I3268" s="20"/>
      <c r="J3268" s="25"/>
      <c r="K3268" t="s">
        <v>418</v>
      </c>
      <c r="L3268" t="s">
        <v>30</v>
      </c>
      <c r="M3268" s="21" t="s">
        <v>31</v>
      </c>
      <c r="O3268" s="20">
        <v>78.7606</v>
      </c>
      <c r="P3268" s="20"/>
      <c r="Q3268" s="22"/>
      <c r="R3268" s="23">
        <v>4.1865e-13</v>
      </c>
      <c r="S3268" s="24"/>
      <c r="T3268" s="23"/>
      <c r="U3268" s="22"/>
      <c r="V3268" s="20"/>
      <c r="W3268" s="20"/>
      <c r="X3268" s="25"/>
    </row>
    <row r="3269" spans="1:24">
      <c r="A3269" s="1" t="s">
        <v>2108</v>
      </c>
      <c r="B3269" s="13" t="s">
        <v>1443</v>
      </c>
      <c r="C3269" t="s">
        <v>2109</v>
      </c>
      <c r="D3269" s="7" t="s">
        <v>2110</v>
      </c>
      <c r="E3269" s="13" t="s">
        <v>1446</v>
      </c>
      <c r="F3269" s="20">
        <v>70.93</v>
      </c>
      <c r="G3269" s="20">
        <v>7.95</v>
      </c>
      <c r="H3269" s="20"/>
      <c r="I3269" s="20"/>
      <c r="J3269" s="25"/>
      <c r="K3269" t="s">
        <v>418</v>
      </c>
      <c r="L3269" t="s">
        <v>30</v>
      </c>
      <c r="M3269" s="21" t="s">
        <v>31</v>
      </c>
      <c r="O3269" s="20">
        <v>80.4441</v>
      </c>
      <c r="P3269" s="20"/>
      <c r="Q3269" s="22"/>
      <c r="R3269" s="23">
        <v>4.7453e-13</v>
      </c>
      <c r="S3269" s="24"/>
      <c r="T3269" s="23"/>
      <c r="U3269" s="22"/>
      <c r="V3269" s="20"/>
      <c r="W3269" s="20"/>
      <c r="X3269" s="25"/>
    </row>
    <row r="3270" spans="1:24">
      <c r="A3270" s="1" t="s">
        <v>2108</v>
      </c>
      <c r="B3270" s="13" t="s">
        <v>1443</v>
      </c>
      <c r="C3270" t="s">
        <v>2109</v>
      </c>
      <c r="D3270" s="7" t="s">
        <v>2110</v>
      </c>
      <c r="E3270" s="13" t="s">
        <v>1446</v>
      </c>
      <c r="F3270" s="20">
        <v>70.93</v>
      </c>
      <c r="G3270" s="20">
        <v>7.95</v>
      </c>
      <c r="H3270" s="20"/>
      <c r="I3270" s="20"/>
      <c r="J3270" s="25"/>
      <c r="K3270" t="s">
        <v>418</v>
      </c>
      <c r="L3270" t="s">
        <v>30</v>
      </c>
      <c r="M3270" s="21" t="s">
        <v>31</v>
      </c>
      <c r="O3270" s="20">
        <v>81.1998</v>
      </c>
      <c r="P3270" s="20"/>
      <c r="Q3270" s="22"/>
      <c r="R3270" s="23">
        <v>4.3091e-13</v>
      </c>
      <c r="S3270" s="24"/>
      <c r="T3270" s="23"/>
      <c r="U3270" s="22"/>
      <c r="V3270" s="20"/>
      <c r="W3270" s="20"/>
      <c r="X3270" s="25"/>
    </row>
    <row r="3271" spans="1:24">
      <c r="A3271" s="1" t="s">
        <v>2108</v>
      </c>
      <c r="B3271" s="13" t="s">
        <v>1443</v>
      </c>
      <c r="C3271" t="s">
        <v>2109</v>
      </c>
      <c r="D3271" s="7" t="s">
        <v>2110</v>
      </c>
      <c r="E3271" s="13" t="s">
        <v>1446</v>
      </c>
      <c r="F3271" s="20">
        <v>70.93</v>
      </c>
      <c r="G3271" s="20">
        <v>7.95</v>
      </c>
      <c r="H3271" s="20"/>
      <c r="I3271" s="20"/>
      <c r="J3271" s="25"/>
      <c r="K3271" t="s">
        <v>418</v>
      </c>
      <c r="L3271" t="s">
        <v>30</v>
      </c>
      <c r="M3271" s="21" t="s">
        <v>31</v>
      </c>
      <c r="O3271" s="20">
        <v>81.5483</v>
      </c>
      <c r="P3271" s="20"/>
      <c r="Q3271" s="22"/>
      <c r="R3271" s="23">
        <v>9.5461e-13</v>
      </c>
      <c r="S3271" s="24"/>
      <c r="T3271" s="23"/>
      <c r="U3271" s="22"/>
      <c r="V3271" s="20"/>
      <c r="W3271" s="20"/>
      <c r="X3271" s="25"/>
    </row>
    <row r="3272" spans="1:24">
      <c r="A3272" s="1" t="s">
        <v>2108</v>
      </c>
      <c r="B3272" s="13" t="s">
        <v>1443</v>
      </c>
      <c r="C3272" t="s">
        <v>1734</v>
      </c>
      <c r="D3272" s="7" t="s">
        <v>2110</v>
      </c>
      <c r="E3272" s="13" t="s">
        <v>1446</v>
      </c>
      <c r="F3272" s="20">
        <v>70.93</v>
      </c>
      <c r="G3272" s="20">
        <v>7.95</v>
      </c>
      <c r="H3272" s="20"/>
      <c r="I3272" s="20"/>
      <c r="J3272" s="25"/>
      <c r="K3272" t="s">
        <v>418</v>
      </c>
      <c r="L3272" t="s">
        <v>30</v>
      </c>
      <c r="M3272" s="21" t="s">
        <v>31</v>
      </c>
      <c r="O3272" s="20">
        <v>81.2732</v>
      </c>
      <c r="P3272" s="20"/>
      <c r="Q3272" s="22"/>
      <c r="R3272" s="23">
        <v>3.3048e-11</v>
      </c>
      <c r="S3272" s="24"/>
      <c r="T3272" s="23"/>
      <c r="U3272" s="22"/>
      <c r="V3272" s="20"/>
      <c r="W3272" s="20"/>
      <c r="X3272" s="25"/>
    </row>
    <row r="3273" spans="1:24">
      <c r="A3273" s="1" t="s">
        <v>2108</v>
      </c>
      <c r="B3273" s="13" t="s">
        <v>1443</v>
      </c>
      <c r="C3273" t="s">
        <v>1734</v>
      </c>
      <c r="D3273" s="7" t="s">
        <v>2110</v>
      </c>
      <c r="E3273" s="13" t="s">
        <v>1446</v>
      </c>
      <c r="F3273" s="20">
        <v>70.93</v>
      </c>
      <c r="G3273" s="20">
        <v>7.95</v>
      </c>
      <c r="H3273" s="20"/>
      <c r="I3273" s="20"/>
      <c r="J3273" s="25"/>
      <c r="K3273" t="s">
        <v>418</v>
      </c>
      <c r="L3273" t="s">
        <v>30</v>
      </c>
      <c r="M3273" s="21" t="s">
        <v>31</v>
      </c>
      <c r="O3273" s="20">
        <v>81.3825</v>
      </c>
      <c r="P3273" s="20"/>
      <c r="Q3273" s="22"/>
      <c r="R3273" s="23">
        <v>5.3835e-12</v>
      </c>
      <c r="S3273" s="24"/>
      <c r="T3273" s="23"/>
      <c r="U3273" s="22"/>
      <c r="V3273" s="20"/>
      <c r="W3273" s="20"/>
      <c r="X3273" s="25"/>
    </row>
    <row r="3274" spans="1:24">
      <c r="A3274" s="1" t="s">
        <v>2108</v>
      </c>
      <c r="B3274" s="13" t="s">
        <v>1443</v>
      </c>
      <c r="C3274" t="s">
        <v>1734</v>
      </c>
      <c r="D3274" s="7" t="s">
        <v>2110</v>
      </c>
      <c r="E3274" s="13" t="s">
        <v>1446</v>
      </c>
      <c r="F3274" s="20">
        <v>70.93</v>
      </c>
      <c r="G3274" s="20">
        <v>7.95</v>
      </c>
      <c r="H3274" s="20"/>
      <c r="I3274" s="20"/>
      <c r="J3274" s="25"/>
      <c r="K3274" t="s">
        <v>418</v>
      </c>
      <c r="L3274" t="s">
        <v>30</v>
      </c>
      <c r="M3274" s="21" t="s">
        <v>31</v>
      </c>
      <c r="O3274" s="20">
        <v>79.0706</v>
      </c>
      <c r="P3274" s="20"/>
      <c r="Q3274" s="22"/>
      <c r="R3274" s="23">
        <v>1.5766e-12</v>
      </c>
      <c r="S3274" s="24"/>
      <c r="T3274" s="23"/>
      <c r="U3274" s="22"/>
      <c r="V3274" s="20"/>
      <c r="W3274" s="20"/>
      <c r="X3274" s="25"/>
    </row>
    <row r="3275" spans="1:24">
      <c r="A3275" s="1" t="s">
        <v>2108</v>
      </c>
      <c r="B3275" s="13" t="s">
        <v>1443</v>
      </c>
      <c r="C3275" t="s">
        <v>1734</v>
      </c>
      <c r="D3275" s="7" t="s">
        <v>2110</v>
      </c>
      <c r="E3275" s="13" t="s">
        <v>1446</v>
      </c>
      <c r="F3275" s="20">
        <v>70.93</v>
      </c>
      <c r="G3275" s="20">
        <v>7.95</v>
      </c>
      <c r="H3275" s="20"/>
      <c r="I3275" s="20"/>
      <c r="J3275" s="25"/>
      <c r="K3275" t="s">
        <v>418</v>
      </c>
      <c r="L3275" t="s">
        <v>30</v>
      </c>
      <c r="M3275" s="21" t="s">
        <v>31</v>
      </c>
      <c r="O3275" s="20">
        <v>77.058</v>
      </c>
      <c r="P3275" s="20"/>
      <c r="Q3275" s="22"/>
      <c r="R3275" s="23">
        <v>1.2122e-12</v>
      </c>
      <c r="S3275" s="24"/>
      <c r="T3275" s="23"/>
      <c r="U3275" s="22"/>
      <c r="V3275" s="20"/>
      <c r="W3275" s="20"/>
      <c r="X3275" s="25"/>
    </row>
    <row r="3276" spans="1:24">
      <c r="A3276" s="1" t="s">
        <v>2108</v>
      </c>
      <c r="B3276" s="13" t="s">
        <v>1443</v>
      </c>
      <c r="C3276" t="s">
        <v>1734</v>
      </c>
      <c r="D3276" s="7" t="s">
        <v>2110</v>
      </c>
      <c r="E3276" s="13" t="s">
        <v>1446</v>
      </c>
      <c r="F3276" s="20">
        <v>70.93</v>
      </c>
      <c r="G3276" s="20">
        <v>7.95</v>
      </c>
      <c r="H3276" s="20"/>
      <c r="I3276" s="20"/>
      <c r="J3276" s="25"/>
      <c r="K3276" t="s">
        <v>418</v>
      </c>
      <c r="L3276" t="s">
        <v>30</v>
      </c>
      <c r="M3276" s="21" t="s">
        <v>31</v>
      </c>
      <c r="O3276" s="20">
        <v>80.5724</v>
      </c>
      <c r="P3276" s="20"/>
      <c r="Q3276" s="22"/>
      <c r="R3276" s="23">
        <v>9.3568e-13</v>
      </c>
      <c r="S3276" s="24"/>
      <c r="T3276" s="23"/>
      <c r="U3276" s="22"/>
      <c r="V3276" s="20"/>
      <c r="W3276" s="20"/>
      <c r="X3276" s="25"/>
    </row>
    <row r="3277" spans="1:24">
      <c r="A3277" s="1" t="s">
        <v>2108</v>
      </c>
      <c r="B3277" s="13" t="s">
        <v>1443</v>
      </c>
      <c r="C3277" t="s">
        <v>1734</v>
      </c>
      <c r="D3277" s="7" t="s">
        <v>2110</v>
      </c>
      <c r="E3277" s="13" t="s">
        <v>1446</v>
      </c>
      <c r="F3277" s="20">
        <v>70.93</v>
      </c>
      <c r="G3277" s="20">
        <v>7.95</v>
      </c>
      <c r="H3277" s="20"/>
      <c r="I3277" s="20"/>
      <c r="J3277" s="25"/>
      <c r="K3277" t="s">
        <v>418</v>
      </c>
      <c r="L3277" t="s">
        <v>30</v>
      </c>
      <c r="M3277" s="21" t="s">
        <v>31</v>
      </c>
      <c r="O3277" s="20">
        <v>80.1479</v>
      </c>
      <c r="P3277" s="20"/>
      <c r="Q3277" s="22"/>
      <c r="R3277" s="23">
        <v>2.0098e-13</v>
      </c>
      <c r="S3277" s="24"/>
      <c r="T3277" s="23"/>
      <c r="U3277" s="22"/>
      <c r="V3277" s="20"/>
      <c r="W3277" s="20"/>
      <c r="X3277" s="25"/>
    </row>
    <row r="3278" spans="1:24">
      <c r="A3278" s="1" t="s">
        <v>2108</v>
      </c>
      <c r="B3278" s="13" t="s">
        <v>1443</v>
      </c>
      <c r="C3278" t="s">
        <v>1734</v>
      </c>
      <c r="D3278" s="7" t="s">
        <v>2110</v>
      </c>
      <c r="E3278" s="13" t="s">
        <v>1446</v>
      </c>
      <c r="F3278" s="20">
        <v>70.93</v>
      </c>
      <c r="G3278" s="20">
        <v>7.95</v>
      </c>
      <c r="H3278" s="20"/>
      <c r="I3278" s="20"/>
      <c r="J3278" s="25"/>
      <c r="K3278" t="s">
        <v>418</v>
      </c>
      <c r="L3278" t="s">
        <v>30</v>
      </c>
      <c r="M3278" s="21" t="s">
        <v>31</v>
      </c>
      <c r="O3278" s="20">
        <v>78.7419</v>
      </c>
      <c r="P3278" s="20"/>
      <c r="Q3278" s="22"/>
      <c r="R3278" s="23">
        <v>2.215e-13</v>
      </c>
      <c r="S3278" s="24"/>
      <c r="T3278" s="23"/>
      <c r="U3278" s="22"/>
      <c r="V3278" s="20"/>
      <c r="W3278" s="20"/>
      <c r="X3278" s="25"/>
    </row>
    <row r="3279" spans="1:24">
      <c r="A3279" s="1" t="s">
        <v>2108</v>
      </c>
      <c r="B3279" s="13" t="s">
        <v>1443</v>
      </c>
      <c r="C3279" t="s">
        <v>1734</v>
      </c>
      <c r="D3279" s="7" t="s">
        <v>2110</v>
      </c>
      <c r="E3279" s="13" t="s">
        <v>1446</v>
      </c>
      <c r="F3279" s="20">
        <v>70.93</v>
      </c>
      <c r="G3279" s="20">
        <v>7.95</v>
      </c>
      <c r="H3279" s="20"/>
      <c r="I3279" s="20"/>
      <c r="J3279" s="25"/>
      <c r="K3279" t="s">
        <v>418</v>
      </c>
      <c r="L3279" t="s">
        <v>30</v>
      </c>
      <c r="M3279" s="21" t="s">
        <v>31</v>
      </c>
      <c r="O3279" s="20">
        <v>78.2474</v>
      </c>
      <c r="P3279" s="20"/>
      <c r="Q3279" s="22"/>
      <c r="R3279" s="23">
        <v>1.7549e-13</v>
      </c>
      <c r="S3279" s="24"/>
      <c r="T3279" s="23"/>
      <c r="U3279" s="22"/>
      <c r="V3279" s="20"/>
      <c r="W3279" s="20"/>
      <c r="X3279" s="25"/>
    </row>
    <row r="3280" spans="1:24">
      <c r="A3280" s="1" t="s">
        <v>2108</v>
      </c>
      <c r="B3280" s="13" t="s">
        <v>1443</v>
      </c>
      <c r="C3280" t="s">
        <v>1734</v>
      </c>
      <c r="D3280" s="7" t="s">
        <v>2110</v>
      </c>
      <c r="E3280" s="13" t="s">
        <v>1446</v>
      </c>
      <c r="F3280" s="20">
        <v>70.93</v>
      </c>
      <c r="G3280" s="20">
        <v>7.95</v>
      </c>
      <c r="H3280" s="20"/>
      <c r="I3280" s="20"/>
      <c r="J3280" s="25"/>
      <c r="K3280" t="s">
        <v>418</v>
      </c>
      <c r="L3280" t="s">
        <v>30</v>
      </c>
      <c r="M3280" s="21" t="s">
        <v>31</v>
      </c>
      <c r="O3280" s="20">
        <v>77.8111</v>
      </c>
      <c r="P3280" s="20"/>
      <c r="Q3280" s="22"/>
      <c r="R3280" s="23">
        <v>1.5959e-13</v>
      </c>
      <c r="S3280" s="24"/>
      <c r="T3280" s="23"/>
      <c r="U3280" s="22"/>
      <c r="V3280" s="20"/>
      <c r="W3280" s="20"/>
      <c r="X3280" s="25"/>
    </row>
    <row r="3281" spans="1:24">
      <c r="A3281" s="1" t="s">
        <v>2108</v>
      </c>
      <c r="B3281" s="13" t="s">
        <v>1443</v>
      </c>
      <c r="C3281" t="s">
        <v>1734</v>
      </c>
      <c r="D3281" s="7" t="s">
        <v>2110</v>
      </c>
      <c r="E3281" s="13" t="s">
        <v>1446</v>
      </c>
      <c r="F3281" s="20">
        <v>70.93</v>
      </c>
      <c r="G3281" s="20">
        <v>7.95</v>
      </c>
      <c r="H3281" s="20"/>
      <c r="I3281" s="20"/>
      <c r="J3281" s="25"/>
      <c r="K3281" t="s">
        <v>418</v>
      </c>
      <c r="L3281" t="s">
        <v>30</v>
      </c>
      <c r="M3281" s="21" t="s">
        <v>31</v>
      </c>
      <c r="O3281" s="20">
        <v>81.4736</v>
      </c>
      <c r="P3281" s="20"/>
      <c r="Q3281" s="22"/>
      <c r="R3281" s="23">
        <v>4.7393e-13</v>
      </c>
      <c r="S3281" s="24"/>
      <c r="T3281" s="23"/>
      <c r="U3281" s="22"/>
      <c r="V3281" s="20"/>
      <c r="W3281" s="20"/>
      <c r="X3281" s="25"/>
    </row>
    <row r="3282" spans="1:24">
      <c r="A3282" s="1" t="s">
        <v>2108</v>
      </c>
      <c r="B3282" s="13" t="s">
        <v>2111</v>
      </c>
      <c r="C3282" t="s">
        <v>2112</v>
      </c>
      <c r="D3282" s="7" t="s">
        <v>2110</v>
      </c>
      <c r="E3282" s="13" t="s">
        <v>936</v>
      </c>
      <c r="F3282" s="20">
        <v>64.5</v>
      </c>
      <c r="G3282" s="20">
        <v>6</v>
      </c>
      <c r="H3282" s="20"/>
      <c r="I3282" s="20"/>
      <c r="J3282" s="25"/>
      <c r="K3282" t="s">
        <v>418</v>
      </c>
      <c r="L3282" t="s">
        <v>30</v>
      </c>
      <c r="M3282" s="21" t="s">
        <v>31</v>
      </c>
      <c r="O3282" s="20">
        <v>75.928</v>
      </c>
      <c r="P3282" s="20"/>
      <c r="Q3282" s="22"/>
      <c r="R3282" s="23">
        <v>1.566e-12</v>
      </c>
      <c r="S3282" s="24"/>
      <c r="T3282" s="23"/>
      <c r="U3282" s="22"/>
      <c r="V3282" s="20"/>
      <c r="W3282" s="20"/>
      <c r="X3282" s="25"/>
    </row>
    <row r="3283" spans="1:24">
      <c r="A3283" s="1" t="s">
        <v>2108</v>
      </c>
      <c r="B3283" s="13" t="s">
        <v>2111</v>
      </c>
      <c r="C3283" t="s">
        <v>2112</v>
      </c>
      <c r="D3283" s="7" t="s">
        <v>2110</v>
      </c>
      <c r="E3283" s="13" t="s">
        <v>936</v>
      </c>
      <c r="F3283" s="20">
        <v>64.5</v>
      </c>
      <c r="G3283" s="20">
        <v>6</v>
      </c>
      <c r="H3283" s="20"/>
      <c r="I3283" s="20"/>
      <c r="J3283" s="25"/>
      <c r="K3283" t="s">
        <v>418</v>
      </c>
      <c r="L3283" t="s">
        <v>30</v>
      </c>
      <c r="M3283" s="21" t="s">
        <v>31</v>
      </c>
      <c r="O3283" s="20">
        <v>75.1387</v>
      </c>
      <c r="P3283" s="20"/>
      <c r="Q3283" s="22"/>
      <c r="R3283" s="23">
        <v>5.6e-13</v>
      </c>
      <c r="S3283" s="24"/>
      <c r="T3283" s="23"/>
      <c r="U3283" s="22"/>
      <c r="V3283" s="20"/>
      <c r="W3283" s="20"/>
      <c r="X3283" s="25"/>
    </row>
    <row r="3284" spans="1:24">
      <c r="A3284" s="1" t="s">
        <v>2108</v>
      </c>
      <c r="B3284" s="13" t="s">
        <v>2111</v>
      </c>
      <c r="C3284" t="s">
        <v>2113</v>
      </c>
      <c r="D3284" s="7" t="s">
        <v>2110</v>
      </c>
      <c r="E3284" s="13" t="s">
        <v>936</v>
      </c>
      <c r="F3284" s="20">
        <v>64.5</v>
      </c>
      <c r="G3284" s="20">
        <v>6</v>
      </c>
      <c r="H3284" s="20"/>
      <c r="I3284" s="20"/>
      <c r="J3284" s="25"/>
      <c r="K3284" t="s">
        <v>418</v>
      </c>
      <c r="L3284" t="s">
        <v>30</v>
      </c>
      <c r="M3284" s="21" t="s">
        <v>31</v>
      </c>
      <c r="O3284" s="20">
        <v>32.9002</v>
      </c>
      <c r="P3284" s="20"/>
      <c r="Q3284" s="22"/>
      <c r="R3284" s="23">
        <v>1.378e-12</v>
      </c>
      <c r="S3284" s="24"/>
      <c r="T3284" s="23"/>
      <c r="U3284" s="22"/>
      <c r="V3284" s="20"/>
      <c r="W3284" s="20"/>
      <c r="X3284" s="25"/>
    </row>
    <row r="3285" spans="1:24">
      <c r="A3285" s="1" t="s">
        <v>2108</v>
      </c>
      <c r="B3285" s="13" t="s">
        <v>2111</v>
      </c>
      <c r="C3285" t="s">
        <v>2113</v>
      </c>
      <c r="D3285" s="7" t="s">
        <v>2110</v>
      </c>
      <c r="E3285" s="13" t="s">
        <v>936</v>
      </c>
      <c r="F3285" s="20">
        <v>64.5</v>
      </c>
      <c r="G3285" s="20">
        <v>6</v>
      </c>
      <c r="H3285" s="20"/>
      <c r="I3285" s="20"/>
      <c r="J3285" s="25"/>
      <c r="K3285" t="s">
        <v>418</v>
      </c>
      <c r="L3285" t="s">
        <v>30</v>
      </c>
      <c r="M3285" s="21" t="s">
        <v>31</v>
      </c>
      <c r="O3285" s="20">
        <v>31.6349</v>
      </c>
      <c r="P3285" s="20"/>
      <c r="Q3285" s="22"/>
      <c r="R3285" s="23">
        <v>1.1402e-13</v>
      </c>
      <c r="S3285" s="24"/>
      <c r="T3285" s="23"/>
      <c r="U3285" s="22"/>
      <c r="V3285" s="20"/>
      <c r="W3285" s="20"/>
      <c r="X3285" s="25"/>
    </row>
    <row r="3286" spans="1:24">
      <c r="A3286" s="1" t="s">
        <v>2108</v>
      </c>
      <c r="B3286" s="13" t="s">
        <v>2111</v>
      </c>
      <c r="C3286" t="s">
        <v>2113</v>
      </c>
      <c r="D3286" s="7" t="s">
        <v>2110</v>
      </c>
      <c r="E3286" s="13" t="s">
        <v>936</v>
      </c>
      <c r="F3286" s="20">
        <v>64.5</v>
      </c>
      <c r="G3286" s="20">
        <v>6</v>
      </c>
      <c r="H3286" s="20"/>
      <c r="I3286" s="20"/>
      <c r="J3286" s="25"/>
      <c r="K3286" t="s">
        <v>418</v>
      </c>
      <c r="L3286" t="s">
        <v>30</v>
      </c>
      <c r="M3286" s="21" t="s">
        <v>31</v>
      </c>
      <c r="O3286" s="20">
        <v>30.8385</v>
      </c>
      <c r="P3286" s="20"/>
      <c r="Q3286" s="22"/>
      <c r="R3286" s="23">
        <v>3.1607e-14</v>
      </c>
      <c r="S3286" s="24"/>
      <c r="T3286" s="23"/>
      <c r="U3286" s="22"/>
      <c r="V3286" s="20"/>
      <c r="W3286" s="20"/>
      <c r="X3286" s="25"/>
    </row>
    <row r="3287" spans="1:24">
      <c r="A3287" s="1" t="s">
        <v>2108</v>
      </c>
      <c r="B3287" s="13" t="s">
        <v>2111</v>
      </c>
      <c r="C3287" t="s">
        <v>2113</v>
      </c>
      <c r="D3287" s="7" t="s">
        <v>2110</v>
      </c>
      <c r="E3287" s="13" t="s">
        <v>936</v>
      </c>
      <c r="F3287" s="20">
        <v>64.5</v>
      </c>
      <c r="G3287" s="20">
        <v>6</v>
      </c>
      <c r="H3287" s="20"/>
      <c r="I3287" s="20"/>
      <c r="J3287" s="25"/>
      <c r="K3287" t="s">
        <v>418</v>
      </c>
      <c r="L3287" t="s">
        <v>30</v>
      </c>
      <c r="M3287" s="21" t="s">
        <v>31</v>
      </c>
      <c r="O3287" s="20">
        <v>31.9967</v>
      </c>
      <c r="P3287" s="20"/>
      <c r="Q3287" s="22"/>
      <c r="R3287" s="23">
        <v>6.2909e-14</v>
      </c>
      <c r="S3287" s="24"/>
      <c r="T3287" s="23"/>
      <c r="U3287" s="22"/>
      <c r="V3287" s="20"/>
      <c r="W3287" s="20"/>
      <c r="X3287" s="25"/>
    </row>
    <row r="3288" spans="1:24">
      <c r="A3288" s="1" t="s">
        <v>2108</v>
      </c>
      <c r="B3288" s="13" t="s">
        <v>2111</v>
      </c>
      <c r="C3288" t="s">
        <v>2113</v>
      </c>
      <c r="D3288" s="7" t="s">
        <v>2110</v>
      </c>
      <c r="E3288" s="13" t="s">
        <v>936</v>
      </c>
      <c r="F3288" s="20">
        <v>64.5</v>
      </c>
      <c r="G3288" s="20">
        <v>6</v>
      </c>
      <c r="H3288" s="20"/>
      <c r="I3288" s="20"/>
      <c r="J3288" s="25"/>
      <c r="K3288" t="s">
        <v>418</v>
      </c>
      <c r="L3288" t="s">
        <v>30</v>
      </c>
      <c r="M3288" s="21" t="s">
        <v>31</v>
      </c>
      <c r="O3288" s="20">
        <v>34.6495</v>
      </c>
      <c r="P3288" s="20"/>
      <c r="Q3288" s="22"/>
      <c r="R3288" s="23">
        <v>5.8217e-14</v>
      </c>
      <c r="S3288" s="24"/>
      <c r="T3288" s="23"/>
      <c r="U3288" s="22"/>
      <c r="V3288" s="20"/>
      <c r="W3288" s="20"/>
      <c r="X3288" s="25"/>
    </row>
    <row r="3289" spans="1:24">
      <c r="A3289" s="1" t="s">
        <v>2108</v>
      </c>
      <c r="B3289" s="13" t="s">
        <v>2111</v>
      </c>
      <c r="C3289" t="s">
        <v>2113</v>
      </c>
      <c r="D3289" s="7" t="s">
        <v>2110</v>
      </c>
      <c r="E3289" s="13" t="s">
        <v>936</v>
      </c>
      <c r="F3289" s="20">
        <v>64.5</v>
      </c>
      <c r="G3289" s="20">
        <v>6</v>
      </c>
      <c r="H3289" s="20"/>
      <c r="I3289" s="20"/>
      <c r="J3289" s="25"/>
      <c r="K3289" t="s">
        <v>418</v>
      </c>
      <c r="L3289" t="s">
        <v>30</v>
      </c>
      <c r="M3289" s="21" t="s">
        <v>31</v>
      </c>
      <c r="O3289" s="20">
        <v>36.9658</v>
      </c>
      <c r="P3289" s="20"/>
      <c r="Q3289" s="22"/>
      <c r="R3289" s="23">
        <v>2.3062e-13</v>
      </c>
      <c r="S3289" s="24"/>
      <c r="T3289" s="23"/>
      <c r="U3289" s="22"/>
      <c r="V3289" s="20"/>
      <c r="W3289" s="20"/>
      <c r="X3289" s="25"/>
    </row>
    <row r="3290" spans="1:24">
      <c r="A3290" s="1" t="s">
        <v>2108</v>
      </c>
      <c r="B3290" s="13" t="s">
        <v>2111</v>
      </c>
      <c r="C3290" t="s">
        <v>2113</v>
      </c>
      <c r="D3290" s="7" t="s">
        <v>2110</v>
      </c>
      <c r="E3290" s="13" t="s">
        <v>936</v>
      </c>
      <c r="F3290" s="20">
        <v>64.5</v>
      </c>
      <c r="G3290" s="20">
        <v>6</v>
      </c>
      <c r="H3290" s="20"/>
      <c r="I3290" s="20"/>
      <c r="J3290" s="25"/>
      <c r="K3290" t="s">
        <v>418</v>
      </c>
      <c r="L3290" t="s">
        <v>30</v>
      </c>
      <c r="M3290" s="21" t="s">
        <v>31</v>
      </c>
      <c r="O3290" s="20">
        <v>40.1333</v>
      </c>
      <c r="P3290" s="20"/>
      <c r="Q3290" s="22"/>
      <c r="R3290" s="23">
        <v>8.4731e-14</v>
      </c>
      <c r="S3290" s="24"/>
      <c r="T3290" s="23"/>
      <c r="U3290" s="22"/>
      <c r="V3290" s="20"/>
      <c r="W3290" s="20"/>
      <c r="X3290" s="25"/>
    </row>
    <row r="3291" spans="1:24">
      <c r="A3291" s="1" t="s">
        <v>2108</v>
      </c>
      <c r="B3291" s="13" t="s">
        <v>2111</v>
      </c>
      <c r="C3291" t="s">
        <v>2113</v>
      </c>
      <c r="D3291" s="7" t="s">
        <v>2110</v>
      </c>
      <c r="E3291" s="13" t="s">
        <v>936</v>
      </c>
      <c r="F3291" s="20">
        <v>64.5</v>
      </c>
      <c r="G3291" s="20">
        <v>6</v>
      </c>
      <c r="H3291" s="20"/>
      <c r="I3291" s="20"/>
      <c r="J3291" s="25"/>
      <c r="K3291" t="s">
        <v>418</v>
      </c>
      <c r="L3291" t="s">
        <v>30</v>
      </c>
      <c r="M3291" s="21" t="s">
        <v>31</v>
      </c>
      <c r="O3291" s="20">
        <v>41.2787</v>
      </c>
      <c r="P3291" s="20"/>
      <c r="Q3291" s="22"/>
      <c r="R3291" s="23">
        <v>1.0915e-13</v>
      </c>
      <c r="S3291" s="24"/>
      <c r="T3291" s="23"/>
      <c r="U3291" s="22"/>
      <c r="V3291" s="20"/>
      <c r="W3291" s="20"/>
      <c r="X3291" s="25"/>
    </row>
    <row r="3292" spans="1:24">
      <c r="A3292" s="1" t="s">
        <v>2108</v>
      </c>
      <c r="B3292" s="13" t="s">
        <v>2111</v>
      </c>
      <c r="C3292" t="s">
        <v>2113</v>
      </c>
      <c r="D3292" s="7" t="s">
        <v>2110</v>
      </c>
      <c r="E3292" s="13" t="s">
        <v>936</v>
      </c>
      <c r="F3292" s="20">
        <v>64.5</v>
      </c>
      <c r="G3292" s="20">
        <v>6</v>
      </c>
      <c r="H3292" s="20"/>
      <c r="I3292" s="20"/>
      <c r="J3292" s="25"/>
      <c r="K3292" t="s">
        <v>418</v>
      </c>
      <c r="L3292" t="s">
        <v>30</v>
      </c>
      <c r="M3292" s="21" t="s">
        <v>31</v>
      </c>
      <c r="O3292" s="20">
        <v>42.8639</v>
      </c>
      <c r="P3292" s="20"/>
      <c r="Q3292" s="22"/>
      <c r="R3292" s="23">
        <v>1.7562e-13</v>
      </c>
      <c r="S3292" s="24"/>
      <c r="T3292" s="23"/>
      <c r="U3292" s="22"/>
      <c r="V3292" s="20"/>
      <c r="W3292" s="20"/>
      <c r="X3292" s="25"/>
    </row>
    <row r="3293" spans="1:24">
      <c r="A3293" s="1" t="s">
        <v>2108</v>
      </c>
      <c r="B3293" s="13" t="s">
        <v>2111</v>
      </c>
      <c r="C3293" t="s">
        <v>2113</v>
      </c>
      <c r="D3293" s="7" t="s">
        <v>2110</v>
      </c>
      <c r="E3293" s="13" t="s">
        <v>936</v>
      </c>
      <c r="F3293" s="20">
        <v>64.5</v>
      </c>
      <c r="G3293" s="20">
        <v>6</v>
      </c>
      <c r="H3293" s="20"/>
      <c r="I3293" s="20"/>
      <c r="J3293" s="25"/>
      <c r="K3293" t="s">
        <v>418</v>
      </c>
      <c r="L3293" t="s">
        <v>30</v>
      </c>
      <c r="M3293" s="21" t="s">
        <v>31</v>
      </c>
      <c r="O3293" s="20">
        <v>45.5756</v>
      </c>
      <c r="P3293" s="20"/>
      <c r="Q3293" s="22"/>
      <c r="R3293" s="23">
        <v>1.9054e-13</v>
      </c>
      <c r="S3293" s="24"/>
      <c r="T3293" s="23"/>
      <c r="U3293" s="22"/>
      <c r="V3293" s="20"/>
      <c r="W3293" s="20"/>
      <c r="X3293" s="25"/>
    </row>
    <row r="3294" spans="1:24">
      <c r="A3294" s="1" t="s">
        <v>2108</v>
      </c>
      <c r="B3294" s="13" t="s">
        <v>2111</v>
      </c>
      <c r="C3294" t="s">
        <v>2113</v>
      </c>
      <c r="D3294" s="7" t="s">
        <v>2110</v>
      </c>
      <c r="E3294" s="13" t="s">
        <v>936</v>
      </c>
      <c r="F3294" s="20">
        <v>64.5</v>
      </c>
      <c r="G3294" s="20">
        <v>6</v>
      </c>
      <c r="H3294" s="20"/>
      <c r="I3294" s="20"/>
      <c r="J3294" s="25"/>
      <c r="K3294" t="s">
        <v>418</v>
      </c>
      <c r="L3294" t="s">
        <v>30</v>
      </c>
      <c r="M3294" s="21" t="s">
        <v>31</v>
      </c>
      <c r="O3294" s="20">
        <v>44.97</v>
      </c>
      <c r="P3294" s="20"/>
      <c r="Q3294" s="22"/>
      <c r="R3294" s="23">
        <v>1.3723e-13</v>
      </c>
      <c r="S3294" s="24"/>
      <c r="T3294" s="23"/>
      <c r="U3294" s="22"/>
      <c r="V3294" s="20"/>
      <c r="W3294" s="20"/>
      <c r="X3294" s="25"/>
    </row>
    <row r="3295" spans="1:24">
      <c r="A3295" s="1" t="s">
        <v>2108</v>
      </c>
      <c r="B3295" s="13" t="s">
        <v>2111</v>
      </c>
      <c r="C3295" t="s">
        <v>2113</v>
      </c>
      <c r="D3295" s="7" t="s">
        <v>2110</v>
      </c>
      <c r="E3295" s="13" t="s">
        <v>936</v>
      </c>
      <c r="F3295" s="20">
        <v>64.5</v>
      </c>
      <c r="G3295" s="20">
        <v>6</v>
      </c>
      <c r="H3295" s="20"/>
      <c r="I3295" s="20"/>
      <c r="J3295" s="25"/>
      <c r="K3295" t="s">
        <v>418</v>
      </c>
      <c r="L3295" t="s">
        <v>30</v>
      </c>
      <c r="M3295" s="21" t="s">
        <v>31</v>
      </c>
      <c r="O3295" s="20">
        <v>48.0663</v>
      </c>
      <c r="P3295" s="20"/>
      <c r="Q3295" s="22"/>
      <c r="R3295" s="23">
        <v>1.7825e-13</v>
      </c>
      <c r="S3295" s="24"/>
      <c r="T3295" s="23"/>
      <c r="U3295" s="22"/>
      <c r="V3295" s="20"/>
      <c r="W3295" s="20"/>
      <c r="X3295" s="25"/>
    </row>
    <row r="3296" spans="1:24">
      <c r="A3296" s="1" t="s">
        <v>2108</v>
      </c>
      <c r="B3296" s="13" t="s">
        <v>2111</v>
      </c>
      <c r="C3296" t="s">
        <v>2113</v>
      </c>
      <c r="D3296" s="7" t="s">
        <v>2110</v>
      </c>
      <c r="E3296" s="13" t="s">
        <v>936</v>
      </c>
      <c r="F3296" s="20">
        <v>64.5</v>
      </c>
      <c r="G3296" s="20">
        <v>6</v>
      </c>
      <c r="H3296" s="20"/>
      <c r="I3296" s="20"/>
      <c r="J3296" s="25"/>
      <c r="K3296" t="s">
        <v>418</v>
      </c>
      <c r="L3296" t="s">
        <v>30</v>
      </c>
      <c r="M3296" s="21" t="s">
        <v>31</v>
      </c>
      <c r="O3296" s="20">
        <v>49.6461</v>
      </c>
      <c r="P3296" s="20"/>
      <c r="Q3296" s="22"/>
      <c r="R3296" s="23">
        <v>2.3693e-13</v>
      </c>
      <c r="S3296" s="24"/>
      <c r="T3296" s="23"/>
      <c r="U3296" s="22"/>
      <c r="V3296" s="20"/>
      <c r="W3296" s="20"/>
      <c r="X3296" s="25"/>
    </row>
    <row r="3297" spans="1:24">
      <c r="A3297" s="1" t="s">
        <v>2108</v>
      </c>
      <c r="B3297" s="13" t="s">
        <v>2111</v>
      </c>
      <c r="C3297" t="s">
        <v>2113</v>
      </c>
      <c r="D3297" s="7" t="s">
        <v>2110</v>
      </c>
      <c r="E3297" s="13" t="s">
        <v>936</v>
      </c>
      <c r="F3297" s="20">
        <v>64.5</v>
      </c>
      <c r="G3297" s="20">
        <v>6</v>
      </c>
      <c r="H3297" s="20"/>
      <c r="I3297" s="20"/>
      <c r="J3297" s="25"/>
      <c r="K3297" t="s">
        <v>418</v>
      </c>
      <c r="L3297" t="s">
        <v>30</v>
      </c>
      <c r="M3297" s="21" t="s">
        <v>31</v>
      </c>
      <c r="O3297" s="20">
        <v>52.6673</v>
      </c>
      <c r="P3297" s="20"/>
      <c r="Q3297" s="22"/>
      <c r="R3297" s="23">
        <v>1.5117e-13</v>
      </c>
      <c r="S3297" s="24"/>
      <c r="T3297" s="23"/>
      <c r="U3297" s="22"/>
      <c r="V3297" s="20"/>
      <c r="W3297" s="20"/>
      <c r="X3297" s="25"/>
    </row>
    <row r="3298" spans="1:24">
      <c r="A3298" s="1" t="s">
        <v>2108</v>
      </c>
      <c r="B3298" s="13" t="s">
        <v>2111</v>
      </c>
      <c r="C3298" t="s">
        <v>2113</v>
      </c>
      <c r="D3298" s="7" t="s">
        <v>2110</v>
      </c>
      <c r="E3298" s="13" t="s">
        <v>936</v>
      </c>
      <c r="F3298" s="20">
        <v>64.5</v>
      </c>
      <c r="G3298" s="20">
        <v>6</v>
      </c>
      <c r="H3298" s="20"/>
      <c r="I3298" s="20"/>
      <c r="J3298" s="25"/>
      <c r="K3298" t="s">
        <v>418</v>
      </c>
      <c r="L3298" t="s">
        <v>30</v>
      </c>
      <c r="M3298" s="21" t="s">
        <v>31</v>
      </c>
      <c r="O3298" s="20">
        <v>42.1857</v>
      </c>
      <c r="P3298" s="20"/>
      <c r="Q3298" s="22"/>
      <c r="R3298" s="23">
        <v>6.7636e-14</v>
      </c>
      <c r="S3298" s="24"/>
      <c r="T3298" s="23"/>
      <c r="U3298" s="22"/>
      <c r="V3298" s="20"/>
      <c r="W3298" s="20"/>
      <c r="X3298" s="25"/>
    </row>
    <row r="3299" spans="1:24">
      <c r="A3299" s="1" t="s">
        <v>2108</v>
      </c>
      <c r="B3299" s="13" t="s">
        <v>2111</v>
      </c>
      <c r="C3299" t="s">
        <v>2113</v>
      </c>
      <c r="D3299" s="7" t="s">
        <v>2110</v>
      </c>
      <c r="E3299" s="13" t="s">
        <v>936</v>
      </c>
      <c r="F3299" s="20">
        <v>64.5</v>
      </c>
      <c r="G3299" s="20">
        <v>6</v>
      </c>
      <c r="H3299" s="20"/>
      <c r="I3299" s="20"/>
      <c r="J3299" s="25"/>
      <c r="K3299" t="s">
        <v>418</v>
      </c>
      <c r="L3299" t="s">
        <v>30</v>
      </c>
      <c r="M3299" s="21" t="s">
        <v>31</v>
      </c>
      <c r="O3299" s="20">
        <v>38.6484</v>
      </c>
      <c r="P3299" s="20"/>
      <c r="Q3299" s="22"/>
      <c r="R3299" s="23">
        <v>4.0387e-14</v>
      </c>
      <c r="S3299" s="24"/>
      <c r="T3299" s="23"/>
      <c r="U3299" s="22"/>
      <c r="V3299" s="20"/>
      <c r="W3299" s="20"/>
      <c r="X3299" s="25"/>
    </row>
    <row r="3300" spans="1:24">
      <c r="A3300" s="1" t="s">
        <v>2108</v>
      </c>
      <c r="B3300" s="13" t="s">
        <v>2111</v>
      </c>
      <c r="C3300" t="s">
        <v>2113</v>
      </c>
      <c r="D3300" s="7" t="s">
        <v>2110</v>
      </c>
      <c r="E3300" s="13" t="s">
        <v>936</v>
      </c>
      <c r="F3300" s="20">
        <v>64.5</v>
      </c>
      <c r="G3300" s="20">
        <v>6</v>
      </c>
      <c r="H3300" s="20"/>
      <c r="I3300" s="20"/>
      <c r="J3300" s="25"/>
      <c r="K3300" t="s">
        <v>418</v>
      </c>
      <c r="L3300" t="s">
        <v>30</v>
      </c>
      <c r="M3300" s="21" t="s">
        <v>31</v>
      </c>
      <c r="O3300" s="20">
        <v>39.9881</v>
      </c>
      <c r="P3300" s="20"/>
      <c r="Q3300" s="22"/>
      <c r="R3300" s="23">
        <v>2.4229e-14</v>
      </c>
      <c r="S3300" s="24"/>
      <c r="T3300" s="23"/>
      <c r="U3300" s="22"/>
      <c r="V3300" s="20"/>
      <c r="W3300" s="20"/>
      <c r="X3300" s="25"/>
    </row>
    <row r="3301" spans="1:24">
      <c r="A3301" s="1" t="s">
        <v>2108</v>
      </c>
      <c r="B3301" s="13" t="s">
        <v>2111</v>
      </c>
      <c r="C3301" t="s">
        <v>2113</v>
      </c>
      <c r="D3301" s="7" t="s">
        <v>2110</v>
      </c>
      <c r="E3301" s="13" t="s">
        <v>936</v>
      </c>
      <c r="F3301" s="20">
        <v>64.5</v>
      </c>
      <c r="G3301" s="20">
        <v>6</v>
      </c>
      <c r="H3301" s="20"/>
      <c r="I3301" s="20"/>
      <c r="J3301" s="25"/>
      <c r="K3301" t="s">
        <v>418</v>
      </c>
      <c r="L3301" t="s">
        <v>30</v>
      </c>
      <c r="M3301" s="21" t="s">
        <v>31</v>
      </c>
      <c r="O3301" s="20">
        <v>39.7025</v>
      </c>
      <c r="P3301" s="20"/>
      <c r="Q3301" s="22"/>
      <c r="R3301" s="23">
        <v>1.472e-14</v>
      </c>
      <c r="S3301" s="24"/>
      <c r="T3301" s="23"/>
      <c r="U3301" s="22"/>
      <c r="V3301" s="20"/>
      <c r="W3301" s="20"/>
      <c r="X3301" s="25"/>
    </row>
    <row r="3302" spans="1:24">
      <c r="A3302" s="1" t="s">
        <v>2108</v>
      </c>
      <c r="B3302" s="13" t="s">
        <v>2111</v>
      </c>
      <c r="C3302" t="s">
        <v>2113</v>
      </c>
      <c r="D3302" s="7" t="s">
        <v>2110</v>
      </c>
      <c r="E3302" s="13" t="s">
        <v>936</v>
      </c>
      <c r="F3302" s="20">
        <v>64.5</v>
      </c>
      <c r="G3302" s="20">
        <v>6</v>
      </c>
      <c r="H3302" s="20"/>
      <c r="I3302" s="20"/>
      <c r="J3302" s="25"/>
      <c r="K3302" t="s">
        <v>418</v>
      </c>
      <c r="L3302" t="s">
        <v>30</v>
      </c>
      <c r="M3302" s="21" t="s">
        <v>31</v>
      </c>
      <c r="O3302" s="20">
        <v>43.0791</v>
      </c>
      <c r="P3302" s="20"/>
      <c r="Q3302" s="22"/>
      <c r="R3302" s="23">
        <v>2.6276e-14</v>
      </c>
      <c r="S3302" s="24"/>
      <c r="T3302" s="23"/>
      <c r="U3302" s="22"/>
      <c r="V3302" s="20"/>
      <c r="W3302" s="20"/>
      <c r="X3302" s="25"/>
    </row>
    <row r="3303" spans="1:24">
      <c r="A3303" s="1" t="s">
        <v>2108</v>
      </c>
      <c r="B3303" s="13" t="s">
        <v>2111</v>
      </c>
      <c r="C3303" t="s">
        <v>2113</v>
      </c>
      <c r="D3303" s="7" t="s">
        <v>2110</v>
      </c>
      <c r="E3303" s="13" t="s">
        <v>936</v>
      </c>
      <c r="F3303" s="20">
        <v>64.5</v>
      </c>
      <c r="G3303" s="20">
        <v>6</v>
      </c>
      <c r="H3303" s="20"/>
      <c r="I3303" s="20"/>
      <c r="J3303" s="25"/>
      <c r="K3303" t="s">
        <v>418</v>
      </c>
      <c r="L3303" t="s">
        <v>30</v>
      </c>
      <c r="M3303" s="21" t="s">
        <v>31</v>
      </c>
      <c r="O3303" s="20">
        <v>43.3639</v>
      </c>
      <c r="P3303" s="20"/>
      <c r="Q3303" s="22"/>
      <c r="R3303" s="23">
        <v>4.2344e-14</v>
      </c>
      <c r="S3303" s="24"/>
      <c r="T3303" s="23"/>
      <c r="U3303" s="22"/>
      <c r="V3303" s="20"/>
      <c r="W3303" s="20"/>
      <c r="X3303" s="25"/>
    </row>
    <row r="3304" spans="1:24">
      <c r="A3304" s="1" t="s">
        <v>2108</v>
      </c>
      <c r="B3304" s="13" t="s">
        <v>2111</v>
      </c>
      <c r="C3304" t="s">
        <v>2113</v>
      </c>
      <c r="D3304" s="7" t="s">
        <v>2110</v>
      </c>
      <c r="E3304" s="13" t="s">
        <v>936</v>
      </c>
      <c r="F3304" s="20">
        <v>64.5</v>
      </c>
      <c r="G3304" s="20">
        <v>6</v>
      </c>
      <c r="H3304" s="20"/>
      <c r="I3304" s="20"/>
      <c r="J3304" s="25"/>
      <c r="K3304" t="s">
        <v>418</v>
      </c>
      <c r="L3304" t="s">
        <v>30</v>
      </c>
      <c r="M3304" s="21" t="s">
        <v>31</v>
      </c>
      <c r="O3304" s="20">
        <v>45.7172</v>
      </c>
      <c r="P3304" s="20"/>
      <c r="Q3304" s="22"/>
      <c r="R3304" s="23">
        <v>1.4768e-14</v>
      </c>
      <c r="S3304" s="24"/>
      <c r="T3304" s="23"/>
      <c r="U3304" s="22"/>
      <c r="V3304" s="20"/>
      <c r="W3304" s="20"/>
      <c r="X3304" s="25"/>
    </row>
    <row r="3305" spans="1:24">
      <c r="A3305" s="1" t="s">
        <v>2108</v>
      </c>
      <c r="B3305" s="13" t="s">
        <v>2111</v>
      </c>
      <c r="C3305" t="s">
        <v>2113</v>
      </c>
      <c r="D3305" s="7" t="s">
        <v>2110</v>
      </c>
      <c r="E3305" s="13" t="s">
        <v>936</v>
      </c>
      <c r="F3305" s="20">
        <v>64.5</v>
      </c>
      <c r="G3305" s="20">
        <v>6</v>
      </c>
      <c r="H3305" s="20"/>
      <c r="I3305" s="20"/>
      <c r="J3305" s="25"/>
      <c r="K3305" t="s">
        <v>418</v>
      </c>
      <c r="L3305" t="s">
        <v>30</v>
      </c>
      <c r="M3305" s="21" t="s">
        <v>31</v>
      </c>
      <c r="O3305" s="20">
        <v>47.4369</v>
      </c>
      <c r="P3305" s="20"/>
      <c r="Q3305" s="22"/>
      <c r="R3305" s="23">
        <v>5.7315e-14</v>
      </c>
      <c r="S3305" s="24"/>
      <c r="T3305" s="23"/>
      <c r="U3305" s="22"/>
      <c r="V3305" s="20"/>
      <c r="W3305" s="20"/>
      <c r="X3305" s="25"/>
    </row>
    <row r="3306" spans="1:24">
      <c r="A3306" s="1" t="s">
        <v>2108</v>
      </c>
      <c r="B3306" s="13" t="s">
        <v>2111</v>
      </c>
      <c r="C3306" t="s">
        <v>2113</v>
      </c>
      <c r="D3306" s="7" t="s">
        <v>2110</v>
      </c>
      <c r="E3306" s="13" t="s">
        <v>936</v>
      </c>
      <c r="F3306" s="20">
        <v>64.5</v>
      </c>
      <c r="G3306" s="20">
        <v>6</v>
      </c>
      <c r="H3306" s="20"/>
      <c r="I3306" s="20"/>
      <c r="J3306" s="25"/>
      <c r="K3306" t="s">
        <v>418</v>
      </c>
      <c r="L3306" t="s">
        <v>30</v>
      </c>
      <c r="M3306" s="21" t="s">
        <v>31</v>
      </c>
      <c r="O3306" s="20">
        <v>48.6909</v>
      </c>
      <c r="P3306" s="20"/>
      <c r="Q3306" s="22"/>
      <c r="R3306" s="23">
        <v>7.4613e-14</v>
      </c>
      <c r="S3306" s="24"/>
      <c r="T3306" s="23"/>
      <c r="U3306" s="22"/>
      <c r="V3306" s="20"/>
      <c r="W3306" s="20"/>
      <c r="X3306" s="25"/>
    </row>
    <row r="3307" spans="1:24">
      <c r="A3307" s="1" t="s">
        <v>2108</v>
      </c>
      <c r="B3307" s="13" t="s">
        <v>2114</v>
      </c>
      <c r="C3307" t="s">
        <v>2115</v>
      </c>
      <c r="D3307" s="7" t="s">
        <v>2110</v>
      </c>
      <c r="E3307" s="13" t="s">
        <v>1335</v>
      </c>
      <c r="F3307" s="20">
        <v>74</v>
      </c>
      <c r="G3307" s="20">
        <v>6.62</v>
      </c>
      <c r="H3307" s="20"/>
      <c r="I3307" s="20"/>
      <c r="J3307" s="25"/>
      <c r="K3307" t="s">
        <v>418</v>
      </c>
      <c r="L3307" t="s">
        <v>30</v>
      </c>
      <c r="M3307" s="21" t="s">
        <v>31</v>
      </c>
      <c r="O3307" s="20">
        <v>92.2633</v>
      </c>
      <c r="P3307" s="20"/>
      <c r="Q3307" s="22"/>
      <c r="R3307" s="23">
        <v>5.9702e-13</v>
      </c>
      <c r="S3307" s="24"/>
      <c r="T3307" s="23"/>
      <c r="U3307" s="22"/>
      <c r="V3307" s="20"/>
      <c r="W3307" s="20"/>
      <c r="X3307" s="25"/>
    </row>
    <row r="3308" spans="1:24">
      <c r="A3308" s="1" t="s">
        <v>2108</v>
      </c>
      <c r="B3308" s="13" t="s">
        <v>2114</v>
      </c>
      <c r="C3308" t="s">
        <v>2115</v>
      </c>
      <c r="D3308" s="7" t="s">
        <v>2110</v>
      </c>
      <c r="E3308" s="13" t="s">
        <v>1335</v>
      </c>
      <c r="F3308" s="20">
        <v>74</v>
      </c>
      <c r="G3308" s="20">
        <v>6.62</v>
      </c>
      <c r="H3308" s="20"/>
      <c r="I3308" s="20"/>
      <c r="J3308" s="25"/>
      <c r="K3308" t="s">
        <v>418</v>
      </c>
      <c r="L3308" t="s">
        <v>30</v>
      </c>
      <c r="M3308" s="21" t="s">
        <v>31</v>
      </c>
      <c r="O3308" s="20">
        <v>84.3859</v>
      </c>
      <c r="P3308" s="20"/>
      <c r="Q3308" s="22"/>
      <c r="R3308" s="23">
        <v>1.8761e-12</v>
      </c>
      <c r="S3308" s="24"/>
      <c r="T3308" s="23"/>
      <c r="U3308" s="22"/>
      <c r="V3308" s="20"/>
      <c r="W3308" s="20"/>
      <c r="X3308" s="25"/>
    </row>
    <row r="3309" spans="1:24">
      <c r="A3309" s="1" t="s">
        <v>2108</v>
      </c>
      <c r="B3309" s="13" t="s">
        <v>2116</v>
      </c>
      <c r="C3309" t="s">
        <v>2117</v>
      </c>
      <c r="D3309" s="7" t="s">
        <v>2110</v>
      </c>
      <c r="E3309" s="13" t="s">
        <v>2118</v>
      </c>
      <c r="F3309" s="20"/>
      <c r="G3309" s="20"/>
      <c r="H3309" s="20"/>
      <c r="I3309" s="20"/>
      <c r="J3309" s="25"/>
      <c r="K3309" t="s">
        <v>418</v>
      </c>
      <c r="L3309" t="s">
        <v>1336</v>
      </c>
      <c r="M3309" s="21" t="s">
        <v>1744</v>
      </c>
      <c r="O3309" s="20">
        <v>62.2934</v>
      </c>
      <c r="P3309" s="20"/>
      <c r="Q3309" s="22"/>
      <c r="R3309" s="23">
        <v>5.0085e-13</v>
      </c>
      <c r="S3309" s="24"/>
      <c r="T3309" s="23"/>
      <c r="U3309" s="22"/>
      <c r="V3309" s="20"/>
      <c r="W3309" s="20"/>
      <c r="X3309" s="25"/>
    </row>
    <row r="3310" spans="1:24">
      <c r="A3310" s="1" t="s">
        <v>2108</v>
      </c>
      <c r="B3310" s="13" t="s">
        <v>2116</v>
      </c>
      <c r="C3310" t="s">
        <v>2117</v>
      </c>
      <c r="D3310" s="7" t="s">
        <v>2110</v>
      </c>
      <c r="E3310" s="13" t="s">
        <v>2118</v>
      </c>
      <c r="F3310" s="20"/>
      <c r="G3310" s="20"/>
      <c r="H3310" s="20"/>
      <c r="I3310" s="20"/>
      <c r="J3310" s="25"/>
      <c r="K3310" t="s">
        <v>418</v>
      </c>
      <c r="L3310" t="s">
        <v>1336</v>
      </c>
      <c r="M3310" s="21" t="s">
        <v>1744</v>
      </c>
      <c r="O3310" s="20">
        <v>65.4846</v>
      </c>
      <c r="P3310" s="20"/>
      <c r="Q3310" s="22"/>
      <c r="R3310" s="23">
        <v>4.1216e-13</v>
      </c>
      <c r="S3310" s="24"/>
      <c r="T3310" s="23"/>
      <c r="U3310" s="22"/>
      <c r="V3310" s="20"/>
      <c r="W3310" s="20"/>
      <c r="X3310" s="25"/>
    </row>
    <row r="3311" spans="1:24">
      <c r="A3311" s="1" t="s">
        <v>2108</v>
      </c>
      <c r="B3311" s="13" t="s">
        <v>2116</v>
      </c>
      <c r="C3311" t="s">
        <v>2117</v>
      </c>
      <c r="D3311" s="7" t="s">
        <v>2110</v>
      </c>
      <c r="E3311" s="13" t="s">
        <v>2118</v>
      </c>
      <c r="F3311" s="20"/>
      <c r="G3311" s="20"/>
      <c r="H3311" s="20"/>
      <c r="I3311" s="20"/>
      <c r="J3311" s="25"/>
      <c r="K3311" t="s">
        <v>418</v>
      </c>
      <c r="L3311" t="s">
        <v>1336</v>
      </c>
      <c r="M3311" s="21" t="s">
        <v>1744</v>
      </c>
      <c r="O3311" s="20">
        <v>66.884</v>
      </c>
      <c r="P3311" s="20"/>
      <c r="Q3311" s="22"/>
      <c r="R3311" s="23">
        <v>2.9928e-13</v>
      </c>
      <c r="S3311" s="24"/>
      <c r="T3311" s="23"/>
      <c r="U3311" s="22"/>
      <c r="V3311" s="20"/>
      <c r="W3311" s="20"/>
      <c r="X3311" s="25"/>
    </row>
    <row r="3312" spans="1:24">
      <c r="A3312" s="1" t="s">
        <v>2108</v>
      </c>
      <c r="B3312" s="13" t="s">
        <v>2116</v>
      </c>
      <c r="C3312" t="s">
        <v>2117</v>
      </c>
      <c r="D3312" s="7" t="s">
        <v>2110</v>
      </c>
      <c r="E3312" s="13" t="s">
        <v>2118</v>
      </c>
      <c r="F3312" s="20"/>
      <c r="G3312" s="20"/>
      <c r="H3312" s="20"/>
      <c r="I3312" s="20"/>
      <c r="J3312" s="25"/>
      <c r="K3312" t="s">
        <v>418</v>
      </c>
      <c r="L3312" t="s">
        <v>1336</v>
      </c>
      <c r="M3312" s="21" t="s">
        <v>1744</v>
      </c>
      <c r="O3312" s="20">
        <v>69.327</v>
      </c>
      <c r="P3312" s="20"/>
      <c r="Q3312" s="22"/>
      <c r="R3312" s="23">
        <v>3.4987e-13</v>
      </c>
      <c r="S3312" s="24"/>
      <c r="T3312" s="23"/>
      <c r="U3312" s="22"/>
      <c r="V3312" s="20"/>
      <c r="W3312" s="20"/>
      <c r="X3312" s="25"/>
    </row>
    <row r="3313" spans="1:24">
      <c r="A3313" s="1" t="s">
        <v>2108</v>
      </c>
      <c r="B3313" s="13" t="s">
        <v>2116</v>
      </c>
      <c r="C3313" t="s">
        <v>2117</v>
      </c>
      <c r="D3313" s="7" t="s">
        <v>2110</v>
      </c>
      <c r="E3313" s="13" t="s">
        <v>2118</v>
      </c>
      <c r="F3313" s="20"/>
      <c r="G3313" s="20"/>
      <c r="H3313" s="20"/>
      <c r="I3313" s="20"/>
      <c r="J3313" s="25"/>
      <c r="K3313" t="s">
        <v>418</v>
      </c>
      <c r="L3313" t="s">
        <v>1336</v>
      </c>
      <c r="M3313" s="21" t="s">
        <v>1744</v>
      </c>
      <c r="O3313" s="20">
        <v>81.745</v>
      </c>
      <c r="P3313" s="20"/>
      <c r="Q3313" s="22"/>
      <c r="R3313" s="23">
        <v>4.8394e-13</v>
      </c>
      <c r="S3313" s="24"/>
      <c r="T3313" s="23"/>
      <c r="U3313" s="22"/>
      <c r="V3313" s="20"/>
      <c r="W3313" s="20"/>
      <c r="X3313" s="25"/>
    </row>
    <row r="3314" spans="1:24">
      <c r="A3314" s="1" t="s">
        <v>2108</v>
      </c>
      <c r="B3314" s="13" t="s">
        <v>2116</v>
      </c>
      <c r="C3314" t="s">
        <v>2117</v>
      </c>
      <c r="D3314" s="7" t="s">
        <v>2110</v>
      </c>
      <c r="E3314" s="13" t="s">
        <v>2118</v>
      </c>
      <c r="F3314" s="20"/>
      <c r="G3314" s="20"/>
      <c r="H3314" s="20"/>
      <c r="I3314" s="20"/>
      <c r="J3314" s="25"/>
      <c r="K3314" t="s">
        <v>418</v>
      </c>
      <c r="L3314" t="s">
        <v>1336</v>
      </c>
      <c r="M3314" s="21" t="s">
        <v>1744</v>
      </c>
      <c r="O3314" s="20">
        <v>80.5061</v>
      </c>
      <c r="P3314" s="20"/>
      <c r="Q3314" s="22"/>
      <c r="R3314" s="23">
        <v>6.1864e-13</v>
      </c>
      <c r="S3314" s="24"/>
      <c r="T3314" s="23"/>
      <c r="U3314" s="22"/>
      <c r="V3314" s="20"/>
      <c r="W3314" s="20"/>
      <c r="X3314" s="25"/>
    </row>
    <row r="3315" spans="1:24">
      <c r="A3315" s="1" t="s">
        <v>2108</v>
      </c>
      <c r="B3315" s="13" t="s">
        <v>2116</v>
      </c>
      <c r="C3315" t="s">
        <v>2117</v>
      </c>
      <c r="D3315" s="7" t="s">
        <v>2110</v>
      </c>
      <c r="E3315" s="13" t="s">
        <v>2118</v>
      </c>
      <c r="F3315" s="20"/>
      <c r="G3315" s="20"/>
      <c r="H3315" s="20"/>
      <c r="I3315" s="20"/>
      <c r="J3315" s="25"/>
      <c r="K3315" t="s">
        <v>418</v>
      </c>
      <c r="L3315" t="s">
        <v>1336</v>
      </c>
      <c r="M3315" s="21" t="s">
        <v>1744</v>
      </c>
      <c r="O3315" s="20">
        <v>79.2106</v>
      </c>
      <c r="P3315" s="20"/>
      <c r="Q3315" s="22"/>
      <c r="R3315" s="23">
        <v>7.3427e-13</v>
      </c>
      <c r="S3315" s="24"/>
      <c r="T3315" s="23"/>
      <c r="U3315" s="22"/>
      <c r="V3315" s="20"/>
      <c r="W3315" s="20"/>
      <c r="X3315" s="25"/>
    </row>
    <row r="3316" spans="1:24">
      <c r="A3316" s="39" t="s">
        <v>2108</v>
      </c>
      <c r="B3316" s="40" t="s">
        <v>2116</v>
      </c>
      <c r="C3316" s="18" t="s">
        <v>2117</v>
      </c>
      <c r="D3316" s="78" t="s">
        <v>2110</v>
      </c>
      <c r="E3316" s="40" t="s">
        <v>2118</v>
      </c>
      <c r="F3316" s="42"/>
      <c r="G3316" s="42"/>
      <c r="H3316" s="42"/>
      <c r="I3316" s="42"/>
      <c r="J3316" s="47"/>
      <c r="K3316" s="18" t="s">
        <v>418</v>
      </c>
      <c r="L3316" s="18" t="s">
        <v>1336</v>
      </c>
      <c r="M3316" s="43" t="s">
        <v>1744</v>
      </c>
      <c r="N3316" s="18"/>
      <c r="O3316" s="42">
        <v>80.4099</v>
      </c>
      <c r="P3316" s="42"/>
      <c r="Q3316" s="44"/>
      <c r="R3316" s="45">
        <v>9.3586e-13</v>
      </c>
      <c r="S3316" s="46"/>
      <c r="T3316" s="45"/>
      <c r="U3316" s="44"/>
      <c r="V3316" s="42"/>
      <c r="W3316" s="42"/>
      <c r="X3316" s="47"/>
    </row>
    <row r="3317" spans="1:24">
      <c r="A3317" s="1" t="s">
        <v>2119</v>
      </c>
      <c r="B3317" s="13" t="s">
        <v>2120</v>
      </c>
      <c r="C3317" t="s">
        <v>2121</v>
      </c>
      <c r="D3317" s="7" t="s">
        <v>2122</v>
      </c>
      <c r="E3317" s="13" t="s">
        <v>28</v>
      </c>
      <c r="F3317" s="20">
        <v>47.74</v>
      </c>
      <c r="G3317" s="20">
        <v>3.18</v>
      </c>
      <c r="H3317" s="20"/>
      <c r="I3317" s="20"/>
      <c r="J3317" s="25"/>
      <c r="K3317" t="s">
        <v>29</v>
      </c>
      <c r="L3317" t="s">
        <v>30</v>
      </c>
      <c r="M3317" s="21" t="s">
        <v>31</v>
      </c>
      <c r="N3317" t="s">
        <v>2123</v>
      </c>
      <c r="O3317" s="20">
        <v>64.8898199875854</v>
      </c>
      <c r="P3317" s="20"/>
      <c r="Q3317" s="22"/>
      <c r="R3317" s="23"/>
      <c r="S3317" s="24"/>
      <c r="T3317" s="23"/>
      <c r="U3317" s="22"/>
      <c r="V3317" s="20"/>
      <c r="W3317" s="20"/>
      <c r="X3317" s="25"/>
    </row>
    <row r="3318" spans="1:24">
      <c r="A3318" s="1" t="s">
        <v>2119</v>
      </c>
      <c r="B3318" s="13" t="s">
        <v>2120</v>
      </c>
      <c r="C3318" t="s">
        <v>2121</v>
      </c>
      <c r="D3318" s="7" t="s">
        <v>2122</v>
      </c>
      <c r="E3318" s="13" t="s">
        <v>28</v>
      </c>
      <c r="F3318" s="20">
        <v>47.74</v>
      </c>
      <c r="G3318" s="20">
        <v>3.18</v>
      </c>
      <c r="H3318" s="20"/>
      <c r="I3318" s="20"/>
      <c r="J3318" s="25"/>
      <c r="K3318" t="s">
        <v>29</v>
      </c>
      <c r="L3318" t="s">
        <v>30</v>
      </c>
      <c r="M3318" s="21" t="s">
        <v>31</v>
      </c>
      <c r="N3318" t="s">
        <v>2124</v>
      </c>
      <c r="O3318" s="20">
        <v>64.8801950805768</v>
      </c>
      <c r="P3318" s="20">
        <v>55.8412572559596</v>
      </c>
      <c r="Q3318" s="22">
        <v>0.86068263491823</v>
      </c>
      <c r="R3318" s="23"/>
      <c r="S3318" s="24"/>
      <c r="T3318" s="23"/>
      <c r="U3318" s="22"/>
      <c r="V3318" s="20"/>
      <c r="W3318" s="20"/>
      <c r="X3318" s="25"/>
    </row>
    <row r="3319" spans="1:24">
      <c r="A3319" s="1" t="s">
        <v>2119</v>
      </c>
      <c r="B3319" s="13" t="s">
        <v>2120</v>
      </c>
      <c r="C3319" t="s">
        <v>2121</v>
      </c>
      <c r="D3319" s="7" t="s">
        <v>2122</v>
      </c>
      <c r="E3319" s="13" t="s">
        <v>28</v>
      </c>
      <c r="F3319" s="20">
        <v>47.74</v>
      </c>
      <c r="G3319" s="20">
        <v>3.18</v>
      </c>
      <c r="H3319" s="20"/>
      <c r="I3319" s="20"/>
      <c r="J3319" s="25"/>
      <c r="K3319" t="s">
        <v>29</v>
      </c>
      <c r="L3319" t="s">
        <v>30</v>
      </c>
      <c r="M3319" s="21" t="s">
        <v>31</v>
      </c>
      <c r="N3319" t="s">
        <v>2125</v>
      </c>
      <c r="O3319" s="20">
        <v>84.953300846966</v>
      </c>
      <c r="P3319" s="20">
        <v>78.0018226016029</v>
      </c>
      <c r="Q3319" s="22">
        <v>0.918172947065524</v>
      </c>
      <c r="R3319" s="23"/>
      <c r="S3319" s="24"/>
      <c r="T3319" s="23"/>
      <c r="U3319" s="22"/>
      <c r="V3319" s="20"/>
      <c r="W3319" s="20"/>
      <c r="X3319" s="25"/>
    </row>
    <row r="3320" spans="1:24">
      <c r="A3320" s="1" t="s">
        <v>2119</v>
      </c>
      <c r="B3320" s="13" t="s">
        <v>2120</v>
      </c>
      <c r="C3320" t="s">
        <v>2121</v>
      </c>
      <c r="D3320" s="7" t="s">
        <v>2122</v>
      </c>
      <c r="E3320" s="13" t="s">
        <v>28</v>
      </c>
      <c r="F3320" s="20">
        <v>47.74</v>
      </c>
      <c r="G3320" s="20">
        <v>3.18</v>
      </c>
      <c r="H3320" s="20"/>
      <c r="I3320" s="20"/>
      <c r="J3320" s="25"/>
      <c r="K3320" t="s">
        <v>29</v>
      </c>
      <c r="L3320" t="s">
        <v>30</v>
      </c>
      <c r="M3320" s="21" t="s">
        <v>31</v>
      </c>
      <c r="N3320" t="s">
        <v>2126</v>
      </c>
      <c r="O3320" s="20">
        <v>72.1208434712084</v>
      </c>
      <c r="P3320" s="20">
        <v>62.3929966912193</v>
      </c>
      <c r="Q3320" s="22">
        <v>0.865117401408753</v>
      </c>
      <c r="R3320" s="23"/>
      <c r="S3320" s="24"/>
      <c r="T3320" s="23"/>
      <c r="U3320" s="22"/>
      <c r="V3320" s="20"/>
      <c r="W3320" s="20"/>
      <c r="X3320" s="25"/>
    </row>
    <row r="3321" spans="1:24">
      <c r="A3321" s="1" t="s">
        <v>2119</v>
      </c>
      <c r="B3321" s="13" t="s">
        <v>2120</v>
      </c>
      <c r="C3321" t="s">
        <v>2121</v>
      </c>
      <c r="D3321" s="7" t="s">
        <v>2122</v>
      </c>
      <c r="E3321" s="13" t="s">
        <v>28</v>
      </c>
      <c r="F3321" s="20">
        <v>47.74</v>
      </c>
      <c r="G3321" s="20">
        <v>3.18</v>
      </c>
      <c r="H3321" s="20"/>
      <c r="I3321" s="20"/>
      <c r="J3321" s="25"/>
      <c r="K3321" t="s">
        <v>29</v>
      </c>
      <c r="L3321" t="s">
        <v>30</v>
      </c>
      <c r="M3321" s="21" t="s">
        <v>31</v>
      </c>
      <c r="N3321" t="s">
        <v>2127</v>
      </c>
      <c r="O3321" s="20">
        <v>86.2080276734061</v>
      </c>
      <c r="P3321" s="20">
        <v>79.7067801091163</v>
      </c>
      <c r="Q3321" s="22">
        <v>0.924586517755407</v>
      </c>
      <c r="R3321" s="23"/>
      <c r="S3321" s="24"/>
      <c r="T3321" s="23"/>
      <c r="U3321" s="22"/>
      <c r="V3321" s="20"/>
      <c r="W3321" s="20"/>
      <c r="X3321" s="25"/>
    </row>
    <row r="3322" spans="1:24">
      <c r="A3322" s="1" t="s">
        <v>2119</v>
      </c>
      <c r="B3322" s="13" t="s">
        <v>2120</v>
      </c>
      <c r="C3322" t="s">
        <v>2121</v>
      </c>
      <c r="D3322" s="7" t="s">
        <v>2122</v>
      </c>
      <c r="E3322" s="13" t="s">
        <v>28</v>
      </c>
      <c r="F3322" s="20">
        <v>47.74</v>
      </c>
      <c r="G3322" s="20">
        <v>3.18</v>
      </c>
      <c r="H3322" s="20"/>
      <c r="I3322" s="20"/>
      <c r="J3322" s="25"/>
      <c r="K3322" t="s">
        <v>29</v>
      </c>
      <c r="L3322" t="s">
        <v>30</v>
      </c>
      <c r="M3322" s="21" t="s">
        <v>31</v>
      </c>
      <c r="N3322" t="s">
        <v>2128</v>
      </c>
      <c r="O3322" s="20">
        <v>76.6840277777778</v>
      </c>
      <c r="P3322" s="20">
        <v>70.3146794392523</v>
      </c>
      <c r="Q3322" s="22">
        <v>0.916940352207592</v>
      </c>
      <c r="R3322" s="23"/>
      <c r="S3322" s="24"/>
      <c r="T3322" s="23"/>
      <c r="U3322" s="22"/>
      <c r="V3322" s="20"/>
      <c r="W3322" s="20"/>
      <c r="X3322" s="25"/>
    </row>
    <row r="3323" spans="1:24">
      <c r="A3323" s="1" t="s">
        <v>2119</v>
      </c>
      <c r="B3323" s="13" t="s">
        <v>2120</v>
      </c>
      <c r="C3323" t="s">
        <v>2121</v>
      </c>
      <c r="D3323" s="7" t="s">
        <v>2122</v>
      </c>
      <c r="E3323" s="13" t="s">
        <v>28</v>
      </c>
      <c r="F3323" s="20">
        <v>47.74</v>
      </c>
      <c r="G3323" s="20">
        <v>3.18</v>
      </c>
      <c r="H3323" s="20"/>
      <c r="I3323" s="20"/>
      <c r="J3323" s="25"/>
      <c r="K3323" t="s">
        <v>29</v>
      </c>
      <c r="L3323" t="s">
        <v>30</v>
      </c>
      <c r="M3323" s="21" t="s">
        <v>31</v>
      </c>
      <c r="N3323" t="s">
        <v>2129</v>
      </c>
      <c r="O3323" s="20">
        <v>76.4201388888889</v>
      </c>
      <c r="P3323" s="20">
        <v>70.3452434504792</v>
      </c>
      <c r="Q3323" s="22">
        <v>0.920506616099687</v>
      </c>
      <c r="R3323" s="23"/>
      <c r="S3323" s="24"/>
      <c r="T3323" s="23"/>
      <c r="U3323" s="22"/>
      <c r="V3323" s="20"/>
      <c r="W3323" s="20"/>
      <c r="X3323" s="25"/>
    </row>
    <row r="3324" spans="1:24">
      <c r="A3324" s="1" t="s">
        <v>2119</v>
      </c>
      <c r="B3324" s="13" t="s">
        <v>2120</v>
      </c>
      <c r="C3324" t="s">
        <v>2121</v>
      </c>
      <c r="D3324" s="7" t="s">
        <v>2122</v>
      </c>
      <c r="E3324" s="13" t="s">
        <v>28</v>
      </c>
      <c r="F3324" s="20">
        <v>47.74</v>
      </c>
      <c r="G3324" s="20">
        <v>3.18</v>
      </c>
      <c r="H3324" s="20"/>
      <c r="I3324" s="20"/>
      <c r="J3324" s="25"/>
      <c r="K3324" t="s">
        <v>29</v>
      </c>
      <c r="L3324" t="s">
        <v>30</v>
      </c>
      <c r="M3324" s="21" t="s">
        <v>31</v>
      </c>
      <c r="N3324" t="s">
        <v>2130</v>
      </c>
      <c r="O3324" s="20">
        <v>67.1493055555556</v>
      </c>
      <c r="P3324" s="20">
        <v>54.8802542709232</v>
      </c>
      <c r="Q3324" s="22">
        <v>0.817286996743673</v>
      </c>
      <c r="R3324" s="23"/>
      <c r="S3324" s="24"/>
      <c r="T3324" s="23"/>
      <c r="U3324" s="22"/>
      <c r="V3324" s="20"/>
      <c r="W3324" s="20"/>
      <c r="X3324" s="25"/>
    </row>
    <row r="3325" spans="1:24">
      <c r="A3325" s="1" t="s">
        <v>2119</v>
      </c>
      <c r="B3325" s="13" t="s">
        <v>2120</v>
      </c>
      <c r="C3325" t="s">
        <v>2121</v>
      </c>
      <c r="D3325" s="7" t="s">
        <v>2122</v>
      </c>
      <c r="E3325" s="13" t="s">
        <v>28</v>
      </c>
      <c r="F3325" s="20">
        <v>47.74</v>
      </c>
      <c r="G3325" s="20">
        <v>3.18</v>
      </c>
      <c r="H3325" s="20"/>
      <c r="I3325" s="20"/>
      <c r="J3325" s="25"/>
      <c r="K3325" t="s">
        <v>29</v>
      </c>
      <c r="L3325" t="s">
        <v>30</v>
      </c>
      <c r="M3325" s="21" t="s">
        <v>31</v>
      </c>
      <c r="N3325" t="s">
        <v>2131</v>
      </c>
      <c r="O3325" s="20">
        <v>69.4596512570965</v>
      </c>
      <c r="P3325" s="20">
        <v>64.0748175182482</v>
      </c>
      <c r="Q3325" s="22">
        <v>0.922475370356856</v>
      </c>
      <c r="R3325" s="23"/>
      <c r="S3325" s="24"/>
      <c r="T3325" s="23"/>
      <c r="U3325" s="22"/>
      <c r="V3325" s="20"/>
      <c r="W3325" s="20"/>
      <c r="X3325" s="25"/>
    </row>
    <row r="3326" spans="1:24">
      <c r="A3326" s="1" t="s">
        <v>2119</v>
      </c>
      <c r="B3326" s="13" t="s">
        <v>2120</v>
      </c>
      <c r="C3326" t="s">
        <v>2121</v>
      </c>
      <c r="D3326" s="7" t="s">
        <v>2122</v>
      </c>
      <c r="E3326" s="13" t="s">
        <v>28</v>
      </c>
      <c r="F3326" s="20">
        <v>47.74</v>
      </c>
      <c r="G3326" s="20">
        <v>3.18</v>
      </c>
      <c r="H3326" s="20"/>
      <c r="I3326" s="20"/>
      <c r="J3326" s="25"/>
      <c r="K3326" t="s">
        <v>29</v>
      </c>
      <c r="L3326" t="s">
        <v>30</v>
      </c>
      <c r="M3326" s="21" t="s">
        <v>31</v>
      </c>
      <c r="N3326" t="s">
        <v>2132</v>
      </c>
      <c r="O3326" s="20">
        <v>73.9136649514008</v>
      </c>
      <c r="P3326" s="20">
        <v>68.2295597484277</v>
      </c>
      <c r="Q3326" s="22">
        <v>0.923098046799459</v>
      </c>
      <c r="R3326" s="23"/>
      <c r="S3326" s="24"/>
      <c r="T3326" s="23"/>
      <c r="U3326" s="22"/>
      <c r="V3326" s="20"/>
      <c r="W3326" s="20"/>
      <c r="X3326" s="25"/>
    </row>
    <row r="3327" spans="1:24">
      <c r="A3327" s="1" t="s">
        <v>2119</v>
      </c>
      <c r="B3327" s="13" t="s">
        <v>2120</v>
      </c>
      <c r="C3327" t="s">
        <v>2121</v>
      </c>
      <c r="D3327" s="7" t="s">
        <v>2122</v>
      </c>
      <c r="E3327" s="13" t="s">
        <v>28</v>
      </c>
      <c r="F3327" s="20">
        <v>47.74</v>
      </c>
      <c r="G3327" s="20">
        <v>3.18</v>
      </c>
      <c r="H3327" s="20"/>
      <c r="I3327" s="20"/>
      <c r="J3327" s="25"/>
      <c r="K3327" t="s">
        <v>29</v>
      </c>
      <c r="L3327" t="s">
        <v>30</v>
      </c>
      <c r="M3327" s="21" t="s">
        <v>31</v>
      </c>
      <c r="N3327" t="s">
        <v>2133</v>
      </c>
      <c r="O3327" s="20">
        <v>64.2361111111111</v>
      </c>
      <c r="P3327" s="20">
        <v>53.6818430439952</v>
      </c>
      <c r="Q3327" s="22">
        <v>0.835695718738953</v>
      </c>
      <c r="R3327" s="23"/>
      <c r="S3327" s="24"/>
      <c r="T3327" s="23"/>
      <c r="U3327" s="22"/>
      <c r="V3327" s="20"/>
      <c r="W3327" s="20"/>
      <c r="X3327" s="25"/>
    </row>
    <row r="3328" spans="1:24">
      <c r="A3328" s="1" t="s">
        <v>2119</v>
      </c>
      <c r="B3328" s="13" t="s">
        <v>2120</v>
      </c>
      <c r="C3328" t="s">
        <v>2121</v>
      </c>
      <c r="D3328" s="7" t="s">
        <v>2122</v>
      </c>
      <c r="E3328" s="13" t="s">
        <v>28</v>
      </c>
      <c r="F3328" s="20">
        <v>47.74</v>
      </c>
      <c r="G3328" s="20">
        <v>3.18</v>
      </c>
      <c r="H3328" s="20"/>
      <c r="I3328" s="20"/>
      <c r="J3328" s="25"/>
      <c r="K3328" t="s">
        <v>29</v>
      </c>
      <c r="L3328" t="s">
        <v>30</v>
      </c>
      <c r="M3328" s="21" t="s">
        <v>31</v>
      </c>
      <c r="N3328" t="s">
        <v>2134</v>
      </c>
      <c r="O3328" s="20">
        <v>66.9652777777778</v>
      </c>
      <c r="P3328" s="20">
        <v>58.6573454545455</v>
      </c>
      <c r="Q3328" s="22">
        <v>0.875936715280986</v>
      </c>
      <c r="R3328" s="23"/>
      <c r="S3328" s="24"/>
      <c r="T3328" s="23"/>
      <c r="U3328" s="22"/>
      <c r="V3328" s="20"/>
      <c r="W3328" s="20"/>
      <c r="X3328" s="25"/>
    </row>
    <row r="3329" spans="1:24">
      <c r="A3329" s="1" t="s">
        <v>2119</v>
      </c>
      <c r="B3329" s="13" t="s">
        <v>2120</v>
      </c>
      <c r="C3329" t="s">
        <v>2121</v>
      </c>
      <c r="D3329" s="7" t="s">
        <v>2122</v>
      </c>
      <c r="E3329" s="13" t="s">
        <v>28</v>
      </c>
      <c r="F3329" s="20">
        <v>47.74</v>
      </c>
      <c r="G3329" s="20">
        <v>3.18</v>
      </c>
      <c r="H3329" s="20"/>
      <c r="I3329" s="20"/>
      <c r="J3329" s="25"/>
      <c r="K3329" t="s">
        <v>29</v>
      </c>
      <c r="L3329" t="s">
        <v>30</v>
      </c>
      <c r="M3329" s="21" t="s">
        <v>31</v>
      </c>
      <c r="N3329" t="s">
        <v>2135</v>
      </c>
      <c r="O3329" s="20">
        <v>79.0277777777778</v>
      </c>
      <c r="P3329" s="20">
        <v>70.5133762575453</v>
      </c>
      <c r="Q3329" s="22">
        <v>0.892260648601627</v>
      </c>
      <c r="R3329" s="23"/>
      <c r="S3329" s="24"/>
      <c r="T3329" s="23"/>
      <c r="U3329" s="22"/>
      <c r="V3329" s="20"/>
      <c r="W3329" s="20"/>
      <c r="X3329" s="25"/>
    </row>
    <row r="3330" spans="1:24">
      <c r="A3330" s="1" t="s">
        <v>2119</v>
      </c>
      <c r="B3330" s="13" t="s">
        <v>2120</v>
      </c>
      <c r="C3330" t="s">
        <v>2121</v>
      </c>
      <c r="D3330" s="7" t="s">
        <v>2122</v>
      </c>
      <c r="E3330" s="13" t="s">
        <v>28</v>
      </c>
      <c r="F3330" s="20">
        <v>47.74</v>
      </c>
      <c r="G3330" s="20">
        <v>3.18</v>
      </c>
      <c r="H3330" s="20"/>
      <c r="I3330" s="20"/>
      <c r="J3330" s="25"/>
      <c r="K3330" t="s">
        <v>29</v>
      </c>
      <c r="L3330" t="s">
        <v>30</v>
      </c>
      <c r="M3330" s="21" t="s">
        <v>31</v>
      </c>
      <c r="N3330" t="s">
        <v>2136</v>
      </c>
      <c r="O3330" s="20">
        <v>81.0486111111111</v>
      </c>
      <c r="P3330" s="20">
        <v>71.8180829268293</v>
      </c>
      <c r="Q3330" s="22">
        <v>0.88611121081856</v>
      </c>
      <c r="R3330" s="23"/>
      <c r="S3330" s="24"/>
      <c r="T3330" s="23"/>
      <c r="U3330" s="22"/>
      <c r="V3330" s="20"/>
      <c r="W3330" s="20"/>
      <c r="X3330" s="25"/>
    </row>
    <row r="3331" spans="1:24">
      <c r="A3331" s="1" t="s">
        <v>2119</v>
      </c>
      <c r="B3331" s="13" t="s">
        <v>2120</v>
      </c>
      <c r="C3331" t="s">
        <v>2121</v>
      </c>
      <c r="D3331" s="7" t="s">
        <v>2122</v>
      </c>
      <c r="E3331" s="13" t="s">
        <v>28</v>
      </c>
      <c r="F3331" s="20">
        <v>47.74</v>
      </c>
      <c r="G3331" s="20">
        <v>3.18</v>
      </c>
      <c r="H3331" s="20"/>
      <c r="I3331" s="20"/>
      <c r="J3331" s="25"/>
      <c r="K3331" t="s">
        <v>29</v>
      </c>
      <c r="L3331" t="s">
        <v>30</v>
      </c>
      <c r="M3331" s="21" t="s">
        <v>31</v>
      </c>
      <c r="N3331" t="s">
        <v>2137</v>
      </c>
      <c r="O3331" s="20">
        <v>78.34375</v>
      </c>
      <c r="P3331" s="20">
        <v>73.1065730569948</v>
      </c>
      <c r="Q3331" s="22">
        <v>0.933151311457453</v>
      </c>
      <c r="R3331" s="23"/>
      <c r="S3331" s="24"/>
      <c r="T3331" s="23"/>
      <c r="U3331" s="22"/>
      <c r="V3331" s="20"/>
      <c r="W3331" s="20"/>
      <c r="X3331" s="25"/>
    </row>
    <row r="3332" spans="1:24">
      <c r="A3332" s="1" t="s">
        <v>2119</v>
      </c>
      <c r="B3332" s="13" t="s">
        <v>2120</v>
      </c>
      <c r="C3332" t="s">
        <v>2121</v>
      </c>
      <c r="D3332" s="7" t="s">
        <v>2122</v>
      </c>
      <c r="E3332" s="13" t="s">
        <v>28</v>
      </c>
      <c r="F3332" s="20">
        <v>47.74</v>
      </c>
      <c r="G3332" s="20">
        <v>3.18</v>
      </c>
      <c r="H3332" s="20"/>
      <c r="I3332" s="20"/>
      <c r="J3332" s="25"/>
      <c r="K3332" t="s">
        <v>29</v>
      </c>
      <c r="L3332" t="s">
        <v>30</v>
      </c>
      <c r="M3332" s="21" t="s">
        <v>31</v>
      </c>
      <c r="N3332" t="s">
        <v>2138</v>
      </c>
      <c r="O3332" s="20">
        <v>84.0729166666667</v>
      </c>
      <c r="P3332" s="20">
        <v>76.23934</v>
      </c>
      <c r="Q3332" s="22">
        <v>0.906824016850452</v>
      </c>
      <c r="R3332" s="23"/>
      <c r="S3332" s="24"/>
      <c r="T3332" s="23"/>
      <c r="U3332" s="22"/>
      <c r="V3332" s="20"/>
      <c r="W3332" s="20"/>
      <c r="X3332" s="25"/>
    </row>
    <row r="3333" spans="1:24">
      <c r="A3333" s="1" t="s">
        <v>2119</v>
      </c>
      <c r="B3333" s="13" t="s">
        <v>2120</v>
      </c>
      <c r="C3333" t="s">
        <v>2121</v>
      </c>
      <c r="D3333" s="7" t="s">
        <v>2122</v>
      </c>
      <c r="E3333" s="13" t="s">
        <v>28</v>
      </c>
      <c r="F3333" s="20">
        <v>47.74</v>
      </c>
      <c r="G3333" s="20">
        <v>3.18</v>
      </c>
      <c r="H3333" s="20"/>
      <c r="I3333" s="20"/>
      <c r="J3333" s="25"/>
      <c r="K3333" t="s">
        <v>29</v>
      </c>
      <c r="L3333" t="s">
        <v>30</v>
      </c>
      <c r="M3333" s="21" t="s">
        <v>31</v>
      </c>
      <c r="N3333" t="s">
        <v>2139</v>
      </c>
      <c r="O3333" s="20">
        <v>68.0763888888889</v>
      </c>
      <c r="P3333" s="20">
        <v>63.3023857904085</v>
      </c>
      <c r="Q3333" s="22">
        <v>0.929872850537471</v>
      </c>
      <c r="R3333" s="23"/>
      <c r="S3333" s="24"/>
      <c r="T3333" s="23"/>
      <c r="U3333" s="22"/>
      <c r="V3333" s="20"/>
      <c r="W3333" s="20"/>
      <c r="X3333" s="25"/>
    </row>
    <row r="3334" spans="1:24">
      <c r="A3334" s="1" t="s">
        <v>2119</v>
      </c>
      <c r="B3334" s="13" t="s">
        <v>2120</v>
      </c>
      <c r="C3334" t="s">
        <v>2121</v>
      </c>
      <c r="D3334" s="7" t="s">
        <v>2122</v>
      </c>
      <c r="E3334" s="13" t="s">
        <v>28</v>
      </c>
      <c r="F3334" s="20">
        <v>47.74</v>
      </c>
      <c r="G3334" s="20">
        <v>3.18</v>
      </c>
      <c r="H3334" s="20"/>
      <c r="I3334" s="20"/>
      <c r="J3334" s="25"/>
      <c r="K3334" t="s">
        <v>29</v>
      </c>
      <c r="L3334" t="s">
        <v>30</v>
      </c>
      <c r="M3334" s="21" t="s">
        <v>31</v>
      </c>
      <c r="N3334" t="s">
        <v>2140</v>
      </c>
      <c r="O3334" s="20">
        <v>61.4444444444444</v>
      </c>
      <c r="P3334" s="20">
        <v>47.6840835016835</v>
      </c>
      <c r="Q3334" s="22">
        <v>0.776051991889967</v>
      </c>
      <c r="R3334" s="23"/>
      <c r="S3334" s="24"/>
      <c r="T3334" s="23"/>
      <c r="U3334" s="22"/>
      <c r="V3334" s="20"/>
      <c r="W3334" s="20"/>
      <c r="X3334" s="25"/>
    </row>
    <row r="3335" spans="1:24">
      <c r="A3335" s="1" t="s">
        <v>2119</v>
      </c>
      <c r="B3335" s="13" t="s">
        <v>2120</v>
      </c>
      <c r="C3335" t="s">
        <v>2121</v>
      </c>
      <c r="D3335" s="7" t="s">
        <v>2122</v>
      </c>
      <c r="E3335" s="13" t="s">
        <v>28</v>
      </c>
      <c r="F3335" s="20">
        <v>47.74</v>
      </c>
      <c r="G3335" s="20">
        <v>3.18</v>
      </c>
      <c r="H3335" s="20"/>
      <c r="I3335" s="20"/>
      <c r="J3335" s="25"/>
      <c r="K3335" t="s">
        <v>29</v>
      </c>
      <c r="L3335" t="s">
        <v>30</v>
      </c>
      <c r="M3335" s="21" t="s">
        <v>31</v>
      </c>
      <c r="N3335" t="s">
        <v>2141</v>
      </c>
      <c r="O3335" s="20">
        <v>60.7256944444444</v>
      </c>
      <c r="P3335" s="20">
        <v>53.9713157772622</v>
      </c>
      <c r="Q3335" s="22">
        <v>0.888772310815456</v>
      </c>
      <c r="R3335" s="23"/>
      <c r="S3335" s="24"/>
      <c r="T3335" s="23"/>
      <c r="U3335" s="22"/>
      <c r="V3335" s="20"/>
      <c r="W3335" s="20"/>
      <c r="X3335" s="25"/>
    </row>
    <row r="3336" spans="1:24">
      <c r="A3336" s="1" t="s">
        <v>2119</v>
      </c>
      <c r="B3336" s="13" t="s">
        <v>2120</v>
      </c>
      <c r="C3336" t="s">
        <v>2121</v>
      </c>
      <c r="D3336" s="7" t="s">
        <v>2122</v>
      </c>
      <c r="E3336" s="13" t="s">
        <v>28</v>
      </c>
      <c r="F3336" s="20">
        <v>47.74</v>
      </c>
      <c r="G3336" s="20">
        <v>3.18</v>
      </c>
      <c r="H3336" s="20"/>
      <c r="I3336" s="20"/>
      <c r="J3336" s="25"/>
      <c r="K3336" t="s">
        <v>29</v>
      </c>
      <c r="L3336" t="s">
        <v>30</v>
      </c>
      <c r="M3336" s="21" t="s">
        <v>31</v>
      </c>
      <c r="N3336" t="s">
        <v>2142</v>
      </c>
      <c r="O3336" s="20">
        <v>67.8576388888889</v>
      </c>
      <c r="P3336" s="20">
        <v>57.6000244094488</v>
      </c>
      <c r="Q3336" s="22">
        <v>0.84883626003793</v>
      </c>
      <c r="R3336" s="23"/>
      <c r="S3336" s="24"/>
      <c r="T3336" s="23"/>
      <c r="U3336" s="22"/>
      <c r="V3336" s="20"/>
      <c r="W3336" s="20"/>
      <c r="X3336" s="25"/>
    </row>
    <row r="3337" spans="1:24">
      <c r="A3337" s="1" t="s">
        <v>2119</v>
      </c>
      <c r="B3337" s="13" t="s">
        <v>2120</v>
      </c>
      <c r="C3337" t="s">
        <v>2121</v>
      </c>
      <c r="D3337" s="7" t="s">
        <v>2122</v>
      </c>
      <c r="E3337" s="13" t="s">
        <v>28</v>
      </c>
      <c r="F3337" s="20">
        <v>47.74</v>
      </c>
      <c r="G3337" s="20">
        <v>3.18</v>
      </c>
      <c r="H3337" s="20"/>
      <c r="I3337" s="20"/>
      <c r="J3337" s="25"/>
      <c r="K3337" t="s">
        <v>29</v>
      </c>
      <c r="L3337" t="s">
        <v>30</v>
      </c>
      <c r="M3337" s="21" t="s">
        <v>31</v>
      </c>
      <c r="N3337" t="s">
        <v>2143</v>
      </c>
      <c r="O3337" s="20">
        <v>79.0520833333333</v>
      </c>
      <c r="P3337" s="20">
        <v>72.8367853658537</v>
      </c>
      <c r="Q3337" s="22">
        <v>0.921377176850962</v>
      </c>
      <c r="R3337" s="23"/>
      <c r="S3337" s="24"/>
      <c r="T3337" s="23"/>
      <c r="U3337" s="22"/>
      <c r="V3337" s="20"/>
      <c r="W3337" s="20"/>
      <c r="X3337" s="25"/>
    </row>
    <row r="3338" spans="1:24">
      <c r="A3338" s="1" t="s">
        <v>2119</v>
      </c>
      <c r="B3338" s="13" t="s">
        <v>2120</v>
      </c>
      <c r="C3338" t="s">
        <v>2121</v>
      </c>
      <c r="D3338" s="7" t="s">
        <v>2122</v>
      </c>
      <c r="E3338" s="13" t="s">
        <v>28</v>
      </c>
      <c r="F3338" s="20">
        <v>47.74</v>
      </c>
      <c r="G3338" s="20">
        <v>3.18</v>
      </c>
      <c r="H3338" s="20"/>
      <c r="I3338" s="20"/>
      <c r="J3338" s="25"/>
      <c r="K3338" t="s">
        <v>29</v>
      </c>
      <c r="L3338" t="s">
        <v>30</v>
      </c>
      <c r="M3338" s="21" t="s">
        <v>31</v>
      </c>
      <c r="N3338" t="s">
        <v>2144</v>
      </c>
      <c r="O3338" s="20">
        <v>59.3958333333333</v>
      </c>
      <c r="P3338" s="20">
        <v>47.0125116883117</v>
      </c>
      <c r="Q3338" s="22">
        <v>0.791511947049793</v>
      </c>
      <c r="R3338" s="23"/>
      <c r="S3338" s="24"/>
      <c r="T3338" s="23"/>
      <c r="U3338" s="22"/>
      <c r="V3338" s="20"/>
      <c r="W3338" s="20"/>
      <c r="X3338" s="25"/>
    </row>
    <row r="3339" spans="1:24">
      <c r="A3339" s="1" t="s">
        <v>2119</v>
      </c>
      <c r="B3339" s="13" t="s">
        <v>2120</v>
      </c>
      <c r="C3339" t="s">
        <v>2121</v>
      </c>
      <c r="D3339" s="7" t="s">
        <v>2122</v>
      </c>
      <c r="E3339" s="13" t="s">
        <v>28</v>
      </c>
      <c r="F3339" s="20">
        <v>47.74</v>
      </c>
      <c r="G3339" s="20">
        <v>3.18</v>
      </c>
      <c r="H3339" s="20"/>
      <c r="I3339" s="20"/>
      <c r="J3339" s="25"/>
      <c r="K3339" t="s">
        <v>29</v>
      </c>
      <c r="L3339" t="s">
        <v>30</v>
      </c>
      <c r="M3339" s="21" t="s">
        <v>31</v>
      </c>
      <c r="N3339" t="s">
        <v>2145</v>
      </c>
      <c r="O3339" s="20">
        <v>67.0069444444444</v>
      </c>
      <c r="P3339" s="20">
        <v>57.6307900729927</v>
      </c>
      <c r="Q3339" s="22">
        <v>0.860071900768054</v>
      </c>
      <c r="R3339" s="23"/>
      <c r="S3339" s="24"/>
      <c r="T3339" s="23"/>
      <c r="U3339" s="22"/>
      <c r="V3339" s="20"/>
      <c r="W3339" s="20"/>
      <c r="X3339" s="25"/>
    </row>
    <row r="3340" spans="1:24">
      <c r="A3340" s="1" t="s">
        <v>2119</v>
      </c>
      <c r="B3340" s="13" t="s">
        <v>2120</v>
      </c>
      <c r="C3340" t="s">
        <v>2121</v>
      </c>
      <c r="D3340" s="7" t="s">
        <v>2122</v>
      </c>
      <c r="E3340" s="13" t="s">
        <v>28</v>
      </c>
      <c r="F3340" s="20">
        <v>47.74</v>
      </c>
      <c r="G3340" s="20">
        <v>3.18</v>
      </c>
      <c r="H3340" s="20"/>
      <c r="I3340" s="20"/>
      <c r="J3340" s="25"/>
      <c r="K3340" t="s">
        <v>29</v>
      </c>
      <c r="L3340" t="s">
        <v>30</v>
      </c>
      <c r="M3340" s="21" t="s">
        <v>31</v>
      </c>
      <c r="N3340" t="s">
        <v>2146</v>
      </c>
      <c r="O3340" s="20">
        <v>66.8506944444444</v>
      </c>
      <c r="P3340" s="20">
        <v>51.9040768292683</v>
      </c>
      <c r="Q3340" s="22">
        <v>0.776417915484822</v>
      </c>
      <c r="R3340" s="23"/>
      <c r="S3340" s="24"/>
      <c r="T3340" s="23"/>
      <c r="U3340" s="22"/>
      <c r="V3340" s="20"/>
      <c r="W3340" s="20"/>
      <c r="X3340" s="25"/>
    </row>
    <row r="3341" spans="1:24">
      <c r="A3341" s="1" t="s">
        <v>2119</v>
      </c>
      <c r="B3341" s="13" t="s">
        <v>2120</v>
      </c>
      <c r="C3341" t="s">
        <v>2121</v>
      </c>
      <c r="D3341" s="7" t="s">
        <v>2122</v>
      </c>
      <c r="E3341" s="13" t="s">
        <v>28</v>
      </c>
      <c r="F3341" s="20">
        <v>47.74</v>
      </c>
      <c r="G3341" s="20">
        <v>3.18</v>
      </c>
      <c r="H3341" s="20"/>
      <c r="I3341" s="20"/>
      <c r="J3341" s="25"/>
      <c r="K3341" t="s">
        <v>29</v>
      </c>
      <c r="L3341" t="s">
        <v>30</v>
      </c>
      <c r="M3341" s="21" t="s">
        <v>31</v>
      </c>
      <c r="N3341" t="s">
        <v>2147</v>
      </c>
      <c r="O3341" s="20">
        <v>89.1666666666667</v>
      </c>
      <c r="P3341" s="20">
        <v>77.5076363636364</v>
      </c>
      <c r="Q3341" s="22">
        <v>0.869244519966015</v>
      </c>
      <c r="R3341" s="23"/>
      <c r="S3341" s="24"/>
      <c r="T3341" s="23"/>
      <c r="U3341" s="22"/>
      <c r="V3341" s="20"/>
      <c r="W3341" s="20"/>
      <c r="X3341" s="25"/>
    </row>
    <row r="3342" spans="1:24">
      <c r="A3342" s="1" t="s">
        <v>2119</v>
      </c>
      <c r="B3342" s="13" t="s">
        <v>2120</v>
      </c>
      <c r="C3342" t="s">
        <v>2121</v>
      </c>
      <c r="D3342" s="7" t="s">
        <v>2122</v>
      </c>
      <c r="E3342" s="13" t="s">
        <v>28</v>
      </c>
      <c r="F3342" s="20">
        <v>47.74</v>
      </c>
      <c r="G3342" s="20">
        <v>3.18</v>
      </c>
      <c r="H3342" s="20"/>
      <c r="I3342" s="20"/>
      <c r="J3342" s="25"/>
      <c r="K3342" t="s">
        <v>29</v>
      </c>
      <c r="L3342" t="s">
        <v>30</v>
      </c>
      <c r="M3342" s="21" t="s">
        <v>31</v>
      </c>
      <c r="N3342" t="s">
        <v>2148</v>
      </c>
      <c r="O3342" s="20">
        <v>61.8958333333333</v>
      </c>
      <c r="P3342" s="20">
        <v>36.8832662721893</v>
      </c>
      <c r="Q3342" s="22">
        <v>0.595892555053884</v>
      </c>
      <c r="R3342" s="23"/>
      <c r="S3342" s="24"/>
      <c r="T3342" s="23"/>
      <c r="U3342" s="22"/>
      <c r="V3342" s="20"/>
      <c r="W3342" s="20"/>
      <c r="X3342" s="25"/>
    </row>
    <row r="3343" spans="1:24">
      <c r="A3343" s="1" t="s">
        <v>2119</v>
      </c>
      <c r="B3343" s="13" t="s">
        <v>2120</v>
      </c>
      <c r="C3343" t="s">
        <v>2121</v>
      </c>
      <c r="D3343" s="7" t="s">
        <v>2122</v>
      </c>
      <c r="E3343" s="13" t="s">
        <v>28</v>
      </c>
      <c r="F3343" s="20">
        <v>47.74</v>
      </c>
      <c r="G3343" s="20">
        <v>3.18</v>
      </c>
      <c r="H3343" s="20"/>
      <c r="I3343" s="20"/>
      <c r="J3343" s="25"/>
      <c r="K3343" t="s">
        <v>29</v>
      </c>
      <c r="L3343" t="s">
        <v>30</v>
      </c>
      <c r="M3343" s="21" t="s">
        <v>31</v>
      </c>
      <c r="N3343" t="s">
        <v>2149</v>
      </c>
      <c r="O3343" s="20">
        <v>88.6805555555556</v>
      </c>
      <c r="P3343" s="20">
        <v>79.2291428571429</v>
      </c>
      <c r="Q3343" s="22">
        <v>0.89342181452064</v>
      </c>
      <c r="R3343" s="23"/>
      <c r="S3343" s="24"/>
      <c r="T3343" s="23"/>
      <c r="U3343" s="22"/>
      <c r="V3343" s="20"/>
      <c r="W3343" s="20"/>
      <c r="X3343" s="25"/>
    </row>
    <row r="3344" spans="1:24">
      <c r="A3344" s="1" t="s">
        <v>2119</v>
      </c>
      <c r="B3344" s="13" t="s">
        <v>2120</v>
      </c>
      <c r="C3344" t="s">
        <v>2121</v>
      </c>
      <c r="D3344" s="7" t="s">
        <v>2122</v>
      </c>
      <c r="E3344" s="13" t="s">
        <v>28</v>
      </c>
      <c r="F3344" s="20">
        <v>47.74</v>
      </c>
      <c r="G3344" s="20">
        <v>3.18</v>
      </c>
      <c r="H3344" s="20"/>
      <c r="I3344" s="20"/>
      <c r="J3344" s="25"/>
      <c r="K3344" t="s">
        <v>29</v>
      </c>
      <c r="L3344" t="s">
        <v>30</v>
      </c>
      <c r="M3344" s="21" t="s">
        <v>31</v>
      </c>
      <c r="N3344" t="s">
        <v>2150</v>
      </c>
      <c r="O3344" s="20">
        <v>87.21875</v>
      </c>
      <c r="P3344" s="20">
        <v>73.853396875</v>
      </c>
      <c r="Q3344" s="22">
        <v>0.846760551773558</v>
      </c>
      <c r="R3344" s="23"/>
      <c r="S3344" s="24"/>
      <c r="T3344" s="23"/>
      <c r="U3344" s="22"/>
      <c r="V3344" s="20"/>
      <c r="W3344" s="20"/>
      <c r="X3344" s="25"/>
    </row>
    <row r="3345" spans="1:24">
      <c r="A3345" s="1" t="s">
        <v>2119</v>
      </c>
      <c r="B3345" s="13" t="s">
        <v>2120</v>
      </c>
      <c r="C3345" t="s">
        <v>2121</v>
      </c>
      <c r="D3345" s="7" t="s">
        <v>2122</v>
      </c>
      <c r="E3345" s="13" t="s">
        <v>28</v>
      </c>
      <c r="F3345" s="20">
        <v>47.74</v>
      </c>
      <c r="G3345" s="20">
        <v>3.18</v>
      </c>
      <c r="H3345" s="20"/>
      <c r="I3345" s="20"/>
      <c r="J3345" s="25"/>
      <c r="K3345" t="s">
        <v>29</v>
      </c>
      <c r="L3345" t="s">
        <v>30</v>
      </c>
      <c r="M3345" s="21" t="s">
        <v>31</v>
      </c>
      <c r="N3345" t="s">
        <v>2151</v>
      </c>
      <c r="O3345" s="20">
        <v>72.6944444444444</v>
      </c>
      <c r="P3345" s="20">
        <v>41.6197966101695</v>
      </c>
      <c r="Q3345" s="22">
        <v>0.572530637358082</v>
      </c>
      <c r="R3345" s="23"/>
      <c r="S3345" s="24"/>
      <c r="T3345" s="23"/>
      <c r="U3345" s="22"/>
      <c r="V3345" s="20"/>
      <c r="W3345" s="20"/>
      <c r="X3345" s="25"/>
    </row>
    <row r="3346" spans="1:24">
      <c r="A3346" s="1" t="s">
        <v>2119</v>
      </c>
      <c r="B3346" s="13" t="s">
        <v>2120</v>
      </c>
      <c r="C3346" t="s">
        <v>2121</v>
      </c>
      <c r="D3346" s="7" t="s">
        <v>2122</v>
      </c>
      <c r="E3346" s="13" t="s">
        <v>28</v>
      </c>
      <c r="F3346" s="20">
        <v>47.9</v>
      </c>
      <c r="G3346" s="20">
        <v>3.08</v>
      </c>
      <c r="H3346" s="20"/>
      <c r="I3346" s="20"/>
      <c r="J3346" s="25"/>
      <c r="K3346" t="s">
        <v>29</v>
      </c>
      <c r="L3346" t="s">
        <v>30</v>
      </c>
      <c r="M3346" s="21" t="s">
        <v>31</v>
      </c>
      <c r="N3346" t="s">
        <v>2152</v>
      </c>
      <c r="O3346" s="20">
        <v>84</v>
      </c>
      <c r="P3346" s="20"/>
      <c r="Q3346" s="22"/>
      <c r="R3346" s="23">
        <v>6.37614273527294e-11</v>
      </c>
      <c r="S3346" s="24"/>
      <c r="T3346" s="23"/>
      <c r="U3346" s="22"/>
      <c r="V3346" s="20"/>
      <c r="W3346" s="20"/>
      <c r="X3346" s="25"/>
    </row>
    <row r="3347" spans="1:24">
      <c r="A3347" s="1" t="s">
        <v>2119</v>
      </c>
      <c r="B3347" s="13" t="s">
        <v>2120</v>
      </c>
      <c r="C3347" t="s">
        <v>2121</v>
      </c>
      <c r="D3347" s="7" t="s">
        <v>2122</v>
      </c>
      <c r="E3347" s="13" t="s">
        <v>28</v>
      </c>
      <c r="F3347" s="20">
        <v>47.89</v>
      </c>
      <c r="G3347" s="20">
        <v>3.07</v>
      </c>
      <c r="H3347" s="20"/>
      <c r="I3347" s="20"/>
      <c r="J3347" s="25"/>
      <c r="K3347" t="s">
        <v>29</v>
      </c>
      <c r="L3347" t="s">
        <v>30</v>
      </c>
      <c r="M3347" s="21" t="s">
        <v>31</v>
      </c>
      <c r="N3347" t="s">
        <v>2153</v>
      </c>
      <c r="O3347" s="20">
        <v>83</v>
      </c>
      <c r="P3347" s="20"/>
      <c r="Q3347" s="22"/>
      <c r="R3347" s="23">
        <v>4.92240957141852e-11</v>
      </c>
      <c r="S3347" s="24"/>
      <c r="T3347" s="23"/>
      <c r="U3347" s="22"/>
      <c r="V3347" s="20"/>
      <c r="W3347" s="20"/>
      <c r="X3347" s="25"/>
    </row>
    <row r="3348" spans="1:24">
      <c r="A3348" s="1" t="s">
        <v>2119</v>
      </c>
      <c r="B3348" s="13" t="s">
        <v>2120</v>
      </c>
      <c r="C3348" t="s">
        <v>2121</v>
      </c>
      <c r="D3348" s="7" t="s">
        <v>2122</v>
      </c>
      <c r="E3348" s="13" t="s">
        <v>28</v>
      </c>
      <c r="F3348" s="20">
        <v>47.89</v>
      </c>
      <c r="G3348" s="20">
        <v>3.07</v>
      </c>
      <c r="H3348" s="20"/>
      <c r="I3348" s="20"/>
      <c r="J3348" s="25"/>
      <c r="K3348" t="s">
        <v>29</v>
      </c>
      <c r="L3348" t="s">
        <v>30</v>
      </c>
      <c r="M3348" s="21" t="s">
        <v>31</v>
      </c>
      <c r="N3348" t="s">
        <v>2154</v>
      </c>
      <c r="O3348" s="20">
        <v>73</v>
      </c>
      <c r="P3348" s="20"/>
      <c r="Q3348" s="22"/>
      <c r="R3348" s="23">
        <v>4.59130358329175e-11</v>
      </c>
      <c r="S3348" s="24"/>
      <c r="T3348" s="23"/>
      <c r="U3348" s="22"/>
      <c r="V3348" s="20"/>
      <c r="W3348" s="20"/>
      <c r="X3348" s="25"/>
    </row>
    <row r="3349" spans="1:24">
      <c r="A3349" s="1" t="s">
        <v>2119</v>
      </c>
      <c r="B3349" s="13" t="s">
        <v>2120</v>
      </c>
      <c r="C3349" t="s">
        <v>2121</v>
      </c>
      <c r="D3349" s="7" t="s">
        <v>2122</v>
      </c>
      <c r="E3349" s="13" t="s">
        <v>28</v>
      </c>
      <c r="F3349" s="20">
        <v>48.3</v>
      </c>
      <c r="G3349" s="20">
        <v>3.05</v>
      </c>
      <c r="H3349" s="20"/>
      <c r="I3349" s="20"/>
      <c r="J3349" s="25"/>
      <c r="K3349" t="s">
        <v>29</v>
      </c>
      <c r="L3349" t="s">
        <v>30</v>
      </c>
      <c r="M3349" s="21" t="s">
        <v>31</v>
      </c>
      <c r="N3349" t="s">
        <v>2155</v>
      </c>
      <c r="O3349" s="20">
        <v>92</v>
      </c>
      <c r="P3349" s="20"/>
      <c r="Q3349" s="22"/>
      <c r="R3349" s="23">
        <v>5.93783403095859e-11</v>
      </c>
      <c r="S3349" s="24"/>
      <c r="T3349" s="23"/>
      <c r="U3349" s="22"/>
      <c r="V3349" s="20"/>
      <c r="W3349" s="20"/>
      <c r="X3349" s="25"/>
    </row>
    <row r="3350" spans="1:24">
      <c r="A3350" s="1" t="s">
        <v>2119</v>
      </c>
      <c r="B3350" s="13" t="s">
        <v>2120</v>
      </c>
      <c r="C3350" t="s">
        <v>2121</v>
      </c>
      <c r="D3350" s="7" t="s">
        <v>2122</v>
      </c>
      <c r="E3350" s="13" t="s">
        <v>28</v>
      </c>
      <c r="F3350" s="20">
        <v>47.66</v>
      </c>
      <c r="G3350" s="20">
        <v>3.46</v>
      </c>
      <c r="H3350" s="20"/>
      <c r="I3350" s="20"/>
      <c r="J3350" s="25"/>
      <c r="K3350" t="s">
        <v>29</v>
      </c>
      <c r="L3350" t="s">
        <v>30</v>
      </c>
      <c r="M3350" s="21" t="s">
        <v>31</v>
      </c>
      <c r="N3350" t="s">
        <v>2156</v>
      </c>
      <c r="O3350" s="20">
        <v>53.0625</v>
      </c>
      <c r="P3350" s="20">
        <v>45.0304665197491</v>
      </c>
      <c r="Q3350" s="22">
        <v>0.848630700018829</v>
      </c>
      <c r="R3350" s="23">
        <v>2.19541966177677e-11</v>
      </c>
      <c r="S3350" s="24"/>
      <c r="T3350" s="23"/>
      <c r="U3350" s="22"/>
      <c r="V3350" s="20"/>
      <c r="W3350" s="20"/>
      <c r="X3350" s="25"/>
    </row>
    <row r="3351" spans="1:24">
      <c r="A3351" s="1" t="s">
        <v>2119</v>
      </c>
      <c r="B3351" s="13" t="s">
        <v>2120</v>
      </c>
      <c r="C3351" t="s">
        <v>2121</v>
      </c>
      <c r="D3351" s="7" t="s">
        <v>2122</v>
      </c>
      <c r="E3351" s="13" t="s">
        <v>28</v>
      </c>
      <c r="F3351" s="20">
        <v>47.66</v>
      </c>
      <c r="G3351" s="20">
        <v>3.46</v>
      </c>
      <c r="H3351" s="20"/>
      <c r="I3351" s="20"/>
      <c r="J3351" s="25"/>
      <c r="K3351" t="s">
        <v>29</v>
      </c>
      <c r="L3351" t="s">
        <v>30</v>
      </c>
      <c r="M3351" s="21" t="s">
        <v>31</v>
      </c>
      <c r="N3351" t="s">
        <v>2157</v>
      </c>
      <c r="O3351" s="20">
        <v>56.9097222222222</v>
      </c>
      <c r="P3351" s="20">
        <v>55.7659287537086</v>
      </c>
      <c r="Q3351" s="22">
        <v>0.979901615684446</v>
      </c>
      <c r="R3351" s="23">
        <v>2.55507800961331e-11</v>
      </c>
      <c r="S3351" s="24"/>
      <c r="T3351" s="23"/>
      <c r="U3351" s="22"/>
      <c r="V3351" s="20"/>
      <c r="W3351" s="20"/>
      <c r="X3351" s="25"/>
    </row>
    <row r="3352" spans="1:24">
      <c r="A3352" s="1" t="s">
        <v>2119</v>
      </c>
      <c r="B3352" s="13" t="s">
        <v>2120</v>
      </c>
      <c r="C3352" t="s">
        <v>2121</v>
      </c>
      <c r="D3352" s="7" t="s">
        <v>2122</v>
      </c>
      <c r="E3352" s="13" t="s">
        <v>28</v>
      </c>
      <c r="F3352" s="20">
        <v>47.66</v>
      </c>
      <c r="G3352" s="20">
        <v>3.46</v>
      </c>
      <c r="H3352" s="20"/>
      <c r="I3352" s="20"/>
      <c r="J3352" s="25"/>
      <c r="K3352" t="s">
        <v>29</v>
      </c>
      <c r="L3352" t="s">
        <v>30</v>
      </c>
      <c r="M3352" s="21" t="s">
        <v>31</v>
      </c>
      <c r="N3352" t="s">
        <v>2158</v>
      </c>
      <c r="O3352" s="20">
        <v>86.5694444444444</v>
      </c>
      <c r="P3352" s="20">
        <v>81.6089220744718</v>
      </c>
      <c r="Q3352" s="22">
        <v>0.94269892336948</v>
      </c>
      <c r="R3352" s="23"/>
      <c r="S3352" s="24"/>
      <c r="T3352" s="23"/>
      <c r="U3352" s="22"/>
      <c r="V3352" s="20"/>
      <c r="W3352" s="20"/>
      <c r="X3352" s="25"/>
    </row>
    <row r="3353" spans="1:24">
      <c r="A3353" s="1" t="s">
        <v>2119</v>
      </c>
      <c r="B3353" s="13" t="s">
        <v>2120</v>
      </c>
      <c r="C3353" t="s">
        <v>2121</v>
      </c>
      <c r="D3353" s="7" t="s">
        <v>2122</v>
      </c>
      <c r="E3353" s="13" t="s">
        <v>28</v>
      </c>
      <c r="F3353" s="20">
        <v>47.66</v>
      </c>
      <c r="G3353" s="20">
        <v>3.46</v>
      </c>
      <c r="H3353" s="20"/>
      <c r="I3353" s="20"/>
      <c r="J3353" s="25"/>
      <c r="K3353" t="s">
        <v>29</v>
      </c>
      <c r="L3353" t="s">
        <v>30</v>
      </c>
      <c r="M3353" s="21" t="s">
        <v>31</v>
      </c>
      <c r="N3353" t="s">
        <v>2159</v>
      </c>
      <c r="O3353" s="20">
        <v>91.8472222222222</v>
      </c>
      <c r="P3353" s="20">
        <v>87.7116541634331</v>
      </c>
      <c r="Q3353" s="22">
        <v>0.954973400841854</v>
      </c>
      <c r="R3353" s="23">
        <v>5.92820437253244e-11</v>
      </c>
      <c r="S3353" s="24"/>
      <c r="T3353" s="23"/>
      <c r="U3353" s="22"/>
      <c r="V3353" s="20"/>
      <c r="W3353" s="20"/>
      <c r="X3353" s="25"/>
    </row>
    <row r="3354" spans="1:24">
      <c r="A3354" s="1" t="s">
        <v>2119</v>
      </c>
      <c r="B3354" s="13" t="s">
        <v>2120</v>
      </c>
      <c r="C3354" t="s">
        <v>2121</v>
      </c>
      <c r="D3354" s="7" t="s">
        <v>2122</v>
      </c>
      <c r="E3354" s="13" t="s">
        <v>28</v>
      </c>
      <c r="F3354" s="20">
        <v>47.66</v>
      </c>
      <c r="G3354" s="20">
        <v>3.46</v>
      </c>
      <c r="H3354" s="20"/>
      <c r="I3354" s="20"/>
      <c r="J3354" s="25"/>
      <c r="K3354" t="s">
        <v>29</v>
      </c>
      <c r="L3354" t="s">
        <v>30</v>
      </c>
      <c r="M3354" s="21" t="s">
        <v>31</v>
      </c>
      <c r="N3354" t="s">
        <v>2160</v>
      </c>
      <c r="O3354" s="20">
        <v>63.7701388888889</v>
      </c>
      <c r="P3354" s="20">
        <v>60.1404141558144</v>
      </c>
      <c r="Q3354" s="22">
        <v>0.94308112235103</v>
      </c>
      <c r="R3354" s="23">
        <v>5.17367117581484e-11</v>
      </c>
      <c r="S3354" s="24"/>
      <c r="T3354" s="23"/>
      <c r="U3354" s="22"/>
      <c r="V3354" s="20"/>
      <c r="W3354" s="20"/>
      <c r="X3354" s="25"/>
    </row>
    <row r="3355" spans="1:24">
      <c r="A3355" s="1" t="s">
        <v>2119</v>
      </c>
      <c r="B3355" s="13" t="s">
        <v>2120</v>
      </c>
      <c r="C3355" t="s">
        <v>2121</v>
      </c>
      <c r="D3355" s="7" t="s">
        <v>2122</v>
      </c>
      <c r="E3355" s="13" t="s">
        <v>28</v>
      </c>
      <c r="F3355" s="20">
        <v>47.66</v>
      </c>
      <c r="G3355" s="20">
        <v>3.46</v>
      </c>
      <c r="H3355" s="20"/>
      <c r="I3355" s="20"/>
      <c r="J3355" s="25"/>
      <c r="K3355" t="s">
        <v>29</v>
      </c>
      <c r="L3355" t="s">
        <v>30</v>
      </c>
      <c r="M3355" s="21" t="s">
        <v>31</v>
      </c>
      <c r="N3355" t="s">
        <v>2161</v>
      </c>
      <c r="O3355" s="20">
        <v>85.3888888888889</v>
      </c>
      <c r="P3355" s="20">
        <v>75.7299713279266</v>
      </c>
      <c r="Q3355" s="22">
        <v>0.886883203580142</v>
      </c>
      <c r="R3355" s="23"/>
      <c r="S3355" s="24"/>
      <c r="T3355" s="23"/>
      <c r="U3355" s="22"/>
      <c r="V3355" s="20"/>
      <c r="W3355" s="20"/>
      <c r="X3355" s="25"/>
    </row>
    <row r="3356" spans="1:24">
      <c r="A3356" s="1" t="s">
        <v>2119</v>
      </c>
      <c r="B3356" s="13" t="s">
        <v>2120</v>
      </c>
      <c r="C3356" t="s">
        <v>2121</v>
      </c>
      <c r="D3356" s="7" t="s">
        <v>2122</v>
      </c>
      <c r="E3356" s="13" t="s">
        <v>28</v>
      </c>
      <c r="F3356" s="20">
        <v>47.66</v>
      </c>
      <c r="G3356" s="20">
        <v>3.46</v>
      </c>
      <c r="H3356" s="20"/>
      <c r="I3356" s="20"/>
      <c r="J3356" s="25"/>
      <c r="K3356" t="s">
        <v>29</v>
      </c>
      <c r="L3356" t="s">
        <v>30</v>
      </c>
      <c r="M3356" s="21" t="s">
        <v>31</v>
      </c>
      <c r="N3356" t="s">
        <v>2162</v>
      </c>
      <c r="O3356" s="20">
        <v>68.9097222222222</v>
      </c>
      <c r="P3356" s="20">
        <v>45.3229131652661</v>
      </c>
      <c r="Q3356" s="22">
        <v>0.657714350075413</v>
      </c>
      <c r="R3356" s="23"/>
      <c r="S3356" s="24"/>
      <c r="T3356" s="23"/>
      <c r="U3356" s="22"/>
      <c r="V3356" s="20"/>
      <c r="W3356" s="20"/>
      <c r="X3356" s="25"/>
    </row>
    <row r="3357" spans="1:24">
      <c r="A3357" s="1" t="s">
        <v>2119</v>
      </c>
      <c r="B3357" s="13" t="s">
        <v>2120</v>
      </c>
      <c r="C3357" t="s">
        <v>2121</v>
      </c>
      <c r="D3357" s="7" t="s">
        <v>2122</v>
      </c>
      <c r="E3357" s="13" t="s">
        <v>28</v>
      </c>
      <c r="F3357" s="20">
        <v>47.66</v>
      </c>
      <c r="G3357" s="20">
        <v>3.46</v>
      </c>
      <c r="H3357" s="20"/>
      <c r="I3357" s="20"/>
      <c r="J3357" s="25"/>
      <c r="K3357" t="s">
        <v>29</v>
      </c>
      <c r="L3357" t="s">
        <v>30</v>
      </c>
      <c r="M3357" s="21" t="s">
        <v>31</v>
      </c>
      <c r="N3357" t="s">
        <v>2163</v>
      </c>
      <c r="O3357" s="20">
        <v>70.15625</v>
      </c>
      <c r="P3357" s="20">
        <v>48.4612734990904</v>
      </c>
      <c r="Q3357" s="22">
        <v>0.690762027603961</v>
      </c>
      <c r="R3357" s="23"/>
      <c r="S3357" s="24"/>
      <c r="T3357" s="23"/>
      <c r="U3357" s="22"/>
      <c r="V3357" s="20"/>
      <c r="W3357" s="20"/>
      <c r="X3357" s="25"/>
    </row>
    <row r="3358" spans="1:24">
      <c r="A3358" s="1" t="s">
        <v>2119</v>
      </c>
      <c r="B3358" s="13" t="s">
        <v>2120</v>
      </c>
      <c r="C3358" t="s">
        <v>2121</v>
      </c>
      <c r="D3358" s="7" t="s">
        <v>2122</v>
      </c>
      <c r="E3358" s="13" t="s">
        <v>28</v>
      </c>
      <c r="F3358" s="20">
        <v>47.66</v>
      </c>
      <c r="G3358" s="20">
        <v>3.46</v>
      </c>
      <c r="H3358" s="20"/>
      <c r="I3358" s="20"/>
      <c r="J3358" s="25"/>
      <c r="K3358" t="s">
        <v>29</v>
      </c>
      <c r="L3358" t="s">
        <v>30</v>
      </c>
      <c r="M3358" s="21" t="s">
        <v>31</v>
      </c>
      <c r="N3358" t="s">
        <v>2164</v>
      </c>
      <c r="O3358" s="20">
        <v>77.1701388888889</v>
      </c>
      <c r="P3358" s="20">
        <v>58.6436001997337</v>
      </c>
      <c r="Q3358" s="22">
        <v>0.75992606783007</v>
      </c>
      <c r="R3358" s="23"/>
      <c r="S3358" s="24"/>
      <c r="T3358" s="23"/>
      <c r="U3358" s="22"/>
      <c r="V3358" s="20"/>
      <c r="W3358" s="20"/>
      <c r="X3358" s="25"/>
    </row>
    <row r="3359" spans="1:24">
      <c r="A3359" s="1" t="s">
        <v>2119</v>
      </c>
      <c r="B3359" s="13" t="s">
        <v>2120</v>
      </c>
      <c r="C3359" t="s">
        <v>2121</v>
      </c>
      <c r="D3359" s="7" t="s">
        <v>2122</v>
      </c>
      <c r="E3359" s="13" t="s">
        <v>28</v>
      </c>
      <c r="F3359" s="20">
        <v>47.66</v>
      </c>
      <c r="G3359" s="20">
        <v>3.46</v>
      </c>
      <c r="H3359" s="20"/>
      <c r="I3359" s="20"/>
      <c r="J3359" s="25"/>
      <c r="K3359" t="s">
        <v>29</v>
      </c>
      <c r="L3359" t="s">
        <v>30</v>
      </c>
      <c r="M3359" s="21" t="s">
        <v>31</v>
      </c>
      <c r="N3359" t="s">
        <v>2165</v>
      </c>
      <c r="O3359" s="20">
        <v>68.2048611111111</v>
      </c>
      <c r="P3359" s="20">
        <v>42.9456585928489</v>
      </c>
      <c r="Q3359" s="22">
        <v>0.62965685866418</v>
      </c>
      <c r="R3359" s="23"/>
      <c r="S3359" s="24"/>
      <c r="T3359" s="23"/>
      <c r="U3359" s="22"/>
      <c r="V3359" s="20"/>
      <c r="W3359" s="20"/>
      <c r="X3359" s="25"/>
    </row>
    <row r="3360" spans="1:24">
      <c r="A3360" s="1" t="s">
        <v>2119</v>
      </c>
      <c r="B3360" s="13" t="s">
        <v>2120</v>
      </c>
      <c r="C3360" t="s">
        <v>2121</v>
      </c>
      <c r="D3360" s="7" t="s">
        <v>2122</v>
      </c>
      <c r="E3360" s="13" t="s">
        <v>28</v>
      </c>
      <c r="F3360" s="20">
        <v>47.66</v>
      </c>
      <c r="G3360" s="20">
        <v>3.46</v>
      </c>
      <c r="H3360" s="20"/>
      <c r="I3360" s="20"/>
      <c r="J3360" s="25"/>
      <c r="K3360" t="s">
        <v>29</v>
      </c>
      <c r="L3360" t="s">
        <v>30</v>
      </c>
      <c r="M3360" s="21" t="s">
        <v>31</v>
      </c>
      <c r="N3360" t="s">
        <v>2166</v>
      </c>
      <c r="O3360" s="20">
        <v>65.1041666666667</v>
      </c>
      <c r="P3360" s="20">
        <v>38.7864634546051</v>
      </c>
      <c r="Q3360" s="22">
        <v>0.595760078662734</v>
      </c>
      <c r="R3360" s="23"/>
      <c r="S3360" s="24"/>
      <c r="T3360" s="23"/>
      <c r="U3360" s="22"/>
      <c r="V3360" s="20"/>
      <c r="W3360" s="20"/>
      <c r="X3360" s="25"/>
    </row>
    <row r="3361" spans="1:24">
      <c r="A3361" s="1" t="s">
        <v>2119</v>
      </c>
      <c r="B3361" s="13" t="s">
        <v>2120</v>
      </c>
      <c r="C3361" t="s">
        <v>2121</v>
      </c>
      <c r="D3361" s="7" t="s">
        <v>2122</v>
      </c>
      <c r="E3361" s="13" t="s">
        <v>28</v>
      </c>
      <c r="F3361" s="20">
        <v>47.66</v>
      </c>
      <c r="G3361" s="20">
        <v>3.46</v>
      </c>
      <c r="H3361" s="20"/>
      <c r="I3361" s="20"/>
      <c r="J3361" s="25"/>
      <c r="K3361" t="s">
        <v>29</v>
      </c>
      <c r="L3361" t="s">
        <v>30</v>
      </c>
      <c r="M3361" s="21" t="s">
        <v>31</v>
      </c>
      <c r="N3361" t="s">
        <v>2167</v>
      </c>
      <c r="O3361" s="20">
        <v>82.1631944444444</v>
      </c>
      <c r="P3361" s="20">
        <v>72.9244429187917</v>
      </c>
      <c r="Q3361" s="22">
        <v>0.887556081672315</v>
      </c>
      <c r="R3361" s="23"/>
      <c r="S3361" s="24"/>
      <c r="T3361" s="23"/>
      <c r="U3361" s="22"/>
      <c r="V3361" s="20"/>
      <c r="W3361" s="20"/>
      <c r="X3361" s="25"/>
    </row>
    <row r="3362" spans="1:24">
      <c r="A3362" s="1" t="s">
        <v>2119</v>
      </c>
      <c r="B3362" s="13" t="s">
        <v>2120</v>
      </c>
      <c r="C3362" t="s">
        <v>2121</v>
      </c>
      <c r="D3362" s="7" t="s">
        <v>2122</v>
      </c>
      <c r="E3362" s="13" t="s">
        <v>28</v>
      </c>
      <c r="F3362" s="20">
        <v>47.66</v>
      </c>
      <c r="G3362" s="20">
        <v>3.46</v>
      </c>
      <c r="H3362" s="20"/>
      <c r="I3362" s="20"/>
      <c r="J3362" s="25"/>
      <c r="K3362" t="s">
        <v>29</v>
      </c>
      <c r="L3362" t="s">
        <v>30</v>
      </c>
      <c r="M3362" s="21" t="s">
        <v>31</v>
      </c>
      <c r="N3362" t="s">
        <v>2168</v>
      </c>
      <c r="O3362" s="20">
        <v>71.6666666666667</v>
      </c>
      <c r="P3362" s="20">
        <v>46.8064516129032</v>
      </c>
      <c r="Q3362" s="22">
        <v>0.65311327831958</v>
      </c>
      <c r="R3362" s="23"/>
      <c r="S3362" s="24"/>
      <c r="T3362" s="23"/>
      <c r="U3362" s="22"/>
      <c r="V3362" s="20"/>
      <c r="W3362" s="20"/>
      <c r="X3362" s="25"/>
    </row>
    <row r="3363" spans="1:24">
      <c r="A3363" s="1" t="s">
        <v>2119</v>
      </c>
      <c r="B3363" s="13" t="s">
        <v>2120</v>
      </c>
      <c r="C3363" t="s">
        <v>2121</v>
      </c>
      <c r="D3363" s="7" t="s">
        <v>2122</v>
      </c>
      <c r="E3363" s="13" t="s">
        <v>28</v>
      </c>
      <c r="F3363" s="20">
        <v>47.66</v>
      </c>
      <c r="G3363" s="20">
        <v>3.46</v>
      </c>
      <c r="H3363" s="20"/>
      <c r="I3363" s="20"/>
      <c r="J3363" s="25"/>
      <c r="K3363" t="s">
        <v>29</v>
      </c>
      <c r="L3363" t="s">
        <v>30</v>
      </c>
      <c r="M3363" s="21" t="s">
        <v>31</v>
      </c>
      <c r="N3363" t="s">
        <v>2169</v>
      </c>
      <c r="O3363" s="20">
        <v>68.2361111111111</v>
      </c>
      <c r="P3363" s="20">
        <v>53.8014932595921</v>
      </c>
      <c r="Q3363" s="22">
        <v>0.788460719456673</v>
      </c>
      <c r="R3363" s="23"/>
      <c r="S3363" s="24"/>
      <c r="T3363" s="23"/>
      <c r="U3363" s="22"/>
      <c r="V3363" s="20"/>
      <c r="W3363" s="20"/>
      <c r="X3363" s="25"/>
    </row>
    <row r="3364" spans="1:24">
      <c r="A3364" s="1" t="s">
        <v>2119</v>
      </c>
      <c r="B3364" s="13" t="s">
        <v>2120</v>
      </c>
      <c r="C3364" t="s">
        <v>2121</v>
      </c>
      <c r="D3364" s="7" t="s">
        <v>2122</v>
      </c>
      <c r="E3364" s="13" t="s">
        <v>28</v>
      </c>
      <c r="F3364" s="20">
        <v>47.66</v>
      </c>
      <c r="G3364" s="20">
        <v>3.46</v>
      </c>
      <c r="H3364" s="20"/>
      <c r="I3364" s="20"/>
      <c r="J3364" s="25"/>
      <c r="K3364" t="s">
        <v>29</v>
      </c>
      <c r="L3364" t="s">
        <v>30</v>
      </c>
      <c r="M3364" s="21" t="s">
        <v>31</v>
      </c>
      <c r="N3364" t="s">
        <v>2170</v>
      </c>
      <c r="O3364" s="20">
        <v>58.1597222222222</v>
      </c>
      <c r="P3364" s="20">
        <v>35.3068667051356</v>
      </c>
      <c r="Q3364" s="22">
        <v>0.607067320064421</v>
      </c>
      <c r="R3364" s="23"/>
      <c r="S3364" s="24"/>
      <c r="T3364" s="23"/>
      <c r="U3364" s="22"/>
      <c r="V3364" s="20"/>
      <c r="W3364" s="20"/>
      <c r="X3364" s="25"/>
    </row>
    <row r="3365" spans="1:24">
      <c r="A3365" s="1" t="s">
        <v>2119</v>
      </c>
      <c r="B3365" s="13" t="s">
        <v>2120</v>
      </c>
      <c r="C3365" t="s">
        <v>2121</v>
      </c>
      <c r="D3365" s="7" t="s">
        <v>2122</v>
      </c>
      <c r="E3365" s="13" t="s">
        <v>28</v>
      </c>
      <c r="F3365" s="20">
        <v>47.66</v>
      </c>
      <c r="G3365" s="20">
        <v>3.46</v>
      </c>
      <c r="H3365" s="20"/>
      <c r="I3365" s="20"/>
      <c r="J3365" s="25"/>
      <c r="K3365" t="s">
        <v>29</v>
      </c>
      <c r="L3365" t="s">
        <v>30</v>
      </c>
      <c r="M3365" s="21" t="s">
        <v>31</v>
      </c>
      <c r="N3365" t="s">
        <v>2171</v>
      </c>
      <c r="O3365" s="20">
        <v>67.1875</v>
      </c>
      <c r="P3365" s="20">
        <v>42.7698181818182</v>
      </c>
      <c r="Q3365" s="22">
        <v>0.636574038054968</v>
      </c>
      <c r="R3365" s="23"/>
      <c r="S3365" s="24"/>
      <c r="T3365" s="23"/>
      <c r="U3365" s="22"/>
      <c r="V3365" s="20"/>
      <c r="W3365" s="20"/>
      <c r="X3365" s="25"/>
    </row>
    <row r="3366" spans="1:24">
      <c r="A3366" s="1" t="s">
        <v>2119</v>
      </c>
      <c r="B3366" s="13" t="s">
        <v>2120</v>
      </c>
      <c r="C3366" t="s">
        <v>2121</v>
      </c>
      <c r="D3366" s="7" t="s">
        <v>2122</v>
      </c>
      <c r="E3366" s="13" t="s">
        <v>28</v>
      </c>
      <c r="F3366" s="20">
        <v>47.66</v>
      </c>
      <c r="G3366" s="20">
        <v>3.46</v>
      </c>
      <c r="H3366" s="20"/>
      <c r="I3366" s="20"/>
      <c r="J3366" s="25"/>
      <c r="K3366" t="s">
        <v>29</v>
      </c>
      <c r="L3366" t="s">
        <v>30</v>
      </c>
      <c r="M3366" s="21" t="s">
        <v>31</v>
      </c>
      <c r="N3366" t="s">
        <v>2172</v>
      </c>
      <c r="O3366" s="20">
        <v>77.9270833333333</v>
      </c>
      <c r="P3366" s="20">
        <v>68.4378250066554</v>
      </c>
      <c r="Q3366" s="22">
        <v>0.878229006902676</v>
      </c>
      <c r="R3366" s="23"/>
      <c r="S3366" s="24"/>
      <c r="T3366" s="23"/>
      <c r="U3366" s="22"/>
      <c r="V3366" s="20"/>
      <c r="W3366" s="20"/>
      <c r="X3366" s="25"/>
    </row>
    <row r="3367" spans="1:24">
      <c r="A3367" s="1" t="s">
        <v>2119</v>
      </c>
      <c r="B3367" s="13" t="s">
        <v>2120</v>
      </c>
      <c r="C3367" t="s">
        <v>2121</v>
      </c>
      <c r="D3367" s="7" t="s">
        <v>2122</v>
      </c>
      <c r="E3367" s="13" t="s">
        <v>28</v>
      </c>
      <c r="F3367" s="20">
        <v>47.66</v>
      </c>
      <c r="G3367" s="20">
        <v>3.46</v>
      </c>
      <c r="H3367" s="20"/>
      <c r="I3367" s="20"/>
      <c r="J3367" s="25"/>
      <c r="K3367" t="s">
        <v>29</v>
      </c>
      <c r="L3367" t="s">
        <v>30</v>
      </c>
      <c r="M3367" s="21" t="s">
        <v>31</v>
      </c>
      <c r="N3367" t="s">
        <v>2173</v>
      </c>
      <c r="O3367" s="20">
        <v>51.1458333333333</v>
      </c>
      <c r="P3367" s="20">
        <v>41.7543147208122</v>
      </c>
      <c r="Q3367" s="22">
        <v>0.816377640162519</v>
      </c>
      <c r="R3367" s="23"/>
      <c r="S3367" s="24"/>
      <c r="T3367" s="23"/>
      <c r="U3367" s="22"/>
      <c r="V3367" s="20"/>
      <c r="W3367" s="20"/>
      <c r="X3367" s="25"/>
    </row>
    <row r="3368" spans="1:24">
      <c r="A3368" s="1" t="s">
        <v>2119</v>
      </c>
      <c r="B3368" s="13" t="s">
        <v>2120</v>
      </c>
      <c r="C3368" t="s">
        <v>2121</v>
      </c>
      <c r="D3368" s="7" t="s">
        <v>2122</v>
      </c>
      <c r="E3368" s="13" t="s">
        <v>28</v>
      </c>
      <c r="F3368" s="20"/>
      <c r="G3368" s="20"/>
      <c r="H3368" s="20"/>
      <c r="I3368" s="20"/>
      <c r="J3368" s="25"/>
      <c r="K3368" t="s">
        <v>29</v>
      </c>
      <c r="L3368" t="s">
        <v>30</v>
      </c>
      <c r="M3368" s="21" t="s">
        <v>31</v>
      </c>
      <c r="N3368" t="s">
        <v>2174</v>
      </c>
      <c r="O3368" s="20">
        <v>80.6215277777778</v>
      </c>
      <c r="P3368" s="20">
        <v>78.6586996990692</v>
      </c>
      <c r="Q3368" s="22">
        <v>0.975653797033978</v>
      </c>
      <c r="R3368" s="23">
        <v>9.44593926422812e-11</v>
      </c>
      <c r="S3368" s="24"/>
      <c r="T3368" s="23"/>
      <c r="U3368" s="22"/>
      <c r="V3368" s="20"/>
      <c r="W3368" s="20"/>
      <c r="X3368" s="25"/>
    </row>
    <row r="3369" spans="1:24">
      <c r="A3369" s="1" t="s">
        <v>2119</v>
      </c>
      <c r="B3369" s="13" t="s">
        <v>2120</v>
      </c>
      <c r="C3369" t="s">
        <v>2121</v>
      </c>
      <c r="D3369" s="7" t="s">
        <v>2122</v>
      </c>
      <c r="E3369" s="13" t="s">
        <v>28</v>
      </c>
      <c r="F3369" s="20"/>
      <c r="G3369" s="20"/>
      <c r="H3369" s="20"/>
      <c r="I3369" s="20"/>
      <c r="J3369" s="25"/>
      <c r="K3369" t="s">
        <v>29</v>
      </c>
      <c r="L3369" t="s">
        <v>30</v>
      </c>
      <c r="M3369" s="21" t="s">
        <v>31</v>
      </c>
      <c r="N3369" t="s">
        <v>2175</v>
      </c>
      <c r="O3369" s="20">
        <v>63.3892160429174</v>
      </c>
      <c r="P3369" s="20">
        <v>63.2371036614395</v>
      </c>
      <c r="Q3369" s="22">
        <v>0.997600342913614</v>
      </c>
      <c r="R3369" s="23"/>
      <c r="S3369" s="24"/>
      <c r="T3369" s="23"/>
      <c r="U3369" s="22"/>
      <c r="V3369" s="20"/>
      <c r="W3369" s="20"/>
      <c r="X3369" s="25"/>
    </row>
    <row r="3370" spans="1:24">
      <c r="A3370" s="1" t="s">
        <v>2119</v>
      </c>
      <c r="B3370" s="13" t="s">
        <v>2120</v>
      </c>
      <c r="C3370" t="s">
        <v>2121</v>
      </c>
      <c r="D3370" s="7" t="s">
        <v>2122</v>
      </c>
      <c r="E3370" s="13" t="s">
        <v>28</v>
      </c>
      <c r="F3370" s="20">
        <v>47.28</v>
      </c>
      <c r="G3370" s="20">
        <v>3.5</v>
      </c>
      <c r="H3370" s="20"/>
      <c r="I3370" s="20"/>
      <c r="J3370" s="25"/>
      <c r="K3370" t="s">
        <v>29</v>
      </c>
      <c r="L3370" t="s">
        <v>30</v>
      </c>
      <c r="M3370" s="21" t="s">
        <v>31</v>
      </c>
      <c r="N3370" t="s">
        <v>2176</v>
      </c>
      <c r="O3370" s="20">
        <v>63.0451388888889</v>
      </c>
      <c r="P3370" s="20">
        <v>61.5577151340346</v>
      </c>
      <c r="Q3370" s="22">
        <v>0.976407003282589</v>
      </c>
      <c r="R3370" s="23">
        <v>9.74622552286143e-12</v>
      </c>
      <c r="S3370" s="24"/>
      <c r="T3370" s="23"/>
      <c r="U3370" s="22"/>
      <c r="V3370" s="20"/>
      <c r="W3370" s="20"/>
      <c r="X3370" s="25"/>
    </row>
    <row r="3371" spans="1:24">
      <c r="A3371" s="1" t="s">
        <v>2119</v>
      </c>
      <c r="B3371" s="13" t="s">
        <v>2120</v>
      </c>
      <c r="C3371" t="s">
        <v>2121</v>
      </c>
      <c r="D3371" s="7" t="s">
        <v>2122</v>
      </c>
      <c r="E3371" s="13" t="s">
        <v>28</v>
      </c>
      <c r="F3371" s="20">
        <v>47.74</v>
      </c>
      <c r="G3371" s="20">
        <v>3.18</v>
      </c>
      <c r="H3371" s="20"/>
      <c r="I3371" s="20"/>
      <c r="J3371" s="25"/>
      <c r="K3371" t="s">
        <v>29</v>
      </c>
      <c r="L3371" t="s">
        <v>30</v>
      </c>
      <c r="M3371" s="21" t="s">
        <v>31</v>
      </c>
      <c r="N3371" t="s">
        <v>2177</v>
      </c>
      <c r="O3371" s="20">
        <v>61.5344387193377</v>
      </c>
      <c r="P3371" s="20">
        <v>56.8903227002227</v>
      </c>
      <c r="Q3371" s="22">
        <v>0.924528181035387</v>
      </c>
      <c r="R3371" s="23"/>
      <c r="S3371" s="24"/>
      <c r="T3371" s="23"/>
      <c r="U3371" s="22"/>
      <c r="V3371" s="20"/>
      <c r="W3371" s="20"/>
      <c r="X3371" s="25"/>
    </row>
    <row r="3372" spans="1:24">
      <c r="A3372" s="1" t="s">
        <v>2119</v>
      </c>
      <c r="B3372" s="13" t="s">
        <v>2120</v>
      </c>
      <c r="C3372" t="s">
        <v>2121</v>
      </c>
      <c r="D3372" s="7" t="s">
        <v>2122</v>
      </c>
      <c r="E3372" s="13" t="s">
        <v>28</v>
      </c>
      <c r="F3372" s="20">
        <v>47.74</v>
      </c>
      <c r="G3372" s="20">
        <v>3.18</v>
      </c>
      <c r="H3372" s="20"/>
      <c r="I3372" s="20"/>
      <c r="J3372" s="25"/>
      <c r="K3372" t="s">
        <v>29</v>
      </c>
      <c r="L3372" t="s">
        <v>30</v>
      </c>
      <c r="M3372" s="21" t="s">
        <v>31</v>
      </c>
      <c r="N3372" t="s">
        <v>2178</v>
      </c>
      <c r="O3372" s="20">
        <v>67.3917849405315</v>
      </c>
      <c r="P3372" s="20">
        <v>62.0791882212495</v>
      </c>
      <c r="Q3372" s="22">
        <v>0.921168481826532</v>
      </c>
      <c r="R3372" s="23"/>
      <c r="S3372" s="24"/>
      <c r="T3372" s="23"/>
      <c r="U3372" s="22"/>
      <c r="V3372" s="20"/>
      <c r="W3372" s="20"/>
      <c r="X3372" s="25"/>
    </row>
    <row r="3373" spans="1:24">
      <c r="A3373" s="1" t="s">
        <v>2119</v>
      </c>
      <c r="B3373" s="13" t="s">
        <v>2120</v>
      </c>
      <c r="C3373" t="s">
        <v>2121</v>
      </c>
      <c r="D3373" s="7" t="s">
        <v>2122</v>
      </c>
      <c r="E3373" s="13" t="s">
        <v>28</v>
      </c>
      <c r="F3373" s="20">
        <v>47.74</v>
      </c>
      <c r="G3373" s="20">
        <v>3.18</v>
      </c>
      <c r="H3373" s="20"/>
      <c r="I3373" s="20"/>
      <c r="J3373" s="25"/>
      <c r="K3373" t="s">
        <v>29</v>
      </c>
      <c r="L3373" t="s">
        <v>30</v>
      </c>
      <c r="M3373" s="21" t="s">
        <v>31</v>
      </c>
      <c r="N3373" t="s">
        <v>2179</v>
      </c>
      <c r="O3373" s="20">
        <v>53.456409856519</v>
      </c>
      <c r="P3373" s="20">
        <v>51.3466936993138</v>
      </c>
      <c r="Q3373" s="22">
        <v>0.960533897377922</v>
      </c>
      <c r="R3373" s="23">
        <v>5.3191520027011e-13</v>
      </c>
      <c r="S3373" s="24"/>
      <c r="T3373" s="23"/>
      <c r="U3373" s="22"/>
      <c r="V3373" s="20"/>
      <c r="W3373" s="20"/>
      <c r="X3373" s="25"/>
    </row>
    <row r="3374" spans="1:24">
      <c r="A3374" s="1" t="s">
        <v>2119</v>
      </c>
      <c r="B3374" s="13" t="s">
        <v>2120</v>
      </c>
      <c r="C3374" t="s">
        <v>2121</v>
      </c>
      <c r="D3374" s="7" t="s">
        <v>2122</v>
      </c>
      <c r="E3374" s="13" t="s">
        <v>28</v>
      </c>
      <c r="F3374" s="20">
        <v>47.74</v>
      </c>
      <c r="G3374" s="20">
        <v>3.18</v>
      </c>
      <c r="H3374" s="20"/>
      <c r="I3374" s="20"/>
      <c r="J3374" s="25"/>
      <c r="K3374" t="s">
        <v>29</v>
      </c>
      <c r="L3374" t="s">
        <v>30</v>
      </c>
      <c r="M3374" s="21" t="s">
        <v>31</v>
      </c>
      <c r="N3374" t="s">
        <v>2180</v>
      </c>
      <c r="O3374" s="20">
        <v>54.4800135501355</v>
      </c>
      <c r="P3374" s="20">
        <v>53.2048237851871</v>
      </c>
      <c r="Q3374" s="22">
        <v>0.976593438917285</v>
      </c>
      <c r="R3374" s="23"/>
      <c r="S3374" s="24"/>
      <c r="T3374" s="23"/>
      <c r="U3374" s="22"/>
      <c r="V3374" s="20"/>
      <c r="W3374" s="20"/>
      <c r="X3374" s="25"/>
    </row>
    <row r="3375" spans="1:24">
      <c r="A3375" s="1" t="s">
        <v>2119</v>
      </c>
      <c r="B3375" s="13" t="s">
        <v>2120</v>
      </c>
      <c r="C3375" t="s">
        <v>2121</v>
      </c>
      <c r="D3375" s="7" t="s">
        <v>2122</v>
      </c>
      <c r="E3375" s="13" t="s">
        <v>28</v>
      </c>
      <c r="F3375" s="20">
        <v>47.74</v>
      </c>
      <c r="G3375" s="20">
        <v>3.18</v>
      </c>
      <c r="H3375" s="20"/>
      <c r="I3375" s="20"/>
      <c r="J3375" s="25"/>
      <c r="K3375" t="s">
        <v>29</v>
      </c>
      <c r="L3375" t="s">
        <v>30</v>
      </c>
      <c r="M3375" s="21" t="s">
        <v>31</v>
      </c>
      <c r="N3375" t="s">
        <v>2181</v>
      </c>
      <c r="O3375" s="20">
        <v>61.4035700969426</v>
      </c>
      <c r="P3375" s="20">
        <v>57.0577753375981</v>
      </c>
      <c r="Q3375" s="22">
        <v>0.929225698888787</v>
      </c>
      <c r="R3375" s="23">
        <v>2.21353226702629e-11</v>
      </c>
      <c r="S3375" s="24"/>
      <c r="T3375" s="23"/>
      <c r="U3375" s="22"/>
      <c r="V3375" s="20"/>
      <c r="W3375" s="20"/>
      <c r="X3375" s="25"/>
    </row>
    <row r="3376" spans="1:24">
      <c r="A3376" s="1" t="s">
        <v>2119</v>
      </c>
      <c r="B3376" s="13" t="s">
        <v>2120</v>
      </c>
      <c r="C3376" t="s">
        <v>2121</v>
      </c>
      <c r="D3376" s="7" t="s">
        <v>2122</v>
      </c>
      <c r="E3376" s="13" t="s">
        <v>28</v>
      </c>
      <c r="F3376" s="20">
        <v>47.74</v>
      </c>
      <c r="G3376" s="20">
        <v>3.18</v>
      </c>
      <c r="H3376" s="20"/>
      <c r="I3376" s="20"/>
      <c r="J3376" s="25"/>
      <c r="K3376" t="s">
        <v>29</v>
      </c>
      <c r="L3376" t="s">
        <v>30</v>
      </c>
      <c r="M3376" s="21" t="s">
        <v>31</v>
      </c>
      <c r="N3376" t="s">
        <v>2182</v>
      </c>
      <c r="O3376" s="20">
        <v>61.2497960515582</v>
      </c>
      <c r="P3376" s="20">
        <v>57.4595602187888</v>
      </c>
      <c r="Q3376" s="22">
        <v>0.938118392597114</v>
      </c>
      <c r="R3376" s="23"/>
      <c r="S3376" s="24"/>
      <c r="T3376" s="23"/>
      <c r="U3376" s="22"/>
      <c r="V3376" s="20"/>
      <c r="W3376" s="20"/>
      <c r="X3376" s="25"/>
    </row>
    <row r="3377" spans="1:24">
      <c r="A3377" s="1" t="s">
        <v>2119</v>
      </c>
      <c r="B3377" s="13" t="s">
        <v>2120</v>
      </c>
      <c r="C3377" t="s">
        <v>2121</v>
      </c>
      <c r="D3377" s="7" t="s">
        <v>2122</v>
      </c>
      <c r="E3377" s="13" t="s">
        <v>28</v>
      </c>
      <c r="F3377" s="20">
        <v>47.74</v>
      </c>
      <c r="G3377" s="20">
        <v>3.18</v>
      </c>
      <c r="H3377" s="20"/>
      <c r="I3377" s="20"/>
      <c r="J3377" s="25"/>
      <c r="K3377" t="s">
        <v>29</v>
      </c>
      <c r="L3377" t="s">
        <v>30</v>
      </c>
      <c r="M3377" s="21" t="s">
        <v>31</v>
      </c>
      <c r="N3377" t="s">
        <v>2183</v>
      </c>
      <c r="O3377" s="20">
        <v>55.8472222222222</v>
      </c>
      <c r="P3377" s="20">
        <v>46.2052868613139</v>
      </c>
      <c r="Q3377" s="22">
        <v>0.827351567772842</v>
      </c>
      <c r="R3377" s="23"/>
      <c r="S3377" s="24"/>
      <c r="T3377" s="23"/>
      <c r="U3377" s="22"/>
      <c r="V3377" s="20"/>
      <c r="W3377" s="20"/>
      <c r="X3377" s="25"/>
    </row>
    <row r="3378" spans="1:24">
      <c r="A3378" s="1" t="s">
        <v>2119</v>
      </c>
      <c r="B3378" s="13" t="s">
        <v>2120</v>
      </c>
      <c r="C3378" t="s">
        <v>2121</v>
      </c>
      <c r="D3378" s="7" t="s">
        <v>2122</v>
      </c>
      <c r="E3378" s="13" t="s">
        <v>28</v>
      </c>
      <c r="F3378" s="20">
        <v>47.74</v>
      </c>
      <c r="G3378" s="20">
        <v>3.18</v>
      </c>
      <c r="H3378" s="20"/>
      <c r="I3378" s="20"/>
      <c r="J3378" s="25"/>
      <c r="K3378" t="s">
        <v>29</v>
      </c>
      <c r="L3378" t="s">
        <v>30</v>
      </c>
      <c r="M3378" s="21" t="s">
        <v>31</v>
      </c>
      <c r="N3378" t="s">
        <v>2184</v>
      </c>
      <c r="O3378" s="20">
        <v>66.0729166666667</v>
      </c>
      <c r="P3378" s="20">
        <v>61.3179231421121</v>
      </c>
      <c r="Q3378" s="22">
        <v>0.928034151291623</v>
      </c>
      <c r="R3378" s="23"/>
      <c r="S3378" s="24"/>
      <c r="T3378" s="23"/>
      <c r="U3378" s="22"/>
      <c r="V3378" s="20"/>
      <c r="W3378" s="20"/>
      <c r="X3378" s="25"/>
    </row>
    <row r="3379" spans="1:24">
      <c r="A3379" s="1" t="s">
        <v>2119</v>
      </c>
      <c r="B3379" s="13" t="s">
        <v>2120</v>
      </c>
      <c r="C3379" t="s">
        <v>2121</v>
      </c>
      <c r="D3379" s="7" t="s">
        <v>2122</v>
      </c>
      <c r="E3379" s="13" t="s">
        <v>28</v>
      </c>
      <c r="F3379" s="20">
        <v>47.74</v>
      </c>
      <c r="G3379" s="20">
        <v>3.18</v>
      </c>
      <c r="H3379" s="20"/>
      <c r="I3379" s="20"/>
      <c r="J3379" s="25"/>
      <c r="K3379" t="s">
        <v>29</v>
      </c>
      <c r="L3379" t="s">
        <v>30</v>
      </c>
      <c r="M3379" s="21" t="s">
        <v>31</v>
      </c>
      <c r="N3379" t="s">
        <v>2185</v>
      </c>
      <c r="O3379" s="20">
        <v>60.6493055555556</v>
      </c>
      <c r="P3379" s="20">
        <v>57.921129727741</v>
      </c>
      <c r="Q3379" s="22">
        <v>0.955017195946036</v>
      </c>
      <c r="R3379" s="23"/>
      <c r="S3379" s="24"/>
      <c r="T3379" s="23"/>
      <c r="U3379" s="22"/>
      <c r="V3379" s="20"/>
      <c r="W3379" s="20"/>
      <c r="X3379" s="25"/>
    </row>
    <row r="3380" spans="1:24">
      <c r="A3380" s="1" t="s">
        <v>2119</v>
      </c>
      <c r="B3380" s="13" t="s">
        <v>2120</v>
      </c>
      <c r="C3380" t="s">
        <v>2121</v>
      </c>
      <c r="D3380" s="7" t="s">
        <v>2122</v>
      </c>
      <c r="E3380" s="13" t="s">
        <v>28</v>
      </c>
      <c r="F3380" s="20">
        <v>47.74</v>
      </c>
      <c r="G3380" s="20">
        <v>3.18</v>
      </c>
      <c r="H3380" s="20"/>
      <c r="I3380" s="20"/>
      <c r="J3380" s="25"/>
      <c r="K3380" t="s">
        <v>29</v>
      </c>
      <c r="L3380" t="s">
        <v>30</v>
      </c>
      <c r="M3380" s="21" t="s">
        <v>31</v>
      </c>
      <c r="N3380" t="s">
        <v>2186</v>
      </c>
      <c r="O3380" s="20">
        <v>65.5790022144067</v>
      </c>
      <c r="P3380" s="20">
        <v>63.1709261430246</v>
      </c>
      <c r="Q3380" s="22">
        <v>0.96327976958983</v>
      </c>
      <c r="R3380" s="23"/>
      <c r="S3380" s="24"/>
      <c r="T3380" s="23"/>
      <c r="U3380" s="22"/>
      <c r="V3380" s="20"/>
      <c r="W3380" s="20"/>
      <c r="X3380" s="25"/>
    </row>
    <row r="3381" spans="1:24">
      <c r="A3381" s="1" t="s">
        <v>2119</v>
      </c>
      <c r="B3381" s="13" t="s">
        <v>2120</v>
      </c>
      <c r="C3381" t="s">
        <v>2121</v>
      </c>
      <c r="D3381" s="7" t="s">
        <v>2122</v>
      </c>
      <c r="E3381" s="13" t="s">
        <v>28</v>
      </c>
      <c r="F3381" s="20">
        <v>47.74</v>
      </c>
      <c r="G3381" s="20">
        <v>3.18</v>
      </c>
      <c r="H3381" s="20"/>
      <c r="I3381" s="20"/>
      <c r="J3381" s="25"/>
      <c r="K3381" t="s">
        <v>29</v>
      </c>
      <c r="L3381" t="s">
        <v>30</v>
      </c>
      <c r="M3381" s="21" t="s">
        <v>31</v>
      </c>
      <c r="N3381" t="s">
        <v>2187</v>
      </c>
      <c r="O3381" s="20">
        <v>60.1145833333333</v>
      </c>
      <c r="P3381" s="20">
        <v>57.5781047653959</v>
      </c>
      <c r="Q3381" s="22">
        <v>0.957805936142437</v>
      </c>
      <c r="R3381" s="23"/>
      <c r="S3381" s="24"/>
      <c r="T3381" s="23"/>
      <c r="U3381" s="22"/>
      <c r="V3381" s="20"/>
      <c r="W3381" s="20"/>
      <c r="X3381" s="25"/>
    </row>
    <row r="3382" spans="1:24">
      <c r="A3382" s="1" t="s">
        <v>2119</v>
      </c>
      <c r="B3382" s="13" t="s">
        <v>2120</v>
      </c>
      <c r="C3382" t="s">
        <v>2121</v>
      </c>
      <c r="D3382" s="7" t="s">
        <v>2122</v>
      </c>
      <c r="E3382" s="13" t="s">
        <v>28</v>
      </c>
      <c r="F3382" s="20">
        <v>47.74</v>
      </c>
      <c r="G3382" s="20">
        <v>3.18</v>
      </c>
      <c r="H3382" s="20"/>
      <c r="I3382" s="20"/>
      <c r="J3382" s="25"/>
      <c r="K3382" t="s">
        <v>29</v>
      </c>
      <c r="L3382" t="s">
        <v>30</v>
      </c>
      <c r="M3382" s="21" t="s">
        <v>31</v>
      </c>
      <c r="N3382" t="s">
        <v>2188</v>
      </c>
      <c r="O3382" s="20">
        <v>64.8888888888889</v>
      </c>
      <c r="P3382" s="20">
        <v>61.0931232841565</v>
      </c>
      <c r="Q3382" s="22">
        <v>0.941503612255837</v>
      </c>
      <c r="R3382" s="23"/>
      <c r="S3382" s="24"/>
      <c r="T3382" s="23"/>
      <c r="U3382" s="22"/>
      <c r="V3382" s="20"/>
      <c r="W3382" s="20"/>
      <c r="X3382" s="25"/>
    </row>
    <row r="3383" spans="1:24">
      <c r="A3383" s="1" t="s">
        <v>2119</v>
      </c>
      <c r="B3383" s="13" t="s">
        <v>2120</v>
      </c>
      <c r="C3383" t="s">
        <v>2121</v>
      </c>
      <c r="D3383" s="7" t="s">
        <v>2122</v>
      </c>
      <c r="E3383" s="13" t="s">
        <v>28</v>
      </c>
      <c r="F3383" s="20">
        <v>47.74</v>
      </c>
      <c r="G3383" s="20">
        <v>3.18</v>
      </c>
      <c r="H3383" s="20"/>
      <c r="I3383" s="20"/>
      <c r="J3383" s="25"/>
      <c r="K3383" t="s">
        <v>29</v>
      </c>
      <c r="L3383" t="s">
        <v>30</v>
      </c>
      <c r="M3383" s="21" t="s">
        <v>31</v>
      </c>
      <c r="N3383" t="s">
        <v>2189</v>
      </c>
      <c r="O3383" s="20">
        <v>63.4548611111111</v>
      </c>
      <c r="P3383" s="20">
        <v>61.0191026058632</v>
      </c>
      <c r="Q3383" s="22">
        <v>0.961614311928241</v>
      </c>
      <c r="R3383" s="23"/>
      <c r="S3383" s="24"/>
      <c r="T3383" s="23"/>
      <c r="U3383" s="22"/>
      <c r="V3383" s="20"/>
      <c r="W3383" s="20"/>
      <c r="X3383" s="25"/>
    </row>
    <row r="3384" spans="1:24">
      <c r="A3384" s="1" t="s">
        <v>2119</v>
      </c>
      <c r="B3384" s="13" t="s">
        <v>2120</v>
      </c>
      <c r="C3384" t="s">
        <v>2121</v>
      </c>
      <c r="D3384" s="7" t="s">
        <v>2122</v>
      </c>
      <c r="E3384" s="13" t="s">
        <v>28</v>
      </c>
      <c r="F3384" s="20">
        <v>47.74</v>
      </c>
      <c r="G3384" s="20">
        <v>3.18</v>
      </c>
      <c r="H3384" s="20"/>
      <c r="I3384" s="20"/>
      <c r="J3384" s="25"/>
      <c r="K3384" t="s">
        <v>29</v>
      </c>
      <c r="L3384" t="s">
        <v>30</v>
      </c>
      <c r="M3384" s="21" t="s">
        <v>31</v>
      </c>
      <c r="N3384" t="s">
        <v>2190</v>
      </c>
      <c r="O3384" s="20">
        <v>69.875</v>
      </c>
      <c r="P3384" s="20">
        <v>61.7254923076923</v>
      </c>
      <c r="Q3384" s="22">
        <v>0.883370194027797</v>
      </c>
      <c r="R3384" s="23"/>
      <c r="S3384" s="24"/>
      <c r="T3384" s="23"/>
      <c r="U3384" s="22"/>
      <c r="V3384" s="20"/>
      <c r="W3384" s="20"/>
      <c r="X3384" s="25"/>
    </row>
    <row r="3385" spans="1:24">
      <c r="A3385" s="1" t="s">
        <v>2119</v>
      </c>
      <c r="B3385" s="13" t="s">
        <v>2120</v>
      </c>
      <c r="C3385" t="s">
        <v>2121</v>
      </c>
      <c r="D3385" s="7" t="s">
        <v>2122</v>
      </c>
      <c r="E3385" s="13" t="s">
        <v>28</v>
      </c>
      <c r="F3385" s="20">
        <v>47.74</v>
      </c>
      <c r="G3385" s="20">
        <v>3.18</v>
      </c>
      <c r="H3385" s="20"/>
      <c r="I3385" s="20"/>
      <c r="J3385" s="25"/>
      <c r="K3385" t="s">
        <v>29</v>
      </c>
      <c r="L3385" t="s">
        <v>30</v>
      </c>
      <c r="M3385" s="21" t="s">
        <v>31</v>
      </c>
      <c r="N3385" t="s">
        <v>2191</v>
      </c>
      <c r="O3385" s="20">
        <v>68.0972222222222</v>
      </c>
      <c r="P3385" s="20">
        <v>65.8169151351351</v>
      </c>
      <c r="Q3385" s="22">
        <v>0.966513948547773</v>
      </c>
      <c r="R3385" s="23"/>
      <c r="S3385" s="24"/>
      <c r="T3385" s="23"/>
      <c r="U3385" s="22"/>
      <c r="V3385" s="20"/>
      <c r="W3385" s="20"/>
      <c r="X3385" s="25"/>
    </row>
    <row r="3386" spans="1:24">
      <c r="A3386" s="1" t="s">
        <v>2119</v>
      </c>
      <c r="B3386" s="13" t="s">
        <v>2120</v>
      </c>
      <c r="C3386" t="s">
        <v>2121</v>
      </c>
      <c r="D3386" s="7" t="s">
        <v>2122</v>
      </c>
      <c r="E3386" s="13" t="s">
        <v>28</v>
      </c>
      <c r="F3386" s="20">
        <v>47.74</v>
      </c>
      <c r="G3386" s="20">
        <v>3.18</v>
      </c>
      <c r="H3386" s="20"/>
      <c r="I3386" s="20"/>
      <c r="J3386" s="25"/>
      <c r="K3386" t="s">
        <v>29</v>
      </c>
      <c r="L3386" t="s">
        <v>30</v>
      </c>
      <c r="M3386" s="21" t="s">
        <v>31</v>
      </c>
      <c r="N3386" t="s">
        <v>2192</v>
      </c>
      <c r="O3386" s="20">
        <v>66.84375</v>
      </c>
      <c r="P3386" s="20">
        <v>61.339679875</v>
      </c>
      <c r="Q3386" s="22">
        <v>0.917657669939224</v>
      </c>
      <c r="R3386" s="23"/>
      <c r="S3386" s="24"/>
      <c r="T3386" s="23"/>
      <c r="U3386" s="22"/>
      <c r="V3386" s="20"/>
      <c r="W3386" s="20"/>
      <c r="X3386" s="25"/>
    </row>
    <row r="3387" spans="1:24">
      <c r="A3387" s="1" t="s">
        <v>2119</v>
      </c>
      <c r="B3387" s="13" t="s">
        <v>2120</v>
      </c>
      <c r="C3387" t="s">
        <v>2121</v>
      </c>
      <c r="D3387" s="7" t="s">
        <v>2122</v>
      </c>
      <c r="E3387" s="13" t="s">
        <v>28</v>
      </c>
      <c r="F3387" s="20">
        <v>47.74</v>
      </c>
      <c r="G3387" s="20">
        <v>3.18</v>
      </c>
      <c r="H3387" s="20"/>
      <c r="I3387" s="20"/>
      <c r="J3387" s="25"/>
      <c r="K3387" t="s">
        <v>29</v>
      </c>
      <c r="L3387" t="s">
        <v>30</v>
      </c>
      <c r="M3387" s="21" t="s">
        <v>31</v>
      </c>
      <c r="N3387" t="s">
        <v>2193</v>
      </c>
      <c r="O3387" s="20">
        <v>62.0034722222222</v>
      </c>
      <c r="P3387" s="20">
        <v>53.3133740384615</v>
      </c>
      <c r="Q3387" s="22">
        <v>0.85984497525211</v>
      </c>
      <c r="R3387" s="23"/>
      <c r="S3387" s="24"/>
      <c r="T3387" s="23"/>
      <c r="U3387" s="22"/>
      <c r="V3387" s="20"/>
      <c r="W3387" s="20"/>
      <c r="X3387" s="25"/>
    </row>
    <row r="3388" spans="1:24">
      <c r="A3388" s="1" t="s">
        <v>2119</v>
      </c>
      <c r="B3388" s="13" t="s">
        <v>2120</v>
      </c>
      <c r="C3388" t="s">
        <v>2121</v>
      </c>
      <c r="D3388" s="7" t="s">
        <v>2122</v>
      </c>
      <c r="E3388" s="13" t="s">
        <v>28</v>
      </c>
      <c r="F3388" s="20">
        <v>47.74</v>
      </c>
      <c r="G3388" s="20">
        <v>3.18</v>
      </c>
      <c r="H3388" s="20"/>
      <c r="I3388" s="20"/>
      <c r="J3388" s="25"/>
      <c r="K3388" t="s">
        <v>29</v>
      </c>
      <c r="L3388" t="s">
        <v>30</v>
      </c>
      <c r="M3388" s="21" t="s">
        <v>31</v>
      </c>
      <c r="N3388" t="s">
        <v>2194</v>
      </c>
      <c r="O3388" s="20">
        <v>57.9166666666667</v>
      </c>
      <c r="P3388" s="20">
        <v>52.9464207119741</v>
      </c>
      <c r="Q3388" s="22">
        <v>0.914182803659985</v>
      </c>
      <c r="R3388" s="23"/>
      <c r="S3388" s="24"/>
      <c r="T3388" s="23"/>
      <c r="U3388" s="22"/>
      <c r="V3388" s="20"/>
      <c r="W3388" s="20"/>
      <c r="X3388" s="25"/>
    </row>
    <row r="3389" spans="1:24">
      <c r="A3389" s="1" t="s">
        <v>2119</v>
      </c>
      <c r="B3389" s="13" t="s">
        <v>2120</v>
      </c>
      <c r="C3389" t="s">
        <v>2121</v>
      </c>
      <c r="D3389" s="7" t="s">
        <v>2122</v>
      </c>
      <c r="E3389" s="13" t="s">
        <v>28</v>
      </c>
      <c r="F3389" s="20">
        <v>47.74</v>
      </c>
      <c r="G3389" s="20">
        <v>3.18</v>
      </c>
      <c r="H3389" s="20"/>
      <c r="I3389" s="20"/>
      <c r="J3389" s="25"/>
      <c r="K3389" t="s">
        <v>29</v>
      </c>
      <c r="L3389" t="s">
        <v>30</v>
      </c>
      <c r="M3389" s="21" t="s">
        <v>31</v>
      </c>
      <c r="N3389" t="s">
        <v>2195</v>
      </c>
      <c r="O3389" s="20">
        <v>57.3229166666667</v>
      </c>
      <c r="P3389" s="20">
        <v>53.7116029377203</v>
      </c>
      <c r="Q3389" s="22">
        <v>0.937000523718181</v>
      </c>
      <c r="R3389" s="23"/>
      <c r="S3389" s="24"/>
      <c r="T3389" s="23"/>
      <c r="U3389" s="22"/>
      <c r="V3389" s="20"/>
      <c r="W3389" s="20"/>
      <c r="X3389" s="25"/>
    </row>
    <row r="3390" spans="1:24">
      <c r="A3390" s="1" t="s">
        <v>2119</v>
      </c>
      <c r="B3390" s="13" t="s">
        <v>2120</v>
      </c>
      <c r="C3390" t="s">
        <v>2121</v>
      </c>
      <c r="D3390" s="7" t="s">
        <v>2122</v>
      </c>
      <c r="E3390" s="13" t="s">
        <v>28</v>
      </c>
      <c r="F3390" s="20">
        <v>47.74</v>
      </c>
      <c r="G3390" s="20">
        <v>3.18</v>
      </c>
      <c r="H3390" s="20"/>
      <c r="I3390" s="20"/>
      <c r="J3390" s="25"/>
      <c r="K3390" t="s">
        <v>29</v>
      </c>
      <c r="L3390" t="s">
        <v>30</v>
      </c>
      <c r="M3390" s="21" t="s">
        <v>31</v>
      </c>
      <c r="N3390" t="s">
        <v>2196</v>
      </c>
      <c r="O3390" s="20">
        <v>67.1770833333333</v>
      </c>
      <c r="P3390" s="20">
        <v>60.8395832402235</v>
      </c>
      <c r="Q3390" s="22">
        <v>0.905659790829811</v>
      </c>
      <c r="R3390" s="23"/>
      <c r="S3390" s="24"/>
      <c r="T3390" s="23"/>
      <c r="U3390" s="22"/>
      <c r="V3390" s="20"/>
      <c r="W3390" s="20"/>
      <c r="X3390" s="25"/>
    </row>
    <row r="3391" spans="1:24">
      <c r="A3391" s="1" t="s">
        <v>2119</v>
      </c>
      <c r="B3391" s="13" t="s">
        <v>2120</v>
      </c>
      <c r="C3391" t="s">
        <v>2121</v>
      </c>
      <c r="D3391" s="7" t="s">
        <v>2122</v>
      </c>
      <c r="E3391" s="13" t="s">
        <v>28</v>
      </c>
      <c r="F3391" s="20">
        <v>47.74</v>
      </c>
      <c r="G3391" s="20">
        <v>3.18</v>
      </c>
      <c r="H3391" s="20"/>
      <c r="I3391" s="20"/>
      <c r="J3391" s="25"/>
      <c r="K3391" t="s">
        <v>29</v>
      </c>
      <c r="L3391" t="s">
        <v>30</v>
      </c>
      <c r="M3391" s="21" t="s">
        <v>31</v>
      </c>
      <c r="N3391" t="s">
        <v>2197</v>
      </c>
      <c r="O3391" s="20">
        <v>67.1319444444444</v>
      </c>
      <c r="P3391" s="20">
        <v>62.5155226107226</v>
      </c>
      <c r="Q3391" s="22">
        <v>0.931233604628536</v>
      </c>
      <c r="R3391" s="23"/>
      <c r="S3391" s="24"/>
      <c r="T3391" s="23"/>
      <c r="U3391" s="22"/>
      <c r="V3391" s="20"/>
      <c r="W3391" s="20"/>
      <c r="X3391" s="25"/>
    </row>
    <row r="3392" spans="1:24">
      <c r="A3392" s="1" t="s">
        <v>2119</v>
      </c>
      <c r="B3392" s="13" t="s">
        <v>2120</v>
      </c>
      <c r="C3392" t="s">
        <v>2121</v>
      </c>
      <c r="D3392" s="7" t="s">
        <v>2122</v>
      </c>
      <c r="E3392" s="13" t="s">
        <v>28</v>
      </c>
      <c r="F3392" s="20">
        <v>47.74</v>
      </c>
      <c r="G3392" s="20">
        <v>3.18</v>
      </c>
      <c r="H3392" s="20"/>
      <c r="I3392" s="20"/>
      <c r="J3392" s="25"/>
      <c r="K3392" t="s">
        <v>29</v>
      </c>
      <c r="L3392" t="s">
        <v>30</v>
      </c>
      <c r="M3392" s="21" t="s">
        <v>31</v>
      </c>
      <c r="N3392" t="s">
        <v>2198</v>
      </c>
      <c r="O3392" s="20">
        <v>54.9861111111111</v>
      </c>
      <c r="P3392" s="20">
        <v>47.3600686414709</v>
      </c>
      <c r="Q3392" s="22">
        <v>0.861309659556935</v>
      </c>
      <c r="R3392" s="23"/>
      <c r="S3392" s="24"/>
      <c r="T3392" s="23"/>
      <c r="U3392" s="22"/>
      <c r="V3392" s="20"/>
      <c r="W3392" s="20"/>
      <c r="X3392" s="25"/>
    </row>
    <row r="3393" spans="1:24">
      <c r="A3393" s="1" t="s">
        <v>2119</v>
      </c>
      <c r="B3393" s="13" t="s">
        <v>2120</v>
      </c>
      <c r="C3393" t="s">
        <v>2121</v>
      </c>
      <c r="D3393" s="7" t="s">
        <v>2122</v>
      </c>
      <c r="E3393" s="13" t="s">
        <v>28</v>
      </c>
      <c r="F3393" s="20">
        <v>47.74</v>
      </c>
      <c r="G3393" s="20">
        <v>3.18</v>
      </c>
      <c r="H3393" s="20"/>
      <c r="I3393" s="20"/>
      <c r="J3393" s="25"/>
      <c r="K3393" t="s">
        <v>29</v>
      </c>
      <c r="L3393" t="s">
        <v>30</v>
      </c>
      <c r="M3393" s="21" t="s">
        <v>31</v>
      </c>
      <c r="N3393" t="s">
        <v>2199</v>
      </c>
      <c r="O3393" s="20">
        <v>58.4236111111111</v>
      </c>
      <c r="P3393" s="20">
        <v>51.7000099557522</v>
      </c>
      <c r="Q3393" s="22">
        <v>0.884916371523632</v>
      </c>
      <c r="R3393" s="23"/>
      <c r="S3393" s="24"/>
      <c r="T3393" s="23"/>
      <c r="U3393" s="22"/>
      <c r="V3393" s="20"/>
      <c r="W3393" s="20"/>
      <c r="X3393" s="25"/>
    </row>
    <row r="3394" spans="1:24">
      <c r="A3394" s="1" t="s">
        <v>2119</v>
      </c>
      <c r="B3394" s="13" t="s">
        <v>2120</v>
      </c>
      <c r="C3394" t="s">
        <v>2121</v>
      </c>
      <c r="D3394" s="7" t="s">
        <v>2122</v>
      </c>
      <c r="E3394" s="13" t="s">
        <v>28</v>
      </c>
      <c r="F3394" s="20">
        <v>47.74</v>
      </c>
      <c r="G3394" s="20">
        <v>3.18</v>
      </c>
      <c r="H3394" s="20"/>
      <c r="I3394" s="20"/>
      <c r="J3394" s="25"/>
      <c r="K3394" t="s">
        <v>29</v>
      </c>
      <c r="L3394" t="s">
        <v>30</v>
      </c>
      <c r="M3394" s="21" t="s">
        <v>31</v>
      </c>
      <c r="N3394" t="s">
        <v>2200</v>
      </c>
      <c r="O3394" s="20">
        <v>57.9791666666667</v>
      </c>
      <c r="P3394" s="20">
        <v>51.946882972973</v>
      </c>
      <c r="Q3394" s="22">
        <v>0.895957737226986</v>
      </c>
      <c r="R3394" s="23"/>
      <c r="S3394" s="24"/>
      <c r="T3394" s="23"/>
      <c r="U3394" s="22"/>
      <c r="V3394" s="20"/>
      <c r="W3394" s="20"/>
      <c r="X3394" s="25"/>
    </row>
    <row r="3395" spans="1:24">
      <c r="A3395" s="1" t="s">
        <v>2119</v>
      </c>
      <c r="B3395" s="13" t="s">
        <v>2120</v>
      </c>
      <c r="C3395" t="s">
        <v>2121</v>
      </c>
      <c r="D3395" s="7" t="s">
        <v>2122</v>
      </c>
      <c r="E3395" s="13" t="s">
        <v>28</v>
      </c>
      <c r="F3395" s="20">
        <v>47.74</v>
      </c>
      <c r="G3395" s="20">
        <v>3.18</v>
      </c>
      <c r="H3395" s="20"/>
      <c r="I3395" s="20"/>
      <c r="J3395" s="25"/>
      <c r="K3395" t="s">
        <v>29</v>
      </c>
      <c r="L3395" t="s">
        <v>30</v>
      </c>
      <c r="M3395" s="21" t="s">
        <v>31</v>
      </c>
      <c r="N3395" t="s">
        <v>2201</v>
      </c>
      <c r="O3395" s="20">
        <v>61.2430555555556</v>
      </c>
      <c r="P3395" s="20">
        <v>51.5342724637681</v>
      </c>
      <c r="Q3395" s="22">
        <v>0.841471281866721</v>
      </c>
      <c r="R3395" s="23"/>
      <c r="S3395" s="24"/>
      <c r="T3395" s="23"/>
      <c r="U3395" s="22"/>
      <c r="V3395" s="20"/>
      <c r="W3395" s="20"/>
      <c r="X3395" s="25"/>
    </row>
    <row r="3396" spans="1:24">
      <c r="A3396" s="1" t="s">
        <v>2119</v>
      </c>
      <c r="B3396" s="13" t="s">
        <v>2120</v>
      </c>
      <c r="C3396" t="s">
        <v>2121</v>
      </c>
      <c r="D3396" s="7" t="s">
        <v>2122</v>
      </c>
      <c r="E3396" s="13" t="s">
        <v>28</v>
      </c>
      <c r="F3396" s="20">
        <v>47.74</v>
      </c>
      <c r="G3396" s="20">
        <v>3.18</v>
      </c>
      <c r="H3396" s="20"/>
      <c r="I3396" s="20"/>
      <c r="J3396" s="25"/>
      <c r="K3396" t="s">
        <v>29</v>
      </c>
      <c r="L3396" t="s">
        <v>30</v>
      </c>
      <c r="M3396" s="21" t="s">
        <v>31</v>
      </c>
      <c r="N3396" t="s">
        <v>2202</v>
      </c>
      <c r="O3396" s="20">
        <v>50.8576388888889</v>
      </c>
      <c r="P3396" s="20">
        <v>41.3546259493671</v>
      </c>
      <c r="Q3396" s="22">
        <v>0.813144826477622</v>
      </c>
      <c r="R3396" s="23"/>
      <c r="S3396" s="24"/>
      <c r="T3396" s="23"/>
      <c r="U3396" s="22"/>
      <c r="V3396" s="20"/>
      <c r="W3396" s="20"/>
      <c r="X3396" s="25"/>
    </row>
    <row r="3397" spans="1:24">
      <c r="A3397" s="1" t="s">
        <v>2119</v>
      </c>
      <c r="B3397" s="13" t="s">
        <v>2120</v>
      </c>
      <c r="C3397" t="s">
        <v>2121</v>
      </c>
      <c r="D3397" s="7" t="s">
        <v>2122</v>
      </c>
      <c r="E3397" s="13" t="s">
        <v>28</v>
      </c>
      <c r="F3397" s="20">
        <v>47.74</v>
      </c>
      <c r="G3397" s="20">
        <v>3.18</v>
      </c>
      <c r="H3397" s="20"/>
      <c r="I3397" s="20"/>
      <c r="J3397" s="25"/>
      <c r="K3397" t="s">
        <v>29</v>
      </c>
      <c r="L3397" t="s">
        <v>30</v>
      </c>
      <c r="M3397" s="21" t="s">
        <v>31</v>
      </c>
      <c r="N3397" t="s">
        <v>2203</v>
      </c>
      <c r="O3397" s="20">
        <v>54.5798611111111</v>
      </c>
      <c r="P3397" s="20">
        <v>39.9854418215613</v>
      </c>
      <c r="Q3397" s="22">
        <v>0.732604316089425</v>
      </c>
      <c r="R3397" s="23"/>
      <c r="S3397" s="24"/>
      <c r="T3397" s="23"/>
      <c r="U3397" s="22"/>
      <c r="V3397" s="20"/>
      <c r="W3397" s="20"/>
      <c r="X3397" s="25"/>
    </row>
    <row r="3398" spans="1:24">
      <c r="A3398" s="1" t="s">
        <v>2119</v>
      </c>
      <c r="B3398" s="13" t="s">
        <v>2120</v>
      </c>
      <c r="C3398" t="s">
        <v>2121</v>
      </c>
      <c r="D3398" s="7" t="s">
        <v>2122</v>
      </c>
      <c r="E3398" s="13" t="s">
        <v>28</v>
      </c>
      <c r="F3398" s="20">
        <v>47.74</v>
      </c>
      <c r="G3398" s="20">
        <v>3.18</v>
      </c>
      <c r="H3398" s="20"/>
      <c r="I3398" s="20"/>
      <c r="J3398" s="25"/>
      <c r="K3398" t="s">
        <v>29</v>
      </c>
      <c r="L3398" t="s">
        <v>30</v>
      </c>
      <c r="M3398" s="21" t="s">
        <v>31</v>
      </c>
      <c r="N3398" t="s">
        <v>2204</v>
      </c>
      <c r="O3398" s="20">
        <v>50.7743055555556</v>
      </c>
      <c r="P3398" s="20">
        <v>43.8489535714286</v>
      </c>
      <c r="Q3398" s="22">
        <v>0.863605185568722</v>
      </c>
      <c r="R3398" s="23"/>
      <c r="S3398" s="24"/>
      <c r="T3398" s="23"/>
      <c r="U3398" s="22"/>
      <c r="V3398" s="20"/>
      <c r="W3398" s="20"/>
      <c r="X3398" s="25"/>
    </row>
    <row r="3399" spans="1:24">
      <c r="A3399" s="1" t="s">
        <v>2119</v>
      </c>
      <c r="B3399" s="13" t="s">
        <v>2120</v>
      </c>
      <c r="C3399" t="s">
        <v>2121</v>
      </c>
      <c r="D3399" s="7" t="s">
        <v>2122</v>
      </c>
      <c r="E3399" s="13" t="s">
        <v>28</v>
      </c>
      <c r="F3399" s="20">
        <v>47.74</v>
      </c>
      <c r="G3399" s="20">
        <v>3.18</v>
      </c>
      <c r="H3399" s="20"/>
      <c r="I3399" s="20"/>
      <c r="J3399" s="25"/>
      <c r="K3399" t="s">
        <v>29</v>
      </c>
      <c r="L3399" t="s">
        <v>30</v>
      </c>
      <c r="M3399" s="21" t="s">
        <v>31</v>
      </c>
      <c r="N3399" t="s">
        <v>2205</v>
      </c>
      <c r="O3399" s="20">
        <v>57.2604166666667</v>
      </c>
      <c r="P3399" s="20">
        <v>38.5545956431535</v>
      </c>
      <c r="Q3399" s="22">
        <v>0.673320207702881</v>
      </c>
      <c r="R3399" s="23"/>
      <c r="S3399" s="24"/>
      <c r="T3399" s="23"/>
      <c r="U3399" s="22"/>
      <c r="V3399" s="20"/>
      <c r="W3399" s="20"/>
      <c r="X3399" s="25"/>
    </row>
    <row r="3400" spans="1:24">
      <c r="A3400" s="1" t="s">
        <v>2119</v>
      </c>
      <c r="B3400" s="13" t="s">
        <v>2120</v>
      </c>
      <c r="C3400" t="s">
        <v>2121</v>
      </c>
      <c r="D3400" s="7" t="s">
        <v>2122</v>
      </c>
      <c r="E3400" s="13" t="s">
        <v>28</v>
      </c>
      <c r="F3400" s="20">
        <v>47.74</v>
      </c>
      <c r="G3400" s="20">
        <v>3.18</v>
      </c>
      <c r="H3400" s="20"/>
      <c r="I3400" s="20"/>
      <c r="J3400" s="25"/>
      <c r="K3400" t="s">
        <v>29</v>
      </c>
      <c r="L3400" t="s">
        <v>30</v>
      </c>
      <c r="M3400" s="21" t="s">
        <v>31</v>
      </c>
      <c r="N3400" t="s">
        <v>2206</v>
      </c>
      <c r="O3400" s="20">
        <v>51.8194444444444</v>
      </c>
      <c r="P3400" s="20">
        <v>49.5581053164557</v>
      </c>
      <c r="Q3400" s="22">
        <v>0.956361185415388</v>
      </c>
      <c r="R3400" s="23"/>
      <c r="S3400" s="24"/>
      <c r="T3400" s="23"/>
      <c r="U3400" s="22"/>
      <c r="V3400" s="20"/>
      <c r="W3400" s="20"/>
      <c r="X3400" s="25"/>
    </row>
    <row r="3401" spans="1:24">
      <c r="A3401" s="1" t="s">
        <v>2119</v>
      </c>
      <c r="B3401" s="13" t="s">
        <v>2120</v>
      </c>
      <c r="C3401" t="s">
        <v>2121</v>
      </c>
      <c r="D3401" s="7" t="s">
        <v>2122</v>
      </c>
      <c r="E3401" s="13" t="s">
        <v>28</v>
      </c>
      <c r="F3401" s="20">
        <v>47.74</v>
      </c>
      <c r="G3401" s="20">
        <v>3.18</v>
      </c>
      <c r="H3401" s="20"/>
      <c r="I3401" s="20"/>
      <c r="J3401" s="25"/>
      <c r="K3401" t="s">
        <v>29</v>
      </c>
      <c r="L3401" t="s">
        <v>30</v>
      </c>
      <c r="M3401" s="21" t="s">
        <v>31</v>
      </c>
      <c r="N3401" t="s">
        <v>2207</v>
      </c>
      <c r="O3401" s="20">
        <v>54.8541666666667</v>
      </c>
      <c r="P3401" s="20">
        <v>45.9386508806262</v>
      </c>
      <c r="Q3401" s="22">
        <v>0.837468758932799</v>
      </c>
      <c r="R3401" s="23"/>
      <c r="S3401" s="24"/>
      <c r="T3401" s="23"/>
      <c r="U3401" s="22"/>
      <c r="V3401" s="20"/>
      <c r="W3401" s="20"/>
      <c r="X3401" s="25"/>
    </row>
    <row r="3402" spans="1:24">
      <c r="A3402" s="1" t="s">
        <v>2119</v>
      </c>
      <c r="B3402" s="13" t="s">
        <v>2120</v>
      </c>
      <c r="C3402" t="s">
        <v>2121</v>
      </c>
      <c r="D3402" s="7" t="s">
        <v>2122</v>
      </c>
      <c r="E3402" s="13" t="s">
        <v>28</v>
      </c>
      <c r="F3402" s="20">
        <v>47.74</v>
      </c>
      <c r="G3402" s="20">
        <v>3.18</v>
      </c>
      <c r="H3402" s="20"/>
      <c r="I3402" s="20"/>
      <c r="J3402" s="25"/>
      <c r="K3402" t="s">
        <v>29</v>
      </c>
      <c r="L3402" t="s">
        <v>30</v>
      </c>
      <c r="M3402" s="21" t="s">
        <v>31</v>
      </c>
      <c r="N3402" t="s">
        <v>2208</v>
      </c>
      <c r="O3402" s="20">
        <v>63.1979166666667</v>
      </c>
      <c r="P3402" s="20">
        <v>46.3767219277108</v>
      </c>
      <c r="Q3402" s="22">
        <v>0.733833081434027</v>
      </c>
      <c r="R3402" s="23"/>
      <c r="S3402" s="24"/>
      <c r="T3402" s="23"/>
      <c r="U3402" s="22"/>
      <c r="V3402" s="20"/>
      <c r="W3402" s="20"/>
      <c r="X3402" s="25"/>
    </row>
    <row r="3403" spans="1:24">
      <c r="A3403" s="1" t="s">
        <v>2119</v>
      </c>
      <c r="B3403" s="13" t="s">
        <v>2120</v>
      </c>
      <c r="C3403" t="s">
        <v>2121</v>
      </c>
      <c r="D3403" s="7" t="s">
        <v>2122</v>
      </c>
      <c r="E3403" s="13" t="s">
        <v>28</v>
      </c>
      <c r="F3403" s="20">
        <v>47.74</v>
      </c>
      <c r="G3403" s="20">
        <v>3.18</v>
      </c>
      <c r="H3403" s="20"/>
      <c r="I3403" s="20"/>
      <c r="J3403" s="25"/>
      <c r="K3403" t="s">
        <v>29</v>
      </c>
      <c r="L3403" t="s">
        <v>30</v>
      </c>
      <c r="M3403" s="21" t="s">
        <v>31</v>
      </c>
      <c r="N3403" t="s">
        <v>2209</v>
      </c>
      <c r="O3403" s="20">
        <v>50.5625</v>
      </c>
      <c r="P3403" s="20">
        <v>43.915628125</v>
      </c>
      <c r="Q3403" s="22">
        <v>0.868541470951792</v>
      </c>
      <c r="R3403" s="23"/>
      <c r="S3403" s="24"/>
      <c r="T3403" s="23"/>
      <c r="U3403" s="22"/>
      <c r="V3403" s="20"/>
      <c r="W3403" s="20"/>
      <c r="X3403" s="25"/>
    </row>
    <row r="3404" spans="1:24">
      <c r="A3404" s="39" t="s">
        <v>2119</v>
      </c>
      <c r="B3404" s="40" t="s">
        <v>2120</v>
      </c>
      <c r="C3404" s="18" t="s">
        <v>2121</v>
      </c>
      <c r="D3404" s="78" t="s">
        <v>2122</v>
      </c>
      <c r="E3404" s="40" t="s">
        <v>28</v>
      </c>
      <c r="F3404" s="42">
        <v>47.74</v>
      </c>
      <c r="G3404" s="42">
        <v>3.18</v>
      </c>
      <c r="H3404" s="42"/>
      <c r="I3404" s="42"/>
      <c r="J3404" s="47"/>
      <c r="K3404" s="18" t="s">
        <v>29</v>
      </c>
      <c r="L3404" s="18" t="s">
        <v>30</v>
      </c>
      <c r="M3404" s="43" t="s">
        <v>31</v>
      </c>
      <c r="N3404" s="18" t="s">
        <v>2210</v>
      </c>
      <c r="O3404" s="42">
        <v>67.4513888888889</v>
      </c>
      <c r="P3404" s="42">
        <v>63.314201179941</v>
      </c>
      <c r="Q3404" s="44">
        <v>0.938664158335376</v>
      </c>
      <c r="R3404" s="45"/>
      <c r="S3404" s="46"/>
      <c r="T3404" s="45"/>
      <c r="U3404" s="44"/>
      <c r="V3404" s="42"/>
      <c r="W3404" s="42"/>
      <c r="X3404" s="47"/>
    </row>
    <row r="3405" spans="1:24">
      <c r="A3405" s="1" t="s">
        <v>2211</v>
      </c>
      <c r="B3405" s="13" t="s">
        <v>2120</v>
      </c>
      <c r="C3405" t="s">
        <v>2212</v>
      </c>
      <c r="D3405" s="7" t="s">
        <v>2213</v>
      </c>
      <c r="E3405" s="13" t="s">
        <v>28</v>
      </c>
      <c r="F3405" s="20">
        <v>49.09</v>
      </c>
      <c r="G3405" s="20">
        <v>3.52</v>
      </c>
      <c r="H3405" s="20"/>
      <c r="I3405" s="20"/>
      <c r="J3405" s="25"/>
      <c r="K3405" t="s">
        <v>29</v>
      </c>
      <c r="L3405" t="s">
        <v>30</v>
      </c>
      <c r="M3405" s="21" t="s">
        <v>31</v>
      </c>
      <c r="N3405" t="s">
        <v>2214</v>
      </c>
      <c r="O3405" s="20">
        <v>56.1583099980627</v>
      </c>
      <c r="P3405" s="20"/>
      <c r="Q3405" s="22"/>
      <c r="R3405" s="23"/>
      <c r="S3405" s="24"/>
      <c r="T3405" s="23"/>
      <c r="U3405" s="22"/>
      <c r="V3405" s="20"/>
      <c r="W3405" s="20"/>
      <c r="X3405" s="25"/>
    </row>
    <row r="3406" spans="1:24">
      <c r="A3406" s="1" t="s">
        <v>2211</v>
      </c>
      <c r="B3406" s="13" t="s">
        <v>2120</v>
      </c>
      <c r="C3406" t="s">
        <v>2212</v>
      </c>
      <c r="D3406" s="7" t="s">
        <v>2213</v>
      </c>
      <c r="E3406" s="13" t="s">
        <v>28</v>
      </c>
      <c r="F3406" s="20">
        <v>49.29</v>
      </c>
      <c r="G3406" s="20">
        <v>3.69</v>
      </c>
      <c r="H3406" s="20"/>
      <c r="I3406" s="20"/>
      <c r="J3406" s="25"/>
      <c r="K3406" t="s">
        <v>29</v>
      </c>
      <c r="L3406" t="s">
        <v>30</v>
      </c>
      <c r="M3406" s="21" t="s">
        <v>31</v>
      </c>
      <c r="N3406" t="s">
        <v>2215</v>
      </c>
      <c r="O3406" s="20">
        <v>69.1822345967307</v>
      </c>
      <c r="P3406" s="20"/>
      <c r="Q3406" s="22"/>
      <c r="R3406" s="23"/>
      <c r="S3406" s="24"/>
      <c r="T3406" s="23"/>
      <c r="U3406" s="22"/>
      <c r="V3406" s="20"/>
      <c r="W3406" s="20"/>
      <c r="X3406" s="25"/>
    </row>
    <row r="3407" spans="1:24">
      <c r="A3407" s="1" t="s">
        <v>2211</v>
      </c>
      <c r="B3407" s="13" t="s">
        <v>2120</v>
      </c>
      <c r="C3407" t="s">
        <v>2212</v>
      </c>
      <c r="D3407" s="7" t="s">
        <v>2213</v>
      </c>
      <c r="E3407" s="13" t="s">
        <v>28</v>
      </c>
      <c r="F3407" s="20">
        <v>49.29</v>
      </c>
      <c r="G3407" s="20">
        <v>3.69</v>
      </c>
      <c r="H3407" s="20"/>
      <c r="I3407" s="20"/>
      <c r="J3407" s="25"/>
      <c r="K3407" t="s">
        <v>29</v>
      </c>
      <c r="L3407" t="s">
        <v>30</v>
      </c>
      <c r="M3407" s="21" t="s">
        <v>31</v>
      </c>
      <c r="N3407" t="s">
        <v>2216</v>
      </c>
      <c r="O3407" s="20">
        <v>64.5398874544853</v>
      </c>
      <c r="P3407" s="20"/>
      <c r="Q3407" s="22"/>
      <c r="R3407" s="23"/>
      <c r="S3407" s="24"/>
      <c r="T3407" s="23"/>
      <c r="U3407" s="22"/>
      <c r="V3407" s="20"/>
      <c r="W3407" s="20"/>
      <c r="X3407" s="25"/>
    </row>
    <row r="3408" spans="1:24">
      <c r="A3408" s="1" t="s">
        <v>2211</v>
      </c>
      <c r="B3408" s="13" t="s">
        <v>2120</v>
      </c>
      <c r="C3408" t="s">
        <v>2212</v>
      </c>
      <c r="D3408" s="7" t="s">
        <v>2213</v>
      </c>
      <c r="E3408" s="13" t="s">
        <v>28</v>
      </c>
      <c r="F3408" s="20">
        <v>49.29</v>
      </c>
      <c r="G3408" s="20">
        <v>3.69</v>
      </c>
      <c r="H3408" s="20"/>
      <c r="I3408" s="20"/>
      <c r="J3408" s="25"/>
      <c r="K3408" t="s">
        <v>29</v>
      </c>
      <c r="L3408" t="s">
        <v>30</v>
      </c>
      <c r="M3408" s="21" t="s">
        <v>31</v>
      </c>
      <c r="N3408" t="s">
        <v>2217</v>
      </c>
      <c r="O3408" s="20">
        <v>61.9966795285718</v>
      </c>
      <c r="P3408" s="20"/>
      <c r="Q3408" s="22"/>
      <c r="R3408" s="23"/>
      <c r="S3408" s="24"/>
      <c r="T3408" s="23"/>
      <c r="U3408" s="22"/>
      <c r="V3408" s="20"/>
      <c r="W3408" s="20"/>
      <c r="X3408" s="25"/>
    </row>
    <row r="3409" spans="1:24">
      <c r="A3409" s="1" t="s">
        <v>2211</v>
      </c>
      <c r="B3409" s="13" t="s">
        <v>2120</v>
      </c>
      <c r="C3409" t="s">
        <v>2212</v>
      </c>
      <c r="D3409" s="7" t="s">
        <v>2213</v>
      </c>
      <c r="E3409" s="13" t="s">
        <v>28</v>
      </c>
      <c r="F3409" s="20">
        <v>49.29</v>
      </c>
      <c r="G3409" s="20">
        <v>3.69</v>
      </c>
      <c r="H3409" s="20"/>
      <c r="I3409" s="20"/>
      <c r="J3409" s="25"/>
      <c r="K3409" t="s">
        <v>29</v>
      </c>
      <c r="L3409" t="s">
        <v>30</v>
      </c>
      <c r="M3409" s="21" t="s">
        <v>31</v>
      </c>
      <c r="N3409" t="s">
        <v>2218</v>
      </c>
      <c r="O3409" s="20">
        <v>46.4977425478426</v>
      </c>
      <c r="P3409" s="20"/>
      <c r="Q3409" s="22"/>
      <c r="R3409" s="23"/>
      <c r="S3409" s="24"/>
      <c r="T3409" s="23"/>
      <c r="U3409" s="22"/>
      <c r="V3409" s="20"/>
      <c r="W3409" s="20"/>
      <c r="X3409" s="25"/>
    </row>
    <row r="3410" spans="1:24">
      <c r="A3410" s="1" t="s">
        <v>2211</v>
      </c>
      <c r="B3410" s="13" t="s">
        <v>2120</v>
      </c>
      <c r="C3410" t="s">
        <v>2212</v>
      </c>
      <c r="D3410" s="7" t="s">
        <v>2213</v>
      </c>
      <c r="E3410" s="13" t="s">
        <v>28</v>
      </c>
      <c r="F3410" s="20">
        <v>49.29</v>
      </c>
      <c r="G3410" s="20">
        <v>3.69</v>
      </c>
      <c r="H3410" s="20"/>
      <c r="I3410" s="20"/>
      <c r="J3410" s="25"/>
      <c r="K3410" t="s">
        <v>29</v>
      </c>
      <c r="L3410" t="s">
        <v>30</v>
      </c>
      <c r="M3410" s="21" t="s">
        <v>31</v>
      </c>
      <c r="N3410" t="s">
        <v>2219</v>
      </c>
      <c r="O3410" s="20">
        <v>72.0918367346939</v>
      </c>
      <c r="P3410" s="20"/>
      <c r="Q3410" s="22"/>
      <c r="R3410" s="23"/>
      <c r="S3410" s="24"/>
      <c r="T3410" s="23"/>
      <c r="U3410" s="22"/>
      <c r="V3410" s="20"/>
      <c r="W3410" s="20"/>
      <c r="X3410" s="25"/>
    </row>
    <row r="3411" spans="1:24">
      <c r="A3411" s="1" t="s">
        <v>2211</v>
      </c>
      <c r="B3411" s="13" t="s">
        <v>2120</v>
      </c>
      <c r="C3411" t="s">
        <v>2212</v>
      </c>
      <c r="D3411" s="7" t="s">
        <v>2213</v>
      </c>
      <c r="E3411" s="13" t="s">
        <v>28</v>
      </c>
      <c r="F3411" s="20">
        <v>49.29</v>
      </c>
      <c r="G3411" s="20">
        <v>3.69</v>
      </c>
      <c r="H3411" s="20"/>
      <c r="I3411" s="20"/>
      <c r="J3411" s="25"/>
      <c r="K3411" t="s">
        <v>29</v>
      </c>
      <c r="L3411" t="s">
        <v>30</v>
      </c>
      <c r="M3411" s="21" t="s">
        <v>31</v>
      </c>
      <c r="N3411" t="s">
        <v>2220</v>
      </c>
      <c r="O3411" s="20">
        <v>73.6724833474059</v>
      </c>
      <c r="P3411" s="20">
        <v>67.0987897551365</v>
      </c>
      <c r="Q3411" s="22">
        <v>0.910771385820254</v>
      </c>
      <c r="R3411" s="23"/>
      <c r="S3411" s="24"/>
      <c r="T3411" s="23"/>
      <c r="U3411" s="22"/>
      <c r="V3411" s="20"/>
      <c r="W3411" s="20"/>
      <c r="X3411" s="25"/>
    </row>
    <row r="3412" spans="1:24">
      <c r="A3412" s="1" t="s">
        <v>2211</v>
      </c>
      <c r="B3412" s="13" t="s">
        <v>2120</v>
      </c>
      <c r="C3412" t="s">
        <v>2212</v>
      </c>
      <c r="D3412" s="7" t="s">
        <v>2213</v>
      </c>
      <c r="E3412" s="13" t="s">
        <v>28</v>
      </c>
      <c r="F3412" s="20">
        <v>49.29</v>
      </c>
      <c r="G3412" s="20">
        <v>3.69</v>
      </c>
      <c r="H3412" s="20"/>
      <c r="I3412" s="20"/>
      <c r="J3412" s="25"/>
      <c r="K3412" t="s">
        <v>29</v>
      </c>
      <c r="L3412" t="s">
        <v>30</v>
      </c>
      <c r="M3412" s="21" t="s">
        <v>31</v>
      </c>
      <c r="N3412" t="s">
        <v>2221</v>
      </c>
      <c r="O3412" s="20">
        <v>65.2525497161002</v>
      </c>
      <c r="P3412" s="20">
        <v>55.2128844756599</v>
      </c>
      <c r="Q3412" s="22">
        <v>0.846141410808916</v>
      </c>
      <c r="R3412" s="23"/>
      <c r="S3412" s="24"/>
      <c r="T3412" s="23"/>
      <c r="U3412" s="22"/>
      <c r="V3412" s="20"/>
      <c r="W3412" s="20"/>
      <c r="X3412" s="25"/>
    </row>
    <row r="3413" spans="1:24">
      <c r="A3413" s="1" t="s">
        <v>2211</v>
      </c>
      <c r="B3413" s="13" t="s">
        <v>2120</v>
      </c>
      <c r="C3413" t="s">
        <v>2212</v>
      </c>
      <c r="D3413" s="7" t="s">
        <v>2213</v>
      </c>
      <c r="E3413" s="13" t="s">
        <v>28</v>
      </c>
      <c r="F3413" s="20">
        <v>49.29</v>
      </c>
      <c r="G3413" s="20">
        <v>3.69</v>
      </c>
      <c r="H3413" s="20"/>
      <c r="I3413" s="20"/>
      <c r="J3413" s="25"/>
      <c r="K3413" t="s">
        <v>29</v>
      </c>
      <c r="L3413" t="s">
        <v>30</v>
      </c>
      <c r="M3413" s="21" t="s">
        <v>31</v>
      </c>
      <c r="N3413" t="s">
        <v>2222</v>
      </c>
      <c r="O3413" s="20">
        <v>72.5693774260653</v>
      </c>
      <c r="P3413" s="20">
        <v>71.5155375410152</v>
      </c>
      <c r="Q3413" s="22">
        <v>0.985478173818926</v>
      </c>
      <c r="R3413" s="23"/>
      <c r="S3413" s="24"/>
      <c r="T3413" s="23"/>
      <c r="U3413" s="22"/>
      <c r="V3413" s="20"/>
      <c r="W3413" s="20"/>
      <c r="X3413" s="25"/>
    </row>
    <row r="3414" spans="1:24">
      <c r="A3414" s="1" t="s">
        <v>2211</v>
      </c>
      <c r="B3414" s="13" t="s">
        <v>2120</v>
      </c>
      <c r="C3414" t="s">
        <v>2212</v>
      </c>
      <c r="D3414" s="7" t="s">
        <v>2213</v>
      </c>
      <c r="E3414" s="13" t="s">
        <v>28</v>
      </c>
      <c r="F3414" s="20">
        <v>49.29</v>
      </c>
      <c r="G3414" s="20">
        <v>3.69</v>
      </c>
      <c r="H3414" s="20"/>
      <c r="I3414" s="20"/>
      <c r="J3414" s="25"/>
      <c r="K3414" t="s">
        <v>29</v>
      </c>
      <c r="L3414" t="s">
        <v>30</v>
      </c>
      <c r="M3414" s="21" t="s">
        <v>31</v>
      </c>
      <c r="N3414" t="s">
        <v>2223</v>
      </c>
      <c r="O3414" s="20">
        <v>77.9842342342342</v>
      </c>
      <c r="P3414" s="20">
        <v>71.3756756756757</v>
      </c>
      <c r="Q3414" s="22">
        <v>0.915257761732852</v>
      </c>
      <c r="R3414" s="23"/>
      <c r="S3414" s="24"/>
      <c r="T3414" s="23"/>
      <c r="U3414" s="22"/>
      <c r="V3414" s="20"/>
      <c r="W3414" s="20"/>
      <c r="X3414" s="25"/>
    </row>
    <row r="3415" spans="1:24">
      <c r="A3415" s="1" t="s">
        <v>2211</v>
      </c>
      <c r="B3415" s="13" t="s">
        <v>2120</v>
      </c>
      <c r="C3415" t="s">
        <v>2212</v>
      </c>
      <c r="D3415" s="7" t="s">
        <v>2213</v>
      </c>
      <c r="E3415" s="13" t="s">
        <v>28</v>
      </c>
      <c r="F3415" s="20">
        <v>49.29</v>
      </c>
      <c r="G3415" s="20">
        <v>3.69</v>
      </c>
      <c r="H3415" s="20"/>
      <c r="I3415" s="20"/>
      <c r="J3415" s="25"/>
      <c r="K3415" t="s">
        <v>29</v>
      </c>
      <c r="L3415" t="s">
        <v>30</v>
      </c>
      <c r="M3415" s="21" t="s">
        <v>31</v>
      </c>
      <c r="N3415" t="s">
        <v>2224</v>
      </c>
      <c r="O3415" s="20">
        <v>72.2364235401045</v>
      </c>
      <c r="P3415" s="20">
        <v>57.4677183756938</v>
      </c>
      <c r="Q3415" s="22">
        <v>0.795550437845094</v>
      </c>
      <c r="R3415" s="23"/>
      <c r="S3415" s="24"/>
      <c r="T3415" s="23"/>
      <c r="U3415" s="22"/>
      <c r="V3415" s="20"/>
      <c r="W3415" s="20"/>
      <c r="X3415" s="25"/>
    </row>
    <row r="3416" spans="1:24">
      <c r="A3416" s="1" t="s">
        <v>2211</v>
      </c>
      <c r="B3416" s="13" t="s">
        <v>2120</v>
      </c>
      <c r="C3416" t="s">
        <v>2212</v>
      </c>
      <c r="D3416" s="7" t="s">
        <v>2213</v>
      </c>
      <c r="E3416" s="13" t="s">
        <v>28</v>
      </c>
      <c r="F3416" s="20">
        <v>49.29</v>
      </c>
      <c r="G3416" s="20">
        <v>3.69</v>
      </c>
      <c r="H3416" s="20"/>
      <c r="I3416" s="20"/>
      <c r="J3416" s="25"/>
      <c r="K3416" t="s">
        <v>29</v>
      </c>
      <c r="L3416" t="s">
        <v>30</v>
      </c>
      <c r="M3416" s="21" t="s">
        <v>31</v>
      </c>
      <c r="N3416" t="s">
        <v>2225</v>
      </c>
      <c r="O3416" s="20">
        <v>73.335326953748</v>
      </c>
      <c r="P3416" s="20">
        <v>65.2272727272727</v>
      </c>
      <c r="Q3416" s="22">
        <v>0.889438629876308</v>
      </c>
      <c r="R3416" s="23"/>
      <c r="S3416" s="24"/>
      <c r="T3416" s="23"/>
      <c r="U3416" s="22"/>
      <c r="V3416" s="20"/>
      <c r="W3416" s="20"/>
      <c r="X3416" s="25"/>
    </row>
    <row r="3417" spans="1:24">
      <c r="A3417" s="1" t="s">
        <v>2211</v>
      </c>
      <c r="B3417" s="13" t="s">
        <v>2120</v>
      </c>
      <c r="C3417" t="s">
        <v>2212</v>
      </c>
      <c r="D3417" s="7" t="s">
        <v>2213</v>
      </c>
      <c r="E3417" s="13" t="s">
        <v>28</v>
      </c>
      <c r="F3417" s="20">
        <v>49.29</v>
      </c>
      <c r="G3417" s="20">
        <v>3.69</v>
      </c>
      <c r="H3417" s="20"/>
      <c r="I3417" s="20"/>
      <c r="J3417" s="25"/>
      <c r="K3417" t="s">
        <v>29</v>
      </c>
      <c r="L3417" t="s">
        <v>30</v>
      </c>
      <c r="M3417" s="21" t="s">
        <v>31</v>
      </c>
      <c r="N3417" t="s">
        <v>2226</v>
      </c>
      <c r="O3417" s="20">
        <v>80.037894167005</v>
      </c>
      <c r="P3417" s="20">
        <v>69.1719447827852</v>
      </c>
      <c r="Q3417" s="22">
        <v>0.864239939127494</v>
      </c>
      <c r="R3417" s="23"/>
      <c r="S3417" s="24"/>
      <c r="T3417" s="23"/>
      <c r="U3417" s="22"/>
      <c r="V3417" s="20"/>
      <c r="W3417" s="20"/>
      <c r="X3417" s="25"/>
    </row>
    <row r="3418" spans="1:24">
      <c r="A3418" s="1" t="s">
        <v>2211</v>
      </c>
      <c r="B3418" s="13" t="s">
        <v>2120</v>
      </c>
      <c r="C3418" t="s">
        <v>2212</v>
      </c>
      <c r="D3418" s="7" t="s">
        <v>2213</v>
      </c>
      <c r="E3418" s="13" t="s">
        <v>28</v>
      </c>
      <c r="F3418" s="20">
        <v>49.29</v>
      </c>
      <c r="G3418" s="20">
        <v>3.69</v>
      </c>
      <c r="H3418" s="20"/>
      <c r="I3418" s="20"/>
      <c r="J3418" s="25"/>
      <c r="K3418" t="s">
        <v>29</v>
      </c>
      <c r="L3418" t="s">
        <v>30</v>
      </c>
      <c r="M3418" s="21" t="s">
        <v>31</v>
      </c>
      <c r="N3418" t="s">
        <v>2227</v>
      </c>
      <c r="O3418" s="20">
        <v>75.7376997609161</v>
      </c>
      <c r="P3418" s="20">
        <v>66.6500566251416</v>
      </c>
      <c r="Q3418" s="22">
        <v>0.880011630080372</v>
      </c>
      <c r="R3418" s="23"/>
      <c r="S3418" s="24"/>
      <c r="T3418" s="23"/>
      <c r="U3418" s="22"/>
      <c r="V3418" s="20"/>
      <c r="W3418" s="20"/>
      <c r="X3418" s="25"/>
    </row>
    <row r="3419" spans="1:24">
      <c r="A3419" s="1" t="s">
        <v>2211</v>
      </c>
      <c r="B3419" s="13" t="s">
        <v>2120</v>
      </c>
      <c r="C3419" t="s">
        <v>2212</v>
      </c>
      <c r="D3419" s="7" t="s">
        <v>2213</v>
      </c>
      <c r="E3419" s="13" t="s">
        <v>28</v>
      </c>
      <c r="F3419" s="20">
        <v>49.29</v>
      </c>
      <c r="G3419" s="20">
        <v>3.69</v>
      </c>
      <c r="H3419" s="20"/>
      <c r="I3419" s="20"/>
      <c r="J3419" s="25"/>
      <c r="K3419" t="s">
        <v>29</v>
      </c>
      <c r="L3419" t="s">
        <v>30</v>
      </c>
      <c r="M3419" s="21" t="s">
        <v>31</v>
      </c>
      <c r="N3419" t="s">
        <v>2228</v>
      </c>
      <c r="O3419" s="20">
        <v>69.1788401947764</v>
      </c>
      <c r="P3419" s="20">
        <v>46.691235059761</v>
      </c>
      <c r="Q3419" s="22">
        <v>0.674935210366342</v>
      </c>
      <c r="R3419" s="23"/>
      <c r="S3419" s="24"/>
      <c r="T3419" s="23"/>
      <c r="U3419" s="22"/>
      <c r="V3419" s="20"/>
      <c r="W3419" s="20"/>
      <c r="X3419" s="25"/>
    </row>
    <row r="3420" spans="1:24">
      <c r="A3420" s="1" t="s">
        <v>2211</v>
      </c>
      <c r="B3420" s="13" t="s">
        <v>2120</v>
      </c>
      <c r="C3420" t="s">
        <v>2212</v>
      </c>
      <c r="D3420" s="7" t="s">
        <v>2213</v>
      </c>
      <c r="E3420" s="13" t="s">
        <v>28</v>
      </c>
      <c r="F3420" s="20">
        <v>49.29</v>
      </c>
      <c r="G3420" s="20">
        <v>3.69</v>
      </c>
      <c r="H3420" s="20"/>
      <c r="I3420" s="20"/>
      <c r="J3420" s="25"/>
      <c r="K3420" t="s">
        <v>29</v>
      </c>
      <c r="L3420" t="s">
        <v>30</v>
      </c>
      <c r="M3420" s="21" t="s">
        <v>31</v>
      </c>
      <c r="N3420" t="s">
        <v>2229</v>
      </c>
      <c r="O3420" s="20">
        <v>76.4384920634921</v>
      </c>
      <c r="P3420" s="20">
        <v>66.0160098522167</v>
      </c>
      <c r="Q3420" s="22">
        <v>0.863648772628611</v>
      </c>
      <c r="R3420" s="23"/>
      <c r="S3420" s="24"/>
      <c r="T3420" s="23"/>
      <c r="U3420" s="22"/>
      <c r="V3420" s="20"/>
      <c r="W3420" s="20"/>
      <c r="X3420" s="25"/>
    </row>
    <row r="3421" spans="1:24">
      <c r="A3421" s="1" t="s">
        <v>2211</v>
      </c>
      <c r="B3421" s="13" t="s">
        <v>2120</v>
      </c>
      <c r="C3421" t="s">
        <v>2212</v>
      </c>
      <c r="D3421" s="7" t="s">
        <v>2213</v>
      </c>
      <c r="E3421" s="13" t="s">
        <v>28</v>
      </c>
      <c r="F3421" s="20">
        <v>49.29</v>
      </c>
      <c r="G3421" s="20">
        <v>3.69</v>
      </c>
      <c r="H3421" s="20"/>
      <c r="I3421" s="20"/>
      <c r="J3421" s="25"/>
      <c r="K3421" t="s">
        <v>29</v>
      </c>
      <c r="L3421" t="s">
        <v>30</v>
      </c>
      <c r="M3421" s="21" t="s">
        <v>31</v>
      </c>
      <c r="N3421" t="s">
        <v>2230</v>
      </c>
      <c r="O3421" s="20">
        <v>74.5165065287017</v>
      </c>
      <c r="P3421" s="20">
        <v>60.579822616408</v>
      </c>
      <c r="Q3421" s="22">
        <v>0.812971856015208</v>
      </c>
      <c r="R3421" s="23"/>
      <c r="S3421" s="24"/>
      <c r="T3421" s="23"/>
      <c r="U3421" s="22"/>
      <c r="V3421" s="20"/>
      <c r="W3421" s="20"/>
      <c r="X3421" s="25"/>
    </row>
    <row r="3422" spans="1:24">
      <c r="A3422" s="1" t="s">
        <v>2211</v>
      </c>
      <c r="B3422" s="13" t="s">
        <v>2120</v>
      </c>
      <c r="C3422" t="s">
        <v>2212</v>
      </c>
      <c r="D3422" s="7" t="s">
        <v>2213</v>
      </c>
      <c r="E3422" s="13" t="s">
        <v>28</v>
      </c>
      <c r="F3422" s="20">
        <v>49.29</v>
      </c>
      <c r="G3422" s="20">
        <v>3.69</v>
      </c>
      <c r="H3422" s="20"/>
      <c r="I3422" s="20"/>
      <c r="J3422" s="25"/>
      <c r="K3422" t="s">
        <v>29</v>
      </c>
      <c r="L3422" t="s">
        <v>30</v>
      </c>
      <c r="M3422" s="21" t="s">
        <v>31</v>
      </c>
      <c r="N3422" t="s">
        <v>2231</v>
      </c>
      <c r="O3422" s="20">
        <v>76.1707008384749</v>
      </c>
      <c r="P3422" s="20">
        <v>67.8229710488847</v>
      </c>
      <c r="Q3422" s="22">
        <v>0.890407601640791</v>
      </c>
      <c r="R3422" s="23"/>
      <c r="S3422" s="24"/>
      <c r="T3422" s="23"/>
      <c r="U3422" s="22"/>
      <c r="V3422" s="20"/>
      <c r="W3422" s="20"/>
      <c r="X3422" s="25"/>
    </row>
    <row r="3423" spans="1:24">
      <c r="A3423" s="1" t="s">
        <v>2211</v>
      </c>
      <c r="B3423" s="13" t="s">
        <v>2120</v>
      </c>
      <c r="C3423" t="s">
        <v>2212</v>
      </c>
      <c r="D3423" s="7" t="s">
        <v>2213</v>
      </c>
      <c r="E3423" s="13" t="s">
        <v>28</v>
      </c>
      <c r="F3423" s="20">
        <v>49.29</v>
      </c>
      <c r="G3423" s="20">
        <v>3.69</v>
      </c>
      <c r="H3423" s="20"/>
      <c r="I3423" s="20"/>
      <c r="J3423" s="25"/>
      <c r="K3423" t="s">
        <v>29</v>
      </c>
      <c r="L3423" t="s">
        <v>30</v>
      </c>
      <c r="M3423" s="21" t="s">
        <v>31</v>
      </c>
      <c r="N3423" t="s">
        <v>2232</v>
      </c>
      <c r="O3423" s="20">
        <v>70.6039003605375</v>
      </c>
      <c r="P3423" s="20">
        <v>66.2133726647001</v>
      </c>
      <c r="Q3423" s="22">
        <v>0.937814657923751</v>
      </c>
      <c r="R3423" s="23"/>
      <c r="S3423" s="24"/>
      <c r="T3423" s="23"/>
      <c r="U3423" s="22"/>
      <c r="V3423" s="20"/>
      <c r="W3423" s="20"/>
      <c r="X3423" s="25"/>
    </row>
    <row r="3424" spans="1:24">
      <c r="A3424" s="1" t="s">
        <v>2211</v>
      </c>
      <c r="B3424" s="13" t="s">
        <v>2120</v>
      </c>
      <c r="C3424" t="s">
        <v>2212</v>
      </c>
      <c r="D3424" s="7" t="s">
        <v>2213</v>
      </c>
      <c r="E3424" s="13" t="s">
        <v>28</v>
      </c>
      <c r="F3424" s="20">
        <v>49.29</v>
      </c>
      <c r="G3424" s="20">
        <v>3.69</v>
      </c>
      <c r="H3424" s="20"/>
      <c r="I3424" s="20"/>
      <c r="J3424" s="25"/>
      <c r="K3424" t="s">
        <v>29</v>
      </c>
      <c r="L3424" t="s">
        <v>30</v>
      </c>
      <c r="M3424" s="21" t="s">
        <v>31</v>
      </c>
      <c r="N3424" t="s">
        <v>2233</v>
      </c>
      <c r="O3424" s="20">
        <v>82.343579031135</v>
      </c>
      <c r="P3424" s="20">
        <v>73.5989256938227</v>
      </c>
      <c r="Q3424" s="22">
        <v>0.893802850930177</v>
      </c>
      <c r="R3424" s="23"/>
      <c r="S3424" s="24"/>
      <c r="T3424" s="23"/>
      <c r="U3424" s="22"/>
      <c r="V3424" s="20"/>
      <c r="W3424" s="20"/>
      <c r="X3424" s="25"/>
    </row>
    <row r="3425" spans="1:24">
      <c r="A3425" s="1" t="s">
        <v>2211</v>
      </c>
      <c r="B3425" s="13" t="s">
        <v>2120</v>
      </c>
      <c r="C3425" t="s">
        <v>2212</v>
      </c>
      <c r="D3425" s="7" t="s">
        <v>2213</v>
      </c>
      <c r="E3425" s="13" t="s">
        <v>28</v>
      </c>
      <c r="F3425" s="20">
        <v>49.29</v>
      </c>
      <c r="G3425" s="20">
        <v>3.69</v>
      </c>
      <c r="H3425" s="20"/>
      <c r="I3425" s="20"/>
      <c r="J3425" s="25"/>
      <c r="K3425" t="s">
        <v>29</v>
      </c>
      <c r="L3425" t="s">
        <v>30</v>
      </c>
      <c r="M3425" s="21" t="s">
        <v>31</v>
      </c>
      <c r="N3425" t="s">
        <v>2234</v>
      </c>
      <c r="O3425" s="20">
        <v>84.8579782790309</v>
      </c>
      <c r="P3425" s="20">
        <v>68.4672395273899</v>
      </c>
      <c r="Q3425" s="22">
        <v>0.806845047642488</v>
      </c>
      <c r="R3425" s="23"/>
      <c r="S3425" s="24"/>
      <c r="T3425" s="23"/>
      <c r="U3425" s="22"/>
      <c r="V3425" s="20"/>
      <c r="W3425" s="20"/>
      <c r="X3425" s="25"/>
    </row>
    <row r="3426" spans="1:24">
      <c r="A3426" s="1" t="s">
        <v>2211</v>
      </c>
      <c r="B3426" s="13" t="s">
        <v>2120</v>
      </c>
      <c r="C3426" t="s">
        <v>2212</v>
      </c>
      <c r="D3426" s="7" t="s">
        <v>2213</v>
      </c>
      <c r="E3426" s="13" t="s">
        <v>28</v>
      </c>
      <c r="F3426" s="20">
        <v>49.29</v>
      </c>
      <c r="G3426" s="20">
        <v>3.69</v>
      </c>
      <c r="H3426" s="20"/>
      <c r="I3426" s="20"/>
      <c r="J3426" s="25"/>
      <c r="K3426" t="s">
        <v>29</v>
      </c>
      <c r="L3426" t="s">
        <v>30</v>
      </c>
      <c r="M3426" s="21" t="s">
        <v>31</v>
      </c>
      <c r="N3426" t="s">
        <v>2235</v>
      </c>
      <c r="O3426" s="20">
        <v>58.5392936456766</v>
      </c>
      <c r="P3426" s="20">
        <v>50.6814958091554</v>
      </c>
      <c r="Q3426" s="22">
        <v>0.865768830692039</v>
      </c>
      <c r="R3426" s="23"/>
      <c r="S3426" s="24"/>
      <c r="T3426" s="23"/>
      <c r="U3426" s="22"/>
      <c r="V3426" s="20"/>
      <c r="W3426" s="20"/>
      <c r="X3426" s="25"/>
    </row>
    <row r="3427" spans="1:24">
      <c r="A3427" s="1" t="s">
        <v>2211</v>
      </c>
      <c r="B3427" s="13" t="s">
        <v>2120</v>
      </c>
      <c r="C3427" t="s">
        <v>2212</v>
      </c>
      <c r="D3427" s="7" t="s">
        <v>2213</v>
      </c>
      <c r="E3427" s="13" t="s">
        <v>28</v>
      </c>
      <c r="F3427" s="20">
        <v>49.29</v>
      </c>
      <c r="G3427" s="20">
        <v>3.69</v>
      </c>
      <c r="H3427" s="20"/>
      <c r="I3427" s="20"/>
      <c r="J3427" s="25"/>
      <c r="K3427" t="s">
        <v>29</v>
      </c>
      <c r="L3427" t="s">
        <v>30</v>
      </c>
      <c r="M3427" s="21" t="s">
        <v>31</v>
      </c>
      <c r="N3427" t="s">
        <v>2236</v>
      </c>
      <c r="O3427" s="20">
        <v>79.3815147482812</v>
      </c>
      <c r="P3427" s="20">
        <v>65.6831337325349</v>
      </c>
      <c r="Q3427" s="22">
        <v>0.827436134732578</v>
      </c>
      <c r="R3427" s="23"/>
      <c r="S3427" s="24"/>
      <c r="T3427" s="23"/>
      <c r="U3427" s="22"/>
      <c r="V3427" s="20"/>
      <c r="W3427" s="20"/>
      <c r="X3427" s="25"/>
    </row>
    <row r="3428" spans="1:24">
      <c r="A3428" s="1" t="s">
        <v>2211</v>
      </c>
      <c r="B3428" s="13" t="s">
        <v>2120</v>
      </c>
      <c r="C3428" t="s">
        <v>2212</v>
      </c>
      <c r="D3428" s="7" t="s">
        <v>2213</v>
      </c>
      <c r="E3428" s="13" t="s">
        <v>28</v>
      </c>
      <c r="F3428" s="20">
        <v>49.29</v>
      </c>
      <c r="G3428" s="20">
        <v>3.69</v>
      </c>
      <c r="H3428" s="20"/>
      <c r="I3428" s="20"/>
      <c r="J3428" s="25"/>
      <c r="K3428" t="s">
        <v>29</v>
      </c>
      <c r="L3428" t="s">
        <v>30</v>
      </c>
      <c r="M3428" s="21" t="s">
        <v>31</v>
      </c>
      <c r="N3428" t="s">
        <v>2237</v>
      </c>
      <c r="O3428" s="20">
        <v>74.0604575163399</v>
      </c>
      <c r="P3428" s="20">
        <v>54.7386554621849</v>
      </c>
      <c r="Q3428" s="22">
        <v>0.739107714128122</v>
      </c>
      <c r="R3428" s="23"/>
      <c r="S3428" s="24"/>
      <c r="T3428" s="23"/>
      <c r="U3428" s="22"/>
      <c r="V3428" s="20"/>
      <c r="W3428" s="20"/>
      <c r="X3428" s="25"/>
    </row>
    <row r="3429" spans="1:24">
      <c r="A3429" s="1" t="s">
        <v>2211</v>
      </c>
      <c r="B3429" s="13" t="s">
        <v>2120</v>
      </c>
      <c r="C3429" t="s">
        <v>2212</v>
      </c>
      <c r="D3429" s="7" t="s">
        <v>2213</v>
      </c>
      <c r="E3429" s="13" t="s">
        <v>28</v>
      </c>
      <c r="F3429" s="20">
        <v>49.29</v>
      </c>
      <c r="G3429" s="20">
        <v>3.69</v>
      </c>
      <c r="H3429" s="20"/>
      <c r="I3429" s="20"/>
      <c r="J3429" s="25"/>
      <c r="K3429" t="s">
        <v>29</v>
      </c>
      <c r="L3429" t="s">
        <v>30</v>
      </c>
      <c r="M3429" s="21" t="s">
        <v>31</v>
      </c>
      <c r="N3429" t="s">
        <v>2238</v>
      </c>
      <c r="O3429" s="20">
        <v>75.3891941391941</v>
      </c>
      <c r="P3429" s="20">
        <v>58.9348508634223</v>
      </c>
      <c r="Q3429" s="22">
        <v>0.781741356123379</v>
      </c>
      <c r="R3429" s="23"/>
      <c r="S3429" s="24"/>
      <c r="T3429" s="23"/>
      <c r="U3429" s="22"/>
      <c r="V3429" s="20"/>
      <c r="W3429" s="20"/>
      <c r="X3429" s="25"/>
    </row>
    <row r="3430" spans="1:24">
      <c r="A3430" s="1" t="s">
        <v>2211</v>
      </c>
      <c r="B3430" s="13" t="s">
        <v>2120</v>
      </c>
      <c r="C3430" t="s">
        <v>2212</v>
      </c>
      <c r="D3430" s="7" t="s">
        <v>2213</v>
      </c>
      <c r="E3430" s="13" t="s">
        <v>28</v>
      </c>
      <c r="F3430" s="20">
        <v>49.29</v>
      </c>
      <c r="G3430" s="20">
        <v>3.69</v>
      </c>
      <c r="H3430" s="20"/>
      <c r="I3430" s="20"/>
      <c r="J3430" s="25"/>
      <c r="K3430" t="s">
        <v>29</v>
      </c>
      <c r="L3430" t="s">
        <v>30</v>
      </c>
      <c r="M3430" s="21" t="s">
        <v>31</v>
      </c>
      <c r="N3430" t="s">
        <v>2239</v>
      </c>
      <c r="O3430" s="20">
        <v>63.3102775560876</v>
      </c>
      <c r="P3430" s="20">
        <v>49.5490822027135</v>
      </c>
      <c r="Q3430" s="22">
        <v>0.78263884025492</v>
      </c>
      <c r="R3430" s="23"/>
      <c r="S3430" s="24"/>
      <c r="T3430" s="23"/>
      <c r="U3430" s="22"/>
      <c r="V3430" s="20"/>
      <c r="W3430" s="20"/>
      <c r="X3430" s="25"/>
    </row>
    <row r="3431" spans="1:24">
      <c r="A3431" s="1" t="s">
        <v>2211</v>
      </c>
      <c r="B3431" s="13" t="s">
        <v>2120</v>
      </c>
      <c r="C3431" t="s">
        <v>2212</v>
      </c>
      <c r="D3431" s="7" t="s">
        <v>2213</v>
      </c>
      <c r="E3431" s="13" t="s">
        <v>28</v>
      </c>
      <c r="F3431" s="20">
        <v>49.29</v>
      </c>
      <c r="G3431" s="20">
        <v>3.69</v>
      </c>
      <c r="H3431" s="20"/>
      <c r="I3431" s="20"/>
      <c r="J3431" s="25"/>
      <c r="K3431" t="s">
        <v>29</v>
      </c>
      <c r="L3431" t="s">
        <v>30</v>
      </c>
      <c r="M3431" s="21" t="s">
        <v>31</v>
      </c>
      <c r="N3431" t="s">
        <v>2240</v>
      </c>
      <c r="O3431" s="20">
        <v>84.767874701503</v>
      </c>
      <c r="P3431" s="20">
        <v>73.456384323641</v>
      </c>
      <c r="Q3431" s="22">
        <v>0.866559231103838</v>
      </c>
      <c r="R3431" s="23"/>
      <c r="S3431" s="24"/>
      <c r="T3431" s="23"/>
      <c r="U3431" s="22"/>
      <c r="V3431" s="20"/>
      <c r="W3431" s="20"/>
      <c r="X3431" s="25"/>
    </row>
    <row r="3432" spans="1:24">
      <c r="A3432" s="1" t="s">
        <v>2211</v>
      </c>
      <c r="B3432" s="13" t="s">
        <v>2120</v>
      </c>
      <c r="C3432" t="s">
        <v>2212</v>
      </c>
      <c r="D3432" s="7" t="s">
        <v>2213</v>
      </c>
      <c r="E3432" s="13" t="s">
        <v>28</v>
      </c>
      <c r="F3432" s="20">
        <v>49.29</v>
      </c>
      <c r="G3432" s="20">
        <v>3.69</v>
      </c>
      <c r="H3432" s="20"/>
      <c r="I3432" s="20"/>
      <c r="J3432" s="25"/>
      <c r="K3432" t="s">
        <v>29</v>
      </c>
      <c r="L3432" t="s">
        <v>30</v>
      </c>
      <c r="M3432" s="21" t="s">
        <v>31</v>
      </c>
      <c r="N3432" t="s">
        <v>2241</v>
      </c>
      <c r="O3432" s="20">
        <v>66.5411000857528</v>
      </c>
      <c r="P3432" s="20">
        <v>52.3076074972437</v>
      </c>
      <c r="Q3432" s="22">
        <v>0.786094720854237</v>
      </c>
      <c r="R3432" s="23"/>
      <c r="S3432" s="24"/>
      <c r="T3432" s="23"/>
      <c r="U3432" s="22"/>
      <c r="V3432" s="20"/>
      <c r="W3432" s="20"/>
      <c r="X3432" s="25"/>
    </row>
    <row r="3433" spans="1:24">
      <c r="A3433" s="1" t="s">
        <v>2211</v>
      </c>
      <c r="B3433" s="13" t="s">
        <v>2120</v>
      </c>
      <c r="C3433" t="s">
        <v>2212</v>
      </c>
      <c r="D3433" s="7" t="s">
        <v>2213</v>
      </c>
      <c r="E3433" s="13" t="s">
        <v>28</v>
      </c>
      <c r="F3433" s="20">
        <v>49.29</v>
      </c>
      <c r="G3433" s="20">
        <v>3.69</v>
      </c>
      <c r="H3433" s="20"/>
      <c r="I3433" s="20"/>
      <c r="J3433" s="25"/>
      <c r="K3433" t="s">
        <v>29</v>
      </c>
      <c r="L3433" t="s">
        <v>30</v>
      </c>
      <c r="M3433" s="21" t="s">
        <v>31</v>
      </c>
      <c r="N3433" t="s">
        <v>2242</v>
      </c>
      <c r="O3433" s="20">
        <v>82.1254715833029</v>
      </c>
      <c r="P3433" s="20">
        <v>70.7042716319825</v>
      </c>
      <c r="Q3433" s="22">
        <v>0.86092987070722</v>
      </c>
      <c r="R3433" s="23"/>
      <c r="S3433" s="24"/>
      <c r="T3433" s="23"/>
      <c r="U3433" s="22"/>
      <c r="V3433" s="20"/>
      <c r="W3433" s="20"/>
      <c r="X3433" s="25"/>
    </row>
    <row r="3434" spans="1:24">
      <c r="A3434" s="1" t="s">
        <v>2211</v>
      </c>
      <c r="B3434" s="13" t="s">
        <v>2120</v>
      </c>
      <c r="C3434" t="s">
        <v>2212</v>
      </c>
      <c r="D3434" s="7" t="s">
        <v>2213</v>
      </c>
      <c r="E3434" s="13" t="s">
        <v>28</v>
      </c>
      <c r="F3434" s="20">
        <v>49.29</v>
      </c>
      <c r="G3434" s="20">
        <v>3.69</v>
      </c>
      <c r="H3434" s="20"/>
      <c r="I3434" s="20"/>
      <c r="J3434" s="25"/>
      <c r="K3434" t="s">
        <v>29</v>
      </c>
      <c r="L3434" t="s">
        <v>30</v>
      </c>
      <c r="M3434" s="21" t="s">
        <v>31</v>
      </c>
      <c r="N3434" t="s">
        <v>2243</v>
      </c>
      <c r="O3434" s="20">
        <v>81.8333881759351</v>
      </c>
      <c r="P3434" s="20">
        <v>72.3257650542942</v>
      </c>
      <c r="Q3434" s="22">
        <v>0.883817310592099</v>
      </c>
      <c r="R3434" s="23"/>
      <c r="S3434" s="24"/>
      <c r="T3434" s="23"/>
      <c r="U3434" s="22"/>
      <c r="V3434" s="20"/>
      <c r="W3434" s="20"/>
      <c r="X3434" s="25"/>
    </row>
    <row r="3435" spans="1:24">
      <c r="A3435" s="1" t="s">
        <v>2211</v>
      </c>
      <c r="B3435" s="13" t="s">
        <v>2120</v>
      </c>
      <c r="C3435" t="s">
        <v>2212</v>
      </c>
      <c r="D3435" s="7" t="s">
        <v>2213</v>
      </c>
      <c r="E3435" s="13" t="s">
        <v>28</v>
      </c>
      <c r="F3435" s="20">
        <v>49.29</v>
      </c>
      <c r="G3435" s="20">
        <v>3.69</v>
      </c>
      <c r="H3435" s="20"/>
      <c r="I3435" s="20"/>
      <c r="J3435" s="25"/>
      <c r="K3435" t="s">
        <v>29</v>
      </c>
      <c r="L3435" t="s">
        <v>30</v>
      </c>
      <c r="M3435" s="21" t="s">
        <v>31</v>
      </c>
      <c r="N3435" t="s">
        <v>2244</v>
      </c>
      <c r="O3435" s="20">
        <v>77.7114647804303</v>
      </c>
      <c r="P3435" s="20">
        <v>62.5596816976127</v>
      </c>
      <c r="Q3435" s="22">
        <v>0.805025125628141</v>
      </c>
      <c r="R3435" s="23"/>
      <c r="S3435" s="24"/>
      <c r="T3435" s="23"/>
      <c r="U3435" s="22"/>
      <c r="V3435" s="20"/>
      <c r="W3435" s="20"/>
      <c r="X3435" s="25"/>
    </row>
    <row r="3436" spans="1:24">
      <c r="A3436" s="1" t="s">
        <v>2211</v>
      </c>
      <c r="B3436" s="13" t="s">
        <v>2120</v>
      </c>
      <c r="C3436" t="s">
        <v>2212</v>
      </c>
      <c r="D3436" s="7" t="s">
        <v>2213</v>
      </c>
      <c r="E3436" s="13" t="s">
        <v>28</v>
      </c>
      <c r="F3436" s="20">
        <v>49.29</v>
      </c>
      <c r="G3436" s="20">
        <v>3.69</v>
      </c>
      <c r="H3436" s="20"/>
      <c r="I3436" s="20"/>
      <c r="J3436" s="25"/>
      <c r="K3436" t="s">
        <v>29</v>
      </c>
      <c r="L3436" t="s">
        <v>30</v>
      </c>
      <c r="M3436" s="21" t="s">
        <v>31</v>
      </c>
      <c r="N3436" t="s">
        <v>2245</v>
      </c>
      <c r="O3436" s="20">
        <v>85.6822709163347</v>
      </c>
      <c r="P3436" s="20">
        <v>76.3605577689243</v>
      </c>
      <c r="Q3436" s="22">
        <v>0.891206044754432</v>
      </c>
      <c r="R3436" s="23"/>
      <c r="S3436" s="24"/>
      <c r="T3436" s="23"/>
      <c r="U3436" s="22"/>
      <c r="V3436" s="20"/>
      <c r="W3436" s="20"/>
      <c r="X3436" s="25"/>
    </row>
    <row r="3437" spans="1:24">
      <c r="A3437" s="1" t="s">
        <v>2211</v>
      </c>
      <c r="B3437" s="13" t="s">
        <v>2120</v>
      </c>
      <c r="C3437" t="s">
        <v>2212</v>
      </c>
      <c r="D3437" s="7" t="s">
        <v>2213</v>
      </c>
      <c r="E3437" s="13" t="s">
        <v>28</v>
      </c>
      <c r="F3437" s="20">
        <v>49.29</v>
      </c>
      <c r="G3437" s="20">
        <v>3.69</v>
      </c>
      <c r="H3437" s="20"/>
      <c r="I3437" s="20"/>
      <c r="J3437" s="25"/>
      <c r="K3437" t="s">
        <v>29</v>
      </c>
      <c r="L3437" t="s">
        <v>30</v>
      </c>
      <c r="M3437" s="21" t="s">
        <v>31</v>
      </c>
      <c r="N3437" t="s">
        <v>2246</v>
      </c>
      <c r="O3437" s="20">
        <v>75.9366925064599</v>
      </c>
      <c r="P3437" s="20">
        <v>71.8906976744186</v>
      </c>
      <c r="Q3437" s="22">
        <v>0.946718843045513</v>
      </c>
      <c r="R3437" s="23"/>
      <c r="S3437" s="24"/>
      <c r="T3437" s="23"/>
      <c r="U3437" s="22"/>
      <c r="V3437" s="20"/>
      <c r="W3437" s="20"/>
      <c r="X3437" s="25"/>
    </row>
    <row r="3438" spans="1:24">
      <c r="A3438" s="1" t="s">
        <v>2211</v>
      </c>
      <c r="B3438" s="13" t="s">
        <v>2120</v>
      </c>
      <c r="C3438" t="s">
        <v>2212</v>
      </c>
      <c r="D3438" s="7" t="s">
        <v>2213</v>
      </c>
      <c r="E3438" s="13" t="s">
        <v>28</v>
      </c>
      <c r="F3438" s="20">
        <v>49.29</v>
      </c>
      <c r="G3438" s="20">
        <v>3.69</v>
      </c>
      <c r="H3438" s="20"/>
      <c r="I3438" s="20"/>
      <c r="J3438" s="25"/>
      <c r="K3438" t="s">
        <v>29</v>
      </c>
      <c r="L3438" t="s">
        <v>30</v>
      </c>
      <c r="M3438" s="21" t="s">
        <v>31</v>
      </c>
      <c r="N3438" t="s">
        <v>2247</v>
      </c>
      <c r="O3438" s="20">
        <v>77.2408963585434</v>
      </c>
      <c r="P3438" s="20">
        <v>67.7983193277311</v>
      </c>
      <c r="Q3438" s="22">
        <v>0.877751586582049</v>
      </c>
      <c r="R3438" s="23"/>
      <c r="S3438" s="24"/>
      <c r="T3438" s="23"/>
      <c r="U3438" s="22"/>
      <c r="V3438" s="20"/>
      <c r="W3438" s="20"/>
      <c r="X3438" s="25"/>
    </row>
    <row r="3439" spans="1:24">
      <c r="A3439" s="1" t="s">
        <v>2211</v>
      </c>
      <c r="B3439" s="13" t="s">
        <v>2120</v>
      </c>
      <c r="C3439" t="s">
        <v>2212</v>
      </c>
      <c r="D3439" s="7" t="s">
        <v>2213</v>
      </c>
      <c r="E3439" s="13" t="s">
        <v>28</v>
      </c>
      <c r="F3439" s="20">
        <v>49.29</v>
      </c>
      <c r="G3439" s="20">
        <v>3.69</v>
      </c>
      <c r="H3439" s="20"/>
      <c r="I3439" s="20"/>
      <c r="J3439" s="25"/>
      <c r="K3439" t="s">
        <v>29</v>
      </c>
      <c r="L3439" t="s">
        <v>30</v>
      </c>
      <c r="M3439" s="21" t="s">
        <v>31</v>
      </c>
      <c r="N3439" t="s">
        <v>2248</v>
      </c>
      <c r="O3439" s="20">
        <v>76.8518518518518</v>
      </c>
      <c r="P3439" s="20">
        <v>66.3313725490196</v>
      </c>
      <c r="Q3439" s="22">
        <v>0.863107016300496</v>
      </c>
      <c r="R3439" s="23"/>
      <c r="S3439" s="24"/>
      <c r="T3439" s="23"/>
      <c r="U3439" s="22"/>
      <c r="V3439" s="20"/>
      <c r="W3439" s="20"/>
      <c r="X3439" s="25"/>
    </row>
    <row r="3440" spans="1:24">
      <c r="A3440" s="1" t="s">
        <v>2211</v>
      </c>
      <c r="B3440" s="13" t="s">
        <v>2120</v>
      </c>
      <c r="C3440" t="s">
        <v>2212</v>
      </c>
      <c r="D3440" s="7" t="s">
        <v>2213</v>
      </c>
      <c r="E3440" s="13" t="s">
        <v>28</v>
      </c>
      <c r="F3440" s="20">
        <v>49.29</v>
      </c>
      <c r="G3440" s="20">
        <v>3.69</v>
      </c>
      <c r="H3440" s="20"/>
      <c r="I3440" s="20"/>
      <c r="J3440" s="25"/>
      <c r="K3440" t="s">
        <v>29</v>
      </c>
      <c r="L3440" t="s">
        <v>30</v>
      </c>
      <c r="M3440" s="21" t="s">
        <v>31</v>
      </c>
      <c r="N3440" t="s">
        <v>2249</v>
      </c>
      <c r="O3440" s="20">
        <v>74.4978028876334</v>
      </c>
      <c r="P3440" s="20">
        <v>58.3917137476459</v>
      </c>
      <c r="Q3440" s="22">
        <v>0.783804508110385</v>
      </c>
      <c r="R3440" s="23"/>
      <c r="S3440" s="24"/>
      <c r="T3440" s="23"/>
      <c r="U3440" s="22"/>
      <c r="V3440" s="20"/>
      <c r="W3440" s="20"/>
      <c r="X3440" s="25"/>
    </row>
    <row r="3441" spans="1:24">
      <c r="A3441" s="1" t="s">
        <v>2211</v>
      </c>
      <c r="B3441" s="13" t="s">
        <v>2120</v>
      </c>
      <c r="C3441" t="s">
        <v>2212</v>
      </c>
      <c r="D3441" s="7" t="s">
        <v>2213</v>
      </c>
      <c r="E3441" s="13" t="s">
        <v>28</v>
      </c>
      <c r="F3441" s="20">
        <v>49.46</v>
      </c>
      <c r="G3441" s="20">
        <v>3.55</v>
      </c>
      <c r="H3441" s="20"/>
      <c r="I3441" s="20"/>
      <c r="J3441" s="25"/>
      <c r="K3441" t="s">
        <v>29</v>
      </c>
      <c r="L3441" t="s">
        <v>30</v>
      </c>
      <c r="M3441" s="21" t="s">
        <v>31</v>
      </c>
      <c r="N3441" t="s">
        <v>2250</v>
      </c>
      <c r="O3441" s="20">
        <v>70.4739704739705</v>
      </c>
      <c r="P3441" s="20">
        <v>68.3398601398601</v>
      </c>
      <c r="Q3441" s="22">
        <v>0.969717750826902</v>
      </c>
      <c r="R3441" s="23"/>
      <c r="S3441" s="24"/>
      <c r="T3441" s="23"/>
      <c r="U3441" s="22"/>
      <c r="V3441" s="20"/>
      <c r="W3441" s="20"/>
      <c r="X3441" s="25"/>
    </row>
    <row r="3442" spans="1:24">
      <c r="A3442" s="1" t="s">
        <v>2211</v>
      </c>
      <c r="B3442" s="13" t="s">
        <v>2120</v>
      </c>
      <c r="C3442" t="s">
        <v>2212</v>
      </c>
      <c r="D3442" s="7" t="s">
        <v>2213</v>
      </c>
      <c r="E3442" s="13" t="s">
        <v>28</v>
      </c>
      <c r="F3442" s="20">
        <v>49.46</v>
      </c>
      <c r="G3442" s="20">
        <v>3.55</v>
      </c>
      <c r="H3442" s="20"/>
      <c r="I3442" s="20"/>
      <c r="J3442" s="25"/>
      <c r="K3442" t="s">
        <v>29</v>
      </c>
      <c r="L3442" t="s">
        <v>30</v>
      </c>
      <c r="M3442" s="21" t="s">
        <v>31</v>
      </c>
      <c r="N3442" t="s">
        <v>2251</v>
      </c>
      <c r="O3442" s="20">
        <v>76.2476247624762</v>
      </c>
      <c r="P3442" s="20">
        <v>68.7605760576058</v>
      </c>
      <c r="Q3442" s="22">
        <v>0.901806138509969</v>
      </c>
      <c r="R3442" s="23"/>
      <c r="S3442" s="24"/>
      <c r="T3442" s="23"/>
      <c r="U3442" s="22"/>
      <c r="V3442" s="20"/>
      <c r="W3442" s="20"/>
      <c r="X3442" s="25"/>
    </row>
    <row r="3443" spans="1:24">
      <c r="A3443" s="1" t="s">
        <v>2211</v>
      </c>
      <c r="B3443" s="13" t="s">
        <v>2120</v>
      </c>
      <c r="C3443" t="s">
        <v>2212</v>
      </c>
      <c r="D3443" s="7" t="s">
        <v>2213</v>
      </c>
      <c r="E3443" s="13" t="s">
        <v>28</v>
      </c>
      <c r="F3443" s="20">
        <v>49.46</v>
      </c>
      <c r="G3443" s="20">
        <v>3.55</v>
      </c>
      <c r="H3443" s="20"/>
      <c r="I3443" s="20"/>
      <c r="J3443" s="25"/>
      <c r="K3443" t="s">
        <v>29</v>
      </c>
      <c r="L3443" t="s">
        <v>30</v>
      </c>
      <c r="M3443" s="21" t="s">
        <v>31</v>
      </c>
      <c r="N3443" t="s">
        <v>2252</v>
      </c>
      <c r="O3443" s="20">
        <v>75.0180592342885</v>
      </c>
      <c r="P3443" s="20">
        <v>71.3855044546111</v>
      </c>
      <c r="Q3443" s="22">
        <v>0.95157759589151</v>
      </c>
      <c r="R3443" s="23"/>
      <c r="S3443" s="24"/>
      <c r="T3443" s="23"/>
      <c r="U3443" s="22"/>
      <c r="V3443" s="20"/>
      <c r="W3443" s="20"/>
      <c r="X3443" s="25"/>
    </row>
    <row r="3444" spans="1:24">
      <c r="A3444" s="1" t="s">
        <v>2211</v>
      </c>
      <c r="B3444" s="13" t="s">
        <v>2120</v>
      </c>
      <c r="C3444" t="s">
        <v>2212</v>
      </c>
      <c r="D3444" s="7" t="s">
        <v>2213</v>
      </c>
      <c r="E3444" s="13" t="s">
        <v>28</v>
      </c>
      <c r="F3444" s="20">
        <v>49.46</v>
      </c>
      <c r="G3444" s="20">
        <v>3.55</v>
      </c>
      <c r="H3444" s="20"/>
      <c r="I3444" s="20"/>
      <c r="J3444" s="25"/>
      <c r="K3444" t="s">
        <v>29</v>
      </c>
      <c r="L3444" t="s">
        <v>30</v>
      </c>
      <c r="M3444" s="21" t="s">
        <v>31</v>
      </c>
      <c r="N3444" t="s">
        <v>2253</v>
      </c>
      <c r="O3444" s="20">
        <v>63.2327880027267</v>
      </c>
      <c r="P3444" s="20">
        <v>60.2263803680982</v>
      </c>
      <c r="Q3444" s="22">
        <v>0.952454925212236</v>
      </c>
      <c r="R3444" s="23"/>
      <c r="S3444" s="24"/>
      <c r="T3444" s="23"/>
      <c r="U3444" s="22"/>
      <c r="V3444" s="20"/>
      <c r="W3444" s="20"/>
      <c r="X3444" s="25"/>
    </row>
    <row r="3445" spans="1:24">
      <c r="A3445" s="1" t="s">
        <v>2211</v>
      </c>
      <c r="B3445" s="13" t="s">
        <v>2120</v>
      </c>
      <c r="C3445" t="s">
        <v>2212</v>
      </c>
      <c r="D3445" s="7" t="s">
        <v>2213</v>
      </c>
      <c r="E3445" s="13" t="s">
        <v>28</v>
      </c>
      <c r="F3445" s="20">
        <v>49.46</v>
      </c>
      <c r="G3445" s="20">
        <v>3.55</v>
      </c>
      <c r="H3445" s="20"/>
      <c r="I3445" s="20"/>
      <c r="J3445" s="25"/>
      <c r="K3445" t="s">
        <v>29</v>
      </c>
      <c r="L3445" t="s">
        <v>30</v>
      </c>
      <c r="M3445" s="21" t="s">
        <v>31</v>
      </c>
      <c r="N3445" t="s">
        <v>2254</v>
      </c>
      <c r="O3445" s="20">
        <v>75.2952852986142</v>
      </c>
      <c r="P3445" s="20">
        <v>72.1256102973813</v>
      </c>
      <c r="Q3445" s="22">
        <v>0.957903406718465</v>
      </c>
      <c r="R3445" s="23"/>
      <c r="S3445" s="24"/>
      <c r="T3445" s="23"/>
      <c r="U3445" s="22"/>
      <c r="V3445" s="20"/>
      <c r="W3445" s="20"/>
      <c r="X3445" s="25"/>
    </row>
    <row r="3446" spans="1:24">
      <c r="A3446" s="1" t="s">
        <v>2211</v>
      </c>
      <c r="B3446" s="13" t="s">
        <v>2120</v>
      </c>
      <c r="C3446" t="s">
        <v>2212</v>
      </c>
      <c r="D3446" s="7" t="s">
        <v>2213</v>
      </c>
      <c r="E3446" s="13" t="s">
        <v>28</v>
      </c>
      <c r="F3446" s="20">
        <v>49.46</v>
      </c>
      <c r="G3446" s="20">
        <v>3.55</v>
      </c>
      <c r="H3446" s="20"/>
      <c r="I3446" s="20"/>
      <c r="J3446" s="25"/>
      <c r="K3446" t="s">
        <v>29</v>
      </c>
      <c r="L3446" t="s">
        <v>30</v>
      </c>
      <c r="M3446" s="21" t="s">
        <v>31</v>
      </c>
      <c r="N3446" t="s">
        <v>2255</v>
      </c>
      <c r="O3446" s="20">
        <v>75.649796680954</v>
      </c>
      <c r="P3446" s="20">
        <v>72.0771513353116</v>
      </c>
      <c r="Q3446" s="22">
        <v>0.952773893620499</v>
      </c>
      <c r="R3446" s="23"/>
      <c r="S3446" s="24"/>
      <c r="T3446" s="23"/>
      <c r="U3446" s="22"/>
      <c r="V3446" s="20"/>
      <c r="W3446" s="20"/>
      <c r="X3446" s="25"/>
    </row>
    <row r="3447" spans="1:24">
      <c r="A3447" s="1" t="s">
        <v>2211</v>
      </c>
      <c r="B3447" s="13" t="s">
        <v>2120</v>
      </c>
      <c r="C3447" t="s">
        <v>2212</v>
      </c>
      <c r="D3447" s="7" t="s">
        <v>2213</v>
      </c>
      <c r="E3447" s="13" t="s">
        <v>28</v>
      </c>
      <c r="F3447" s="20">
        <v>49.46</v>
      </c>
      <c r="G3447" s="20">
        <v>3.55</v>
      </c>
      <c r="H3447" s="20"/>
      <c r="I3447" s="20"/>
      <c r="J3447" s="25"/>
      <c r="K3447" t="s">
        <v>29</v>
      </c>
      <c r="L3447" t="s">
        <v>30</v>
      </c>
      <c r="M3447" s="21" t="s">
        <v>31</v>
      </c>
      <c r="N3447" t="s">
        <v>2256</v>
      </c>
      <c r="O3447" s="20">
        <v>61.8894568360182</v>
      </c>
      <c r="P3447" s="20">
        <v>55.9804832713755</v>
      </c>
      <c r="Q3447" s="22">
        <v>0.904523744968403</v>
      </c>
      <c r="R3447" s="23"/>
      <c r="S3447" s="24"/>
      <c r="T3447" s="23"/>
      <c r="U3447" s="22"/>
      <c r="V3447" s="20"/>
      <c r="W3447" s="20"/>
      <c r="X3447" s="25"/>
    </row>
    <row r="3448" spans="1:24">
      <c r="A3448" s="1" t="s">
        <v>2211</v>
      </c>
      <c r="B3448" s="13" t="s">
        <v>2120</v>
      </c>
      <c r="C3448" t="s">
        <v>2212</v>
      </c>
      <c r="D3448" s="7" t="s">
        <v>2213</v>
      </c>
      <c r="E3448" s="13" t="s">
        <v>28</v>
      </c>
      <c r="F3448" s="20">
        <v>49.46</v>
      </c>
      <c r="G3448" s="20">
        <v>3.55</v>
      </c>
      <c r="H3448" s="20"/>
      <c r="I3448" s="20"/>
      <c r="J3448" s="25"/>
      <c r="K3448" t="s">
        <v>29</v>
      </c>
      <c r="L3448" t="s">
        <v>30</v>
      </c>
      <c r="M3448" s="21" t="s">
        <v>31</v>
      </c>
      <c r="N3448" t="s">
        <v>2257</v>
      </c>
      <c r="O3448" s="20">
        <v>80.7868362725258</v>
      </c>
      <c r="P3448" s="20">
        <v>74.9436253252385</v>
      </c>
      <c r="Q3448" s="22">
        <v>0.927671249217189</v>
      </c>
      <c r="R3448" s="23"/>
      <c r="S3448" s="24"/>
      <c r="T3448" s="23"/>
      <c r="U3448" s="22"/>
      <c r="V3448" s="20"/>
      <c r="W3448" s="20"/>
      <c r="X3448" s="25"/>
    </row>
    <row r="3449" spans="1:24">
      <c r="A3449" s="1" t="s">
        <v>2211</v>
      </c>
      <c r="B3449" s="13" t="s">
        <v>2120</v>
      </c>
      <c r="C3449" t="s">
        <v>2212</v>
      </c>
      <c r="D3449" s="7" t="s">
        <v>2213</v>
      </c>
      <c r="E3449" s="13" t="s">
        <v>28</v>
      </c>
      <c r="F3449" s="20">
        <v>49.46</v>
      </c>
      <c r="G3449" s="20">
        <v>3.55</v>
      </c>
      <c r="H3449" s="20"/>
      <c r="I3449" s="20"/>
      <c r="J3449" s="25"/>
      <c r="K3449" t="s">
        <v>29</v>
      </c>
      <c r="L3449" t="s">
        <v>30</v>
      </c>
      <c r="M3449" s="21" t="s">
        <v>31</v>
      </c>
      <c r="N3449" t="s">
        <v>2258</v>
      </c>
      <c r="O3449" s="20">
        <v>78.0717673248161</v>
      </c>
      <c r="P3449" s="20">
        <v>71.3249128919861</v>
      </c>
      <c r="Q3449" s="22">
        <v>0.913581379492027</v>
      </c>
      <c r="R3449" s="23"/>
      <c r="S3449" s="24"/>
      <c r="T3449" s="23"/>
      <c r="U3449" s="22"/>
      <c r="V3449" s="20"/>
      <c r="W3449" s="20"/>
      <c r="X3449" s="25"/>
    </row>
    <row r="3450" spans="1:24">
      <c r="A3450" s="1" t="s">
        <v>2211</v>
      </c>
      <c r="B3450" s="13" t="s">
        <v>2120</v>
      </c>
      <c r="C3450" t="s">
        <v>2212</v>
      </c>
      <c r="D3450" s="7" t="s">
        <v>2213</v>
      </c>
      <c r="E3450" s="13" t="s">
        <v>28</v>
      </c>
      <c r="F3450" s="20">
        <v>49.46</v>
      </c>
      <c r="G3450" s="20">
        <v>3.55</v>
      </c>
      <c r="H3450" s="20"/>
      <c r="I3450" s="20"/>
      <c r="J3450" s="25"/>
      <c r="K3450" t="s">
        <v>29</v>
      </c>
      <c r="L3450" t="s">
        <v>30</v>
      </c>
      <c r="M3450" s="21" t="s">
        <v>31</v>
      </c>
      <c r="N3450" t="s">
        <v>2259</v>
      </c>
      <c r="O3450" s="20">
        <v>73.1240981240981</v>
      </c>
      <c r="P3450" s="20">
        <v>67.7402597402597</v>
      </c>
      <c r="Q3450" s="22">
        <v>0.926373951652689</v>
      </c>
      <c r="R3450" s="23"/>
      <c r="S3450" s="24"/>
      <c r="T3450" s="23"/>
      <c r="U3450" s="22"/>
      <c r="V3450" s="20"/>
      <c r="W3450" s="20"/>
      <c r="X3450" s="25"/>
    </row>
    <row r="3451" spans="1:24">
      <c r="A3451" s="1" t="s">
        <v>2211</v>
      </c>
      <c r="B3451" s="13" t="s">
        <v>2120</v>
      </c>
      <c r="C3451" t="s">
        <v>2212</v>
      </c>
      <c r="D3451" s="7" t="s">
        <v>2213</v>
      </c>
      <c r="E3451" s="13" t="s">
        <v>28</v>
      </c>
      <c r="F3451" s="20">
        <v>49.46</v>
      </c>
      <c r="G3451" s="20">
        <v>3.55</v>
      </c>
      <c r="H3451" s="20"/>
      <c r="I3451" s="20"/>
      <c r="J3451" s="25"/>
      <c r="K3451" t="s">
        <v>29</v>
      </c>
      <c r="L3451" t="s">
        <v>30</v>
      </c>
      <c r="M3451" s="21" t="s">
        <v>31</v>
      </c>
      <c r="N3451" t="s">
        <v>2260</v>
      </c>
      <c r="O3451" s="20">
        <v>73.7885574472742</v>
      </c>
      <c r="P3451" s="20">
        <v>72.2088082172506</v>
      </c>
      <c r="Q3451" s="22">
        <v>0.978590864428371</v>
      </c>
      <c r="R3451" s="23"/>
      <c r="S3451" s="24"/>
      <c r="T3451" s="23"/>
      <c r="U3451" s="22"/>
      <c r="V3451" s="20"/>
      <c r="W3451" s="20"/>
      <c r="X3451" s="25"/>
    </row>
    <row r="3452" spans="1:24">
      <c r="A3452" s="1" t="s">
        <v>2211</v>
      </c>
      <c r="B3452" s="13" t="s">
        <v>2120</v>
      </c>
      <c r="C3452" t="s">
        <v>2212</v>
      </c>
      <c r="D3452" s="7" t="s">
        <v>2213</v>
      </c>
      <c r="E3452" s="13" t="s">
        <v>28</v>
      </c>
      <c r="F3452" s="20">
        <v>49.46</v>
      </c>
      <c r="G3452" s="20">
        <v>3.55</v>
      </c>
      <c r="H3452" s="20"/>
      <c r="I3452" s="20"/>
      <c r="J3452" s="25"/>
      <c r="K3452" t="s">
        <v>29</v>
      </c>
      <c r="L3452" t="s">
        <v>30</v>
      </c>
      <c r="M3452" s="21" t="s">
        <v>31</v>
      </c>
      <c r="N3452" t="s">
        <v>2261</v>
      </c>
      <c r="O3452" s="20">
        <v>75.4238816738817</v>
      </c>
      <c r="P3452" s="20">
        <v>73.6999072356215</v>
      </c>
      <c r="Q3452" s="22">
        <v>0.977142857142857</v>
      </c>
      <c r="R3452" s="23"/>
      <c r="S3452" s="24"/>
      <c r="T3452" s="23"/>
      <c r="U3452" s="22"/>
      <c r="V3452" s="20"/>
      <c r="W3452" s="20"/>
      <c r="X3452" s="25"/>
    </row>
    <row r="3453" spans="1:24">
      <c r="A3453" s="1" t="s">
        <v>2211</v>
      </c>
      <c r="B3453" s="13" t="s">
        <v>2120</v>
      </c>
      <c r="C3453" t="s">
        <v>2212</v>
      </c>
      <c r="D3453" s="7" t="s">
        <v>2213</v>
      </c>
      <c r="E3453" s="13" t="s">
        <v>28</v>
      </c>
      <c r="F3453" s="20">
        <v>49.46</v>
      </c>
      <c r="G3453" s="20">
        <v>3.55</v>
      </c>
      <c r="H3453" s="20"/>
      <c r="I3453" s="20"/>
      <c r="J3453" s="25"/>
      <c r="K3453" t="s">
        <v>29</v>
      </c>
      <c r="L3453" t="s">
        <v>30</v>
      </c>
      <c r="M3453" s="21" t="s">
        <v>31</v>
      </c>
      <c r="N3453" t="s">
        <v>2262</v>
      </c>
      <c r="O3453" s="20">
        <v>76.1466956504477</v>
      </c>
      <c r="P3453" s="20">
        <v>73.802930141147</v>
      </c>
      <c r="Q3453" s="22">
        <v>0.969220391124262</v>
      </c>
      <c r="R3453" s="23"/>
      <c r="S3453" s="24"/>
      <c r="T3453" s="23"/>
      <c r="U3453" s="22"/>
      <c r="V3453" s="20"/>
      <c r="W3453" s="20"/>
      <c r="X3453" s="25"/>
    </row>
    <row r="3454" spans="1:24">
      <c r="A3454" s="1" t="s">
        <v>2211</v>
      </c>
      <c r="B3454" s="13" t="s">
        <v>2120</v>
      </c>
      <c r="C3454" t="s">
        <v>2212</v>
      </c>
      <c r="D3454" s="7" t="s">
        <v>2213</v>
      </c>
      <c r="E3454" s="13" t="s">
        <v>28</v>
      </c>
      <c r="F3454" s="20">
        <v>49.46</v>
      </c>
      <c r="G3454" s="20">
        <v>3.55</v>
      </c>
      <c r="H3454" s="20"/>
      <c r="I3454" s="20"/>
      <c r="J3454" s="25"/>
      <c r="K3454" t="s">
        <v>29</v>
      </c>
      <c r="L3454" t="s">
        <v>30</v>
      </c>
      <c r="M3454" s="21" t="s">
        <v>31</v>
      </c>
      <c r="N3454" t="s">
        <v>2263</v>
      </c>
      <c r="O3454" s="20">
        <v>76.6865079365079</v>
      </c>
      <c r="P3454" s="20">
        <v>66.3406593406593</v>
      </c>
      <c r="Q3454" s="22">
        <v>0.865089063588417</v>
      </c>
      <c r="R3454" s="23"/>
      <c r="S3454" s="24"/>
      <c r="T3454" s="23"/>
      <c r="U3454" s="22"/>
      <c r="V3454" s="20"/>
      <c r="W3454" s="20"/>
      <c r="X3454" s="25"/>
    </row>
    <row r="3455" spans="1:24">
      <c r="A3455" s="1" t="s">
        <v>2211</v>
      </c>
      <c r="B3455" s="13" t="s">
        <v>2120</v>
      </c>
      <c r="C3455" t="s">
        <v>2212</v>
      </c>
      <c r="D3455" s="7" t="s">
        <v>2213</v>
      </c>
      <c r="E3455" s="13" t="s">
        <v>28</v>
      </c>
      <c r="F3455" s="20">
        <v>49.46</v>
      </c>
      <c r="G3455" s="20">
        <v>3.55</v>
      </c>
      <c r="H3455" s="20"/>
      <c r="I3455" s="20"/>
      <c r="J3455" s="25"/>
      <c r="K3455" t="s">
        <v>29</v>
      </c>
      <c r="L3455" t="s">
        <v>30</v>
      </c>
      <c r="M3455" s="21" t="s">
        <v>31</v>
      </c>
      <c r="N3455" t="s">
        <v>2264</v>
      </c>
      <c r="O3455" s="20">
        <v>74.7892924976258</v>
      </c>
      <c r="P3455" s="20">
        <v>71.3794871794872</v>
      </c>
      <c r="Q3455" s="22">
        <v>0.954407840958692</v>
      </c>
      <c r="R3455" s="23"/>
      <c r="S3455" s="24"/>
      <c r="T3455" s="23"/>
      <c r="U3455" s="22"/>
      <c r="V3455" s="20"/>
      <c r="W3455" s="20"/>
      <c r="X3455" s="25"/>
    </row>
    <row r="3456" spans="1:24">
      <c r="A3456" s="1" t="s">
        <v>2211</v>
      </c>
      <c r="B3456" s="13" t="s">
        <v>2120</v>
      </c>
      <c r="C3456" t="s">
        <v>2212</v>
      </c>
      <c r="D3456" s="7" t="s">
        <v>2213</v>
      </c>
      <c r="E3456" s="13" t="s">
        <v>28</v>
      </c>
      <c r="F3456" s="20">
        <v>49.46</v>
      </c>
      <c r="G3456" s="20">
        <v>3.55</v>
      </c>
      <c r="H3456" s="20"/>
      <c r="I3456" s="20"/>
      <c r="J3456" s="25"/>
      <c r="K3456" t="s">
        <v>29</v>
      </c>
      <c r="L3456" t="s">
        <v>30</v>
      </c>
      <c r="M3456" s="21" t="s">
        <v>31</v>
      </c>
      <c r="N3456" t="s">
        <v>2265</v>
      </c>
      <c r="O3456" s="20">
        <v>79.2755740057401</v>
      </c>
      <c r="P3456" s="20">
        <v>75.2481549815498</v>
      </c>
      <c r="Q3456" s="22">
        <v>0.949197226577021</v>
      </c>
      <c r="R3456" s="23"/>
      <c r="S3456" s="24"/>
      <c r="T3456" s="23"/>
      <c r="U3456" s="22"/>
      <c r="V3456" s="20"/>
      <c r="W3456" s="20"/>
      <c r="X3456" s="25"/>
    </row>
    <row r="3457" spans="1:24">
      <c r="A3457" s="1" t="s">
        <v>2211</v>
      </c>
      <c r="B3457" s="13" t="s">
        <v>2120</v>
      </c>
      <c r="C3457" t="s">
        <v>2212</v>
      </c>
      <c r="D3457" s="7" t="s">
        <v>2213</v>
      </c>
      <c r="E3457" s="13" t="s">
        <v>28</v>
      </c>
      <c r="F3457" s="20">
        <v>49.46</v>
      </c>
      <c r="G3457" s="20">
        <v>3.55</v>
      </c>
      <c r="H3457" s="20"/>
      <c r="I3457" s="20"/>
      <c r="J3457" s="25"/>
      <c r="K3457" t="s">
        <v>29</v>
      </c>
      <c r="L3457" t="s">
        <v>30</v>
      </c>
      <c r="M3457" s="21" t="s">
        <v>31</v>
      </c>
      <c r="N3457" t="s">
        <v>2266</v>
      </c>
      <c r="O3457" s="20">
        <v>75.8413171848638</v>
      </c>
      <c r="P3457" s="20">
        <v>75.08568329718</v>
      </c>
      <c r="Q3457" s="22">
        <v>0.990036646042923</v>
      </c>
      <c r="R3457" s="23"/>
      <c r="S3457" s="24"/>
      <c r="T3457" s="23"/>
      <c r="U3457" s="22"/>
      <c r="V3457" s="20"/>
      <c r="W3457" s="20"/>
      <c r="X3457" s="25"/>
    </row>
    <row r="3458" spans="1:24">
      <c r="A3458" s="1" t="s">
        <v>2211</v>
      </c>
      <c r="B3458" s="13" t="s">
        <v>2120</v>
      </c>
      <c r="C3458" t="s">
        <v>2212</v>
      </c>
      <c r="D3458" s="7" t="s">
        <v>2213</v>
      </c>
      <c r="E3458" s="13" t="s">
        <v>28</v>
      </c>
      <c r="F3458" s="20">
        <v>49.46</v>
      </c>
      <c r="G3458" s="20">
        <v>3.55</v>
      </c>
      <c r="H3458" s="20"/>
      <c r="I3458" s="20"/>
      <c r="J3458" s="25"/>
      <c r="K3458" t="s">
        <v>29</v>
      </c>
      <c r="L3458" t="s">
        <v>30</v>
      </c>
      <c r="M3458" s="21" t="s">
        <v>31</v>
      </c>
      <c r="N3458" t="s">
        <v>2267</v>
      </c>
      <c r="O3458" s="20">
        <v>77.2617851461107</v>
      </c>
      <c r="P3458" s="20">
        <v>71.3067068575735</v>
      </c>
      <c r="Q3458" s="22">
        <v>0.922923366612932</v>
      </c>
      <c r="R3458" s="23"/>
      <c r="S3458" s="24"/>
      <c r="T3458" s="23"/>
      <c r="U3458" s="22"/>
      <c r="V3458" s="20"/>
      <c r="W3458" s="20"/>
      <c r="X3458" s="25"/>
    </row>
    <row r="3459" spans="1:24">
      <c r="A3459" s="1" t="s">
        <v>2211</v>
      </c>
      <c r="B3459" s="13" t="s">
        <v>2120</v>
      </c>
      <c r="C3459" t="s">
        <v>2212</v>
      </c>
      <c r="D3459" s="7" t="s">
        <v>2213</v>
      </c>
      <c r="E3459" s="13" t="s">
        <v>28</v>
      </c>
      <c r="F3459" s="20">
        <v>49.46</v>
      </c>
      <c r="G3459" s="20">
        <v>3.55</v>
      </c>
      <c r="H3459" s="20"/>
      <c r="I3459" s="20"/>
      <c r="J3459" s="25"/>
      <c r="K3459" t="s">
        <v>29</v>
      </c>
      <c r="L3459" t="s">
        <v>30</v>
      </c>
      <c r="M3459" s="21" t="s">
        <v>31</v>
      </c>
      <c r="N3459" t="s">
        <v>2268</v>
      </c>
      <c r="O3459" s="20">
        <v>69.9378980261857</v>
      </c>
      <c r="P3459" s="20">
        <v>67.9918120327519</v>
      </c>
      <c r="Q3459" s="22">
        <v>0.972174085176178</v>
      </c>
      <c r="R3459" s="23"/>
      <c r="S3459" s="24"/>
      <c r="T3459" s="23"/>
      <c r="U3459" s="22"/>
      <c r="V3459" s="20"/>
      <c r="W3459" s="20"/>
      <c r="X3459" s="25"/>
    </row>
    <row r="3460" spans="1:24">
      <c r="A3460" s="1" t="s">
        <v>2211</v>
      </c>
      <c r="B3460" s="13" t="s">
        <v>2120</v>
      </c>
      <c r="C3460" t="s">
        <v>2212</v>
      </c>
      <c r="D3460" s="7" t="s">
        <v>2213</v>
      </c>
      <c r="E3460" s="13" t="s">
        <v>28</v>
      </c>
      <c r="F3460" s="20">
        <v>49.46</v>
      </c>
      <c r="G3460" s="20">
        <v>3.55</v>
      </c>
      <c r="H3460" s="20"/>
      <c r="I3460" s="20"/>
      <c r="J3460" s="25"/>
      <c r="K3460" t="s">
        <v>29</v>
      </c>
      <c r="L3460" t="s">
        <v>30</v>
      </c>
      <c r="M3460" s="21" t="s">
        <v>31</v>
      </c>
      <c r="N3460" t="s">
        <v>2269</v>
      </c>
      <c r="O3460" s="20">
        <v>76.9533788174139</v>
      </c>
      <c r="P3460" s="20">
        <v>73.5277777777778</v>
      </c>
      <c r="Q3460" s="22">
        <v>0.955484722148926</v>
      </c>
      <c r="R3460" s="23"/>
      <c r="S3460" s="24"/>
      <c r="T3460" s="23"/>
      <c r="U3460" s="22"/>
      <c r="V3460" s="20"/>
      <c r="W3460" s="20"/>
      <c r="X3460" s="25"/>
    </row>
    <row r="3461" spans="1:24">
      <c r="A3461" s="1" t="s">
        <v>2211</v>
      </c>
      <c r="B3461" s="13" t="s">
        <v>2120</v>
      </c>
      <c r="C3461" t="s">
        <v>2212</v>
      </c>
      <c r="D3461" s="7" t="s">
        <v>2213</v>
      </c>
      <c r="E3461" s="13" t="s">
        <v>28</v>
      </c>
      <c r="F3461" s="20">
        <v>49.46</v>
      </c>
      <c r="G3461" s="20">
        <v>3.55</v>
      </c>
      <c r="H3461" s="20"/>
      <c r="I3461" s="20"/>
      <c r="J3461" s="25"/>
      <c r="K3461" t="s">
        <v>29</v>
      </c>
      <c r="L3461" t="s">
        <v>30</v>
      </c>
      <c r="M3461" s="21" t="s">
        <v>31</v>
      </c>
      <c r="N3461" t="s">
        <v>2270</v>
      </c>
      <c r="O3461" s="20">
        <v>71.7544617156016</v>
      </c>
      <c r="P3461" s="20">
        <v>69.2669757294791</v>
      </c>
      <c r="Q3461" s="22">
        <v>0.965333361485149</v>
      </c>
      <c r="R3461" s="23"/>
      <c r="S3461" s="24"/>
      <c r="T3461" s="23"/>
      <c r="U3461" s="22"/>
      <c r="V3461" s="20"/>
      <c r="W3461" s="20"/>
      <c r="X3461" s="25"/>
    </row>
    <row r="3462" spans="1:24">
      <c r="A3462" s="1" t="s">
        <v>2211</v>
      </c>
      <c r="B3462" s="13" t="s">
        <v>2120</v>
      </c>
      <c r="C3462" t="s">
        <v>2212</v>
      </c>
      <c r="D3462" s="7" t="s">
        <v>2213</v>
      </c>
      <c r="E3462" s="13" t="s">
        <v>28</v>
      </c>
      <c r="F3462" s="20">
        <v>49.46</v>
      </c>
      <c r="G3462" s="20">
        <v>3.55</v>
      </c>
      <c r="H3462" s="20"/>
      <c r="I3462" s="20"/>
      <c r="J3462" s="25"/>
      <c r="K3462" t="s">
        <v>29</v>
      </c>
      <c r="L3462" t="s">
        <v>30</v>
      </c>
      <c r="M3462" s="21" t="s">
        <v>31</v>
      </c>
      <c r="N3462" t="s">
        <v>2271</v>
      </c>
      <c r="O3462" s="20">
        <v>71.8597374847375</v>
      </c>
      <c r="P3462" s="20">
        <v>68.5673076923077</v>
      </c>
      <c r="Q3462" s="22">
        <v>0.954182551903574</v>
      </c>
      <c r="R3462" s="23"/>
      <c r="S3462" s="24"/>
      <c r="T3462" s="23"/>
      <c r="U3462" s="22"/>
      <c r="V3462" s="20"/>
      <c r="W3462" s="20"/>
      <c r="X3462" s="25"/>
    </row>
    <row r="3463" spans="1:24">
      <c r="A3463" s="1" t="s">
        <v>2211</v>
      </c>
      <c r="B3463" s="13" t="s">
        <v>2120</v>
      </c>
      <c r="C3463" t="s">
        <v>2212</v>
      </c>
      <c r="D3463" s="7" t="s">
        <v>2213</v>
      </c>
      <c r="E3463" s="13" t="s">
        <v>28</v>
      </c>
      <c r="F3463" s="20">
        <v>49.46</v>
      </c>
      <c r="G3463" s="20">
        <v>3.55</v>
      </c>
      <c r="H3463" s="20"/>
      <c r="I3463" s="20"/>
      <c r="J3463" s="25"/>
      <c r="K3463" t="s">
        <v>29</v>
      </c>
      <c r="L3463" t="s">
        <v>30</v>
      </c>
      <c r="M3463" s="21" t="s">
        <v>31</v>
      </c>
      <c r="N3463" t="s">
        <v>2272</v>
      </c>
      <c r="O3463" s="20">
        <v>78.3236069518032</v>
      </c>
      <c r="P3463" s="20">
        <v>75.708131766874</v>
      </c>
      <c r="Q3463" s="22">
        <v>0.966606808767902</v>
      </c>
      <c r="R3463" s="23"/>
      <c r="S3463" s="24"/>
      <c r="T3463" s="23"/>
      <c r="U3463" s="22"/>
      <c r="V3463" s="20"/>
      <c r="W3463" s="20"/>
      <c r="X3463" s="25"/>
    </row>
    <row r="3464" spans="1:24">
      <c r="A3464" s="1" t="s">
        <v>2211</v>
      </c>
      <c r="B3464" s="13" t="s">
        <v>2120</v>
      </c>
      <c r="C3464" t="s">
        <v>2212</v>
      </c>
      <c r="D3464" s="7" t="s">
        <v>2213</v>
      </c>
      <c r="E3464" s="13" t="s">
        <v>28</v>
      </c>
      <c r="F3464" s="20">
        <v>49.46</v>
      </c>
      <c r="G3464" s="20">
        <v>3.55</v>
      </c>
      <c r="H3464" s="20"/>
      <c r="I3464" s="20"/>
      <c r="J3464" s="25"/>
      <c r="K3464" t="s">
        <v>29</v>
      </c>
      <c r="L3464" t="s">
        <v>30</v>
      </c>
      <c r="M3464" s="21" t="s">
        <v>31</v>
      </c>
      <c r="N3464" t="s">
        <v>2273</v>
      </c>
      <c r="O3464" s="20">
        <v>75.4868964279304</v>
      </c>
      <c r="P3464" s="20">
        <v>46.8739903069467</v>
      </c>
      <c r="Q3464" s="22">
        <v>0.620955325030467</v>
      </c>
      <c r="R3464" s="23"/>
      <c r="S3464" s="24"/>
      <c r="T3464" s="23"/>
      <c r="U3464" s="22"/>
      <c r="V3464" s="20"/>
      <c r="W3464" s="20"/>
      <c r="X3464" s="25"/>
    </row>
    <row r="3465" spans="1:24">
      <c r="A3465" s="1" t="s">
        <v>2211</v>
      </c>
      <c r="B3465" s="13" t="s">
        <v>2120</v>
      </c>
      <c r="C3465" t="s">
        <v>2212</v>
      </c>
      <c r="D3465" s="7" t="s">
        <v>2213</v>
      </c>
      <c r="E3465" s="13" t="s">
        <v>28</v>
      </c>
      <c r="F3465" s="20">
        <v>49.46</v>
      </c>
      <c r="G3465" s="20">
        <v>3.55</v>
      </c>
      <c r="H3465" s="20"/>
      <c r="I3465" s="20"/>
      <c r="J3465" s="25"/>
      <c r="K3465" t="s">
        <v>29</v>
      </c>
      <c r="L3465" t="s">
        <v>30</v>
      </c>
      <c r="M3465" s="21" t="s">
        <v>31</v>
      </c>
      <c r="N3465" t="s">
        <v>2274</v>
      </c>
      <c r="O3465" s="20">
        <v>77.3923992673993</v>
      </c>
      <c r="P3465" s="20">
        <v>73.5096153846154</v>
      </c>
      <c r="Q3465" s="22">
        <v>0.949829906818518</v>
      </c>
      <c r="R3465" s="23"/>
      <c r="S3465" s="24"/>
      <c r="T3465" s="23"/>
      <c r="U3465" s="22"/>
      <c r="V3465" s="20"/>
      <c r="W3465" s="20"/>
      <c r="X3465" s="25"/>
    </row>
    <row r="3466" spans="1:24">
      <c r="A3466" s="1" t="s">
        <v>2211</v>
      </c>
      <c r="B3466" s="13" t="s">
        <v>2120</v>
      </c>
      <c r="C3466" t="s">
        <v>2212</v>
      </c>
      <c r="D3466" s="7" t="s">
        <v>2213</v>
      </c>
      <c r="E3466" s="13" t="s">
        <v>28</v>
      </c>
      <c r="F3466" s="20">
        <v>49.46</v>
      </c>
      <c r="G3466" s="20">
        <v>3.55</v>
      </c>
      <c r="H3466" s="20"/>
      <c r="I3466" s="20"/>
      <c r="J3466" s="25"/>
      <c r="K3466" t="s">
        <v>29</v>
      </c>
      <c r="L3466" t="s">
        <v>30</v>
      </c>
      <c r="M3466" s="21" t="s">
        <v>31</v>
      </c>
      <c r="N3466" t="s">
        <v>2275</v>
      </c>
      <c r="O3466" s="20">
        <v>76.210273466371</v>
      </c>
      <c r="P3466" s="20">
        <v>72.1241685144124</v>
      </c>
      <c r="Q3466" s="22">
        <v>0.946383804097466</v>
      </c>
      <c r="R3466" s="23"/>
      <c r="S3466" s="24"/>
      <c r="T3466" s="23"/>
      <c r="U3466" s="22"/>
      <c r="V3466" s="20"/>
      <c r="W3466" s="20"/>
      <c r="X3466" s="25"/>
    </row>
    <row r="3467" spans="1:24">
      <c r="A3467" s="1" t="s">
        <v>2211</v>
      </c>
      <c r="B3467" s="13" t="s">
        <v>2120</v>
      </c>
      <c r="C3467" t="s">
        <v>2212</v>
      </c>
      <c r="D3467" s="7" t="s">
        <v>2213</v>
      </c>
      <c r="E3467" s="13" t="s">
        <v>28</v>
      </c>
      <c r="F3467" s="20">
        <v>49.46</v>
      </c>
      <c r="G3467" s="20">
        <v>3.55</v>
      </c>
      <c r="H3467" s="20"/>
      <c r="I3467" s="20"/>
      <c r="J3467" s="25"/>
      <c r="K3467" t="s">
        <v>29</v>
      </c>
      <c r="L3467" t="s">
        <v>30</v>
      </c>
      <c r="M3467" s="21" t="s">
        <v>31</v>
      </c>
      <c r="N3467" t="s">
        <v>2276</v>
      </c>
      <c r="O3467" s="20">
        <v>75.4323899371069</v>
      </c>
      <c r="P3467" s="20">
        <v>68.6179245283019</v>
      </c>
      <c r="Q3467" s="22">
        <v>0.909661281917665</v>
      </c>
      <c r="R3467" s="23"/>
      <c r="S3467" s="24"/>
      <c r="T3467" s="23"/>
      <c r="U3467" s="22"/>
      <c r="V3467" s="20"/>
      <c r="W3467" s="20"/>
      <c r="X3467" s="25"/>
    </row>
    <row r="3468" spans="1:24">
      <c r="A3468" s="1" t="s">
        <v>2211</v>
      </c>
      <c r="B3468" s="13" t="s">
        <v>2120</v>
      </c>
      <c r="C3468" t="s">
        <v>2212</v>
      </c>
      <c r="D3468" s="7" t="s">
        <v>2213</v>
      </c>
      <c r="E3468" s="13" t="s">
        <v>28</v>
      </c>
      <c r="F3468" s="20">
        <v>49.46</v>
      </c>
      <c r="G3468" s="20">
        <v>3.55</v>
      </c>
      <c r="H3468" s="20"/>
      <c r="I3468" s="20"/>
      <c r="J3468" s="25"/>
      <c r="K3468" t="s">
        <v>29</v>
      </c>
      <c r="L3468" t="s">
        <v>30</v>
      </c>
      <c r="M3468" s="21" t="s">
        <v>31</v>
      </c>
      <c r="N3468" t="s">
        <v>2277</v>
      </c>
      <c r="O3468" s="20">
        <v>78.3124189937551</v>
      </c>
      <c r="P3468" s="20">
        <v>75.525980911983</v>
      </c>
      <c r="Q3468" s="22">
        <v>0.964418950179609</v>
      </c>
      <c r="R3468" s="23"/>
      <c r="S3468" s="24"/>
      <c r="T3468" s="23"/>
      <c r="U3468" s="22"/>
      <c r="V3468" s="20"/>
      <c r="W3468" s="20"/>
      <c r="X3468" s="25"/>
    </row>
    <row r="3469" spans="1:24">
      <c r="A3469" s="1" t="s">
        <v>2211</v>
      </c>
      <c r="B3469" s="13" t="s">
        <v>2120</v>
      </c>
      <c r="C3469" t="s">
        <v>2212</v>
      </c>
      <c r="D3469" s="7" t="s">
        <v>2213</v>
      </c>
      <c r="E3469" s="13" t="s">
        <v>28</v>
      </c>
      <c r="F3469" s="20">
        <v>49.46</v>
      </c>
      <c r="G3469" s="20">
        <v>3.55</v>
      </c>
      <c r="H3469" s="20"/>
      <c r="I3469" s="20"/>
      <c r="J3469" s="25"/>
      <c r="K3469" t="s">
        <v>29</v>
      </c>
      <c r="L3469" t="s">
        <v>30</v>
      </c>
      <c r="M3469" s="21" t="s">
        <v>31</v>
      </c>
      <c r="N3469" t="s">
        <v>2278</v>
      </c>
      <c r="O3469" s="20">
        <v>77.8722362160649</v>
      </c>
      <c r="P3469" s="20">
        <v>74.4256926952141</v>
      </c>
      <c r="Q3469" s="22">
        <v>0.955741048564626</v>
      </c>
      <c r="R3469" s="23"/>
      <c r="S3469" s="24"/>
      <c r="T3469" s="23"/>
      <c r="U3469" s="22"/>
      <c r="V3469" s="20"/>
      <c r="W3469" s="20"/>
      <c r="X3469" s="25"/>
    </row>
    <row r="3470" spans="1:24">
      <c r="A3470" s="1" t="s">
        <v>2211</v>
      </c>
      <c r="B3470" s="13" t="s">
        <v>2120</v>
      </c>
      <c r="C3470" t="s">
        <v>2212</v>
      </c>
      <c r="D3470" s="7" t="s">
        <v>2213</v>
      </c>
      <c r="E3470" s="13" t="s">
        <v>28</v>
      </c>
      <c r="F3470" s="20">
        <v>49.46</v>
      </c>
      <c r="G3470" s="20">
        <v>3.55</v>
      </c>
      <c r="H3470" s="20"/>
      <c r="I3470" s="20"/>
      <c r="J3470" s="25"/>
      <c r="K3470" t="s">
        <v>29</v>
      </c>
      <c r="L3470" t="s">
        <v>30</v>
      </c>
      <c r="M3470" s="21" t="s">
        <v>31</v>
      </c>
      <c r="N3470" t="s">
        <v>2279</v>
      </c>
      <c r="O3470" s="20">
        <v>82.7252625760088</v>
      </c>
      <c r="P3470" s="20">
        <v>81.3718905472637</v>
      </c>
      <c r="Q3470" s="22">
        <v>0.983640160374206</v>
      </c>
      <c r="R3470" s="23"/>
      <c r="S3470" s="24"/>
      <c r="T3470" s="23"/>
      <c r="U3470" s="22"/>
      <c r="V3470" s="20"/>
      <c r="W3470" s="20"/>
      <c r="X3470" s="25"/>
    </row>
    <row r="3471" spans="1:24">
      <c r="A3471" s="1" t="s">
        <v>2211</v>
      </c>
      <c r="B3471" s="13" t="s">
        <v>2120</v>
      </c>
      <c r="C3471" t="s">
        <v>2212</v>
      </c>
      <c r="D3471" s="7" t="s">
        <v>2213</v>
      </c>
      <c r="E3471" s="13" t="s">
        <v>28</v>
      </c>
      <c r="F3471" s="20">
        <v>49.46</v>
      </c>
      <c r="G3471" s="20">
        <v>3.55</v>
      </c>
      <c r="H3471" s="20"/>
      <c r="I3471" s="20"/>
      <c r="J3471" s="25"/>
      <c r="K3471" t="s">
        <v>29</v>
      </c>
      <c r="L3471" t="s">
        <v>30</v>
      </c>
      <c r="M3471" s="21" t="s">
        <v>31</v>
      </c>
      <c r="N3471" t="s">
        <v>2280</v>
      </c>
      <c r="O3471" s="20">
        <v>80.5555555555556</v>
      </c>
      <c r="P3471" s="20">
        <v>76.9953846153846</v>
      </c>
      <c r="Q3471" s="22">
        <v>0.955804774535809</v>
      </c>
      <c r="R3471" s="23"/>
      <c r="S3471" s="24"/>
      <c r="T3471" s="23"/>
      <c r="U3471" s="22"/>
      <c r="V3471" s="20"/>
      <c r="W3471" s="20"/>
      <c r="X3471" s="25"/>
    </row>
    <row r="3472" spans="1:24">
      <c r="A3472" s="1" t="s">
        <v>2211</v>
      </c>
      <c r="B3472" s="13" t="s">
        <v>2120</v>
      </c>
      <c r="C3472" t="s">
        <v>2212</v>
      </c>
      <c r="D3472" s="7" t="s">
        <v>2213</v>
      </c>
      <c r="E3472" s="13" t="s">
        <v>28</v>
      </c>
      <c r="F3472" s="20">
        <v>49.46</v>
      </c>
      <c r="G3472" s="20">
        <v>3.55</v>
      </c>
      <c r="H3472" s="20"/>
      <c r="I3472" s="20"/>
      <c r="J3472" s="25"/>
      <c r="K3472" t="s">
        <v>29</v>
      </c>
      <c r="L3472" t="s">
        <v>30</v>
      </c>
      <c r="M3472" s="21" t="s">
        <v>31</v>
      </c>
      <c r="N3472" t="s">
        <v>2281</v>
      </c>
      <c r="O3472" s="20">
        <v>77.3218650122203</v>
      </c>
      <c r="P3472" s="20">
        <v>73.9441624365482</v>
      </c>
      <c r="Q3472" s="22">
        <v>0.956316333353596</v>
      </c>
      <c r="R3472" s="23"/>
      <c r="S3472" s="24"/>
      <c r="T3472" s="23"/>
      <c r="U3472" s="22"/>
      <c r="V3472" s="20"/>
      <c r="W3472" s="20"/>
      <c r="X3472" s="25"/>
    </row>
    <row r="3473" spans="1:24">
      <c r="A3473" s="1" t="s">
        <v>2211</v>
      </c>
      <c r="B3473" s="13" t="s">
        <v>2120</v>
      </c>
      <c r="C3473" t="s">
        <v>2212</v>
      </c>
      <c r="D3473" s="7" t="s">
        <v>2213</v>
      </c>
      <c r="E3473" s="13" t="s">
        <v>28</v>
      </c>
      <c r="F3473" s="20">
        <v>49.46</v>
      </c>
      <c r="G3473" s="20">
        <v>3.55</v>
      </c>
      <c r="H3473" s="20"/>
      <c r="I3473" s="20"/>
      <c r="J3473" s="25"/>
      <c r="K3473" t="s">
        <v>29</v>
      </c>
      <c r="L3473" t="s">
        <v>30</v>
      </c>
      <c r="M3473" s="21" t="s">
        <v>31</v>
      </c>
      <c r="N3473" t="s">
        <v>2282</v>
      </c>
      <c r="O3473" s="20">
        <v>78.7603427895981</v>
      </c>
      <c r="P3473" s="20">
        <v>74.1981382978723</v>
      </c>
      <c r="Q3473" s="22">
        <v>0.942074852265266</v>
      </c>
      <c r="R3473" s="23"/>
      <c r="S3473" s="24"/>
      <c r="T3473" s="23"/>
      <c r="U3473" s="22"/>
      <c r="V3473" s="20"/>
      <c r="W3473" s="20"/>
      <c r="X3473" s="25"/>
    </row>
    <row r="3474" spans="1:24">
      <c r="A3474" s="1" t="s">
        <v>2211</v>
      </c>
      <c r="B3474" s="13" t="s">
        <v>2120</v>
      </c>
      <c r="C3474" t="s">
        <v>2212</v>
      </c>
      <c r="D3474" s="7" t="s">
        <v>2213</v>
      </c>
      <c r="E3474" s="13" t="s">
        <v>28</v>
      </c>
      <c r="F3474" s="20">
        <v>49.46</v>
      </c>
      <c r="G3474" s="20">
        <v>3.55</v>
      </c>
      <c r="H3474" s="20"/>
      <c r="I3474" s="20"/>
      <c r="J3474" s="25"/>
      <c r="K3474" t="s">
        <v>29</v>
      </c>
      <c r="L3474" t="s">
        <v>30</v>
      </c>
      <c r="M3474" s="21" t="s">
        <v>31</v>
      </c>
      <c r="N3474" t="s">
        <v>2283</v>
      </c>
      <c r="O3474" s="20">
        <v>76.0919378974934</v>
      </c>
      <c r="P3474" s="20">
        <v>74.7053872053872</v>
      </c>
      <c r="Q3474" s="22">
        <v>0.981777955320652</v>
      </c>
      <c r="R3474" s="23"/>
      <c r="S3474" s="24"/>
      <c r="T3474" s="23"/>
      <c r="U3474" s="22"/>
      <c r="V3474" s="20"/>
      <c r="W3474" s="20"/>
      <c r="X3474" s="25"/>
    </row>
    <row r="3475" spans="1:24">
      <c r="A3475" s="1" t="s">
        <v>2211</v>
      </c>
      <c r="B3475" s="13" t="s">
        <v>2120</v>
      </c>
      <c r="C3475" t="s">
        <v>2212</v>
      </c>
      <c r="D3475" s="7" t="s">
        <v>2213</v>
      </c>
      <c r="E3475" s="13" t="s">
        <v>28</v>
      </c>
      <c r="F3475" s="20">
        <v>49.46</v>
      </c>
      <c r="G3475" s="20">
        <v>3.55</v>
      </c>
      <c r="H3475" s="20"/>
      <c r="I3475" s="20"/>
      <c r="J3475" s="25"/>
      <c r="K3475" t="s">
        <v>29</v>
      </c>
      <c r="L3475" t="s">
        <v>30</v>
      </c>
      <c r="M3475" s="21" t="s">
        <v>31</v>
      </c>
      <c r="N3475" t="s">
        <v>2284</v>
      </c>
      <c r="O3475" s="20">
        <v>79.0271799776821</v>
      </c>
      <c r="P3475" s="20">
        <v>76.0616929698709</v>
      </c>
      <c r="Q3475" s="22">
        <v>0.962475100229456</v>
      </c>
      <c r="R3475" s="23"/>
      <c r="S3475" s="24"/>
      <c r="T3475" s="23"/>
      <c r="U3475" s="22"/>
      <c r="V3475" s="20"/>
      <c r="W3475" s="20"/>
      <c r="X3475" s="25"/>
    </row>
    <row r="3476" spans="1:24">
      <c r="A3476" s="1" t="s">
        <v>2211</v>
      </c>
      <c r="B3476" s="13" t="s">
        <v>2120</v>
      </c>
      <c r="C3476" t="s">
        <v>2212</v>
      </c>
      <c r="D3476" s="7" t="s">
        <v>2213</v>
      </c>
      <c r="E3476" s="13" t="s">
        <v>28</v>
      </c>
      <c r="F3476" s="20">
        <v>49.46</v>
      </c>
      <c r="G3476" s="20">
        <v>3.55</v>
      </c>
      <c r="H3476" s="20"/>
      <c r="I3476" s="20"/>
      <c r="J3476" s="25"/>
      <c r="K3476" t="s">
        <v>29</v>
      </c>
      <c r="L3476" t="s">
        <v>30</v>
      </c>
      <c r="M3476" s="21" t="s">
        <v>31</v>
      </c>
      <c r="N3476" t="s">
        <v>2285</v>
      </c>
      <c r="O3476" s="20">
        <v>78.4177559912854</v>
      </c>
      <c r="P3476" s="20">
        <v>70.9098039215686</v>
      </c>
      <c r="Q3476" s="22">
        <v>0.904256989060601</v>
      </c>
      <c r="R3476" s="23"/>
      <c r="S3476" s="24"/>
      <c r="T3476" s="23"/>
      <c r="U3476" s="22"/>
      <c r="V3476" s="20"/>
      <c r="W3476" s="20"/>
      <c r="X3476" s="25"/>
    </row>
    <row r="3477" spans="1:24">
      <c r="A3477" s="1" t="s">
        <v>2211</v>
      </c>
      <c r="B3477" s="13" t="s">
        <v>2120</v>
      </c>
      <c r="C3477" t="s">
        <v>2212</v>
      </c>
      <c r="D3477" s="7" t="s">
        <v>2213</v>
      </c>
      <c r="E3477" s="13" t="s">
        <v>28</v>
      </c>
      <c r="F3477" s="20">
        <v>49.46</v>
      </c>
      <c r="G3477" s="20">
        <v>3.55</v>
      </c>
      <c r="H3477" s="20"/>
      <c r="I3477" s="20"/>
      <c r="J3477" s="25"/>
      <c r="K3477" t="s">
        <v>29</v>
      </c>
      <c r="L3477" t="s">
        <v>30</v>
      </c>
      <c r="M3477" s="21" t="s">
        <v>31</v>
      </c>
      <c r="N3477" t="s">
        <v>2286</v>
      </c>
      <c r="O3477" s="20">
        <v>80.5233182892757</v>
      </c>
      <c r="P3477" s="20">
        <v>78.4390715667311</v>
      </c>
      <c r="Q3477" s="22">
        <v>0.974116234069527</v>
      </c>
      <c r="R3477" s="23"/>
      <c r="S3477" s="24"/>
      <c r="T3477" s="23"/>
      <c r="U3477" s="22"/>
      <c r="V3477" s="20"/>
      <c r="W3477" s="20"/>
      <c r="X3477" s="25"/>
    </row>
    <row r="3478" spans="1:24">
      <c r="A3478" s="1" t="s">
        <v>2211</v>
      </c>
      <c r="B3478" s="13" t="s">
        <v>2120</v>
      </c>
      <c r="C3478" t="s">
        <v>2212</v>
      </c>
      <c r="D3478" s="7" t="s">
        <v>2213</v>
      </c>
      <c r="E3478" s="13" t="s">
        <v>28</v>
      </c>
      <c r="F3478" s="20">
        <v>49.46</v>
      </c>
      <c r="G3478" s="20">
        <v>3.55</v>
      </c>
      <c r="H3478" s="20"/>
      <c r="I3478" s="20"/>
      <c r="J3478" s="25"/>
      <c r="K3478" t="s">
        <v>29</v>
      </c>
      <c r="L3478" t="s">
        <v>30</v>
      </c>
      <c r="M3478" s="21" t="s">
        <v>31</v>
      </c>
      <c r="N3478" t="s">
        <v>2287</v>
      </c>
      <c r="O3478" s="20">
        <v>72.44563598451</v>
      </c>
      <c r="P3478" s="20">
        <v>66.2922252010724</v>
      </c>
      <c r="Q3478" s="22">
        <v>0.915061677631579</v>
      </c>
      <c r="R3478" s="23"/>
      <c r="S3478" s="24"/>
      <c r="T3478" s="23"/>
      <c r="U3478" s="22"/>
      <c r="V3478" s="20"/>
      <c r="W3478" s="20"/>
      <c r="X3478" s="25"/>
    </row>
    <row r="3479" spans="1:24">
      <c r="A3479" s="1" t="s">
        <v>2211</v>
      </c>
      <c r="B3479" s="13" t="s">
        <v>2120</v>
      </c>
      <c r="C3479" t="s">
        <v>2212</v>
      </c>
      <c r="D3479" s="7" t="s">
        <v>2213</v>
      </c>
      <c r="E3479" s="13" t="s">
        <v>28</v>
      </c>
      <c r="F3479" s="20">
        <v>49.46</v>
      </c>
      <c r="G3479" s="20">
        <v>3.55</v>
      </c>
      <c r="H3479" s="20"/>
      <c r="I3479" s="20"/>
      <c r="J3479" s="25"/>
      <c r="K3479" t="s">
        <v>29</v>
      </c>
      <c r="L3479" t="s">
        <v>30</v>
      </c>
      <c r="M3479" s="21" t="s">
        <v>31</v>
      </c>
      <c r="N3479" t="s">
        <v>2288</v>
      </c>
      <c r="O3479" s="20">
        <v>79.6601193914885</v>
      </c>
      <c r="P3479" s="20">
        <v>75.4332755632582</v>
      </c>
      <c r="Q3479" s="22">
        <v>0.946939022179247</v>
      </c>
      <c r="R3479" s="23"/>
      <c r="S3479" s="24"/>
      <c r="T3479" s="23"/>
      <c r="U3479" s="22"/>
      <c r="V3479" s="20"/>
      <c r="W3479" s="20"/>
      <c r="X3479" s="25"/>
    </row>
    <row r="3480" spans="1:24">
      <c r="A3480" s="1" t="s">
        <v>2211</v>
      </c>
      <c r="B3480" s="13" t="s">
        <v>2120</v>
      </c>
      <c r="C3480" t="s">
        <v>2212</v>
      </c>
      <c r="D3480" s="7" t="s">
        <v>2213</v>
      </c>
      <c r="E3480" s="13" t="s">
        <v>28</v>
      </c>
      <c r="F3480" s="20">
        <v>49.46</v>
      </c>
      <c r="G3480" s="20">
        <v>3.55</v>
      </c>
      <c r="H3480" s="20"/>
      <c r="I3480" s="20"/>
      <c r="J3480" s="25"/>
      <c r="K3480" t="s">
        <v>29</v>
      </c>
      <c r="L3480" t="s">
        <v>30</v>
      </c>
      <c r="M3480" s="21" t="s">
        <v>31</v>
      </c>
      <c r="N3480" t="s">
        <v>2289</v>
      </c>
      <c r="O3480" s="20">
        <v>74.028000713394</v>
      </c>
      <c r="P3480" s="20">
        <v>67.131621187801</v>
      </c>
      <c r="Q3480" s="22">
        <v>0.906840932361621</v>
      </c>
      <c r="R3480" s="23"/>
      <c r="S3480" s="24"/>
      <c r="T3480" s="23"/>
      <c r="U3480" s="22"/>
      <c r="V3480" s="20"/>
      <c r="W3480" s="20"/>
      <c r="X3480" s="25"/>
    </row>
    <row r="3481" spans="1:24">
      <c r="A3481" s="1" t="s">
        <v>2211</v>
      </c>
      <c r="B3481" s="13" t="s">
        <v>2120</v>
      </c>
      <c r="C3481" t="s">
        <v>2212</v>
      </c>
      <c r="D3481" s="7" t="s">
        <v>2213</v>
      </c>
      <c r="E3481" s="13" t="s">
        <v>28</v>
      </c>
      <c r="F3481" s="20">
        <v>49.46</v>
      </c>
      <c r="G3481" s="20">
        <v>3.55</v>
      </c>
      <c r="H3481" s="20"/>
      <c r="I3481" s="20"/>
      <c r="J3481" s="25"/>
      <c r="K3481" t="s">
        <v>29</v>
      </c>
      <c r="L3481" t="s">
        <v>30</v>
      </c>
      <c r="M3481" s="21" t="s">
        <v>31</v>
      </c>
      <c r="N3481" t="s">
        <v>2290</v>
      </c>
      <c r="O3481" s="20">
        <v>78.9972899728997</v>
      </c>
      <c r="P3481" s="20">
        <v>74.2016260162602</v>
      </c>
      <c r="Q3481" s="22">
        <v>0.939293310463122</v>
      </c>
      <c r="R3481" s="23"/>
      <c r="S3481" s="24"/>
      <c r="T3481" s="23"/>
      <c r="U3481" s="22"/>
      <c r="V3481" s="20"/>
      <c r="W3481" s="20"/>
      <c r="X3481" s="25"/>
    </row>
    <row r="3482" spans="1:24">
      <c r="A3482" s="1" t="s">
        <v>2211</v>
      </c>
      <c r="B3482" s="13" t="s">
        <v>2120</v>
      </c>
      <c r="C3482" t="s">
        <v>2212</v>
      </c>
      <c r="D3482" s="7" t="s">
        <v>2213</v>
      </c>
      <c r="E3482" s="13" t="s">
        <v>28</v>
      </c>
      <c r="F3482" s="20">
        <v>49.46</v>
      </c>
      <c r="G3482" s="20">
        <v>3.55</v>
      </c>
      <c r="H3482" s="20"/>
      <c r="I3482" s="20"/>
      <c r="J3482" s="25"/>
      <c r="K3482" t="s">
        <v>29</v>
      </c>
      <c r="L3482" t="s">
        <v>30</v>
      </c>
      <c r="M3482" s="21" t="s">
        <v>31</v>
      </c>
      <c r="N3482" t="s">
        <v>2291</v>
      </c>
      <c r="O3482" s="20">
        <v>80.6906345247991</v>
      </c>
      <c r="P3482" s="20">
        <v>73.8029925187032</v>
      </c>
      <c r="Q3482" s="22">
        <v>0.914641370133494</v>
      </c>
      <c r="R3482" s="23"/>
      <c r="S3482" s="24"/>
      <c r="T3482" s="23"/>
      <c r="U3482" s="22"/>
      <c r="V3482" s="20"/>
      <c r="W3482" s="20"/>
      <c r="X3482" s="25"/>
    </row>
    <row r="3483" spans="1:24">
      <c r="A3483" s="1" t="s">
        <v>2211</v>
      </c>
      <c r="B3483" s="13" t="s">
        <v>2120</v>
      </c>
      <c r="C3483" t="s">
        <v>2212</v>
      </c>
      <c r="D3483" s="7" t="s">
        <v>2213</v>
      </c>
      <c r="E3483" s="13" t="s">
        <v>28</v>
      </c>
      <c r="F3483" s="20">
        <v>49.46</v>
      </c>
      <c r="G3483" s="20">
        <v>3.55</v>
      </c>
      <c r="H3483" s="20"/>
      <c r="I3483" s="20"/>
      <c r="J3483" s="25"/>
      <c r="K3483" t="s">
        <v>29</v>
      </c>
      <c r="L3483" t="s">
        <v>30</v>
      </c>
      <c r="M3483" s="21" t="s">
        <v>31</v>
      </c>
      <c r="N3483" t="s">
        <v>2292</v>
      </c>
      <c r="O3483" s="20">
        <v>75.0732670744139</v>
      </c>
      <c r="P3483" s="20">
        <v>71.9862385321101</v>
      </c>
      <c r="Q3483" s="22">
        <v>0.958879789536216</v>
      </c>
      <c r="R3483" s="23"/>
      <c r="S3483" s="24"/>
      <c r="T3483" s="23"/>
      <c r="U3483" s="22"/>
      <c r="V3483" s="20"/>
      <c r="W3483" s="20"/>
      <c r="X3483" s="25"/>
    </row>
    <row r="3484" spans="1:24">
      <c r="A3484" s="1" t="s">
        <v>2211</v>
      </c>
      <c r="B3484" s="13" t="s">
        <v>2120</v>
      </c>
      <c r="C3484" t="s">
        <v>2212</v>
      </c>
      <c r="D3484" s="7" t="s">
        <v>2213</v>
      </c>
      <c r="E3484" s="13" t="s">
        <v>28</v>
      </c>
      <c r="F3484" s="20">
        <v>49.46</v>
      </c>
      <c r="G3484" s="20">
        <v>3.55</v>
      </c>
      <c r="H3484" s="20"/>
      <c r="I3484" s="20"/>
      <c r="J3484" s="25"/>
      <c r="K3484" t="s">
        <v>29</v>
      </c>
      <c r="L3484" t="s">
        <v>30</v>
      </c>
      <c r="M3484" s="21" t="s">
        <v>31</v>
      </c>
      <c r="N3484" t="s">
        <v>2293</v>
      </c>
      <c r="O3484" s="20">
        <v>76.7449319989736</v>
      </c>
      <c r="P3484" s="20">
        <v>72.9815242494226</v>
      </c>
      <c r="Q3484" s="22">
        <v>0.95096213324417</v>
      </c>
      <c r="R3484" s="23"/>
      <c r="S3484" s="24"/>
      <c r="T3484" s="23"/>
      <c r="U3484" s="22"/>
      <c r="V3484" s="20"/>
      <c r="W3484" s="20"/>
      <c r="X3484" s="25"/>
    </row>
    <row r="3485" spans="1:24">
      <c r="A3485" s="1" t="s">
        <v>2211</v>
      </c>
      <c r="B3485" s="13" t="s">
        <v>2120</v>
      </c>
      <c r="C3485" t="s">
        <v>2212</v>
      </c>
      <c r="D3485" s="7" t="s">
        <v>2213</v>
      </c>
      <c r="E3485" s="13" t="s">
        <v>28</v>
      </c>
      <c r="F3485" s="20">
        <v>49.46</v>
      </c>
      <c r="G3485" s="20">
        <v>3.55</v>
      </c>
      <c r="H3485" s="20"/>
      <c r="I3485" s="20"/>
      <c r="J3485" s="25"/>
      <c r="K3485" t="s">
        <v>29</v>
      </c>
      <c r="L3485" t="s">
        <v>30</v>
      </c>
      <c r="M3485" s="21" t="s">
        <v>31</v>
      </c>
      <c r="N3485" t="s">
        <v>2294</v>
      </c>
      <c r="O3485" s="20">
        <v>72.75338369531</v>
      </c>
      <c r="P3485" s="20">
        <v>70.1473087818697</v>
      </c>
      <c r="Q3485" s="22">
        <v>0.964179330485101</v>
      </c>
      <c r="R3485" s="23"/>
      <c r="S3485" s="24"/>
      <c r="T3485" s="23"/>
      <c r="U3485" s="22"/>
      <c r="V3485" s="20"/>
      <c r="W3485" s="20"/>
      <c r="X3485" s="25"/>
    </row>
    <row r="3486" spans="1:24">
      <c r="A3486" s="1" t="s">
        <v>2211</v>
      </c>
      <c r="B3486" s="13" t="s">
        <v>2120</v>
      </c>
      <c r="C3486" t="s">
        <v>2212</v>
      </c>
      <c r="D3486" s="7" t="s">
        <v>2213</v>
      </c>
      <c r="E3486" s="13" t="s">
        <v>28</v>
      </c>
      <c r="F3486" s="20">
        <v>49.46</v>
      </c>
      <c r="G3486" s="20">
        <v>3.55</v>
      </c>
      <c r="H3486" s="20"/>
      <c r="I3486" s="20"/>
      <c r="J3486" s="25"/>
      <c r="K3486" t="s">
        <v>29</v>
      </c>
      <c r="L3486" t="s">
        <v>30</v>
      </c>
      <c r="M3486" s="21" t="s">
        <v>31</v>
      </c>
      <c r="N3486" t="s">
        <v>2295</v>
      </c>
      <c r="O3486" s="20">
        <v>56.0080022566661</v>
      </c>
      <c r="P3486" s="20">
        <v>53.0537145911277</v>
      </c>
      <c r="Q3486" s="22">
        <v>0.94725240061233</v>
      </c>
      <c r="R3486" s="23"/>
      <c r="S3486" s="24"/>
      <c r="T3486" s="23"/>
      <c r="U3486" s="22"/>
      <c r="V3486" s="20"/>
      <c r="W3486" s="20"/>
      <c r="X3486" s="25"/>
    </row>
    <row r="3487" spans="1:24">
      <c r="A3487" s="1" t="s">
        <v>2211</v>
      </c>
      <c r="B3487" s="13" t="s">
        <v>2120</v>
      </c>
      <c r="C3487" t="s">
        <v>2212</v>
      </c>
      <c r="D3487" s="7" t="s">
        <v>2213</v>
      </c>
      <c r="E3487" s="13" t="s">
        <v>28</v>
      </c>
      <c r="F3487" s="20">
        <v>49.46</v>
      </c>
      <c r="G3487" s="20">
        <v>3.55</v>
      </c>
      <c r="H3487" s="20"/>
      <c r="I3487" s="20"/>
      <c r="J3487" s="25"/>
      <c r="K3487" t="s">
        <v>29</v>
      </c>
      <c r="L3487" t="s">
        <v>30</v>
      </c>
      <c r="M3487" s="21" t="s">
        <v>31</v>
      </c>
      <c r="N3487" t="s">
        <v>2296</v>
      </c>
      <c r="O3487" s="20">
        <v>46.5356691919192</v>
      </c>
      <c r="P3487" s="20">
        <v>40.4829545454546</v>
      </c>
      <c r="Q3487" s="22">
        <v>0.869933864676955</v>
      </c>
      <c r="R3487" s="23"/>
      <c r="S3487" s="24"/>
      <c r="T3487" s="23"/>
      <c r="U3487" s="22"/>
      <c r="V3487" s="20"/>
      <c r="W3487" s="20"/>
      <c r="X3487" s="25"/>
    </row>
    <row r="3488" spans="1:24">
      <c r="A3488" s="1" t="s">
        <v>2211</v>
      </c>
      <c r="B3488" s="13" t="s">
        <v>2120</v>
      </c>
      <c r="C3488" t="s">
        <v>2212</v>
      </c>
      <c r="D3488" s="7" t="s">
        <v>2213</v>
      </c>
      <c r="E3488" s="13" t="s">
        <v>28</v>
      </c>
      <c r="F3488" s="20">
        <v>49.46</v>
      </c>
      <c r="G3488" s="20">
        <v>3.55</v>
      </c>
      <c r="H3488" s="20"/>
      <c r="I3488" s="20"/>
      <c r="J3488" s="25"/>
      <c r="K3488" t="s">
        <v>29</v>
      </c>
      <c r="L3488" t="s">
        <v>30</v>
      </c>
      <c r="M3488" s="21" t="s">
        <v>31</v>
      </c>
      <c r="N3488" t="s">
        <v>2297</v>
      </c>
      <c r="O3488" s="20">
        <v>58.5220950564298</v>
      </c>
      <c r="P3488" s="20">
        <v>54.5364806866953</v>
      </c>
      <c r="Q3488" s="22">
        <v>0.931895562421485</v>
      </c>
      <c r="R3488" s="23"/>
      <c r="S3488" s="24"/>
      <c r="T3488" s="23"/>
      <c r="U3488" s="22"/>
      <c r="V3488" s="20"/>
      <c r="W3488" s="20"/>
      <c r="X3488" s="25"/>
    </row>
    <row r="3489" spans="1:24">
      <c r="A3489" s="1" t="s">
        <v>2211</v>
      </c>
      <c r="B3489" s="13" t="s">
        <v>2120</v>
      </c>
      <c r="C3489" t="s">
        <v>2212</v>
      </c>
      <c r="D3489" s="7" t="s">
        <v>2213</v>
      </c>
      <c r="E3489" s="13" t="s">
        <v>28</v>
      </c>
      <c r="F3489" s="20">
        <v>49.46</v>
      </c>
      <c r="G3489" s="20">
        <v>3.55</v>
      </c>
      <c r="H3489" s="20"/>
      <c r="I3489" s="20"/>
      <c r="J3489" s="25"/>
      <c r="K3489" t="s">
        <v>29</v>
      </c>
      <c r="L3489" t="s">
        <v>30</v>
      </c>
      <c r="M3489" s="21" t="s">
        <v>31</v>
      </c>
      <c r="N3489" t="s">
        <v>2298</v>
      </c>
      <c r="O3489" s="20">
        <v>52.2760646108664</v>
      </c>
      <c r="P3489" s="20">
        <v>44.6872246696035</v>
      </c>
      <c r="Q3489" s="22">
        <v>0.854831460674157</v>
      </c>
      <c r="R3489" s="23"/>
      <c r="S3489" s="24"/>
      <c r="T3489" s="23"/>
      <c r="U3489" s="22"/>
      <c r="V3489" s="20"/>
      <c r="W3489" s="20"/>
      <c r="X3489" s="25"/>
    </row>
    <row r="3490" spans="1:24">
      <c r="A3490" s="1" t="s">
        <v>2211</v>
      </c>
      <c r="B3490" s="13" t="s">
        <v>2120</v>
      </c>
      <c r="C3490" t="s">
        <v>2212</v>
      </c>
      <c r="D3490" s="7" t="s">
        <v>2213</v>
      </c>
      <c r="E3490" s="13" t="s">
        <v>28</v>
      </c>
      <c r="F3490" s="20">
        <v>49.46</v>
      </c>
      <c r="G3490" s="20">
        <v>3.55</v>
      </c>
      <c r="H3490" s="20"/>
      <c r="I3490" s="20"/>
      <c r="J3490" s="25"/>
      <c r="K3490" t="s">
        <v>29</v>
      </c>
      <c r="L3490" t="s">
        <v>30</v>
      </c>
      <c r="M3490" s="21" t="s">
        <v>31</v>
      </c>
      <c r="N3490" t="s">
        <v>2299</v>
      </c>
      <c r="O3490" s="20">
        <v>69.8143495254048</v>
      </c>
      <c r="P3490" s="20">
        <v>62.6381909547739</v>
      </c>
      <c r="Q3490" s="22">
        <v>0.897210836748975</v>
      </c>
      <c r="R3490" s="23"/>
      <c r="S3490" s="24"/>
      <c r="T3490" s="23"/>
      <c r="U3490" s="22"/>
      <c r="V3490" s="20"/>
      <c r="W3490" s="20"/>
      <c r="X3490" s="25"/>
    </row>
    <row r="3491" spans="1:24">
      <c r="A3491" s="1" t="s">
        <v>2211</v>
      </c>
      <c r="B3491" s="13" t="s">
        <v>2120</v>
      </c>
      <c r="C3491" t="s">
        <v>2212</v>
      </c>
      <c r="D3491" s="7" t="s">
        <v>2213</v>
      </c>
      <c r="E3491" s="13" t="s">
        <v>28</v>
      </c>
      <c r="F3491" s="20">
        <v>49.46</v>
      </c>
      <c r="G3491" s="20">
        <v>3.55</v>
      </c>
      <c r="H3491" s="20"/>
      <c r="I3491" s="20"/>
      <c r="J3491" s="25"/>
      <c r="K3491" t="s">
        <v>29</v>
      </c>
      <c r="L3491" t="s">
        <v>30</v>
      </c>
      <c r="M3491" s="21" t="s">
        <v>31</v>
      </c>
      <c r="N3491" t="s">
        <v>2300</v>
      </c>
      <c r="O3491" s="20">
        <v>78.3781033781034</v>
      </c>
      <c r="P3491" s="20">
        <v>70.4569597069597</v>
      </c>
      <c r="Q3491" s="22">
        <v>0.898936777878748</v>
      </c>
      <c r="R3491" s="23"/>
      <c r="S3491" s="24"/>
      <c r="T3491" s="23"/>
      <c r="U3491" s="22"/>
      <c r="V3491" s="20"/>
      <c r="W3491" s="20"/>
      <c r="X3491" s="25"/>
    </row>
    <row r="3492" spans="1:24">
      <c r="A3492" s="1" t="s">
        <v>2211</v>
      </c>
      <c r="B3492" s="13" t="s">
        <v>2120</v>
      </c>
      <c r="C3492" t="s">
        <v>2212</v>
      </c>
      <c r="D3492" s="7" t="s">
        <v>2213</v>
      </c>
      <c r="E3492" s="13" t="s">
        <v>28</v>
      </c>
      <c r="F3492" s="20">
        <v>49.46</v>
      </c>
      <c r="G3492" s="20">
        <v>3.55</v>
      </c>
      <c r="H3492" s="20"/>
      <c r="I3492" s="20"/>
      <c r="J3492" s="25"/>
      <c r="K3492" t="s">
        <v>29</v>
      </c>
      <c r="L3492" t="s">
        <v>30</v>
      </c>
      <c r="M3492" s="21" t="s">
        <v>31</v>
      </c>
      <c r="N3492" t="s">
        <v>2301</v>
      </c>
      <c r="O3492" s="20">
        <v>73.5526998961578</v>
      </c>
      <c r="P3492" s="20">
        <v>65.796261682243</v>
      </c>
      <c r="Q3492" s="22">
        <v>0.894545839583517</v>
      </c>
      <c r="R3492" s="23"/>
      <c r="S3492" s="24"/>
      <c r="T3492" s="23"/>
      <c r="U3492" s="22"/>
      <c r="V3492" s="20"/>
      <c r="W3492" s="20"/>
      <c r="X3492" s="25"/>
    </row>
    <row r="3493" spans="1:24">
      <c r="A3493" s="1" t="s">
        <v>2211</v>
      </c>
      <c r="B3493" s="13" t="s">
        <v>2120</v>
      </c>
      <c r="C3493" t="s">
        <v>2212</v>
      </c>
      <c r="D3493" s="7" t="s">
        <v>2213</v>
      </c>
      <c r="E3493" s="13" t="s">
        <v>28</v>
      </c>
      <c r="F3493" s="20">
        <v>49.46</v>
      </c>
      <c r="G3493" s="20">
        <v>3.55</v>
      </c>
      <c r="H3493" s="20"/>
      <c r="I3493" s="20"/>
      <c r="J3493" s="25"/>
      <c r="K3493" t="s">
        <v>29</v>
      </c>
      <c r="L3493" t="s">
        <v>30</v>
      </c>
      <c r="M3493" s="21" t="s">
        <v>31</v>
      </c>
      <c r="N3493" t="s">
        <v>2302</v>
      </c>
      <c r="O3493" s="20">
        <v>75.2482150825524</v>
      </c>
      <c r="P3493" s="20">
        <v>69.5983935742972</v>
      </c>
      <c r="Q3493" s="22">
        <v>0.924917534561358</v>
      </c>
      <c r="R3493" s="23"/>
      <c r="S3493" s="24"/>
      <c r="T3493" s="23"/>
      <c r="U3493" s="22"/>
      <c r="V3493" s="20"/>
      <c r="W3493" s="20"/>
      <c r="X3493" s="25"/>
    </row>
    <row r="3494" spans="1:24">
      <c r="A3494" s="1" t="s">
        <v>2211</v>
      </c>
      <c r="B3494" s="13" t="s">
        <v>2120</v>
      </c>
      <c r="C3494" t="s">
        <v>2212</v>
      </c>
      <c r="D3494" s="7" t="s">
        <v>2213</v>
      </c>
      <c r="E3494" s="13" t="s">
        <v>28</v>
      </c>
      <c r="F3494" s="20">
        <v>49.46</v>
      </c>
      <c r="G3494" s="20">
        <v>3.55</v>
      </c>
      <c r="H3494" s="20"/>
      <c r="I3494" s="20"/>
      <c r="J3494" s="25"/>
      <c r="K3494" t="s">
        <v>29</v>
      </c>
      <c r="L3494" t="s">
        <v>30</v>
      </c>
      <c r="M3494" s="21" t="s">
        <v>31</v>
      </c>
      <c r="N3494" t="s">
        <v>2303</v>
      </c>
      <c r="O3494" s="20">
        <v>70.1955174058178</v>
      </c>
      <c r="P3494" s="20">
        <v>63.9442060085837</v>
      </c>
      <c r="Q3494" s="22">
        <v>0.910944293478261</v>
      </c>
      <c r="R3494" s="23"/>
      <c r="S3494" s="24"/>
      <c r="T3494" s="23"/>
      <c r="U3494" s="22"/>
      <c r="V3494" s="20"/>
      <c r="W3494" s="20"/>
      <c r="X3494" s="25"/>
    </row>
    <row r="3495" spans="1:24">
      <c r="A3495" s="1" t="s">
        <v>2211</v>
      </c>
      <c r="B3495" s="13" t="s">
        <v>2120</v>
      </c>
      <c r="C3495" t="s">
        <v>2212</v>
      </c>
      <c r="D3495" s="7" t="s">
        <v>2213</v>
      </c>
      <c r="E3495" s="13" t="s">
        <v>28</v>
      </c>
      <c r="F3495" s="20">
        <v>49.46</v>
      </c>
      <c r="G3495" s="20">
        <v>3.55</v>
      </c>
      <c r="H3495" s="20"/>
      <c r="I3495" s="20"/>
      <c r="J3495" s="25"/>
      <c r="K3495" t="s">
        <v>29</v>
      </c>
      <c r="L3495" t="s">
        <v>30</v>
      </c>
      <c r="M3495" s="21" t="s">
        <v>31</v>
      </c>
      <c r="N3495" t="s">
        <v>2304</v>
      </c>
      <c r="O3495" s="20">
        <v>65.4249058380414</v>
      </c>
      <c r="P3495" s="20">
        <v>55.2415254237288</v>
      </c>
      <c r="Q3495" s="22">
        <v>0.844350094449941</v>
      </c>
      <c r="R3495" s="23"/>
      <c r="S3495" s="24"/>
      <c r="T3495" s="23"/>
      <c r="U3495" s="22"/>
      <c r="V3495" s="20"/>
      <c r="W3495" s="20"/>
      <c r="X3495" s="25"/>
    </row>
    <row r="3496" spans="1:24">
      <c r="A3496" s="1" t="s">
        <v>2211</v>
      </c>
      <c r="B3496" s="13" t="s">
        <v>2120</v>
      </c>
      <c r="C3496" t="s">
        <v>2212</v>
      </c>
      <c r="D3496" s="7" t="s">
        <v>2213</v>
      </c>
      <c r="E3496" s="13" t="s">
        <v>28</v>
      </c>
      <c r="F3496" s="20">
        <v>49.46</v>
      </c>
      <c r="G3496" s="20">
        <v>3.55</v>
      </c>
      <c r="H3496" s="20"/>
      <c r="I3496" s="20"/>
      <c r="J3496" s="25"/>
      <c r="K3496" t="s">
        <v>29</v>
      </c>
      <c r="L3496" t="s">
        <v>30</v>
      </c>
      <c r="M3496" s="21" t="s">
        <v>31</v>
      </c>
      <c r="N3496" t="s">
        <v>2305</v>
      </c>
      <c r="O3496" s="20">
        <v>68.5145951035782</v>
      </c>
      <c r="P3496" s="20">
        <v>57.228813559322</v>
      </c>
      <c r="Q3496" s="22">
        <v>0.835279161656073</v>
      </c>
      <c r="R3496" s="23"/>
      <c r="S3496" s="24"/>
      <c r="T3496" s="23"/>
      <c r="U3496" s="22"/>
      <c r="V3496" s="20"/>
      <c r="W3496" s="20"/>
      <c r="X3496" s="25"/>
    </row>
    <row r="3497" spans="1:24">
      <c r="A3497" s="1" t="s">
        <v>2211</v>
      </c>
      <c r="B3497" s="13" t="s">
        <v>2120</v>
      </c>
      <c r="C3497" t="s">
        <v>2212</v>
      </c>
      <c r="D3497" s="7" t="s">
        <v>2213</v>
      </c>
      <c r="E3497" s="13" t="s">
        <v>28</v>
      </c>
      <c r="F3497" s="20">
        <v>49.46</v>
      </c>
      <c r="G3497" s="20">
        <v>3.55</v>
      </c>
      <c r="H3497" s="20"/>
      <c r="I3497" s="20"/>
      <c r="J3497" s="25"/>
      <c r="K3497" t="s">
        <v>29</v>
      </c>
      <c r="L3497" t="s">
        <v>30</v>
      </c>
      <c r="M3497" s="21" t="s">
        <v>31</v>
      </c>
      <c r="N3497" t="s">
        <v>2306</v>
      </c>
      <c r="O3497" s="20">
        <v>71.7881944444444</v>
      </c>
      <c r="P3497" s="20">
        <v>66.9125</v>
      </c>
      <c r="Q3497" s="22">
        <v>0.932082224909311</v>
      </c>
      <c r="R3497" s="23"/>
      <c r="S3497" s="24"/>
      <c r="T3497" s="23"/>
      <c r="U3497" s="22"/>
      <c r="V3497" s="20"/>
      <c r="W3497" s="20"/>
      <c r="X3497" s="25"/>
    </row>
    <row r="3498" spans="1:24">
      <c r="A3498" s="1" t="s">
        <v>2211</v>
      </c>
      <c r="B3498" s="13" t="s">
        <v>2120</v>
      </c>
      <c r="C3498" t="s">
        <v>2212</v>
      </c>
      <c r="D3498" s="7" t="s">
        <v>2213</v>
      </c>
      <c r="E3498" s="13" t="s">
        <v>28</v>
      </c>
      <c r="F3498" s="20">
        <v>49.46</v>
      </c>
      <c r="G3498" s="20">
        <v>3.55</v>
      </c>
      <c r="H3498" s="20"/>
      <c r="I3498" s="20"/>
      <c r="J3498" s="25"/>
      <c r="K3498" t="s">
        <v>29</v>
      </c>
      <c r="L3498" t="s">
        <v>30</v>
      </c>
      <c r="M3498" s="21" t="s">
        <v>31</v>
      </c>
      <c r="N3498" t="s">
        <v>2307</v>
      </c>
      <c r="O3498" s="20">
        <v>58.9646464646464</v>
      </c>
      <c r="P3498" s="20">
        <v>48.7727272727273</v>
      </c>
      <c r="Q3498" s="22">
        <v>0.827152034261242</v>
      </c>
      <c r="R3498" s="23"/>
      <c r="S3498" s="24"/>
      <c r="T3498" s="23"/>
      <c r="U3498" s="22"/>
      <c r="V3498" s="20"/>
      <c r="W3498" s="20"/>
      <c r="X3498" s="25"/>
    </row>
    <row r="3499" spans="1:24">
      <c r="A3499" s="1" t="s">
        <v>2211</v>
      </c>
      <c r="B3499" s="13" t="s">
        <v>2120</v>
      </c>
      <c r="C3499" t="s">
        <v>2212</v>
      </c>
      <c r="D3499" s="7" t="s">
        <v>2213</v>
      </c>
      <c r="E3499" s="13" t="s">
        <v>28</v>
      </c>
      <c r="F3499" s="20">
        <v>49.46</v>
      </c>
      <c r="G3499" s="20">
        <v>3.55</v>
      </c>
      <c r="H3499" s="20"/>
      <c r="I3499" s="20"/>
      <c r="J3499" s="25"/>
      <c r="K3499" t="s">
        <v>29</v>
      </c>
      <c r="L3499" t="s">
        <v>30</v>
      </c>
      <c r="M3499" s="21" t="s">
        <v>31</v>
      </c>
      <c r="N3499" t="s">
        <v>2308</v>
      </c>
      <c r="O3499" s="20">
        <v>68.1316590563166</v>
      </c>
      <c r="P3499" s="20">
        <v>57.4931506849315</v>
      </c>
      <c r="Q3499" s="22">
        <v>0.843853672158615</v>
      </c>
      <c r="R3499" s="23"/>
      <c r="S3499" s="24"/>
      <c r="T3499" s="23"/>
      <c r="U3499" s="22"/>
      <c r="V3499" s="20"/>
      <c r="W3499" s="20"/>
      <c r="X3499" s="25"/>
    </row>
    <row r="3500" spans="1:24">
      <c r="A3500" s="1" t="s">
        <v>2211</v>
      </c>
      <c r="B3500" s="13" t="s">
        <v>2120</v>
      </c>
      <c r="C3500" t="s">
        <v>2212</v>
      </c>
      <c r="D3500" s="7" t="s">
        <v>2213</v>
      </c>
      <c r="E3500" s="13" t="s">
        <v>28</v>
      </c>
      <c r="F3500" s="20">
        <v>49.46</v>
      </c>
      <c r="G3500" s="20">
        <v>3.55</v>
      </c>
      <c r="H3500" s="20"/>
      <c r="I3500" s="20"/>
      <c r="J3500" s="25"/>
      <c r="K3500" t="s">
        <v>29</v>
      </c>
      <c r="L3500" t="s">
        <v>30</v>
      </c>
      <c r="M3500" s="21" t="s">
        <v>31</v>
      </c>
      <c r="N3500" t="s">
        <v>2309</v>
      </c>
      <c r="O3500" s="20">
        <v>81.186365648517</v>
      </c>
      <c r="P3500" s="20">
        <v>68.2430278884462</v>
      </c>
      <c r="Q3500" s="22">
        <v>0.840572519083969</v>
      </c>
      <c r="R3500" s="23"/>
      <c r="S3500" s="24"/>
      <c r="T3500" s="23"/>
      <c r="U3500" s="22"/>
      <c r="V3500" s="20"/>
      <c r="W3500" s="20"/>
      <c r="X3500" s="25"/>
    </row>
    <row r="3501" spans="1:24">
      <c r="A3501" s="1" t="s">
        <v>2211</v>
      </c>
      <c r="B3501" s="13" t="s">
        <v>2120</v>
      </c>
      <c r="C3501" t="s">
        <v>2212</v>
      </c>
      <c r="D3501" s="7" t="s">
        <v>2213</v>
      </c>
      <c r="E3501" s="13" t="s">
        <v>28</v>
      </c>
      <c r="F3501" s="20">
        <v>49.46</v>
      </c>
      <c r="G3501" s="20">
        <v>3.55</v>
      </c>
      <c r="H3501" s="20"/>
      <c r="I3501" s="20"/>
      <c r="J3501" s="25"/>
      <c r="K3501" t="s">
        <v>29</v>
      </c>
      <c r="L3501" t="s">
        <v>30</v>
      </c>
      <c r="M3501" s="21" t="s">
        <v>31</v>
      </c>
      <c r="N3501" t="s">
        <v>2310</v>
      </c>
      <c r="O3501" s="20">
        <v>65.8923303834808</v>
      </c>
      <c r="P3501" s="20">
        <v>65.8923303834808</v>
      </c>
      <c r="Q3501" s="22">
        <v>1</v>
      </c>
      <c r="R3501" s="23"/>
      <c r="S3501" s="24"/>
      <c r="T3501" s="23"/>
      <c r="U3501" s="22"/>
      <c r="V3501" s="20"/>
      <c r="W3501" s="20"/>
      <c r="X3501" s="25"/>
    </row>
    <row r="3502" spans="1:24">
      <c r="A3502" s="1" t="s">
        <v>2211</v>
      </c>
      <c r="B3502" s="13" t="s">
        <v>2120</v>
      </c>
      <c r="C3502" t="s">
        <v>2212</v>
      </c>
      <c r="D3502" s="7" t="s">
        <v>2213</v>
      </c>
      <c r="E3502" s="13" t="s">
        <v>28</v>
      </c>
      <c r="F3502" s="20">
        <v>49.46</v>
      </c>
      <c r="G3502" s="20">
        <v>3.55</v>
      </c>
      <c r="H3502" s="20"/>
      <c r="I3502" s="20"/>
      <c r="J3502" s="25"/>
      <c r="K3502" t="s">
        <v>29</v>
      </c>
      <c r="L3502" t="s">
        <v>30</v>
      </c>
      <c r="M3502" s="21" t="s">
        <v>31</v>
      </c>
      <c r="N3502" t="s">
        <v>2311</v>
      </c>
      <c r="O3502" s="20">
        <v>75.3006872852234</v>
      </c>
      <c r="P3502" s="20">
        <v>71.5233186057928</v>
      </c>
      <c r="Q3502" s="22">
        <v>0.949836199168772</v>
      </c>
      <c r="R3502" s="23"/>
      <c r="S3502" s="24"/>
      <c r="T3502" s="23"/>
      <c r="U3502" s="22"/>
      <c r="V3502" s="20"/>
      <c r="W3502" s="20"/>
      <c r="X3502" s="25"/>
    </row>
    <row r="3503" spans="1:24">
      <c r="A3503" s="1" t="s">
        <v>2211</v>
      </c>
      <c r="B3503" s="13" t="s">
        <v>2120</v>
      </c>
      <c r="C3503" t="s">
        <v>2212</v>
      </c>
      <c r="D3503" s="7" t="s">
        <v>2213</v>
      </c>
      <c r="E3503" s="13" t="s">
        <v>28</v>
      </c>
      <c r="F3503" s="20">
        <v>49.46</v>
      </c>
      <c r="G3503" s="20">
        <v>3.55</v>
      </c>
      <c r="H3503" s="20"/>
      <c r="I3503" s="20"/>
      <c r="J3503" s="25"/>
      <c r="K3503" t="s">
        <v>29</v>
      </c>
      <c r="L3503" t="s">
        <v>30</v>
      </c>
      <c r="M3503" s="21" t="s">
        <v>31</v>
      </c>
      <c r="N3503" t="s">
        <v>2312</v>
      </c>
      <c r="O3503" s="20">
        <v>73.3350963021729</v>
      </c>
      <c r="P3503" s="20">
        <v>71.8742562475208</v>
      </c>
      <c r="Q3503" s="22">
        <v>0.980079932688263</v>
      </c>
      <c r="R3503" s="23"/>
      <c r="S3503" s="24"/>
      <c r="T3503" s="23"/>
      <c r="U3503" s="22"/>
      <c r="V3503" s="20"/>
      <c r="W3503" s="20"/>
      <c r="X3503" s="25"/>
    </row>
    <row r="3504" spans="1:24">
      <c r="A3504" s="1" t="s">
        <v>2211</v>
      </c>
      <c r="B3504" s="13" t="s">
        <v>2120</v>
      </c>
      <c r="C3504" t="s">
        <v>2212</v>
      </c>
      <c r="D3504" s="7" t="s">
        <v>2213</v>
      </c>
      <c r="E3504" s="13" t="s">
        <v>28</v>
      </c>
      <c r="F3504" s="20">
        <v>49.46</v>
      </c>
      <c r="G3504" s="20">
        <v>3.55</v>
      </c>
      <c r="H3504" s="20"/>
      <c r="I3504" s="20"/>
      <c r="J3504" s="25"/>
      <c r="K3504" t="s">
        <v>29</v>
      </c>
      <c r="L3504" t="s">
        <v>30</v>
      </c>
      <c r="M3504" s="21" t="s">
        <v>31</v>
      </c>
      <c r="N3504" t="s">
        <v>2313</v>
      </c>
      <c r="O3504" s="20">
        <v>81.4887265982728</v>
      </c>
      <c r="P3504" s="20">
        <v>77.7303077725613</v>
      </c>
      <c r="Q3504" s="22">
        <v>0.95387805181642</v>
      </c>
      <c r="R3504" s="23"/>
      <c r="S3504" s="24"/>
      <c r="T3504" s="23"/>
      <c r="U3504" s="22"/>
      <c r="V3504" s="20"/>
      <c r="W3504" s="20"/>
      <c r="X3504" s="25"/>
    </row>
    <row r="3505" spans="1:24">
      <c r="A3505" s="1" t="s">
        <v>2211</v>
      </c>
      <c r="B3505" s="13" t="s">
        <v>2120</v>
      </c>
      <c r="C3505" t="s">
        <v>2212</v>
      </c>
      <c r="D3505" s="7" t="s">
        <v>2213</v>
      </c>
      <c r="E3505" s="13" t="s">
        <v>28</v>
      </c>
      <c r="F3505" s="20">
        <v>49.46</v>
      </c>
      <c r="G3505" s="20">
        <v>3.55</v>
      </c>
      <c r="H3505" s="20"/>
      <c r="I3505" s="20"/>
      <c r="J3505" s="25"/>
      <c r="K3505" t="s">
        <v>29</v>
      </c>
      <c r="L3505" t="s">
        <v>30</v>
      </c>
      <c r="M3505" s="21" t="s">
        <v>31</v>
      </c>
      <c r="N3505" t="s">
        <v>2314</v>
      </c>
      <c r="O3505" s="20">
        <v>76.3269310202396</v>
      </c>
      <c r="P3505" s="20">
        <v>71.4200743494424</v>
      </c>
      <c r="Q3505" s="22">
        <v>0.935712642900629</v>
      </c>
      <c r="R3505" s="23"/>
      <c r="S3505" s="24"/>
      <c r="T3505" s="23"/>
      <c r="U3505" s="22"/>
      <c r="V3505" s="20"/>
      <c r="W3505" s="20"/>
      <c r="X3505" s="25"/>
    </row>
    <row r="3506" spans="1:24">
      <c r="A3506" s="1" t="s">
        <v>2211</v>
      </c>
      <c r="B3506" s="13" t="s">
        <v>2120</v>
      </c>
      <c r="C3506" t="s">
        <v>2212</v>
      </c>
      <c r="D3506" s="7" t="s">
        <v>2213</v>
      </c>
      <c r="E3506" s="13" t="s">
        <v>28</v>
      </c>
      <c r="F3506" s="20">
        <v>49.46</v>
      </c>
      <c r="G3506" s="20">
        <v>3.55</v>
      </c>
      <c r="H3506" s="20"/>
      <c r="I3506" s="20"/>
      <c r="J3506" s="25"/>
      <c r="K3506" t="s">
        <v>29</v>
      </c>
      <c r="L3506" t="s">
        <v>30</v>
      </c>
      <c r="M3506" s="21" t="s">
        <v>31</v>
      </c>
      <c r="N3506" t="s">
        <v>2315</v>
      </c>
      <c r="O3506" s="20">
        <v>66.3173652694611</v>
      </c>
      <c r="P3506" s="20">
        <v>64.1190119760479</v>
      </c>
      <c r="Q3506" s="22">
        <v>0.966851015801354</v>
      </c>
      <c r="R3506" s="23"/>
      <c r="S3506" s="24"/>
      <c r="T3506" s="23"/>
      <c r="U3506" s="22"/>
      <c r="V3506" s="20"/>
      <c r="W3506" s="20"/>
      <c r="X3506" s="25"/>
    </row>
    <row r="3507" spans="1:24">
      <c r="A3507" s="1" t="s">
        <v>2211</v>
      </c>
      <c r="B3507" s="13" t="s">
        <v>2120</v>
      </c>
      <c r="C3507" t="s">
        <v>2212</v>
      </c>
      <c r="D3507" s="7" t="s">
        <v>2213</v>
      </c>
      <c r="E3507" s="13" t="s">
        <v>28</v>
      </c>
      <c r="F3507" s="20">
        <v>49.46</v>
      </c>
      <c r="G3507" s="20">
        <v>3.55</v>
      </c>
      <c r="H3507" s="20"/>
      <c r="I3507" s="20"/>
      <c r="J3507" s="25"/>
      <c r="K3507" t="s">
        <v>29</v>
      </c>
      <c r="L3507" t="s">
        <v>30</v>
      </c>
      <c r="M3507" s="21" t="s">
        <v>31</v>
      </c>
      <c r="N3507" t="s">
        <v>2316</v>
      </c>
      <c r="O3507" s="20">
        <v>83.1780538302277</v>
      </c>
      <c r="P3507" s="20">
        <v>77.5916149068323</v>
      </c>
      <c r="Q3507" s="22">
        <v>0.932837585563161</v>
      </c>
      <c r="R3507" s="23"/>
      <c r="S3507" s="24"/>
      <c r="T3507" s="23"/>
      <c r="U3507" s="22"/>
      <c r="V3507" s="20"/>
      <c r="W3507" s="20"/>
      <c r="X3507" s="25"/>
    </row>
    <row r="3508" spans="1:24">
      <c r="A3508" s="1" t="s">
        <v>2211</v>
      </c>
      <c r="B3508" s="13" t="s">
        <v>2120</v>
      </c>
      <c r="C3508" t="s">
        <v>2212</v>
      </c>
      <c r="D3508" s="7" t="s">
        <v>2213</v>
      </c>
      <c r="E3508" s="13" t="s">
        <v>28</v>
      </c>
      <c r="F3508" s="20">
        <v>49.46</v>
      </c>
      <c r="G3508" s="20">
        <v>3.55</v>
      </c>
      <c r="H3508" s="20"/>
      <c r="I3508" s="20"/>
      <c r="J3508" s="25"/>
      <c r="K3508" t="s">
        <v>29</v>
      </c>
      <c r="L3508" t="s">
        <v>30</v>
      </c>
      <c r="M3508" s="21" t="s">
        <v>31</v>
      </c>
      <c r="N3508" t="s">
        <v>2317</v>
      </c>
      <c r="O3508" s="20">
        <v>79.5544275239707</v>
      </c>
      <c r="P3508" s="20">
        <v>74.9568527918782</v>
      </c>
      <c r="Q3508" s="22">
        <v>0.942208436724566</v>
      </c>
      <c r="R3508" s="23"/>
      <c r="S3508" s="24"/>
      <c r="T3508" s="23"/>
      <c r="U3508" s="22"/>
      <c r="V3508" s="20"/>
      <c r="W3508" s="20"/>
      <c r="X3508" s="25"/>
    </row>
    <row r="3509" spans="1:24">
      <c r="A3509" s="1" t="s">
        <v>2211</v>
      </c>
      <c r="B3509" s="13" t="s">
        <v>2120</v>
      </c>
      <c r="C3509" t="s">
        <v>2212</v>
      </c>
      <c r="D3509" s="7" t="s">
        <v>2213</v>
      </c>
      <c r="E3509" s="13" t="s">
        <v>28</v>
      </c>
      <c r="F3509" s="20">
        <v>49.46</v>
      </c>
      <c r="G3509" s="20">
        <v>3.55</v>
      </c>
      <c r="H3509" s="20"/>
      <c r="I3509" s="20"/>
      <c r="J3509" s="25"/>
      <c r="K3509" t="s">
        <v>29</v>
      </c>
      <c r="L3509" t="s">
        <v>30</v>
      </c>
      <c r="M3509" s="21" t="s">
        <v>31</v>
      </c>
      <c r="N3509" t="s">
        <v>2318</v>
      </c>
      <c r="O3509" s="20">
        <v>76.3076580020387</v>
      </c>
      <c r="P3509" s="20">
        <v>72.4827981651376</v>
      </c>
      <c r="Q3509" s="22">
        <v>0.949875806215951</v>
      </c>
      <c r="R3509" s="23"/>
      <c r="S3509" s="24"/>
      <c r="T3509" s="23"/>
      <c r="U3509" s="22"/>
      <c r="V3509" s="20"/>
      <c r="W3509" s="20"/>
      <c r="X3509" s="25"/>
    </row>
    <row r="3510" spans="1:24">
      <c r="A3510" s="1" t="s">
        <v>2211</v>
      </c>
      <c r="B3510" s="13" t="s">
        <v>2120</v>
      </c>
      <c r="C3510" t="s">
        <v>2212</v>
      </c>
      <c r="D3510" s="7" t="s">
        <v>2213</v>
      </c>
      <c r="E3510" s="13" t="s">
        <v>28</v>
      </c>
      <c r="F3510" s="20">
        <v>49.46</v>
      </c>
      <c r="G3510" s="20">
        <v>3.55</v>
      </c>
      <c r="H3510" s="20"/>
      <c r="I3510" s="20"/>
      <c r="J3510" s="25"/>
      <c r="K3510" t="s">
        <v>29</v>
      </c>
      <c r="L3510" t="s">
        <v>30</v>
      </c>
      <c r="M3510" s="21" t="s">
        <v>31</v>
      </c>
      <c r="N3510" t="s">
        <v>2319</v>
      </c>
      <c r="O3510" s="20">
        <v>75.4027091341754</v>
      </c>
      <c r="P3510" s="20">
        <v>73.1499176276771</v>
      </c>
      <c r="Q3510" s="22">
        <v>0.970123202039206</v>
      </c>
      <c r="R3510" s="23"/>
      <c r="S3510" s="24"/>
      <c r="T3510" s="23"/>
      <c r="U3510" s="22"/>
      <c r="V3510" s="20"/>
      <c r="W3510" s="20"/>
      <c r="X3510" s="25"/>
    </row>
    <row r="3511" spans="1:24">
      <c r="A3511" s="1" t="s">
        <v>2211</v>
      </c>
      <c r="B3511" s="13" t="s">
        <v>2120</v>
      </c>
      <c r="C3511" t="s">
        <v>2212</v>
      </c>
      <c r="D3511" s="7" t="s">
        <v>2213</v>
      </c>
      <c r="E3511" s="13" t="s">
        <v>28</v>
      </c>
      <c r="F3511" s="20">
        <v>49.46</v>
      </c>
      <c r="G3511" s="20">
        <v>3.55</v>
      </c>
      <c r="H3511" s="20"/>
      <c r="I3511" s="20"/>
      <c r="J3511" s="25"/>
      <c r="K3511" t="s">
        <v>29</v>
      </c>
      <c r="L3511" t="s">
        <v>30</v>
      </c>
      <c r="M3511" s="21" t="s">
        <v>31</v>
      </c>
      <c r="N3511" t="s">
        <v>2320</v>
      </c>
      <c r="O3511" s="20">
        <v>73.9946536494654</v>
      </c>
      <c r="P3511" s="20">
        <v>67.3389121338912</v>
      </c>
      <c r="Q3511" s="22">
        <v>0.910051048456766</v>
      </c>
      <c r="R3511" s="23"/>
      <c r="S3511" s="24"/>
      <c r="T3511" s="23"/>
      <c r="U3511" s="22"/>
      <c r="V3511" s="20"/>
      <c r="W3511" s="20"/>
      <c r="X3511" s="25"/>
    </row>
    <row r="3512" spans="1:24">
      <c r="A3512" s="1" t="s">
        <v>2211</v>
      </c>
      <c r="B3512" s="13" t="s">
        <v>2120</v>
      </c>
      <c r="C3512" t="s">
        <v>2212</v>
      </c>
      <c r="D3512" s="7" t="s">
        <v>2213</v>
      </c>
      <c r="E3512" s="13" t="s">
        <v>28</v>
      </c>
      <c r="F3512" s="20">
        <v>49.46</v>
      </c>
      <c r="G3512" s="20">
        <v>3.55</v>
      </c>
      <c r="H3512" s="20"/>
      <c r="I3512" s="20"/>
      <c r="J3512" s="25"/>
      <c r="K3512" t="s">
        <v>29</v>
      </c>
      <c r="L3512" t="s">
        <v>30</v>
      </c>
      <c r="M3512" s="21" t="s">
        <v>31</v>
      </c>
      <c r="N3512" t="s">
        <v>2321</v>
      </c>
      <c r="O3512" s="20">
        <v>80.1734056541749</v>
      </c>
      <c r="P3512" s="20">
        <v>69.0502958579882</v>
      </c>
      <c r="Q3512" s="22">
        <v>0.861261852288453</v>
      </c>
      <c r="R3512" s="23"/>
      <c r="S3512" s="24"/>
      <c r="T3512" s="23"/>
      <c r="U3512" s="22"/>
      <c r="V3512" s="20"/>
      <c r="W3512" s="20"/>
      <c r="X3512" s="25"/>
    </row>
    <row r="3513" spans="1:24">
      <c r="A3513" s="1" t="s">
        <v>2211</v>
      </c>
      <c r="B3513" s="13" t="s">
        <v>2120</v>
      </c>
      <c r="C3513" t="s">
        <v>2212</v>
      </c>
      <c r="D3513" s="7" t="s">
        <v>2213</v>
      </c>
      <c r="E3513" s="13" t="s">
        <v>28</v>
      </c>
      <c r="F3513" s="20">
        <v>49.46</v>
      </c>
      <c r="G3513" s="20">
        <v>3.55</v>
      </c>
      <c r="H3513" s="20"/>
      <c r="I3513" s="20"/>
      <c r="J3513" s="25"/>
      <c r="K3513" t="s">
        <v>29</v>
      </c>
      <c r="L3513" t="s">
        <v>30</v>
      </c>
      <c r="M3513" s="21" t="s">
        <v>31</v>
      </c>
      <c r="N3513" t="s">
        <v>2322</v>
      </c>
      <c r="O3513" s="20">
        <v>73.115339749198</v>
      </c>
      <c r="P3513" s="20">
        <v>70.254593175853</v>
      </c>
      <c r="Q3513" s="22">
        <v>0.960873510495089</v>
      </c>
      <c r="R3513" s="23"/>
      <c r="S3513" s="24"/>
      <c r="T3513" s="23"/>
      <c r="U3513" s="22"/>
      <c r="V3513" s="20"/>
      <c r="W3513" s="20"/>
      <c r="X3513" s="25"/>
    </row>
    <row r="3514" spans="1:24">
      <c r="A3514" s="1" t="s">
        <v>2211</v>
      </c>
      <c r="B3514" s="13" t="s">
        <v>2120</v>
      </c>
      <c r="C3514" t="s">
        <v>2212</v>
      </c>
      <c r="D3514" s="7" t="s">
        <v>2213</v>
      </c>
      <c r="E3514" s="13" t="s">
        <v>28</v>
      </c>
      <c r="F3514" s="20">
        <v>49.46</v>
      </c>
      <c r="G3514" s="20">
        <v>3.55</v>
      </c>
      <c r="H3514" s="20"/>
      <c r="I3514" s="20"/>
      <c r="J3514" s="25"/>
      <c r="K3514" t="s">
        <v>29</v>
      </c>
      <c r="L3514" t="s">
        <v>30</v>
      </c>
      <c r="M3514" s="21" t="s">
        <v>31</v>
      </c>
      <c r="N3514" t="s">
        <v>2323</v>
      </c>
      <c r="O3514" s="20">
        <v>58.8920817369093</v>
      </c>
      <c r="P3514" s="20">
        <v>54.6954022988506</v>
      </c>
      <c r="Q3514" s="22">
        <v>0.928739495798319</v>
      </c>
      <c r="R3514" s="23"/>
      <c r="S3514" s="24"/>
      <c r="T3514" s="23"/>
      <c r="U3514" s="22"/>
      <c r="V3514" s="20"/>
      <c r="W3514" s="20"/>
      <c r="X3514" s="25"/>
    </row>
    <row r="3515" spans="1:24">
      <c r="A3515" s="1" t="s">
        <v>2211</v>
      </c>
      <c r="B3515" s="13" t="s">
        <v>2120</v>
      </c>
      <c r="C3515" t="s">
        <v>2212</v>
      </c>
      <c r="D3515" s="7" t="s">
        <v>2213</v>
      </c>
      <c r="E3515" s="13" t="s">
        <v>28</v>
      </c>
      <c r="F3515" s="20">
        <v>49.46</v>
      </c>
      <c r="G3515" s="20">
        <v>3.55</v>
      </c>
      <c r="H3515" s="20"/>
      <c r="I3515" s="20"/>
      <c r="J3515" s="25"/>
      <c r="K3515" t="s">
        <v>29</v>
      </c>
      <c r="L3515" t="s">
        <v>30</v>
      </c>
      <c r="M3515" s="21" t="s">
        <v>31</v>
      </c>
      <c r="N3515" t="s">
        <v>2324</v>
      </c>
      <c r="O3515" s="20">
        <v>66.2378392217102</v>
      </c>
      <c r="P3515" s="20">
        <v>59.5115207373272</v>
      </c>
      <c r="Q3515" s="22">
        <v>0.898452024350179</v>
      </c>
      <c r="R3515" s="23"/>
      <c r="S3515" s="24"/>
      <c r="T3515" s="23"/>
      <c r="U3515" s="22"/>
      <c r="V3515" s="20"/>
      <c r="W3515" s="20"/>
      <c r="X3515" s="25"/>
    </row>
    <row r="3516" spans="1:24">
      <c r="A3516" s="1" t="s">
        <v>2211</v>
      </c>
      <c r="B3516" s="13" t="s">
        <v>2120</v>
      </c>
      <c r="C3516" t="s">
        <v>2212</v>
      </c>
      <c r="D3516" s="7" t="s">
        <v>2213</v>
      </c>
      <c r="E3516" s="13" t="s">
        <v>28</v>
      </c>
      <c r="F3516" s="20">
        <v>49.29</v>
      </c>
      <c r="G3516" s="20">
        <v>3.69</v>
      </c>
      <c r="H3516" s="20"/>
      <c r="I3516" s="20"/>
      <c r="J3516" s="25"/>
      <c r="K3516" t="s">
        <v>29</v>
      </c>
      <c r="L3516" t="s">
        <v>30</v>
      </c>
      <c r="M3516" s="21" t="s">
        <v>31</v>
      </c>
      <c r="N3516" t="s">
        <v>2325</v>
      </c>
      <c r="O3516" s="20">
        <v>55.5949825063613</v>
      </c>
      <c r="P3516" s="20">
        <v>55.5949825063613</v>
      </c>
      <c r="Q3516" s="22">
        <v>1</v>
      </c>
      <c r="R3516" s="23"/>
      <c r="S3516" s="24"/>
      <c r="T3516" s="23"/>
      <c r="U3516" s="22"/>
      <c r="V3516" s="20"/>
      <c r="W3516" s="20"/>
      <c r="X3516" s="25"/>
    </row>
    <row r="3517" spans="1:24">
      <c r="A3517" s="1" t="s">
        <v>2211</v>
      </c>
      <c r="B3517" s="13" t="s">
        <v>2120</v>
      </c>
      <c r="C3517" t="s">
        <v>2212</v>
      </c>
      <c r="D3517" s="7" t="s">
        <v>2213</v>
      </c>
      <c r="E3517" s="13" t="s">
        <v>28</v>
      </c>
      <c r="F3517" s="20">
        <v>49.29</v>
      </c>
      <c r="G3517" s="20">
        <v>3.69</v>
      </c>
      <c r="H3517" s="20"/>
      <c r="I3517" s="20"/>
      <c r="J3517" s="25"/>
      <c r="K3517" t="s">
        <v>29</v>
      </c>
      <c r="L3517" t="s">
        <v>30</v>
      </c>
      <c r="M3517" s="21" t="s">
        <v>31</v>
      </c>
      <c r="N3517" t="s">
        <v>2326</v>
      </c>
      <c r="O3517" s="20">
        <v>77.2237745954127</v>
      </c>
      <c r="P3517" s="20">
        <v>67.4383513796717</v>
      </c>
      <c r="Q3517" s="22">
        <v>0.873284836606234</v>
      </c>
      <c r="R3517" s="23"/>
      <c r="S3517" s="24"/>
      <c r="T3517" s="23"/>
      <c r="U3517" s="22"/>
      <c r="V3517" s="20"/>
      <c r="W3517" s="20"/>
      <c r="X3517" s="25"/>
    </row>
    <row r="3518" spans="1:24">
      <c r="A3518" s="1" t="s">
        <v>2211</v>
      </c>
      <c r="B3518" s="13" t="s">
        <v>2120</v>
      </c>
      <c r="C3518" t="s">
        <v>2212</v>
      </c>
      <c r="D3518" s="7" t="s">
        <v>2213</v>
      </c>
      <c r="E3518" s="13" t="s">
        <v>28</v>
      </c>
      <c r="F3518" s="20">
        <v>49.29</v>
      </c>
      <c r="G3518" s="20">
        <v>3.69</v>
      </c>
      <c r="H3518" s="20"/>
      <c r="I3518" s="20"/>
      <c r="J3518" s="25"/>
      <c r="K3518" t="s">
        <v>29</v>
      </c>
      <c r="L3518" t="s">
        <v>30</v>
      </c>
      <c r="M3518" s="21" t="s">
        <v>31</v>
      </c>
      <c r="N3518" t="s">
        <v>2327</v>
      </c>
      <c r="O3518" s="20">
        <v>64.3193568173852</v>
      </c>
      <c r="P3518" s="20"/>
      <c r="Q3518" s="22"/>
      <c r="R3518" s="23"/>
      <c r="S3518" s="24"/>
      <c r="T3518" s="23"/>
      <c r="U3518" s="22"/>
      <c r="V3518" s="20"/>
      <c r="W3518" s="20"/>
      <c r="X3518" s="25"/>
    </row>
    <row r="3519" spans="1:24">
      <c r="A3519" s="1" t="s">
        <v>2211</v>
      </c>
      <c r="B3519" s="13" t="s">
        <v>2120</v>
      </c>
      <c r="C3519" t="s">
        <v>2212</v>
      </c>
      <c r="D3519" s="7" t="s">
        <v>2213</v>
      </c>
      <c r="E3519" s="13" t="s">
        <v>28</v>
      </c>
      <c r="F3519" s="20">
        <v>49.29</v>
      </c>
      <c r="G3519" s="20">
        <v>3.69</v>
      </c>
      <c r="H3519" s="20"/>
      <c r="I3519" s="20"/>
      <c r="J3519" s="25"/>
      <c r="K3519" t="s">
        <v>29</v>
      </c>
      <c r="L3519" t="s">
        <v>30</v>
      </c>
      <c r="M3519" s="21" t="s">
        <v>31</v>
      </c>
      <c r="N3519" t="s">
        <v>2328</v>
      </c>
      <c r="O3519" s="20">
        <v>77.0837425522163</v>
      </c>
      <c r="P3519" s="20">
        <v>61.0777843252799</v>
      </c>
      <c r="Q3519" s="22">
        <v>0.79235623885161</v>
      </c>
      <c r="R3519" s="23"/>
      <c r="S3519" s="24"/>
      <c r="T3519" s="23"/>
      <c r="U3519" s="22"/>
      <c r="V3519" s="20"/>
      <c r="W3519" s="20"/>
      <c r="X3519" s="25"/>
    </row>
    <row r="3520" spans="1:24">
      <c r="A3520" s="1" t="s">
        <v>2211</v>
      </c>
      <c r="B3520" s="13" t="s">
        <v>2120</v>
      </c>
      <c r="C3520" t="s">
        <v>2212</v>
      </c>
      <c r="D3520" s="7" t="s">
        <v>2213</v>
      </c>
      <c r="E3520" s="13" t="s">
        <v>28</v>
      </c>
      <c r="F3520" s="20">
        <v>49.29</v>
      </c>
      <c r="G3520" s="20">
        <v>3.69</v>
      </c>
      <c r="H3520" s="20"/>
      <c r="I3520" s="20"/>
      <c r="J3520" s="25"/>
      <c r="K3520" t="s">
        <v>29</v>
      </c>
      <c r="L3520" t="s">
        <v>30</v>
      </c>
      <c r="M3520" s="21" t="s">
        <v>31</v>
      </c>
      <c r="N3520" t="s">
        <v>2329</v>
      </c>
      <c r="O3520" s="20">
        <v>62.8675191370912</v>
      </c>
      <c r="P3520" s="20">
        <v>53.9102296450939</v>
      </c>
      <c r="Q3520" s="22">
        <v>0.857521187173545</v>
      </c>
      <c r="R3520" s="23"/>
      <c r="S3520" s="24"/>
      <c r="T3520" s="23"/>
      <c r="U3520" s="22"/>
      <c r="V3520" s="20"/>
      <c r="W3520" s="20"/>
      <c r="X3520" s="25"/>
    </row>
    <row r="3521" spans="1:24">
      <c r="A3521" s="1" t="s">
        <v>2211</v>
      </c>
      <c r="B3521" s="13" t="s">
        <v>2120</v>
      </c>
      <c r="C3521" t="s">
        <v>2212</v>
      </c>
      <c r="D3521" s="7" t="s">
        <v>2213</v>
      </c>
      <c r="E3521" s="13" t="s">
        <v>28</v>
      </c>
      <c r="F3521" s="20">
        <v>49.46</v>
      </c>
      <c r="G3521" s="20">
        <v>3.55</v>
      </c>
      <c r="H3521" s="20"/>
      <c r="I3521" s="20"/>
      <c r="J3521" s="25"/>
      <c r="K3521" t="s">
        <v>29</v>
      </c>
      <c r="L3521" t="s">
        <v>30</v>
      </c>
      <c r="M3521" s="21" t="s">
        <v>31</v>
      </c>
      <c r="N3521" t="s">
        <v>2330</v>
      </c>
      <c r="O3521" s="20">
        <v>71.2577784971764</v>
      </c>
      <c r="P3521" s="20">
        <v>68.4541922952412</v>
      </c>
      <c r="Q3521" s="22">
        <v>0.960655717016967</v>
      </c>
      <c r="R3521" s="23"/>
      <c r="S3521" s="24"/>
      <c r="T3521" s="23"/>
      <c r="U3521" s="22"/>
      <c r="V3521" s="20"/>
      <c r="W3521" s="20"/>
      <c r="X3521" s="25"/>
    </row>
    <row r="3522" spans="1:24">
      <c r="A3522" s="1" t="s">
        <v>2211</v>
      </c>
      <c r="B3522" s="13" t="s">
        <v>2120</v>
      </c>
      <c r="C3522" t="s">
        <v>2212</v>
      </c>
      <c r="D3522" s="7" t="s">
        <v>2213</v>
      </c>
      <c r="E3522" s="13" t="s">
        <v>28</v>
      </c>
      <c r="F3522" s="20">
        <v>49.46</v>
      </c>
      <c r="G3522" s="20">
        <v>3.55</v>
      </c>
      <c r="H3522" s="20"/>
      <c r="I3522" s="20"/>
      <c r="J3522" s="25"/>
      <c r="K3522" t="s">
        <v>29</v>
      </c>
      <c r="L3522" t="s">
        <v>30</v>
      </c>
      <c r="M3522" s="21" t="s">
        <v>31</v>
      </c>
      <c r="N3522" t="s">
        <v>2331</v>
      </c>
      <c r="O3522" s="20">
        <v>81.1858510711579</v>
      </c>
      <c r="P3522" s="20">
        <v>74.8611283323001</v>
      </c>
      <c r="Q3522" s="22">
        <v>0.922095751224996</v>
      </c>
      <c r="R3522" s="23"/>
      <c r="S3522" s="24"/>
      <c r="T3522" s="23"/>
      <c r="U3522" s="22"/>
      <c r="V3522" s="20"/>
      <c r="W3522" s="20"/>
      <c r="X3522" s="25"/>
    </row>
    <row r="3523" spans="1:24">
      <c r="A3523" s="1" t="s">
        <v>2211</v>
      </c>
      <c r="B3523" s="13" t="s">
        <v>2120</v>
      </c>
      <c r="C3523" t="s">
        <v>2212</v>
      </c>
      <c r="D3523" s="7" t="s">
        <v>2213</v>
      </c>
      <c r="E3523" s="13" t="s">
        <v>28</v>
      </c>
      <c r="F3523" s="20">
        <v>49.46</v>
      </c>
      <c r="G3523" s="20">
        <v>3.55</v>
      </c>
      <c r="H3523" s="20"/>
      <c r="I3523" s="20"/>
      <c r="J3523" s="25"/>
      <c r="K3523" t="s">
        <v>29</v>
      </c>
      <c r="L3523" t="s">
        <v>30</v>
      </c>
      <c r="M3523" s="21" t="s">
        <v>31</v>
      </c>
      <c r="N3523" t="s">
        <v>2332</v>
      </c>
      <c r="O3523" s="20">
        <v>76.5661938534279</v>
      </c>
      <c r="P3523" s="20">
        <v>72.5557446808511</v>
      </c>
      <c r="Q3523" s="22">
        <v>0.947621150135083</v>
      </c>
      <c r="R3523" s="23"/>
      <c r="S3523" s="24"/>
      <c r="T3523" s="23"/>
      <c r="U3523" s="22"/>
      <c r="V3523" s="20"/>
      <c r="W3523" s="20"/>
      <c r="X3523" s="25"/>
    </row>
    <row r="3524" spans="1:24">
      <c r="A3524" s="1" t="s">
        <v>2211</v>
      </c>
      <c r="B3524" s="13" t="s">
        <v>2120</v>
      </c>
      <c r="C3524" t="s">
        <v>2212</v>
      </c>
      <c r="D3524" s="7" t="s">
        <v>2213</v>
      </c>
      <c r="E3524" s="13" t="s">
        <v>28</v>
      </c>
      <c r="F3524" s="20">
        <v>49.46</v>
      </c>
      <c r="G3524" s="20">
        <v>3.55</v>
      </c>
      <c r="H3524" s="20"/>
      <c r="I3524" s="20"/>
      <c r="J3524" s="25"/>
      <c r="K3524" t="s">
        <v>29</v>
      </c>
      <c r="L3524" t="s">
        <v>30</v>
      </c>
      <c r="M3524" s="21" t="s">
        <v>31</v>
      </c>
      <c r="N3524" t="s">
        <v>2333</v>
      </c>
      <c r="O3524" s="20">
        <v>63.3081217359986</v>
      </c>
      <c r="P3524" s="20">
        <v>58.5753646677472</v>
      </c>
      <c r="Q3524" s="22">
        <v>0.925242497511022</v>
      </c>
      <c r="R3524" s="23"/>
      <c r="S3524" s="24"/>
      <c r="T3524" s="23"/>
      <c r="U3524" s="22"/>
      <c r="V3524" s="20"/>
      <c r="W3524" s="20"/>
      <c r="X3524" s="25"/>
    </row>
    <row r="3525" spans="1:24">
      <c r="A3525" s="1" t="s">
        <v>2211</v>
      </c>
      <c r="B3525" s="13" t="s">
        <v>2120</v>
      </c>
      <c r="C3525" t="s">
        <v>2212</v>
      </c>
      <c r="D3525" s="7" t="s">
        <v>2213</v>
      </c>
      <c r="E3525" s="13" t="s">
        <v>28</v>
      </c>
      <c r="F3525" s="20">
        <v>49.46</v>
      </c>
      <c r="G3525" s="20">
        <v>3.55</v>
      </c>
      <c r="H3525" s="20"/>
      <c r="I3525" s="20"/>
      <c r="J3525" s="25"/>
      <c r="K3525" t="s">
        <v>29</v>
      </c>
      <c r="L3525" t="s">
        <v>30</v>
      </c>
      <c r="M3525" s="21" t="s">
        <v>31</v>
      </c>
      <c r="N3525" t="s">
        <v>2334</v>
      </c>
      <c r="O3525" s="20">
        <v>51.9969278033794</v>
      </c>
      <c r="P3525" s="20">
        <v>49.5944700460829</v>
      </c>
      <c r="Q3525" s="22">
        <v>0.953796159527326</v>
      </c>
      <c r="R3525" s="23"/>
      <c r="S3525" s="24"/>
      <c r="T3525" s="23"/>
      <c r="U3525" s="22"/>
      <c r="V3525" s="20"/>
      <c r="W3525" s="20"/>
      <c r="X3525" s="25"/>
    </row>
    <row r="3526" spans="1:24">
      <c r="A3526" s="1" t="s">
        <v>2211</v>
      </c>
      <c r="B3526" s="13" t="s">
        <v>2120</v>
      </c>
      <c r="C3526" t="s">
        <v>2212</v>
      </c>
      <c r="D3526" s="7" t="s">
        <v>2213</v>
      </c>
      <c r="E3526" s="13" t="s">
        <v>28</v>
      </c>
      <c r="F3526" s="20">
        <v>49.46</v>
      </c>
      <c r="G3526" s="20">
        <v>3.55</v>
      </c>
      <c r="H3526" s="20"/>
      <c r="I3526" s="20"/>
      <c r="J3526" s="25"/>
      <c r="K3526" t="s">
        <v>29</v>
      </c>
      <c r="L3526" t="s">
        <v>30</v>
      </c>
      <c r="M3526" s="21" t="s">
        <v>31</v>
      </c>
      <c r="N3526" t="s">
        <v>2335</v>
      </c>
      <c r="O3526" s="20">
        <v>59.7403037700027</v>
      </c>
      <c r="P3526" s="20">
        <v>56.7892595606184</v>
      </c>
      <c r="Q3526" s="22">
        <v>0.95060212246751</v>
      </c>
      <c r="R3526" s="23"/>
      <c r="S3526" s="24"/>
      <c r="T3526" s="23"/>
      <c r="U3526" s="22"/>
      <c r="V3526" s="20"/>
      <c r="W3526" s="20"/>
      <c r="X3526" s="25"/>
    </row>
    <row r="3527" spans="1:24">
      <c r="A3527" s="1" t="s">
        <v>2211</v>
      </c>
      <c r="B3527" s="13" t="s">
        <v>2120</v>
      </c>
      <c r="C3527" t="s">
        <v>2212</v>
      </c>
      <c r="D3527" s="7" t="s">
        <v>2213</v>
      </c>
      <c r="E3527" s="13" t="s">
        <v>28</v>
      </c>
      <c r="F3527" s="20">
        <v>49.46</v>
      </c>
      <c r="G3527" s="20">
        <v>3.55</v>
      </c>
      <c r="H3527" s="20"/>
      <c r="I3527" s="20"/>
      <c r="J3527" s="25"/>
      <c r="K3527" t="s">
        <v>29</v>
      </c>
      <c r="L3527" t="s">
        <v>30</v>
      </c>
      <c r="M3527" s="21" t="s">
        <v>31</v>
      </c>
      <c r="N3527" t="s">
        <v>2336</v>
      </c>
      <c r="O3527" s="20">
        <v>62.1775793650794</v>
      </c>
      <c r="P3527" s="20">
        <v>55.9732142857143</v>
      </c>
      <c r="Q3527" s="22">
        <v>0.900215396888712</v>
      </c>
      <c r="R3527" s="23"/>
      <c r="S3527" s="24"/>
      <c r="T3527" s="23"/>
      <c r="U3527" s="22"/>
      <c r="V3527" s="20"/>
      <c r="W3527" s="20"/>
      <c r="X3527" s="25"/>
    </row>
    <row r="3528" spans="1:24">
      <c r="A3528" s="1" t="s">
        <v>2211</v>
      </c>
      <c r="B3528" s="13" t="s">
        <v>2120</v>
      </c>
      <c r="C3528" t="s">
        <v>2212</v>
      </c>
      <c r="D3528" s="7" t="s">
        <v>2213</v>
      </c>
      <c r="E3528" s="13" t="s">
        <v>28</v>
      </c>
      <c r="F3528" s="20">
        <v>49.46</v>
      </c>
      <c r="G3528" s="20">
        <v>3.55</v>
      </c>
      <c r="H3528" s="20"/>
      <c r="I3528" s="20"/>
      <c r="J3528" s="25"/>
      <c r="K3528" t="s">
        <v>29</v>
      </c>
      <c r="L3528" t="s">
        <v>30</v>
      </c>
      <c r="M3528" s="21" t="s">
        <v>31</v>
      </c>
      <c r="N3528" t="s">
        <v>2337</v>
      </c>
      <c r="O3528" s="20">
        <v>55.3112139917695</v>
      </c>
      <c r="P3528" s="20">
        <v>48.7083333333333</v>
      </c>
      <c r="Q3528" s="22">
        <v>0.880623110904441</v>
      </c>
      <c r="R3528" s="23"/>
      <c r="S3528" s="24"/>
      <c r="T3528" s="23"/>
      <c r="U3528" s="22"/>
      <c r="V3528" s="20"/>
      <c r="W3528" s="20"/>
      <c r="X3528" s="25"/>
    </row>
    <row r="3529" spans="1:24">
      <c r="A3529" s="1" t="s">
        <v>2211</v>
      </c>
      <c r="B3529" s="13" t="s">
        <v>2120</v>
      </c>
      <c r="C3529" t="s">
        <v>2212</v>
      </c>
      <c r="D3529" s="7" t="s">
        <v>2213</v>
      </c>
      <c r="E3529" s="13" t="s">
        <v>28</v>
      </c>
      <c r="F3529" s="20">
        <v>49.46</v>
      </c>
      <c r="G3529" s="20">
        <v>3.55</v>
      </c>
      <c r="H3529" s="20"/>
      <c r="I3529" s="20"/>
      <c r="J3529" s="25"/>
      <c r="K3529" t="s">
        <v>29</v>
      </c>
      <c r="L3529" t="s">
        <v>30</v>
      </c>
      <c r="M3529" s="21" t="s">
        <v>31</v>
      </c>
      <c r="N3529" t="s">
        <v>2338</v>
      </c>
      <c r="O3529" s="20">
        <v>47.0164609053498</v>
      </c>
      <c r="P3529" s="20">
        <v>42.4296296296296</v>
      </c>
      <c r="Q3529" s="22">
        <v>0.902442013129103</v>
      </c>
      <c r="R3529" s="23"/>
      <c r="S3529" s="24"/>
      <c r="T3529" s="23"/>
      <c r="U3529" s="22"/>
      <c r="V3529" s="20"/>
      <c r="W3529" s="20"/>
      <c r="X3529" s="25"/>
    </row>
    <row r="3530" spans="1:24">
      <c r="A3530" s="1" t="s">
        <v>2211</v>
      </c>
      <c r="B3530" s="13" t="s">
        <v>2120</v>
      </c>
      <c r="C3530" t="s">
        <v>2212</v>
      </c>
      <c r="D3530" s="7" t="s">
        <v>2213</v>
      </c>
      <c r="E3530" s="13" t="s">
        <v>28</v>
      </c>
      <c r="F3530" s="20">
        <v>49.46</v>
      </c>
      <c r="G3530" s="20">
        <v>3.55</v>
      </c>
      <c r="H3530" s="20"/>
      <c r="I3530" s="20"/>
      <c r="J3530" s="25"/>
      <c r="K3530" t="s">
        <v>29</v>
      </c>
      <c r="L3530" t="s">
        <v>30</v>
      </c>
      <c r="M3530" s="21" t="s">
        <v>31</v>
      </c>
      <c r="N3530" t="s">
        <v>2339</v>
      </c>
      <c r="O3530" s="20">
        <v>56.0711279461279</v>
      </c>
      <c r="P3530" s="20">
        <v>47.1590909090909</v>
      </c>
      <c r="Q3530" s="22">
        <v>0.841058359917433</v>
      </c>
      <c r="R3530" s="23"/>
      <c r="S3530" s="24"/>
      <c r="T3530" s="23"/>
      <c r="U3530" s="22"/>
      <c r="V3530" s="20"/>
      <c r="W3530" s="20"/>
      <c r="X3530" s="25"/>
    </row>
    <row r="3531" spans="1:24">
      <c r="A3531" s="1" t="s">
        <v>2211</v>
      </c>
      <c r="B3531" s="13" t="s">
        <v>2120</v>
      </c>
      <c r="C3531" t="s">
        <v>2212</v>
      </c>
      <c r="D3531" s="7" t="s">
        <v>2213</v>
      </c>
      <c r="E3531" s="13" t="s">
        <v>28</v>
      </c>
      <c r="F3531" s="20">
        <v>49.46</v>
      </c>
      <c r="G3531" s="20">
        <v>3.55</v>
      </c>
      <c r="H3531" s="20"/>
      <c r="I3531" s="20"/>
      <c r="J3531" s="25"/>
      <c r="K3531" t="s">
        <v>29</v>
      </c>
      <c r="L3531" t="s">
        <v>30</v>
      </c>
      <c r="M3531" s="21" t="s">
        <v>31</v>
      </c>
      <c r="N3531" t="s">
        <v>2340</v>
      </c>
      <c r="O3531" s="20">
        <v>51.2553418803419</v>
      </c>
      <c r="P3531" s="20">
        <v>44.2211538461538</v>
      </c>
      <c r="Q3531" s="22">
        <v>0.862761855132882</v>
      </c>
      <c r="R3531" s="23"/>
      <c r="S3531" s="24"/>
      <c r="T3531" s="23"/>
      <c r="U3531" s="22"/>
      <c r="V3531" s="20"/>
      <c r="W3531" s="20"/>
      <c r="X3531" s="25"/>
    </row>
    <row r="3532" spans="1:24">
      <c r="A3532" s="1" t="s">
        <v>2211</v>
      </c>
      <c r="B3532" s="13" t="s">
        <v>2120</v>
      </c>
      <c r="C3532" t="s">
        <v>2212</v>
      </c>
      <c r="D3532" s="7" t="s">
        <v>2213</v>
      </c>
      <c r="E3532" s="13" t="s">
        <v>28</v>
      </c>
      <c r="F3532" s="20">
        <v>49.46</v>
      </c>
      <c r="G3532" s="20">
        <v>3.55</v>
      </c>
      <c r="H3532" s="20"/>
      <c r="I3532" s="20"/>
      <c r="J3532" s="25"/>
      <c r="K3532" t="s">
        <v>29</v>
      </c>
      <c r="L3532" t="s">
        <v>30</v>
      </c>
      <c r="M3532" s="21" t="s">
        <v>31</v>
      </c>
      <c r="N3532" t="s">
        <v>2341</v>
      </c>
      <c r="O3532" s="20">
        <v>72.718253968254</v>
      </c>
      <c r="P3532" s="20">
        <v>66.0080862533693</v>
      </c>
      <c r="Q3532" s="22">
        <v>0.9077237509331</v>
      </c>
      <c r="R3532" s="23"/>
      <c r="S3532" s="24"/>
      <c r="T3532" s="23"/>
      <c r="U3532" s="22"/>
      <c r="V3532" s="20"/>
      <c r="W3532" s="20"/>
      <c r="X3532" s="25"/>
    </row>
    <row r="3533" spans="1:24">
      <c r="A3533" s="1" t="s">
        <v>2211</v>
      </c>
      <c r="B3533" s="13" t="s">
        <v>2120</v>
      </c>
      <c r="C3533" t="s">
        <v>2212</v>
      </c>
      <c r="D3533" s="7" t="s">
        <v>2213</v>
      </c>
      <c r="E3533" s="13" t="s">
        <v>28</v>
      </c>
      <c r="F3533" s="20">
        <v>49.46</v>
      </c>
      <c r="G3533" s="20">
        <v>3.55</v>
      </c>
      <c r="H3533" s="20"/>
      <c r="I3533" s="20"/>
      <c r="J3533" s="25"/>
      <c r="K3533" t="s">
        <v>29</v>
      </c>
      <c r="L3533" t="s">
        <v>30</v>
      </c>
      <c r="M3533" s="21" t="s">
        <v>31</v>
      </c>
      <c r="N3533" t="s">
        <v>2342</v>
      </c>
      <c r="O3533" s="20">
        <v>70.8831589436971</v>
      </c>
      <c r="P3533" s="20">
        <v>64.8116591928251</v>
      </c>
      <c r="Q3533" s="22">
        <v>0.914344960899745</v>
      </c>
      <c r="R3533" s="23"/>
      <c r="S3533" s="24"/>
      <c r="T3533" s="23"/>
      <c r="U3533" s="22"/>
      <c r="V3533" s="20"/>
      <c r="W3533" s="20"/>
      <c r="X3533" s="25"/>
    </row>
    <row r="3534" spans="1:24">
      <c r="A3534" s="1" t="s">
        <v>2211</v>
      </c>
      <c r="B3534" s="13" t="s">
        <v>2120</v>
      </c>
      <c r="C3534" t="s">
        <v>2212</v>
      </c>
      <c r="D3534" s="7" t="s">
        <v>2213</v>
      </c>
      <c r="E3534" s="13" t="s">
        <v>28</v>
      </c>
      <c r="F3534" s="20">
        <v>49.46</v>
      </c>
      <c r="G3534" s="20">
        <v>3.55</v>
      </c>
      <c r="H3534" s="20"/>
      <c r="I3534" s="20"/>
      <c r="J3534" s="25"/>
      <c r="K3534" t="s">
        <v>29</v>
      </c>
      <c r="L3534" t="s">
        <v>30</v>
      </c>
      <c r="M3534" s="21" t="s">
        <v>31</v>
      </c>
      <c r="N3534" t="s">
        <v>2343</v>
      </c>
      <c r="O3534" s="20">
        <v>76.8518518518518</v>
      </c>
      <c r="P3534" s="20">
        <v>68.7582159624413</v>
      </c>
      <c r="Q3534" s="22">
        <v>0.894685219752248</v>
      </c>
      <c r="R3534" s="23"/>
      <c r="S3534" s="24"/>
      <c r="T3534" s="23"/>
      <c r="U3534" s="22"/>
      <c r="V3534" s="20"/>
      <c r="W3534" s="20"/>
      <c r="X3534" s="25"/>
    </row>
    <row r="3535" spans="1:24">
      <c r="A3535" s="1" t="s">
        <v>2211</v>
      </c>
      <c r="B3535" s="13" t="s">
        <v>2120</v>
      </c>
      <c r="C3535" t="s">
        <v>2212</v>
      </c>
      <c r="D3535" s="7" t="s">
        <v>2213</v>
      </c>
      <c r="E3535" s="13" t="s">
        <v>28</v>
      </c>
      <c r="F3535" s="20">
        <v>49.46</v>
      </c>
      <c r="G3535" s="20">
        <v>3.55</v>
      </c>
      <c r="H3535" s="20"/>
      <c r="I3535" s="20"/>
      <c r="J3535" s="25"/>
      <c r="K3535" t="s">
        <v>29</v>
      </c>
      <c r="L3535" t="s">
        <v>30</v>
      </c>
      <c r="M3535" s="21" t="s">
        <v>31</v>
      </c>
      <c r="N3535" t="s">
        <v>2344</v>
      </c>
      <c r="O3535" s="20">
        <v>72.6001511715797</v>
      </c>
      <c r="P3535" s="20">
        <v>70.0476190476191</v>
      </c>
      <c r="Q3535" s="22">
        <v>0.964841228526809</v>
      </c>
      <c r="R3535" s="23"/>
      <c r="S3535" s="24"/>
      <c r="T3535" s="23"/>
      <c r="U3535" s="22"/>
      <c r="V3535" s="20"/>
      <c r="W3535" s="20"/>
      <c r="X3535" s="25"/>
    </row>
    <row r="3536" spans="1:24">
      <c r="A3536" s="1" t="s">
        <v>2211</v>
      </c>
      <c r="B3536" s="13" t="s">
        <v>2120</v>
      </c>
      <c r="C3536" t="s">
        <v>2212</v>
      </c>
      <c r="D3536" s="7" t="s">
        <v>2213</v>
      </c>
      <c r="E3536" s="13" t="s">
        <v>28</v>
      </c>
      <c r="F3536" s="20">
        <v>49.46</v>
      </c>
      <c r="G3536" s="20">
        <v>3.55</v>
      </c>
      <c r="H3536" s="20"/>
      <c r="I3536" s="20"/>
      <c r="J3536" s="25"/>
      <c r="K3536" t="s">
        <v>29</v>
      </c>
      <c r="L3536" t="s">
        <v>30</v>
      </c>
      <c r="M3536" s="21" t="s">
        <v>31</v>
      </c>
      <c r="N3536" t="s">
        <v>2345</v>
      </c>
      <c r="O3536" s="20">
        <v>76.3794406651549</v>
      </c>
      <c r="P3536" s="20">
        <v>69.1428571428572</v>
      </c>
      <c r="Q3536" s="22">
        <v>0.905254824344384</v>
      </c>
      <c r="R3536" s="23"/>
      <c r="S3536" s="24"/>
      <c r="T3536" s="23"/>
      <c r="U3536" s="22"/>
      <c r="V3536" s="20"/>
      <c r="W3536" s="20"/>
      <c r="X3536" s="25"/>
    </row>
    <row r="3537" spans="1:24">
      <c r="A3537" s="1" t="s">
        <v>2211</v>
      </c>
      <c r="B3537" s="13" t="s">
        <v>2120</v>
      </c>
      <c r="C3537" t="s">
        <v>2212</v>
      </c>
      <c r="D3537" s="7" t="s">
        <v>2213</v>
      </c>
      <c r="E3537" s="13" t="s">
        <v>28</v>
      </c>
      <c r="F3537" s="20">
        <v>49.46</v>
      </c>
      <c r="G3537" s="20">
        <v>3.55</v>
      </c>
      <c r="H3537" s="20"/>
      <c r="I3537" s="20"/>
      <c r="J3537" s="25"/>
      <c r="K3537" t="s">
        <v>29</v>
      </c>
      <c r="L3537" t="s">
        <v>30</v>
      </c>
      <c r="M3537" s="21" t="s">
        <v>31</v>
      </c>
      <c r="N3537" t="s">
        <v>2346</v>
      </c>
      <c r="O3537" s="20">
        <v>71.6122372372372</v>
      </c>
      <c r="P3537" s="20">
        <v>58.0608108108108</v>
      </c>
      <c r="Q3537" s="22">
        <v>0.810766609880749</v>
      </c>
      <c r="R3537" s="23"/>
      <c r="S3537" s="24"/>
      <c r="T3537" s="23"/>
      <c r="U3537" s="22"/>
      <c r="V3537" s="20"/>
      <c r="W3537" s="20"/>
      <c r="X3537" s="25"/>
    </row>
    <row r="3538" spans="1:24">
      <c r="A3538" s="1" t="s">
        <v>2211</v>
      </c>
      <c r="B3538" s="13" t="s">
        <v>2120</v>
      </c>
      <c r="C3538" t="s">
        <v>2212</v>
      </c>
      <c r="D3538" s="7" t="s">
        <v>2213</v>
      </c>
      <c r="E3538" s="13" t="s">
        <v>28</v>
      </c>
      <c r="F3538" s="20">
        <v>49.46</v>
      </c>
      <c r="G3538" s="20">
        <v>3.55</v>
      </c>
      <c r="H3538" s="20"/>
      <c r="I3538" s="20"/>
      <c r="J3538" s="25"/>
      <c r="K3538" t="s">
        <v>29</v>
      </c>
      <c r="L3538" t="s">
        <v>30</v>
      </c>
      <c r="M3538" s="21" t="s">
        <v>31</v>
      </c>
      <c r="N3538" t="s">
        <v>2347</v>
      </c>
      <c r="O3538" s="20">
        <v>71.6553287981859</v>
      </c>
      <c r="P3538" s="20">
        <v>62</v>
      </c>
      <c r="Q3538" s="22">
        <v>0.865253164556962</v>
      </c>
      <c r="R3538" s="23"/>
      <c r="S3538" s="24"/>
      <c r="T3538" s="23"/>
      <c r="U3538" s="22"/>
      <c r="V3538" s="20"/>
      <c r="W3538" s="20"/>
      <c r="X3538" s="25"/>
    </row>
    <row r="3539" spans="1:24">
      <c r="A3539" s="1" t="s">
        <v>2211</v>
      </c>
      <c r="B3539" s="13" t="s">
        <v>2120</v>
      </c>
      <c r="C3539" t="s">
        <v>2212</v>
      </c>
      <c r="D3539" s="7" t="s">
        <v>2213</v>
      </c>
      <c r="E3539" s="13" t="s">
        <v>28</v>
      </c>
      <c r="F3539" s="20">
        <v>49.46</v>
      </c>
      <c r="G3539" s="20">
        <v>3.55</v>
      </c>
      <c r="H3539" s="20"/>
      <c r="I3539" s="20"/>
      <c r="J3539" s="25"/>
      <c r="K3539" t="s">
        <v>29</v>
      </c>
      <c r="L3539" t="s">
        <v>30</v>
      </c>
      <c r="M3539" s="21" t="s">
        <v>31</v>
      </c>
      <c r="N3539" t="s">
        <v>2348</v>
      </c>
      <c r="O3539" s="20">
        <v>45.3125</v>
      </c>
      <c r="P3539" s="20">
        <v>43.046875</v>
      </c>
      <c r="Q3539" s="22">
        <v>0.95</v>
      </c>
      <c r="R3539" s="23"/>
      <c r="S3539" s="24"/>
      <c r="T3539" s="23"/>
      <c r="U3539" s="22"/>
      <c r="V3539" s="20"/>
      <c r="W3539" s="20"/>
      <c r="X3539" s="25"/>
    </row>
    <row r="3540" spans="1:24">
      <c r="A3540" s="1" t="s">
        <v>2211</v>
      </c>
      <c r="B3540" s="13" t="s">
        <v>2120</v>
      </c>
      <c r="C3540" t="s">
        <v>2212</v>
      </c>
      <c r="D3540" s="7" t="s">
        <v>2213</v>
      </c>
      <c r="E3540" s="13" t="s">
        <v>28</v>
      </c>
      <c r="F3540" s="20">
        <v>49.46</v>
      </c>
      <c r="G3540" s="20">
        <v>3.55</v>
      </c>
      <c r="H3540" s="20"/>
      <c r="I3540" s="20"/>
      <c r="J3540" s="25"/>
      <c r="K3540" t="s">
        <v>29</v>
      </c>
      <c r="L3540" t="s">
        <v>30</v>
      </c>
      <c r="M3540" s="21" t="s">
        <v>31</v>
      </c>
      <c r="N3540" t="s">
        <v>2349</v>
      </c>
      <c r="O3540" s="20">
        <v>80.476846094629</v>
      </c>
      <c r="P3540" s="20">
        <v>75.5118138212826</v>
      </c>
      <c r="Q3540" s="22">
        <v>0.938304835312405</v>
      </c>
      <c r="R3540" s="23"/>
      <c r="S3540" s="24"/>
      <c r="T3540" s="23"/>
      <c r="U3540" s="22"/>
      <c r="V3540" s="20"/>
      <c r="W3540" s="20"/>
      <c r="X3540" s="25"/>
    </row>
    <row r="3541" spans="1:24">
      <c r="A3541" s="1" t="s">
        <v>2211</v>
      </c>
      <c r="B3541" s="13" t="s">
        <v>2120</v>
      </c>
      <c r="C3541" t="s">
        <v>2212</v>
      </c>
      <c r="D3541" s="7" t="s">
        <v>2213</v>
      </c>
      <c r="E3541" s="13" t="s">
        <v>28</v>
      </c>
      <c r="F3541" s="20">
        <v>49.46</v>
      </c>
      <c r="G3541" s="20">
        <v>3.55</v>
      </c>
      <c r="H3541" s="20"/>
      <c r="I3541" s="20"/>
      <c r="J3541" s="25"/>
      <c r="K3541" t="s">
        <v>29</v>
      </c>
      <c r="L3541" t="s">
        <v>30</v>
      </c>
      <c r="M3541" s="21" t="s">
        <v>31</v>
      </c>
      <c r="N3541" t="s">
        <v>2350</v>
      </c>
      <c r="O3541" s="20">
        <v>81.3103473122928</v>
      </c>
      <c r="P3541" s="20">
        <v>76.7230869001297</v>
      </c>
      <c r="Q3541" s="22">
        <v>0.943583313024791</v>
      </c>
      <c r="R3541" s="23"/>
      <c r="S3541" s="24"/>
      <c r="T3541" s="23"/>
      <c r="U3541" s="22"/>
      <c r="V3541" s="20"/>
      <c r="W3541" s="20"/>
      <c r="X3541" s="25"/>
    </row>
    <row r="3542" spans="1:24">
      <c r="A3542" s="1" t="s">
        <v>2211</v>
      </c>
      <c r="B3542" s="13" t="s">
        <v>2120</v>
      </c>
      <c r="C3542" t="s">
        <v>2212</v>
      </c>
      <c r="D3542" s="7" t="s">
        <v>2213</v>
      </c>
      <c r="E3542" s="13" t="s">
        <v>28</v>
      </c>
      <c r="F3542" s="20">
        <v>49.46</v>
      </c>
      <c r="G3542" s="20">
        <v>3.55</v>
      </c>
      <c r="H3542" s="20"/>
      <c r="I3542" s="20"/>
      <c r="J3542" s="25"/>
      <c r="K3542" t="s">
        <v>29</v>
      </c>
      <c r="L3542" t="s">
        <v>30</v>
      </c>
      <c r="M3542" s="21" t="s">
        <v>31</v>
      </c>
      <c r="N3542" t="s">
        <v>2351</v>
      </c>
      <c r="O3542" s="20">
        <v>74.3394832680547</v>
      </c>
      <c r="P3542" s="20">
        <v>69.482374768089</v>
      </c>
      <c r="Q3542" s="22">
        <v>0.934663138799986</v>
      </c>
      <c r="R3542" s="23"/>
      <c r="S3542" s="24"/>
      <c r="T3542" s="23"/>
      <c r="U3542" s="22"/>
      <c r="V3542" s="20"/>
      <c r="W3542" s="20"/>
      <c r="X3542" s="25"/>
    </row>
    <row r="3543" spans="1:24">
      <c r="A3543" s="1" t="s">
        <v>2211</v>
      </c>
      <c r="B3543" s="13" t="s">
        <v>2120</v>
      </c>
      <c r="C3543" t="s">
        <v>2212</v>
      </c>
      <c r="D3543" s="7" t="s">
        <v>2213</v>
      </c>
      <c r="E3543" s="13" t="s">
        <v>28</v>
      </c>
      <c r="F3543" s="20">
        <v>49.46</v>
      </c>
      <c r="G3543" s="20">
        <v>3.55</v>
      </c>
      <c r="H3543" s="20"/>
      <c r="I3543" s="20"/>
      <c r="J3543" s="25"/>
      <c r="K3543" t="s">
        <v>29</v>
      </c>
      <c r="L3543" t="s">
        <v>30</v>
      </c>
      <c r="M3543" s="21" t="s">
        <v>31</v>
      </c>
      <c r="N3543" t="s">
        <v>2352</v>
      </c>
      <c r="O3543" s="20">
        <v>71.786860615994</v>
      </c>
      <c r="P3543" s="20">
        <v>66.819299323909</v>
      </c>
      <c r="Q3543" s="22">
        <v>0.930801246224463</v>
      </c>
      <c r="R3543" s="23"/>
      <c r="S3543" s="24"/>
      <c r="T3543" s="23"/>
      <c r="U3543" s="22"/>
      <c r="V3543" s="20"/>
      <c r="W3543" s="20"/>
      <c r="X3543" s="25"/>
    </row>
    <row r="3544" spans="1:24">
      <c r="A3544" s="1" t="s">
        <v>2211</v>
      </c>
      <c r="B3544" s="13" t="s">
        <v>2120</v>
      </c>
      <c r="C3544" t="s">
        <v>2212</v>
      </c>
      <c r="D3544" s="7" t="s">
        <v>2213</v>
      </c>
      <c r="E3544" s="13" t="s">
        <v>28</v>
      </c>
      <c r="F3544" s="20">
        <v>49.46</v>
      </c>
      <c r="G3544" s="20">
        <v>3.55</v>
      </c>
      <c r="H3544" s="20"/>
      <c r="I3544" s="20"/>
      <c r="J3544" s="25"/>
      <c r="K3544" t="s">
        <v>29</v>
      </c>
      <c r="L3544" t="s">
        <v>30</v>
      </c>
      <c r="M3544" s="21" t="s">
        <v>31</v>
      </c>
      <c r="N3544" t="s">
        <v>2353</v>
      </c>
      <c r="O3544" s="20">
        <v>77.8110730593607</v>
      </c>
      <c r="P3544" s="20">
        <v>72.2897260273973</v>
      </c>
      <c r="Q3544" s="22">
        <v>0.929041628461398</v>
      </c>
      <c r="R3544" s="23"/>
      <c r="S3544" s="24"/>
      <c r="T3544" s="23"/>
      <c r="U3544" s="22"/>
      <c r="V3544" s="20"/>
      <c r="W3544" s="20"/>
      <c r="X3544" s="25"/>
    </row>
    <row r="3545" spans="1:24">
      <c r="A3545" s="1" t="s">
        <v>2211</v>
      </c>
      <c r="B3545" s="13" t="s">
        <v>2120</v>
      </c>
      <c r="C3545" t="s">
        <v>2212</v>
      </c>
      <c r="D3545" s="7" t="s">
        <v>2213</v>
      </c>
      <c r="E3545" s="13" t="s">
        <v>28</v>
      </c>
      <c r="F3545" s="20">
        <v>49.46</v>
      </c>
      <c r="G3545" s="20">
        <v>3.55</v>
      </c>
      <c r="H3545" s="20"/>
      <c r="I3545" s="20"/>
      <c r="J3545" s="25"/>
      <c r="K3545" t="s">
        <v>29</v>
      </c>
      <c r="L3545" t="s">
        <v>30</v>
      </c>
      <c r="M3545" s="21" t="s">
        <v>31</v>
      </c>
      <c r="N3545" t="s">
        <v>2354</v>
      </c>
      <c r="O3545" s="20">
        <v>64.795524691358</v>
      </c>
      <c r="P3545" s="20">
        <v>56.921875</v>
      </c>
      <c r="Q3545" s="22">
        <v>0.878484668055969</v>
      </c>
      <c r="R3545" s="23"/>
      <c r="S3545" s="24"/>
      <c r="T3545" s="23"/>
      <c r="U3545" s="22"/>
      <c r="V3545" s="20"/>
      <c r="W3545" s="20"/>
      <c r="X3545" s="25"/>
    </row>
    <row r="3546" spans="1:24">
      <c r="A3546" s="1" t="s">
        <v>2211</v>
      </c>
      <c r="B3546" s="13" t="s">
        <v>2120</v>
      </c>
      <c r="C3546" t="s">
        <v>2212</v>
      </c>
      <c r="D3546" s="7" t="s">
        <v>2213</v>
      </c>
      <c r="E3546" s="13" t="s">
        <v>28</v>
      </c>
      <c r="F3546" s="20">
        <v>49.46</v>
      </c>
      <c r="G3546" s="20">
        <v>3.55</v>
      </c>
      <c r="H3546" s="20"/>
      <c r="I3546" s="20"/>
      <c r="J3546" s="25"/>
      <c r="K3546" t="s">
        <v>29</v>
      </c>
      <c r="L3546" t="s">
        <v>30</v>
      </c>
      <c r="M3546" s="21" t="s">
        <v>31</v>
      </c>
      <c r="N3546" t="s">
        <v>2355</v>
      </c>
      <c r="O3546" s="20">
        <v>79.7995561104175</v>
      </c>
      <c r="P3546" s="20">
        <v>72.0037453183521</v>
      </c>
      <c r="Q3546" s="22">
        <v>0.902307592021207</v>
      </c>
      <c r="R3546" s="23"/>
      <c r="S3546" s="24"/>
      <c r="T3546" s="23"/>
      <c r="U3546" s="22"/>
      <c r="V3546" s="20"/>
      <c r="W3546" s="20"/>
      <c r="X3546" s="25"/>
    </row>
    <row r="3547" spans="1:24">
      <c r="A3547" s="1" t="s">
        <v>2211</v>
      </c>
      <c r="B3547" s="13" t="s">
        <v>2120</v>
      </c>
      <c r="C3547" t="s">
        <v>2212</v>
      </c>
      <c r="D3547" s="7" t="s">
        <v>2213</v>
      </c>
      <c r="E3547" s="13" t="s">
        <v>28</v>
      </c>
      <c r="F3547" s="20">
        <v>49.46</v>
      </c>
      <c r="G3547" s="20">
        <v>3.55</v>
      </c>
      <c r="H3547" s="20"/>
      <c r="I3547" s="20"/>
      <c r="J3547" s="25"/>
      <c r="K3547" t="s">
        <v>29</v>
      </c>
      <c r="L3547" t="s">
        <v>30</v>
      </c>
      <c r="M3547" s="21" t="s">
        <v>31</v>
      </c>
      <c r="N3547" t="s">
        <v>2356</v>
      </c>
      <c r="O3547" s="20">
        <v>80.8864762649974</v>
      </c>
      <c r="P3547" s="20">
        <v>75.5985915492958</v>
      </c>
      <c r="Q3547" s="22">
        <v>0.934625848969145</v>
      </c>
      <c r="R3547" s="23"/>
      <c r="S3547" s="24"/>
      <c r="T3547" s="23"/>
      <c r="U3547" s="22"/>
      <c r="V3547" s="20"/>
      <c r="W3547" s="20"/>
      <c r="X3547" s="25"/>
    </row>
    <row r="3548" spans="1:24">
      <c r="A3548" s="1" t="s">
        <v>2211</v>
      </c>
      <c r="B3548" s="13" t="s">
        <v>2120</v>
      </c>
      <c r="C3548" t="s">
        <v>2212</v>
      </c>
      <c r="D3548" s="7" t="s">
        <v>2213</v>
      </c>
      <c r="E3548" s="13" t="s">
        <v>28</v>
      </c>
      <c r="F3548" s="20">
        <v>49.46</v>
      </c>
      <c r="G3548" s="20">
        <v>3.55</v>
      </c>
      <c r="H3548" s="20"/>
      <c r="I3548" s="20"/>
      <c r="J3548" s="25"/>
      <c r="K3548" t="s">
        <v>29</v>
      </c>
      <c r="L3548" t="s">
        <v>30</v>
      </c>
      <c r="M3548" s="21" t="s">
        <v>31</v>
      </c>
      <c r="N3548" t="s">
        <v>2357</v>
      </c>
      <c r="O3548" s="20">
        <v>74.6974697469747</v>
      </c>
      <c r="P3548" s="20">
        <v>66.9029702970297</v>
      </c>
      <c r="Q3548" s="22">
        <v>0.895652430044183</v>
      </c>
      <c r="R3548" s="23"/>
      <c r="S3548" s="24"/>
      <c r="T3548" s="23"/>
      <c r="U3548" s="22"/>
      <c r="V3548" s="20"/>
      <c r="W3548" s="20"/>
      <c r="X3548" s="25"/>
    </row>
    <row r="3549" spans="1:24">
      <c r="A3549" s="1" t="s">
        <v>2211</v>
      </c>
      <c r="B3549" s="13" t="s">
        <v>2120</v>
      </c>
      <c r="C3549" t="s">
        <v>2212</v>
      </c>
      <c r="D3549" s="7" t="s">
        <v>2213</v>
      </c>
      <c r="E3549" s="13" t="s">
        <v>28</v>
      </c>
      <c r="F3549" s="20">
        <v>49.46</v>
      </c>
      <c r="G3549" s="20">
        <v>3.55</v>
      </c>
      <c r="H3549" s="20"/>
      <c r="I3549" s="20"/>
      <c r="J3549" s="25"/>
      <c r="K3549" t="s">
        <v>29</v>
      </c>
      <c r="L3549" t="s">
        <v>30</v>
      </c>
      <c r="M3549" s="21" t="s">
        <v>31</v>
      </c>
      <c r="N3549" t="s">
        <v>2358</v>
      </c>
      <c r="O3549" s="20">
        <v>75.915487768936</v>
      </c>
      <c r="P3549" s="20">
        <v>68.9283819628647</v>
      </c>
      <c r="Q3549" s="22">
        <v>0.907962050809211</v>
      </c>
      <c r="R3549" s="23"/>
      <c r="S3549" s="24"/>
      <c r="T3549" s="23"/>
      <c r="U3549" s="22"/>
      <c r="V3549" s="20"/>
      <c r="W3549" s="20"/>
      <c r="X3549" s="25"/>
    </row>
    <row r="3550" spans="1:24">
      <c r="A3550" s="1" t="s">
        <v>2211</v>
      </c>
      <c r="B3550" s="13" t="s">
        <v>2120</v>
      </c>
      <c r="C3550" t="s">
        <v>2212</v>
      </c>
      <c r="D3550" s="7" t="s">
        <v>2213</v>
      </c>
      <c r="E3550" s="13" t="s">
        <v>28</v>
      </c>
      <c r="F3550" s="20">
        <v>49.46</v>
      </c>
      <c r="G3550" s="20">
        <v>3.55</v>
      </c>
      <c r="H3550" s="20"/>
      <c r="I3550" s="20"/>
      <c r="J3550" s="25"/>
      <c r="K3550" t="s">
        <v>29</v>
      </c>
      <c r="L3550" t="s">
        <v>30</v>
      </c>
      <c r="M3550" s="21" t="s">
        <v>31</v>
      </c>
      <c r="N3550" t="s">
        <v>2359</v>
      </c>
      <c r="O3550" s="20">
        <v>78.4626765941199</v>
      </c>
      <c r="P3550" s="20">
        <v>73.3006872852234</v>
      </c>
      <c r="Q3550" s="22">
        <v>0.934210894491925</v>
      </c>
      <c r="R3550" s="23"/>
      <c r="S3550" s="24"/>
      <c r="T3550" s="23"/>
      <c r="U3550" s="22"/>
      <c r="V3550" s="20"/>
      <c r="W3550" s="20"/>
      <c r="X3550" s="25"/>
    </row>
    <row r="3551" spans="1:24">
      <c r="A3551" s="1" t="s">
        <v>2211</v>
      </c>
      <c r="B3551" s="13" t="s">
        <v>2120</v>
      </c>
      <c r="C3551" t="s">
        <v>2212</v>
      </c>
      <c r="D3551" s="7" t="s">
        <v>2213</v>
      </c>
      <c r="E3551" s="13" t="s">
        <v>28</v>
      </c>
      <c r="F3551" s="20">
        <v>49.46</v>
      </c>
      <c r="G3551" s="20">
        <v>3.55</v>
      </c>
      <c r="H3551" s="20"/>
      <c r="I3551" s="20"/>
      <c r="J3551" s="25"/>
      <c r="K3551" t="s">
        <v>29</v>
      </c>
      <c r="L3551" t="s">
        <v>30</v>
      </c>
      <c r="M3551" s="21" t="s">
        <v>31</v>
      </c>
      <c r="N3551" t="s">
        <v>2360</v>
      </c>
      <c r="O3551" s="20">
        <v>78.8833951380305</v>
      </c>
      <c r="P3551" s="20">
        <v>73.0160692212608</v>
      </c>
      <c r="Q3551" s="22">
        <v>0.925620266388091</v>
      </c>
      <c r="R3551" s="23"/>
      <c r="S3551" s="24"/>
      <c r="T3551" s="23"/>
      <c r="U3551" s="22"/>
      <c r="V3551" s="20"/>
      <c r="W3551" s="20"/>
      <c r="X3551" s="25"/>
    </row>
    <row r="3552" spans="1:24">
      <c r="A3552" s="1" t="s">
        <v>2211</v>
      </c>
      <c r="B3552" s="13" t="s">
        <v>2120</v>
      </c>
      <c r="C3552" t="s">
        <v>2212</v>
      </c>
      <c r="D3552" s="7" t="s">
        <v>2213</v>
      </c>
      <c r="E3552" s="13" t="s">
        <v>28</v>
      </c>
      <c r="F3552" s="20">
        <v>49.46</v>
      </c>
      <c r="G3552" s="20">
        <v>3.55</v>
      </c>
      <c r="H3552" s="20"/>
      <c r="I3552" s="20"/>
      <c r="J3552" s="25"/>
      <c r="K3552" t="s">
        <v>29</v>
      </c>
      <c r="L3552" t="s">
        <v>30</v>
      </c>
      <c r="M3552" s="21" t="s">
        <v>31</v>
      </c>
      <c r="N3552" t="s">
        <v>2361</v>
      </c>
      <c r="O3552" s="20">
        <v>71.8159658744668</v>
      </c>
      <c r="P3552" s="20">
        <v>67.8976234003656</v>
      </c>
      <c r="Q3552" s="22">
        <v>0.945439117522274</v>
      </c>
      <c r="R3552" s="23"/>
      <c r="S3552" s="24"/>
      <c r="T3552" s="23"/>
      <c r="U3552" s="22"/>
      <c r="V3552" s="20"/>
      <c r="W3552" s="20"/>
      <c r="X3552" s="25"/>
    </row>
    <row r="3553" spans="1:24">
      <c r="A3553" s="1" t="s">
        <v>2211</v>
      </c>
      <c r="B3553" s="13" t="s">
        <v>2120</v>
      </c>
      <c r="C3553" t="s">
        <v>2212</v>
      </c>
      <c r="D3553" s="7" t="s">
        <v>2213</v>
      </c>
      <c r="E3553" s="13" t="s">
        <v>28</v>
      </c>
      <c r="F3553" s="20">
        <v>49.46</v>
      </c>
      <c r="G3553" s="20">
        <v>3.55</v>
      </c>
      <c r="H3553" s="20"/>
      <c r="I3553" s="20"/>
      <c r="J3553" s="25"/>
      <c r="K3553" t="s">
        <v>29</v>
      </c>
      <c r="L3553" t="s">
        <v>30</v>
      </c>
      <c r="M3553" s="21" t="s">
        <v>31</v>
      </c>
      <c r="N3553" t="s">
        <v>2362</v>
      </c>
      <c r="O3553" s="20">
        <v>77.2408963585434</v>
      </c>
      <c r="P3553" s="20">
        <v>68.8627450980392</v>
      </c>
      <c r="Q3553" s="22">
        <v>0.891532184950136</v>
      </c>
      <c r="R3553" s="23"/>
      <c r="S3553" s="24"/>
      <c r="T3553" s="23"/>
      <c r="U3553" s="22"/>
      <c r="V3553" s="20"/>
      <c r="W3553" s="20"/>
      <c r="X3553" s="25"/>
    </row>
    <row r="3554" spans="1:24">
      <c r="A3554" s="1" t="s">
        <v>2211</v>
      </c>
      <c r="B3554" s="13" t="s">
        <v>2120</v>
      </c>
      <c r="C3554" t="s">
        <v>2212</v>
      </c>
      <c r="D3554" s="7" t="s">
        <v>2213</v>
      </c>
      <c r="E3554" s="13" t="s">
        <v>28</v>
      </c>
      <c r="F3554" s="20">
        <v>49.46</v>
      </c>
      <c r="G3554" s="20">
        <v>3.55</v>
      </c>
      <c r="H3554" s="20"/>
      <c r="I3554" s="20"/>
      <c r="J3554" s="25"/>
      <c r="K3554" t="s">
        <v>29</v>
      </c>
      <c r="L3554" t="s">
        <v>30</v>
      </c>
      <c r="M3554" s="21" t="s">
        <v>31</v>
      </c>
      <c r="N3554" t="s">
        <v>2363</v>
      </c>
      <c r="O3554" s="20">
        <v>66.4848897977732</v>
      </c>
      <c r="P3554" s="20">
        <v>60.4274028629857</v>
      </c>
      <c r="Q3554" s="22">
        <v>0.908889268626111</v>
      </c>
      <c r="R3554" s="23"/>
      <c r="S3554" s="24"/>
      <c r="T3554" s="23"/>
      <c r="U3554" s="22"/>
      <c r="V3554" s="20"/>
      <c r="W3554" s="20"/>
      <c r="X3554" s="25"/>
    </row>
    <row r="3555" spans="1:24">
      <c r="A3555" s="1" t="s">
        <v>2211</v>
      </c>
      <c r="B3555" s="13" t="s">
        <v>2120</v>
      </c>
      <c r="C3555" t="s">
        <v>2212</v>
      </c>
      <c r="D3555" s="7" t="s">
        <v>2213</v>
      </c>
      <c r="E3555" s="13" t="s">
        <v>28</v>
      </c>
      <c r="F3555" s="20">
        <v>49.46</v>
      </c>
      <c r="G3555" s="20">
        <v>3.55</v>
      </c>
      <c r="H3555" s="20"/>
      <c r="I3555" s="20"/>
      <c r="J3555" s="25"/>
      <c r="K3555" t="s">
        <v>29</v>
      </c>
      <c r="L3555" t="s">
        <v>30</v>
      </c>
      <c r="M3555" s="21" t="s">
        <v>31</v>
      </c>
      <c r="N3555" t="s">
        <v>2364</v>
      </c>
      <c r="O3555" s="20">
        <v>78.2391552511415</v>
      </c>
      <c r="P3555" s="20">
        <v>66.6643835616438</v>
      </c>
      <c r="Q3555" s="22">
        <v>0.852059091738099</v>
      </c>
      <c r="R3555" s="23"/>
      <c r="S3555" s="24"/>
      <c r="T3555" s="23"/>
      <c r="U3555" s="22"/>
      <c r="V3555" s="20"/>
      <c r="W3555" s="20"/>
      <c r="X3555" s="25"/>
    </row>
    <row r="3556" spans="1:24">
      <c r="A3556" s="1" t="s">
        <v>2211</v>
      </c>
      <c r="B3556" s="13" t="s">
        <v>2120</v>
      </c>
      <c r="C3556" t="s">
        <v>2212</v>
      </c>
      <c r="D3556" s="7" t="s">
        <v>2213</v>
      </c>
      <c r="E3556" s="13" t="s">
        <v>28</v>
      </c>
      <c r="F3556" s="20">
        <v>49.46</v>
      </c>
      <c r="G3556" s="20">
        <v>3.55</v>
      </c>
      <c r="H3556" s="20"/>
      <c r="I3556" s="20"/>
      <c r="J3556" s="25"/>
      <c r="K3556" t="s">
        <v>29</v>
      </c>
      <c r="L3556" t="s">
        <v>30</v>
      </c>
      <c r="M3556" s="21" t="s">
        <v>31</v>
      </c>
      <c r="N3556" t="s">
        <v>2365</v>
      </c>
      <c r="O3556" s="20">
        <v>70.0780849974398</v>
      </c>
      <c r="P3556" s="20">
        <v>66.9465437788019</v>
      </c>
      <c r="Q3556" s="22">
        <v>0.955313544615947</v>
      </c>
      <c r="R3556" s="23"/>
      <c r="S3556" s="24"/>
      <c r="T3556" s="23"/>
      <c r="U3556" s="22"/>
      <c r="V3556" s="20"/>
      <c r="W3556" s="20"/>
      <c r="X3556" s="25"/>
    </row>
    <row r="3557" spans="1:24">
      <c r="A3557" s="1" t="s">
        <v>2211</v>
      </c>
      <c r="B3557" s="13" t="s">
        <v>2120</v>
      </c>
      <c r="C3557" t="s">
        <v>2212</v>
      </c>
      <c r="D3557" s="7" t="s">
        <v>2213</v>
      </c>
      <c r="E3557" s="13" t="s">
        <v>28</v>
      </c>
      <c r="F3557" s="20">
        <v>49.46</v>
      </c>
      <c r="G3557" s="20">
        <v>3.55</v>
      </c>
      <c r="H3557" s="20"/>
      <c r="I3557" s="20"/>
      <c r="J3557" s="25"/>
      <c r="K3557" t="s">
        <v>29</v>
      </c>
      <c r="L3557" t="s">
        <v>30</v>
      </c>
      <c r="M3557" s="21" t="s">
        <v>31</v>
      </c>
      <c r="N3557" t="s">
        <v>2366</v>
      </c>
      <c r="O3557" s="20">
        <v>59.7147773145391</v>
      </c>
      <c r="P3557" s="20">
        <v>55.0881477069684</v>
      </c>
      <c r="Q3557" s="22">
        <v>0.922521194658392</v>
      </c>
      <c r="R3557" s="23"/>
      <c r="S3557" s="24"/>
      <c r="T3557" s="23"/>
      <c r="U3557" s="22"/>
      <c r="V3557" s="20"/>
      <c r="W3557" s="20"/>
      <c r="X3557" s="25"/>
    </row>
    <row r="3558" spans="1:24">
      <c r="A3558" s="1" t="s">
        <v>2211</v>
      </c>
      <c r="B3558" s="13" t="s">
        <v>2120</v>
      </c>
      <c r="C3558" t="s">
        <v>2212</v>
      </c>
      <c r="D3558" s="7" t="s">
        <v>2213</v>
      </c>
      <c r="E3558" s="13" t="s">
        <v>28</v>
      </c>
      <c r="F3558" s="20">
        <v>49.46</v>
      </c>
      <c r="G3558" s="20">
        <v>3.55</v>
      </c>
      <c r="H3558" s="20"/>
      <c r="I3558" s="20"/>
      <c r="J3558" s="25"/>
      <c r="K3558" t="s">
        <v>29</v>
      </c>
      <c r="L3558" t="s">
        <v>30</v>
      </c>
      <c r="M3558" s="21" t="s">
        <v>31</v>
      </c>
      <c r="N3558" t="s">
        <v>2367</v>
      </c>
      <c r="O3558" s="20">
        <v>54.2284219703574</v>
      </c>
      <c r="P3558" s="20">
        <v>51.9276373147341</v>
      </c>
      <c r="Q3558" s="22">
        <v>0.957572347266881</v>
      </c>
      <c r="R3558" s="23"/>
      <c r="S3558" s="24"/>
      <c r="T3558" s="23"/>
      <c r="U3558" s="22"/>
      <c r="V3558" s="20"/>
      <c r="W3558" s="20"/>
      <c r="X3558" s="25"/>
    </row>
    <row r="3559" spans="1:24">
      <c r="A3559" s="1" t="s">
        <v>2211</v>
      </c>
      <c r="B3559" s="13" t="s">
        <v>2120</v>
      </c>
      <c r="C3559" t="s">
        <v>2212</v>
      </c>
      <c r="D3559" s="7" t="s">
        <v>2213</v>
      </c>
      <c r="E3559" s="13" t="s">
        <v>28</v>
      </c>
      <c r="F3559" s="20">
        <v>49.46</v>
      </c>
      <c r="G3559" s="20">
        <v>3.55</v>
      </c>
      <c r="H3559" s="20"/>
      <c r="I3559" s="20"/>
      <c r="J3559" s="25"/>
      <c r="K3559" t="s">
        <v>29</v>
      </c>
      <c r="L3559" t="s">
        <v>30</v>
      </c>
      <c r="M3559" s="21" t="s">
        <v>31</v>
      </c>
      <c r="N3559" t="s">
        <v>2368</v>
      </c>
      <c r="O3559" s="20">
        <v>55.9082892416226</v>
      </c>
      <c r="P3559" s="20">
        <v>49.172335600907</v>
      </c>
      <c r="Q3559" s="22">
        <v>0.879517800811176</v>
      </c>
      <c r="R3559" s="23"/>
      <c r="S3559" s="24"/>
      <c r="T3559" s="23"/>
      <c r="U3559" s="22"/>
      <c r="V3559" s="20"/>
      <c r="W3559" s="20"/>
      <c r="X3559" s="25"/>
    </row>
    <row r="3560" spans="1:24">
      <c r="A3560" s="1" t="s">
        <v>2211</v>
      </c>
      <c r="B3560" s="13" t="s">
        <v>2120</v>
      </c>
      <c r="C3560" t="s">
        <v>2212</v>
      </c>
      <c r="D3560" s="7" t="s">
        <v>2213</v>
      </c>
      <c r="E3560" s="13" t="s">
        <v>28</v>
      </c>
      <c r="F3560" s="20">
        <v>49.46</v>
      </c>
      <c r="G3560" s="20">
        <v>3.55</v>
      </c>
      <c r="H3560" s="20"/>
      <c r="I3560" s="20"/>
      <c r="J3560" s="25"/>
      <c r="K3560" t="s">
        <v>29</v>
      </c>
      <c r="L3560" t="s">
        <v>30</v>
      </c>
      <c r="M3560" s="21" t="s">
        <v>31</v>
      </c>
      <c r="N3560" t="s">
        <v>2369</v>
      </c>
      <c r="O3560" s="20">
        <v>68.4503666102651</v>
      </c>
      <c r="P3560" s="20">
        <v>67.3451776649746</v>
      </c>
      <c r="Q3560" s="22">
        <v>0.98385415593779</v>
      </c>
      <c r="R3560" s="23"/>
      <c r="S3560" s="24"/>
      <c r="T3560" s="23"/>
      <c r="U3560" s="22"/>
      <c r="V3560" s="20"/>
      <c r="W3560" s="20"/>
      <c r="X3560" s="25"/>
    </row>
    <row r="3561" spans="1:24">
      <c r="A3561" s="1" t="s">
        <v>2211</v>
      </c>
      <c r="B3561" s="13" t="s">
        <v>2120</v>
      </c>
      <c r="C3561" t="s">
        <v>2212</v>
      </c>
      <c r="D3561" s="7" t="s">
        <v>2213</v>
      </c>
      <c r="E3561" s="13" t="s">
        <v>28</v>
      </c>
      <c r="F3561" s="20">
        <v>49.46</v>
      </c>
      <c r="G3561" s="20">
        <v>3.55</v>
      </c>
      <c r="H3561" s="20"/>
      <c r="I3561" s="20"/>
      <c r="J3561" s="25"/>
      <c r="K3561" t="s">
        <v>29</v>
      </c>
      <c r="L3561" t="s">
        <v>30</v>
      </c>
      <c r="M3561" s="21" t="s">
        <v>31</v>
      </c>
      <c r="N3561" t="s">
        <v>2370</v>
      </c>
      <c r="O3561" s="20">
        <v>73.9583333333333</v>
      </c>
      <c r="P3561" s="20">
        <v>69.0882352941177</v>
      </c>
      <c r="Q3561" s="22">
        <v>0.934150787075394</v>
      </c>
      <c r="R3561" s="23"/>
      <c r="S3561" s="24"/>
      <c r="T3561" s="23"/>
      <c r="U3561" s="22"/>
      <c r="V3561" s="20"/>
      <c r="W3561" s="20"/>
      <c r="X3561" s="25"/>
    </row>
    <row r="3562" spans="1:24">
      <c r="A3562" s="1" t="s">
        <v>2211</v>
      </c>
      <c r="B3562" s="13" t="s">
        <v>2120</v>
      </c>
      <c r="C3562" t="s">
        <v>2212</v>
      </c>
      <c r="D3562" s="7" t="s">
        <v>2213</v>
      </c>
      <c r="E3562" s="13" t="s">
        <v>28</v>
      </c>
      <c r="F3562" s="20">
        <v>49.46</v>
      </c>
      <c r="G3562" s="20">
        <v>3.55</v>
      </c>
      <c r="H3562" s="20"/>
      <c r="I3562" s="20"/>
      <c r="J3562" s="25"/>
      <c r="K3562" t="s">
        <v>29</v>
      </c>
      <c r="L3562" t="s">
        <v>30</v>
      </c>
      <c r="M3562" s="21" t="s">
        <v>31</v>
      </c>
      <c r="N3562" t="s">
        <v>2371</v>
      </c>
      <c r="O3562" s="20">
        <v>55.491679769392</v>
      </c>
      <c r="P3562" s="20">
        <v>54.0176886792453</v>
      </c>
      <c r="Q3562" s="22">
        <v>0.973437619904962</v>
      </c>
      <c r="R3562" s="23"/>
      <c r="S3562" s="24"/>
      <c r="T3562" s="23"/>
      <c r="U3562" s="22"/>
      <c r="V3562" s="20"/>
      <c r="W3562" s="20"/>
      <c r="X3562" s="25"/>
    </row>
    <row r="3563" spans="1:24">
      <c r="A3563" s="39" t="s">
        <v>2211</v>
      </c>
      <c r="B3563" s="40" t="s">
        <v>2120</v>
      </c>
      <c r="C3563" s="18" t="s">
        <v>2212</v>
      </c>
      <c r="D3563" s="78" t="s">
        <v>2213</v>
      </c>
      <c r="E3563" s="40" t="s">
        <v>28</v>
      </c>
      <c r="F3563" s="42">
        <v>49.29</v>
      </c>
      <c r="G3563" s="42">
        <v>3.69</v>
      </c>
      <c r="H3563" s="42"/>
      <c r="I3563" s="42"/>
      <c r="J3563" s="47"/>
      <c r="K3563" s="18" t="s">
        <v>29</v>
      </c>
      <c r="L3563" s="18" t="s">
        <v>30</v>
      </c>
      <c r="M3563" s="43" t="s">
        <v>31</v>
      </c>
      <c r="N3563" s="18" t="s">
        <v>2372</v>
      </c>
      <c r="O3563" s="42">
        <v>81.9580610021787</v>
      </c>
      <c r="P3563" s="42">
        <v>70.2149859943978</v>
      </c>
      <c r="Q3563" s="44">
        <v>0.856718486696888</v>
      </c>
      <c r="R3563" s="45"/>
      <c r="S3563" s="46"/>
      <c r="T3563" s="45"/>
      <c r="U3563" s="44"/>
      <c r="V3563" s="42"/>
      <c r="W3563" s="42"/>
      <c r="X3563" s="47"/>
    </row>
    <row r="3564" spans="1:24">
      <c r="A3564" s="1" t="s">
        <v>2373</v>
      </c>
      <c r="B3564" s="13" t="s">
        <v>2120</v>
      </c>
      <c r="C3564" t="s">
        <v>2374</v>
      </c>
      <c r="D3564" s="7" t="s">
        <v>2375</v>
      </c>
      <c r="E3564" s="13" t="s">
        <v>28</v>
      </c>
      <c r="F3564" s="20">
        <v>48.6155293059741</v>
      </c>
      <c r="G3564" s="20">
        <v>3.57</v>
      </c>
      <c r="H3564" s="20"/>
      <c r="I3564" s="20"/>
      <c r="J3564" s="25"/>
      <c r="K3564" t="s">
        <v>29</v>
      </c>
      <c r="L3564" t="s">
        <v>30</v>
      </c>
      <c r="M3564" s="21" t="s">
        <v>31</v>
      </c>
      <c r="N3564" t="s">
        <v>2376</v>
      </c>
      <c r="O3564" s="20">
        <v>76.7585125448029</v>
      </c>
      <c r="P3564" s="20">
        <v>73.323429541596</v>
      </c>
      <c r="Q3564" s="22">
        <v>0.955248181741381</v>
      </c>
      <c r="R3564" s="23"/>
      <c r="S3564" s="24"/>
      <c r="T3564" s="23"/>
      <c r="U3564" s="22"/>
      <c r="V3564" s="20"/>
      <c r="W3564" s="20"/>
      <c r="X3564" s="25"/>
    </row>
    <row r="3565" spans="1:24">
      <c r="A3565" s="1" t="s">
        <v>2373</v>
      </c>
      <c r="B3565" s="13" t="s">
        <v>2120</v>
      </c>
      <c r="C3565" t="s">
        <v>2374</v>
      </c>
      <c r="D3565" s="7" t="s">
        <v>2375</v>
      </c>
      <c r="E3565" s="13" t="s">
        <v>28</v>
      </c>
      <c r="F3565" s="20">
        <v>48.6155293059741</v>
      </c>
      <c r="G3565" s="20">
        <v>3.57</v>
      </c>
      <c r="H3565" s="20"/>
      <c r="I3565" s="20"/>
      <c r="J3565" s="25"/>
      <c r="K3565" t="s">
        <v>29</v>
      </c>
      <c r="L3565" t="s">
        <v>30</v>
      </c>
      <c r="M3565" s="21" t="s">
        <v>31</v>
      </c>
      <c r="N3565" t="s">
        <v>2377</v>
      </c>
      <c r="O3565" s="20">
        <v>50.7291243740696</v>
      </c>
      <c r="P3565" s="20">
        <v>32.3045066991474</v>
      </c>
      <c r="Q3565" s="22">
        <v>0.63680394837763</v>
      </c>
      <c r="R3565" s="23"/>
      <c r="S3565" s="24"/>
      <c r="T3565" s="23"/>
      <c r="U3565" s="22"/>
      <c r="V3565" s="20"/>
      <c r="W3565" s="20"/>
      <c r="X3565" s="25"/>
    </row>
    <row r="3566" spans="1:24">
      <c r="A3566" s="1" t="s">
        <v>2373</v>
      </c>
      <c r="B3566" s="13" t="s">
        <v>2120</v>
      </c>
      <c r="C3566" t="s">
        <v>2374</v>
      </c>
      <c r="D3566" s="7" t="s">
        <v>2375</v>
      </c>
      <c r="E3566" s="13" t="s">
        <v>28</v>
      </c>
      <c r="F3566" s="20">
        <v>48.6155293059741</v>
      </c>
      <c r="G3566" s="20">
        <v>3.57</v>
      </c>
      <c r="H3566" s="20"/>
      <c r="I3566" s="20"/>
      <c r="J3566" s="25"/>
      <c r="K3566" t="s">
        <v>29</v>
      </c>
      <c r="L3566" t="s">
        <v>30</v>
      </c>
      <c r="M3566" s="21" t="s">
        <v>31</v>
      </c>
      <c r="N3566" t="s">
        <v>2378</v>
      </c>
      <c r="O3566" s="20">
        <v>50.1155219491703</v>
      </c>
      <c r="P3566" s="20">
        <v>30.6030245746692</v>
      </c>
      <c r="Q3566" s="22">
        <v>0.610649622799665</v>
      </c>
      <c r="R3566" s="23"/>
      <c r="S3566" s="24"/>
      <c r="T3566" s="23"/>
      <c r="U3566" s="22"/>
      <c r="V3566" s="20"/>
      <c r="W3566" s="20"/>
      <c r="X3566" s="25"/>
    </row>
    <row r="3567" spans="1:24">
      <c r="A3567" s="1" t="s">
        <v>2373</v>
      </c>
      <c r="B3567" s="13" t="s">
        <v>2120</v>
      </c>
      <c r="C3567" t="s">
        <v>2374</v>
      </c>
      <c r="D3567" s="7" t="s">
        <v>2375</v>
      </c>
      <c r="E3567" s="13" t="s">
        <v>28</v>
      </c>
      <c r="F3567" s="20">
        <v>48.6155293059741</v>
      </c>
      <c r="G3567" s="20">
        <v>3.57</v>
      </c>
      <c r="H3567" s="20"/>
      <c r="I3567" s="20"/>
      <c r="J3567" s="25"/>
      <c r="K3567" t="s">
        <v>29</v>
      </c>
      <c r="L3567" t="s">
        <v>30</v>
      </c>
      <c r="M3567" s="21" t="s">
        <v>31</v>
      </c>
      <c r="N3567" t="s">
        <v>2379</v>
      </c>
      <c r="O3567" s="20">
        <v>51.5548406862745</v>
      </c>
      <c r="P3567" s="20">
        <v>32.6231617647059</v>
      </c>
      <c r="Q3567" s="22">
        <v>0.632785618778785</v>
      </c>
      <c r="R3567" s="23"/>
      <c r="S3567" s="24"/>
      <c r="T3567" s="23"/>
      <c r="U3567" s="22"/>
      <c r="V3567" s="20"/>
      <c r="W3567" s="20"/>
      <c r="X3567" s="25"/>
    </row>
    <row r="3568" spans="1:24">
      <c r="A3568" s="1" t="s">
        <v>2373</v>
      </c>
      <c r="B3568" s="13" t="s">
        <v>2120</v>
      </c>
      <c r="C3568" t="s">
        <v>2374</v>
      </c>
      <c r="D3568" s="7" t="s">
        <v>2375</v>
      </c>
      <c r="E3568" s="13" t="s">
        <v>28</v>
      </c>
      <c r="F3568" s="20">
        <v>48.8</v>
      </c>
      <c r="G3568" s="20">
        <v>3.42</v>
      </c>
      <c r="H3568" s="20"/>
      <c r="I3568" s="20"/>
      <c r="J3568" s="25"/>
      <c r="K3568" t="s">
        <v>29</v>
      </c>
      <c r="L3568" t="s">
        <v>30</v>
      </c>
      <c r="M3568" s="21" t="s">
        <v>31</v>
      </c>
      <c r="N3568" t="s">
        <v>2380</v>
      </c>
      <c r="O3568" s="20">
        <v>62.040692377771</v>
      </c>
      <c r="P3568" s="20">
        <v>40.2064986334649</v>
      </c>
      <c r="Q3568" s="22">
        <v>0.648066568771414</v>
      </c>
      <c r="R3568" s="23"/>
      <c r="S3568" s="24"/>
      <c r="T3568" s="23"/>
      <c r="U3568" s="22"/>
      <c r="V3568" s="20"/>
      <c r="W3568" s="20"/>
      <c r="X3568" s="25"/>
    </row>
    <row r="3569" spans="1:24">
      <c r="A3569" s="1" t="s">
        <v>2373</v>
      </c>
      <c r="B3569" s="13" t="s">
        <v>2120</v>
      </c>
      <c r="C3569" t="s">
        <v>2374</v>
      </c>
      <c r="D3569" s="7" t="s">
        <v>2375</v>
      </c>
      <c r="E3569" s="13" t="s">
        <v>28</v>
      </c>
      <c r="F3569" s="20">
        <v>48.6155293059741</v>
      </c>
      <c r="G3569" s="20">
        <v>3.57</v>
      </c>
      <c r="H3569" s="20"/>
      <c r="I3569" s="20"/>
      <c r="J3569" s="25"/>
      <c r="K3569" t="s">
        <v>29</v>
      </c>
      <c r="L3569" t="s">
        <v>30</v>
      </c>
      <c r="M3569" s="21" t="s">
        <v>31</v>
      </c>
      <c r="N3569" t="s">
        <v>2381</v>
      </c>
      <c r="O3569" s="20">
        <v>74.2218029013436</v>
      </c>
      <c r="P3569" s="20"/>
      <c r="Q3569" s="22"/>
      <c r="R3569" s="23"/>
      <c r="S3569" s="24"/>
      <c r="T3569" s="23"/>
      <c r="U3569" s="22"/>
      <c r="V3569" s="20"/>
      <c r="W3569" s="20"/>
      <c r="X3569" s="25"/>
    </row>
    <row r="3570" spans="1:24">
      <c r="A3570" s="1" t="s">
        <v>2373</v>
      </c>
      <c r="B3570" s="13" t="s">
        <v>2120</v>
      </c>
      <c r="C3570" t="s">
        <v>2374</v>
      </c>
      <c r="D3570" s="7" t="s">
        <v>2375</v>
      </c>
      <c r="E3570" s="13" t="s">
        <v>28</v>
      </c>
      <c r="F3570" s="20">
        <v>48.82</v>
      </c>
      <c r="G3570" s="20">
        <v>3.5</v>
      </c>
      <c r="H3570" s="20"/>
      <c r="I3570" s="20"/>
      <c r="J3570" s="25"/>
      <c r="K3570" t="s">
        <v>29</v>
      </c>
      <c r="L3570" t="s">
        <v>30</v>
      </c>
      <c r="M3570" s="21" t="s">
        <v>31</v>
      </c>
      <c r="N3570" t="s">
        <v>2382</v>
      </c>
      <c r="O3570" s="20">
        <v>74.2246080436264</v>
      </c>
      <c r="P3570" s="20">
        <v>72.5368098159509</v>
      </c>
      <c r="Q3570" s="22">
        <v>0.977260934450695</v>
      </c>
      <c r="R3570" s="23">
        <v>1.19717034705561e-10</v>
      </c>
      <c r="S3570" s="24"/>
      <c r="T3570" s="23"/>
      <c r="U3570" s="22"/>
      <c r="V3570" s="20"/>
      <c r="W3570" s="20"/>
      <c r="X3570" s="25"/>
    </row>
    <row r="3571" spans="1:24">
      <c r="A3571" s="1" t="s">
        <v>2373</v>
      </c>
      <c r="B3571" s="13" t="s">
        <v>2120</v>
      </c>
      <c r="C3571" t="s">
        <v>2374</v>
      </c>
      <c r="D3571" s="7" t="s">
        <v>2375</v>
      </c>
      <c r="E3571" s="13" t="s">
        <v>28</v>
      </c>
      <c r="F3571" s="20">
        <v>48.82</v>
      </c>
      <c r="G3571" s="20">
        <v>3.5</v>
      </c>
      <c r="H3571" s="20"/>
      <c r="I3571" s="20"/>
      <c r="J3571" s="25"/>
      <c r="K3571" t="s">
        <v>29</v>
      </c>
      <c r="L3571" t="s">
        <v>30</v>
      </c>
      <c r="M3571" s="21" t="s">
        <v>31</v>
      </c>
      <c r="N3571" t="s">
        <v>2383</v>
      </c>
      <c r="O3571" s="20">
        <v>80.3141817030706</v>
      </c>
      <c r="P3571" s="20">
        <v>74.1467236467236</v>
      </c>
      <c r="Q3571" s="22">
        <v>0.923208355914667</v>
      </c>
      <c r="R3571" s="23"/>
      <c r="S3571" s="24"/>
      <c r="T3571" s="23"/>
      <c r="U3571" s="22"/>
      <c r="V3571" s="20"/>
      <c r="W3571" s="20"/>
      <c r="X3571" s="25"/>
    </row>
    <row r="3572" spans="1:24">
      <c r="A3572" s="1" t="s">
        <v>2373</v>
      </c>
      <c r="B3572" s="13" t="s">
        <v>2120</v>
      </c>
      <c r="C3572" t="s">
        <v>2374</v>
      </c>
      <c r="D3572" s="7" t="s">
        <v>2375</v>
      </c>
      <c r="E3572" s="13" t="s">
        <v>28</v>
      </c>
      <c r="F3572" s="20">
        <v>48.82</v>
      </c>
      <c r="G3572" s="20">
        <v>3.5</v>
      </c>
      <c r="H3572" s="20"/>
      <c r="I3572" s="20"/>
      <c r="J3572" s="25"/>
      <c r="K3572" t="s">
        <v>29</v>
      </c>
      <c r="L3572" t="s">
        <v>30</v>
      </c>
      <c r="M3572" s="21" t="s">
        <v>31</v>
      </c>
      <c r="N3572" t="s">
        <v>2384</v>
      </c>
      <c r="O3572" s="20">
        <v>80.7209469153515</v>
      </c>
      <c r="P3572" s="20">
        <v>77.2065997130559</v>
      </c>
      <c r="Q3572" s="22">
        <v>0.956463008220395</v>
      </c>
      <c r="R3572" s="23"/>
      <c r="S3572" s="24"/>
      <c r="T3572" s="23"/>
      <c r="U3572" s="22"/>
      <c r="V3572" s="20"/>
      <c r="W3572" s="20"/>
      <c r="X3572" s="25"/>
    </row>
    <row r="3573" spans="1:24">
      <c r="A3573" s="1" t="s">
        <v>2373</v>
      </c>
      <c r="B3573" s="13" t="s">
        <v>2120</v>
      </c>
      <c r="C3573" t="s">
        <v>2374</v>
      </c>
      <c r="D3573" s="7" t="s">
        <v>2375</v>
      </c>
      <c r="E3573" s="13" t="s">
        <v>28</v>
      </c>
      <c r="F3573" s="20">
        <v>48.82</v>
      </c>
      <c r="G3573" s="20">
        <v>3.5</v>
      </c>
      <c r="H3573" s="20"/>
      <c r="I3573" s="20"/>
      <c r="J3573" s="25"/>
      <c r="K3573" t="s">
        <v>29</v>
      </c>
      <c r="L3573" t="s">
        <v>30</v>
      </c>
      <c r="M3573" s="21" t="s">
        <v>31</v>
      </c>
      <c r="N3573" t="s">
        <v>2385</v>
      </c>
      <c r="O3573" s="20">
        <v>75.177304964539</v>
      </c>
      <c r="P3573" s="20">
        <v>68.7297872340426</v>
      </c>
      <c r="Q3573" s="22">
        <v>0.914235849056604</v>
      </c>
      <c r="R3573" s="23"/>
      <c r="S3573" s="24"/>
      <c r="T3573" s="23"/>
      <c r="U3573" s="22"/>
      <c r="V3573" s="20"/>
      <c r="W3573" s="20"/>
      <c r="X3573" s="25"/>
    </row>
    <row r="3574" spans="1:24">
      <c r="A3574" s="1" t="s">
        <v>2373</v>
      </c>
      <c r="B3574" s="13" t="s">
        <v>2120</v>
      </c>
      <c r="C3574" t="s">
        <v>2374</v>
      </c>
      <c r="D3574" s="7" t="s">
        <v>2375</v>
      </c>
      <c r="E3574" s="13" t="s">
        <v>28</v>
      </c>
      <c r="F3574" s="20">
        <v>48.82</v>
      </c>
      <c r="G3574" s="20">
        <v>3.5</v>
      </c>
      <c r="H3574" s="20"/>
      <c r="I3574" s="20"/>
      <c r="J3574" s="25"/>
      <c r="K3574" t="s">
        <v>29</v>
      </c>
      <c r="L3574" t="s">
        <v>30</v>
      </c>
      <c r="M3574" s="21" t="s">
        <v>31</v>
      </c>
      <c r="N3574" t="s">
        <v>2386</v>
      </c>
      <c r="O3574" s="20">
        <v>80.2287581699347</v>
      </c>
      <c r="P3574" s="20">
        <v>72.3058823529412</v>
      </c>
      <c r="Q3574" s="22">
        <v>0.901246435845214</v>
      </c>
      <c r="R3574" s="23"/>
      <c r="S3574" s="24"/>
      <c r="T3574" s="23"/>
      <c r="U3574" s="22"/>
      <c r="V3574" s="20"/>
      <c r="W3574" s="20"/>
      <c r="X3574" s="25"/>
    </row>
    <row r="3575" spans="1:24">
      <c r="A3575" s="1" t="s">
        <v>2373</v>
      </c>
      <c r="B3575" s="13" t="s">
        <v>2120</v>
      </c>
      <c r="C3575" t="s">
        <v>2374</v>
      </c>
      <c r="D3575" s="7" t="s">
        <v>2375</v>
      </c>
      <c r="E3575" s="13" t="s">
        <v>28</v>
      </c>
      <c r="F3575" s="20">
        <v>48.82</v>
      </c>
      <c r="G3575" s="20">
        <v>3.5</v>
      </c>
      <c r="H3575" s="20"/>
      <c r="I3575" s="20"/>
      <c r="J3575" s="25"/>
      <c r="K3575" t="s">
        <v>29</v>
      </c>
      <c r="L3575" t="s">
        <v>30</v>
      </c>
      <c r="M3575" s="21" t="s">
        <v>31</v>
      </c>
      <c r="N3575" t="s">
        <v>2387</v>
      </c>
      <c r="O3575" s="20">
        <v>81.9796061884669</v>
      </c>
      <c r="P3575" s="20">
        <v>77.5611814345991</v>
      </c>
      <c r="Q3575" s="22">
        <v>0.94610336693116</v>
      </c>
      <c r="R3575" s="23"/>
      <c r="S3575" s="24"/>
      <c r="T3575" s="23"/>
      <c r="U3575" s="22"/>
      <c r="V3575" s="20"/>
      <c r="W3575" s="20"/>
      <c r="X3575" s="25"/>
    </row>
    <row r="3576" spans="1:24">
      <c r="A3576" s="1" t="s">
        <v>2373</v>
      </c>
      <c r="B3576" s="13" t="s">
        <v>2120</v>
      </c>
      <c r="C3576" t="s">
        <v>2374</v>
      </c>
      <c r="D3576" s="7" t="s">
        <v>2375</v>
      </c>
      <c r="E3576" s="13" t="s">
        <v>28</v>
      </c>
      <c r="F3576" s="20">
        <v>48.82</v>
      </c>
      <c r="G3576" s="20">
        <v>3.5</v>
      </c>
      <c r="H3576" s="20"/>
      <c r="I3576" s="20"/>
      <c r="J3576" s="25"/>
      <c r="K3576" t="s">
        <v>29</v>
      </c>
      <c r="L3576" t="s">
        <v>30</v>
      </c>
      <c r="M3576" s="21" t="s">
        <v>31</v>
      </c>
      <c r="N3576" t="s">
        <v>2388</v>
      </c>
      <c r="O3576" s="20">
        <v>79.2442582247051</v>
      </c>
      <c r="P3576" s="20">
        <v>74.6201117318435</v>
      </c>
      <c r="Q3576" s="22">
        <v>0.941646920591403</v>
      </c>
      <c r="R3576" s="23"/>
      <c r="S3576" s="24"/>
      <c r="T3576" s="23"/>
      <c r="U3576" s="22"/>
      <c r="V3576" s="20"/>
      <c r="W3576" s="20"/>
      <c r="X3576" s="25"/>
    </row>
    <row r="3577" spans="1:24">
      <c r="A3577" s="1" t="s">
        <v>2373</v>
      </c>
      <c r="B3577" s="13" t="s">
        <v>2120</v>
      </c>
      <c r="C3577" t="s">
        <v>2374</v>
      </c>
      <c r="D3577" s="7" t="s">
        <v>2375</v>
      </c>
      <c r="E3577" s="13" t="s">
        <v>28</v>
      </c>
      <c r="F3577" s="20">
        <v>48.82</v>
      </c>
      <c r="G3577" s="20">
        <v>3.5</v>
      </c>
      <c r="H3577" s="20"/>
      <c r="I3577" s="20"/>
      <c r="J3577" s="25"/>
      <c r="K3577" t="s">
        <v>29</v>
      </c>
      <c r="L3577" t="s">
        <v>30</v>
      </c>
      <c r="M3577" s="21" t="s">
        <v>31</v>
      </c>
      <c r="N3577" t="s">
        <v>2389</v>
      </c>
      <c r="O3577" s="20">
        <v>73.4061351427764</v>
      </c>
      <c r="P3577" s="20">
        <v>71.5394402035624</v>
      </c>
      <c r="Q3577" s="22">
        <v>0.974570314380627</v>
      </c>
      <c r="R3577" s="23"/>
      <c r="S3577" s="24"/>
      <c r="T3577" s="23"/>
      <c r="U3577" s="22"/>
      <c r="V3577" s="20"/>
      <c r="W3577" s="20"/>
      <c r="X3577" s="25"/>
    </row>
    <row r="3578" spans="1:24">
      <c r="A3578" s="1" t="s">
        <v>2373</v>
      </c>
      <c r="B3578" s="13" t="s">
        <v>2120</v>
      </c>
      <c r="C3578" t="s">
        <v>2374</v>
      </c>
      <c r="D3578" s="7" t="s">
        <v>2375</v>
      </c>
      <c r="E3578" s="13" t="s">
        <v>28</v>
      </c>
      <c r="F3578" s="20">
        <v>48.82</v>
      </c>
      <c r="G3578" s="20">
        <v>3.5</v>
      </c>
      <c r="H3578" s="20"/>
      <c r="I3578" s="20"/>
      <c r="J3578" s="25"/>
      <c r="K3578" t="s">
        <v>29</v>
      </c>
      <c r="L3578" t="s">
        <v>30</v>
      </c>
      <c r="M3578" s="21" t="s">
        <v>31</v>
      </c>
      <c r="N3578" t="s">
        <v>2390</v>
      </c>
      <c r="O3578" s="20">
        <v>77.3512408347434</v>
      </c>
      <c r="P3578" s="20">
        <v>72.1903553299492</v>
      </c>
      <c r="Q3578" s="22">
        <v>0.933279861459235</v>
      </c>
      <c r="R3578" s="23"/>
      <c r="S3578" s="24"/>
      <c r="T3578" s="23"/>
      <c r="U3578" s="22"/>
      <c r="V3578" s="20"/>
      <c r="W3578" s="20"/>
      <c r="X3578" s="25"/>
    </row>
    <row r="3579" spans="1:24">
      <c r="A3579" s="1" t="s">
        <v>2373</v>
      </c>
      <c r="B3579" s="13" t="s">
        <v>2120</v>
      </c>
      <c r="C3579" t="s">
        <v>2374</v>
      </c>
      <c r="D3579" s="7" t="s">
        <v>2375</v>
      </c>
      <c r="E3579" s="13" t="s">
        <v>28</v>
      </c>
      <c r="F3579" s="20">
        <v>48.82</v>
      </c>
      <c r="G3579" s="20">
        <v>3.5</v>
      </c>
      <c r="H3579" s="20"/>
      <c r="I3579" s="20"/>
      <c r="J3579" s="25"/>
      <c r="K3579" t="s">
        <v>29</v>
      </c>
      <c r="L3579" t="s">
        <v>30</v>
      </c>
      <c r="M3579" s="21" t="s">
        <v>31</v>
      </c>
      <c r="N3579" t="s">
        <v>2391</v>
      </c>
      <c r="O3579" s="20">
        <v>77.202581369248</v>
      </c>
      <c r="P3579" s="20">
        <v>71.8215488215488</v>
      </c>
      <c r="Q3579" s="22">
        <v>0.930299836452844</v>
      </c>
      <c r="R3579" s="23"/>
      <c r="S3579" s="24"/>
      <c r="T3579" s="23"/>
      <c r="U3579" s="22"/>
      <c r="V3579" s="20"/>
      <c r="W3579" s="20"/>
      <c r="X3579" s="25"/>
    </row>
    <row r="3580" spans="1:24">
      <c r="A3580" s="1" t="s">
        <v>2373</v>
      </c>
      <c r="B3580" s="13" t="s">
        <v>2120</v>
      </c>
      <c r="C3580" t="s">
        <v>2374</v>
      </c>
      <c r="D3580" s="7" t="s">
        <v>2375</v>
      </c>
      <c r="E3580" s="13" t="s">
        <v>28</v>
      </c>
      <c r="F3580" s="20">
        <v>48.82</v>
      </c>
      <c r="G3580" s="20">
        <v>3.5</v>
      </c>
      <c r="H3580" s="20"/>
      <c r="I3580" s="20"/>
      <c r="J3580" s="25"/>
      <c r="K3580" t="s">
        <v>29</v>
      </c>
      <c r="L3580" t="s">
        <v>30</v>
      </c>
      <c r="M3580" s="21" t="s">
        <v>31</v>
      </c>
      <c r="N3580" t="s">
        <v>2392</v>
      </c>
      <c r="O3580" s="20">
        <v>81.1921296296296</v>
      </c>
      <c r="P3580" s="20">
        <v>76.8520833333333</v>
      </c>
      <c r="Q3580" s="22">
        <v>0.946545972915182</v>
      </c>
      <c r="R3580" s="23"/>
      <c r="S3580" s="24"/>
      <c r="T3580" s="23"/>
      <c r="U3580" s="22"/>
      <c r="V3580" s="20"/>
      <c r="W3580" s="20"/>
      <c r="X3580" s="25"/>
    </row>
    <row r="3581" spans="1:24">
      <c r="A3581" s="1" t="s">
        <v>2373</v>
      </c>
      <c r="B3581" s="13" t="s">
        <v>2120</v>
      </c>
      <c r="C3581" t="s">
        <v>2374</v>
      </c>
      <c r="D3581" s="7" t="s">
        <v>2375</v>
      </c>
      <c r="E3581" s="13" t="s">
        <v>28</v>
      </c>
      <c r="F3581" s="20">
        <v>48.82</v>
      </c>
      <c r="G3581" s="20">
        <v>3.5</v>
      </c>
      <c r="H3581" s="20"/>
      <c r="I3581" s="20"/>
      <c r="J3581" s="25"/>
      <c r="K3581" t="s">
        <v>29</v>
      </c>
      <c r="L3581" t="s">
        <v>30</v>
      </c>
      <c r="M3581" s="21" t="s">
        <v>31</v>
      </c>
      <c r="N3581" t="s">
        <v>2393</v>
      </c>
      <c r="O3581" s="20">
        <v>76.1833132771761</v>
      </c>
      <c r="P3581" s="20">
        <v>69.870036101083</v>
      </c>
      <c r="Q3581" s="22">
        <v>0.917130446228774</v>
      </c>
      <c r="R3581" s="23"/>
      <c r="S3581" s="24"/>
      <c r="T3581" s="23"/>
      <c r="U3581" s="22"/>
      <c r="V3581" s="20"/>
      <c r="W3581" s="20"/>
      <c r="X3581" s="25"/>
    </row>
    <row r="3582" spans="1:24">
      <c r="A3582" s="1" t="s">
        <v>2373</v>
      </c>
      <c r="B3582" s="13" t="s">
        <v>2120</v>
      </c>
      <c r="C3582" t="s">
        <v>2374</v>
      </c>
      <c r="D3582" s="7" t="s">
        <v>2375</v>
      </c>
      <c r="E3582" s="13" t="s">
        <v>28</v>
      </c>
      <c r="F3582" s="20">
        <v>48.82</v>
      </c>
      <c r="G3582" s="20">
        <v>3.5</v>
      </c>
      <c r="H3582" s="20"/>
      <c r="I3582" s="20"/>
      <c r="J3582" s="25"/>
      <c r="K3582" t="s">
        <v>29</v>
      </c>
      <c r="L3582" t="s">
        <v>30</v>
      </c>
      <c r="M3582" s="21" t="s">
        <v>31</v>
      </c>
      <c r="N3582" t="s">
        <v>2394</v>
      </c>
      <c r="O3582" s="20">
        <v>77.5985663082437</v>
      </c>
      <c r="P3582" s="20">
        <v>69.3179723502304</v>
      </c>
      <c r="Q3582" s="22">
        <v>0.893289343451006</v>
      </c>
      <c r="R3582" s="23"/>
      <c r="S3582" s="24"/>
      <c r="T3582" s="23"/>
      <c r="U3582" s="22"/>
      <c r="V3582" s="20"/>
      <c r="W3582" s="20"/>
      <c r="X3582" s="25"/>
    </row>
    <row r="3583" spans="1:24">
      <c r="A3583" s="1" t="s">
        <v>2373</v>
      </c>
      <c r="B3583" s="13" t="s">
        <v>2120</v>
      </c>
      <c r="C3583" t="s">
        <v>2374</v>
      </c>
      <c r="D3583" s="7" t="s">
        <v>2375</v>
      </c>
      <c r="E3583" s="13" t="s">
        <v>28</v>
      </c>
      <c r="F3583" s="20">
        <v>48.82</v>
      </c>
      <c r="G3583" s="20">
        <v>3.5</v>
      </c>
      <c r="H3583" s="20"/>
      <c r="I3583" s="20"/>
      <c r="J3583" s="25"/>
      <c r="K3583" t="s">
        <v>29</v>
      </c>
      <c r="L3583" t="s">
        <v>30</v>
      </c>
      <c r="M3583" s="21" t="s">
        <v>31</v>
      </c>
      <c r="N3583" t="s">
        <v>2395</v>
      </c>
      <c r="O3583" s="20">
        <v>76.2016229712859</v>
      </c>
      <c r="P3583" s="20">
        <v>62.123595505618</v>
      </c>
      <c r="Q3583" s="22">
        <v>0.815252918287938</v>
      </c>
      <c r="R3583" s="23"/>
      <c r="S3583" s="24"/>
      <c r="T3583" s="23"/>
      <c r="U3583" s="22"/>
      <c r="V3583" s="20"/>
      <c r="W3583" s="20"/>
      <c r="X3583" s="25"/>
    </row>
    <row r="3584" spans="1:24">
      <c r="A3584" s="1" t="s">
        <v>2373</v>
      </c>
      <c r="B3584" s="13" t="s">
        <v>2120</v>
      </c>
      <c r="C3584" t="s">
        <v>2374</v>
      </c>
      <c r="D3584" s="7" t="s">
        <v>2375</v>
      </c>
      <c r="E3584" s="13" t="s">
        <v>28</v>
      </c>
      <c r="F3584" s="20">
        <v>48.82</v>
      </c>
      <c r="G3584" s="20">
        <v>3.5</v>
      </c>
      <c r="H3584" s="20"/>
      <c r="I3584" s="20"/>
      <c r="J3584" s="25"/>
      <c r="K3584" t="s">
        <v>29</v>
      </c>
      <c r="L3584" t="s">
        <v>30</v>
      </c>
      <c r="M3584" s="21" t="s">
        <v>31</v>
      </c>
      <c r="N3584" t="s">
        <v>2396</v>
      </c>
      <c r="O3584" s="20">
        <v>58.3621484555094</v>
      </c>
      <c r="P3584" s="20">
        <v>57.3195020746887</v>
      </c>
      <c r="Q3584" s="22">
        <v>0.982134886935914</v>
      </c>
      <c r="R3584" s="23"/>
      <c r="S3584" s="24"/>
      <c r="T3584" s="23"/>
      <c r="U3584" s="22"/>
      <c r="V3584" s="20"/>
      <c r="W3584" s="20"/>
      <c r="X3584" s="25"/>
    </row>
    <row r="3585" spans="1:24">
      <c r="A3585" s="1" t="s">
        <v>2373</v>
      </c>
      <c r="B3585" s="13" t="s">
        <v>2120</v>
      </c>
      <c r="C3585" t="s">
        <v>2374</v>
      </c>
      <c r="D3585" s="7" t="s">
        <v>2375</v>
      </c>
      <c r="E3585" s="13" t="s">
        <v>28</v>
      </c>
      <c r="F3585" s="20">
        <v>48.82</v>
      </c>
      <c r="G3585" s="20">
        <v>3.5</v>
      </c>
      <c r="H3585" s="20"/>
      <c r="I3585" s="20"/>
      <c r="J3585" s="25"/>
      <c r="K3585" t="s">
        <v>29</v>
      </c>
      <c r="L3585" t="s">
        <v>30</v>
      </c>
      <c r="M3585" s="21" t="s">
        <v>31</v>
      </c>
      <c r="N3585" t="s">
        <v>2397</v>
      </c>
      <c r="O3585" s="20">
        <v>73.8425925925926</v>
      </c>
      <c r="P3585" s="20">
        <v>60.5933333333333</v>
      </c>
      <c r="Q3585" s="22">
        <v>0.820574294670846</v>
      </c>
      <c r="R3585" s="23"/>
      <c r="S3585" s="24"/>
      <c r="T3585" s="23"/>
      <c r="U3585" s="22"/>
      <c r="V3585" s="20"/>
      <c r="W3585" s="20"/>
      <c r="X3585" s="25"/>
    </row>
    <row r="3586" spans="1:24">
      <c r="A3586" s="1" t="s">
        <v>2373</v>
      </c>
      <c r="B3586" s="13" t="s">
        <v>2120</v>
      </c>
      <c r="C3586" t="s">
        <v>2374</v>
      </c>
      <c r="D3586" s="7" t="s">
        <v>2375</v>
      </c>
      <c r="E3586" s="13" t="s">
        <v>28</v>
      </c>
      <c r="F3586" s="20">
        <v>48.82</v>
      </c>
      <c r="G3586" s="20">
        <v>3.5</v>
      </c>
      <c r="H3586" s="20"/>
      <c r="I3586" s="20"/>
      <c r="J3586" s="25"/>
      <c r="K3586" t="s">
        <v>29</v>
      </c>
      <c r="L3586" t="s">
        <v>30</v>
      </c>
      <c r="M3586" s="21" t="s">
        <v>31</v>
      </c>
      <c r="N3586" t="s">
        <v>2398</v>
      </c>
      <c r="O3586" s="20">
        <v>68.607305936073</v>
      </c>
      <c r="P3586" s="20">
        <v>66.2648401826484</v>
      </c>
      <c r="Q3586" s="22">
        <v>0.96585690515807</v>
      </c>
      <c r="R3586" s="23"/>
      <c r="S3586" s="24"/>
      <c r="T3586" s="23"/>
      <c r="U3586" s="22"/>
      <c r="V3586" s="20"/>
      <c r="W3586" s="20"/>
      <c r="X3586" s="25"/>
    </row>
    <row r="3587" spans="1:24">
      <c r="A3587" s="1" t="s">
        <v>2373</v>
      </c>
      <c r="B3587" s="13" t="s">
        <v>2120</v>
      </c>
      <c r="C3587" t="s">
        <v>2374</v>
      </c>
      <c r="D3587" s="7" t="s">
        <v>2375</v>
      </c>
      <c r="E3587" s="13" t="s">
        <v>28</v>
      </c>
      <c r="F3587" s="20">
        <v>48.82</v>
      </c>
      <c r="G3587" s="20">
        <v>3.5</v>
      </c>
      <c r="H3587" s="20"/>
      <c r="I3587" s="20"/>
      <c r="J3587" s="25"/>
      <c r="K3587" t="s">
        <v>29</v>
      </c>
      <c r="L3587" t="s">
        <v>30</v>
      </c>
      <c r="M3587" s="21" t="s">
        <v>31</v>
      </c>
      <c r="N3587" t="s">
        <v>2399</v>
      </c>
      <c r="O3587" s="20">
        <v>78.5997732426304</v>
      </c>
      <c r="P3587" s="20">
        <v>76.1224489795919</v>
      </c>
      <c r="Q3587" s="22">
        <v>0.968481788676524</v>
      </c>
      <c r="R3587" s="23"/>
      <c r="S3587" s="24"/>
      <c r="T3587" s="23"/>
      <c r="U3587" s="22"/>
      <c r="V3587" s="20"/>
      <c r="W3587" s="20"/>
      <c r="X3587" s="25"/>
    </row>
    <row r="3588" spans="1:24">
      <c r="A3588" s="1" t="s">
        <v>2373</v>
      </c>
      <c r="B3588" s="13" t="s">
        <v>2120</v>
      </c>
      <c r="C3588" t="s">
        <v>2374</v>
      </c>
      <c r="D3588" s="7" t="s">
        <v>2375</v>
      </c>
      <c r="E3588" s="13" t="s">
        <v>28</v>
      </c>
      <c r="F3588" s="20">
        <v>48.82</v>
      </c>
      <c r="G3588" s="20">
        <v>3.5</v>
      </c>
      <c r="H3588" s="20"/>
      <c r="I3588" s="20"/>
      <c r="J3588" s="25"/>
      <c r="K3588" t="s">
        <v>29</v>
      </c>
      <c r="L3588" t="s">
        <v>30</v>
      </c>
      <c r="M3588" s="21" t="s">
        <v>31</v>
      </c>
      <c r="N3588" t="s">
        <v>2400</v>
      </c>
      <c r="O3588" s="20">
        <v>79.3002136752137</v>
      </c>
      <c r="P3588" s="20">
        <v>72.5096153846154</v>
      </c>
      <c r="Q3588" s="22">
        <v>0.914368474233749</v>
      </c>
      <c r="R3588" s="23"/>
      <c r="S3588" s="24"/>
      <c r="T3588" s="23"/>
      <c r="U3588" s="22"/>
      <c r="V3588" s="20"/>
      <c r="W3588" s="20"/>
      <c r="X3588" s="25"/>
    </row>
    <row r="3589" spans="1:24">
      <c r="A3589" s="1" t="s">
        <v>2373</v>
      </c>
      <c r="B3589" s="13" t="s">
        <v>2120</v>
      </c>
      <c r="C3589" t="s">
        <v>2374</v>
      </c>
      <c r="D3589" s="7" t="s">
        <v>2375</v>
      </c>
      <c r="E3589" s="13" t="s">
        <v>28</v>
      </c>
      <c r="F3589" s="20">
        <v>48.82</v>
      </c>
      <c r="G3589" s="20">
        <v>3.5</v>
      </c>
      <c r="H3589" s="20"/>
      <c r="I3589" s="20"/>
      <c r="J3589" s="25"/>
      <c r="K3589" t="s">
        <v>29</v>
      </c>
      <c r="L3589" t="s">
        <v>30</v>
      </c>
      <c r="M3589" s="21" t="s">
        <v>31</v>
      </c>
      <c r="N3589" t="s">
        <v>2401</v>
      </c>
      <c r="O3589" s="20">
        <v>77.4385560675883</v>
      </c>
      <c r="P3589" s="20">
        <v>73.9631336405529</v>
      </c>
      <c r="Q3589" s="22">
        <v>0.955120257872551</v>
      </c>
      <c r="R3589" s="23"/>
      <c r="S3589" s="24"/>
      <c r="T3589" s="23"/>
      <c r="U3589" s="22"/>
      <c r="V3589" s="20"/>
      <c r="W3589" s="20"/>
      <c r="X3589" s="25"/>
    </row>
    <row r="3590" spans="1:24">
      <c r="A3590" s="1" t="s">
        <v>2373</v>
      </c>
      <c r="B3590" s="13" t="s">
        <v>2120</v>
      </c>
      <c r="C3590" t="s">
        <v>2374</v>
      </c>
      <c r="D3590" s="7" t="s">
        <v>2375</v>
      </c>
      <c r="E3590" s="13" t="s">
        <v>28</v>
      </c>
      <c r="F3590" s="20">
        <v>48.82</v>
      </c>
      <c r="G3590" s="20">
        <v>3.5</v>
      </c>
      <c r="H3590" s="20"/>
      <c r="I3590" s="20"/>
      <c r="J3590" s="25"/>
      <c r="K3590" t="s">
        <v>29</v>
      </c>
      <c r="L3590" t="s">
        <v>30</v>
      </c>
      <c r="M3590" s="21" t="s">
        <v>31</v>
      </c>
      <c r="N3590" t="s">
        <v>2402</v>
      </c>
      <c r="O3590" s="20">
        <v>77.7199074074074</v>
      </c>
      <c r="P3590" s="20">
        <v>69.2</v>
      </c>
      <c r="Q3590" s="22">
        <v>0.89037676842889</v>
      </c>
      <c r="R3590" s="23"/>
      <c r="S3590" s="24"/>
      <c r="T3590" s="23"/>
      <c r="U3590" s="22"/>
      <c r="V3590" s="20"/>
      <c r="W3590" s="20"/>
      <c r="X3590" s="25"/>
    </row>
    <row r="3591" spans="1:24">
      <c r="A3591" s="1" t="s">
        <v>2373</v>
      </c>
      <c r="B3591" s="13" t="s">
        <v>2120</v>
      </c>
      <c r="C3591" t="s">
        <v>2374</v>
      </c>
      <c r="D3591" s="7" t="s">
        <v>2375</v>
      </c>
      <c r="E3591" s="13" t="s">
        <v>28</v>
      </c>
      <c r="F3591" s="20">
        <v>48.82</v>
      </c>
      <c r="G3591" s="20">
        <v>3.5</v>
      </c>
      <c r="H3591" s="20"/>
      <c r="I3591" s="20"/>
      <c r="J3591" s="25"/>
      <c r="K3591" t="s">
        <v>29</v>
      </c>
      <c r="L3591" t="s">
        <v>30</v>
      </c>
      <c r="M3591" s="21" t="s">
        <v>31</v>
      </c>
      <c r="N3591" t="s">
        <v>2403</v>
      </c>
      <c r="O3591" s="20">
        <v>63.9592123769339</v>
      </c>
      <c r="P3591" s="20">
        <v>54.0970464135021</v>
      </c>
      <c r="Q3591" s="22">
        <v>0.845805387575591</v>
      </c>
      <c r="R3591" s="23"/>
      <c r="S3591" s="24"/>
      <c r="T3591" s="23"/>
      <c r="U3591" s="22"/>
      <c r="V3591" s="20"/>
      <c r="W3591" s="20"/>
      <c r="X3591" s="25"/>
    </row>
    <row r="3592" spans="1:24">
      <c r="A3592" s="1" t="s">
        <v>2373</v>
      </c>
      <c r="B3592" s="13" t="s">
        <v>2120</v>
      </c>
      <c r="C3592" t="s">
        <v>2374</v>
      </c>
      <c r="D3592" s="7" t="s">
        <v>2375</v>
      </c>
      <c r="E3592" s="13" t="s">
        <v>28</v>
      </c>
      <c r="F3592" s="20">
        <v>48.82</v>
      </c>
      <c r="G3592" s="20">
        <v>3.5</v>
      </c>
      <c r="H3592" s="20"/>
      <c r="I3592" s="20"/>
      <c r="J3592" s="25"/>
      <c r="K3592" t="s">
        <v>29</v>
      </c>
      <c r="L3592" t="s">
        <v>30</v>
      </c>
      <c r="M3592" s="21" t="s">
        <v>31</v>
      </c>
      <c r="N3592" t="s">
        <v>2404</v>
      </c>
      <c r="O3592" s="20">
        <v>76.492408557626</v>
      </c>
      <c r="P3592" s="20">
        <v>62.7267080745342</v>
      </c>
      <c r="Q3592" s="22">
        <v>0.820038344423142</v>
      </c>
      <c r="R3592" s="23"/>
      <c r="S3592" s="24"/>
      <c r="T3592" s="23"/>
      <c r="U3592" s="22"/>
      <c r="V3592" s="20"/>
      <c r="W3592" s="20"/>
      <c r="X3592" s="25"/>
    </row>
    <row r="3593" spans="1:24">
      <c r="A3593" s="1" t="s">
        <v>2373</v>
      </c>
      <c r="B3593" s="13" t="s">
        <v>2120</v>
      </c>
      <c r="C3593" t="s">
        <v>2374</v>
      </c>
      <c r="D3593" s="7" t="s">
        <v>2375</v>
      </c>
      <c r="E3593" s="13" t="s">
        <v>28</v>
      </c>
      <c r="F3593" s="20">
        <v>48.82</v>
      </c>
      <c r="G3593" s="20">
        <v>3.5</v>
      </c>
      <c r="H3593" s="20"/>
      <c r="I3593" s="20"/>
      <c r="J3593" s="25"/>
      <c r="K3593" t="s">
        <v>29</v>
      </c>
      <c r="L3593" t="s">
        <v>30</v>
      </c>
      <c r="M3593" s="21" t="s">
        <v>31</v>
      </c>
      <c r="N3593" t="s">
        <v>2405</v>
      </c>
      <c r="O3593" s="20">
        <v>78.3549783549784</v>
      </c>
      <c r="P3593" s="20">
        <v>71.1818181818182</v>
      </c>
      <c r="Q3593" s="22">
        <v>0.908453038674033</v>
      </c>
      <c r="R3593" s="23"/>
      <c r="S3593" s="24"/>
      <c r="T3593" s="23"/>
      <c r="U3593" s="22"/>
      <c r="V3593" s="20"/>
      <c r="W3593" s="20"/>
      <c r="X3593" s="25"/>
    </row>
    <row r="3594" spans="1:24">
      <c r="A3594" s="1" t="s">
        <v>2373</v>
      </c>
      <c r="B3594" s="13" t="s">
        <v>2120</v>
      </c>
      <c r="C3594" t="s">
        <v>2374</v>
      </c>
      <c r="D3594" s="7" t="s">
        <v>2375</v>
      </c>
      <c r="E3594" s="13" t="s">
        <v>28</v>
      </c>
      <c r="F3594" s="20">
        <v>48.82</v>
      </c>
      <c r="G3594" s="20">
        <v>3.5</v>
      </c>
      <c r="H3594" s="20"/>
      <c r="I3594" s="20"/>
      <c r="J3594" s="25"/>
      <c r="K3594" t="s">
        <v>29</v>
      </c>
      <c r="L3594" t="s">
        <v>30</v>
      </c>
      <c r="M3594" s="21" t="s">
        <v>31</v>
      </c>
      <c r="N3594" t="s">
        <v>2406</v>
      </c>
      <c r="O3594" s="20">
        <v>85.6802514193025</v>
      </c>
      <c r="P3594" s="20"/>
      <c r="Q3594" s="22"/>
      <c r="R3594" s="23"/>
      <c r="S3594" s="24"/>
      <c r="T3594" s="23"/>
      <c r="U3594" s="22"/>
      <c r="V3594" s="20"/>
      <c r="W3594" s="20"/>
      <c r="X3594" s="25"/>
    </row>
    <row r="3595" spans="1:24">
      <c r="A3595" s="1" t="s">
        <v>2373</v>
      </c>
      <c r="B3595" s="13" t="s">
        <v>2120</v>
      </c>
      <c r="C3595" t="s">
        <v>2374</v>
      </c>
      <c r="D3595" s="7" t="s">
        <v>2375</v>
      </c>
      <c r="E3595" s="13" t="s">
        <v>28</v>
      </c>
      <c r="F3595" s="20">
        <v>48.82</v>
      </c>
      <c r="G3595" s="20">
        <v>3.5</v>
      </c>
      <c r="H3595" s="20"/>
      <c r="I3595" s="20"/>
      <c r="J3595" s="25"/>
      <c r="K3595" t="s">
        <v>29</v>
      </c>
      <c r="L3595" t="s">
        <v>30</v>
      </c>
      <c r="M3595" s="21" t="s">
        <v>31</v>
      </c>
      <c r="N3595" t="s">
        <v>2407</v>
      </c>
      <c r="O3595" s="20">
        <v>70.9997919267582</v>
      </c>
      <c r="P3595" s="20">
        <v>69.4232209737827</v>
      </c>
      <c r="Q3595" s="22">
        <v>0.977794710235182</v>
      </c>
      <c r="R3595" s="23"/>
      <c r="S3595" s="24"/>
      <c r="T3595" s="23"/>
      <c r="U3595" s="22"/>
      <c r="V3595" s="20"/>
      <c r="W3595" s="20"/>
      <c r="X3595" s="25"/>
    </row>
    <row r="3596" spans="1:24">
      <c r="A3596" s="1" t="s">
        <v>2373</v>
      </c>
      <c r="B3596" s="13" t="s">
        <v>2120</v>
      </c>
      <c r="C3596" t="s">
        <v>2374</v>
      </c>
      <c r="D3596" s="7" t="s">
        <v>2375</v>
      </c>
      <c r="E3596" s="13" t="s">
        <v>28</v>
      </c>
      <c r="F3596" s="20">
        <v>48.82</v>
      </c>
      <c r="G3596" s="20">
        <v>3.5</v>
      </c>
      <c r="H3596" s="20"/>
      <c r="I3596" s="20"/>
      <c r="J3596" s="25"/>
      <c r="K3596" t="s">
        <v>29</v>
      </c>
      <c r="L3596" t="s">
        <v>30</v>
      </c>
      <c r="M3596" s="21" t="s">
        <v>31</v>
      </c>
      <c r="N3596" t="s">
        <v>2408</v>
      </c>
      <c r="O3596" s="20">
        <v>84.1269841269841</v>
      </c>
      <c r="P3596" s="20">
        <v>79.0448979591837</v>
      </c>
      <c r="Q3596" s="22">
        <v>0.939590296495957</v>
      </c>
      <c r="R3596" s="23"/>
      <c r="S3596" s="24"/>
      <c r="T3596" s="23"/>
      <c r="U3596" s="22"/>
      <c r="V3596" s="20"/>
      <c r="W3596" s="20"/>
      <c r="X3596" s="25"/>
    </row>
    <row r="3597" spans="1:24">
      <c r="A3597" s="1" t="s">
        <v>2373</v>
      </c>
      <c r="B3597" s="13" t="s">
        <v>2120</v>
      </c>
      <c r="C3597" t="s">
        <v>2374</v>
      </c>
      <c r="D3597" s="7" t="s">
        <v>2375</v>
      </c>
      <c r="E3597" s="13" t="s">
        <v>28</v>
      </c>
      <c r="F3597" s="20">
        <v>48.82</v>
      </c>
      <c r="G3597" s="20">
        <v>3.5</v>
      </c>
      <c r="H3597" s="20"/>
      <c r="I3597" s="20"/>
      <c r="J3597" s="25"/>
      <c r="K3597" t="s">
        <v>29</v>
      </c>
      <c r="L3597" t="s">
        <v>30</v>
      </c>
      <c r="M3597" s="21" t="s">
        <v>31</v>
      </c>
      <c r="N3597" t="s">
        <v>2409</v>
      </c>
      <c r="O3597" s="20">
        <v>72.9394887845592</v>
      </c>
      <c r="P3597" s="20">
        <v>71.9906103286385</v>
      </c>
      <c r="Q3597" s="22">
        <v>0.986990881458967</v>
      </c>
      <c r="R3597" s="23"/>
      <c r="S3597" s="24"/>
      <c r="T3597" s="23"/>
      <c r="U3597" s="22"/>
      <c r="V3597" s="20"/>
      <c r="W3597" s="20"/>
      <c r="X3597" s="25"/>
    </row>
    <row r="3598" spans="1:24">
      <c r="A3598" s="1" t="s">
        <v>2373</v>
      </c>
      <c r="B3598" s="13" t="s">
        <v>2120</v>
      </c>
      <c r="C3598" t="s">
        <v>2374</v>
      </c>
      <c r="D3598" s="7" t="s">
        <v>2375</v>
      </c>
      <c r="E3598" s="13" t="s">
        <v>28</v>
      </c>
      <c r="F3598" s="20">
        <v>48.82</v>
      </c>
      <c r="G3598" s="20">
        <v>3.5</v>
      </c>
      <c r="H3598" s="20"/>
      <c r="I3598" s="20"/>
      <c r="J3598" s="25"/>
      <c r="K3598" t="s">
        <v>29</v>
      </c>
      <c r="L3598" t="s">
        <v>30</v>
      </c>
      <c r="M3598" s="21" t="s">
        <v>31</v>
      </c>
      <c r="N3598" t="s">
        <v>2410</v>
      </c>
      <c r="O3598" s="20">
        <v>83.0204517704518</v>
      </c>
      <c r="P3598" s="20">
        <v>69.412087912088</v>
      </c>
      <c r="Q3598" s="22">
        <v>0.836084198915342</v>
      </c>
      <c r="R3598" s="23"/>
      <c r="S3598" s="24"/>
      <c r="T3598" s="23"/>
      <c r="U3598" s="22"/>
      <c r="V3598" s="20"/>
      <c r="W3598" s="20"/>
      <c r="X3598" s="25"/>
    </row>
    <row r="3599" spans="1:24">
      <c r="A3599" s="1" t="s">
        <v>2373</v>
      </c>
      <c r="B3599" s="13" t="s">
        <v>2120</v>
      </c>
      <c r="C3599" t="s">
        <v>2374</v>
      </c>
      <c r="D3599" s="7" t="s">
        <v>2375</v>
      </c>
      <c r="E3599" s="13" t="s">
        <v>28</v>
      </c>
      <c r="F3599" s="20">
        <v>48.82</v>
      </c>
      <c r="G3599" s="20">
        <v>3.5</v>
      </c>
      <c r="H3599" s="20"/>
      <c r="I3599" s="20"/>
      <c r="J3599" s="25"/>
      <c r="K3599" t="s">
        <v>29</v>
      </c>
      <c r="L3599" t="s">
        <v>30</v>
      </c>
      <c r="M3599" s="21" t="s">
        <v>31</v>
      </c>
      <c r="N3599" t="s">
        <v>2411</v>
      </c>
      <c r="O3599" s="20">
        <v>74.5203836930456</v>
      </c>
      <c r="P3599" s="20">
        <v>57.3956834532374</v>
      </c>
      <c r="Q3599" s="22">
        <v>0.770201126307321</v>
      </c>
      <c r="R3599" s="23"/>
      <c r="S3599" s="24"/>
      <c r="T3599" s="23"/>
      <c r="U3599" s="22"/>
      <c r="V3599" s="20"/>
      <c r="W3599" s="20"/>
      <c r="X3599" s="25"/>
    </row>
    <row r="3600" spans="1:24">
      <c r="A3600" s="1" t="s">
        <v>2373</v>
      </c>
      <c r="B3600" s="13" t="s">
        <v>2120</v>
      </c>
      <c r="C3600" t="s">
        <v>2374</v>
      </c>
      <c r="D3600" s="7" t="s">
        <v>2375</v>
      </c>
      <c r="E3600" s="13" t="s">
        <v>28</v>
      </c>
      <c r="F3600" s="20">
        <v>48.82</v>
      </c>
      <c r="G3600" s="20">
        <v>3.5</v>
      </c>
      <c r="H3600" s="20"/>
      <c r="I3600" s="20"/>
      <c r="J3600" s="25"/>
      <c r="K3600" t="s">
        <v>29</v>
      </c>
      <c r="L3600" t="s">
        <v>30</v>
      </c>
      <c r="M3600" s="21" t="s">
        <v>31</v>
      </c>
      <c r="N3600" t="s">
        <v>2412</v>
      </c>
      <c r="O3600" s="20">
        <v>77.6570048309179</v>
      </c>
      <c r="P3600" s="20">
        <v>64.4260869565218</v>
      </c>
      <c r="Q3600" s="22">
        <v>0.829623639191291</v>
      </c>
      <c r="R3600" s="23"/>
      <c r="S3600" s="24"/>
      <c r="T3600" s="23"/>
      <c r="U3600" s="22"/>
      <c r="V3600" s="20"/>
      <c r="W3600" s="20"/>
      <c r="X3600" s="25"/>
    </row>
    <row r="3601" spans="1:24">
      <c r="A3601" s="1" t="s">
        <v>2373</v>
      </c>
      <c r="B3601" s="13" t="s">
        <v>2120</v>
      </c>
      <c r="C3601" t="s">
        <v>2374</v>
      </c>
      <c r="D3601" s="7" t="s">
        <v>2375</v>
      </c>
      <c r="E3601" s="13" t="s">
        <v>28</v>
      </c>
      <c r="F3601" s="20">
        <v>48.82</v>
      </c>
      <c r="G3601" s="20">
        <v>3.5</v>
      </c>
      <c r="H3601" s="20"/>
      <c r="I3601" s="20"/>
      <c r="J3601" s="25"/>
      <c r="K3601" t="s">
        <v>29</v>
      </c>
      <c r="L3601" t="s">
        <v>30</v>
      </c>
      <c r="M3601" s="21" t="s">
        <v>31</v>
      </c>
      <c r="N3601" t="s">
        <v>2413</v>
      </c>
      <c r="O3601" s="20">
        <v>76.2426900584795</v>
      </c>
      <c r="P3601" s="20">
        <v>56.3771929824561</v>
      </c>
      <c r="Q3601" s="22">
        <v>0.739443911792905</v>
      </c>
      <c r="R3601" s="23"/>
      <c r="S3601" s="24"/>
      <c r="T3601" s="23"/>
      <c r="U3601" s="22"/>
      <c r="V3601" s="20"/>
      <c r="W3601" s="20"/>
      <c r="X3601" s="25"/>
    </row>
    <row r="3602" spans="1:24">
      <c r="A3602" s="1" t="s">
        <v>2373</v>
      </c>
      <c r="B3602" s="13" t="s">
        <v>2120</v>
      </c>
      <c r="C3602" t="s">
        <v>2374</v>
      </c>
      <c r="D3602" s="7" t="s">
        <v>2375</v>
      </c>
      <c r="E3602" s="13" t="s">
        <v>28</v>
      </c>
      <c r="F3602" s="20">
        <v>48.82</v>
      </c>
      <c r="G3602" s="20">
        <v>3.5</v>
      </c>
      <c r="H3602" s="20"/>
      <c r="I3602" s="20"/>
      <c r="J3602" s="25"/>
      <c r="K3602" t="s">
        <v>29</v>
      </c>
      <c r="L3602" t="s">
        <v>30</v>
      </c>
      <c r="M3602" s="21" t="s">
        <v>31</v>
      </c>
      <c r="N3602" t="s">
        <v>2414</v>
      </c>
      <c r="O3602" s="20">
        <v>69.5910973084886</v>
      </c>
      <c r="P3602" s="20">
        <v>70.7080745341613</v>
      </c>
      <c r="Q3602" s="22">
        <v>1.01605057642246</v>
      </c>
      <c r="R3602" s="23"/>
      <c r="S3602" s="24"/>
      <c r="T3602" s="23"/>
      <c r="U3602" s="22"/>
      <c r="V3602" s="20"/>
      <c r="W3602" s="20"/>
      <c r="X3602" s="25"/>
    </row>
    <row r="3603" spans="1:24">
      <c r="A3603" s="1" t="s">
        <v>2373</v>
      </c>
      <c r="B3603" s="13" t="s">
        <v>2120</v>
      </c>
      <c r="C3603" t="s">
        <v>2374</v>
      </c>
      <c r="D3603" s="7" t="s">
        <v>2375</v>
      </c>
      <c r="E3603" s="13" t="s">
        <v>28</v>
      </c>
      <c r="F3603" s="20">
        <v>48.82</v>
      </c>
      <c r="G3603" s="20">
        <v>3.5</v>
      </c>
      <c r="H3603" s="20"/>
      <c r="I3603" s="20"/>
      <c r="J3603" s="25"/>
      <c r="K3603" t="s">
        <v>29</v>
      </c>
      <c r="L3603" t="s">
        <v>30</v>
      </c>
      <c r="M3603" s="21" t="s">
        <v>31</v>
      </c>
      <c r="N3603" t="s">
        <v>2415</v>
      </c>
      <c r="O3603" s="20">
        <v>79.0564373897707</v>
      </c>
      <c r="P3603" s="20">
        <v>69.9206349206348</v>
      </c>
      <c r="Q3603" s="22">
        <v>0.884439486893474</v>
      </c>
      <c r="R3603" s="23"/>
      <c r="S3603" s="24"/>
      <c r="T3603" s="23"/>
      <c r="U3603" s="22"/>
      <c r="V3603" s="20"/>
      <c r="W3603" s="20"/>
      <c r="X3603" s="25"/>
    </row>
    <row r="3604" spans="1:24">
      <c r="A3604" s="1" t="s">
        <v>2373</v>
      </c>
      <c r="B3604" s="13" t="s">
        <v>2120</v>
      </c>
      <c r="C3604" t="s">
        <v>2374</v>
      </c>
      <c r="D3604" s="7" t="s">
        <v>2375</v>
      </c>
      <c r="E3604" s="13" t="s">
        <v>28</v>
      </c>
      <c r="F3604" s="20">
        <v>48.82</v>
      </c>
      <c r="G3604" s="20">
        <v>3.5</v>
      </c>
      <c r="H3604" s="20"/>
      <c r="I3604" s="20"/>
      <c r="J3604" s="25"/>
      <c r="K3604" t="s">
        <v>29</v>
      </c>
      <c r="L3604" t="s">
        <v>30</v>
      </c>
      <c r="M3604" s="21" t="s">
        <v>31</v>
      </c>
      <c r="N3604" t="s">
        <v>2416</v>
      </c>
      <c r="O3604" s="20">
        <v>77.4674940898345</v>
      </c>
      <c r="P3604" s="20">
        <v>73.9414893617021</v>
      </c>
      <c r="Q3604" s="22">
        <v>0.954484074003433</v>
      </c>
      <c r="R3604" s="23"/>
      <c r="S3604" s="24"/>
      <c r="T3604" s="23"/>
      <c r="U3604" s="22"/>
      <c r="V3604" s="20"/>
      <c r="W3604" s="20"/>
      <c r="X3604" s="25"/>
    </row>
    <row r="3605" spans="1:24">
      <c r="A3605" s="1" t="s">
        <v>2373</v>
      </c>
      <c r="B3605" s="13" t="s">
        <v>2120</v>
      </c>
      <c r="C3605" t="s">
        <v>2374</v>
      </c>
      <c r="D3605" s="7" t="s">
        <v>2375</v>
      </c>
      <c r="E3605" s="13" t="s">
        <v>28</v>
      </c>
      <c r="F3605" s="20">
        <v>48.82</v>
      </c>
      <c r="G3605" s="20">
        <v>3.5</v>
      </c>
      <c r="H3605" s="20"/>
      <c r="I3605" s="20"/>
      <c r="J3605" s="25"/>
      <c r="K3605" t="s">
        <v>29</v>
      </c>
      <c r="L3605" t="s">
        <v>30</v>
      </c>
      <c r="M3605" s="21" t="s">
        <v>31</v>
      </c>
      <c r="N3605" t="s">
        <v>2417</v>
      </c>
      <c r="O3605" s="20">
        <v>61.2347792998478</v>
      </c>
      <c r="P3605" s="20">
        <v>59.2397260273973</v>
      </c>
      <c r="Q3605" s="22">
        <v>0.967419605406245</v>
      </c>
      <c r="R3605" s="23"/>
      <c r="S3605" s="24"/>
      <c r="T3605" s="23"/>
      <c r="U3605" s="22"/>
      <c r="V3605" s="20"/>
      <c r="W3605" s="20"/>
      <c r="X3605" s="25"/>
    </row>
    <row r="3606" spans="1:24">
      <c r="A3606" s="1" t="s">
        <v>2373</v>
      </c>
      <c r="B3606" s="13" t="s">
        <v>2120</v>
      </c>
      <c r="C3606" t="s">
        <v>2374</v>
      </c>
      <c r="D3606" s="7" t="s">
        <v>2375</v>
      </c>
      <c r="E3606" s="13" t="s">
        <v>28</v>
      </c>
      <c r="F3606" s="20">
        <v>48.82</v>
      </c>
      <c r="G3606" s="20">
        <v>3.5</v>
      </c>
      <c r="H3606" s="20"/>
      <c r="I3606" s="20"/>
      <c r="J3606" s="25"/>
      <c r="K3606" t="s">
        <v>29</v>
      </c>
      <c r="L3606" t="s">
        <v>30</v>
      </c>
      <c r="M3606" s="21" t="s">
        <v>31</v>
      </c>
      <c r="N3606" t="s">
        <v>2418</v>
      </c>
      <c r="O3606" s="20">
        <v>78.3549783549784</v>
      </c>
      <c r="P3606" s="20">
        <v>64.9220779220779</v>
      </c>
      <c r="Q3606" s="22">
        <v>0.828563535911602</v>
      </c>
      <c r="R3606" s="23"/>
      <c r="S3606" s="24"/>
      <c r="T3606" s="23"/>
      <c r="U3606" s="22"/>
      <c r="V3606" s="20"/>
      <c r="W3606" s="20"/>
      <c r="X3606" s="25"/>
    </row>
    <row r="3607" spans="1:24">
      <c r="A3607" s="1" t="s">
        <v>2373</v>
      </c>
      <c r="B3607" s="13" t="s">
        <v>2120</v>
      </c>
      <c r="C3607" t="s">
        <v>2374</v>
      </c>
      <c r="D3607" s="7" t="s">
        <v>2375</v>
      </c>
      <c r="E3607" s="13" t="s">
        <v>28</v>
      </c>
      <c r="F3607" s="20">
        <v>48.82</v>
      </c>
      <c r="G3607" s="20">
        <v>3.5</v>
      </c>
      <c r="H3607" s="20"/>
      <c r="I3607" s="20"/>
      <c r="J3607" s="25"/>
      <c r="K3607" t="s">
        <v>29</v>
      </c>
      <c r="L3607" t="s">
        <v>30</v>
      </c>
      <c r="M3607" s="21" t="s">
        <v>31</v>
      </c>
      <c r="N3607" t="s">
        <v>2419</v>
      </c>
      <c r="O3607" s="20">
        <v>71.4966832504146</v>
      </c>
      <c r="P3607" s="20">
        <v>69.3805970149254</v>
      </c>
      <c r="Q3607" s="22">
        <v>0.970403015366773</v>
      </c>
      <c r="R3607" s="23"/>
      <c r="S3607" s="24"/>
      <c r="T3607" s="23"/>
      <c r="U3607" s="22"/>
      <c r="V3607" s="20"/>
      <c r="W3607" s="20"/>
      <c r="X3607" s="25"/>
    </row>
    <row r="3608" spans="1:24">
      <c r="A3608" s="1" t="s">
        <v>2373</v>
      </c>
      <c r="B3608" s="13" t="s">
        <v>2120</v>
      </c>
      <c r="C3608" t="s">
        <v>2374</v>
      </c>
      <c r="D3608" s="7" t="s">
        <v>2375</v>
      </c>
      <c r="E3608" s="13" t="s">
        <v>28</v>
      </c>
      <c r="F3608" s="20">
        <v>48.82</v>
      </c>
      <c r="G3608" s="20">
        <v>3.5</v>
      </c>
      <c r="H3608" s="20"/>
      <c r="I3608" s="20"/>
      <c r="J3608" s="25"/>
      <c r="K3608" t="s">
        <v>29</v>
      </c>
      <c r="L3608" t="s">
        <v>30</v>
      </c>
      <c r="M3608" s="21" t="s">
        <v>31</v>
      </c>
      <c r="N3608" t="s">
        <v>2420</v>
      </c>
      <c r="O3608" s="20">
        <v>83.4927140255009</v>
      </c>
      <c r="P3608" s="20">
        <v>71.9508196721311</v>
      </c>
      <c r="Q3608" s="22">
        <v>0.861761658031088</v>
      </c>
      <c r="R3608" s="23"/>
      <c r="S3608" s="24"/>
      <c r="T3608" s="23"/>
      <c r="U3608" s="22"/>
      <c r="V3608" s="20"/>
      <c r="W3608" s="20"/>
      <c r="X3608" s="25"/>
    </row>
    <row r="3609" spans="1:24">
      <c r="A3609" s="1" t="s">
        <v>2373</v>
      </c>
      <c r="B3609" s="13" t="s">
        <v>2120</v>
      </c>
      <c r="C3609" t="s">
        <v>2374</v>
      </c>
      <c r="D3609" s="7" t="s">
        <v>2375</v>
      </c>
      <c r="E3609" s="13" t="s">
        <v>28</v>
      </c>
      <c r="F3609" s="20">
        <v>48.82</v>
      </c>
      <c r="G3609" s="20">
        <v>3.5</v>
      </c>
      <c r="H3609" s="20"/>
      <c r="I3609" s="20"/>
      <c r="J3609" s="25"/>
      <c r="K3609" t="s">
        <v>29</v>
      </c>
      <c r="L3609" t="s">
        <v>30</v>
      </c>
      <c r="M3609" s="21" t="s">
        <v>31</v>
      </c>
      <c r="N3609" t="s">
        <v>2421</v>
      </c>
      <c r="O3609" s="20">
        <v>79.957091237579</v>
      </c>
      <c r="P3609" s="20">
        <v>64.5691056910568</v>
      </c>
      <c r="Q3609" s="22">
        <v>0.807546956644541</v>
      </c>
      <c r="R3609" s="23"/>
      <c r="S3609" s="24"/>
      <c r="T3609" s="23"/>
      <c r="U3609" s="22"/>
      <c r="V3609" s="20"/>
      <c r="W3609" s="20"/>
      <c r="X3609" s="25"/>
    </row>
    <row r="3610" spans="1:24">
      <c r="A3610" s="1" t="s">
        <v>2373</v>
      </c>
      <c r="B3610" s="13" t="s">
        <v>2120</v>
      </c>
      <c r="C3610" t="s">
        <v>2374</v>
      </c>
      <c r="D3610" s="7" t="s">
        <v>2375</v>
      </c>
      <c r="E3610" s="13" t="s">
        <v>28</v>
      </c>
      <c r="F3610" s="20">
        <v>48.82</v>
      </c>
      <c r="G3610" s="20">
        <v>3.5</v>
      </c>
      <c r="H3610" s="20"/>
      <c r="I3610" s="20"/>
      <c r="J3610" s="25"/>
      <c r="K3610" t="s">
        <v>29</v>
      </c>
      <c r="L3610" t="s">
        <v>30</v>
      </c>
      <c r="M3610" s="21" t="s">
        <v>31</v>
      </c>
      <c r="N3610" t="s">
        <v>2422</v>
      </c>
      <c r="O3610" s="20">
        <v>78.8851351351351</v>
      </c>
      <c r="P3610" s="20">
        <v>72.6013513513513</v>
      </c>
      <c r="Q3610" s="22">
        <v>0.9203426124197</v>
      </c>
      <c r="R3610" s="23"/>
      <c r="S3610" s="24"/>
      <c r="T3610" s="23"/>
      <c r="U3610" s="22"/>
      <c r="V3610" s="20"/>
      <c r="W3610" s="20"/>
      <c r="X3610" s="25"/>
    </row>
    <row r="3611" spans="1:24">
      <c r="A3611" s="1" t="s">
        <v>2373</v>
      </c>
      <c r="B3611" s="13" t="s">
        <v>2120</v>
      </c>
      <c r="C3611" t="s">
        <v>2374</v>
      </c>
      <c r="D3611" s="7" t="s">
        <v>2375</v>
      </c>
      <c r="E3611" s="13" t="s">
        <v>28</v>
      </c>
      <c r="F3611" s="20">
        <v>48.82</v>
      </c>
      <c r="G3611" s="20">
        <v>3.5</v>
      </c>
      <c r="H3611" s="20"/>
      <c r="I3611" s="20"/>
      <c r="J3611" s="25"/>
      <c r="K3611" t="s">
        <v>29</v>
      </c>
      <c r="L3611" t="s">
        <v>30</v>
      </c>
      <c r="M3611" s="21" t="s">
        <v>31</v>
      </c>
      <c r="N3611" t="s">
        <v>2423</v>
      </c>
      <c r="O3611" s="20">
        <v>82.1521287642783</v>
      </c>
      <c r="P3611" s="20">
        <v>70.9719626168225</v>
      </c>
      <c r="Q3611" s="22">
        <v>0.863908990361827</v>
      </c>
      <c r="R3611" s="23"/>
      <c r="S3611" s="24"/>
      <c r="T3611" s="23"/>
      <c r="U3611" s="22"/>
      <c r="V3611" s="20"/>
      <c r="W3611" s="20"/>
      <c r="X3611" s="25"/>
    </row>
    <row r="3612" spans="1:24">
      <c r="A3612" s="1" t="s">
        <v>2373</v>
      </c>
      <c r="B3612" s="13" t="s">
        <v>2120</v>
      </c>
      <c r="C3612" t="s">
        <v>2374</v>
      </c>
      <c r="D3612" s="7" t="s">
        <v>2375</v>
      </c>
      <c r="E3612" s="13" t="s">
        <v>28</v>
      </c>
      <c r="F3612" s="20">
        <v>48.82</v>
      </c>
      <c r="G3612" s="20">
        <v>3.5</v>
      </c>
      <c r="H3612" s="20"/>
      <c r="I3612" s="20"/>
      <c r="J3612" s="25"/>
      <c r="K3612" t="s">
        <v>29</v>
      </c>
      <c r="L3612" t="s">
        <v>30</v>
      </c>
      <c r="M3612" s="21" t="s">
        <v>31</v>
      </c>
      <c r="N3612" t="s">
        <v>2424</v>
      </c>
      <c r="O3612" s="20">
        <v>80.6734800838574</v>
      </c>
      <c r="P3612" s="20">
        <v>72.5377358490566</v>
      </c>
      <c r="Q3612" s="22">
        <v>0.899152184505441</v>
      </c>
      <c r="R3612" s="23"/>
      <c r="S3612" s="24"/>
      <c r="T3612" s="23"/>
      <c r="U3612" s="22"/>
      <c r="V3612" s="20"/>
      <c r="W3612" s="20"/>
      <c r="X3612" s="25"/>
    </row>
    <row r="3613" spans="1:24">
      <c r="A3613" s="1" t="s">
        <v>2373</v>
      </c>
      <c r="B3613" s="13" t="s">
        <v>2120</v>
      </c>
      <c r="C3613" t="s">
        <v>2374</v>
      </c>
      <c r="D3613" s="7" t="s">
        <v>2375</v>
      </c>
      <c r="E3613" s="13" t="s">
        <v>28</v>
      </c>
      <c r="F3613" s="20">
        <v>48.82</v>
      </c>
      <c r="G3613" s="20">
        <v>3.5</v>
      </c>
      <c r="H3613" s="20"/>
      <c r="I3613" s="20"/>
      <c r="J3613" s="25"/>
      <c r="K3613" t="s">
        <v>29</v>
      </c>
      <c r="L3613" t="s">
        <v>30</v>
      </c>
      <c r="M3613" s="21" t="s">
        <v>31</v>
      </c>
      <c r="N3613" t="s">
        <v>2425</v>
      </c>
      <c r="O3613" s="20">
        <v>73.9583333333333</v>
      </c>
      <c r="P3613" s="20"/>
      <c r="Q3613" s="22"/>
      <c r="R3613" s="23"/>
      <c r="S3613" s="24"/>
      <c r="T3613" s="23"/>
      <c r="U3613" s="22"/>
      <c r="V3613" s="20"/>
      <c r="W3613" s="20"/>
      <c r="X3613" s="25"/>
    </row>
    <row r="3614" spans="1:24">
      <c r="A3614" s="1" t="s">
        <v>2373</v>
      </c>
      <c r="B3614" s="13" t="s">
        <v>2120</v>
      </c>
      <c r="C3614" t="s">
        <v>2374</v>
      </c>
      <c r="D3614" s="7" t="s">
        <v>2375</v>
      </c>
      <c r="E3614" s="13" t="s">
        <v>28</v>
      </c>
      <c r="F3614" s="20">
        <v>48.82</v>
      </c>
      <c r="G3614" s="20">
        <v>3.5</v>
      </c>
      <c r="H3614" s="20"/>
      <c r="I3614" s="20"/>
      <c r="J3614" s="25"/>
      <c r="K3614" t="s">
        <v>29</v>
      </c>
      <c r="L3614" t="s">
        <v>30</v>
      </c>
      <c r="M3614" s="21" t="s">
        <v>31</v>
      </c>
      <c r="N3614" t="s">
        <v>2426</v>
      </c>
      <c r="O3614" s="20">
        <v>80.8541017653167</v>
      </c>
      <c r="P3614" s="20"/>
      <c r="Q3614" s="22"/>
      <c r="R3614" s="23"/>
      <c r="S3614" s="24"/>
      <c r="T3614" s="23"/>
      <c r="U3614" s="22"/>
      <c r="V3614" s="20"/>
      <c r="W3614" s="20"/>
      <c r="X3614" s="25"/>
    </row>
    <row r="3615" spans="1:24">
      <c r="A3615" s="1" t="s">
        <v>2373</v>
      </c>
      <c r="B3615" s="13" t="s">
        <v>2120</v>
      </c>
      <c r="C3615" t="s">
        <v>2374</v>
      </c>
      <c r="D3615" s="7" t="s">
        <v>2375</v>
      </c>
      <c r="E3615" s="13" t="s">
        <v>28</v>
      </c>
      <c r="F3615" s="20">
        <v>48.82</v>
      </c>
      <c r="G3615" s="20">
        <v>3.5</v>
      </c>
      <c r="H3615" s="20"/>
      <c r="I3615" s="20"/>
      <c r="J3615" s="25"/>
      <c r="K3615" t="s">
        <v>29</v>
      </c>
      <c r="L3615" t="s">
        <v>30</v>
      </c>
      <c r="M3615" s="21" t="s">
        <v>31</v>
      </c>
      <c r="N3615" t="s">
        <v>2427</v>
      </c>
      <c r="O3615" s="20">
        <v>82.3395593869732</v>
      </c>
      <c r="P3615" s="20"/>
      <c r="Q3615" s="22"/>
      <c r="R3615" s="23"/>
      <c r="S3615" s="24"/>
      <c r="T3615" s="23"/>
      <c r="U3615" s="22"/>
      <c r="V3615" s="20"/>
      <c r="W3615" s="20"/>
      <c r="X3615" s="25"/>
    </row>
    <row r="3616" spans="1:24">
      <c r="A3616" s="1" t="s">
        <v>2373</v>
      </c>
      <c r="B3616" s="13" t="s">
        <v>2120</v>
      </c>
      <c r="C3616" t="s">
        <v>2374</v>
      </c>
      <c r="D3616" s="7" t="s">
        <v>2375</v>
      </c>
      <c r="E3616" s="13" t="s">
        <v>28</v>
      </c>
      <c r="F3616" s="20">
        <v>48.82</v>
      </c>
      <c r="G3616" s="20">
        <v>3.5</v>
      </c>
      <c r="H3616" s="20"/>
      <c r="I3616" s="20"/>
      <c r="J3616" s="25"/>
      <c r="K3616" t="s">
        <v>29</v>
      </c>
      <c r="L3616" t="s">
        <v>30</v>
      </c>
      <c r="M3616" s="21" t="s">
        <v>31</v>
      </c>
      <c r="N3616" t="s">
        <v>2428</v>
      </c>
      <c r="O3616" s="20">
        <v>81.7088293650794</v>
      </c>
      <c r="P3616" s="20"/>
      <c r="Q3616" s="22"/>
      <c r="R3616" s="23"/>
      <c r="S3616" s="24"/>
      <c r="T3616" s="23"/>
      <c r="U3616" s="22"/>
      <c r="V3616" s="20"/>
      <c r="W3616" s="20"/>
      <c r="X3616" s="25"/>
    </row>
    <row r="3617" spans="1:24">
      <c r="A3617" s="1" t="s">
        <v>2373</v>
      </c>
      <c r="B3617" s="13" t="s">
        <v>2120</v>
      </c>
      <c r="C3617" t="s">
        <v>2374</v>
      </c>
      <c r="D3617" s="7" t="s">
        <v>2375</v>
      </c>
      <c r="E3617" s="13" t="s">
        <v>28</v>
      </c>
      <c r="F3617" s="20">
        <v>48.8</v>
      </c>
      <c r="G3617" s="20">
        <v>3.42</v>
      </c>
      <c r="H3617" s="20"/>
      <c r="I3617" s="20"/>
      <c r="J3617" s="25"/>
      <c r="K3617" t="s">
        <v>29</v>
      </c>
      <c r="L3617" t="s">
        <v>30</v>
      </c>
      <c r="M3617" s="21" t="s">
        <v>31</v>
      </c>
      <c r="N3617" t="s">
        <v>2429</v>
      </c>
      <c r="O3617" s="20">
        <v>61.3738242210464</v>
      </c>
      <c r="P3617" s="20">
        <v>41.7037037037037</v>
      </c>
      <c r="Q3617" s="22">
        <v>0.679503098153082</v>
      </c>
      <c r="R3617" s="23"/>
      <c r="S3617" s="24"/>
      <c r="T3617" s="23"/>
      <c r="U3617" s="22"/>
      <c r="V3617" s="20"/>
      <c r="W3617" s="20"/>
      <c r="X3617" s="25"/>
    </row>
    <row r="3618" spans="1:24">
      <c r="A3618" s="1" t="s">
        <v>2373</v>
      </c>
      <c r="B3618" s="13" t="s">
        <v>2120</v>
      </c>
      <c r="C3618" t="s">
        <v>2374</v>
      </c>
      <c r="D3618" s="7" t="s">
        <v>2375</v>
      </c>
      <c r="E3618" s="13" t="s">
        <v>28</v>
      </c>
      <c r="F3618" s="20">
        <v>48.8</v>
      </c>
      <c r="G3618" s="20">
        <v>3.42</v>
      </c>
      <c r="H3618" s="20"/>
      <c r="I3618" s="20"/>
      <c r="J3618" s="25"/>
      <c r="K3618" t="s">
        <v>29</v>
      </c>
      <c r="L3618" t="s">
        <v>30</v>
      </c>
      <c r="M3618" s="21" t="s">
        <v>31</v>
      </c>
      <c r="N3618" t="s">
        <v>2430</v>
      </c>
      <c r="O3618" s="20">
        <v>62.5793650793651</v>
      </c>
      <c r="P3618" s="20">
        <v>43.7337142857143</v>
      </c>
      <c r="Q3618" s="22">
        <v>0.698851997463538</v>
      </c>
      <c r="R3618" s="23"/>
      <c r="S3618" s="24"/>
      <c r="T3618" s="23"/>
      <c r="U3618" s="22"/>
      <c r="V3618" s="20"/>
      <c r="W3618" s="20"/>
      <c r="X3618" s="25"/>
    </row>
    <row r="3619" spans="1:24">
      <c r="A3619" s="1" t="s">
        <v>2373</v>
      </c>
      <c r="B3619" s="13" t="s">
        <v>2120</v>
      </c>
      <c r="C3619" t="s">
        <v>2374</v>
      </c>
      <c r="D3619" s="7" t="s">
        <v>2375</v>
      </c>
      <c r="E3619" s="13" t="s">
        <v>28</v>
      </c>
      <c r="F3619" s="20">
        <v>48.8</v>
      </c>
      <c r="G3619" s="20">
        <v>3.42</v>
      </c>
      <c r="H3619" s="20"/>
      <c r="I3619" s="20"/>
      <c r="J3619" s="25"/>
      <c r="K3619" t="s">
        <v>29</v>
      </c>
      <c r="L3619" t="s">
        <v>30</v>
      </c>
      <c r="M3619" s="21" t="s">
        <v>31</v>
      </c>
      <c r="N3619" t="s">
        <v>2431</v>
      </c>
      <c r="O3619" s="20">
        <v>60.0481611208406</v>
      </c>
      <c r="P3619" s="20">
        <v>37.4010507880911</v>
      </c>
      <c r="Q3619" s="22">
        <v>0.622850893182647</v>
      </c>
      <c r="R3619" s="23"/>
      <c r="S3619" s="24"/>
      <c r="T3619" s="23"/>
      <c r="U3619" s="22"/>
      <c r="V3619" s="20"/>
      <c r="W3619" s="20"/>
      <c r="X3619" s="25"/>
    </row>
    <row r="3620" spans="1:24">
      <c r="A3620" s="1" t="s">
        <v>2373</v>
      </c>
      <c r="B3620" s="13" t="s">
        <v>2120</v>
      </c>
      <c r="C3620" t="s">
        <v>2374</v>
      </c>
      <c r="D3620" s="7" t="s">
        <v>2375</v>
      </c>
      <c r="E3620" s="13" t="s">
        <v>28</v>
      </c>
      <c r="F3620" s="20">
        <v>48.8</v>
      </c>
      <c r="G3620" s="20">
        <v>3.42</v>
      </c>
      <c r="H3620" s="20"/>
      <c r="I3620" s="20"/>
      <c r="J3620" s="25"/>
      <c r="K3620" t="s">
        <v>29</v>
      </c>
      <c r="L3620" t="s">
        <v>30</v>
      </c>
      <c r="M3620" s="21" t="s">
        <v>31</v>
      </c>
      <c r="N3620" t="s">
        <v>2432</v>
      </c>
      <c r="O3620" s="20">
        <v>66.3451878641752</v>
      </c>
      <c r="P3620" s="20">
        <v>48.7034358047016</v>
      </c>
      <c r="Q3620" s="22">
        <v>0.734091459721381</v>
      </c>
      <c r="R3620" s="23"/>
      <c r="S3620" s="24"/>
      <c r="T3620" s="23"/>
      <c r="U3620" s="22"/>
      <c r="V3620" s="20"/>
      <c r="W3620" s="20"/>
      <c r="X3620" s="25"/>
    </row>
    <row r="3621" spans="1:24">
      <c r="A3621" s="1" t="s">
        <v>2373</v>
      </c>
      <c r="B3621" s="13" t="s">
        <v>2120</v>
      </c>
      <c r="C3621" t="s">
        <v>2374</v>
      </c>
      <c r="D3621" s="7" t="s">
        <v>2375</v>
      </c>
      <c r="E3621" s="13" t="s">
        <v>28</v>
      </c>
      <c r="F3621" s="20">
        <v>48.8</v>
      </c>
      <c r="G3621" s="20">
        <v>3.42</v>
      </c>
      <c r="H3621" s="20"/>
      <c r="I3621" s="20"/>
      <c r="J3621" s="25"/>
      <c r="K3621" t="s">
        <v>29</v>
      </c>
      <c r="L3621" t="s">
        <v>30</v>
      </c>
      <c r="M3621" s="21" t="s">
        <v>31</v>
      </c>
      <c r="N3621" t="s">
        <v>2433</v>
      </c>
      <c r="O3621" s="20">
        <v>65.5013483022398</v>
      </c>
      <c r="P3621" s="20">
        <v>50.297176820208</v>
      </c>
      <c r="Q3621" s="22">
        <v>0.767880022684786</v>
      </c>
      <c r="R3621" s="23"/>
      <c r="S3621" s="24"/>
      <c r="T3621" s="23"/>
      <c r="U3621" s="22"/>
      <c r="V3621" s="20"/>
      <c r="W3621" s="20"/>
      <c r="X3621" s="25"/>
    </row>
    <row r="3622" spans="1:24">
      <c r="A3622" s="1" t="s">
        <v>2373</v>
      </c>
      <c r="B3622" s="13" t="s">
        <v>2120</v>
      </c>
      <c r="C3622" t="s">
        <v>2374</v>
      </c>
      <c r="D3622" s="7" t="s">
        <v>2375</v>
      </c>
      <c r="E3622" s="13" t="s">
        <v>28</v>
      </c>
      <c r="F3622" s="20">
        <v>48.8</v>
      </c>
      <c r="G3622" s="20">
        <v>3.42</v>
      </c>
      <c r="H3622" s="20"/>
      <c r="I3622" s="20"/>
      <c r="J3622" s="25"/>
      <c r="K3622" t="s">
        <v>29</v>
      </c>
      <c r="L3622" t="s">
        <v>30</v>
      </c>
      <c r="M3622" s="21" t="s">
        <v>31</v>
      </c>
      <c r="N3622" t="s">
        <v>2434</v>
      </c>
      <c r="O3622" s="20">
        <v>59.2619848612279</v>
      </c>
      <c r="P3622" s="20">
        <v>42.8730025231287</v>
      </c>
      <c r="Q3622" s="22">
        <v>0.723448642895157</v>
      </c>
      <c r="R3622" s="23"/>
      <c r="S3622" s="24"/>
      <c r="T3622" s="23"/>
      <c r="U3622" s="22"/>
      <c r="V3622" s="20"/>
      <c r="W3622" s="20"/>
      <c r="X3622" s="25"/>
    </row>
    <row r="3623" spans="1:24">
      <c r="A3623" s="1" t="s">
        <v>2373</v>
      </c>
      <c r="B3623" s="13" t="s">
        <v>2120</v>
      </c>
      <c r="C3623" t="s">
        <v>2374</v>
      </c>
      <c r="D3623" s="7" t="s">
        <v>2375</v>
      </c>
      <c r="E3623" s="13" t="s">
        <v>28</v>
      </c>
      <c r="F3623" s="20">
        <v>48.8</v>
      </c>
      <c r="G3623" s="20">
        <v>3.42</v>
      </c>
      <c r="H3623" s="20"/>
      <c r="I3623" s="20"/>
      <c r="J3623" s="25"/>
      <c r="K3623" t="s">
        <v>29</v>
      </c>
      <c r="L3623" t="s">
        <v>30</v>
      </c>
      <c r="M3623" s="21" t="s">
        <v>31</v>
      </c>
      <c r="N3623" t="s">
        <v>2435</v>
      </c>
      <c r="O3623" s="20">
        <v>75.7627601938979</v>
      </c>
      <c r="P3623" s="20">
        <v>59.6090675791274</v>
      </c>
      <c r="Q3623" s="22">
        <v>0.786785848701543</v>
      </c>
      <c r="R3623" s="23"/>
      <c r="S3623" s="24"/>
      <c r="T3623" s="23"/>
      <c r="U3623" s="22"/>
      <c r="V3623" s="20"/>
      <c r="W3623" s="20"/>
      <c r="X3623" s="25"/>
    </row>
    <row r="3624" spans="1:24">
      <c r="A3624" s="1" t="s">
        <v>2373</v>
      </c>
      <c r="B3624" s="13" t="s">
        <v>2120</v>
      </c>
      <c r="C3624" t="s">
        <v>2374</v>
      </c>
      <c r="D3624" s="7" t="s">
        <v>2375</v>
      </c>
      <c r="E3624" s="13" t="s">
        <v>28</v>
      </c>
      <c r="F3624" s="20">
        <v>48.8</v>
      </c>
      <c r="G3624" s="20">
        <v>3.42</v>
      </c>
      <c r="H3624" s="20"/>
      <c r="I3624" s="20"/>
      <c r="J3624" s="25"/>
      <c r="K3624" t="s">
        <v>29</v>
      </c>
      <c r="L3624" t="s">
        <v>30</v>
      </c>
      <c r="M3624" s="21" t="s">
        <v>31</v>
      </c>
      <c r="N3624" t="s">
        <v>2436</v>
      </c>
      <c r="O3624" s="20">
        <v>69.8368930905695</v>
      </c>
      <c r="P3624" s="20">
        <v>51.1365546218487</v>
      </c>
      <c r="Q3624" s="22">
        <v>0.732228373268713</v>
      </c>
      <c r="R3624" s="23"/>
      <c r="S3624" s="24"/>
      <c r="T3624" s="23"/>
      <c r="U3624" s="22"/>
      <c r="V3624" s="20"/>
      <c r="W3624" s="20"/>
      <c r="X3624" s="25"/>
    </row>
    <row r="3625" spans="1:24">
      <c r="A3625" s="1" t="s">
        <v>2373</v>
      </c>
      <c r="B3625" s="13" t="s">
        <v>2120</v>
      </c>
      <c r="C3625" t="s">
        <v>2374</v>
      </c>
      <c r="D3625" s="7" t="s">
        <v>2375</v>
      </c>
      <c r="E3625" s="13" t="s">
        <v>28</v>
      </c>
      <c r="F3625" s="20">
        <v>48.8</v>
      </c>
      <c r="G3625" s="20">
        <v>3.42</v>
      </c>
      <c r="H3625" s="20"/>
      <c r="I3625" s="20"/>
      <c r="J3625" s="25"/>
      <c r="K3625" t="s">
        <v>29</v>
      </c>
      <c r="L3625" t="s">
        <v>30</v>
      </c>
      <c r="M3625" s="21" t="s">
        <v>31</v>
      </c>
      <c r="N3625" t="s">
        <v>2437</v>
      </c>
      <c r="O3625" s="20">
        <v>68.2550730017322</v>
      </c>
      <c r="P3625" s="20">
        <v>50.6080178173719</v>
      </c>
      <c r="Q3625" s="22">
        <v>0.741454306496567</v>
      </c>
      <c r="R3625" s="23"/>
      <c r="S3625" s="24"/>
      <c r="T3625" s="23"/>
      <c r="U3625" s="22"/>
      <c r="V3625" s="20"/>
      <c r="W3625" s="20"/>
      <c r="X3625" s="25"/>
    </row>
    <row r="3626" spans="1:24">
      <c r="A3626" s="1" t="s">
        <v>2373</v>
      </c>
      <c r="B3626" s="13" t="s">
        <v>2120</v>
      </c>
      <c r="C3626" t="s">
        <v>2374</v>
      </c>
      <c r="D3626" s="7" t="s">
        <v>2375</v>
      </c>
      <c r="E3626" s="13" t="s">
        <v>28</v>
      </c>
      <c r="F3626" s="20">
        <v>48.8</v>
      </c>
      <c r="G3626" s="20">
        <v>3.42</v>
      </c>
      <c r="H3626" s="20"/>
      <c r="I3626" s="20"/>
      <c r="J3626" s="25"/>
      <c r="K3626" t="s">
        <v>29</v>
      </c>
      <c r="L3626" t="s">
        <v>30</v>
      </c>
      <c r="M3626" s="21" t="s">
        <v>31</v>
      </c>
      <c r="N3626" t="s">
        <v>2438</v>
      </c>
      <c r="O3626" s="20">
        <v>63.7496604183646</v>
      </c>
      <c r="P3626" s="20">
        <v>45.0440097799511</v>
      </c>
      <c r="Q3626" s="22">
        <v>0.706576466201459</v>
      </c>
      <c r="R3626" s="23"/>
      <c r="S3626" s="24"/>
      <c r="T3626" s="23"/>
      <c r="U3626" s="22"/>
      <c r="V3626" s="20"/>
      <c r="W3626" s="20"/>
      <c r="X3626" s="25"/>
    </row>
    <row r="3627" spans="1:24">
      <c r="A3627" s="1" t="s">
        <v>2373</v>
      </c>
      <c r="B3627" s="13" t="s">
        <v>2120</v>
      </c>
      <c r="C3627" t="s">
        <v>2374</v>
      </c>
      <c r="D3627" s="7" t="s">
        <v>2375</v>
      </c>
      <c r="E3627" s="13" t="s">
        <v>28</v>
      </c>
      <c r="F3627" s="20">
        <v>48.8</v>
      </c>
      <c r="G3627" s="20">
        <v>3.42</v>
      </c>
      <c r="H3627" s="20"/>
      <c r="I3627" s="20"/>
      <c r="J3627" s="25"/>
      <c r="K3627" t="s">
        <v>29</v>
      </c>
      <c r="L3627" t="s">
        <v>30</v>
      </c>
      <c r="M3627" s="21" t="s">
        <v>31</v>
      </c>
      <c r="N3627" t="s">
        <v>2439</v>
      </c>
      <c r="O3627" s="20">
        <v>60.0482436303332</v>
      </c>
      <c r="P3627" s="20">
        <v>39.5793758480326</v>
      </c>
      <c r="Q3627" s="22">
        <v>0.659126286718554</v>
      </c>
      <c r="R3627" s="23"/>
      <c r="S3627" s="24"/>
      <c r="T3627" s="23"/>
      <c r="U3627" s="22"/>
      <c r="V3627" s="20"/>
      <c r="W3627" s="20"/>
      <c r="X3627" s="25"/>
    </row>
    <row r="3628" spans="1:24">
      <c r="A3628" s="1" t="s">
        <v>2373</v>
      </c>
      <c r="B3628" s="13" t="s">
        <v>2120</v>
      </c>
      <c r="C3628" t="s">
        <v>2374</v>
      </c>
      <c r="D3628" s="7" t="s">
        <v>2375</v>
      </c>
      <c r="E3628" s="13" t="s">
        <v>28</v>
      </c>
      <c r="F3628" s="20">
        <v>48.8</v>
      </c>
      <c r="G3628" s="20">
        <v>3.42</v>
      </c>
      <c r="H3628" s="20"/>
      <c r="I3628" s="20"/>
      <c r="J3628" s="25"/>
      <c r="K3628" t="s">
        <v>29</v>
      </c>
      <c r="L3628" t="s">
        <v>30</v>
      </c>
      <c r="M3628" s="21" t="s">
        <v>31</v>
      </c>
      <c r="N3628" t="s">
        <v>2440</v>
      </c>
      <c r="O3628" s="20">
        <v>65.8305193761055</v>
      </c>
      <c r="P3628" s="20">
        <v>47.3198263386396</v>
      </c>
      <c r="Q3628" s="22">
        <v>0.718812896922325</v>
      </c>
      <c r="R3628" s="23"/>
      <c r="S3628" s="24"/>
      <c r="T3628" s="23"/>
      <c r="U3628" s="22"/>
      <c r="V3628" s="20"/>
      <c r="W3628" s="20"/>
      <c r="X3628" s="25"/>
    </row>
    <row r="3629" spans="1:24">
      <c r="A3629" s="1" t="s">
        <v>2373</v>
      </c>
      <c r="B3629" s="13" t="s">
        <v>2120</v>
      </c>
      <c r="C3629" t="s">
        <v>2374</v>
      </c>
      <c r="D3629" s="7" t="s">
        <v>2375</v>
      </c>
      <c r="E3629" s="13" t="s">
        <v>28</v>
      </c>
      <c r="F3629" s="20">
        <v>48.8</v>
      </c>
      <c r="G3629" s="20">
        <v>3.42</v>
      </c>
      <c r="H3629" s="20"/>
      <c r="I3629" s="20"/>
      <c r="J3629" s="25"/>
      <c r="K3629" t="s">
        <v>29</v>
      </c>
      <c r="L3629" t="s">
        <v>30</v>
      </c>
      <c r="M3629" s="21" t="s">
        <v>31</v>
      </c>
      <c r="N3629" t="s">
        <v>2441</v>
      </c>
      <c r="O3629" s="20">
        <v>54.6725741578683</v>
      </c>
      <c r="P3629" s="20">
        <v>35.5067873303167</v>
      </c>
      <c r="Q3629" s="22">
        <v>0.649444220932237</v>
      </c>
      <c r="R3629" s="23"/>
      <c r="S3629" s="24"/>
      <c r="T3629" s="23"/>
      <c r="U3629" s="22"/>
      <c r="V3629" s="20"/>
      <c r="W3629" s="20"/>
      <c r="X3629" s="25"/>
    </row>
    <row r="3630" spans="1:24">
      <c r="A3630" s="1" t="s">
        <v>2373</v>
      </c>
      <c r="B3630" s="13" t="s">
        <v>2120</v>
      </c>
      <c r="C3630" t="s">
        <v>2374</v>
      </c>
      <c r="D3630" s="7" t="s">
        <v>2375</v>
      </c>
      <c r="E3630" s="13" t="s">
        <v>28</v>
      </c>
      <c r="F3630" s="20">
        <v>48.8</v>
      </c>
      <c r="G3630" s="20">
        <v>3.42</v>
      </c>
      <c r="H3630" s="20"/>
      <c r="I3630" s="20"/>
      <c r="J3630" s="25"/>
      <c r="K3630" t="s">
        <v>29</v>
      </c>
      <c r="L3630" t="s">
        <v>30</v>
      </c>
      <c r="M3630" s="21" t="s">
        <v>31</v>
      </c>
      <c r="N3630" t="s">
        <v>2442</v>
      </c>
      <c r="O3630" s="20">
        <v>64.7038567493113</v>
      </c>
      <c r="P3630" s="20">
        <v>43.5399449035813</v>
      </c>
      <c r="Q3630" s="22">
        <v>0.672911122937733</v>
      </c>
      <c r="R3630" s="23"/>
      <c r="S3630" s="24"/>
      <c r="T3630" s="23"/>
      <c r="U3630" s="22"/>
      <c r="V3630" s="20"/>
      <c r="W3630" s="20"/>
      <c r="X3630" s="25"/>
    </row>
    <row r="3631" spans="1:24">
      <c r="A3631" s="1" t="s">
        <v>2373</v>
      </c>
      <c r="B3631" s="13" t="s">
        <v>2120</v>
      </c>
      <c r="C3631" t="s">
        <v>2374</v>
      </c>
      <c r="D3631" s="7" t="s">
        <v>2375</v>
      </c>
      <c r="E3631" s="13" t="s">
        <v>28</v>
      </c>
      <c r="F3631" s="20">
        <v>48.8</v>
      </c>
      <c r="G3631" s="20">
        <v>3.42</v>
      </c>
      <c r="H3631" s="20"/>
      <c r="I3631" s="20"/>
      <c r="J3631" s="25"/>
      <c r="K3631" t="s">
        <v>29</v>
      </c>
      <c r="L3631" t="s">
        <v>30</v>
      </c>
      <c r="M3631" s="21" t="s">
        <v>31</v>
      </c>
      <c r="N3631" t="s">
        <v>2443</v>
      </c>
      <c r="O3631" s="20">
        <v>66.2755427841635</v>
      </c>
      <c r="P3631" s="20">
        <v>46.1724137931035</v>
      </c>
      <c r="Q3631" s="22">
        <v>0.696673491509093</v>
      </c>
      <c r="R3631" s="23"/>
      <c r="S3631" s="24"/>
      <c r="T3631" s="23"/>
      <c r="U3631" s="22"/>
      <c r="V3631" s="20"/>
      <c r="W3631" s="20"/>
      <c r="X3631" s="25"/>
    </row>
    <row r="3632" spans="1:24">
      <c r="A3632" s="1" t="s">
        <v>2373</v>
      </c>
      <c r="B3632" s="13" t="s">
        <v>2120</v>
      </c>
      <c r="C3632" t="s">
        <v>2374</v>
      </c>
      <c r="D3632" s="7" t="s">
        <v>2375</v>
      </c>
      <c r="E3632" s="13" t="s">
        <v>28</v>
      </c>
      <c r="F3632" s="20">
        <v>48.8</v>
      </c>
      <c r="G3632" s="20">
        <v>3.42</v>
      </c>
      <c r="H3632" s="20"/>
      <c r="I3632" s="20"/>
      <c r="J3632" s="25"/>
      <c r="K3632" t="s">
        <v>29</v>
      </c>
      <c r="L3632" t="s">
        <v>30</v>
      </c>
      <c r="M3632" s="21" t="s">
        <v>31</v>
      </c>
      <c r="N3632" t="s">
        <v>2444</v>
      </c>
      <c r="O3632" s="20">
        <v>67.948717948718</v>
      </c>
      <c r="P3632" s="20">
        <v>45.1483516483517</v>
      </c>
      <c r="Q3632" s="22">
        <v>0.6644474393531</v>
      </c>
      <c r="R3632" s="23"/>
      <c r="S3632" s="24"/>
      <c r="T3632" s="23"/>
      <c r="U3632" s="22"/>
      <c r="V3632" s="20"/>
      <c r="W3632" s="20"/>
      <c r="X3632" s="25"/>
    </row>
    <row r="3633" spans="1:24">
      <c r="A3633" s="1" t="s">
        <v>2373</v>
      </c>
      <c r="B3633" s="13" t="s">
        <v>2120</v>
      </c>
      <c r="C3633" t="s">
        <v>2374</v>
      </c>
      <c r="D3633" s="7" t="s">
        <v>2375</v>
      </c>
      <c r="E3633" s="13" t="s">
        <v>28</v>
      </c>
      <c r="F3633" s="20">
        <v>48.8</v>
      </c>
      <c r="G3633" s="20">
        <v>3.42</v>
      </c>
      <c r="H3633" s="20"/>
      <c r="I3633" s="20"/>
      <c r="J3633" s="25"/>
      <c r="K3633" t="s">
        <v>29</v>
      </c>
      <c r="L3633" t="s">
        <v>30</v>
      </c>
      <c r="M3633" s="21" t="s">
        <v>31</v>
      </c>
      <c r="N3633" t="s">
        <v>2445</v>
      </c>
      <c r="O3633" s="20">
        <v>67.0753860127157</v>
      </c>
      <c r="P3633" s="20">
        <v>45.8119891008175</v>
      </c>
      <c r="Q3633" s="22">
        <v>0.682992552471226</v>
      </c>
      <c r="R3633" s="23"/>
      <c r="S3633" s="24"/>
      <c r="T3633" s="23"/>
      <c r="U3633" s="22"/>
      <c r="V3633" s="20"/>
      <c r="W3633" s="20"/>
      <c r="X3633" s="25"/>
    </row>
    <row r="3634" spans="1:24">
      <c r="A3634" s="1" t="s">
        <v>2373</v>
      </c>
      <c r="B3634" s="13" t="s">
        <v>2120</v>
      </c>
      <c r="C3634" t="s">
        <v>2374</v>
      </c>
      <c r="D3634" s="7" t="s">
        <v>2375</v>
      </c>
      <c r="E3634" s="13" t="s">
        <v>28</v>
      </c>
      <c r="F3634" s="20">
        <v>48.8</v>
      </c>
      <c r="G3634" s="20">
        <v>3.42</v>
      </c>
      <c r="H3634" s="20"/>
      <c r="I3634" s="20"/>
      <c r="J3634" s="25"/>
      <c r="K3634" t="s">
        <v>29</v>
      </c>
      <c r="L3634" t="s">
        <v>30</v>
      </c>
      <c r="M3634" s="21" t="s">
        <v>31</v>
      </c>
      <c r="N3634" t="s">
        <v>2446</v>
      </c>
      <c r="O3634" s="20">
        <v>65.902278177458</v>
      </c>
      <c r="P3634" s="20">
        <v>44.3057553956834</v>
      </c>
      <c r="Q3634" s="22">
        <v>0.672294746418012</v>
      </c>
      <c r="R3634" s="23"/>
      <c r="S3634" s="24"/>
      <c r="T3634" s="23"/>
      <c r="U3634" s="22"/>
      <c r="V3634" s="20"/>
      <c r="W3634" s="20"/>
      <c r="X3634" s="25"/>
    </row>
    <row r="3635" spans="1:24">
      <c r="A3635" s="1" t="s">
        <v>2373</v>
      </c>
      <c r="B3635" s="13" t="s">
        <v>2120</v>
      </c>
      <c r="C3635" t="s">
        <v>2374</v>
      </c>
      <c r="D3635" s="7" t="s">
        <v>2375</v>
      </c>
      <c r="E3635" s="13" t="s">
        <v>28</v>
      </c>
      <c r="F3635" s="20">
        <v>48.8</v>
      </c>
      <c r="G3635" s="20">
        <v>3.42</v>
      </c>
      <c r="H3635" s="20"/>
      <c r="I3635" s="20"/>
      <c r="J3635" s="25"/>
      <c r="K3635" t="s">
        <v>29</v>
      </c>
      <c r="L3635" t="s">
        <v>30</v>
      </c>
      <c r="M3635" s="21" t="s">
        <v>31</v>
      </c>
      <c r="N3635" t="s">
        <v>2447</v>
      </c>
      <c r="O3635" s="20">
        <v>58.8815789473684</v>
      </c>
      <c r="P3635" s="20">
        <v>37.6666666666666</v>
      </c>
      <c r="Q3635" s="22">
        <v>0.639702048417132</v>
      </c>
      <c r="R3635" s="23"/>
      <c r="S3635" s="24"/>
      <c r="T3635" s="23"/>
      <c r="U3635" s="22"/>
      <c r="V3635" s="20"/>
      <c r="W3635" s="20"/>
      <c r="X3635" s="25"/>
    </row>
    <row r="3636" spans="1:24">
      <c r="A3636" s="1" t="s">
        <v>2373</v>
      </c>
      <c r="B3636" s="13" t="s">
        <v>2120</v>
      </c>
      <c r="C3636" t="s">
        <v>2374</v>
      </c>
      <c r="D3636" s="7" t="s">
        <v>2375</v>
      </c>
      <c r="E3636" s="13" t="s">
        <v>28</v>
      </c>
      <c r="F3636" s="20">
        <v>48.8</v>
      </c>
      <c r="G3636" s="20">
        <v>3.42</v>
      </c>
      <c r="H3636" s="20"/>
      <c r="I3636" s="20"/>
      <c r="J3636" s="25"/>
      <c r="K3636" t="s">
        <v>29</v>
      </c>
      <c r="L3636" t="s">
        <v>30</v>
      </c>
      <c r="M3636" s="21" t="s">
        <v>31</v>
      </c>
      <c r="N3636" t="s">
        <v>2448</v>
      </c>
      <c r="O3636" s="20">
        <v>76.3695987654321</v>
      </c>
      <c r="P3636" s="20">
        <v>54.6388888888889</v>
      </c>
      <c r="Q3636" s="22">
        <v>0.715453397322556</v>
      </c>
      <c r="R3636" s="23"/>
      <c r="S3636" s="24"/>
      <c r="T3636" s="23"/>
      <c r="U3636" s="22"/>
      <c r="V3636" s="20"/>
      <c r="W3636" s="20"/>
      <c r="X3636" s="25"/>
    </row>
    <row r="3637" spans="1:24">
      <c r="A3637" s="1" t="s">
        <v>2373</v>
      </c>
      <c r="B3637" s="13" t="s">
        <v>2120</v>
      </c>
      <c r="C3637" t="s">
        <v>2374</v>
      </c>
      <c r="D3637" s="7" t="s">
        <v>2375</v>
      </c>
      <c r="E3637" s="13" t="s">
        <v>28</v>
      </c>
      <c r="F3637" s="20">
        <v>48.8</v>
      </c>
      <c r="G3637" s="20">
        <v>3.42</v>
      </c>
      <c r="H3637" s="20"/>
      <c r="I3637" s="20"/>
      <c r="J3637" s="25"/>
      <c r="K3637" t="s">
        <v>29</v>
      </c>
      <c r="L3637" t="s">
        <v>30</v>
      </c>
      <c r="M3637" s="21" t="s">
        <v>31</v>
      </c>
      <c r="N3637" t="s">
        <v>2449</v>
      </c>
      <c r="O3637" s="20">
        <v>71.4263081658519</v>
      </c>
      <c r="P3637" s="20">
        <v>60.4079304725693</v>
      </c>
      <c r="Q3637" s="22">
        <v>0.845737824392408</v>
      </c>
      <c r="R3637" s="23">
        <v>1.31639080608902e-12</v>
      </c>
      <c r="S3637" s="24"/>
      <c r="T3637" s="23"/>
      <c r="U3637" s="22"/>
      <c r="V3637" s="20"/>
      <c r="W3637" s="20"/>
      <c r="X3637" s="25"/>
    </row>
    <row r="3638" spans="1:24">
      <c r="A3638" s="1" t="s">
        <v>2373</v>
      </c>
      <c r="B3638" s="13" t="s">
        <v>2120</v>
      </c>
      <c r="C3638" t="s">
        <v>2374</v>
      </c>
      <c r="D3638" s="7" t="s">
        <v>2375</v>
      </c>
      <c r="E3638" s="13" t="s">
        <v>28</v>
      </c>
      <c r="F3638" s="20">
        <v>48.8</v>
      </c>
      <c r="G3638" s="20">
        <v>3.42</v>
      </c>
      <c r="H3638" s="20"/>
      <c r="I3638" s="20"/>
      <c r="J3638" s="25"/>
      <c r="K3638" t="s">
        <v>29</v>
      </c>
      <c r="L3638" t="s">
        <v>30</v>
      </c>
      <c r="M3638" s="21" t="s">
        <v>31</v>
      </c>
      <c r="N3638" t="s">
        <v>2450</v>
      </c>
      <c r="O3638" s="20">
        <v>68.6814370788278</v>
      </c>
      <c r="P3638" s="20">
        <v>51.7609308885755</v>
      </c>
      <c r="Q3638" s="22">
        <v>0.753637854565679</v>
      </c>
      <c r="R3638" s="23"/>
      <c r="S3638" s="24"/>
      <c r="T3638" s="23"/>
      <c r="U3638" s="22"/>
      <c r="V3638" s="20"/>
      <c r="W3638" s="20"/>
      <c r="X3638" s="25"/>
    </row>
    <row r="3639" spans="1:24">
      <c r="A3639" s="1" t="s">
        <v>2373</v>
      </c>
      <c r="B3639" s="13" t="s">
        <v>2120</v>
      </c>
      <c r="C3639" t="s">
        <v>2374</v>
      </c>
      <c r="D3639" s="7" t="s">
        <v>2375</v>
      </c>
      <c r="E3639" s="13" t="s">
        <v>28</v>
      </c>
      <c r="F3639" s="20">
        <v>48.8</v>
      </c>
      <c r="G3639" s="20">
        <v>3.42</v>
      </c>
      <c r="H3639" s="20"/>
      <c r="I3639" s="20"/>
      <c r="J3639" s="25"/>
      <c r="K3639" t="s">
        <v>29</v>
      </c>
      <c r="L3639" t="s">
        <v>30</v>
      </c>
      <c r="M3639" s="21" t="s">
        <v>31</v>
      </c>
      <c r="N3639" t="s">
        <v>2451</v>
      </c>
      <c r="O3639" s="20">
        <v>59.1594613396939</v>
      </c>
      <c r="P3639" s="20">
        <v>40.6887298747764</v>
      </c>
      <c r="Q3639" s="22">
        <v>0.687780600995359</v>
      </c>
      <c r="R3639" s="23"/>
      <c r="S3639" s="24"/>
      <c r="T3639" s="23"/>
      <c r="U3639" s="22"/>
      <c r="V3639" s="20"/>
      <c r="W3639" s="20"/>
      <c r="X3639" s="25"/>
    </row>
    <row r="3640" spans="1:24">
      <c r="A3640" s="1" t="s">
        <v>2373</v>
      </c>
      <c r="B3640" s="13" t="s">
        <v>2120</v>
      </c>
      <c r="C3640" t="s">
        <v>2374</v>
      </c>
      <c r="D3640" s="7" t="s">
        <v>2375</v>
      </c>
      <c r="E3640" s="13" t="s">
        <v>28</v>
      </c>
      <c r="F3640" s="20">
        <v>48.8</v>
      </c>
      <c r="G3640" s="20">
        <v>3.42</v>
      </c>
      <c r="H3640" s="20"/>
      <c r="I3640" s="20"/>
      <c r="J3640" s="25"/>
      <c r="K3640" t="s">
        <v>29</v>
      </c>
      <c r="L3640" t="s">
        <v>30</v>
      </c>
      <c r="M3640" s="21" t="s">
        <v>31</v>
      </c>
      <c r="N3640" t="s">
        <v>2452</v>
      </c>
      <c r="O3640" s="20">
        <v>64.5588036270131</v>
      </c>
      <c r="P3640" s="20">
        <v>45.2801461632156</v>
      </c>
      <c r="Q3640" s="22">
        <v>0.701378334468844</v>
      </c>
      <c r="R3640" s="23"/>
      <c r="S3640" s="24"/>
      <c r="T3640" s="23"/>
      <c r="U3640" s="22"/>
      <c r="V3640" s="20"/>
      <c r="W3640" s="20"/>
      <c r="X3640" s="25"/>
    </row>
    <row r="3641" spans="1:24">
      <c r="A3641" s="1" t="s">
        <v>2373</v>
      </c>
      <c r="B3641" s="13" t="s">
        <v>2120</v>
      </c>
      <c r="C3641" t="s">
        <v>2374</v>
      </c>
      <c r="D3641" s="7" t="s">
        <v>2375</v>
      </c>
      <c r="E3641" s="13" t="s">
        <v>28</v>
      </c>
      <c r="F3641" s="20">
        <v>48.97</v>
      </c>
      <c r="G3641" s="20">
        <v>3.52</v>
      </c>
      <c r="H3641" s="20"/>
      <c r="I3641" s="20"/>
      <c r="J3641" s="25"/>
      <c r="K3641" t="s">
        <v>29</v>
      </c>
      <c r="L3641" t="s">
        <v>30</v>
      </c>
      <c r="M3641" s="21" t="s">
        <v>31</v>
      </c>
      <c r="N3641" t="s">
        <v>2453</v>
      </c>
      <c r="O3641" s="20">
        <v>86.2877949852507</v>
      </c>
      <c r="P3641" s="20">
        <v>78.3230088495575</v>
      </c>
      <c r="Q3641" s="22">
        <v>0.907695101757385</v>
      </c>
      <c r="R3641" s="23">
        <v>2.70881657127685e-10</v>
      </c>
      <c r="S3641" s="24"/>
      <c r="T3641" s="23"/>
      <c r="U3641" s="22"/>
      <c r="V3641" s="20"/>
      <c r="W3641" s="20"/>
      <c r="X3641" s="25"/>
    </row>
    <row r="3642" spans="1:24">
      <c r="A3642" s="1" t="s">
        <v>2373</v>
      </c>
      <c r="B3642" s="13" t="s">
        <v>2120</v>
      </c>
      <c r="C3642" t="s">
        <v>2374</v>
      </c>
      <c r="D3642" s="7" t="s">
        <v>2375</v>
      </c>
      <c r="E3642" s="13" t="s">
        <v>28</v>
      </c>
      <c r="F3642" s="20">
        <v>48.97</v>
      </c>
      <c r="G3642" s="20">
        <v>3.52</v>
      </c>
      <c r="H3642" s="20"/>
      <c r="I3642" s="20"/>
      <c r="J3642" s="25"/>
      <c r="K3642" t="s">
        <v>29</v>
      </c>
      <c r="L3642" t="s">
        <v>30</v>
      </c>
      <c r="M3642" s="21" t="s">
        <v>31</v>
      </c>
      <c r="N3642" t="s">
        <v>2454</v>
      </c>
      <c r="O3642" s="20">
        <v>66.5203225093881</v>
      </c>
      <c r="P3642" s="20">
        <v>63.8777335984095</v>
      </c>
      <c r="Q3642" s="22">
        <v>0.960273961230335</v>
      </c>
      <c r="R3642" s="23"/>
      <c r="S3642" s="24"/>
      <c r="T3642" s="23"/>
      <c r="U3642" s="22"/>
      <c r="V3642" s="20"/>
      <c r="W3642" s="20"/>
      <c r="X3642" s="25"/>
    </row>
    <row r="3643" spans="1:24">
      <c r="A3643" s="1" t="s">
        <v>2373</v>
      </c>
      <c r="B3643" s="13" t="s">
        <v>2120</v>
      </c>
      <c r="C3643" t="s">
        <v>2374</v>
      </c>
      <c r="D3643" s="7" t="s">
        <v>2375</v>
      </c>
      <c r="E3643" s="13" t="s">
        <v>28</v>
      </c>
      <c r="F3643" s="20">
        <v>48.97</v>
      </c>
      <c r="G3643" s="20">
        <v>3.52</v>
      </c>
      <c r="H3643" s="20"/>
      <c r="I3643" s="20"/>
      <c r="J3643" s="25"/>
      <c r="K3643" t="s">
        <v>29</v>
      </c>
      <c r="L3643" t="s">
        <v>30</v>
      </c>
      <c r="M3643" s="21" t="s">
        <v>31</v>
      </c>
      <c r="N3643" t="s">
        <v>2455</v>
      </c>
      <c r="O3643" s="20">
        <v>77.5612305854241</v>
      </c>
      <c r="P3643" s="20">
        <v>71.7086021505376</v>
      </c>
      <c r="Q3643" s="22">
        <v>0.924541831135073</v>
      </c>
      <c r="R3643" s="23">
        <v>7.06692977861303e-11</v>
      </c>
      <c r="S3643" s="24"/>
      <c r="T3643" s="23"/>
      <c r="U3643" s="22"/>
      <c r="V3643" s="20"/>
      <c r="W3643" s="20"/>
      <c r="X3643" s="25"/>
    </row>
    <row r="3644" spans="1:24">
      <c r="A3644" s="1" t="s">
        <v>2373</v>
      </c>
      <c r="B3644" s="13" t="s">
        <v>2120</v>
      </c>
      <c r="C3644" t="s">
        <v>2374</v>
      </c>
      <c r="D3644" s="7" t="s">
        <v>2375</v>
      </c>
      <c r="E3644" s="13" t="s">
        <v>28</v>
      </c>
      <c r="F3644" s="20">
        <v>48.97</v>
      </c>
      <c r="G3644" s="20">
        <v>3.52</v>
      </c>
      <c r="H3644" s="20"/>
      <c r="I3644" s="20"/>
      <c r="J3644" s="25"/>
      <c r="K3644" t="s">
        <v>29</v>
      </c>
      <c r="L3644" t="s">
        <v>30</v>
      </c>
      <c r="M3644" s="21" t="s">
        <v>31</v>
      </c>
      <c r="N3644" t="s">
        <v>2456</v>
      </c>
      <c r="O3644" s="20">
        <v>83.5963031045752</v>
      </c>
      <c r="P3644" s="20"/>
      <c r="Q3644" s="22"/>
      <c r="R3644" s="23"/>
      <c r="S3644" s="24"/>
      <c r="T3644" s="23"/>
      <c r="U3644" s="22"/>
      <c r="V3644" s="20"/>
      <c r="W3644" s="20"/>
      <c r="X3644" s="25"/>
    </row>
    <row r="3645" spans="1:24">
      <c r="A3645" s="1" t="s">
        <v>2373</v>
      </c>
      <c r="B3645" s="13" t="s">
        <v>2120</v>
      </c>
      <c r="C3645" t="s">
        <v>2374</v>
      </c>
      <c r="D3645" s="7" t="s">
        <v>2375</v>
      </c>
      <c r="E3645" s="13" t="s">
        <v>28</v>
      </c>
      <c r="F3645" s="20">
        <v>48.97</v>
      </c>
      <c r="G3645" s="20">
        <v>3.52</v>
      </c>
      <c r="H3645" s="20"/>
      <c r="I3645" s="20"/>
      <c r="J3645" s="25"/>
      <c r="K3645" t="s">
        <v>29</v>
      </c>
      <c r="L3645" t="s">
        <v>30</v>
      </c>
      <c r="M3645" s="21" t="s">
        <v>31</v>
      </c>
      <c r="N3645" t="s">
        <v>2457</v>
      </c>
      <c r="O3645" s="20">
        <v>83.7382185052436</v>
      </c>
      <c r="P3645" s="20">
        <v>82</v>
      </c>
      <c r="Q3645" s="22">
        <v>0.97924223208624</v>
      </c>
      <c r="R3645" s="23"/>
      <c r="S3645" s="24"/>
      <c r="T3645" s="23"/>
      <c r="U3645" s="22"/>
      <c r="V3645" s="20"/>
      <c r="W3645" s="20"/>
      <c r="X3645" s="25"/>
    </row>
    <row r="3646" spans="1:24">
      <c r="A3646" s="1" t="s">
        <v>2373</v>
      </c>
      <c r="B3646" s="13" t="s">
        <v>2120</v>
      </c>
      <c r="C3646" t="s">
        <v>2374</v>
      </c>
      <c r="D3646" s="7" t="s">
        <v>2375</v>
      </c>
      <c r="E3646" s="13" t="s">
        <v>28</v>
      </c>
      <c r="F3646" s="20">
        <v>48.97</v>
      </c>
      <c r="G3646" s="20">
        <v>3.52</v>
      </c>
      <c r="H3646" s="20"/>
      <c r="I3646" s="20"/>
      <c r="J3646" s="25"/>
      <c r="K3646" t="s">
        <v>29</v>
      </c>
      <c r="L3646" t="s">
        <v>30</v>
      </c>
      <c r="M3646" s="21" t="s">
        <v>31</v>
      </c>
      <c r="N3646" t="s">
        <v>2458</v>
      </c>
      <c r="O3646" s="20">
        <v>82.2012138188609</v>
      </c>
      <c r="P3646" s="20">
        <v>71.1764705882353</v>
      </c>
      <c r="Q3646" s="22">
        <v>0.865881016612239</v>
      </c>
      <c r="R3646" s="23"/>
      <c r="S3646" s="24"/>
      <c r="T3646" s="23"/>
      <c r="U3646" s="22"/>
      <c r="V3646" s="20"/>
      <c r="W3646" s="20"/>
      <c r="X3646" s="25"/>
    </row>
    <row r="3647" spans="1:24">
      <c r="A3647" s="1" t="s">
        <v>2373</v>
      </c>
      <c r="B3647" s="13" t="s">
        <v>2120</v>
      </c>
      <c r="C3647" t="s">
        <v>2374</v>
      </c>
      <c r="D3647" s="7" t="s">
        <v>2375</v>
      </c>
      <c r="E3647" s="13" t="s">
        <v>28</v>
      </c>
      <c r="F3647" s="20">
        <v>48.97</v>
      </c>
      <c r="G3647" s="20">
        <v>3.52</v>
      </c>
      <c r="H3647" s="20"/>
      <c r="I3647" s="20"/>
      <c r="J3647" s="25"/>
      <c r="K3647" t="s">
        <v>29</v>
      </c>
      <c r="L3647" t="s">
        <v>30</v>
      </c>
      <c r="M3647" s="21" t="s">
        <v>31</v>
      </c>
      <c r="N3647" t="s">
        <v>2459</v>
      </c>
      <c r="O3647" s="20">
        <v>73.06343069874</v>
      </c>
      <c r="P3647" s="20">
        <v>55.2061855670103</v>
      </c>
      <c r="Q3647" s="22">
        <v>0.755592572632404</v>
      </c>
      <c r="R3647" s="23"/>
      <c r="S3647" s="24"/>
      <c r="T3647" s="23"/>
      <c r="U3647" s="22"/>
      <c r="V3647" s="20"/>
      <c r="W3647" s="20"/>
      <c r="X3647" s="25"/>
    </row>
    <row r="3648" spans="1:24">
      <c r="A3648" s="1" t="s">
        <v>2373</v>
      </c>
      <c r="B3648" s="13" t="s">
        <v>2120</v>
      </c>
      <c r="C3648" t="s">
        <v>2374</v>
      </c>
      <c r="D3648" s="7" t="s">
        <v>2375</v>
      </c>
      <c r="E3648" s="13" t="s">
        <v>28</v>
      </c>
      <c r="F3648" s="20">
        <v>48.97</v>
      </c>
      <c r="G3648" s="20">
        <v>3.52</v>
      </c>
      <c r="H3648" s="20"/>
      <c r="I3648" s="20"/>
      <c r="J3648" s="25"/>
      <c r="K3648" t="s">
        <v>29</v>
      </c>
      <c r="L3648" t="s">
        <v>30</v>
      </c>
      <c r="M3648" s="21" t="s">
        <v>31</v>
      </c>
      <c r="N3648" t="s">
        <v>2460</v>
      </c>
      <c r="O3648" s="20">
        <v>76.4428739693757</v>
      </c>
      <c r="P3648" s="20">
        <v>69.9363957597173</v>
      </c>
      <c r="Q3648" s="22">
        <v>0.914884437596302</v>
      </c>
      <c r="R3648" s="23"/>
      <c r="S3648" s="24"/>
      <c r="T3648" s="23"/>
      <c r="U3648" s="22"/>
      <c r="V3648" s="20"/>
      <c r="W3648" s="20"/>
      <c r="X3648" s="25"/>
    </row>
    <row r="3649" spans="1:24">
      <c r="A3649" s="1" t="s">
        <v>2373</v>
      </c>
      <c r="B3649" s="13" t="s">
        <v>2120</v>
      </c>
      <c r="C3649" t="s">
        <v>2374</v>
      </c>
      <c r="D3649" s="7" t="s">
        <v>2375</v>
      </c>
      <c r="E3649" s="13" t="s">
        <v>28</v>
      </c>
      <c r="F3649" s="20">
        <v>48.97</v>
      </c>
      <c r="G3649" s="20">
        <v>3.52</v>
      </c>
      <c r="H3649" s="20"/>
      <c r="I3649" s="20"/>
      <c r="J3649" s="25"/>
      <c r="K3649" t="s">
        <v>29</v>
      </c>
      <c r="L3649" t="s">
        <v>30</v>
      </c>
      <c r="M3649" s="21" t="s">
        <v>31</v>
      </c>
      <c r="N3649" t="s">
        <v>2461</v>
      </c>
      <c r="O3649" s="20">
        <v>81.544044044044</v>
      </c>
      <c r="P3649" s="20">
        <v>69.4204204204204</v>
      </c>
      <c r="Q3649" s="22">
        <v>0.851324228939696</v>
      </c>
      <c r="R3649" s="23"/>
      <c r="S3649" s="24"/>
      <c r="T3649" s="23"/>
      <c r="U3649" s="22"/>
      <c r="V3649" s="20"/>
      <c r="W3649" s="20"/>
      <c r="X3649" s="25"/>
    </row>
    <row r="3650" spans="1:24">
      <c r="A3650" s="1" t="s">
        <v>2373</v>
      </c>
      <c r="B3650" s="13" t="s">
        <v>2120</v>
      </c>
      <c r="C3650" t="s">
        <v>2374</v>
      </c>
      <c r="D3650" s="7" t="s">
        <v>2375</v>
      </c>
      <c r="E3650" s="13" t="s">
        <v>28</v>
      </c>
      <c r="F3650" s="20">
        <v>48.97</v>
      </c>
      <c r="G3650" s="20">
        <v>3.52</v>
      </c>
      <c r="H3650" s="20"/>
      <c r="I3650" s="20"/>
      <c r="J3650" s="25"/>
      <c r="K3650" t="s">
        <v>29</v>
      </c>
      <c r="L3650" t="s">
        <v>30</v>
      </c>
      <c r="M3650" s="21" t="s">
        <v>31</v>
      </c>
      <c r="N3650" t="s">
        <v>2462</v>
      </c>
      <c r="O3650" s="20">
        <v>69.4346635367762</v>
      </c>
      <c r="P3650" s="20">
        <v>41.1021126760563</v>
      </c>
      <c r="Q3650" s="22">
        <v>0.591953796309339</v>
      </c>
      <c r="R3650" s="23"/>
      <c r="S3650" s="24"/>
      <c r="T3650" s="23"/>
      <c r="U3650" s="22"/>
      <c r="V3650" s="20"/>
      <c r="W3650" s="20"/>
      <c r="X3650" s="25"/>
    </row>
    <row r="3651" spans="1:24">
      <c r="A3651" s="1" t="s">
        <v>2373</v>
      </c>
      <c r="B3651" s="13" t="s">
        <v>2120</v>
      </c>
      <c r="C3651" t="s">
        <v>2374</v>
      </c>
      <c r="D3651" s="7" t="s">
        <v>2375</v>
      </c>
      <c r="E3651" s="13" t="s">
        <v>28</v>
      </c>
      <c r="F3651" s="20">
        <v>48.97</v>
      </c>
      <c r="G3651" s="20">
        <v>3.52</v>
      </c>
      <c r="H3651" s="20"/>
      <c r="I3651" s="20"/>
      <c r="J3651" s="25"/>
      <c r="K3651" t="s">
        <v>29</v>
      </c>
      <c r="L3651" t="s">
        <v>30</v>
      </c>
      <c r="M3651" s="21" t="s">
        <v>31</v>
      </c>
      <c r="N3651" t="s">
        <v>2463</v>
      </c>
      <c r="O3651" s="20">
        <v>68.2445499296765</v>
      </c>
      <c r="P3651" s="20">
        <v>60.8924050632911</v>
      </c>
      <c r="Q3651" s="22">
        <v>0.892267662780962</v>
      </c>
      <c r="R3651" s="23"/>
      <c r="S3651" s="24"/>
      <c r="T3651" s="23"/>
      <c r="U3651" s="22"/>
      <c r="V3651" s="20"/>
      <c r="W3651" s="20"/>
      <c r="X3651" s="25"/>
    </row>
    <row r="3652" spans="1:24">
      <c r="A3652" s="1" t="s">
        <v>2373</v>
      </c>
      <c r="B3652" s="13" t="s">
        <v>2120</v>
      </c>
      <c r="C3652" t="s">
        <v>2374</v>
      </c>
      <c r="D3652" s="7" t="s">
        <v>2375</v>
      </c>
      <c r="E3652" s="13" t="s">
        <v>28</v>
      </c>
      <c r="F3652" s="20">
        <v>48.97</v>
      </c>
      <c r="G3652" s="20">
        <v>3.52</v>
      </c>
      <c r="H3652" s="20"/>
      <c r="I3652" s="20"/>
      <c r="J3652" s="25"/>
      <c r="K3652" t="s">
        <v>29</v>
      </c>
      <c r="L3652" t="s">
        <v>30</v>
      </c>
      <c r="M3652" s="21" t="s">
        <v>31</v>
      </c>
      <c r="N3652" t="s">
        <v>2464</v>
      </c>
      <c r="O3652" s="20">
        <v>69.8315118397086</v>
      </c>
      <c r="P3652" s="20">
        <v>49.1803278688525</v>
      </c>
      <c r="Q3652" s="22">
        <v>0.704271274861428</v>
      </c>
      <c r="R3652" s="23"/>
      <c r="S3652" s="24"/>
      <c r="T3652" s="23"/>
      <c r="U3652" s="22"/>
      <c r="V3652" s="20"/>
      <c r="W3652" s="20"/>
      <c r="X3652" s="25"/>
    </row>
    <row r="3653" spans="1:24">
      <c r="A3653" s="1" t="s">
        <v>2373</v>
      </c>
      <c r="B3653" s="13" t="s">
        <v>2120</v>
      </c>
      <c r="C3653" t="s">
        <v>2374</v>
      </c>
      <c r="D3653" s="7" t="s">
        <v>2375</v>
      </c>
      <c r="E3653" s="13" t="s">
        <v>28</v>
      </c>
      <c r="F3653" s="20">
        <v>48.97</v>
      </c>
      <c r="G3653" s="20">
        <v>3.52</v>
      </c>
      <c r="H3653" s="20"/>
      <c r="I3653" s="20"/>
      <c r="J3653" s="25"/>
      <c r="K3653" t="s">
        <v>29</v>
      </c>
      <c r="L3653" t="s">
        <v>30</v>
      </c>
      <c r="M3653" s="21" t="s">
        <v>31</v>
      </c>
      <c r="N3653" t="s">
        <v>2465</v>
      </c>
      <c r="O3653" s="20">
        <v>73.8581209915063</v>
      </c>
      <c r="P3653" s="20">
        <v>73.7525741029641</v>
      </c>
      <c r="Q3653" s="22">
        <v>0.998570950802359</v>
      </c>
      <c r="R3653" s="23"/>
      <c r="S3653" s="24"/>
      <c r="T3653" s="23"/>
      <c r="U3653" s="22"/>
      <c r="V3653" s="20"/>
      <c r="W3653" s="20"/>
      <c r="X3653" s="25"/>
    </row>
    <row r="3654" spans="1:24">
      <c r="A3654" s="1" t="s">
        <v>2373</v>
      </c>
      <c r="B3654" s="13" t="s">
        <v>2120</v>
      </c>
      <c r="C3654" t="s">
        <v>2374</v>
      </c>
      <c r="D3654" s="7" t="s">
        <v>2375</v>
      </c>
      <c r="E3654" s="13" t="s">
        <v>28</v>
      </c>
      <c r="F3654" s="20">
        <v>48.97</v>
      </c>
      <c r="G3654" s="20">
        <v>3.52</v>
      </c>
      <c r="H3654" s="20"/>
      <c r="I3654" s="20"/>
      <c r="J3654" s="25"/>
      <c r="K3654" t="s">
        <v>29</v>
      </c>
      <c r="L3654" t="s">
        <v>30</v>
      </c>
      <c r="M3654" s="21" t="s">
        <v>31</v>
      </c>
      <c r="N3654" t="s">
        <v>2466</v>
      </c>
      <c r="O3654" s="20">
        <v>73.9018927900592</v>
      </c>
      <c r="P3654" s="20">
        <v>73.389466840052</v>
      </c>
      <c r="Q3654" s="22">
        <v>0.993066132264529</v>
      </c>
      <c r="R3654" s="23"/>
      <c r="S3654" s="24"/>
      <c r="T3654" s="23"/>
      <c r="U3654" s="22"/>
      <c r="V3654" s="20"/>
      <c r="W3654" s="20"/>
      <c r="X3654" s="25"/>
    </row>
    <row r="3655" spans="1:24">
      <c r="A3655" s="1" t="s">
        <v>2373</v>
      </c>
      <c r="B3655" s="13" t="s">
        <v>2120</v>
      </c>
      <c r="C3655" t="s">
        <v>2374</v>
      </c>
      <c r="D3655" s="7" t="s">
        <v>2375</v>
      </c>
      <c r="E3655" s="13" t="s">
        <v>28</v>
      </c>
      <c r="F3655" s="20">
        <v>48.97</v>
      </c>
      <c r="G3655" s="20">
        <v>3.52</v>
      </c>
      <c r="H3655" s="20"/>
      <c r="I3655" s="20"/>
      <c r="J3655" s="25"/>
      <c r="K3655" t="s">
        <v>29</v>
      </c>
      <c r="L3655" t="s">
        <v>30</v>
      </c>
      <c r="M3655" s="21" t="s">
        <v>31</v>
      </c>
      <c r="N3655" t="s">
        <v>2467</v>
      </c>
      <c r="O3655" s="20">
        <v>71.8192665159508</v>
      </c>
      <c r="P3655" s="20">
        <v>69.1137905048983</v>
      </c>
      <c r="Q3655" s="22">
        <v>0.962329383989857</v>
      </c>
      <c r="R3655" s="23"/>
      <c r="S3655" s="24"/>
      <c r="T3655" s="23"/>
      <c r="U3655" s="22"/>
      <c r="V3655" s="20"/>
      <c r="W3655" s="20"/>
      <c r="X3655" s="25"/>
    </row>
    <row r="3656" spans="1:24">
      <c r="A3656" s="1" t="s">
        <v>2373</v>
      </c>
      <c r="B3656" s="13" t="s">
        <v>2120</v>
      </c>
      <c r="C3656" t="s">
        <v>2374</v>
      </c>
      <c r="D3656" s="7" t="s">
        <v>2375</v>
      </c>
      <c r="E3656" s="13" t="s">
        <v>28</v>
      </c>
      <c r="F3656" s="20">
        <v>48.97</v>
      </c>
      <c r="G3656" s="20">
        <v>3.52</v>
      </c>
      <c r="H3656" s="20"/>
      <c r="I3656" s="20"/>
      <c r="J3656" s="25"/>
      <c r="K3656" t="s">
        <v>29</v>
      </c>
      <c r="L3656" t="s">
        <v>30</v>
      </c>
      <c r="M3656" s="21" t="s">
        <v>31</v>
      </c>
      <c r="N3656" t="s">
        <v>2468</v>
      </c>
      <c r="O3656" s="20">
        <v>71.3377882599581</v>
      </c>
      <c r="P3656" s="20">
        <v>70.3176100628931</v>
      </c>
      <c r="Q3656" s="22">
        <v>0.985699329598678</v>
      </c>
      <c r="R3656" s="23"/>
      <c r="S3656" s="24"/>
      <c r="T3656" s="23"/>
      <c r="U3656" s="22"/>
      <c r="V3656" s="20"/>
      <c r="W3656" s="20"/>
      <c r="X3656" s="25"/>
    </row>
    <row r="3657" spans="1:24">
      <c r="A3657" s="1" t="s">
        <v>2373</v>
      </c>
      <c r="B3657" s="13" t="s">
        <v>2120</v>
      </c>
      <c r="C3657" t="s">
        <v>2374</v>
      </c>
      <c r="D3657" s="7" t="s">
        <v>2375</v>
      </c>
      <c r="E3657" s="13" t="s">
        <v>28</v>
      </c>
      <c r="F3657" s="20">
        <v>48.97</v>
      </c>
      <c r="G3657" s="20">
        <v>3.52</v>
      </c>
      <c r="H3657" s="20"/>
      <c r="I3657" s="20"/>
      <c r="J3657" s="25"/>
      <c r="K3657" t="s">
        <v>29</v>
      </c>
      <c r="L3657" t="s">
        <v>30</v>
      </c>
      <c r="M3657" s="21" t="s">
        <v>31</v>
      </c>
      <c r="N3657" t="s">
        <v>2469</v>
      </c>
      <c r="O3657" s="20">
        <v>79.7619047619048</v>
      </c>
      <c r="P3657" s="20">
        <v>69.8228571428571</v>
      </c>
      <c r="Q3657" s="22">
        <v>0.875391044776119</v>
      </c>
      <c r="R3657" s="23"/>
      <c r="S3657" s="24"/>
      <c r="T3657" s="23"/>
      <c r="U3657" s="22"/>
      <c r="V3657" s="20"/>
      <c r="W3657" s="20"/>
      <c r="X3657" s="25"/>
    </row>
    <row r="3658" spans="1:24">
      <c r="A3658" s="1" t="s">
        <v>2373</v>
      </c>
      <c r="B3658" s="13" t="s">
        <v>2120</v>
      </c>
      <c r="C3658" t="s">
        <v>2374</v>
      </c>
      <c r="D3658" s="7" t="s">
        <v>2375</v>
      </c>
      <c r="E3658" s="13" t="s">
        <v>28</v>
      </c>
      <c r="F3658" s="20">
        <v>48.97</v>
      </c>
      <c r="G3658" s="20">
        <v>3.52</v>
      </c>
      <c r="H3658" s="20"/>
      <c r="I3658" s="20"/>
      <c r="J3658" s="25"/>
      <c r="K3658" t="s">
        <v>29</v>
      </c>
      <c r="L3658" t="s">
        <v>30</v>
      </c>
      <c r="M3658" s="21" t="s">
        <v>31</v>
      </c>
      <c r="N3658" t="s">
        <v>2470</v>
      </c>
      <c r="O3658" s="20">
        <v>75.0203915171289</v>
      </c>
      <c r="P3658" s="20">
        <v>72.8026101141925</v>
      </c>
      <c r="Q3658" s="22">
        <v>0.970437618918184</v>
      </c>
      <c r="R3658" s="23"/>
      <c r="S3658" s="24"/>
      <c r="T3658" s="23"/>
      <c r="U3658" s="22"/>
      <c r="V3658" s="20"/>
      <c r="W3658" s="20"/>
      <c r="X3658" s="25"/>
    </row>
    <row r="3659" spans="1:24">
      <c r="A3659" s="1" t="s">
        <v>2373</v>
      </c>
      <c r="B3659" s="13" t="s">
        <v>2120</v>
      </c>
      <c r="C3659" t="s">
        <v>2374</v>
      </c>
      <c r="D3659" s="7" t="s">
        <v>2375</v>
      </c>
      <c r="E3659" s="13" t="s">
        <v>28</v>
      </c>
      <c r="F3659" s="20">
        <v>48.97</v>
      </c>
      <c r="G3659" s="20">
        <v>3.52</v>
      </c>
      <c r="H3659" s="20"/>
      <c r="I3659" s="20"/>
      <c r="J3659" s="25"/>
      <c r="K3659" t="s">
        <v>29</v>
      </c>
      <c r="L3659" t="s">
        <v>30</v>
      </c>
      <c r="M3659" s="21" t="s">
        <v>31</v>
      </c>
      <c r="N3659" t="s">
        <v>2471</v>
      </c>
      <c r="O3659" s="20">
        <v>82.3232323232323</v>
      </c>
      <c r="P3659" s="20">
        <v>73.7515151515151</v>
      </c>
      <c r="Q3659" s="22">
        <v>0.895877300613497</v>
      </c>
      <c r="R3659" s="23"/>
      <c r="S3659" s="24"/>
      <c r="T3659" s="23"/>
      <c r="U3659" s="22"/>
      <c r="V3659" s="20"/>
      <c r="W3659" s="20"/>
      <c r="X3659" s="25"/>
    </row>
    <row r="3660" spans="1:24">
      <c r="A3660" s="1" t="s">
        <v>2373</v>
      </c>
      <c r="B3660" s="13" t="s">
        <v>2120</v>
      </c>
      <c r="C3660" t="s">
        <v>2374</v>
      </c>
      <c r="D3660" s="7" t="s">
        <v>2375</v>
      </c>
      <c r="E3660" s="13" t="s">
        <v>28</v>
      </c>
      <c r="F3660" s="20">
        <v>48.97</v>
      </c>
      <c r="G3660" s="20">
        <v>3.52</v>
      </c>
      <c r="H3660" s="20"/>
      <c r="I3660" s="20"/>
      <c r="J3660" s="25"/>
      <c r="K3660" t="s">
        <v>29</v>
      </c>
      <c r="L3660" t="s">
        <v>30</v>
      </c>
      <c r="M3660" s="21" t="s">
        <v>31</v>
      </c>
      <c r="N3660" t="s">
        <v>2472</v>
      </c>
      <c r="O3660" s="20">
        <v>67.2067901234568</v>
      </c>
      <c r="P3660" s="20">
        <v>60.0666666666666</v>
      </c>
      <c r="Q3660" s="22">
        <v>0.893758897818599</v>
      </c>
      <c r="R3660" s="23"/>
      <c r="S3660" s="24"/>
      <c r="T3660" s="23"/>
      <c r="U3660" s="22"/>
      <c r="V3660" s="20"/>
      <c r="W3660" s="20"/>
      <c r="X3660" s="25"/>
    </row>
    <row r="3661" spans="1:24">
      <c r="A3661" s="1" t="s">
        <v>2373</v>
      </c>
      <c r="B3661" s="13" t="s">
        <v>2120</v>
      </c>
      <c r="C3661" t="s">
        <v>2374</v>
      </c>
      <c r="D3661" s="7" t="s">
        <v>2375</v>
      </c>
      <c r="E3661" s="13" t="s">
        <v>28</v>
      </c>
      <c r="F3661" s="20">
        <v>48.97</v>
      </c>
      <c r="G3661" s="20">
        <v>3.52</v>
      </c>
      <c r="H3661" s="20"/>
      <c r="I3661" s="20"/>
      <c r="J3661" s="25"/>
      <c r="K3661" t="s">
        <v>29</v>
      </c>
      <c r="L3661" t="s">
        <v>30</v>
      </c>
      <c r="M3661" s="21" t="s">
        <v>31</v>
      </c>
      <c r="N3661" t="s">
        <v>2473</v>
      </c>
      <c r="O3661" s="20">
        <v>72.6019965277778</v>
      </c>
      <c r="P3661" s="20">
        <v>53.6015625</v>
      </c>
      <c r="Q3661" s="22">
        <v>0.738293229711553</v>
      </c>
      <c r="R3661" s="23"/>
      <c r="S3661" s="24"/>
      <c r="T3661" s="23"/>
      <c r="U3661" s="22"/>
      <c r="V3661" s="20"/>
      <c r="W3661" s="20"/>
      <c r="X3661" s="25"/>
    </row>
    <row r="3662" spans="1:24">
      <c r="A3662" s="1" t="s">
        <v>2373</v>
      </c>
      <c r="B3662" s="13" t="s">
        <v>2120</v>
      </c>
      <c r="C3662" t="s">
        <v>2374</v>
      </c>
      <c r="D3662" s="7" t="s">
        <v>2375</v>
      </c>
      <c r="E3662" s="13" t="s">
        <v>28</v>
      </c>
      <c r="F3662" s="20">
        <v>48.97</v>
      </c>
      <c r="G3662" s="20">
        <v>3.52</v>
      </c>
      <c r="H3662" s="20"/>
      <c r="I3662" s="20"/>
      <c r="J3662" s="25"/>
      <c r="K3662" t="s">
        <v>29</v>
      </c>
      <c r="L3662" t="s">
        <v>30</v>
      </c>
      <c r="M3662" s="21" t="s">
        <v>31</v>
      </c>
      <c r="N3662" t="s">
        <v>2474</v>
      </c>
      <c r="O3662" s="20">
        <v>83.745301162689</v>
      </c>
      <c r="P3662" s="20">
        <v>76.94256490952</v>
      </c>
      <c r="Q3662" s="22">
        <v>0.918768740947584</v>
      </c>
      <c r="R3662" s="23"/>
      <c r="S3662" s="24"/>
      <c r="T3662" s="23"/>
      <c r="U3662" s="22"/>
      <c r="V3662" s="20"/>
      <c r="W3662" s="20"/>
      <c r="X3662" s="25"/>
    </row>
    <row r="3663" spans="1:24">
      <c r="A3663" s="39" t="s">
        <v>2373</v>
      </c>
      <c r="B3663" s="40" t="s">
        <v>2120</v>
      </c>
      <c r="C3663" s="18" t="s">
        <v>2374</v>
      </c>
      <c r="D3663" s="78" t="s">
        <v>2375</v>
      </c>
      <c r="E3663" s="40" t="s">
        <v>28</v>
      </c>
      <c r="F3663" s="42">
        <v>48.97</v>
      </c>
      <c r="G3663" s="42">
        <v>3.52</v>
      </c>
      <c r="H3663" s="42"/>
      <c r="I3663" s="42"/>
      <c r="J3663" s="47"/>
      <c r="K3663" s="18" t="s">
        <v>29</v>
      </c>
      <c r="L3663" s="18" t="s">
        <v>30</v>
      </c>
      <c r="M3663" s="43" t="s">
        <v>31</v>
      </c>
      <c r="N3663" s="18" t="s">
        <v>2475</v>
      </c>
      <c r="O3663" s="42">
        <v>79.1666666666667</v>
      </c>
      <c r="P3663" s="42">
        <v>70.2325</v>
      </c>
      <c r="Q3663" s="44">
        <v>0.887147368421053</v>
      </c>
      <c r="R3663" s="45"/>
      <c r="S3663" s="46"/>
      <c r="T3663" s="45"/>
      <c r="U3663" s="44"/>
      <c r="V3663" s="42"/>
      <c r="W3663" s="42"/>
      <c r="X3663" s="47"/>
    </row>
    <row r="3664" spans="1:24">
      <c r="A3664" s="1" t="s">
        <v>2476</v>
      </c>
      <c r="B3664" s="13" t="s">
        <v>331</v>
      </c>
      <c r="C3664" t="s">
        <v>2477</v>
      </c>
      <c r="D3664" s="7" t="s">
        <v>2478</v>
      </c>
      <c r="E3664" s="13" t="s">
        <v>28</v>
      </c>
      <c r="F3664" s="20"/>
      <c r="G3664" s="20"/>
      <c r="H3664" s="20"/>
      <c r="I3664" s="20"/>
      <c r="J3664" s="25"/>
      <c r="K3664" t="s">
        <v>2479</v>
      </c>
      <c r="L3664" t="s">
        <v>30</v>
      </c>
      <c r="M3664" s="21" t="s">
        <v>31</v>
      </c>
      <c r="N3664" t="s">
        <v>2480</v>
      </c>
      <c r="O3664" s="20">
        <v>98.3688774539598</v>
      </c>
      <c r="P3664" s="20">
        <v>96.9097773046287</v>
      </c>
      <c r="Q3664" s="22">
        <v>0.985167054996494</v>
      </c>
      <c r="R3664" s="23"/>
      <c r="S3664" s="24"/>
      <c r="T3664" s="23"/>
      <c r="U3664" s="22"/>
      <c r="V3664" s="20"/>
      <c r="W3664" s="20"/>
      <c r="X3664" s="25"/>
    </row>
    <row r="3665" spans="1:24">
      <c r="A3665" s="1" t="s">
        <v>2476</v>
      </c>
      <c r="B3665" s="13" t="s">
        <v>331</v>
      </c>
      <c r="C3665" t="s">
        <v>2477</v>
      </c>
      <c r="D3665" s="7" t="s">
        <v>2478</v>
      </c>
      <c r="E3665" s="13" t="s">
        <v>28</v>
      </c>
      <c r="F3665" s="20"/>
      <c r="G3665" s="20"/>
      <c r="H3665" s="20"/>
      <c r="I3665" s="20"/>
      <c r="J3665" s="25"/>
      <c r="K3665" t="s">
        <v>2479</v>
      </c>
      <c r="L3665" t="s">
        <v>30</v>
      </c>
      <c r="M3665" s="21" t="s">
        <v>31</v>
      </c>
      <c r="N3665" t="s">
        <v>2481</v>
      </c>
      <c r="O3665" s="20">
        <v>98.4215843376685</v>
      </c>
      <c r="P3665" s="20">
        <v>96.5854867414231</v>
      </c>
      <c r="Q3665" s="22">
        <v>0.981344563709256</v>
      </c>
      <c r="R3665" s="23"/>
      <c r="S3665" s="24"/>
      <c r="T3665" s="23"/>
      <c r="U3665" s="22"/>
      <c r="V3665" s="20"/>
      <c r="W3665" s="20"/>
      <c r="X3665" s="25"/>
    </row>
    <row r="3666" spans="1:24">
      <c r="A3666" s="1" t="s">
        <v>2476</v>
      </c>
      <c r="B3666" s="13" t="s">
        <v>331</v>
      </c>
      <c r="C3666" t="s">
        <v>2477</v>
      </c>
      <c r="D3666" s="7" t="s">
        <v>2478</v>
      </c>
      <c r="E3666" s="13" t="s">
        <v>28</v>
      </c>
      <c r="F3666" s="20"/>
      <c r="G3666" s="20"/>
      <c r="H3666" s="20"/>
      <c r="I3666" s="20"/>
      <c r="J3666" s="25"/>
      <c r="K3666" t="s">
        <v>2479</v>
      </c>
      <c r="L3666" t="s">
        <v>30</v>
      </c>
      <c r="M3666" s="21" t="s">
        <v>31</v>
      </c>
      <c r="N3666" t="s">
        <v>2482</v>
      </c>
      <c r="O3666" s="20">
        <v>98.34105937406</v>
      </c>
      <c r="P3666" s="20">
        <v>96.3555785897628</v>
      </c>
      <c r="Q3666" s="22">
        <v>0.979810256296456</v>
      </c>
      <c r="R3666" s="23"/>
      <c r="S3666" s="24"/>
      <c r="T3666" s="23"/>
      <c r="U3666" s="22"/>
      <c r="V3666" s="20"/>
      <c r="W3666" s="20"/>
      <c r="X3666" s="25"/>
    </row>
    <row r="3667" spans="1:24">
      <c r="A3667" s="1" t="s">
        <v>2476</v>
      </c>
      <c r="B3667" s="13" t="s">
        <v>331</v>
      </c>
      <c r="C3667" t="s">
        <v>2483</v>
      </c>
      <c r="D3667" s="7" t="s">
        <v>2478</v>
      </c>
      <c r="E3667" s="13" t="s">
        <v>28</v>
      </c>
      <c r="F3667" s="20"/>
      <c r="G3667" s="20"/>
      <c r="H3667" s="20"/>
      <c r="I3667" s="20"/>
      <c r="J3667" s="25"/>
      <c r="K3667" t="s">
        <v>29</v>
      </c>
      <c r="L3667" t="s">
        <v>30</v>
      </c>
      <c r="M3667" s="21" t="s">
        <v>31</v>
      </c>
      <c r="N3667" t="s">
        <v>2484</v>
      </c>
      <c r="O3667" s="20">
        <v>69.4776480832209</v>
      </c>
      <c r="P3667" s="20">
        <v>61.8279740910716</v>
      </c>
      <c r="Q3667" s="22">
        <v>0.889897338162823</v>
      </c>
      <c r="R3667" s="23"/>
      <c r="S3667" s="24"/>
      <c r="T3667" s="23"/>
      <c r="U3667" s="22"/>
      <c r="V3667" s="20"/>
      <c r="W3667" s="20"/>
      <c r="X3667" s="25"/>
    </row>
    <row r="3668" spans="1:24">
      <c r="A3668" s="1" t="s">
        <v>2476</v>
      </c>
      <c r="B3668" s="13" t="s">
        <v>331</v>
      </c>
      <c r="C3668" t="s">
        <v>2483</v>
      </c>
      <c r="D3668" s="7" t="s">
        <v>2478</v>
      </c>
      <c r="E3668" s="13" t="s">
        <v>28</v>
      </c>
      <c r="F3668" s="20"/>
      <c r="G3668" s="20"/>
      <c r="H3668" s="20"/>
      <c r="I3668" s="20"/>
      <c r="J3668" s="25"/>
      <c r="K3668" t="s">
        <v>29</v>
      </c>
      <c r="L3668" t="s">
        <v>30</v>
      </c>
      <c r="M3668" s="21" t="s">
        <v>31</v>
      </c>
      <c r="N3668" t="s">
        <v>2485</v>
      </c>
      <c r="O3668" s="20">
        <v>57.1411347665342</v>
      </c>
      <c r="P3668" s="20">
        <v>41.4283000635945</v>
      </c>
      <c r="Q3668" s="22">
        <v>0.725017104278051</v>
      </c>
      <c r="R3668" s="23"/>
      <c r="S3668" s="24"/>
      <c r="T3668" s="23"/>
      <c r="U3668" s="22"/>
      <c r="V3668" s="20"/>
      <c r="W3668" s="20"/>
      <c r="X3668" s="25"/>
    </row>
    <row r="3669" spans="1:24">
      <c r="A3669" s="1" t="s">
        <v>2476</v>
      </c>
      <c r="B3669" s="13" t="s">
        <v>331</v>
      </c>
      <c r="C3669" t="s">
        <v>2483</v>
      </c>
      <c r="D3669" s="7" t="s">
        <v>2478</v>
      </c>
      <c r="E3669" s="13" t="s">
        <v>28</v>
      </c>
      <c r="F3669" s="20"/>
      <c r="G3669" s="20"/>
      <c r="H3669" s="20"/>
      <c r="I3669" s="20"/>
      <c r="J3669" s="25"/>
      <c r="K3669" t="s">
        <v>29</v>
      </c>
      <c r="L3669" t="s">
        <v>30</v>
      </c>
      <c r="M3669" s="21" t="s">
        <v>31</v>
      </c>
      <c r="N3669" t="s">
        <v>2486</v>
      </c>
      <c r="O3669" s="20">
        <v>69.0713024849956</v>
      </c>
      <c r="P3669" s="20">
        <v>63.2719421505707</v>
      </c>
      <c r="Q3669" s="22">
        <v>0.916038063192964</v>
      </c>
      <c r="R3669" s="23"/>
      <c r="S3669" s="24"/>
      <c r="T3669" s="23"/>
      <c r="U3669" s="22"/>
      <c r="V3669" s="20"/>
      <c r="W3669" s="20"/>
      <c r="X3669" s="25"/>
    </row>
    <row r="3670" spans="1:24">
      <c r="A3670" s="1" t="s">
        <v>2476</v>
      </c>
      <c r="B3670" s="13" t="s">
        <v>331</v>
      </c>
      <c r="C3670" t="s">
        <v>2483</v>
      </c>
      <c r="D3670" s="7" t="s">
        <v>2478</v>
      </c>
      <c r="E3670" s="13" t="s">
        <v>28</v>
      </c>
      <c r="F3670" s="20"/>
      <c r="G3670" s="20"/>
      <c r="H3670" s="20"/>
      <c r="I3670" s="20"/>
      <c r="J3670" s="25"/>
      <c r="K3670" t="s">
        <v>29</v>
      </c>
      <c r="L3670" t="s">
        <v>30</v>
      </c>
      <c r="M3670" s="21" t="s">
        <v>31</v>
      </c>
      <c r="N3670" t="s">
        <v>2487</v>
      </c>
      <c r="O3670" s="20">
        <v>65.1162172459401</v>
      </c>
      <c r="P3670" s="20">
        <v>48.1641744206351</v>
      </c>
      <c r="Q3670" s="22">
        <v>0.739664809439435</v>
      </c>
      <c r="R3670" s="23"/>
      <c r="S3670" s="24"/>
      <c r="T3670" s="23"/>
      <c r="U3670" s="22"/>
      <c r="V3670" s="20"/>
      <c r="W3670" s="20"/>
      <c r="X3670" s="25"/>
    </row>
    <row r="3671" spans="1:24">
      <c r="A3671" s="1" t="s">
        <v>2476</v>
      </c>
      <c r="B3671" s="13" t="s">
        <v>331</v>
      </c>
      <c r="C3671" t="s">
        <v>2483</v>
      </c>
      <c r="D3671" s="7" t="s">
        <v>2478</v>
      </c>
      <c r="E3671" s="13" t="s">
        <v>28</v>
      </c>
      <c r="F3671" s="20"/>
      <c r="G3671" s="20"/>
      <c r="H3671" s="20"/>
      <c r="I3671" s="20"/>
      <c r="J3671" s="25"/>
      <c r="K3671" t="s">
        <v>29</v>
      </c>
      <c r="L3671" t="s">
        <v>30</v>
      </c>
      <c r="M3671" s="21" t="s">
        <v>31</v>
      </c>
      <c r="N3671" t="s">
        <v>2488</v>
      </c>
      <c r="O3671" s="20">
        <v>55.0177742029555</v>
      </c>
      <c r="P3671" s="20">
        <v>41.1612481399025</v>
      </c>
      <c r="Q3671" s="22">
        <v>0.748144553941104</v>
      </c>
      <c r="R3671" s="23"/>
      <c r="S3671" s="24"/>
      <c r="T3671" s="23"/>
      <c r="U3671" s="22"/>
      <c r="V3671" s="20"/>
      <c r="W3671" s="20"/>
      <c r="X3671" s="25"/>
    </row>
    <row r="3672" spans="1:24">
      <c r="A3672" s="1" t="s">
        <v>2476</v>
      </c>
      <c r="B3672" s="13" t="s">
        <v>331</v>
      </c>
      <c r="C3672" t="s">
        <v>2483</v>
      </c>
      <c r="D3672" s="7" t="s">
        <v>2478</v>
      </c>
      <c r="E3672" s="13" t="s">
        <v>28</v>
      </c>
      <c r="F3672" s="20"/>
      <c r="G3672" s="20"/>
      <c r="H3672" s="20"/>
      <c r="I3672" s="20"/>
      <c r="J3672" s="25"/>
      <c r="K3672" t="s">
        <v>29</v>
      </c>
      <c r="L3672" t="s">
        <v>30</v>
      </c>
      <c r="M3672" s="21" t="s">
        <v>31</v>
      </c>
      <c r="N3672" t="s">
        <v>2489</v>
      </c>
      <c r="O3672" s="20">
        <v>60.3859971102869</v>
      </c>
      <c r="P3672" s="20">
        <v>49.0713483312024</v>
      </c>
      <c r="Q3672" s="22">
        <v>0.812627938254959</v>
      </c>
      <c r="R3672" s="23"/>
      <c r="S3672" s="24"/>
      <c r="T3672" s="23"/>
      <c r="U3672" s="22"/>
      <c r="V3672" s="20"/>
      <c r="W3672" s="20"/>
      <c r="X3672" s="25"/>
    </row>
    <row r="3673" spans="1:24">
      <c r="A3673" s="1" t="s">
        <v>2476</v>
      </c>
      <c r="B3673" s="13" t="s">
        <v>331</v>
      </c>
      <c r="C3673" t="s">
        <v>2483</v>
      </c>
      <c r="D3673" s="7" t="s">
        <v>2478</v>
      </c>
      <c r="E3673" s="13" t="s">
        <v>28</v>
      </c>
      <c r="F3673" s="20"/>
      <c r="G3673" s="20"/>
      <c r="H3673" s="20"/>
      <c r="I3673" s="20"/>
      <c r="J3673" s="25"/>
      <c r="K3673" t="s">
        <v>29</v>
      </c>
      <c r="L3673" t="s">
        <v>30</v>
      </c>
      <c r="M3673" s="21" t="s">
        <v>31</v>
      </c>
      <c r="N3673" t="s">
        <v>2490</v>
      </c>
      <c r="O3673" s="20">
        <v>69.9743788811102</v>
      </c>
      <c r="P3673" s="20">
        <v>63.6493691054604</v>
      </c>
      <c r="Q3673" s="22">
        <v>0.909609633171644</v>
      </c>
      <c r="R3673" s="23"/>
      <c r="S3673" s="24"/>
      <c r="T3673" s="23"/>
      <c r="U3673" s="22"/>
      <c r="V3673" s="20"/>
      <c r="W3673" s="20"/>
      <c r="X3673" s="25"/>
    </row>
    <row r="3674" spans="1:24">
      <c r="A3674" s="1" t="s">
        <v>2476</v>
      </c>
      <c r="B3674" s="13" t="s">
        <v>331</v>
      </c>
      <c r="C3674" t="s">
        <v>2483</v>
      </c>
      <c r="D3674" s="7" t="s">
        <v>2478</v>
      </c>
      <c r="E3674" s="13" t="s">
        <v>28</v>
      </c>
      <c r="F3674" s="20"/>
      <c r="G3674" s="20"/>
      <c r="H3674" s="20"/>
      <c r="I3674" s="20"/>
      <c r="J3674" s="25"/>
      <c r="K3674" t="s">
        <v>29</v>
      </c>
      <c r="L3674" t="s">
        <v>30</v>
      </c>
      <c r="M3674" s="21" t="s">
        <v>31</v>
      </c>
      <c r="N3674" t="s">
        <v>2491</v>
      </c>
      <c r="O3674" s="20">
        <v>69.5464782586674</v>
      </c>
      <c r="P3674" s="20">
        <v>62.5954697138187</v>
      </c>
      <c r="Q3674" s="22">
        <v>0.900052328760696</v>
      </c>
      <c r="R3674" s="23"/>
      <c r="S3674" s="24"/>
      <c r="T3674" s="23"/>
      <c r="U3674" s="22"/>
      <c r="V3674" s="20"/>
      <c r="W3674" s="20"/>
      <c r="X3674" s="25"/>
    </row>
    <row r="3675" spans="1:24">
      <c r="A3675" s="39" t="s">
        <v>2476</v>
      </c>
      <c r="B3675" s="40" t="s">
        <v>331</v>
      </c>
      <c r="C3675" s="18" t="s">
        <v>2483</v>
      </c>
      <c r="D3675" s="78" t="s">
        <v>2478</v>
      </c>
      <c r="E3675" s="40" t="s">
        <v>28</v>
      </c>
      <c r="F3675" s="42"/>
      <c r="G3675" s="42"/>
      <c r="H3675" s="42"/>
      <c r="I3675" s="42"/>
      <c r="J3675" s="47"/>
      <c r="K3675" s="18" t="s">
        <v>29</v>
      </c>
      <c r="L3675" s="18" t="s">
        <v>30</v>
      </c>
      <c r="M3675" s="43" t="s">
        <v>31</v>
      </c>
      <c r="N3675" s="18" t="s">
        <v>2492</v>
      </c>
      <c r="O3675" s="42">
        <v>59.1223984957803</v>
      </c>
      <c r="P3675" s="42">
        <v>46.207668731686</v>
      </c>
      <c r="Q3675" s="44">
        <v>0.781559441215564</v>
      </c>
      <c r="R3675" s="45"/>
      <c r="S3675" s="46"/>
      <c r="T3675" s="45"/>
      <c r="U3675" s="44"/>
      <c r="V3675" s="42"/>
      <c r="W3675" s="42"/>
      <c r="X3675" s="47"/>
    </row>
    <row r="3676" spans="1:24">
      <c r="A3676" s="1" t="s">
        <v>2476</v>
      </c>
      <c r="B3676" s="13" t="s">
        <v>2493</v>
      </c>
      <c r="C3676" t="s">
        <v>2494</v>
      </c>
      <c r="D3676" s="7" t="s">
        <v>2478</v>
      </c>
      <c r="E3676" s="13" t="s">
        <v>28</v>
      </c>
      <c r="F3676" s="20"/>
      <c r="G3676" s="20"/>
      <c r="H3676" s="20"/>
      <c r="I3676" s="20"/>
      <c r="J3676" s="25"/>
      <c r="K3676" t="s">
        <v>29</v>
      </c>
      <c r="L3676" t="s">
        <v>30</v>
      </c>
      <c r="M3676" s="21" t="s">
        <v>31</v>
      </c>
      <c r="N3676" t="s">
        <v>2495</v>
      </c>
      <c r="O3676" s="20">
        <v>51.6136211917772</v>
      </c>
      <c r="P3676" s="20">
        <v>49.9740613975818</v>
      </c>
      <c r="Q3676" s="22">
        <v>0.968233970871693</v>
      </c>
      <c r="R3676" s="23"/>
      <c r="S3676" s="24"/>
      <c r="T3676" s="23"/>
      <c r="U3676" s="22"/>
      <c r="V3676" s="20"/>
      <c r="W3676" s="20"/>
      <c r="X3676" s="25"/>
    </row>
    <row r="3677" spans="1:24">
      <c r="A3677" s="1" t="s">
        <v>2476</v>
      </c>
      <c r="B3677" s="13" t="s">
        <v>2493</v>
      </c>
      <c r="C3677" t="s">
        <v>2494</v>
      </c>
      <c r="D3677" s="7" t="s">
        <v>2478</v>
      </c>
      <c r="E3677" s="13" t="s">
        <v>28</v>
      </c>
      <c r="F3677" s="20"/>
      <c r="G3677" s="20"/>
      <c r="H3677" s="20"/>
      <c r="I3677" s="20"/>
      <c r="J3677" s="25"/>
      <c r="K3677" t="s">
        <v>29</v>
      </c>
      <c r="L3677" t="s">
        <v>30</v>
      </c>
      <c r="M3677" s="21" t="s">
        <v>31</v>
      </c>
      <c r="N3677" t="s">
        <v>2496</v>
      </c>
      <c r="O3677" s="20">
        <v>53.2613289058312</v>
      </c>
      <c r="P3677" s="20">
        <v>51.8782156857008</v>
      </c>
      <c r="Q3677" s="22">
        <v>0.974031567583006</v>
      </c>
      <c r="R3677" s="23"/>
      <c r="S3677" s="24"/>
      <c r="T3677" s="23"/>
      <c r="U3677" s="22"/>
      <c r="V3677" s="20"/>
      <c r="W3677" s="20"/>
      <c r="X3677" s="25"/>
    </row>
    <row r="3678" spans="1:24">
      <c r="A3678" s="1" t="s">
        <v>2476</v>
      </c>
      <c r="B3678" s="13" t="s">
        <v>2493</v>
      </c>
      <c r="C3678" t="s">
        <v>2494</v>
      </c>
      <c r="D3678" s="7" t="s">
        <v>2478</v>
      </c>
      <c r="E3678" s="13" t="s">
        <v>28</v>
      </c>
      <c r="F3678" s="20"/>
      <c r="G3678" s="20"/>
      <c r="H3678" s="20"/>
      <c r="I3678" s="20"/>
      <c r="J3678" s="25"/>
      <c r="K3678" t="s">
        <v>29</v>
      </c>
      <c r="L3678" t="s">
        <v>30</v>
      </c>
      <c r="M3678" s="21" t="s">
        <v>31</v>
      </c>
      <c r="N3678" t="s">
        <v>2497</v>
      </c>
      <c r="O3678" s="20">
        <v>66.0799884228883</v>
      </c>
      <c r="P3678" s="20">
        <v>64.762562953974</v>
      </c>
      <c r="Q3678" s="22">
        <v>0.980063170403674</v>
      </c>
      <c r="R3678" s="23"/>
      <c r="S3678" s="24"/>
      <c r="T3678" s="23"/>
      <c r="U3678" s="22"/>
      <c r="V3678" s="20"/>
      <c r="W3678" s="20"/>
      <c r="X3678" s="25"/>
    </row>
    <row r="3679" spans="1:24">
      <c r="A3679" s="1" t="s">
        <v>2476</v>
      </c>
      <c r="B3679" s="13" t="s">
        <v>2493</v>
      </c>
      <c r="C3679" t="s">
        <v>2494</v>
      </c>
      <c r="D3679" s="7" t="s">
        <v>2478</v>
      </c>
      <c r="E3679" s="13" t="s">
        <v>28</v>
      </c>
      <c r="F3679" s="20"/>
      <c r="G3679" s="20"/>
      <c r="H3679" s="20"/>
      <c r="I3679" s="20"/>
      <c r="J3679" s="25"/>
      <c r="K3679" t="s">
        <v>29</v>
      </c>
      <c r="L3679" t="s">
        <v>30</v>
      </c>
      <c r="M3679" s="21" t="s">
        <v>31</v>
      </c>
      <c r="N3679" t="s">
        <v>2498</v>
      </c>
      <c r="O3679" s="20">
        <v>54.88373039996</v>
      </c>
      <c r="P3679" s="20">
        <v>53.2411367857564</v>
      </c>
      <c r="Q3679" s="22">
        <v>0.970071392701747</v>
      </c>
      <c r="R3679" s="23">
        <v>5.48782071848222e-12</v>
      </c>
      <c r="S3679" s="24"/>
      <c r="T3679" s="23"/>
      <c r="U3679" s="22"/>
      <c r="V3679" s="20"/>
      <c r="W3679" s="20"/>
      <c r="X3679" s="25"/>
    </row>
    <row r="3680" spans="1:24">
      <c r="A3680" s="1" t="s">
        <v>2476</v>
      </c>
      <c r="B3680" s="13" t="s">
        <v>2493</v>
      </c>
      <c r="C3680" t="s">
        <v>2494</v>
      </c>
      <c r="D3680" s="7" t="s">
        <v>2478</v>
      </c>
      <c r="E3680" s="13" t="s">
        <v>28</v>
      </c>
      <c r="F3680" s="20"/>
      <c r="G3680" s="20"/>
      <c r="H3680" s="20"/>
      <c r="I3680" s="20"/>
      <c r="J3680" s="25"/>
      <c r="K3680" t="s">
        <v>29</v>
      </c>
      <c r="L3680" t="s">
        <v>30</v>
      </c>
      <c r="M3680" s="21" t="s">
        <v>31</v>
      </c>
      <c r="N3680" t="s">
        <v>2499</v>
      </c>
      <c r="O3680" s="20">
        <v>51.9868389801229</v>
      </c>
      <c r="P3680" s="20">
        <v>50.2670411782882</v>
      </c>
      <c r="Q3680" s="22">
        <v>0.9669185925597</v>
      </c>
      <c r="R3680" s="23">
        <v>5.00320776164033e-12</v>
      </c>
      <c r="S3680" s="24"/>
      <c r="T3680" s="23"/>
      <c r="U3680" s="22"/>
      <c r="V3680" s="20"/>
      <c r="W3680" s="20"/>
      <c r="X3680" s="25"/>
    </row>
    <row r="3681" spans="1:24">
      <c r="A3681" s="1" t="s">
        <v>2476</v>
      </c>
      <c r="B3681" s="13" t="s">
        <v>2493</v>
      </c>
      <c r="C3681" t="s">
        <v>2494</v>
      </c>
      <c r="D3681" s="7" t="s">
        <v>2478</v>
      </c>
      <c r="E3681" s="13" t="s">
        <v>28</v>
      </c>
      <c r="F3681" s="20"/>
      <c r="G3681" s="20"/>
      <c r="H3681" s="20"/>
      <c r="I3681" s="20"/>
      <c r="J3681" s="25"/>
      <c r="K3681" t="s">
        <v>29</v>
      </c>
      <c r="L3681" t="s">
        <v>30</v>
      </c>
      <c r="M3681" s="21" t="s">
        <v>31</v>
      </c>
      <c r="N3681" t="s">
        <v>2500</v>
      </c>
      <c r="O3681" s="20">
        <v>47.0370629073076</v>
      </c>
      <c r="P3681" s="20">
        <v>45.4008496600224</v>
      </c>
      <c r="Q3681" s="22">
        <v>0.965214383166111</v>
      </c>
      <c r="R3681" s="23">
        <v>1.4766250682771e-12</v>
      </c>
      <c r="S3681" s="24"/>
      <c r="T3681" s="23"/>
      <c r="U3681" s="22"/>
      <c r="V3681" s="20"/>
      <c r="W3681" s="20"/>
      <c r="X3681" s="25"/>
    </row>
    <row r="3682" spans="1:24">
      <c r="A3682" s="1" t="s">
        <v>2476</v>
      </c>
      <c r="B3682" s="13" t="s">
        <v>2493</v>
      </c>
      <c r="C3682" t="s">
        <v>2494</v>
      </c>
      <c r="D3682" s="7" t="s">
        <v>2478</v>
      </c>
      <c r="E3682" s="13" t="s">
        <v>28</v>
      </c>
      <c r="F3682" s="20"/>
      <c r="G3682" s="20"/>
      <c r="H3682" s="20"/>
      <c r="I3682" s="20"/>
      <c r="J3682" s="25"/>
      <c r="K3682" t="s">
        <v>29</v>
      </c>
      <c r="L3682" t="s">
        <v>30</v>
      </c>
      <c r="M3682" s="21" t="s">
        <v>31</v>
      </c>
      <c r="N3682" t="s">
        <v>2501</v>
      </c>
      <c r="O3682" s="20">
        <v>55.2297096279979</v>
      </c>
      <c r="P3682" s="20">
        <v>53.7881995960422</v>
      </c>
      <c r="Q3682" s="22">
        <v>0.973899735456422</v>
      </c>
      <c r="R3682" s="23">
        <v>7.28371604124566e-12</v>
      </c>
      <c r="S3682" s="24"/>
      <c r="T3682" s="23"/>
      <c r="U3682" s="22"/>
      <c r="V3682" s="20"/>
      <c r="W3682" s="20"/>
      <c r="X3682" s="25"/>
    </row>
    <row r="3683" spans="1:24">
      <c r="A3683" s="1" t="s">
        <v>2476</v>
      </c>
      <c r="B3683" s="13" t="s">
        <v>2493</v>
      </c>
      <c r="C3683" t="s">
        <v>2494</v>
      </c>
      <c r="D3683" s="7" t="s">
        <v>2478</v>
      </c>
      <c r="E3683" s="13" t="s">
        <v>28</v>
      </c>
      <c r="F3683" s="20"/>
      <c r="G3683" s="20"/>
      <c r="H3683" s="20"/>
      <c r="I3683" s="20"/>
      <c r="J3683" s="25"/>
      <c r="K3683" t="s">
        <v>29</v>
      </c>
      <c r="L3683" t="s">
        <v>30</v>
      </c>
      <c r="M3683" s="21" t="s">
        <v>31</v>
      </c>
      <c r="N3683" t="s">
        <v>2502</v>
      </c>
      <c r="O3683" s="20">
        <v>58.8678499387551</v>
      </c>
      <c r="P3683" s="20">
        <v>57.4457131257979</v>
      </c>
      <c r="Q3683" s="22">
        <v>0.975841876093033</v>
      </c>
      <c r="R3683" s="23">
        <v>4.29895304952201e-12</v>
      </c>
      <c r="S3683" s="24"/>
      <c r="T3683" s="23"/>
      <c r="U3683" s="22"/>
      <c r="V3683" s="20"/>
      <c r="W3683" s="20"/>
      <c r="X3683" s="25"/>
    </row>
    <row r="3684" spans="1:24">
      <c r="A3684" s="1" t="s">
        <v>2476</v>
      </c>
      <c r="B3684" s="13" t="s">
        <v>2493</v>
      </c>
      <c r="C3684" t="s">
        <v>2494</v>
      </c>
      <c r="D3684" s="7" t="s">
        <v>2478</v>
      </c>
      <c r="E3684" s="13" t="s">
        <v>28</v>
      </c>
      <c r="F3684" s="20"/>
      <c r="G3684" s="20"/>
      <c r="H3684" s="20"/>
      <c r="I3684" s="20"/>
      <c r="J3684" s="25"/>
      <c r="K3684" t="s">
        <v>29</v>
      </c>
      <c r="L3684" t="s">
        <v>30</v>
      </c>
      <c r="M3684" s="21" t="s">
        <v>31</v>
      </c>
      <c r="N3684" t="s">
        <v>2503</v>
      </c>
      <c r="O3684" s="20">
        <v>65.1458007745086</v>
      </c>
      <c r="P3684" s="20">
        <v>63.6593510026156</v>
      </c>
      <c r="Q3684" s="22">
        <v>0.977182723149907</v>
      </c>
      <c r="R3684" s="23">
        <v>1.8201335683619e-14</v>
      </c>
      <c r="S3684" s="24"/>
      <c r="T3684" s="23"/>
      <c r="U3684" s="22"/>
      <c r="V3684" s="20"/>
      <c r="W3684" s="20"/>
      <c r="X3684" s="25"/>
    </row>
    <row r="3685" spans="1:24">
      <c r="A3685" s="1" t="s">
        <v>2476</v>
      </c>
      <c r="B3685" s="13" t="s">
        <v>2493</v>
      </c>
      <c r="C3685" t="s">
        <v>2494</v>
      </c>
      <c r="D3685" s="7" t="s">
        <v>2478</v>
      </c>
      <c r="E3685" s="13" t="s">
        <v>28</v>
      </c>
      <c r="F3685" s="20"/>
      <c r="G3685" s="20"/>
      <c r="H3685" s="20"/>
      <c r="I3685" s="20"/>
      <c r="J3685" s="25"/>
      <c r="K3685" t="s">
        <v>29</v>
      </c>
      <c r="L3685" t="s">
        <v>30</v>
      </c>
      <c r="M3685" s="21" t="s">
        <v>31</v>
      </c>
      <c r="N3685" t="s">
        <v>2504</v>
      </c>
      <c r="O3685" s="20">
        <v>60.8022990367473</v>
      </c>
      <c r="P3685" s="20">
        <v>59.3439263296028</v>
      </c>
      <c r="Q3685" s="22">
        <v>0.976014513756081</v>
      </c>
      <c r="R3685" s="23">
        <v>1.17694075310979e-14</v>
      </c>
      <c r="S3685" s="24"/>
      <c r="T3685" s="23"/>
      <c r="U3685" s="22"/>
      <c r="V3685" s="20"/>
      <c r="W3685" s="20"/>
      <c r="X3685" s="25"/>
    </row>
    <row r="3686" spans="1:24">
      <c r="A3686" s="1" t="s">
        <v>2476</v>
      </c>
      <c r="B3686" s="13" t="s">
        <v>2493</v>
      </c>
      <c r="C3686" t="s">
        <v>2494</v>
      </c>
      <c r="D3686" s="7" t="s">
        <v>2478</v>
      </c>
      <c r="E3686" s="13" t="s">
        <v>28</v>
      </c>
      <c r="F3686" s="20"/>
      <c r="G3686" s="20"/>
      <c r="H3686" s="20"/>
      <c r="I3686" s="20"/>
      <c r="J3686" s="25"/>
      <c r="K3686" t="s">
        <v>29</v>
      </c>
      <c r="L3686" t="s">
        <v>30</v>
      </c>
      <c r="M3686" s="21" t="s">
        <v>31</v>
      </c>
      <c r="N3686" t="s">
        <v>2505</v>
      </c>
      <c r="O3686" s="20">
        <v>62.933718434337</v>
      </c>
      <c r="P3686" s="20">
        <v>61.2120331982327</v>
      </c>
      <c r="Q3686" s="22">
        <v>0.972642880812762</v>
      </c>
      <c r="R3686" s="23">
        <v>2.58559342525609e-15</v>
      </c>
      <c r="S3686" s="24"/>
      <c r="T3686" s="23"/>
      <c r="U3686" s="22"/>
      <c r="V3686" s="20"/>
      <c r="W3686" s="20"/>
      <c r="X3686" s="25"/>
    </row>
    <row r="3687" spans="1:24">
      <c r="A3687" s="1" t="s">
        <v>2476</v>
      </c>
      <c r="B3687" s="13" t="s">
        <v>2493</v>
      </c>
      <c r="C3687" t="s">
        <v>2494</v>
      </c>
      <c r="D3687" s="7" t="s">
        <v>2478</v>
      </c>
      <c r="E3687" s="13" t="s">
        <v>28</v>
      </c>
      <c r="F3687" s="20"/>
      <c r="G3687" s="20"/>
      <c r="H3687" s="20"/>
      <c r="I3687" s="20"/>
      <c r="J3687" s="25"/>
      <c r="K3687" t="s">
        <v>29</v>
      </c>
      <c r="L3687" t="s">
        <v>30</v>
      </c>
      <c r="M3687" s="21" t="s">
        <v>31</v>
      </c>
      <c r="N3687" t="s">
        <v>2506</v>
      </c>
      <c r="O3687" s="20">
        <v>60.3854602812308</v>
      </c>
      <c r="P3687" s="20">
        <v>58.7611830054117</v>
      </c>
      <c r="Q3687" s="22">
        <v>0.973101517016606</v>
      </c>
      <c r="R3687" s="23">
        <v>1.05176948168682e-14</v>
      </c>
      <c r="S3687" s="24"/>
      <c r="T3687" s="23"/>
      <c r="U3687" s="22"/>
      <c r="V3687" s="20"/>
      <c r="W3687" s="20"/>
      <c r="X3687" s="25"/>
    </row>
    <row r="3688" spans="1:24">
      <c r="A3688" s="39" t="s">
        <v>2476</v>
      </c>
      <c r="B3688" s="40" t="s">
        <v>2493</v>
      </c>
      <c r="C3688" t="s">
        <v>2494</v>
      </c>
      <c r="D3688" s="78" t="s">
        <v>2478</v>
      </c>
      <c r="E3688" s="40" t="s">
        <v>28</v>
      </c>
      <c r="F3688" s="42"/>
      <c r="G3688" s="42"/>
      <c r="H3688" s="42"/>
      <c r="I3688" s="42"/>
      <c r="J3688" s="47"/>
      <c r="K3688" s="18" t="s">
        <v>29</v>
      </c>
      <c r="L3688" s="18" t="s">
        <v>30</v>
      </c>
      <c r="M3688" s="43" t="s">
        <v>31</v>
      </c>
      <c r="N3688" s="18" t="s">
        <v>2507</v>
      </c>
      <c r="O3688" s="42">
        <v>64.6681067992417</v>
      </c>
      <c r="P3688" s="42">
        <v>63.0843043739971</v>
      </c>
      <c r="Q3688" s="44">
        <v>0.975508755341153</v>
      </c>
      <c r="R3688" s="45">
        <v>3.43788958602138e-15</v>
      </c>
      <c r="S3688" s="46"/>
      <c r="T3688" s="45"/>
      <c r="U3688" s="44"/>
      <c r="V3688" s="42"/>
      <c r="W3688" s="42"/>
      <c r="X3688" s="47"/>
    </row>
    <row r="3689" spans="1:24">
      <c r="A3689" s="49" t="s">
        <v>2476</v>
      </c>
      <c r="B3689" s="50" t="s">
        <v>2120</v>
      </c>
      <c r="C3689" s="19" t="s">
        <v>2508</v>
      </c>
      <c r="D3689" s="81" t="s">
        <v>2478</v>
      </c>
      <c r="E3689" s="50" t="s">
        <v>28</v>
      </c>
      <c r="F3689" s="52"/>
      <c r="G3689" s="52"/>
      <c r="H3689" s="52"/>
      <c r="I3689" s="52"/>
      <c r="J3689" s="57"/>
      <c r="K3689" s="19" t="s">
        <v>29</v>
      </c>
      <c r="L3689" s="19" t="s">
        <v>30</v>
      </c>
      <c r="M3689" s="53" t="s">
        <v>31</v>
      </c>
      <c r="N3689" s="19" t="s">
        <v>2509</v>
      </c>
      <c r="O3689" s="52">
        <v>74.7779323969884</v>
      </c>
      <c r="P3689" s="52">
        <v>73.2942813615171</v>
      </c>
      <c r="Q3689" s="54">
        <v>0.980159239659172</v>
      </c>
      <c r="R3689" s="55"/>
      <c r="S3689" s="56"/>
      <c r="T3689" s="55"/>
      <c r="U3689" s="54"/>
      <c r="V3689" s="52"/>
      <c r="W3689" s="52"/>
      <c r="X3689" s="57"/>
    </row>
    <row r="3690" spans="1:24">
      <c r="A3690" s="1" t="s">
        <v>2510</v>
      </c>
      <c r="B3690" s="13" t="s">
        <v>25</v>
      </c>
      <c r="C3690" t="s">
        <v>2511</v>
      </c>
      <c r="D3690" s="8"/>
      <c r="E3690" s="13" t="s">
        <v>28</v>
      </c>
      <c r="F3690" s="20"/>
      <c r="G3690" s="20"/>
      <c r="H3690" s="20"/>
      <c r="I3690" s="20"/>
      <c r="J3690" s="25"/>
      <c r="K3690" t="s">
        <v>29</v>
      </c>
      <c r="L3690" t="s">
        <v>30</v>
      </c>
      <c r="M3690" s="21" t="s">
        <v>31</v>
      </c>
      <c r="N3690" t="s">
        <v>353</v>
      </c>
      <c r="O3690" s="20">
        <v>50.14</v>
      </c>
      <c r="P3690" s="20">
        <v>49.39</v>
      </c>
      <c r="Q3690" s="22">
        <v>0.985041882728361</v>
      </c>
      <c r="R3690" s="23">
        <v>4.77e-13</v>
      </c>
      <c r="S3690" s="24"/>
      <c r="T3690" s="23"/>
      <c r="U3690" s="22"/>
      <c r="V3690" s="20"/>
      <c r="W3690" s="20"/>
      <c r="X3690" s="25"/>
    </row>
    <row r="3691" spans="1:24">
      <c r="A3691" s="1" t="s">
        <v>2510</v>
      </c>
      <c r="B3691" s="13" t="s">
        <v>25</v>
      </c>
      <c r="C3691" t="s">
        <v>2511</v>
      </c>
      <c r="D3691" s="8"/>
      <c r="E3691" s="13" t="s">
        <v>28</v>
      </c>
      <c r="F3691" s="20"/>
      <c r="G3691" s="20"/>
      <c r="H3691" s="20"/>
      <c r="I3691" s="20"/>
      <c r="J3691" s="25"/>
      <c r="K3691" t="s">
        <v>29</v>
      </c>
      <c r="L3691" t="s">
        <v>30</v>
      </c>
      <c r="M3691" s="21" t="s">
        <v>31</v>
      </c>
      <c r="N3691" t="s">
        <v>354</v>
      </c>
      <c r="O3691" s="20">
        <v>72.87</v>
      </c>
      <c r="P3691" s="20">
        <v>71.95</v>
      </c>
      <c r="Q3691" s="22">
        <v>0.987374777000137</v>
      </c>
      <c r="R3691" s="23">
        <v>1.18e-11</v>
      </c>
      <c r="S3691" s="24"/>
      <c r="T3691" s="23"/>
      <c r="U3691" s="22"/>
      <c r="V3691" s="20"/>
      <c r="W3691" s="20"/>
      <c r="X3691" s="25"/>
    </row>
    <row r="3692" spans="1:24">
      <c r="A3692" s="1" t="s">
        <v>2510</v>
      </c>
      <c r="B3692" s="13" t="s">
        <v>25</v>
      </c>
      <c r="C3692" t="s">
        <v>2511</v>
      </c>
      <c r="D3692" s="8"/>
      <c r="E3692" s="13" t="s">
        <v>28</v>
      </c>
      <c r="F3692" s="20"/>
      <c r="G3692" s="20"/>
      <c r="H3692" s="20"/>
      <c r="I3692" s="20"/>
      <c r="J3692" s="25"/>
      <c r="K3692" t="s">
        <v>29</v>
      </c>
      <c r="L3692" t="s">
        <v>30</v>
      </c>
      <c r="M3692" s="21" t="s">
        <v>31</v>
      </c>
      <c r="N3692" t="s">
        <v>355</v>
      </c>
      <c r="O3692" s="20">
        <v>59.9</v>
      </c>
      <c r="P3692" s="20">
        <v>58.7</v>
      </c>
      <c r="Q3692" s="22">
        <v>0.979966611018364</v>
      </c>
      <c r="R3692" s="23">
        <v>2.57e-13</v>
      </c>
      <c r="S3692" s="24"/>
      <c r="T3692" s="23"/>
      <c r="U3692" s="22"/>
      <c r="V3692" s="20"/>
      <c r="W3692" s="20"/>
      <c r="X3692" s="25"/>
    </row>
    <row r="3693" spans="1:24">
      <c r="A3693" s="1" t="s">
        <v>2510</v>
      </c>
      <c r="B3693" s="13" t="s">
        <v>25</v>
      </c>
      <c r="C3693" t="s">
        <v>2511</v>
      </c>
      <c r="D3693" s="8"/>
      <c r="E3693" s="13" t="s">
        <v>28</v>
      </c>
      <c r="F3693" s="20"/>
      <c r="G3693" s="20"/>
      <c r="H3693" s="20"/>
      <c r="I3693" s="20"/>
      <c r="J3693" s="25"/>
      <c r="K3693" t="s">
        <v>29</v>
      </c>
      <c r="L3693" t="s">
        <v>30</v>
      </c>
      <c r="M3693" s="21" t="s">
        <v>31</v>
      </c>
      <c r="N3693" t="s">
        <v>356</v>
      </c>
      <c r="O3693" s="20">
        <v>63.18</v>
      </c>
      <c r="P3693" s="20">
        <v>62.3</v>
      </c>
      <c r="Q3693" s="22">
        <v>0.986071541627097</v>
      </c>
      <c r="R3693" s="23">
        <v>5.77e-13</v>
      </c>
      <c r="S3693" s="24"/>
      <c r="T3693" s="23"/>
      <c r="U3693" s="22"/>
      <c r="V3693" s="20"/>
      <c r="W3693" s="20"/>
      <c r="X3693" s="25"/>
    </row>
    <row r="3694" spans="1:24">
      <c r="A3694" s="1" t="s">
        <v>2510</v>
      </c>
      <c r="B3694" s="13" t="s">
        <v>25</v>
      </c>
      <c r="C3694" t="s">
        <v>2511</v>
      </c>
      <c r="D3694" s="8"/>
      <c r="E3694" s="13" t="s">
        <v>28</v>
      </c>
      <c r="F3694" s="20"/>
      <c r="G3694" s="20"/>
      <c r="H3694" s="20"/>
      <c r="I3694" s="20"/>
      <c r="J3694" s="25"/>
      <c r="K3694" t="s">
        <v>29</v>
      </c>
      <c r="L3694" t="s">
        <v>30</v>
      </c>
      <c r="M3694" s="21" t="s">
        <v>31</v>
      </c>
      <c r="N3694" t="s">
        <v>357</v>
      </c>
      <c r="O3694" s="20">
        <v>81.24</v>
      </c>
      <c r="P3694" s="20">
        <v>80.5</v>
      </c>
      <c r="Q3694" s="22">
        <v>0.990891186607583</v>
      </c>
      <c r="R3694" s="23">
        <v>5.44e-11</v>
      </c>
      <c r="S3694" s="24"/>
      <c r="T3694" s="23"/>
      <c r="U3694" s="22"/>
      <c r="V3694" s="20"/>
      <c r="W3694" s="20"/>
      <c r="X3694" s="25"/>
    </row>
    <row r="3695" spans="1:24">
      <c r="A3695" s="39" t="s">
        <v>2510</v>
      </c>
      <c r="B3695" s="40" t="s">
        <v>25</v>
      </c>
      <c r="C3695" s="18" t="s">
        <v>2511</v>
      </c>
      <c r="D3695" s="48"/>
      <c r="E3695" s="40" t="s">
        <v>28</v>
      </c>
      <c r="F3695" s="42"/>
      <c r="G3695" s="42"/>
      <c r="H3695" s="42"/>
      <c r="I3695" s="42"/>
      <c r="J3695" s="47"/>
      <c r="K3695" s="18" t="s">
        <v>29</v>
      </c>
      <c r="L3695" s="18" t="s">
        <v>30</v>
      </c>
      <c r="M3695" s="43" t="s">
        <v>31</v>
      </c>
      <c r="N3695" s="18" t="s">
        <v>358</v>
      </c>
      <c r="O3695" s="42">
        <v>68.95</v>
      </c>
      <c r="P3695" s="42">
        <v>66.05</v>
      </c>
      <c r="Q3695" s="44">
        <v>0.95794053662074</v>
      </c>
      <c r="R3695" s="45">
        <v>1.38e-11</v>
      </c>
      <c r="S3695" s="46"/>
      <c r="T3695" s="45"/>
      <c r="U3695" s="44"/>
      <c r="V3695" s="42"/>
      <c r="W3695" s="42"/>
      <c r="X3695" s="47"/>
    </row>
    <row r="3696" spans="1:24">
      <c r="A3696" s="1" t="s">
        <v>2476</v>
      </c>
      <c r="B3696" s="13" t="s">
        <v>25</v>
      </c>
      <c r="C3696" t="s">
        <v>2512</v>
      </c>
      <c r="D3696" s="7" t="s">
        <v>2478</v>
      </c>
      <c r="E3696" s="13" t="s">
        <v>28</v>
      </c>
      <c r="F3696" s="20"/>
      <c r="G3696" s="20"/>
      <c r="H3696" s="20"/>
      <c r="I3696" s="20"/>
      <c r="J3696" s="25"/>
      <c r="K3696" t="s">
        <v>29</v>
      </c>
      <c r="L3696" t="s">
        <v>30</v>
      </c>
      <c r="M3696" s="21" t="s">
        <v>31</v>
      </c>
      <c r="N3696" t="s">
        <v>2513</v>
      </c>
      <c r="O3696" s="20">
        <v>83.2476988622623</v>
      </c>
      <c r="P3696" s="20">
        <v>77.9838336302133</v>
      </c>
      <c r="Q3696" s="22">
        <v>0.936768639806388</v>
      </c>
      <c r="R3696" s="23"/>
      <c r="S3696" s="24"/>
      <c r="T3696" s="23"/>
      <c r="U3696" s="22"/>
      <c r="V3696" s="20"/>
      <c r="W3696" s="20"/>
      <c r="X3696" s="25"/>
    </row>
    <row r="3697" spans="1:24">
      <c r="A3697" s="1" t="s">
        <v>2476</v>
      </c>
      <c r="B3697" s="13" t="s">
        <v>25</v>
      </c>
      <c r="C3697" t="s">
        <v>2512</v>
      </c>
      <c r="D3697" s="7" t="s">
        <v>2478</v>
      </c>
      <c r="E3697" s="13" t="s">
        <v>28</v>
      </c>
      <c r="F3697" s="20"/>
      <c r="G3697" s="20"/>
      <c r="H3697" s="20"/>
      <c r="I3697" s="20"/>
      <c r="J3697" s="25"/>
      <c r="K3697" t="s">
        <v>29</v>
      </c>
      <c r="L3697" t="s">
        <v>30</v>
      </c>
      <c r="M3697" s="21" t="s">
        <v>31</v>
      </c>
      <c r="N3697" t="s">
        <v>2514</v>
      </c>
      <c r="O3697" s="20">
        <v>78.941064162721</v>
      </c>
      <c r="P3697" s="20">
        <v>69.3496817422725</v>
      </c>
      <c r="Q3697" s="22">
        <v>0.878499453710457</v>
      </c>
      <c r="R3697" s="23"/>
      <c r="S3697" s="24"/>
      <c r="T3697" s="23"/>
      <c r="U3697" s="22"/>
      <c r="V3697" s="20"/>
      <c r="W3697" s="20"/>
      <c r="X3697" s="25"/>
    </row>
    <row r="3698" spans="1:24">
      <c r="A3698" s="1" t="s">
        <v>2476</v>
      </c>
      <c r="B3698" s="13" t="s">
        <v>25</v>
      </c>
      <c r="C3698" t="s">
        <v>2512</v>
      </c>
      <c r="D3698" s="7" t="s">
        <v>2478</v>
      </c>
      <c r="E3698" s="13" t="s">
        <v>28</v>
      </c>
      <c r="F3698" s="20"/>
      <c r="G3698" s="20"/>
      <c r="H3698" s="20"/>
      <c r="I3698" s="20"/>
      <c r="J3698" s="25"/>
      <c r="K3698" t="s">
        <v>29</v>
      </c>
      <c r="L3698" t="s">
        <v>30</v>
      </c>
      <c r="M3698" s="21" t="s">
        <v>31</v>
      </c>
      <c r="N3698" t="s">
        <v>2515</v>
      </c>
      <c r="O3698" s="20">
        <v>84.0965358765596</v>
      </c>
      <c r="P3698" s="20">
        <v>79.0780968964307</v>
      </c>
      <c r="Q3698" s="22">
        <v>0.94032525920574</v>
      </c>
      <c r="R3698" s="23"/>
      <c r="S3698" s="24"/>
      <c r="T3698" s="23"/>
      <c r="U3698" s="22"/>
      <c r="V3698" s="20"/>
      <c r="W3698" s="20"/>
      <c r="X3698" s="25"/>
    </row>
    <row r="3699" spans="1:24">
      <c r="A3699" s="1" t="s">
        <v>2476</v>
      </c>
      <c r="B3699" s="13" t="s">
        <v>25</v>
      </c>
      <c r="C3699" t="s">
        <v>2512</v>
      </c>
      <c r="D3699" s="7" t="s">
        <v>2478</v>
      </c>
      <c r="E3699" s="13" t="s">
        <v>28</v>
      </c>
      <c r="F3699" s="20"/>
      <c r="G3699" s="20"/>
      <c r="H3699" s="20"/>
      <c r="I3699" s="20"/>
      <c r="J3699" s="25"/>
      <c r="K3699" t="s">
        <v>29</v>
      </c>
      <c r="L3699" t="s">
        <v>30</v>
      </c>
      <c r="M3699" s="21" t="s">
        <v>31</v>
      </c>
      <c r="N3699" t="s">
        <v>2516</v>
      </c>
      <c r="O3699" s="20">
        <v>79.7942741422519</v>
      </c>
      <c r="P3699" s="20">
        <v>73.4523309898201</v>
      </c>
      <c r="Q3699" s="22">
        <v>0.920521325363197</v>
      </c>
      <c r="R3699" s="23"/>
      <c r="S3699" s="24"/>
      <c r="T3699" s="23"/>
      <c r="U3699" s="22"/>
      <c r="V3699" s="20"/>
      <c r="W3699" s="20"/>
      <c r="X3699" s="25"/>
    </row>
    <row r="3700" spans="1:24">
      <c r="A3700" s="1" t="s">
        <v>2476</v>
      </c>
      <c r="B3700" s="13" t="s">
        <v>25</v>
      </c>
      <c r="C3700" t="s">
        <v>2512</v>
      </c>
      <c r="D3700" s="7" t="s">
        <v>2478</v>
      </c>
      <c r="E3700" s="13" t="s">
        <v>28</v>
      </c>
      <c r="F3700" s="20"/>
      <c r="G3700" s="20"/>
      <c r="H3700" s="20"/>
      <c r="I3700" s="20"/>
      <c r="J3700" s="25"/>
      <c r="K3700" t="s">
        <v>29</v>
      </c>
      <c r="L3700" t="s">
        <v>30</v>
      </c>
      <c r="M3700" s="21" t="s">
        <v>31</v>
      </c>
      <c r="N3700" t="s">
        <v>2517</v>
      </c>
      <c r="O3700" s="20">
        <v>84.124398187572</v>
      </c>
      <c r="P3700" s="20">
        <v>77.111389619946</v>
      </c>
      <c r="Q3700" s="22">
        <v>0.916635260177564</v>
      </c>
      <c r="R3700" s="23"/>
      <c r="S3700" s="24"/>
      <c r="T3700" s="23"/>
      <c r="U3700" s="22"/>
      <c r="V3700" s="20"/>
      <c r="W3700" s="20"/>
      <c r="X3700" s="25"/>
    </row>
    <row r="3701" spans="1:24">
      <c r="A3701" s="1" t="s">
        <v>2476</v>
      </c>
      <c r="B3701" s="13" t="s">
        <v>25</v>
      </c>
      <c r="C3701" t="s">
        <v>32</v>
      </c>
      <c r="D3701" s="7" t="s">
        <v>2478</v>
      </c>
      <c r="E3701" s="13" t="s">
        <v>28</v>
      </c>
      <c r="F3701" s="20"/>
      <c r="G3701" s="20"/>
      <c r="H3701" s="20"/>
      <c r="I3701" s="20"/>
      <c r="J3701" s="25"/>
      <c r="K3701" t="s">
        <v>29</v>
      </c>
      <c r="L3701" t="s">
        <v>30</v>
      </c>
      <c r="M3701" s="21" t="s">
        <v>31</v>
      </c>
      <c r="N3701" t="s">
        <v>2518</v>
      </c>
      <c r="O3701" s="20">
        <v>65.6352044783082</v>
      </c>
      <c r="P3701" s="20">
        <v>63.6279624712566</v>
      </c>
      <c r="Q3701" s="22">
        <v>0.969418210501424</v>
      </c>
      <c r="R3701" s="23"/>
      <c r="S3701" s="24"/>
      <c r="T3701" s="23"/>
      <c r="U3701" s="22"/>
      <c r="V3701" s="20"/>
      <c r="W3701" s="20"/>
      <c r="X3701" s="25"/>
    </row>
    <row r="3702" spans="1:24">
      <c r="A3702" s="39" t="s">
        <v>2476</v>
      </c>
      <c r="B3702" s="40" t="s">
        <v>25</v>
      </c>
      <c r="C3702" s="18" t="s">
        <v>2519</v>
      </c>
      <c r="D3702" s="78" t="s">
        <v>2478</v>
      </c>
      <c r="E3702" s="40" t="s">
        <v>28</v>
      </c>
      <c r="F3702" s="42"/>
      <c r="G3702" s="42"/>
      <c r="H3702" s="42"/>
      <c r="I3702" s="42"/>
      <c r="J3702" s="47"/>
      <c r="K3702" s="18" t="s">
        <v>29</v>
      </c>
      <c r="L3702" s="18" t="s">
        <v>30</v>
      </c>
      <c r="M3702" s="43" t="s">
        <v>31</v>
      </c>
      <c r="N3702" s="18" t="s">
        <v>2520</v>
      </c>
      <c r="O3702" s="42">
        <v>31</v>
      </c>
      <c r="P3702" s="42">
        <v>29</v>
      </c>
      <c r="Q3702" s="44">
        <v>0.935483870967742</v>
      </c>
      <c r="R3702" s="45"/>
      <c r="S3702" s="46"/>
      <c r="T3702" s="45"/>
      <c r="U3702" s="44"/>
      <c r="V3702" s="42"/>
      <c r="W3702" s="42"/>
      <c r="X3702" s="47"/>
    </row>
    <row r="3703" spans="1:24">
      <c r="A3703" s="1" t="s">
        <v>2119</v>
      </c>
      <c r="B3703" s="13" t="s">
        <v>2120</v>
      </c>
      <c r="C3703" t="s">
        <v>2521</v>
      </c>
      <c r="D3703" s="7" t="s">
        <v>2122</v>
      </c>
      <c r="E3703" s="13" t="s">
        <v>28</v>
      </c>
      <c r="F3703" s="20"/>
      <c r="G3703" s="20"/>
      <c r="H3703" s="20"/>
      <c r="I3703" s="20"/>
      <c r="J3703" s="25"/>
      <c r="K3703" t="s">
        <v>29</v>
      </c>
      <c r="L3703" t="s">
        <v>30</v>
      </c>
      <c r="M3703" s="21" t="s">
        <v>31</v>
      </c>
      <c r="N3703" t="s">
        <v>2522</v>
      </c>
      <c r="O3703" s="20">
        <v>53.1131162276153</v>
      </c>
      <c r="P3703" s="20">
        <v>53.1131162276153</v>
      </c>
      <c r="Q3703" s="22">
        <v>1</v>
      </c>
      <c r="R3703" s="23"/>
      <c r="S3703" s="24"/>
      <c r="T3703" s="23"/>
      <c r="U3703" s="22"/>
      <c r="V3703" s="20"/>
      <c r="W3703" s="20"/>
      <c r="X3703" s="25"/>
    </row>
    <row r="3704" spans="1:24">
      <c r="A3704" s="1" t="s">
        <v>2119</v>
      </c>
      <c r="B3704" s="13" t="s">
        <v>2120</v>
      </c>
      <c r="C3704" t="s">
        <v>2521</v>
      </c>
      <c r="D3704" s="7" t="s">
        <v>2122</v>
      </c>
      <c r="E3704" s="13" t="s">
        <v>28</v>
      </c>
      <c r="F3704" s="20"/>
      <c r="G3704" s="20"/>
      <c r="H3704" s="20"/>
      <c r="I3704" s="20"/>
      <c r="J3704" s="25"/>
      <c r="K3704" t="s">
        <v>29</v>
      </c>
      <c r="L3704" t="s">
        <v>30</v>
      </c>
      <c r="M3704" s="21" t="s">
        <v>31</v>
      </c>
      <c r="N3704" t="s">
        <v>2523</v>
      </c>
      <c r="O3704" s="20">
        <v>50.7412918871252</v>
      </c>
      <c r="P3704" s="20">
        <v>50.9793336889067</v>
      </c>
      <c r="Q3704" s="22">
        <v>1.00469128382287</v>
      </c>
      <c r="R3704" s="23">
        <v>6.76849419753436e-13</v>
      </c>
      <c r="S3704" s="24"/>
      <c r="T3704" s="23"/>
      <c r="U3704" s="22"/>
      <c r="V3704" s="20"/>
      <c r="W3704" s="20"/>
      <c r="X3704" s="25"/>
    </row>
    <row r="3705" spans="1:24">
      <c r="A3705" s="1" t="s">
        <v>2119</v>
      </c>
      <c r="B3705" s="13" t="s">
        <v>2120</v>
      </c>
      <c r="C3705" t="s">
        <v>2521</v>
      </c>
      <c r="D3705" s="7" t="s">
        <v>2122</v>
      </c>
      <c r="E3705" s="13" t="s">
        <v>28</v>
      </c>
      <c r="F3705" s="20"/>
      <c r="G3705" s="20"/>
      <c r="H3705" s="20"/>
      <c r="I3705" s="20"/>
      <c r="J3705" s="25"/>
      <c r="K3705" t="s">
        <v>29</v>
      </c>
      <c r="L3705" t="s">
        <v>30</v>
      </c>
      <c r="M3705" s="21" t="s">
        <v>31</v>
      </c>
      <c r="N3705" t="s">
        <v>2524</v>
      </c>
      <c r="O3705" s="20">
        <v>47.5381944444444</v>
      </c>
      <c r="P3705" s="20">
        <v>47.5381944444444</v>
      </c>
      <c r="Q3705" s="22">
        <v>1</v>
      </c>
      <c r="R3705" s="23"/>
      <c r="S3705" s="24"/>
      <c r="T3705" s="23"/>
      <c r="U3705" s="22"/>
      <c r="V3705" s="20"/>
      <c r="W3705" s="20"/>
      <c r="X3705" s="25"/>
    </row>
    <row r="3706" spans="1:24">
      <c r="A3706" s="1" t="s">
        <v>2119</v>
      </c>
      <c r="B3706" s="13" t="s">
        <v>2120</v>
      </c>
      <c r="C3706" t="s">
        <v>2521</v>
      </c>
      <c r="D3706" s="7" t="s">
        <v>2122</v>
      </c>
      <c r="E3706" s="13" t="s">
        <v>28</v>
      </c>
      <c r="F3706" s="20"/>
      <c r="G3706" s="20"/>
      <c r="H3706" s="20"/>
      <c r="I3706" s="20"/>
      <c r="J3706" s="25"/>
      <c r="K3706" t="s">
        <v>29</v>
      </c>
      <c r="L3706" t="s">
        <v>30</v>
      </c>
      <c r="M3706" s="21" t="s">
        <v>31</v>
      </c>
      <c r="N3706" t="s">
        <v>2525</v>
      </c>
      <c r="O3706" s="20">
        <v>60.7113316790736</v>
      </c>
      <c r="P3706" s="20">
        <v>59.4699127448462</v>
      </c>
      <c r="Q3706" s="22">
        <v>0.979552105020695</v>
      </c>
      <c r="R3706" s="23">
        <v>1.52950429592905e-11</v>
      </c>
      <c r="S3706" s="24"/>
      <c r="T3706" s="23"/>
      <c r="U3706" s="22"/>
      <c r="V3706" s="20"/>
      <c r="W3706" s="20"/>
      <c r="X3706" s="25"/>
    </row>
    <row r="3707" spans="1:24">
      <c r="A3707" s="1" t="s">
        <v>2119</v>
      </c>
      <c r="B3707" s="13" t="s">
        <v>2120</v>
      </c>
      <c r="C3707" t="s">
        <v>2521</v>
      </c>
      <c r="D3707" s="7" t="s">
        <v>2122</v>
      </c>
      <c r="E3707" s="13" t="s">
        <v>28</v>
      </c>
      <c r="F3707" s="20"/>
      <c r="G3707" s="20"/>
      <c r="H3707" s="20"/>
      <c r="I3707" s="20"/>
      <c r="J3707" s="25"/>
      <c r="K3707" t="s">
        <v>29</v>
      </c>
      <c r="L3707" t="s">
        <v>30</v>
      </c>
      <c r="M3707" s="21" t="s">
        <v>31</v>
      </c>
      <c r="N3707" t="s">
        <v>2526</v>
      </c>
      <c r="O3707" s="20">
        <v>60.9521137298915</v>
      </c>
      <c r="P3707" s="20">
        <v>60.403472637477</v>
      </c>
      <c r="Q3707" s="22">
        <v>0.99099881761532</v>
      </c>
      <c r="R3707" s="23">
        <v>1.45627501958774e-11</v>
      </c>
      <c r="S3707" s="24"/>
      <c r="T3707" s="23"/>
      <c r="U3707" s="22"/>
      <c r="V3707" s="20"/>
      <c r="W3707" s="20"/>
      <c r="X3707" s="25"/>
    </row>
    <row r="3708" spans="1:24">
      <c r="A3708" s="1" t="s">
        <v>2119</v>
      </c>
      <c r="B3708" s="13" t="s">
        <v>2120</v>
      </c>
      <c r="C3708" t="s">
        <v>2521</v>
      </c>
      <c r="D3708" s="7" t="s">
        <v>2122</v>
      </c>
      <c r="E3708" s="13" t="s">
        <v>28</v>
      </c>
      <c r="F3708" s="20"/>
      <c r="G3708" s="20"/>
      <c r="H3708" s="20"/>
      <c r="I3708" s="20"/>
      <c r="J3708" s="25"/>
      <c r="K3708" t="s">
        <v>29</v>
      </c>
      <c r="L3708" t="s">
        <v>30</v>
      </c>
      <c r="M3708" s="21" t="s">
        <v>31</v>
      </c>
      <c r="N3708" t="s">
        <v>2527</v>
      </c>
      <c r="O3708" s="20">
        <v>51.578627808136</v>
      </c>
      <c r="P3708" s="20">
        <v>49.4907103825137</v>
      </c>
      <c r="Q3708" s="22">
        <v>0.959519717480871</v>
      </c>
      <c r="R3708" s="23">
        <v>1.57470014384422e-12</v>
      </c>
      <c r="S3708" s="24"/>
      <c r="T3708" s="23"/>
      <c r="U3708" s="22"/>
      <c r="V3708" s="20"/>
      <c r="W3708" s="20"/>
      <c r="X3708" s="25"/>
    </row>
    <row r="3709" spans="1:24">
      <c r="A3709" s="1" t="s">
        <v>2119</v>
      </c>
      <c r="B3709" s="13" t="s">
        <v>2120</v>
      </c>
      <c r="C3709" t="s">
        <v>2521</v>
      </c>
      <c r="D3709" s="7" t="s">
        <v>2122</v>
      </c>
      <c r="E3709" s="13" t="s">
        <v>28</v>
      </c>
      <c r="F3709" s="20"/>
      <c r="G3709" s="20"/>
      <c r="H3709" s="20"/>
      <c r="I3709" s="20"/>
      <c r="J3709" s="25"/>
      <c r="K3709" t="s">
        <v>29</v>
      </c>
      <c r="L3709" t="s">
        <v>30</v>
      </c>
      <c r="M3709" s="21" t="s">
        <v>31</v>
      </c>
      <c r="N3709" t="s">
        <v>2528</v>
      </c>
      <c r="O3709" s="20">
        <v>56.6987978771021</v>
      </c>
      <c r="P3709" s="20">
        <v>55.8192979090735</v>
      </c>
      <c r="Q3709" s="22">
        <v>0.984488207846399</v>
      </c>
      <c r="R3709" s="23"/>
      <c r="S3709" s="24"/>
      <c r="T3709" s="23"/>
      <c r="U3709" s="22"/>
      <c r="V3709" s="20"/>
      <c r="W3709" s="20"/>
      <c r="X3709" s="25"/>
    </row>
    <row r="3710" spans="1:24">
      <c r="A3710" s="1" t="s">
        <v>2119</v>
      </c>
      <c r="B3710" s="13" t="s">
        <v>2120</v>
      </c>
      <c r="C3710" t="s">
        <v>2521</v>
      </c>
      <c r="D3710" s="7" t="s">
        <v>2122</v>
      </c>
      <c r="E3710" s="13" t="s">
        <v>28</v>
      </c>
      <c r="F3710" s="20"/>
      <c r="G3710" s="20"/>
      <c r="H3710" s="20"/>
      <c r="I3710" s="20"/>
      <c r="J3710" s="25"/>
      <c r="K3710" t="s">
        <v>29</v>
      </c>
      <c r="L3710" t="s">
        <v>30</v>
      </c>
      <c r="M3710" s="21" t="s">
        <v>31</v>
      </c>
      <c r="N3710" t="s">
        <v>2529</v>
      </c>
      <c r="O3710" s="20">
        <v>61.0390269655621</v>
      </c>
      <c r="P3710" s="20">
        <v>61.1260964912281</v>
      </c>
      <c r="Q3710" s="22">
        <v>1.00142645664576</v>
      </c>
      <c r="R3710" s="23"/>
      <c r="S3710" s="24"/>
      <c r="T3710" s="23"/>
      <c r="U3710" s="22"/>
      <c r="V3710" s="20"/>
      <c r="W3710" s="20"/>
      <c r="X3710" s="25"/>
    </row>
    <row r="3711" spans="1:24">
      <c r="A3711" s="1" t="s">
        <v>2119</v>
      </c>
      <c r="B3711" s="13" t="s">
        <v>2120</v>
      </c>
      <c r="C3711" t="s">
        <v>2521</v>
      </c>
      <c r="D3711" s="7" t="s">
        <v>2122</v>
      </c>
      <c r="E3711" s="13" t="s">
        <v>28</v>
      </c>
      <c r="F3711" s="20"/>
      <c r="G3711" s="20"/>
      <c r="H3711" s="20"/>
      <c r="I3711" s="20"/>
      <c r="J3711" s="25"/>
      <c r="K3711" t="s">
        <v>29</v>
      </c>
      <c r="L3711" t="s">
        <v>30</v>
      </c>
      <c r="M3711" s="21" t="s">
        <v>31</v>
      </c>
      <c r="N3711" t="s">
        <v>2530</v>
      </c>
      <c r="O3711" s="20">
        <v>60.1820860510356</v>
      </c>
      <c r="P3711" s="20">
        <v>57.9742533470649</v>
      </c>
      <c r="Q3711" s="22">
        <v>0.963314121379933</v>
      </c>
      <c r="R3711" s="23">
        <v>1.031814392226e-11</v>
      </c>
      <c r="S3711" s="24"/>
      <c r="T3711" s="23"/>
      <c r="U3711" s="22"/>
      <c r="V3711" s="20"/>
      <c r="W3711" s="20"/>
      <c r="X3711" s="25"/>
    </row>
    <row r="3712" spans="1:24">
      <c r="A3712" s="1" t="s">
        <v>2119</v>
      </c>
      <c r="B3712" s="13" t="s">
        <v>2120</v>
      </c>
      <c r="C3712" t="s">
        <v>2521</v>
      </c>
      <c r="D3712" s="7" t="s">
        <v>2122</v>
      </c>
      <c r="E3712" s="13" t="s">
        <v>28</v>
      </c>
      <c r="F3712" s="20"/>
      <c r="G3712" s="20"/>
      <c r="H3712" s="20"/>
      <c r="I3712" s="20"/>
      <c r="J3712" s="25"/>
      <c r="K3712" t="s">
        <v>29</v>
      </c>
      <c r="L3712" t="s">
        <v>30</v>
      </c>
      <c r="M3712" s="21" t="s">
        <v>31</v>
      </c>
      <c r="N3712" t="s">
        <v>2531</v>
      </c>
      <c r="O3712" s="20">
        <v>60.6757160541256</v>
      </c>
      <c r="P3712" s="20">
        <v>60.4971187091817</v>
      </c>
      <c r="Q3712" s="22">
        <v>0.997056526786028</v>
      </c>
      <c r="R3712" s="23"/>
      <c r="S3712" s="24"/>
      <c r="T3712" s="23"/>
      <c r="U3712" s="22"/>
      <c r="V3712" s="20"/>
      <c r="W3712" s="20"/>
      <c r="X3712" s="25"/>
    </row>
    <row r="3713" spans="1:24">
      <c r="A3713" s="1" t="s">
        <v>2119</v>
      </c>
      <c r="B3713" s="13" t="s">
        <v>2120</v>
      </c>
      <c r="C3713" t="s">
        <v>2521</v>
      </c>
      <c r="D3713" s="7" t="s">
        <v>2122</v>
      </c>
      <c r="E3713" s="13" t="s">
        <v>28</v>
      </c>
      <c r="F3713" s="20"/>
      <c r="G3713" s="20"/>
      <c r="H3713" s="20"/>
      <c r="I3713" s="20"/>
      <c r="J3713" s="25"/>
      <c r="K3713" t="s">
        <v>29</v>
      </c>
      <c r="L3713" t="s">
        <v>30</v>
      </c>
      <c r="M3713" s="21" t="s">
        <v>31</v>
      </c>
      <c r="N3713" t="s">
        <v>2532</v>
      </c>
      <c r="O3713" s="20">
        <v>53.0034722222222</v>
      </c>
      <c r="P3713" s="20">
        <v>52.3135317368725</v>
      </c>
      <c r="Q3713" s="22">
        <v>0.986983107777221</v>
      </c>
      <c r="R3713" s="23"/>
      <c r="S3713" s="24"/>
      <c r="T3713" s="23"/>
      <c r="U3713" s="22"/>
      <c r="V3713" s="20"/>
      <c r="W3713" s="20"/>
      <c r="X3713" s="25"/>
    </row>
    <row r="3714" spans="1:24">
      <c r="A3714" s="1" t="s">
        <v>2119</v>
      </c>
      <c r="B3714" s="13" t="s">
        <v>2120</v>
      </c>
      <c r="C3714" t="s">
        <v>2521</v>
      </c>
      <c r="D3714" s="7" t="s">
        <v>2122</v>
      </c>
      <c r="E3714" s="13" t="s">
        <v>28</v>
      </c>
      <c r="F3714" s="20"/>
      <c r="G3714" s="20"/>
      <c r="H3714" s="20"/>
      <c r="I3714" s="20"/>
      <c r="J3714" s="25"/>
      <c r="K3714" t="s">
        <v>29</v>
      </c>
      <c r="L3714" t="s">
        <v>30</v>
      </c>
      <c r="M3714" s="21" t="s">
        <v>31</v>
      </c>
      <c r="N3714" t="s">
        <v>2533</v>
      </c>
      <c r="O3714" s="20">
        <v>59.4756944444444</v>
      </c>
      <c r="P3714" s="20">
        <v>58.2942735072464</v>
      </c>
      <c r="Q3714" s="22">
        <v>0.980136071579599</v>
      </c>
      <c r="R3714" s="23"/>
      <c r="S3714" s="24"/>
      <c r="T3714" s="23"/>
      <c r="U3714" s="22"/>
      <c r="V3714" s="20"/>
      <c r="W3714" s="20"/>
      <c r="X3714" s="25"/>
    </row>
    <row r="3715" spans="1:24">
      <c r="A3715" s="1" t="s">
        <v>2119</v>
      </c>
      <c r="B3715" s="13" t="s">
        <v>2120</v>
      </c>
      <c r="C3715" t="s">
        <v>2521</v>
      </c>
      <c r="D3715" s="7" t="s">
        <v>2122</v>
      </c>
      <c r="E3715" s="13" t="s">
        <v>28</v>
      </c>
      <c r="F3715" s="20"/>
      <c r="G3715" s="20"/>
      <c r="H3715" s="20"/>
      <c r="I3715" s="20"/>
      <c r="J3715" s="25"/>
      <c r="K3715" t="s">
        <v>29</v>
      </c>
      <c r="L3715" t="s">
        <v>30</v>
      </c>
      <c r="M3715" s="21" t="s">
        <v>31</v>
      </c>
      <c r="N3715" t="s">
        <v>2534</v>
      </c>
      <c r="O3715" s="20">
        <v>48.6354166666667</v>
      </c>
      <c r="P3715" s="20">
        <v>48.6354166666667</v>
      </c>
      <c r="Q3715" s="22">
        <v>1</v>
      </c>
      <c r="R3715" s="23">
        <v>1.03755798729041e-12</v>
      </c>
      <c r="S3715" s="24"/>
      <c r="T3715" s="23"/>
      <c r="U3715" s="22"/>
      <c r="V3715" s="20"/>
      <c r="W3715" s="20"/>
      <c r="X3715" s="25"/>
    </row>
    <row r="3716" spans="1:24">
      <c r="A3716" s="1" t="s">
        <v>2119</v>
      </c>
      <c r="B3716" s="13" t="s">
        <v>2120</v>
      </c>
      <c r="C3716" t="s">
        <v>2521</v>
      </c>
      <c r="D3716" s="7" t="s">
        <v>2122</v>
      </c>
      <c r="E3716" s="13" t="s">
        <v>28</v>
      </c>
      <c r="F3716" s="20"/>
      <c r="G3716" s="20"/>
      <c r="H3716" s="20"/>
      <c r="I3716" s="20"/>
      <c r="J3716" s="25"/>
      <c r="K3716" t="s">
        <v>29</v>
      </c>
      <c r="L3716" t="s">
        <v>30</v>
      </c>
      <c r="M3716" s="21" t="s">
        <v>31</v>
      </c>
      <c r="N3716" t="s">
        <v>2535</v>
      </c>
      <c r="O3716" s="20">
        <v>55.4930555555556</v>
      </c>
      <c r="P3716" s="20">
        <v>55.0405792167507</v>
      </c>
      <c r="Q3716" s="22">
        <v>0.991846252936065</v>
      </c>
      <c r="R3716" s="23">
        <v>6.79842388706998e-12</v>
      </c>
      <c r="S3716" s="24"/>
      <c r="T3716" s="23"/>
      <c r="U3716" s="22"/>
      <c r="V3716" s="20"/>
      <c r="W3716" s="20"/>
      <c r="X3716" s="25"/>
    </row>
    <row r="3717" spans="1:24">
      <c r="A3717" s="1" t="s">
        <v>2119</v>
      </c>
      <c r="B3717" s="13" t="s">
        <v>2120</v>
      </c>
      <c r="C3717" t="s">
        <v>2521</v>
      </c>
      <c r="D3717" s="7" t="s">
        <v>2122</v>
      </c>
      <c r="E3717" s="13" t="s">
        <v>28</v>
      </c>
      <c r="F3717" s="20"/>
      <c r="G3717" s="20"/>
      <c r="H3717" s="20"/>
      <c r="I3717" s="20"/>
      <c r="J3717" s="25"/>
      <c r="K3717" t="s">
        <v>29</v>
      </c>
      <c r="L3717" t="s">
        <v>30</v>
      </c>
      <c r="M3717" s="21" t="s">
        <v>31</v>
      </c>
      <c r="N3717" t="s">
        <v>2536</v>
      </c>
      <c r="O3717" s="20">
        <v>55</v>
      </c>
      <c r="P3717" s="20">
        <v>55</v>
      </c>
      <c r="Q3717" s="22">
        <v>1</v>
      </c>
      <c r="R3717" s="23">
        <v>1.13667211361833e-12</v>
      </c>
      <c r="S3717" s="24"/>
      <c r="T3717" s="23"/>
      <c r="U3717" s="22"/>
      <c r="V3717" s="20"/>
      <c r="W3717" s="20"/>
      <c r="X3717" s="25"/>
    </row>
    <row r="3718" spans="1:24">
      <c r="A3718" s="1" t="s">
        <v>2119</v>
      </c>
      <c r="B3718" s="13" t="s">
        <v>2120</v>
      </c>
      <c r="C3718" t="s">
        <v>2521</v>
      </c>
      <c r="D3718" s="7" t="s">
        <v>2122</v>
      </c>
      <c r="E3718" s="13" t="s">
        <v>28</v>
      </c>
      <c r="F3718" s="20"/>
      <c r="G3718" s="20"/>
      <c r="H3718" s="20"/>
      <c r="I3718" s="20"/>
      <c r="J3718" s="25"/>
      <c r="K3718" t="s">
        <v>29</v>
      </c>
      <c r="L3718" t="s">
        <v>30</v>
      </c>
      <c r="M3718" s="21" t="s">
        <v>31</v>
      </c>
      <c r="N3718" t="s">
        <v>2537</v>
      </c>
      <c r="O3718" s="20">
        <v>58.7465277777778</v>
      </c>
      <c r="P3718" s="20">
        <v>58.7465277777778</v>
      </c>
      <c r="Q3718" s="22">
        <v>1</v>
      </c>
      <c r="R3718" s="23"/>
      <c r="S3718" s="24"/>
      <c r="T3718" s="23"/>
      <c r="U3718" s="22"/>
      <c r="V3718" s="20"/>
      <c r="W3718" s="20"/>
      <c r="X3718" s="25"/>
    </row>
    <row r="3719" spans="1:24">
      <c r="A3719" s="1" t="s">
        <v>2119</v>
      </c>
      <c r="B3719" s="13" t="s">
        <v>2120</v>
      </c>
      <c r="C3719" t="s">
        <v>2521</v>
      </c>
      <c r="D3719" s="7" t="s">
        <v>2122</v>
      </c>
      <c r="E3719" s="13" t="s">
        <v>28</v>
      </c>
      <c r="F3719" s="20"/>
      <c r="G3719" s="20"/>
      <c r="H3719" s="20"/>
      <c r="I3719" s="20"/>
      <c r="J3719" s="25"/>
      <c r="K3719" t="s">
        <v>29</v>
      </c>
      <c r="L3719" t="s">
        <v>30</v>
      </c>
      <c r="M3719" s="21" t="s">
        <v>31</v>
      </c>
      <c r="N3719" t="s">
        <v>2538</v>
      </c>
      <c r="O3719" s="20">
        <v>58.9930555555556</v>
      </c>
      <c r="P3719" s="20">
        <v>56.9416232023011</v>
      </c>
      <c r="Q3719" s="22">
        <v>0.965225867113756</v>
      </c>
      <c r="R3719" s="23"/>
      <c r="S3719" s="24"/>
      <c r="T3719" s="23"/>
      <c r="U3719" s="22"/>
      <c r="V3719" s="20"/>
      <c r="W3719" s="20"/>
      <c r="X3719" s="25"/>
    </row>
    <row r="3720" spans="1:24">
      <c r="A3720" s="1" t="s">
        <v>2119</v>
      </c>
      <c r="B3720" s="13" t="s">
        <v>2120</v>
      </c>
      <c r="C3720" t="s">
        <v>2521</v>
      </c>
      <c r="D3720" s="7" t="s">
        <v>2122</v>
      </c>
      <c r="E3720" s="13" t="s">
        <v>28</v>
      </c>
      <c r="F3720" s="20"/>
      <c r="G3720" s="20"/>
      <c r="H3720" s="20"/>
      <c r="I3720" s="20"/>
      <c r="J3720" s="25"/>
      <c r="K3720" t="s">
        <v>29</v>
      </c>
      <c r="L3720" t="s">
        <v>30</v>
      </c>
      <c r="M3720" s="21" t="s">
        <v>31</v>
      </c>
      <c r="N3720" t="s">
        <v>2539</v>
      </c>
      <c r="O3720" s="20">
        <v>57.0763888888889</v>
      </c>
      <c r="P3720" s="20">
        <v>55.2039237623762</v>
      </c>
      <c r="Q3720" s="22">
        <v>0.967193700180336</v>
      </c>
      <c r="R3720" s="23"/>
      <c r="S3720" s="24"/>
      <c r="T3720" s="23"/>
      <c r="U3720" s="22"/>
      <c r="V3720" s="20"/>
      <c r="W3720" s="20"/>
      <c r="X3720" s="25"/>
    </row>
    <row r="3721" spans="1:24">
      <c r="A3721" s="1" t="s">
        <v>2119</v>
      </c>
      <c r="B3721" s="13" t="s">
        <v>2120</v>
      </c>
      <c r="C3721" t="s">
        <v>2521</v>
      </c>
      <c r="D3721" s="7" t="s">
        <v>2122</v>
      </c>
      <c r="E3721" s="13" t="s">
        <v>28</v>
      </c>
      <c r="F3721" s="20"/>
      <c r="G3721" s="20"/>
      <c r="H3721" s="20"/>
      <c r="I3721" s="20"/>
      <c r="J3721" s="25"/>
      <c r="K3721" t="s">
        <v>29</v>
      </c>
      <c r="L3721" t="s">
        <v>30</v>
      </c>
      <c r="M3721" s="21" t="s">
        <v>31</v>
      </c>
      <c r="N3721" t="s">
        <v>2540</v>
      </c>
      <c r="O3721" s="20">
        <v>47.1006944444444</v>
      </c>
      <c r="P3721" s="20">
        <v>47.1006944444444</v>
      </c>
      <c r="Q3721" s="22">
        <v>1</v>
      </c>
      <c r="R3721" s="23"/>
      <c r="S3721" s="24"/>
      <c r="T3721" s="23"/>
      <c r="U3721" s="22"/>
      <c r="V3721" s="20"/>
      <c r="W3721" s="20"/>
      <c r="X3721" s="25"/>
    </row>
    <row r="3722" spans="1:24">
      <c r="A3722" s="1" t="s">
        <v>2119</v>
      </c>
      <c r="B3722" s="13" t="s">
        <v>2120</v>
      </c>
      <c r="C3722" t="s">
        <v>2521</v>
      </c>
      <c r="D3722" s="7" t="s">
        <v>2122</v>
      </c>
      <c r="E3722" s="13" t="s">
        <v>28</v>
      </c>
      <c r="F3722" s="20"/>
      <c r="G3722" s="20"/>
      <c r="H3722" s="20"/>
      <c r="I3722" s="20"/>
      <c r="J3722" s="25"/>
      <c r="K3722" t="s">
        <v>29</v>
      </c>
      <c r="L3722" t="s">
        <v>30</v>
      </c>
      <c r="M3722" s="21" t="s">
        <v>31</v>
      </c>
      <c r="N3722" t="s">
        <v>2541</v>
      </c>
      <c r="O3722" s="20">
        <v>48.3402777777778</v>
      </c>
      <c r="P3722" s="20">
        <v>48.1062634458673</v>
      </c>
      <c r="Q3722" s="22">
        <v>0.995159019710514</v>
      </c>
      <c r="R3722" s="23"/>
      <c r="S3722" s="24"/>
      <c r="T3722" s="23"/>
      <c r="U3722" s="22"/>
      <c r="V3722" s="20"/>
      <c r="W3722" s="20"/>
      <c r="X3722" s="25"/>
    </row>
    <row r="3723" spans="1:24">
      <c r="A3723" s="1" t="s">
        <v>2119</v>
      </c>
      <c r="B3723" s="13" t="s">
        <v>2120</v>
      </c>
      <c r="C3723" t="s">
        <v>2521</v>
      </c>
      <c r="D3723" s="7" t="s">
        <v>2122</v>
      </c>
      <c r="E3723" s="13" t="s">
        <v>28</v>
      </c>
      <c r="F3723" s="20"/>
      <c r="G3723" s="20"/>
      <c r="H3723" s="20"/>
      <c r="I3723" s="20"/>
      <c r="J3723" s="25"/>
      <c r="K3723" t="s">
        <v>29</v>
      </c>
      <c r="L3723" t="s">
        <v>30</v>
      </c>
      <c r="M3723" s="21" t="s">
        <v>31</v>
      </c>
      <c r="N3723" t="s">
        <v>2542</v>
      </c>
      <c r="O3723" s="20">
        <v>45.4201388888889</v>
      </c>
      <c r="P3723" s="20">
        <v>43.7144331254331</v>
      </c>
      <c r="Q3723" s="22">
        <v>0.962446046947843</v>
      </c>
      <c r="R3723" s="23"/>
      <c r="S3723" s="24"/>
      <c r="T3723" s="23"/>
      <c r="U3723" s="22"/>
      <c r="V3723" s="20"/>
      <c r="W3723" s="20"/>
      <c r="X3723" s="25"/>
    </row>
    <row r="3724" spans="1:24">
      <c r="A3724" s="39" t="s">
        <v>2119</v>
      </c>
      <c r="B3724" s="40" t="s">
        <v>2120</v>
      </c>
      <c r="C3724" s="18" t="s">
        <v>2521</v>
      </c>
      <c r="D3724" s="78" t="s">
        <v>2122</v>
      </c>
      <c r="E3724" s="40" t="s">
        <v>28</v>
      </c>
      <c r="F3724" s="42"/>
      <c r="G3724" s="42"/>
      <c r="H3724" s="42"/>
      <c r="I3724" s="42"/>
      <c r="J3724" s="47"/>
      <c r="K3724" s="18" t="s">
        <v>29</v>
      </c>
      <c r="L3724" s="18" t="s">
        <v>30</v>
      </c>
      <c r="M3724" s="43" t="s">
        <v>31</v>
      </c>
      <c r="N3724" s="18" t="s">
        <v>2543</v>
      </c>
      <c r="O3724" s="42">
        <v>55.6423611111111</v>
      </c>
      <c r="P3724" s="42">
        <v>55.8308669497523</v>
      </c>
      <c r="Q3724" s="44">
        <v>1.00338781163985</v>
      </c>
      <c r="R3724" s="45"/>
      <c r="S3724" s="46"/>
      <c r="T3724" s="45"/>
      <c r="U3724" s="44"/>
      <c r="V3724" s="42"/>
      <c r="W3724" s="42"/>
      <c r="X3724" s="47"/>
    </row>
    <row r="3725" spans="1:24">
      <c r="A3725" s="1" t="s">
        <v>2211</v>
      </c>
      <c r="B3725" s="13" t="s">
        <v>2120</v>
      </c>
      <c r="C3725" t="s">
        <v>2544</v>
      </c>
      <c r="D3725" s="7" t="s">
        <v>2213</v>
      </c>
      <c r="E3725" s="13" t="s">
        <v>28</v>
      </c>
      <c r="F3725" s="20">
        <v>49.46</v>
      </c>
      <c r="G3725" s="20">
        <v>3.55</v>
      </c>
      <c r="H3725" s="20"/>
      <c r="I3725" s="20"/>
      <c r="J3725" s="25"/>
      <c r="K3725" t="s">
        <v>29</v>
      </c>
      <c r="L3725" t="s">
        <v>30</v>
      </c>
      <c r="M3725" s="21" t="s">
        <v>31</v>
      </c>
      <c r="N3725" t="s">
        <v>2545</v>
      </c>
      <c r="O3725" s="20">
        <v>63.9837819185645</v>
      </c>
      <c r="P3725" s="20">
        <v>63.9875776397516</v>
      </c>
      <c r="Q3725" s="22">
        <v>1.00005932317649</v>
      </c>
      <c r="R3725" s="23"/>
      <c r="S3725" s="24"/>
      <c r="T3725" s="23"/>
      <c r="U3725" s="22"/>
      <c r="V3725" s="20"/>
      <c r="W3725" s="20"/>
      <c r="X3725" s="25"/>
    </row>
    <row r="3726" spans="1:24">
      <c r="A3726" s="1" t="s">
        <v>2211</v>
      </c>
      <c r="B3726" s="13" t="s">
        <v>2120</v>
      </c>
      <c r="C3726" t="s">
        <v>2544</v>
      </c>
      <c r="D3726" s="7" t="s">
        <v>2213</v>
      </c>
      <c r="E3726" s="13" t="s">
        <v>28</v>
      </c>
      <c r="F3726" s="20">
        <v>49.46</v>
      </c>
      <c r="G3726" s="20">
        <v>3.55</v>
      </c>
      <c r="H3726" s="20"/>
      <c r="I3726" s="20"/>
      <c r="J3726" s="25"/>
      <c r="K3726" t="s">
        <v>29</v>
      </c>
      <c r="L3726" t="s">
        <v>30</v>
      </c>
      <c r="M3726" s="21" t="s">
        <v>31</v>
      </c>
      <c r="N3726" t="s">
        <v>2546</v>
      </c>
      <c r="O3726" s="20">
        <v>51.9952644952645</v>
      </c>
      <c r="P3726" s="20">
        <v>51.3578853578853</v>
      </c>
      <c r="Q3726" s="22">
        <v>0.987741592555276</v>
      </c>
      <c r="R3726" s="23"/>
      <c r="S3726" s="24"/>
      <c r="T3726" s="23"/>
      <c r="U3726" s="22"/>
      <c r="V3726" s="20"/>
      <c r="W3726" s="20"/>
      <c r="X3726" s="25"/>
    </row>
    <row r="3727" spans="1:24">
      <c r="A3727" s="1" t="s">
        <v>2211</v>
      </c>
      <c r="B3727" s="13" t="s">
        <v>2120</v>
      </c>
      <c r="C3727" t="s">
        <v>2544</v>
      </c>
      <c r="D3727" s="7" t="s">
        <v>2213</v>
      </c>
      <c r="E3727" s="13" t="s">
        <v>28</v>
      </c>
      <c r="F3727" s="20">
        <v>49.46</v>
      </c>
      <c r="G3727" s="20">
        <v>3.55</v>
      </c>
      <c r="H3727" s="20"/>
      <c r="I3727" s="20"/>
      <c r="J3727" s="25"/>
      <c r="K3727" t="s">
        <v>29</v>
      </c>
      <c r="L3727" t="s">
        <v>30</v>
      </c>
      <c r="M3727" s="21" t="s">
        <v>31</v>
      </c>
      <c r="N3727" t="s">
        <v>2547</v>
      </c>
      <c r="O3727" s="20">
        <v>51.7348454164979</v>
      </c>
      <c r="P3727" s="20">
        <v>51.4811664641555</v>
      </c>
      <c r="Q3727" s="22">
        <v>0.995096555323591</v>
      </c>
      <c r="R3727" s="23"/>
      <c r="S3727" s="24"/>
      <c r="T3727" s="23"/>
      <c r="U3727" s="22"/>
      <c r="V3727" s="20"/>
      <c r="W3727" s="20"/>
      <c r="X3727" s="25"/>
    </row>
    <row r="3728" spans="1:24">
      <c r="A3728" s="1" t="s">
        <v>2211</v>
      </c>
      <c r="B3728" s="13" t="s">
        <v>2120</v>
      </c>
      <c r="C3728" t="s">
        <v>2544</v>
      </c>
      <c r="D3728" s="7" t="s">
        <v>2213</v>
      </c>
      <c r="E3728" s="13" t="s">
        <v>28</v>
      </c>
      <c r="F3728" s="20">
        <v>49.46</v>
      </c>
      <c r="G3728" s="20">
        <v>3.55</v>
      </c>
      <c r="H3728" s="20"/>
      <c r="I3728" s="20"/>
      <c r="J3728" s="25"/>
      <c r="K3728" t="s">
        <v>29</v>
      </c>
      <c r="L3728" t="s">
        <v>30</v>
      </c>
      <c r="M3728" s="21" t="s">
        <v>31</v>
      </c>
      <c r="N3728" t="s">
        <v>2548</v>
      </c>
      <c r="O3728" s="20">
        <v>39.2921146953405</v>
      </c>
      <c r="P3728" s="20">
        <v>38.9870967741936</v>
      </c>
      <c r="Q3728" s="22">
        <v>0.992237172177879</v>
      </c>
      <c r="R3728" s="23"/>
      <c r="S3728" s="24"/>
      <c r="T3728" s="23"/>
      <c r="U3728" s="22"/>
      <c r="V3728" s="20"/>
      <c r="W3728" s="20"/>
      <c r="X3728" s="25"/>
    </row>
    <row r="3729" spans="1:24">
      <c r="A3729" s="1" t="s">
        <v>2211</v>
      </c>
      <c r="B3729" s="13" t="s">
        <v>2120</v>
      </c>
      <c r="C3729" t="s">
        <v>2544</v>
      </c>
      <c r="D3729" s="7" t="s">
        <v>2213</v>
      </c>
      <c r="E3729" s="13" t="s">
        <v>28</v>
      </c>
      <c r="F3729" s="20">
        <v>49.46</v>
      </c>
      <c r="G3729" s="20">
        <v>3.55</v>
      </c>
      <c r="H3729" s="20"/>
      <c r="I3729" s="20"/>
      <c r="J3729" s="25"/>
      <c r="K3729" t="s">
        <v>29</v>
      </c>
      <c r="L3729" t="s">
        <v>30</v>
      </c>
      <c r="M3729" s="21" t="s">
        <v>31</v>
      </c>
      <c r="N3729" t="s">
        <v>2549</v>
      </c>
      <c r="O3729" s="20">
        <v>58.8373655913978</v>
      </c>
      <c r="P3729" s="20">
        <v>55.2338709677419</v>
      </c>
      <c r="Q3729" s="22">
        <v>0.938754997144489</v>
      </c>
      <c r="R3729" s="23"/>
      <c r="S3729" s="24"/>
      <c r="T3729" s="23"/>
      <c r="U3729" s="22"/>
      <c r="V3729" s="20"/>
      <c r="W3729" s="20"/>
      <c r="X3729" s="25"/>
    </row>
    <row r="3730" spans="1:24">
      <c r="A3730" s="1" t="s">
        <v>2211</v>
      </c>
      <c r="B3730" s="13" t="s">
        <v>2120</v>
      </c>
      <c r="C3730" t="s">
        <v>2544</v>
      </c>
      <c r="D3730" s="7" t="s">
        <v>2213</v>
      </c>
      <c r="E3730" s="13" t="s">
        <v>28</v>
      </c>
      <c r="F3730" s="20">
        <v>49.46</v>
      </c>
      <c r="G3730" s="20">
        <v>3.55</v>
      </c>
      <c r="H3730" s="20"/>
      <c r="I3730" s="20"/>
      <c r="J3730" s="25"/>
      <c r="K3730" t="s">
        <v>29</v>
      </c>
      <c r="L3730" t="s">
        <v>30</v>
      </c>
      <c r="M3730" s="21" t="s">
        <v>31</v>
      </c>
      <c r="N3730" t="s">
        <v>2550</v>
      </c>
      <c r="O3730" s="20">
        <v>57.0307213425362</v>
      </c>
      <c r="P3730" s="20">
        <v>57.0307213425362</v>
      </c>
      <c r="Q3730" s="22">
        <v>1</v>
      </c>
      <c r="R3730" s="23"/>
      <c r="S3730" s="24"/>
      <c r="T3730" s="23"/>
      <c r="U3730" s="22"/>
      <c r="V3730" s="20"/>
      <c r="W3730" s="20"/>
      <c r="X3730" s="25"/>
    </row>
    <row r="3731" spans="1:24">
      <c r="A3731" s="1" t="s">
        <v>2211</v>
      </c>
      <c r="B3731" s="13" t="s">
        <v>2120</v>
      </c>
      <c r="C3731" t="s">
        <v>2544</v>
      </c>
      <c r="D3731" s="7" t="s">
        <v>2213</v>
      </c>
      <c r="E3731" s="13" t="s">
        <v>28</v>
      </c>
      <c r="F3731" s="20">
        <v>49.46</v>
      </c>
      <c r="G3731" s="20">
        <v>3.55</v>
      </c>
      <c r="H3731" s="20"/>
      <c r="I3731" s="20"/>
      <c r="J3731" s="25"/>
      <c r="K3731" t="s">
        <v>29</v>
      </c>
      <c r="L3731" t="s">
        <v>30</v>
      </c>
      <c r="M3731" s="21" t="s">
        <v>31</v>
      </c>
      <c r="N3731" t="s">
        <v>2551</v>
      </c>
      <c r="O3731" s="20">
        <v>62.2322794492606</v>
      </c>
      <c r="P3731" s="20">
        <v>61.3885772565018</v>
      </c>
      <c r="Q3731" s="22">
        <v>0.986442691795555</v>
      </c>
      <c r="R3731" s="23"/>
      <c r="S3731" s="24"/>
      <c r="T3731" s="23"/>
      <c r="U3731" s="22"/>
      <c r="V3731" s="20"/>
      <c r="W3731" s="20"/>
      <c r="X3731" s="25"/>
    </row>
    <row r="3732" spans="1:24">
      <c r="A3732" s="1" t="s">
        <v>2211</v>
      </c>
      <c r="B3732" s="13" t="s">
        <v>2120</v>
      </c>
      <c r="C3732" t="s">
        <v>2544</v>
      </c>
      <c r="D3732" s="7" t="s">
        <v>2213</v>
      </c>
      <c r="E3732" s="13" t="s">
        <v>28</v>
      </c>
      <c r="F3732" s="20">
        <v>49.46</v>
      </c>
      <c r="G3732" s="20">
        <v>3.55</v>
      </c>
      <c r="H3732" s="20"/>
      <c r="I3732" s="20"/>
      <c r="J3732" s="25"/>
      <c r="K3732" t="s">
        <v>29</v>
      </c>
      <c r="L3732" t="s">
        <v>30</v>
      </c>
      <c r="M3732" s="21" t="s">
        <v>31</v>
      </c>
      <c r="N3732" t="s">
        <v>2552</v>
      </c>
      <c r="O3732" s="20">
        <v>51.9230769230769</v>
      </c>
      <c r="P3732" s="20">
        <v>50.7745358090186</v>
      </c>
      <c r="Q3732" s="22">
        <v>0.977879948914432</v>
      </c>
      <c r="R3732" s="23"/>
      <c r="S3732" s="24"/>
      <c r="T3732" s="23"/>
      <c r="U3732" s="22"/>
      <c r="V3732" s="20"/>
      <c r="W3732" s="20"/>
      <c r="X3732" s="25"/>
    </row>
    <row r="3733" spans="1:24">
      <c r="A3733" s="1" t="s">
        <v>2211</v>
      </c>
      <c r="B3733" s="13" t="s">
        <v>2120</v>
      </c>
      <c r="C3733" t="s">
        <v>2544</v>
      </c>
      <c r="D3733" s="7" t="s">
        <v>2213</v>
      </c>
      <c r="E3733" s="13" t="s">
        <v>28</v>
      </c>
      <c r="F3733" s="20">
        <v>49.46</v>
      </c>
      <c r="G3733" s="20">
        <v>3.55</v>
      </c>
      <c r="H3733" s="20"/>
      <c r="I3733" s="20"/>
      <c r="J3733" s="25"/>
      <c r="K3733" t="s">
        <v>29</v>
      </c>
      <c r="L3733" t="s">
        <v>30</v>
      </c>
      <c r="M3733" s="21" t="s">
        <v>31</v>
      </c>
      <c r="N3733" t="s">
        <v>2553</v>
      </c>
      <c r="O3733" s="20">
        <v>47.6204019719378</v>
      </c>
      <c r="P3733" s="20">
        <v>45.9146757679181</v>
      </c>
      <c r="Q3733" s="22">
        <v>0.96418076846506</v>
      </c>
      <c r="R3733" s="23"/>
      <c r="S3733" s="24"/>
      <c r="T3733" s="23"/>
      <c r="U3733" s="22"/>
      <c r="V3733" s="20"/>
      <c r="W3733" s="20"/>
      <c r="X3733" s="25"/>
    </row>
    <row r="3734" spans="1:24">
      <c r="A3734" s="1" t="s">
        <v>2211</v>
      </c>
      <c r="B3734" s="13" t="s">
        <v>2120</v>
      </c>
      <c r="C3734" t="s">
        <v>2544</v>
      </c>
      <c r="D3734" s="7" t="s">
        <v>2213</v>
      </c>
      <c r="E3734" s="13" t="s">
        <v>28</v>
      </c>
      <c r="F3734" s="20">
        <v>49.46</v>
      </c>
      <c r="G3734" s="20">
        <v>3.55</v>
      </c>
      <c r="H3734" s="20"/>
      <c r="I3734" s="20"/>
      <c r="J3734" s="25"/>
      <c r="K3734" t="s">
        <v>29</v>
      </c>
      <c r="L3734" t="s">
        <v>30</v>
      </c>
      <c r="M3734" s="21" t="s">
        <v>31</v>
      </c>
      <c r="N3734" t="s">
        <v>2554</v>
      </c>
      <c r="O3734" s="20">
        <v>58.9358193810249</v>
      </c>
      <c r="P3734" s="20">
        <v>57.5776255707763</v>
      </c>
      <c r="Q3734" s="22">
        <v>0.976954697083827</v>
      </c>
      <c r="R3734" s="23"/>
      <c r="S3734" s="24"/>
      <c r="T3734" s="23"/>
      <c r="U3734" s="22"/>
      <c r="V3734" s="20"/>
      <c r="W3734" s="20"/>
      <c r="X3734" s="25"/>
    </row>
    <row r="3735" spans="1:24">
      <c r="A3735" s="1" t="s">
        <v>2211</v>
      </c>
      <c r="B3735" s="13" t="s">
        <v>2120</v>
      </c>
      <c r="C3735" t="s">
        <v>2544</v>
      </c>
      <c r="D3735" s="7" t="s">
        <v>2213</v>
      </c>
      <c r="E3735" s="13" t="s">
        <v>28</v>
      </c>
      <c r="F3735" s="20">
        <v>49.46</v>
      </c>
      <c r="G3735" s="20">
        <v>3.55</v>
      </c>
      <c r="H3735" s="20"/>
      <c r="I3735" s="20"/>
      <c r="J3735" s="25"/>
      <c r="K3735" t="s">
        <v>29</v>
      </c>
      <c r="L3735" t="s">
        <v>30</v>
      </c>
      <c r="M3735" s="21" t="s">
        <v>31</v>
      </c>
      <c r="N3735" t="s">
        <v>2555</v>
      </c>
      <c r="O3735" s="20">
        <v>64.5262145262145</v>
      </c>
      <c r="P3735" s="20">
        <v>63.7770562770563</v>
      </c>
      <c r="Q3735" s="22">
        <v>0.98838986209467</v>
      </c>
      <c r="R3735" s="23"/>
      <c r="S3735" s="24"/>
      <c r="T3735" s="23"/>
      <c r="U3735" s="22"/>
      <c r="V3735" s="20"/>
      <c r="W3735" s="20"/>
      <c r="X3735" s="25"/>
    </row>
    <row r="3736" spans="1:24">
      <c r="A3736" s="1" t="s">
        <v>2211</v>
      </c>
      <c r="B3736" s="13" t="s">
        <v>2120</v>
      </c>
      <c r="C3736" t="s">
        <v>2544</v>
      </c>
      <c r="D3736" s="7" t="s">
        <v>2213</v>
      </c>
      <c r="E3736" s="13" t="s">
        <v>28</v>
      </c>
      <c r="F3736" s="20">
        <v>49.46</v>
      </c>
      <c r="G3736" s="20">
        <v>3.55</v>
      </c>
      <c r="H3736" s="20"/>
      <c r="I3736" s="20"/>
      <c r="J3736" s="25"/>
      <c r="K3736" t="s">
        <v>29</v>
      </c>
      <c r="L3736" t="s">
        <v>30</v>
      </c>
      <c r="M3736" s="21" t="s">
        <v>31</v>
      </c>
      <c r="N3736" t="s">
        <v>2556</v>
      </c>
      <c r="O3736" s="20">
        <v>64.1139044072005</v>
      </c>
      <c r="P3736" s="20">
        <v>64.2234636871508</v>
      </c>
      <c r="Q3736" s="22">
        <v>1.00170882246158</v>
      </c>
      <c r="R3736" s="23"/>
      <c r="S3736" s="24"/>
      <c r="T3736" s="23"/>
      <c r="U3736" s="22"/>
      <c r="V3736" s="20"/>
      <c r="W3736" s="20"/>
      <c r="X3736" s="25"/>
    </row>
    <row r="3737" spans="1:24">
      <c r="A3737" s="1" t="s">
        <v>2211</v>
      </c>
      <c r="B3737" s="13" t="s">
        <v>2120</v>
      </c>
      <c r="C3737" t="s">
        <v>2544</v>
      </c>
      <c r="D3737" s="7" t="s">
        <v>2213</v>
      </c>
      <c r="E3737" s="13" t="s">
        <v>28</v>
      </c>
      <c r="F3737" s="20">
        <v>49.46</v>
      </c>
      <c r="G3737" s="20">
        <v>3.55</v>
      </c>
      <c r="H3737" s="20"/>
      <c r="I3737" s="20"/>
      <c r="J3737" s="25"/>
      <c r="K3737" t="s">
        <v>29</v>
      </c>
      <c r="L3737" t="s">
        <v>30</v>
      </c>
      <c r="M3737" s="21" t="s">
        <v>31</v>
      </c>
      <c r="N3737" t="s">
        <v>2557</v>
      </c>
      <c r="O3737" s="20">
        <v>56.3492063492063</v>
      </c>
      <c r="P3737" s="20">
        <v>56.4357142857143</v>
      </c>
      <c r="Q3737" s="22">
        <v>1.00153521126761</v>
      </c>
      <c r="R3737" s="23"/>
      <c r="S3737" s="24"/>
      <c r="T3737" s="23"/>
      <c r="U3737" s="22"/>
      <c r="V3737" s="20"/>
      <c r="W3737" s="20"/>
      <c r="X3737" s="25"/>
    </row>
    <row r="3738" spans="1:24">
      <c r="A3738" s="1" t="s">
        <v>2211</v>
      </c>
      <c r="B3738" s="13" t="s">
        <v>2120</v>
      </c>
      <c r="C3738" t="s">
        <v>2544</v>
      </c>
      <c r="D3738" s="7" t="s">
        <v>2213</v>
      </c>
      <c r="E3738" s="13" t="s">
        <v>28</v>
      </c>
      <c r="F3738" s="20">
        <v>49.46</v>
      </c>
      <c r="G3738" s="20">
        <v>3.55</v>
      </c>
      <c r="H3738" s="20"/>
      <c r="I3738" s="20"/>
      <c r="J3738" s="25"/>
      <c r="K3738" t="s">
        <v>29</v>
      </c>
      <c r="L3738" t="s">
        <v>30</v>
      </c>
      <c r="M3738" s="21" t="s">
        <v>31</v>
      </c>
      <c r="N3738" t="s">
        <v>2558</v>
      </c>
      <c r="O3738" s="20">
        <v>62.3669328010645</v>
      </c>
      <c r="P3738" s="20">
        <v>62.4670658682635</v>
      </c>
      <c r="Q3738" s="22">
        <v>1.00160554740632</v>
      </c>
      <c r="R3738" s="23"/>
      <c r="S3738" s="24"/>
      <c r="T3738" s="23"/>
      <c r="U3738" s="22"/>
      <c r="V3738" s="20"/>
      <c r="W3738" s="20"/>
      <c r="X3738" s="25"/>
    </row>
    <row r="3739" spans="1:24">
      <c r="A3739" s="1" t="s">
        <v>2211</v>
      </c>
      <c r="B3739" s="13" t="s">
        <v>2120</v>
      </c>
      <c r="C3739" t="s">
        <v>2544</v>
      </c>
      <c r="D3739" s="7" t="s">
        <v>2213</v>
      </c>
      <c r="E3739" s="13" t="s">
        <v>28</v>
      </c>
      <c r="F3739" s="20">
        <v>49.46</v>
      </c>
      <c r="G3739" s="20">
        <v>3.55</v>
      </c>
      <c r="H3739" s="20"/>
      <c r="I3739" s="20"/>
      <c r="J3739" s="25"/>
      <c r="K3739" t="s">
        <v>29</v>
      </c>
      <c r="L3739" t="s">
        <v>30</v>
      </c>
      <c r="M3739" s="21" t="s">
        <v>31</v>
      </c>
      <c r="N3739" t="s">
        <v>2559</v>
      </c>
      <c r="O3739" s="20">
        <v>61.9904667981591</v>
      </c>
      <c r="P3739" s="20">
        <v>62.1834319526627</v>
      </c>
      <c r="Q3739" s="22">
        <v>1.00311281983296</v>
      </c>
      <c r="R3739" s="23"/>
      <c r="S3739" s="24"/>
      <c r="T3739" s="23"/>
      <c r="U3739" s="22"/>
      <c r="V3739" s="20"/>
      <c r="W3739" s="20"/>
      <c r="X3739" s="25"/>
    </row>
    <row r="3740" spans="1:24">
      <c r="A3740" s="1" t="s">
        <v>2211</v>
      </c>
      <c r="B3740" s="13" t="s">
        <v>2120</v>
      </c>
      <c r="C3740" t="s">
        <v>2544</v>
      </c>
      <c r="D3740" s="7" t="s">
        <v>2213</v>
      </c>
      <c r="E3740" s="13" t="s">
        <v>28</v>
      </c>
      <c r="F3740" s="20">
        <v>49.46</v>
      </c>
      <c r="G3740" s="20">
        <v>3.55</v>
      </c>
      <c r="H3740" s="20"/>
      <c r="I3740" s="20"/>
      <c r="J3740" s="25"/>
      <c r="K3740" t="s">
        <v>29</v>
      </c>
      <c r="L3740" t="s">
        <v>30</v>
      </c>
      <c r="M3740" s="21" t="s">
        <v>31</v>
      </c>
      <c r="N3740" t="s">
        <v>2560</v>
      </c>
      <c r="O3740" s="20">
        <v>52.1974885844749</v>
      </c>
      <c r="P3740" s="20">
        <v>52.1974885844749</v>
      </c>
      <c r="Q3740" s="22">
        <v>1</v>
      </c>
      <c r="R3740" s="23"/>
      <c r="S3740" s="24"/>
      <c r="T3740" s="23"/>
      <c r="U3740" s="22"/>
      <c r="V3740" s="20"/>
      <c r="W3740" s="20"/>
      <c r="X3740" s="25"/>
    </row>
    <row r="3741" spans="1:24">
      <c r="A3741" s="1" t="s">
        <v>2211</v>
      </c>
      <c r="B3741" s="13" t="s">
        <v>2120</v>
      </c>
      <c r="C3741" t="s">
        <v>2544</v>
      </c>
      <c r="D3741" s="7" t="s">
        <v>2213</v>
      </c>
      <c r="E3741" s="13" t="s">
        <v>28</v>
      </c>
      <c r="F3741" s="20">
        <v>49.46</v>
      </c>
      <c r="G3741" s="20">
        <v>3.55</v>
      </c>
      <c r="H3741" s="20"/>
      <c r="I3741" s="20"/>
      <c r="J3741" s="25"/>
      <c r="K3741" t="s">
        <v>29</v>
      </c>
      <c r="L3741" t="s">
        <v>30</v>
      </c>
      <c r="M3741" s="21" t="s">
        <v>31</v>
      </c>
      <c r="N3741" t="s">
        <v>2561</v>
      </c>
      <c r="O3741" s="20">
        <v>57.010582010582</v>
      </c>
      <c r="P3741" s="20">
        <v>57.010582010582</v>
      </c>
      <c r="Q3741" s="22">
        <v>1</v>
      </c>
      <c r="R3741" s="23"/>
      <c r="S3741" s="24"/>
      <c r="T3741" s="23"/>
      <c r="U3741" s="22"/>
      <c r="V3741" s="20"/>
      <c r="W3741" s="20"/>
      <c r="X3741" s="25"/>
    </row>
    <row r="3742" spans="1:24">
      <c r="A3742" s="1" t="s">
        <v>2211</v>
      </c>
      <c r="B3742" s="13" t="s">
        <v>2120</v>
      </c>
      <c r="C3742" t="s">
        <v>2544</v>
      </c>
      <c r="D3742" s="7" t="s">
        <v>2213</v>
      </c>
      <c r="E3742" s="13" t="s">
        <v>28</v>
      </c>
      <c r="F3742" s="20">
        <v>49.46</v>
      </c>
      <c r="G3742" s="20">
        <v>3.55</v>
      </c>
      <c r="H3742" s="20"/>
      <c r="I3742" s="20"/>
      <c r="J3742" s="25"/>
      <c r="K3742" t="s">
        <v>29</v>
      </c>
      <c r="L3742" t="s">
        <v>30</v>
      </c>
      <c r="M3742" s="21" t="s">
        <v>31</v>
      </c>
      <c r="N3742" t="s">
        <v>2562</v>
      </c>
      <c r="O3742" s="20">
        <v>76.1443126520681</v>
      </c>
      <c r="P3742" s="20">
        <v>68.0693430656934</v>
      </c>
      <c r="Q3742" s="22">
        <v>0.893951769933596</v>
      </c>
      <c r="R3742" s="23"/>
      <c r="S3742" s="24"/>
      <c r="T3742" s="23"/>
      <c r="U3742" s="22"/>
      <c r="V3742" s="20"/>
      <c r="W3742" s="20"/>
      <c r="X3742" s="25"/>
    </row>
    <row r="3743" spans="1:24">
      <c r="A3743" s="1" t="s">
        <v>2211</v>
      </c>
      <c r="B3743" s="13" t="s">
        <v>2120</v>
      </c>
      <c r="C3743" t="s">
        <v>2544</v>
      </c>
      <c r="D3743" s="7" t="s">
        <v>2213</v>
      </c>
      <c r="E3743" s="13" t="s">
        <v>28</v>
      </c>
      <c r="F3743" s="20">
        <v>49.46</v>
      </c>
      <c r="G3743" s="20">
        <v>3.55</v>
      </c>
      <c r="H3743" s="20"/>
      <c r="I3743" s="20"/>
      <c r="J3743" s="25"/>
      <c r="K3743" t="s">
        <v>29</v>
      </c>
      <c r="L3743" t="s">
        <v>30</v>
      </c>
      <c r="M3743" s="21" t="s">
        <v>31</v>
      </c>
      <c r="N3743" t="s">
        <v>2563</v>
      </c>
      <c r="O3743" s="20">
        <v>58.230198019802</v>
      </c>
      <c r="P3743" s="20">
        <v>56.740099009901</v>
      </c>
      <c r="Q3743" s="22">
        <v>0.974410201912859</v>
      </c>
      <c r="R3743" s="23"/>
      <c r="S3743" s="24"/>
      <c r="T3743" s="23"/>
      <c r="U3743" s="22"/>
      <c r="V3743" s="20"/>
      <c r="W3743" s="20"/>
      <c r="X3743" s="25"/>
    </row>
    <row r="3744" spans="1:24">
      <c r="A3744" s="1" t="s">
        <v>2211</v>
      </c>
      <c r="B3744" s="13" t="s">
        <v>2120</v>
      </c>
      <c r="C3744" t="s">
        <v>2544</v>
      </c>
      <c r="D3744" s="7" t="s">
        <v>2213</v>
      </c>
      <c r="E3744" s="13" t="s">
        <v>28</v>
      </c>
      <c r="F3744" s="20">
        <v>49.46</v>
      </c>
      <c r="G3744" s="20">
        <v>3.55</v>
      </c>
      <c r="H3744" s="20"/>
      <c r="I3744" s="20"/>
      <c r="J3744" s="25"/>
      <c r="K3744" t="s">
        <v>29</v>
      </c>
      <c r="L3744" t="s">
        <v>30</v>
      </c>
      <c r="M3744" s="21" t="s">
        <v>31</v>
      </c>
      <c r="N3744" t="s">
        <v>2564</v>
      </c>
      <c r="O3744" s="20">
        <v>50.2769385699899</v>
      </c>
      <c r="P3744" s="20">
        <v>47.4229607250755</v>
      </c>
      <c r="Q3744" s="22">
        <v>0.943234852278418</v>
      </c>
      <c r="R3744" s="23"/>
      <c r="S3744" s="24"/>
      <c r="T3744" s="23"/>
      <c r="U3744" s="22"/>
      <c r="V3744" s="20"/>
      <c r="W3744" s="20"/>
      <c r="X3744" s="25"/>
    </row>
    <row r="3745" spans="1:24">
      <c r="A3745" s="1" t="s">
        <v>2211</v>
      </c>
      <c r="B3745" s="13" t="s">
        <v>2120</v>
      </c>
      <c r="C3745" t="s">
        <v>2544</v>
      </c>
      <c r="D3745" s="7" t="s">
        <v>2213</v>
      </c>
      <c r="E3745" s="13" t="s">
        <v>28</v>
      </c>
      <c r="F3745" s="20">
        <v>49.46</v>
      </c>
      <c r="G3745" s="20">
        <v>3.55</v>
      </c>
      <c r="H3745" s="20"/>
      <c r="I3745" s="20"/>
      <c r="J3745" s="25"/>
      <c r="K3745" t="s">
        <v>29</v>
      </c>
      <c r="L3745" t="s">
        <v>30</v>
      </c>
      <c r="M3745" s="21" t="s">
        <v>31</v>
      </c>
      <c r="N3745" t="s">
        <v>2565</v>
      </c>
      <c r="O3745" s="20">
        <v>40.2947154471545</v>
      </c>
      <c r="P3745" s="20">
        <v>38.2256097560976</v>
      </c>
      <c r="Q3745" s="22">
        <v>0.948650693568727</v>
      </c>
      <c r="R3745" s="23"/>
      <c r="S3745" s="24"/>
      <c r="T3745" s="23"/>
      <c r="U3745" s="22"/>
      <c r="V3745" s="20"/>
      <c r="W3745" s="20"/>
      <c r="X3745" s="25"/>
    </row>
    <row r="3746" spans="1:24">
      <c r="A3746" s="1" t="s">
        <v>2211</v>
      </c>
      <c r="B3746" s="13" t="s">
        <v>2120</v>
      </c>
      <c r="C3746" t="s">
        <v>2544</v>
      </c>
      <c r="D3746" s="7" t="s">
        <v>2213</v>
      </c>
      <c r="E3746" s="13" t="s">
        <v>28</v>
      </c>
      <c r="F3746" s="20">
        <v>49.46</v>
      </c>
      <c r="G3746" s="20">
        <v>3.55</v>
      </c>
      <c r="H3746" s="20"/>
      <c r="I3746" s="20"/>
      <c r="J3746" s="25"/>
      <c r="K3746" t="s">
        <v>29</v>
      </c>
      <c r="L3746" t="s">
        <v>30</v>
      </c>
      <c r="M3746" s="21" t="s">
        <v>31</v>
      </c>
      <c r="N3746" t="s">
        <v>2566</v>
      </c>
      <c r="O3746" s="20">
        <v>36.5127995642701</v>
      </c>
      <c r="P3746" s="20">
        <v>36.4705882352941</v>
      </c>
      <c r="Q3746" s="22">
        <v>0.998843930635838</v>
      </c>
      <c r="R3746" s="23"/>
      <c r="S3746" s="24"/>
      <c r="T3746" s="23"/>
      <c r="U3746" s="22"/>
      <c r="V3746" s="20"/>
      <c r="W3746" s="20"/>
      <c r="X3746" s="25"/>
    </row>
    <row r="3747" spans="1:24">
      <c r="A3747" s="1" t="s">
        <v>2211</v>
      </c>
      <c r="B3747" s="13" t="s">
        <v>2120</v>
      </c>
      <c r="C3747" t="s">
        <v>2544</v>
      </c>
      <c r="D3747" s="7" t="s">
        <v>2213</v>
      </c>
      <c r="E3747" s="13" t="s">
        <v>28</v>
      </c>
      <c r="F3747" s="20">
        <v>49.46</v>
      </c>
      <c r="G3747" s="20">
        <v>3.55</v>
      </c>
      <c r="H3747" s="20"/>
      <c r="I3747" s="20"/>
      <c r="J3747" s="25"/>
      <c r="K3747" t="s">
        <v>29</v>
      </c>
      <c r="L3747" t="s">
        <v>30</v>
      </c>
      <c r="M3747" s="21" t="s">
        <v>31</v>
      </c>
      <c r="N3747" t="s">
        <v>2567</v>
      </c>
      <c r="O3747" s="20">
        <v>61.1111111111111</v>
      </c>
      <c r="P3747" s="20">
        <v>58.47</v>
      </c>
      <c r="Q3747" s="22">
        <v>0.956781818181818</v>
      </c>
      <c r="R3747" s="23"/>
      <c r="S3747" s="24"/>
      <c r="T3747" s="23"/>
      <c r="U3747" s="22"/>
      <c r="V3747" s="20"/>
      <c r="W3747" s="20"/>
      <c r="X3747" s="25"/>
    </row>
    <row r="3748" spans="1:24">
      <c r="A3748" s="1" t="s">
        <v>2211</v>
      </c>
      <c r="B3748" s="13" t="s">
        <v>2120</v>
      </c>
      <c r="C3748" t="s">
        <v>2544</v>
      </c>
      <c r="D3748" s="7" t="s">
        <v>2213</v>
      </c>
      <c r="E3748" s="13" t="s">
        <v>28</v>
      </c>
      <c r="F3748" s="20">
        <v>49.46</v>
      </c>
      <c r="G3748" s="20">
        <v>3.55</v>
      </c>
      <c r="H3748" s="20"/>
      <c r="I3748" s="20"/>
      <c r="J3748" s="25"/>
      <c r="K3748" t="s">
        <v>29</v>
      </c>
      <c r="L3748" t="s">
        <v>30</v>
      </c>
      <c r="M3748" s="21" t="s">
        <v>31</v>
      </c>
      <c r="N3748" t="s">
        <v>2568</v>
      </c>
      <c r="O3748" s="20">
        <v>55.3164845173042</v>
      </c>
      <c r="P3748" s="20">
        <v>51.8770491803279</v>
      </c>
      <c r="Q3748" s="22">
        <v>0.937822597242231</v>
      </c>
      <c r="R3748" s="23"/>
      <c r="S3748" s="24"/>
      <c r="T3748" s="23"/>
      <c r="U3748" s="22"/>
      <c r="V3748" s="20"/>
      <c r="W3748" s="20"/>
      <c r="X3748" s="25"/>
    </row>
    <row r="3749" spans="1:24">
      <c r="A3749" s="1" t="s">
        <v>2211</v>
      </c>
      <c r="B3749" s="13" t="s">
        <v>2120</v>
      </c>
      <c r="C3749" t="s">
        <v>2544</v>
      </c>
      <c r="D3749" s="7" t="s">
        <v>2213</v>
      </c>
      <c r="E3749" s="13" t="s">
        <v>28</v>
      </c>
      <c r="F3749" s="20">
        <v>49.29</v>
      </c>
      <c r="G3749" s="20">
        <v>3.69</v>
      </c>
      <c r="H3749" s="20"/>
      <c r="I3749" s="20"/>
      <c r="J3749" s="25"/>
      <c r="K3749" t="s">
        <v>29</v>
      </c>
      <c r="L3749" t="s">
        <v>30</v>
      </c>
      <c r="M3749" s="21" t="s">
        <v>31</v>
      </c>
      <c r="N3749" t="s">
        <v>2569</v>
      </c>
      <c r="O3749" s="20">
        <v>52.9094919900625</v>
      </c>
      <c r="P3749" s="20">
        <v>45.8057054741712</v>
      </c>
      <c r="Q3749" s="22">
        <v>0.865737011475642</v>
      </c>
      <c r="R3749" s="23"/>
      <c r="S3749" s="24"/>
      <c r="T3749" s="23"/>
      <c r="U3749" s="22"/>
      <c r="V3749" s="20"/>
      <c r="W3749" s="20"/>
      <c r="X3749" s="25"/>
    </row>
    <row r="3750" spans="1:24">
      <c r="A3750" s="1" t="s">
        <v>2211</v>
      </c>
      <c r="B3750" s="13" t="s">
        <v>2120</v>
      </c>
      <c r="C3750" t="s">
        <v>2544</v>
      </c>
      <c r="D3750" s="7" t="s">
        <v>2213</v>
      </c>
      <c r="E3750" s="13" t="s">
        <v>28</v>
      </c>
      <c r="F3750" s="20">
        <v>49.46</v>
      </c>
      <c r="G3750" s="20">
        <v>3.55</v>
      </c>
      <c r="H3750" s="20"/>
      <c r="I3750" s="20"/>
      <c r="J3750" s="25"/>
      <c r="K3750" t="s">
        <v>29</v>
      </c>
      <c r="L3750" t="s">
        <v>30</v>
      </c>
      <c r="M3750" s="21" t="s">
        <v>31</v>
      </c>
      <c r="N3750" t="s">
        <v>2570</v>
      </c>
      <c r="O3750" s="20">
        <v>55.2403745553463</v>
      </c>
      <c r="P3750" s="20">
        <v>55.1624293785311</v>
      </c>
      <c r="Q3750" s="22">
        <v>0.998588981746727</v>
      </c>
      <c r="R3750" s="23"/>
      <c r="S3750" s="24"/>
      <c r="T3750" s="23"/>
      <c r="U3750" s="22"/>
      <c r="V3750" s="20"/>
      <c r="W3750" s="20"/>
      <c r="X3750" s="25"/>
    </row>
    <row r="3751" spans="1:24">
      <c r="A3751" s="1" t="s">
        <v>2211</v>
      </c>
      <c r="B3751" s="13" t="s">
        <v>2120</v>
      </c>
      <c r="C3751" t="s">
        <v>2544</v>
      </c>
      <c r="D3751" s="7" t="s">
        <v>2213</v>
      </c>
      <c r="E3751" s="13" t="s">
        <v>28</v>
      </c>
      <c r="F3751" s="20">
        <v>49.46</v>
      </c>
      <c r="G3751" s="20">
        <v>3.55</v>
      </c>
      <c r="H3751" s="20"/>
      <c r="I3751" s="20"/>
      <c r="J3751" s="25"/>
      <c r="K3751" t="s">
        <v>29</v>
      </c>
      <c r="L3751" t="s">
        <v>30</v>
      </c>
      <c r="M3751" s="21" t="s">
        <v>31</v>
      </c>
      <c r="N3751" t="s">
        <v>2571</v>
      </c>
      <c r="O3751" s="20">
        <v>64.2103107077582</v>
      </c>
      <c r="P3751" s="20">
        <v>64.2127056154282</v>
      </c>
      <c r="Q3751" s="22">
        <v>1.00003729786764</v>
      </c>
      <c r="R3751" s="23"/>
      <c r="S3751" s="24"/>
      <c r="T3751" s="23"/>
      <c r="U3751" s="22"/>
      <c r="V3751" s="20"/>
      <c r="W3751" s="20"/>
      <c r="X3751" s="25"/>
    </row>
    <row r="3752" spans="1:24">
      <c r="A3752" s="1" t="s">
        <v>2211</v>
      </c>
      <c r="B3752" s="13" t="s">
        <v>2120</v>
      </c>
      <c r="C3752" t="s">
        <v>2544</v>
      </c>
      <c r="D3752" s="7" t="s">
        <v>2213</v>
      </c>
      <c r="E3752" s="13" t="s">
        <v>28</v>
      </c>
      <c r="F3752" s="20">
        <v>49.46</v>
      </c>
      <c r="G3752" s="20">
        <v>3.55</v>
      </c>
      <c r="H3752" s="20"/>
      <c r="I3752" s="20"/>
      <c r="J3752" s="25"/>
      <c r="K3752" t="s">
        <v>29</v>
      </c>
      <c r="L3752" t="s">
        <v>30</v>
      </c>
      <c r="M3752" s="21" t="s">
        <v>31</v>
      </c>
      <c r="N3752" t="s">
        <v>2572</v>
      </c>
      <c r="O3752" s="20">
        <v>51.8461362597165</v>
      </c>
      <c r="P3752" s="20">
        <v>49.2304526748971</v>
      </c>
      <c r="Q3752" s="22">
        <v>0.949549112556499</v>
      </c>
      <c r="R3752" s="23"/>
      <c r="S3752" s="24"/>
      <c r="T3752" s="23"/>
      <c r="U3752" s="22"/>
      <c r="V3752" s="20"/>
      <c r="W3752" s="20"/>
      <c r="X3752" s="25"/>
    </row>
    <row r="3753" spans="1:24">
      <c r="A3753" s="1" t="s">
        <v>2211</v>
      </c>
      <c r="B3753" s="13" t="s">
        <v>2120</v>
      </c>
      <c r="C3753" t="s">
        <v>2544</v>
      </c>
      <c r="D3753" s="7" t="s">
        <v>2213</v>
      </c>
      <c r="E3753" s="13" t="s">
        <v>28</v>
      </c>
      <c r="F3753" s="20">
        <v>49.46</v>
      </c>
      <c r="G3753" s="20">
        <v>3.55</v>
      </c>
      <c r="H3753" s="20"/>
      <c r="I3753" s="20"/>
      <c r="J3753" s="25"/>
      <c r="K3753" t="s">
        <v>29</v>
      </c>
      <c r="L3753" t="s">
        <v>30</v>
      </c>
      <c r="M3753" s="21" t="s">
        <v>31</v>
      </c>
      <c r="N3753" t="s">
        <v>2573</v>
      </c>
      <c r="O3753" s="20">
        <v>51.144611948632</v>
      </c>
      <c r="P3753" s="20">
        <v>50.3819095477387</v>
      </c>
      <c r="Q3753" s="22">
        <v>0.985087336244541</v>
      </c>
      <c r="R3753" s="23"/>
      <c r="S3753" s="24"/>
      <c r="T3753" s="23"/>
      <c r="U3753" s="22"/>
      <c r="V3753" s="20"/>
      <c r="W3753" s="20"/>
      <c r="X3753" s="25"/>
    </row>
    <row r="3754" spans="1:24">
      <c r="A3754" s="1" t="s">
        <v>2211</v>
      </c>
      <c r="B3754" s="13" t="s">
        <v>2120</v>
      </c>
      <c r="C3754" t="s">
        <v>2544</v>
      </c>
      <c r="D3754" s="7" t="s">
        <v>2213</v>
      </c>
      <c r="E3754" s="13" t="s">
        <v>28</v>
      </c>
      <c r="F3754" s="20">
        <v>49.46</v>
      </c>
      <c r="G3754" s="20">
        <v>3.55</v>
      </c>
      <c r="H3754" s="20"/>
      <c r="I3754" s="20"/>
      <c r="J3754" s="25"/>
      <c r="K3754" t="s">
        <v>29</v>
      </c>
      <c r="L3754" t="s">
        <v>30</v>
      </c>
      <c r="M3754" s="21" t="s">
        <v>31</v>
      </c>
      <c r="N3754" t="s">
        <v>2574</v>
      </c>
      <c r="O3754" s="20">
        <v>52.590811965812</v>
      </c>
      <c r="P3754" s="20">
        <v>45.9615384615385</v>
      </c>
      <c r="Q3754" s="22">
        <v>0.873946165566277</v>
      </c>
      <c r="R3754" s="23"/>
      <c r="S3754" s="24"/>
      <c r="T3754" s="23"/>
      <c r="U3754" s="22"/>
      <c r="V3754" s="20"/>
      <c r="W3754" s="20"/>
      <c r="X3754" s="25"/>
    </row>
    <row r="3755" spans="1:24">
      <c r="A3755" s="1" t="s">
        <v>2211</v>
      </c>
      <c r="B3755" s="13" t="s">
        <v>2120</v>
      </c>
      <c r="C3755" t="s">
        <v>2544</v>
      </c>
      <c r="D3755" s="7" t="s">
        <v>2213</v>
      </c>
      <c r="E3755" s="13" t="s">
        <v>28</v>
      </c>
      <c r="F3755" s="20">
        <v>49.46</v>
      </c>
      <c r="G3755" s="20">
        <v>3.55</v>
      </c>
      <c r="H3755" s="20"/>
      <c r="I3755" s="20"/>
      <c r="J3755" s="25"/>
      <c r="K3755" t="s">
        <v>29</v>
      </c>
      <c r="L3755" t="s">
        <v>30</v>
      </c>
      <c r="M3755" s="21" t="s">
        <v>31</v>
      </c>
      <c r="N3755" t="s">
        <v>2575</v>
      </c>
      <c r="O3755" s="20">
        <v>58.6988304093567</v>
      </c>
      <c r="P3755" s="20">
        <v>50.7368421052632</v>
      </c>
      <c r="Q3755" s="22">
        <v>0.864358655043587</v>
      </c>
      <c r="R3755" s="23"/>
      <c r="S3755" s="24"/>
      <c r="T3755" s="23"/>
      <c r="U3755" s="22"/>
      <c r="V3755" s="20"/>
      <c r="W3755" s="20"/>
      <c r="X3755" s="25"/>
    </row>
    <row r="3756" spans="1:24">
      <c r="A3756" s="1" t="s">
        <v>2211</v>
      </c>
      <c r="B3756" s="13" t="s">
        <v>2120</v>
      </c>
      <c r="C3756" t="s">
        <v>2544</v>
      </c>
      <c r="D3756" s="7" t="s">
        <v>2213</v>
      </c>
      <c r="E3756" s="13" t="s">
        <v>28</v>
      </c>
      <c r="F3756" s="20">
        <v>49.46</v>
      </c>
      <c r="G3756" s="20">
        <v>3.55</v>
      </c>
      <c r="H3756" s="20"/>
      <c r="I3756" s="20"/>
      <c r="J3756" s="25"/>
      <c r="K3756" t="s">
        <v>29</v>
      </c>
      <c r="L3756" t="s">
        <v>30</v>
      </c>
      <c r="M3756" s="21" t="s">
        <v>31</v>
      </c>
      <c r="N3756" t="s">
        <v>2576</v>
      </c>
      <c r="O3756" s="20">
        <v>49.8884272083718</v>
      </c>
      <c r="P3756" s="20">
        <v>47.8642659279778</v>
      </c>
      <c r="Q3756" s="22">
        <v>0.959426235829413</v>
      </c>
      <c r="R3756" s="23"/>
      <c r="S3756" s="24"/>
      <c r="T3756" s="23"/>
      <c r="U3756" s="22"/>
      <c r="V3756" s="20"/>
      <c r="W3756" s="20"/>
      <c r="X3756" s="25"/>
    </row>
    <row r="3757" spans="1:24">
      <c r="A3757" s="1" t="s">
        <v>2211</v>
      </c>
      <c r="B3757" s="13" t="s">
        <v>2120</v>
      </c>
      <c r="C3757" t="s">
        <v>2544</v>
      </c>
      <c r="D3757" s="7" t="s">
        <v>2213</v>
      </c>
      <c r="E3757" s="13" t="s">
        <v>28</v>
      </c>
      <c r="F3757" s="20">
        <v>49.46</v>
      </c>
      <c r="G3757" s="20">
        <v>3.55</v>
      </c>
      <c r="H3757" s="20"/>
      <c r="I3757" s="20"/>
      <c r="J3757" s="25"/>
      <c r="K3757" t="s">
        <v>29</v>
      </c>
      <c r="L3757" t="s">
        <v>30</v>
      </c>
      <c r="M3757" s="21" t="s">
        <v>31</v>
      </c>
      <c r="N3757" t="s">
        <v>2577</v>
      </c>
      <c r="O3757" s="20">
        <v>52.2432527164388</v>
      </c>
      <c r="P3757" s="20">
        <v>50.8548895899054</v>
      </c>
      <c r="Q3757" s="22">
        <v>0.973425025159342</v>
      </c>
      <c r="R3757" s="23"/>
      <c r="S3757" s="24"/>
      <c r="T3757" s="23"/>
      <c r="U3757" s="22"/>
      <c r="V3757" s="20"/>
      <c r="W3757" s="20"/>
      <c r="X3757" s="25"/>
    </row>
    <row r="3758" spans="1:24">
      <c r="A3758" s="1" t="s">
        <v>2211</v>
      </c>
      <c r="B3758" s="13" t="s">
        <v>2120</v>
      </c>
      <c r="C3758" t="s">
        <v>2544</v>
      </c>
      <c r="D3758" s="7" t="s">
        <v>2213</v>
      </c>
      <c r="E3758" s="13" t="s">
        <v>28</v>
      </c>
      <c r="F3758" s="20">
        <v>49.46</v>
      </c>
      <c r="G3758" s="20">
        <v>3.55</v>
      </c>
      <c r="H3758" s="20"/>
      <c r="I3758" s="20"/>
      <c r="J3758" s="25"/>
      <c r="K3758" t="s">
        <v>29</v>
      </c>
      <c r="L3758" t="s">
        <v>30</v>
      </c>
      <c r="M3758" s="21" t="s">
        <v>31</v>
      </c>
      <c r="N3758" t="s">
        <v>2578</v>
      </c>
      <c r="O3758" s="20">
        <v>50.3558310376492</v>
      </c>
      <c r="P3758" s="20">
        <v>45.7190082644628</v>
      </c>
      <c r="Q3758" s="22">
        <v>0.907918851151128</v>
      </c>
      <c r="R3758" s="23"/>
      <c r="S3758" s="24"/>
      <c r="T3758" s="23"/>
      <c r="U3758" s="22"/>
      <c r="V3758" s="20"/>
      <c r="W3758" s="20"/>
      <c r="X3758" s="25"/>
    </row>
    <row r="3759" spans="1:24">
      <c r="A3759" s="1" t="s">
        <v>2211</v>
      </c>
      <c r="B3759" s="13" t="s">
        <v>2120</v>
      </c>
      <c r="C3759" t="s">
        <v>2544</v>
      </c>
      <c r="D3759" s="7" t="s">
        <v>2213</v>
      </c>
      <c r="E3759" s="13" t="s">
        <v>28</v>
      </c>
      <c r="F3759" s="20">
        <v>49.46</v>
      </c>
      <c r="G3759" s="20">
        <v>3.55</v>
      </c>
      <c r="H3759" s="20"/>
      <c r="I3759" s="20"/>
      <c r="J3759" s="25"/>
      <c r="K3759" t="s">
        <v>29</v>
      </c>
      <c r="L3759" t="s">
        <v>30</v>
      </c>
      <c r="M3759" s="21" t="s">
        <v>31</v>
      </c>
      <c r="N3759" t="s">
        <v>2579</v>
      </c>
      <c r="O3759" s="20">
        <v>60.2081420263238</v>
      </c>
      <c r="P3759" s="20">
        <v>56.9297520661157</v>
      </c>
      <c r="Q3759" s="22">
        <v>0.945549059481444</v>
      </c>
      <c r="R3759" s="23"/>
      <c r="S3759" s="24"/>
      <c r="T3759" s="23"/>
      <c r="U3759" s="22"/>
      <c r="V3759" s="20"/>
      <c r="W3759" s="20"/>
      <c r="X3759" s="25"/>
    </row>
    <row r="3760" spans="1:24">
      <c r="A3760" s="1" t="s">
        <v>2211</v>
      </c>
      <c r="B3760" s="13" t="s">
        <v>2120</v>
      </c>
      <c r="C3760" t="s">
        <v>2544</v>
      </c>
      <c r="D3760" s="7" t="s">
        <v>2213</v>
      </c>
      <c r="E3760" s="13" t="s">
        <v>28</v>
      </c>
      <c r="F3760" s="20">
        <v>49.46</v>
      </c>
      <c r="G3760" s="20">
        <v>3.55</v>
      </c>
      <c r="H3760" s="20"/>
      <c r="I3760" s="20"/>
      <c r="J3760" s="25"/>
      <c r="K3760" t="s">
        <v>29</v>
      </c>
      <c r="L3760" t="s">
        <v>30</v>
      </c>
      <c r="M3760" s="21" t="s">
        <v>31</v>
      </c>
      <c r="N3760" t="s">
        <v>2580</v>
      </c>
      <c r="O3760" s="20">
        <v>64.2492169666083</v>
      </c>
      <c r="P3760" s="20">
        <v>60.9933110367893</v>
      </c>
      <c r="Q3760" s="22">
        <v>0.949323803720267</v>
      </c>
      <c r="R3760" s="23"/>
      <c r="S3760" s="24"/>
      <c r="T3760" s="23"/>
      <c r="U3760" s="22"/>
      <c r="V3760" s="20"/>
      <c r="W3760" s="20"/>
      <c r="X3760" s="25"/>
    </row>
    <row r="3761" spans="1:24">
      <c r="A3761" s="1" t="s">
        <v>2211</v>
      </c>
      <c r="B3761" s="13" t="s">
        <v>2120</v>
      </c>
      <c r="C3761" t="s">
        <v>2544</v>
      </c>
      <c r="D3761" s="7" t="s">
        <v>2213</v>
      </c>
      <c r="E3761" s="13" t="s">
        <v>28</v>
      </c>
      <c r="F3761" s="20">
        <v>49.46</v>
      </c>
      <c r="G3761" s="20">
        <v>3.55</v>
      </c>
      <c r="H3761" s="20"/>
      <c r="I3761" s="20"/>
      <c r="J3761" s="25"/>
      <c r="K3761" t="s">
        <v>29</v>
      </c>
      <c r="L3761" t="s">
        <v>30</v>
      </c>
      <c r="M3761" s="21" t="s">
        <v>31</v>
      </c>
      <c r="N3761" t="s">
        <v>2581</v>
      </c>
      <c r="O3761" s="20">
        <v>47.9845365302754</v>
      </c>
      <c r="P3761" s="20">
        <v>48.0727130570758</v>
      </c>
      <c r="Q3761" s="22">
        <v>1.00183760296913</v>
      </c>
      <c r="R3761" s="23"/>
      <c r="S3761" s="24"/>
      <c r="T3761" s="23"/>
      <c r="U3761" s="22"/>
      <c r="V3761" s="20"/>
      <c r="W3761" s="20"/>
      <c r="X3761" s="25"/>
    </row>
    <row r="3762" spans="1:24">
      <c r="A3762" s="1" t="s">
        <v>2211</v>
      </c>
      <c r="B3762" s="13" t="s">
        <v>2120</v>
      </c>
      <c r="C3762" t="s">
        <v>2544</v>
      </c>
      <c r="D3762" s="7" t="s">
        <v>2213</v>
      </c>
      <c r="E3762" s="13" t="s">
        <v>28</v>
      </c>
      <c r="F3762" s="20">
        <v>49.46</v>
      </c>
      <c r="G3762" s="20">
        <v>3.55</v>
      </c>
      <c r="H3762" s="20"/>
      <c r="I3762" s="20"/>
      <c r="J3762" s="25"/>
      <c r="K3762" t="s">
        <v>29</v>
      </c>
      <c r="L3762" t="s">
        <v>30</v>
      </c>
      <c r="M3762" s="21" t="s">
        <v>31</v>
      </c>
      <c r="N3762" t="s">
        <v>2582</v>
      </c>
      <c r="O3762" s="20">
        <v>61.4699187656744</v>
      </c>
      <c r="P3762" s="20">
        <v>58.9013738959764</v>
      </c>
      <c r="Q3762" s="22">
        <v>0.958214604455728</v>
      </c>
      <c r="R3762" s="23"/>
      <c r="S3762" s="24"/>
      <c r="T3762" s="23"/>
      <c r="U3762" s="22"/>
      <c r="V3762" s="20"/>
      <c r="W3762" s="20"/>
      <c r="X3762" s="25"/>
    </row>
    <row r="3763" spans="1:24">
      <c r="A3763" s="1" t="s">
        <v>2211</v>
      </c>
      <c r="B3763" s="13" t="s">
        <v>2120</v>
      </c>
      <c r="C3763" t="s">
        <v>2544</v>
      </c>
      <c r="D3763" s="7" t="s">
        <v>2213</v>
      </c>
      <c r="E3763" s="13" t="s">
        <v>28</v>
      </c>
      <c r="F3763" s="20">
        <v>49.46</v>
      </c>
      <c r="G3763" s="20">
        <v>3.55</v>
      </c>
      <c r="H3763" s="20"/>
      <c r="I3763" s="20"/>
      <c r="J3763" s="25"/>
      <c r="K3763" t="s">
        <v>29</v>
      </c>
      <c r="L3763" t="s">
        <v>30</v>
      </c>
      <c r="M3763" s="21" t="s">
        <v>31</v>
      </c>
      <c r="N3763" t="s">
        <v>2583</v>
      </c>
      <c r="O3763" s="20">
        <v>59.347497249725</v>
      </c>
      <c r="P3763" s="20">
        <v>57.4678217821782</v>
      </c>
      <c r="Q3763" s="22">
        <v>0.968327637143023</v>
      </c>
      <c r="R3763" s="23"/>
      <c r="S3763" s="24"/>
      <c r="T3763" s="23"/>
      <c r="U3763" s="22"/>
      <c r="V3763" s="20"/>
      <c r="W3763" s="20"/>
      <c r="X3763" s="25"/>
    </row>
    <row r="3764" spans="1:24">
      <c r="A3764" s="1" t="s">
        <v>2211</v>
      </c>
      <c r="B3764" s="13" t="s">
        <v>2120</v>
      </c>
      <c r="C3764" t="s">
        <v>2544</v>
      </c>
      <c r="D3764" s="7" t="s">
        <v>2213</v>
      </c>
      <c r="E3764" s="13" t="s">
        <v>28</v>
      </c>
      <c r="F3764" s="20">
        <v>49.46</v>
      </c>
      <c r="G3764" s="20">
        <v>3.55</v>
      </c>
      <c r="H3764" s="20"/>
      <c r="I3764" s="20"/>
      <c r="J3764" s="25"/>
      <c r="K3764" t="s">
        <v>29</v>
      </c>
      <c r="L3764" t="s">
        <v>30</v>
      </c>
      <c r="M3764" s="21" t="s">
        <v>31</v>
      </c>
      <c r="N3764" t="s">
        <v>2584</v>
      </c>
      <c r="O3764" s="20">
        <v>53.8480188417844</v>
      </c>
      <c r="P3764" s="20">
        <v>51.9177057356609</v>
      </c>
      <c r="Q3764" s="22">
        <v>0.964152569627581</v>
      </c>
      <c r="R3764" s="23"/>
      <c r="S3764" s="24"/>
      <c r="T3764" s="23"/>
      <c r="U3764" s="22"/>
      <c r="V3764" s="20"/>
      <c r="W3764" s="20"/>
      <c r="X3764" s="25"/>
    </row>
    <row r="3765" spans="1:24">
      <c r="A3765" s="1" t="s">
        <v>2211</v>
      </c>
      <c r="B3765" s="13" t="s">
        <v>2120</v>
      </c>
      <c r="C3765" t="s">
        <v>2544</v>
      </c>
      <c r="D3765" s="7" t="s">
        <v>2213</v>
      </c>
      <c r="E3765" s="13" t="s">
        <v>28</v>
      </c>
      <c r="F3765" s="20">
        <v>49.46</v>
      </c>
      <c r="G3765" s="20">
        <v>3.55</v>
      </c>
      <c r="H3765" s="20"/>
      <c r="I3765" s="20"/>
      <c r="J3765" s="25"/>
      <c r="K3765" t="s">
        <v>29</v>
      </c>
      <c r="L3765" t="s">
        <v>30</v>
      </c>
      <c r="M3765" s="21" t="s">
        <v>31</v>
      </c>
      <c r="N3765" t="s">
        <v>2585</v>
      </c>
      <c r="O3765" s="20">
        <v>60.8126527542771</v>
      </c>
      <c r="P3765" s="20">
        <v>58.1065989847716</v>
      </c>
      <c r="Q3765" s="22">
        <v>0.955501796962554</v>
      </c>
      <c r="R3765" s="23"/>
      <c r="S3765" s="24"/>
      <c r="T3765" s="23"/>
      <c r="U3765" s="22"/>
      <c r="V3765" s="20"/>
      <c r="W3765" s="20"/>
      <c r="X3765" s="25"/>
    </row>
    <row r="3766" spans="1:24">
      <c r="A3766" s="1" t="s">
        <v>2211</v>
      </c>
      <c r="B3766" s="13" t="s">
        <v>2120</v>
      </c>
      <c r="C3766" t="s">
        <v>2544</v>
      </c>
      <c r="D3766" s="7" t="s">
        <v>2213</v>
      </c>
      <c r="E3766" s="13" t="s">
        <v>28</v>
      </c>
      <c r="F3766" s="20">
        <v>49.46</v>
      </c>
      <c r="G3766" s="20">
        <v>3.55</v>
      </c>
      <c r="H3766" s="20"/>
      <c r="I3766" s="20"/>
      <c r="J3766" s="25"/>
      <c r="K3766" t="s">
        <v>29</v>
      </c>
      <c r="L3766" t="s">
        <v>30</v>
      </c>
      <c r="M3766" s="21" t="s">
        <v>31</v>
      </c>
      <c r="N3766" t="s">
        <v>2586</v>
      </c>
      <c r="O3766" s="20">
        <v>58.6139169472503</v>
      </c>
      <c r="P3766" s="20">
        <v>53.4444444444444</v>
      </c>
      <c r="Q3766" s="22">
        <v>0.911804691239828</v>
      </c>
      <c r="R3766" s="23"/>
      <c r="S3766" s="24"/>
      <c r="T3766" s="23"/>
      <c r="U3766" s="22"/>
      <c r="V3766" s="20"/>
      <c r="W3766" s="20"/>
      <c r="X3766" s="25"/>
    </row>
    <row r="3767" spans="1:24">
      <c r="A3767" s="1" t="s">
        <v>2211</v>
      </c>
      <c r="B3767" s="13" t="s">
        <v>2120</v>
      </c>
      <c r="C3767" t="s">
        <v>2544</v>
      </c>
      <c r="D3767" s="7" t="s">
        <v>2213</v>
      </c>
      <c r="E3767" s="13" t="s">
        <v>28</v>
      </c>
      <c r="F3767" s="20">
        <v>49.46</v>
      </c>
      <c r="G3767" s="20">
        <v>3.55</v>
      </c>
      <c r="H3767" s="20"/>
      <c r="I3767" s="20"/>
      <c r="J3767" s="25"/>
      <c r="K3767" t="s">
        <v>29</v>
      </c>
      <c r="L3767" t="s">
        <v>30</v>
      </c>
      <c r="M3767" s="21" t="s">
        <v>31</v>
      </c>
      <c r="N3767" t="s">
        <v>2587</v>
      </c>
      <c r="O3767" s="20">
        <v>55.0078247261346</v>
      </c>
      <c r="P3767" s="20">
        <v>51.8767605633803</v>
      </c>
      <c r="Q3767" s="22">
        <v>0.943079658605975</v>
      </c>
      <c r="R3767" s="23"/>
      <c r="S3767" s="24"/>
      <c r="T3767" s="23"/>
      <c r="U3767" s="22"/>
      <c r="V3767" s="20"/>
      <c r="W3767" s="20"/>
      <c r="X3767" s="25"/>
    </row>
    <row r="3768" spans="1:24">
      <c r="A3768" s="1" t="s">
        <v>2211</v>
      </c>
      <c r="B3768" s="13" t="s">
        <v>2120</v>
      </c>
      <c r="C3768" t="s">
        <v>2544</v>
      </c>
      <c r="D3768" s="7" t="s">
        <v>2213</v>
      </c>
      <c r="E3768" s="13" t="s">
        <v>28</v>
      </c>
      <c r="F3768" s="20">
        <v>49.46</v>
      </c>
      <c r="G3768" s="20">
        <v>3.55</v>
      </c>
      <c r="H3768" s="20"/>
      <c r="I3768" s="20"/>
      <c r="J3768" s="25"/>
      <c r="K3768" t="s">
        <v>29</v>
      </c>
      <c r="L3768" t="s">
        <v>30</v>
      </c>
      <c r="M3768" s="21" t="s">
        <v>31</v>
      </c>
      <c r="N3768" t="s">
        <v>2588</v>
      </c>
      <c r="O3768" s="20">
        <v>52.6723505683902</v>
      </c>
      <c r="P3768" s="20">
        <v>52.1419141914192</v>
      </c>
      <c r="Q3768" s="22">
        <v>0.989929510051345</v>
      </c>
      <c r="R3768" s="23"/>
      <c r="S3768" s="24"/>
      <c r="T3768" s="23"/>
      <c r="U3768" s="22"/>
      <c r="V3768" s="20"/>
      <c r="W3768" s="20"/>
      <c r="X3768" s="25"/>
    </row>
    <row r="3769" spans="1:24">
      <c r="A3769" s="1" t="s">
        <v>2211</v>
      </c>
      <c r="B3769" s="13" t="s">
        <v>2120</v>
      </c>
      <c r="C3769" t="s">
        <v>2544</v>
      </c>
      <c r="D3769" s="7" t="s">
        <v>2213</v>
      </c>
      <c r="E3769" s="13" t="s">
        <v>28</v>
      </c>
      <c r="F3769" s="20">
        <v>49.46</v>
      </c>
      <c r="G3769" s="20">
        <v>3.55</v>
      </c>
      <c r="H3769" s="20"/>
      <c r="I3769" s="20"/>
      <c r="J3769" s="25"/>
      <c r="K3769" t="s">
        <v>29</v>
      </c>
      <c r="L3769" t="s">
        <v>30</v>
      </c>
      <c r="M3769" s="21" t="s">
        <v>31</v>
      </c>
      <c r="N3769" t="s">
        <v>2589</v>
      </c>
      <c r="O3769" s="20">
        <v>60.266323024055</v>
      </c>
      <c r="P3769" s="20">
        <v>53.0154639175258</v>
      </c>
      <c r="Q3769" s="22">
        <v>0.879686386315039</v>
      </c>
      <c r="R3769" s="23"/>
      <c r="S3769" s="24"/>
      <c r="T3769" s="23"/>
      <c r="U3769" s="22"/>
      <c r="V3769" s="20"/>
      <c r="W3769" s="20"/>
      <c r="X3769" s="25"/>
    </row>
    <row r="3770" spans="1:24">
      <c r="A3770" s="1" t="s">
        <v>2211</v>
      </c>
      <c r="B3770" s="13" t="s">
        <v>2120</v>
      </c>
      <c r="C3770" t="s">
        <v>2544</v>
      </c>
      <c r="D3770" s="7" t="s">
        <v>2213</v>
      </c>
      <c r="E3770" s="13" t="s">
        <v>28</v>
      </c>
      <c r="F3770" s="20">
        <v>49.46</v>
      </c>
      <c r="G3770" s="20">
        <v>3.55</v>
      </c>
      <c r="H3770" s="20"/>
      <c r="I3770" s="20"/>
      <c r="J3770" s="25"/>
      <c r="K3770" t="s">
        <v>29</v>
      </c>
      <c r="L3770" t="s">
        <v>30</v>
      </c>
      <c r="M3770" s="21" t="s">
        <v>31</v>
      </c>
      <c r="N3770" t="s">
        <v>2590</v>
      </c>
      <c r="O3770" s="20">
        <v>60.269764957265</v>
      </c>
      <c r="P3770" s="20">
        <v>56.9038461538462</v>
      </c>
      <c r="Q3770" s="22">
        <v>0.944152448482163</v>
      </c>
      <c r="R3770" s="23"/>
      <c r="S3770" s="24"/>
      <c r="T3770" s="23"/>
      <c r="U3770" s="22"/>
      <c r="V3770" s="20"/>
      <c r="W3770" s="20"/>
      <c r="X3770" s="25"/>
    </row>
    <row r="3771" spans="1:24">
      <c r="A3771" s="1" t="s">
        <v>2211</v>
      </c>
      <c r="B3771" s="13" t="s">
        <v>2120</v>
      </c>
      <c r="C3771" t="s">
        <v>2544</v>
      </c>
      <c r="D3771" s="7" t="s">
        <v>2213</v>
      </c>
      <c r="E3771" s="13" t="s">
        <v>28</v>
      </c>
      <c r="F3771" s="20">
        <v>49.46</v>
      </c>
      <c r="G3771" s="20">
        <v>3.55</v>
      </c>
      <c r="H3771" s="20"/>
      <c r="I3771" s="20"/>
      <c r="J3771" s="25"/>
      <c r="K3771" t="s">
        <v>29</v>
      </c>
      <c r="L3771" t="s">
        <v>30</v>
      </c>
      <c r="M3771" s="21" t="s">
        <v>31</v>
      </c>
      <c r="N3771" t="s">
        <v>2591</v>
      </c>
      <c r="O3771" s="20">
        <v>51.0168650793651</v>
      </c>
      <c r="P3771" s="20">
        <v>48.6964285714286</v>
      </c>
      <c r="Q3771" s="22">
        <v>0.954516285853184</v>
      </c>
      <c r="R3771" s="23"/>
      <c r="S3771" s="24"/>
      <c r="T3771" s="23"/>
      <c r="U3771" s="22"/>
      <c r="V3771" s="20"/>
      <c r="W3771" s="20"/>
      <c r="X3771" s="25"/>
    </row>
    <row r="3772" spans="1:24">
      <c r="A3772" s="1" t="s">
        <v>2211</v>
      </c>
      <c r="B3772" s="13" t="s">
        <v>2120</v>
      </c>
      <c r="C3772" t="s">
        <v>2544</v>
      </c>
      <c r="D3772" s="7" t="s">
        <v>2213</v>
      </c>
      <c r="E3772" s="13" t="s">
        <v>28</v>
      </c>
      <c r="F3772" s="20">
        <v>49.46</v>
      </c>
      <c r="G3772" s="20">
        <v>3.55</v>
      </c>
      <c r="H3772" s="20"/>
      <c r="I3772" s="20"/>
      <c r="J3772" s="25"/>
      <c r="K3772" t="s">
        <v>29</v>
      </c>
      <c r="L3772" t="s">
        <v>30</v>
      </c>
      <c r="M3772" s="21" t="s">
        <v>31</v>
      </c>
      <c r="N3772" t="s">
        <v>2592</v>
      </c>
      <c r="O3772" s="20">
        <v>49.1869918699187</v>
      </c>
      <c r="P3772" s="20">
        <v>49.1219512195122</v>
      </c>
      <c r="Q3772" s="22">
        <v>0.998677685950413</v>
      </c>
      <c r="R3772" s="23"/>
      <c r="S3772" s="24"/>
      <c r="T3772" s="23"/>
      <c r="U3772" s="22"/>
      <c r="V3772" s="20"/>
      <c r="W3772" s="20"/>
      <c r="X3772" s="25"/>
    </row>
    <row r="3773" spans="1:24">
      <c r="A3773" s="1" t="s">
        <v>2211</v>
      </c>
      <c r="B3773" s="13" t="s">
        <v>2120</v>
      </c>
      <c r="C3773" t="s">
        <v>2544</v>
      </c>
      <c r="D3773" s="7" t="s">
        <v>2213</v>
      </c>
      <c r="E3773" s="13" t="s">
        <v>28</v>
      </c>
      <c r="F3773" s="20">
        <v>49.46</v>
      </c>
      <c r="G3773" s="20">
        <v>3.55</v>
      </c>
      <c r="H3773" s="20"/>
      <c r="I3773" s="20"/>
      <c r="J3773" s="25"/>
      <c r="K3773" t="s">
        <v>29</v>
      </c>
      <c r="L3773" t="s">
        <v>30</v>
      </c>
      <c r="M3773" s="21" t="s">
        <v>31</v>
      </c>
      <c r="N3773" t="s">
        <v>2593</v>
      </c>
      <c r="O3773" s="20">
        <v>54.3036557075434</v>
      </c>
      <c r="P3773" s="20">
        <v>54.438444924406</v>
      </c>
      <c r="Q3773" s="22">
        <v>1.00248213891139</v>
      </c>
      <c r="R3773" s="23"/>
      <c r="S3773" s="24"/>
      <c r="T3773" s="23"/>
      <c r="U3773" s="22"/>
      <c r="V3773" s="20"/>
      <c r="W3773" s="20"/>
      <c r="X3773" s="25"/>
    </row>
    <row r="3774" spans="1:24">
      <c r="A3774" s="1" t="s">
        <v>2211</v>
      </c>
      <c r="B3774" s="13" t="s">
        <v>2120</v>
      </c>
      <c r="C3774" t="s">
        <v>2544</v>
      </c>
      <c r="D3774" s="7" t="s">
        <v>2213</v>
      </c>
      <c r="E3774" s="13" t="s">
        <v>28</v>
      </c>
      <c r="F3774" s="20">
        <v>49.46</v>
      </c>
      <c r="G3774" s="20">
        <v>3.55</v>
      </c>
      <c r="H3774" s="20"/>
      <c r="I3774" s="20"/>
      <c r="J3774" s="25"/>
      <c r="K3774" t="s">
        <v>29</v>
      </c>
      <c r="L3774" t="s">
        <v>30</v>
      </c>
      <c r="M3774" s="21" t="s">
        <v>31</v>
      </c>
      <c r="N3774" t="s">
        <v>2594</v>
      </c>
      <c r="O3774" s="20">
        <v>61.6780657547396</v>
      </c>
      <c r="P3774" s="20">
        <v>59.4362850971922</v>
      </c>
      <c r="Q3774" s="22">
        <v>0.963653518797724</v>
      </c>
      <c r="R3774" s="23"/>
      <c r="S3774" s="24"/>
      <c r="T3774" s="23"/>
      <c r="U3774" s="22"/>
      <c r="V3774" s="20"/>
      <c r="W3774" s="20"/>
      <c r="X3774" s="25"/>
    </row>
    <row r="3775" spans="1:24">
      <c r="A3775" s="1" t="s">
        <v>2211</v>
      </c>
      <c r="B3775" s="13" t="s">
        <v>2120</v>
      </c>
      <c r="C3775" t="s">
        <v>2544</v>
      </c>
      <c r="D3775" s="7" t="s">
        <v>2213</v>
      </c>
      <c r="E3775" s="13" t="s">
        <v>28</v>
      </c>
      <c r="F3775" s="20">
        <v>49.46</v>
      </c>
      <c r="G3775" s="20">
        <v>3.55</v>
      </c>
      <c r="H3775" s="20"/>
      <c r="I3775" s="20"/>
      <c r="J3775" s="25"/>
      <c r="K3775" t="s">
        <v>29</v>
      </c>
      <c r="L3775" t="s">
        <v>30</v>
      </c>
      <c r="M3775" s="21" t="s">
        <v>31</v>
      </c>
      <c r="N3775" t="s">
        <v>2595</v>
      </c>
      <c r="O3775" s="20">
        <v>55.0599024597116</v>
      </c>
      <c r="P3775" s="20">
        <v>55.1129770992366</v>
      </c>
      <c r="Q3775" s="22">
        <v>1.00096394358061</v>
      </c>
      <c r="R3775" s="23"/>
      <c r="S3775" s="24"/>
      <c r="T3775" s="23"/>
      <c r="U3775" s="22"/>
      <c r="V3775" s="20"/>
      <c r="W3775" s="20"/>
      <c r="X3775" s="25"/>
    </row>
    <row r="3776" spans="1:24">
      <c r="A3776" s="1" t="s">
        <v>2211</v>
      </c>
      <c r="B3776" s="13" t="s">
        <v>2120</v>
      </c>
      <c r="C3776" t="s">
        <v>2544</v>
      </c>
      <c r="D3776" s="7" t="s">
        <v>2213</v>
      </c>
      <c r="E3776" s="13" t="s">
        <v>28</v>
      </c>
      <c r="F3776" s="20">
        <v>49.46</v>
      </c>
      <c r="G3776" s="20">
        <v>3.55</v>
      </c>
      <c r="H3776" s="20"/>
      <c r="I3776" s="20"/>
      <c r="J3776" s="25"/>
      <c r="K3776" t="s">
        <v>29</v>
      </c>
      <c r="L3776" t="s">
        <v>30</v>
      </c>
      <c r="M3776" s="21" t="s">
        <v>31</v>
      </c>
      <c r="N3776" t="s">
        <v>2596</v>
      </c>
      <c r="O3776" s="20">
        <v>48.7033134293408</v>
      </c>
      <c r="P3776" s="20">
        <v>47.9704952581665</v>
      </c>
      <c r="Q3776" s="22">
        <v>0.984953422681652</v>
      </c>
      <c r="R3776" s="23"/>
      <c r="S3776" s="24"/>
      <c r="T3776" s="23"/>
      <c r="U3776" s="22"/>
      <c r="V3776" s="20"/>
      <c r="W3776" s="20"/>
      <c r="X3776" s="25"/>
    </row>
    <row r="3777" spans="1:24">
      <c r="A3777" s="1" t="s">
        <v>2211</v>
      </c>
      <c r="B3777" s="13" t="s">
        <v>2120</v>
      </c>
      <c r="C3777" t="s">
        <v>2544</v>
      </c>
      <c r="D3777" s="7" t="s">
        <v>2213</v>
      </c>
      <c r="E3777" s="13" t="s">
        <v>28</v>
      </c>
      <c r="F3777" s="20">
        <v>49.46</v>
      </c>
      <c r="G3777" s="20">
        <v>3.55</v>
      </c>
      <c r="H3777" s="20"/>
      <c r="I3777" s="20"/>
      <c r="J3777" s="25"/>
      <c r="K3777" t="s">
        <v>29</v>
      </c>
      <c r="L3777" t="s">
        <v>30</v>
      </c>
      <c r="M3777" s="21" t="s">
        <v>31</v>
      </c>
      <c r="N3777" t="s">
        <v>2597</v>
      </c>
      <c r="O3777" s="20">
        <v>48.5825534906199</v>
      </c>
      <c r="P3777" s="20">
        <v>48.5825534906199</v>
      </c>
      <c r="Q3777" s="22">
        <v>1</v>
      </c>
      <c r="R3777" s="23"/>
      <c r="S3777" s="24"/>
      <c r="T3777" s="23"/>
      <c r="U3777" s="22"/>
      <c r="V3777" s="20"/>
      <c r="W3777" s="20"/>
      <c r="X3777" s="25"/>
    </row>
    <row r="3778" spans="1:24">
      <c r="A3778" s="1" t="s">
        <v>2211</v>
      </c>
      <c r="B3778" s="13" t="s">
        <v>2120</v>
      </c>
      <c r="C3778" t="s">
        <v>2544</v>
      </c>
      <c r="D3778" s="7" t="s">
        <v>2213</v>
      </c>
      <c r="E3778" s="13" t="s">
        <v>28</v>
      </c>
      <c r="F3778" s="20">
        <v>49.46</v>
      </c>
      <c r="G3778" s="20">
        <v>3.55</v>
      </c>
      <c r="H3778" s="20"/>
      <c r="I3778" s="20"/>
      <c r="J3778" s="25"/>
      <c r="K3778" t="s">
        <v>29</v>
      </c>
      <c r="L3778" t="s">
        <v>30</v>
      </c>
      <c r="M3778" s="21" t="s">
        <v>31</v>
      </c>
      <c r="N3778" t="s">
        <v>2598</v>
      </c>
      <c r="O3778" s="20">
        <v>58.9918582375479</v>
      </c>
      <c r="P3778" s="20">
        <v>55.4504310344828</v>
      </c>
      <c r="Q3778" s="22">
        <v>0.939967525877816</v>
      </c>
      <c r="R3778" s="23"/>
      <c r="S3778" s="24"/>
      <c r="T3778" s="23"/>
      <c r="U3778" s="22"/>
      <c r="V3778" s="20"/>
      <c r="W3778" s="20"/>
      <c r="X3778" s="25"/>
    </row>
    <row r="3779" spans="1:24">
      <c r="A3779" s="1" t="s">
        <v>2211</v>
      </c>
      <c r="B3779" s="13" t="s">
        <v>2120</v>
      </c>
      <c r="C3779" t="s">
        <v>2544</v>
      </c>
      <c r="D3779" s="7" t="s">
        <v>2213</v>
      </c>
      <c r="E3779" s="13" t="s">
        <v>28</v>
      </c>
      <c r="F3779" s="20">
        <v>49.46</v>
      </c>
      <c r="G3779" s="20">
        <v>3.55</v>
      </c>
      <c r="H3779" s="20"/>
      <c r="I3779" s="20"/>
      <c r="J3779" s="25"/>
      <c r="K3779" t="s">
        <v>29</v>
      </c>
      <c r="L3779" t="s">
        <v>30</v>
      </c>
      <c r="M3779" s="21" t="s">
        <v>31</v>
      </c>
      <c r="N3779" t="s">
        <v>2599</v>
      </c>
      <c r="O3779" s="20">
        <v>53.9576802507837</v>
      </c>
      <c r="P3779" s="20">
        <v>53.9561128526646</v>
      </c>
      <c r="Q3779" s="22">
        <v>0.9999709513435</v>
      </c>
      <c r="R3779" s="23"/>
      <c r="S3779" s="24"/>
      <c r="T3779" s="23"/>
      <c r="U3779" s="22"/>
      <c r="V3779" s="20"/>
      <c r="W3779" s="20"/>
      <c r="X3779" s="25"/>
    </row>
    <row r="3780" spans="1:24">
      <c r="A3780" s="39" t="s">
        <v>2211</v>
      </c>
      <c r="B3780" s="40" t="s">
        <v>2120</v>
      </c>
      <c r="C3780" s="18" t="s">
        <v>2544</v>
      </c>
      <c r="D3780" s="78" t="s">
        <v>2213</v>
      </c>
      <c r="E3780" s="40" t="s">
        <v>28</v>
      </c>
      <c r="F3780" s="42">
        <v>49.46</v>
      </c>
      <c r="G3780" s="42">
        <v>3.55</v>
      </c>
      <c r="H3780" s="42"/>
      <c r="I3780" s="42"/>
      <c r="J3780" s="47"/>
      <c r="K3780" s="18" t="s">
        <v>29</v>
      </c>
      <c r="L3780" s="18" t="s">
        <v>30</v>
      </c>
      <c r="M3780" s="43" t="s">
        <v>31</v>
      </c>
      <c r="N3780" s="18" t="s">
        <v>2600</v>
      </c>
      <c r="O3780" s="42">
        <v>50.3279320987654</v>
      </c>
      <c r="P3780" s="42">
        <v>50.3279320987654</v>
      </c>
      <c r="Q3780" s="44">
        <v>1</v>
      </c>
      <c r="R3780" s="45"/>
      <c r="S3780" s="46"/>
      <c r="T3780" s="45"/>
      <c r="U3780" s="44"/>
      <c r="V3780" s="42"/>
      <c r="W3780" s="42"/>
      <c r="X3780" s="47"/>
    </row>
    <row r="3781" spans="1:24">
      <c r="A3781" s="1" t="s">
        <v>2373</v>
      </c>
      <c r="B3781" s="13" t="s">
        <v>2120</v>
      </c>
      <c r="C3781" t="s">
        <v>2601</v>
      </c>
      <c r="D3781" s="7" t="s">
        <v>2375</v>
      </c>
      <c r="E3781" s="13" t="s">
        <v>28</v>
      </c>
      <c r="F3781" s="20">
        <v>48.82</v>
      </c>
      <c r="G3781" s="20">
        <v>3.5</v>
      </c>
      <c r="H3781" s="20"/>
      <c r="I3781" s="20"/>
      <c r="J3781" s="25"/>
      <c r="K3781" t="s">
        <v>29</v>
      </c>
      <c r="L3781" t="s">
        <v>30</v>
      </c>
      <c r="M3781" s="21" t="s">
        <v>31</v>
      </c>
      <c r="N3781" t="s">
        <v>2602</v>
      </c>
      <c r="O3781" s="20">
        <v>64.2754868270332</v>
      </c>
      <c r="P3781" s="20">
        <v>63.9443298969072</v>
      </c>
      <c r="Q3781" s="22">
        <v>0.994847850300735</v>
      </c>
      <c r="R3781" s="23"/>
      <c r="S3781" s="24"/>
      <c r="T3781" s="23"/>
      <c r="U3781" s="22"/>
      <c r="V3781" s="20"/>
      <c r="W3781" s="20"/>
      <c r="X3781" s="25"/>
    </row>
    <row r="3782" spans="1:24">
      <c r="A3782" s="1" t="s">
        <v>2373</v>
      </c>
      <c r="B3782" s="13" t="s">
        <v>2120</v>
      </c>
      <c r="C3782" t="s">
        <v>2601</v>
      </c>
      <c r="D3782" s="7" t="s">
        <v>2375</v>
      </c>
      <c r="E3782" s="13" t="s">
        <v>28</v>
      </c>
      <c r="F3782" s="20">
        <v>48.82</v>
      </c>
      <c r="G3782" s="20">
        <v>3.5</v>
      </c>
      <c r="H3782" s="20"/>
      <c r="I3782" s="20"/>
      <c r="J3782" s="25"/>
      <c r="K3782" t="s">
        <v>29</v>
      </c>
      <c r="L3782" t="s">
        <v>30</v>
      </c>
      <c r="M3782" s="21" t="s">
        <v>31</v>
      </c>
      <c r="N3782" t="s">
        <v>2603</v>
      </c>
      <c r="O3782" s="20">
        <v>70.8770674300254</v>
      </c>
      <c r="P3782" s="20">
        <v>68.8835877862595</v>
      </c>
      <c r="Q3782" s="22">
        <v>0.971874123520503</v>
      </c>
      <c r="R3782" s="23"/>
      <c r="S3782" s="24"/>
      <c r="T3782" s="23"/>
      <c r="U3782" s="22"/>
      <c r="V3782" s="20"/>
      <c r="W3782" s="20"/>
      <c r="X3782" s="25"/>
    </row>
    <row r="3783" spans="1:24">
      <c r="A3783" s="1" t="s">
        <v>2373</v>
      </c>
      <c r="B3783" s="13" t="s">
        <v>2120</v>
      </c>
      <c r="C3783" t="s">
        <v>2601</v>
      </c>
      <c r="D3783" s="7" t="s">
        <v>2375</v>
      </c>
      <c r="E3783" s="13" t="s">
        <v>28</v>
      </c>
      <c r="F3783" s="20">
        <v>48.82</v>
      </c>
      <c r="G3783" s="20">
        <v>3.5</v>
      </c>
      <c r="H3783" s="20"/>
      <c r="I3783" s="20"/>
      <c r="J3783" s="25"/>
      <c r="K3783" t="s">
        <v>29</v>
      </c>
      <c r="L3783" t="s">
        <v>30</v>
      </c>
      <c r="M3783" s="21" t="s">
        <v>31</v>
      </c>
      <c r="N3783" t="s">
        <v>2604</v>
      </c>
      <c r="O3783" s="20">
        <v>72.5569880418535</v>
      </c>
      <c r="P3783" s="20">
        <v>68.4809417040359</v>
      </c>
      <c r="Q3783" s="22">
        <v>0.943822828816069</v>
      </c>
      <c r="R3783" s="23"/>
      <c r="S3783" s="24"/>
      <c r="T3783" s="23"/>
      <c r="U3783" s="22"/>
      <c r="V3783" s="20"/>
      <c r="W3783" s="20"/>
      <c r="X3783" s="25"/>
    </row>
    <row r="3784" spans="1:24">
      <c r="A3784" s="1" t="s">
        <v>2373</v>
      </c>
      <c r="B3784" s="13" t="s">
        <v>2120</v>
      </c>
      <c r="C3784" t="s">
        <v>2601</v>
      </c>
      <c r="D3784" s="7" t="s">
        <v>2375</v>
      </c>
      <c r="E3784" s="13" t="s">
        <v>28</v>
      </c>
      <c r="F3784" s="20">
        <v>48.82</v>
      </c>
      <c r="G3784" s="20">
        <v>3.5</v>
      </c>
      <c r="H3784" s="20"/>
      <c r="I3784" s="20"/>
      <c r="J3784" s="25"/>
      <c r="K3784" t="s">
        <v>29</v>
      </c>
      <c r="L3784" t="s">
        <v>30</v>
      </c>
      <c r="M3784" s="21" t="s">
        <v>31</v>
      </c>
      <c r="N3784" t="s">
        <v>2605</v>
      </c>
      <c r="O3784" s="20">
        <v>69.1077441077441</v>
      </c>
      <c r="P3784" s="20">
        <v>67.5672727272727</v>
      </c>
      <c r="Q3784" s="22">
        <v>0.977709135200974</v>
      </c>
      <c r="R3784" s="23"/>
      <c r="S3784" s="24"/>
      <c r="T3784" s="23"/>
      <c r="U3784" s="22"/>
      <c r="V3784" s="20"/>
      <c r="W3784" s="20"/>
      <c r="X3784" s="25"/>
    </row>
    <row r="3785" spans="1:24">
      <c r="A3785" s="1" t="s">
        <v>2373</v>
      </c>
      <c r="B3785" s="13" t="s">
        <v>2120</v>
      </c>
      <c r="C3785" t="s">
        <v>2601</v>
      </c>
      <c r="D3785" s="7" t="s">
        <v>2375</v>
      </c>
      <c r="E3785" s="13" t="s">
        <v>28</v>
      </c>
      <c r="F3785" s="20">
        <v>48.82</v>
      </c>
      <c r="G3785" s="20">
        <v>3.5</v>
      </c>
      <c r="H3785" s="20"/>
      <c r="I3785" s="20"/>
      <c r="J3785" s="25"/>
      <c r="K3785" t="s">
        <v>29</v>
      </c>
      <c r="L3785" t="s">
        <v>30</v>
      </c>
      <c r="M3785" s="21" t="s">
        <v>31</v>
      </c>
      <c r="N3785" t="s">
        <v>2606</v>
      </c>
      <c r="O3785" s="20">
        <v>71.2845757149555</v>
      </c>
      <c r="P3785" s="20">
        <v>68.5260196905767</v>
      </c>
      <c r="Q3785" s="22">
        <v>0.961302203222624</v>
      </c>
      <c r="R3785" s="23"/>
      <c r="S3785" s="24"/>
      <c r="T3785" s="23"/>
      <c r="U3785" s="22"/>
      <c r="V3785" s="20"/>
      <c r="W3785" s="20"/>
      <c r="X3785" s="25"/>
    </row>
    <row r="3786" spans="1:24">
      <c r="A3786" s="1" t="s">
        <v>2373</v>
      </c>
      <c r="B3786" s="13" t="s">
        <v>2120</v>
      </c>
      <c r="C3786" t="s">
        <v>2601</v>
      </c>
      <c r="D3786" s="7" t="s">
        <v>2375</v>
      </c>
      <c r="E3786" s="13" t="s">
        <v>28</v>
      </c>
      <c r="F3786" s="20">
        <v>48.82</v>
      </c>
      <c r="G3786" s="20">
        <v>3.5</v>
      </c>
      <c r="H3786" s="20"/>
      <c r="I3786" s="20"/>
      <c r="J3786" s="25"/>
      <c r="K3786" t="s">
        <v>29</v>
      </c>
      <c r="L3786" t="s">
        <v>30</v>
      </c>
      <c r="M3786" s="21" t="s">
        <v>31</v>
      </c>
      <c r="N3786" t="s">
        <v>2607</v>
      </c>
      <c r="O3786" s="20">
        <v>75.1663070837828</v>
      </c>
      <c r="P3786" s="20">
        <v>72.1391585760517</v>
      </c>
      <c r="Q3786" s="22">
        <v>0.959727321652813</v>
      </c>
      <c r="R3786" s="23"/>
      <c r="S3786" s="24"/>
      <c r="T3786" s="23"/>
      <c r="U3786" s="22"/>
      <c r="V3786" s="20"/>
      <c r="W3786" s="20"/>
      <c r="X3786" s="25"/>
    </row>
    <row r="3787" spans="1:24">
      <c r="A3787" s="1" t="s">
        <v>2373</v>
      </c>
      <c r="B3787" s="13" t="s">
        <v>2120</v>
      </c>
      <c r="C3787" t="s">
        <v>2601</v>
      </c>
      <c r="D3787" s="7" t="s">
        <v>2375</v>
      </c>
      <c r="E3787" s="13" t="s">
        <v>28</v>
      </c>
      <c r="F3787" s="20">
        <v>48.82</v>
      </c>
      <c r="G3787" s="20">
        <v>3.5</v>
      </c>
      <c r="H3787" s="20"/>
      <c r="I3787" s="20"/>
      <c r="J3787" s="25"/>
      <c r="K3787" t="s">
        <v>29</v>
      </c>
      <c r="L3787" t="s">
        <v>30</v>
      </c>
      <c r="M3787" s="21" t="s">
        <v>31</v>
      </c>
      <c r="N3787" t="s">
        <v>2608</v>
      </c>
      <c r="O3787" s="20">
        <v>72.7815063385533</v>
      </c>
      <c r="P3787" s="20">
        <v>70.5288590604027</v>
      </c>
      <c r="Q3787" s="22">
        <v>0.969049180327869</v>
      </c>
      <c r="R3787" s="23"/>
      <c r="S3787" s="24"/>
      <c r="T3787" s="23"/>
      <c r="U3787" s="22"/>
      <c r="V3787" s="20"/>
      <c r="W3787" s="20"/>
      <c r="X3787" s="25"/>
    </row>
    <row r="3788" spans="1:24">
      <c r="A3788" s="1" t="s">
        <v>2373</v>
      </c>
      <c r="B3788" s="13" t="s">
        <v>2120</v>
      </c>
      <c r="C3788" t="s">
        <v>2601</v>
      </c>
      <c r="D3788" s="7" t="s">
        <v>2375</v>
      </c>
      <c r="E3788" s="13" t="s">
        <v>28</v>
      </c>
      <c r="F3788" s="20">
        <v>48.82</v>
      </c>
      <c r="G3788" s="20">
        <v>3.5</v>
      </c>
      <c r="H3788" s="20"/>
      <c r="I3788" s="20"/>
      <c r="J3788" s="25"/>
      <c r="K3788" t="s">
        <v>29</v>
      </c>
      <c r="L3788" t="s">
        <v>30</v>
      </c>
      <c r="M3788" s="21" t="s">
        <v>31</v>
      </c>
      <c r="N3788" t="s">
        <v>2609</v>
      </c>
      <c r="O3788" s="20">
        <v>67.03772145958</v>
      </c>
      <c r="P3788" s="20">
        <v>65.5934530095037</v>
      </c>
      <c r="Q3788" s="22">
        <v>0.978455883961583</v>
      </c>
      <c r="R3788" s="23"/>
      <c r="S3788" s="24"/>
      <c r="T3788" s="23"/>
      <c r="U3788" s="22"/>
      <c r="V3788" s="20"/>
      <c r="W3788" s="20"/>
      <c r="X3788" s="25"/>
    </row>
    <row r="3789" spans="1:24">
      <c r="A3789" s="1" t="s">
        <v>2373</v>
      </c>
      <c r="B3789" s="13" t="s">
        <v>2120</v>
      </c>
      <c r="C3789" t="s">
        <v>2601</v>
      </c>
      <c r="D3789" s="7" t="s">
        <v>2375</v>
      </c>
      <c r="E3789" s="13" t="s">
        <v>28</v>
      </c>
      <c r="F3789" s="20">
        <v>48.82</v>
      </c>
      <c r="G3789" s="20">
        <v>3.5</v>
      </c>
      <c r="H3789" s="20"/>
      <c r="I3789" s="20"/>
      <c r="J3789" s="25"/>
      <c r="K3789" t="s">
        <v>29</v>
      </c>
      <c r="L3789" t="s">
        <v>30</v>
      </c>
      <c r="M3789" s="21" t="s">
        <v>31</v>
      </c>
      <c r="N3789" t="s">
        <v>2610</v>
      </c>
      <c r="O3789" s="20">
        <v>74.9305555555556</v>
      </c>
      <c r="P3789" s="20">
        <v>73.2240000000001</v>
      </c>
      <c r="Q3789" s="22">
        <v>0.97722483781279</v>
      </c>
      <c r="R3789" s="23"/>
      <c r="S3789" s="24"/>
      <c r="T3789" s="23"/>
      <c r="U3789" s="22"/>
      <c r="V3789" s="20"/>
      <c r="W3789" s="20"/>
      <c r="X3789" s="25"/>
    </row>
    <row r="3790" spans="1:24">
      <c r="A3790" s="1" t="s">
        <v>2373</v>
      </c>
      <c r="B3790" s="13" t="s">
        <v>2120</v>
      </c>
      <c r="C3790" t="s">
        <v>2601</v>
      </c>
      <c r="D3790" s="7" t="s">
        <v>2375</v>
      </c>
      <c r="E3790" s="13" t="s">
        <v>28</v>
      </c>
      <c r="F3790" s="20">
        <v>48.82</v>
      </c>
      <c r="G3790" s="20">
        <v>3.5</v>
      </c>
      <c r="H3790" s="20"/>
      <c r="I3790" s="20"/>
      <c r="J3790" s="25"/>
      <c r="K3790" t="s">
        <v>29</v>
      </c>
      <c r="L3790" t="s">
        <v>30</v>
      </c>
      <c r="M3790" s="21" t="s">
        <v>31</v>
      </c>
      <c r="N3790" t="s">
        <v>2611</v>
      </c>
      <c r="O3790" s="20">
        <v>57.3072412782175</v>
      </c>
      <c r="P3790" s="20">
        <v>52.8232189973614</v>
      </c>
      <c r="Q3790" s="22">
        <v>0.921754700089525</v>
      </c>
      <c r="R3790" s="23"/>
      <c r="S3790" s="24"/>
      <c r="T3790" s="23"/>
      <c r="U3790" s="22"/>
      <c r="V3790" s="20"/>
      <c r="W3790" s="20"/>
      <c r="X3790" s="25"/>
    </row>
    <row r="3791" spans="1:24">
      <c r="A3791" s="1" t="s">
        <v>2373</v>
      </c>
      <c r="B3791" s="13" t="s">
        <v>2120</v>
      </c>
      <c r="C3791" t="s">
        <v>2601</v>
      </c>
      <c r="D3791" s="7" t="s">
        <v>2375</v>
      </c>
      <c r="E3791" s="13" t="s">
        <v>28</v>
      </c>
      <c r="F3791" s="20">
        <v>48.82</v>
      </c>
      <c r="G3791" s="20">
        <v>3.5</v>
      </c>
      <c r="H3791" s="20"/>
      <c r="I3791" s="20"/>
      <c r="J3791" s="25"/>
      <c r="K3791" t="s">
        <v>29</v>
      </c>
      <c r="L3791" t="s">
        <v>30</v>
      </c>
      <c r="M3791" s="21" t="s">
        <v>31</v>
      </c>
      <c r="N3791" t="s">
        <v>2612</v>
      </c>
      <c r="O3791" s="20">
        <v>73.1795526379772</v>
      </c>
      <c r="P3791" s="20">
        <v>71.8205689277899</v>
      </c>
      <c r="Q3791" s="22">
        <v>0.981429461356368</v>
      </c>
      <c r="R3791" s="23"/>
      <c r="S3791" s="24"/>
      <c r="T3791" s="23"/>
      <c r="U3791" s="22"/>
      <c r="V3791" s="20"/>
      <c r="W3791" s="20"/>
      <c r="X3791" s="25"/>
    </row>
    <row r="3792" spans="1:24">
      <c r="A3792" s="1" t="s">
        <v>2373</v>
      </c>
      <c r="B3792" s="13" t="s">
        <v>2120</v>
      </c>
      <c r="C3792" t="s">
        <v>2601</v>
      </c>
      <c r="D3792" s="7" t="s">
        <v>2375</v>
      </c>
      <c r="E3792" s="13" t="s">
        <v>28</v>
      </c>
      <c r="F3792" s="20">
        <v>48.82</v>
      </c>
      <c r="G3792" s="20">
        <v>3.5</v>
      </c>
      <c r="H3792" s="20"/>
      <c r="I3792" s="20"/>
      <c r="J3792" s="25"/>
      <c r="K3792" t="s">
        <v>29</v>
      </c>
      <c r="L3792" t="s">
        <v>30</v>
      </c>
      <c r="M3792" s="21" t="s">
        <v>31</v>
      </c>
      <c r="N3792" t="s">
        <v>2613</v>
      </c>
      <c r="O3792" s="20">
        <v>61.3518983807928</v>
      </c>
      <c r="P3792" s="20">
        <v>59.5703517587939</v>
      </c>
      <c r="Q3792" s="22">
        <v>0.97096183379785</v>
      </c>
      <c r="R3792" s="23"/>
      <c r="S3792" s="24"/>
      <c r="T3792" s="23"/>
      <c r="U3792" s="22"/>
      <c r="V3792" s="20"/>
      <c r="W3792" s="20"/>
      <c r="X3792" s="25"/>
    </row>
    <row r="3793" spans="1:24">
      <c r="A3793" s="1" t="s">
        <v>2373</v>
      </c>
      <c r="B3793" s="13" t="s">
        <v>2120</v>
      </c>
      <c r="C3793" t="s">
        <v>2601</v>
      </c>
      <c r="D3793" s="7" t="s">
        <v>2375</v>
      </c>
      <c r="E3793" s="13" t="s">
        <v>28</v>
      </c>
      <c r="F3793" s="20">
        <v>48.82</v>
      </c>
      <c r="G3793" s="20">
        <v>3.5</v>
      </c>
      <c r="H3793" s="20"/>
      <c r="I3793" s="20"/>
      <c r="J3793" s="25"/>
      <c r="K3793" t="s">
        <v>29</v>
      </c>
      <c r="L3793" t="s">
        <v>30</v>
      </c>
      <c r="M3793" s="21" t="s">
        <v>31</v>
      </c>
      <c r="N3793" t="s">
        <v>2614</v>
      </c>
      <c r="O3793" s="20">
        <v>65.7534246575342</v>
      </c>
      <c r="P3793" s="20">
        <v>63.3904109589041</v>
      </c>
      <c r="Q3793" s="22">
        <v>0.9640625</v>
      </c>
      <c r="R3793" s="23"/>
      <c r="S3793" s="24"/>
      <c r="T3793" s="23"/>
      <c r="U3793" s="22"/>
      <c r="V3793" s="20"/>
      <c r="W3793" s="20"/>
      <c r="X3793" s="25"/>
    </row>
    <row r="3794" spans="1:24">
      <c r="A3794" s="1" t="s">
        <v>2373</v>
      </c>
      <c r="B3794" s="13" t="s">
        <v>2120</v>
      </c>
      <c r="C3794" t="s">
        <v>2601</v>
      </c>
      <c r="D3794" s="7" t="s">
        <v>2375</v>
      </c>
      <c r="E3794" s="13" t="s">
        <v>28</v>
      </c>
      <c r="F3794" s="20">
        <v>48.82</v>
      </c>
      <c r="G3794" s="20">
        <v>3.5</v>
      </c>
      <c r="H3794" s="20"/>
      <c r="I3794" s="20"/>
      <c r="J3794" s="25"/>
      <c r="K3794" t="s">
        <v>29</v>
      </c>
      <c r="L3794" t="s">
        <v>30</v>
      </c>
      <c r="M3794" s="21" t="s">
        <v>31</v>
      </c>
      <c r="N3794" t="s">
        <v>2615</v>
      </c>
      <c r="O3794" s="20">
        <v>58.0938697318008</v>
      </c>
      <c r="P3794" s="20">
        <v>56.7827586206896</v>
      </c>
      <c r="Q3794" s="22">
        <v>0.977431162407254</v>
      </c>
      <c r="R3794" s="23"/>
      <c r="S3794" s="24"/>
      <c r="T3794" s="23"/>
      <c r="U3794" s="22"/>
      <c r="V3794" s="20"/>
      <c r="W3794" s="20"/>
      <c r="X3794" s="25"/>
    </row>
    <row r="3795" spans="1:24">
      <c r="A3795" s="1" t="s">
        <v>2373</v>
      </c>
      <c r="B3795" s="13" t="s">
        <v>2120</v>
      </c>
      <c r="C3795" t="s">
        <v>2601</v>
      </c>
      <c r="D3795" s="7" t="s">
        <v>2375</v>
      </c>
      <c r="E3795" s="13" t="s">
        <v>28</v>
      </c>
      <c r="F3795" s="20">
        <v>48.82</v>
      </c>
      <c r="G3795" s="20">
        <v>3.5</v>
      </c>
      <c r="H3795" s="20"/>
      <c r="I3795" s="20"/>
      <c r="J3795" s="25"/>
      <c r="K3795" t="s">
        <v>29</v>
      </c>
      <c r="L3795" t="s">
        <v>30</v>
      </c>
      <c r="M3795" s="21" t="s">
        <v>31</v>
      </c>
      <c r="N3795" t="s">
        <v>2616</v>
      </c>
      <c r="O3795" s="20">
        <v>66.2452700378397</v>
      </c>
      <c r="P3795" s="20">
        <v>64.7058823529412</v>
      </c>
      <c r="Q3795" s="22">
        <v>0.976762300402441</v>
      </c>
      <c r="R3795" s="23"/>
      <c r="S3795" s="24"/>
      <c r="T3795" s="23"/>
      <c r="U3795" s="22"/>
      <c r="V3795" s="20"/>
      <c r="W3795" s="20"/>
      <c r="X3795" s="25"/>
    </row>
    <row r="3796" spans="1:24">
      <c r="A3796" s="1" t="s">
        <v>2373</v>
      </c>
      <c r="B3796" s="13" t="s">
        <v>2120</v>
      </c>
      <c r="C3796" t="s">
        <v>2601</v>
      </c>
      <c r="D3796" s="7" t="s">
        <v>2375</v>
      </c>
      <c r="E3796" s="13" t="s">
        <v>28</v>
      </c>
      <c r="F3796" s="20">
        <v>48.82</v>
      </c>
      <c r="G3796" s="20">
        <v>3.5</v>
      </c>
      <c r="H3796" s="20"/>
      <c r="I3796" s="20"/>
      <c r="J3796" s="25"/>
      <c r="K3796" t="s">
        <v>29</v>
      </c>
      <c r="L3796" t="s">
        <v>30</v>
      </c>
      <c r="M3796" s="21" t="s">
        <v>31</v>
      </c>
      <c r="N3796" t="s">
        <v>2617</v>
      </c>
      <c r="O3796" s="20">
        <v>52.4045729402872</v>
      </c>
      <c r="P3796" s="20">
        <v>51.9591836734694</v>
      </c>
      <c r="Q3796" s="22">
        <v>0.991500946542865</v>
      </c>
      <c r="R3796" s="23"/>
      <c r="S3796" s="24"/>
      <c r="T3796" s="23"/>
      <c r="U3796" s="22"/>
      <c r="V3796" s="20"/>
      <c r="W3796" s="20"/>
      <c r="X3796" s="25"/>
    </row>
    <row r="3797" spans="1:24">
      <c r="A3797" s="1" t="s">
        <v>2373</v>
      </c>
      <c r="B3797" s="13" t="s">
        <v>2120</v>
      </c>
      <c r="C3797" t="s">
        <v>2601</v>
      </c>
      <c r="D3797" s="7" t="s">
        <v>2375</v>
      </c>
      <c r="E3797" s="13" t="s">
        <v>28</v>
      </c>
      <c r="F3797" s="20">
        <v>48.82</v>
      </c>
      <c r="G3797" s="20">
        <v>3.5</v>
      </c>
      <c r="H3797" s="20"/>
      <c r="I3797" s="20"/>
      <c r="J3797" s="25"/>
      <c r="K3797" t="s">
        <v>29</v>
      </c>
      <c r="L3797" t="s">
        <v>30</v>
      </c>
      <c r="M3797" s="21" t="s">
        <v>31</v>
      </c>
      <c r="N3797" t="s">
        <v>2618</v>
      </c>
      <c r="O3797" s="20">
        <v>64.9512365029606</v>
      </c>
      <c r="P3797" s="20">
        <v>63.9184952978056</v>
      </c>
      <c r="Q3797" s="22">
        <v>0.984099745274165</v>
      </c>
      <c r="R3797" s="23"/>
      <c r="S3797" s="24"/>
      <c r="T3797" s="23"/>
      <c r="U3797" s="22"/>
      <c r="V3797" s="20"/>
      <c r="W3797" s="20"/>
      <c r="X3797" s="25"/>
    </row>
    <row r="3798" spans="1:24">
      <c r="A3798" s="1" t="s">
        <v>2373</v>
      </c>
      <c r="B3798" s="13" t="s">
        <v>2120</v>
      </c>
      <c r="C3798" t="s">
        <v>2601</v>
      </c>
      <c r="D3798" s="7" t="s">
        <v>2375</v>
      </c>
      <c r="E3798" s="13" t="s">
        <v>28</v>
      </c>
      <c r="F3798" s="20">
        <v>48.82</v>
      </c>
      <c r="G3798" s="20">
        <v>3.5</v>
      </c>
      <c r="H3798" s="20"/>
      <c r="I3798" s="20"/>
      <c r="J3798" s="25"/>
      <c r="K3798" t="s">
        <v>29</v>
      </c>
      <c r="L3798" t="s">
        <v>30</v>
      </c>
      <c r="M3798" s="21" t="s">
        <v>31</v>
      </c>
      <c r="N3798" t="s">
        <v>2619</v>
      </c>
      <c r="O3798" s="20">
        <v>49.3436073059361</v>
      </c>
      <c r="P3798" s="20">
        <v>48.3801369863014</v>
      </c>
      <c r="Q3798" s="22">
        <v>0.980474262579526</v>
      </c>
      <c r="R3798" s="23"/>
      <c r="S3798" s="24"/>
      <c r="T3798" s="23"/>
      <c r="U3798" s="22"/>
      <c r="V3798" s="20"/>
      <c r="W3798" s="20"/>
      <c r="X3798" s="25"/>
    </row>
    <row r="3799" spans="1:24">
      <c r="A3799" s="1" t="s">
        <v>2373</v>
      </c>
      <c r="B3799" s="13" t="s">
        <v>2120</v>
      </c>
      <c r="C3799" t="s">
        <v>2601</v>
      </c>
      <c r="D3799" s="7" t="s">
        <v>2375</v>
      </c>
      <c r="E3799" s="13" t="s">
        <v>28</v>
      </c>
      <c r="F3799" s="20">
        <v>48.82</v>
      </c>
      <c r="G3799" s="20">
        <v>3.5</v>
      </c>
      <c r="H3799" s="20"/>
      <c r="I3799" s="20"/>
      <c r="J3799" s="25"/>
      <c r="K3799" t="s">
        <v>29</v>
      </c>
      <c r="L3799" t="s">
        <v>30</v>
      </c>
      <c r="M3799" s="21" t="s">
        <v>31</v>
      </c>
      <c r="N3799" t="s">
        <v>2620</v>
      </c>
      <c r="O3799" s="20">
        <v>69.6820714519829</v>
      </c>
      <c r="P3799" s="20">
        <v>65.9793510324483</v>
      </c>
      <c r="Q3799" s="22">
        <v>0.946862652869238</v>
      </c>
      <c r="R3799" s="23"/>
      <c r="S3799" s="24"/>
      <c r="T3799" s="23"/>
      <c r="U3799" s="22"/>
      <c r="V3799" s="20"/>
      <c r="W3799" s="20"/>
      <c r="X3799" s="25"/>
    </row>
    <row r="3800" spans="1:24">
      <c r="A3800" s="1" t="s">
        <v>2373</v>
      </c>
      <c r="B3800" s="13" t="s">
        <v>2120</v>
      </c>
      <c r="C3800" t="s">
        <v>2601</v>
      </c>
      <c r="D3800" s="7" t="s">
        <v>2375</v>
      </c>
      <c r="E3800" s="13" t="s">
        <v>28</v>
      </c>
      <c r="F3800" s="20">
        <v>48.82</v>
      </c>
      <c r="G3800" s="20">
        <v>3.5</v>
      </c>
      <c r="H3800" s="20"/>
      <c r="I3800" s="20"/>
      <c r="J3800" s="25"/>
      <c r="K3800" t="s">
        <v>29</v>
      </c>
      <c r="L3800" t="s">
        <v>30</v>
      </c>
      <c r="M3800" s="21" t="s">
        <v>31</v>
      </c>
      <c r="N3800" t="s">
        <v>2621</v>
      </c>
      <c r="O3800" s="20">
        <v>81.3500727802038</v>
      </c>
      <c r="P3800" s="20">
        <v>73.2663755458515</v>
      </c>
      <c r="Q3800" s="22">
        <v>0.900630731380004</v>
      </c>
      <c r="R3800" s="23"/>
      <c r="S3800" s="24"/>
      <c r="T3800" s="23"/>
      <c r="U3800" s="22"/>
      <c r="V3800" s="20"/>
      <c r="W3800" s="20"/>
      <c r="X3800" s="25"/>
    </row>
    <row r="3801" spans="1:24">
      <c r="A3801" s="1" t="s">
        <v>2373</v>
      </c>
      <c r="B3801" s="13" t="s">
        <v>2120</v>
      </c>
      <c r="C3801" t="s">
        <v>2601</v>
      </c>
      <c r="D3801" s="7" t="s">
        <v>2375</v>
      </c>
      <c r="E3801" s="13" t="s">
        <v>28</v>
      </c>
      <c r="F3801" s="20">
        <v>48.82</v>
      </c>
      <c r="G3801" s="20">
        <v>3.5</v>
      </c>
      <c r="H3801" s="20"/>
      <c r="I3801" s="20"/>
      <c r="J3801" s="25"/>
      <c r="K3801" t="s">
        <v>29</v>
      </c>
      <c r="L3801" t="s">
        <v>30</v>
      </c>
      <c r="M3801" s="21" t="s">
        <v>31</v>
      </c>
      <c r="N3801" t="s">
        <v>2622</v>
      </c>
      <c r="O3801" s="20">
        <v>66.3835810332626</v>
      </c>
      <c r="P3801" s="20">
        <v>63.4012738853504</v>
      </c>
      <c r="Q3801" s="22">
        <v>0.955074626865672</v>
      </c>
      <c r="R3801" s="23"/>
      <c r="S3801" s="24"/>
      <c r="T3801" s="23"/>
      <c r="U3801" s="22"/>
      <c r="V3801" s="20"/>
      <c r="W3801" s="20"/>
      <c r="X3801" s="25"/>
    </row>
    <row r="3802" spans="1:24">
      <c r="A3802" s="1" t="s">
        <v>2373</v>
      </c>
      <c r="B3802" s="13" t="s">
        <v>2120</v>
      </c>
      <c r="C3802" t="s">
        <v>2601</v>
      </c>
      <c r="D3802" s="7" t="s">
        <v>2375</v>
      </c>
      <c r="E3802" s="13" t="s">
        <v>28</v>
      </c>
      <c r="F3802" s="20">
        <v>48.82</v>
      </c>
      <c r="G3802" s="20">
        <v>3.5</v>
      </c>
      <c r="H3802" s="20"/>
      <c r="I3802" s="20"/>
      <c r="J3802" s="25"/>
      <c r="K3802" t="s">
        <v>29</v>
      </c>
      <c r="L3802" t="s">
        <v>30</v>
      </c>
      <c r="M3802" s="21" t="s">
        <v>31</v>
      </c>
      <c r="N3802" t="s">
        <v>2623</v>
      </c>
      <c r="O3802" s="20">
        <v>72.9719065656566</v>
      </c>
      <c r="P3802" s="20">
        <v>63.7386363636364</v>
      </c>
      <c r="Q3802" s="22">
        <v>0.873468151833027</v>
      </c>
      <c r="R3802" s="23"/>
      <c r="S3802" s="24"/>
      <c r="T3802" s="23"/>
      <c r="U3802" s="22"/>
      <c r="V3802" s="20"/>
      <c r="W3802" s="20"/>
      <c r="X3802" s="25"/>
    </row>
    <row r="3803" spans="1:24">
      <c r="A3803" s="1" t="s">
        <v>2373</v>
      </c>
      <c r="B3803" s="13" t="s">
        <v>2120</v>
      </c>
      <c r="C3803" t="s">
        <v>2601</v>
      </c>
      <c r="D3803" s="7" t="s">
        <v>2375</v>
      </c>
      <c r="E3803" s="13" t="s">
        <v>28</v>
      </c>
      <c r="F3803" s="20">
        <v>48.82</v>
      </c>
      <c r="G3803" s="20">
        <v>3.5</v>
      </c>
      <c r="H3803" s="20"/>
      <c r="I3803" s="20"/>
      <c r="J3803" s="25"/>
      <c r="K3803" t="s">
        <v>29</v>
      </c>
      <c r="L3803" t="s">
        <v>30</v>
      </c>
      <c r="M3803" s="21" t="s">
        <v>31</v>
      </c>
      <c r="N3803" t="s">
        <v>2624</v>
      </c>
      <c r="O3803" s="20">
        <v>74.022633744856</v>
      </c>
      <c r="P3803" s="20">
        <v>70.2888888888889</v>
      </c>
      <c r="Q3803" s="22">
        <v>0.949559416261293</v>
      </c>
      <c r="R3803" s="23"/>
      <c r="S3803" s="24"/>
      <c r="T3803" s="23"/>
      <c r="U3803" s="22"/>
      <c r="V3803" s="20"/>
      <c r="W3803" s="20"/>
      <c r="X3803" s="25"/>
    </row>
    <row r="3804" spans="1:24">
      <c r="A3804" s="1" t="s">
        <v>2373</v>
      </c>
      <c r="B3804" s="13" t="s">
        <v>2120</v>
      </c>
      <c r="C3804" t="s">
        <v>2601</v>
      </c>
      <c r="D3804" s="7" t="s">
        <v>2375</v>
      </c>
      <c r="E3804" s="13" t="s">
        <v>28</v>
      </c>
      <c r="F3804" s="20">
        <v>48.82</v>
      </c>
      <c r="G3804" s="20">
        <v>3.5</v>
      </c>
      <c r="H3804" s="20"/>
      <c r="I3804" s="20"/>
      <c r="J3804" s="25"/>
      <c r="K3804" t="s">
        <v>29</v>
      </c>
      <c r="L3804" t="s">
        <v>30</v>
      </c>
      <c r="M3804" s="21" t="s">
        <v>31</v>
      </c>
      <c r="N3804" t="s">
        <v>2625</v>
      </c>
      <c r="O3804" s="20">
        <v>68.6379928315412</v>
      </c>
      <c r="P3804" s="20">
        <v>57.6209677419355</v>
      </c>
      <c r="Q3804" s="22">
        <v>0.839490861618799</v>
      </c>
      <c r="R3804" s="23"/>
      <c r="S3804" s="24"/>
      <c r="T3804" s="23"/>
      <c r="U3804" s="22"/>
      <c r="V3804" s="20"/>
      <c r="W3804" s="20"/>
      <c r="X3804" s="25"/>
    </row>
    <row r="3805" spans="1:24">
      <c r="A3805" s="1" t="s">
        <v>2373</v>
      </c>
      <c r="B3805" s="13" t="s">
        <v>2120</v>
      </c>
      <c r="C3805" t="s">
        <v>2601</v>
      </c>
      <c r="D3805" s="7" t="s">
        <v>2375</v>
      </c>
      <c r="E3805" s="13" t="s">
        <v>28</v>
      </c>
      <c r="F3805" s="20">
        <v>48.82</v>
      </c>
      <c r="G3805" s="20">
        <v>3.5</v>
      </c>
      <c r="H3805" s="20"/>
      <c r="I3805" s="20"/>
      <c r="J3805" s="25"/>
      <c r="K3805" t="s">
        <v>29</v>
      </c>
      <c r="L3805" t="s">
        <v>30</v>
      </c>
      <c r="M3805" s="21" t="s">
        <v>31</v>
      </c>
      <c r="N3805" t="s">
        <v>2626</v>
      </c>
      <c r="O3805" s="20">
        <v>80.3149606299213</v>
      </c>
      <c r="P3805" s="20">
        <v>71.9055118110237</v>
      </c>
      <c r="Q3805" s="22">
        <v>0.895294117647059</v>
      </c>
      <c r="R3805" s="23"/>
      <c r="S3805" s="24"/>
      <c r="T3805" s="23"/>
      <c r="U3805" s="22"/>
      <c r="V3805" s="20"/>
      <c r="W3805" s="20"/>
      <c r="X3805" s="25"/>
    </row>
    <row r="3806" spans="1:24">
      <c r="A3806" s="1" t="s">
        <v>2373</v>
      </c>
      <c r="B3806" s="13" t="s">
        <v>2120</v>
      </c>
      <c r="C3806" t="s">
        <v>2601</v>
      </c>
      <c r="D3806" s="7" t="s">
        <v>2375</v>
      </c>
      <c r="E3806" s="13" t="s">
        <v>28</v>
      </c>
      <c r="F3806" s="20">
        <v>48.82</v>
      </c>
      <c r="G3806" s="20">
        <v>3.5</v>
      </c>
      <c r="H3806" s="20"/>
      <c r="I3806" s="20"/>
      <c r="J3806" s="25"/>
      <c r="K3806" t="s">
        <v>29</v>
      </c>
      <c r="L3806" t="s">
        <v>30</v>
      </c>
      <c r="M3806" s="21" t="s">
        <v>31</v>
      </c>
      <c r="N3806" t="s">
        <v>2627</v>
      </c>
      <c r="O3806" s="20">
        <v>68.8260340632603</v>
      </c>
      <c r="P3806" s="20">
        <v>62.2408759124087</v>
      </c>
      <c r="Q3806" s="22">
        <v>0.904321696862572</v>
      </c>
      <c r="R3806" s="23"/>
      <c r="S3806" s="24"/>
      <c r="T3806" s="23"/>
      <c r="U3806" s="22"/>
      <c r="V3806" s="20"/>
      <c r="W3806" s="20"/>
      <c r="X3806" s="25"/>
    </row>
    <row r="3807" spans="1:24">
      <c r="A3807" s="1" t="s">
        <v>2373</v>
      </c>
      <c r="B3807" s="13" t="s">
        <v>2120</v>
      </c>
      <c r="C3807" t="s">
        <v>2601</v>
      </c>
      <c r="D3807" s="7" t="s">
        <v>2375</v>
      </c>
      <c r="E3807" s="13" t="s">
        <v>28</v>
      </c>
      <c r="F3807" s="20">
        <v>48.82</v>
      </c>
      <c r="G3807" s="20">
        <v>3.5</v>
      </c>
      <c r="H3807" s="20"/>
      <c r="I3807" s="20"/>
      <c r="J3807" s="25"/>
      <c r="K3807" t="s">
        <v>29</v>
      </c>
      <c r="L3807" t="s">
        <v>30</v>
      </c>
      <c r="M3807" s="21" t="s">
        <v>31</v>
      </c>
      <c r="N3807" t="s">
        <v>2628</v>
      </c>
      <c r="O3807" s="20">
        <v>67.9951690821256</v>
      </c>
      <c r="P3807" s="20">
        <v>61.6</v>
      </c>
      <c r="Q3807" s="22">
        <v>0.905946714031972</v>
      </c>
      <c r="R3807" s="23"/>
      <c r="S3807" s="24"/>
      <c r="T3807" s="23"/>
      <c r="U3807" s="22"/>
      <c r="V3807" s="20"/>
      <c r="W3807" s="20"/>
      <c r="X3807" s="25"/>
    </row>
    <row r="3808" spans="1:24">
      <c r="A3808" s="1" t="s">
        <v>2373</v>
      </c>
      <c r="B3808" s="13" t="s">
        <v>2120</v>
      </c>
      <c r="C3808" t="s">
        <v>2601</v>
      </c>
      <c r="D3808" s="7" t="s">
        <v>2375</v>
      </c>
      <c r="E3808" s="13" t="s">
        <v>28</v>
      </c>
      <c r="F3808" s="20">
        <v>48.82</v>
      </c>
      <c r="G3808" s="20">
        <v>3.5</v>
      </c>
      <c r="H3808" s="20"/>
      <c r="I3808" s="20"/>
      <c r="J3808" s="25"/>
      <c r="K3808" t="s">
        <v>29</v>
      </c>
      <c r="L3808" t="s">
        <v>30</v>
      </c>
      <c r="M3808" s="21" t="s">
        <v>31</v>
      </c>
      <c r="N3808" t="s">
        <v>2629</v>
      </c>
      <c r="O3808" s="20">
        <v>51.9230769230769</v>
      </c>
      <c r="P3808" s="20">
        <v>48.1538461538461</v>
      </c>
      <c r="Q3808" s="22">
        <v>0.927407407407407</v>
      </c>
      <c r="R3808" s="23"/>
      <c r="S3808" s="24"/>
      <c r="T3808" s="23"/>
      <c r="U3808" s="22"/>
      <c r="V3808" s="20"/>
      <c r="W3808" s="20"/>
      <c r="X3808" s="25"/>
    </row>
    <row r="3809" spans="1:24">
      <c r="A3809" s="1" t="s">
        <v>2373</v>
      </c>
      <c r="B3809" s="13" t="s">
        <v>2120</v>
      </c>
      <c r="C3809" t="s">
        <v>2601</v>
      </c>
      <c r="D3809" s="7" t="s">
        <v>2375</v>
      </c>
      <c r="E3809" s="13" t="s">
        <v>28</v>
      </c>
      <c r="F3809" s="20">
        <v>48.82</v>
      </c>
      <c r="G3809" s="20">
        <v>3.5</v>
      </c>
      <c r="H3809" s="20"/>
      <c r="I3809" s="20"/>
      <c r="J3809" s="25"/>
      <c r="K3809" t="s">
        <v>29</v>
      </c>
      <c r="L3809" t="s">
        <v>30</v>
      </c>
      <c r="M3809" s="21" t="s">
        <v>31</v>
      </c>
      <c r="N3809" t="s">
        <v>2630</v>
      </c>
      <c r="O3809" s="20">
        <v>56.2675808720113</v>
      </c>
      <c r="P3809" s="20">
        <v>55.0126582278481</v>
      </c>
      <c r="Q3809" s="22">
        <v>0.977697234807061</v>
      </c>
      <c r="R3809" s="23"/>
      <c r="S3809" s="24"/>
      <c r="T3809" s="23"/>
      <c r="U3809" s="22"/>
      <c r="V3809" s="20"/>
      <c r="W3809" s="20"/>
      <c r="X3809" s="25"/>
    </row>
    <row r="3810" spans="1:24">
      <c r="A3810" s="1" t="s">
        <v>2373</v>
      </c>
      <c r="B3810" s="13" t="s">
        <v>2120</v>
      </c>
      <c r="C3810" t="s">
        <v>2601</v>
      </c>
      <c r="D3810" s="7" t="s">
        <v>2375</v>
      </c>
      <c r="E3810" s="13" t="s">
        <v>28</v>
      </c>
      <c r="F3810" s="20">
        <v>48.82</v>
      </c>
      <c r="G3810" s="20">
        <v>3.5</v>
      </c>
      <c r="H3810" s="20"/>
      <c r="I3810" s="20"/>
      <c r="J3810" s="25"/>
      <c r="K3810" t="s">
        <v>29</v>
      </c>
      <c r="L3810" t="s">
        <v>30</v>
      </c>
      <c r="M3810" s="21" t="s">
        <v>31</v>
      </c>
      <c r="N3810" t="s">
        <v>2631</v>
      </c>
      <c r="O3810" s="20">
        <v>71.6353677621283</v>
      </c>
      <c r="P3810" s="20">
        <v>69.612676056338</v>
      </c>
      <c r="Q3810" s="22">
        <v>0.971764063353359</v>
      </c>
      <c r="R3810" s="23"/>
      <c r="S3810" s="24"/>
      <c r="T3810" s="23"/>
      <c r="U3810" s="22"/>
      <c r="V3810" s="20"/>
      <c r="W3810" s="20"/>
      <c r="X3810" s="25"/>
    </row>
    <row r="3811" spans="1:24">
      <c r="A3811" s="1" t="s">
        <v>2373</v>
      </c>
      <c r="B3811" s="13" t="s">
        <v>2120</v>
      </c>
      <c r="C3811" t="s">
        <v>2601</v>
      </c>
      <c r="D3811" s="7" t="s">
        <v>2375</v>
      </c>
      <c r="E3811" s="13" t="s">
        <v>28</v>
      </c>
      <c r="F3811" s="20">
        <v>48.82</v>
      </c>
      <c r="G3811" s="20">
        <v>3.5</v>
      </c>
      <c r="H3811" s="20"/>
      <c r="I3811" s="20"/>
      <c r="J3811" s="25"/>
      <c r="K3811" t="s">
        <v>29</v>
      </c>
      <c r="L3811" t="s">
        <v>30</v>
      </c>
      <c r="M3811" s="21" t="s">
        <v>31</v>
      </c>
      <c r="N3811" t="s">
        <v>2632</v>
      </c>
      <c r="O3811" s="20">
        <v>74.6355397951143</v>
      </c>
      <c r="P3811" s="20">
        <v>69.9787234042554</v>
      </c>
      <c r="Q3811" s="22">
        <v>0.937605912630329</v>
      </c>
      <c r="R3811" s="23"/>
      <c r="S3811" s="24"/>
      <c r="T3811" s="23"/>
      <c r="U3811" s="22"/>
      <c r="V3811" s="20"/>
      <c r="W3811" s="20"/>
      <c r="X3811" s="25"/>
    </row>
    <row r="3812" spans="1:24">
      <c r="A3812" s="1" t="s">
        <v>2373</v>
      </c>
      <c r="B3812" s="13" t="s">
        <v>2120</v>
      </c>
      <c r="C3812" t="s">
        <v>2601</v>
      </c>
      <c r="D3812" s="7" t="s">
        <v>2375</v>
      </c>
      <c r="E3812" s="13" t="s">
        <v>28</v>
      </c>
      <c r="F3812" s="20">
        <v>48.82</v>
      </c>
      <c r="G3812" s="20">
        <v>3.5</v>
      </c>
      <c r="H3812" s="20"/>
      <c r="I3812" s="20"/>
      <c r="J3812" s="25"/>
      <c r="K3812" t="s">
        <v>29</v>
      </c>
      <c r="L3812" t="s">
        <v>30</v>
      </c>
      <c r="M3812" s="21" t="s">
        <v>31</v>
      </c>
      <c r="N3812" t="s">
        <v>2633</v>
      </c>
      <c r="O3812" s="20">
        <v>62.322695035461</v>
      </c>
      <c r="P3812" s="20">
        <v>61.7163120567376</v>
      </c>
      <c r="Q3812" s="22">
        <v>0.99027027027027</v>
      </c>
      <c r="R3812" s="23"/>
      <c r="S3812" s="24"/>
      <c r="T3812" s="23"/>
      <c r="U3812" s="22"/>
      <c r="V3812" s="20"/>
      <c r="W3812" s="20"/>
      <c r="X3812" s="25"/>
    </row>
    <row r="3813" spans="1:24">
      <c r="A3813" s="1" t="s">
        <v>2373</v>
      </c>
      <c r="B3813" s="13" t="s">
        <v>2120</v>
      </c>
      <c r="C3813" t="s">
        <v>2601</v>
      </c>
      <c r="D3813" s="7" t="s">
        <v>2375</v>
      </c>
      <c r="E3813" s="13" t="s">
        <v>28</v>
      </c>
      <c r="F3813" s="20">
        <v>48.82</v>
      </c>
      <c r="G3813" s="20">
        <v>3.5</v>
      </c>
      <c r="H3813" s="20"/>
      <c r="I3813" s="20"/>
      <c r="J3813" s="25"/>
      <c r="K3813" t="s">
        <v>29</v>
      </c>
      <c r="L3813" t="s">
        <v>30</v>
      </c>
      <c r="M3813" s="21" t="s">
        <v>31</v>
      </c>
      <c r="N3813" t="s">
        <v>2634</v>
      </c>
      <c r="O3813" s="20">
        <v>80.46875</v>
      </c>
      <c r="P3813" s="20">
        <v>68.8571428571429</v>
      </c>
      <c r="Q3813" s="22">
        <v>0.855700416088766</v>
      </c>
      <c r="R3813" s="23"/>
      <c r="S3813" s="24"/>
      <c r="T3813" s="23"/>
      <c r="U3813" s="22"/>
      <c r="V3813" s="20"/>
      <c r="W3813" s="20"/>
      <c r="X3813" s="25"/>
    </row>
    <row r="3814" spans="1:24">
      <c r="A3814" s="1" t="s">
        <v>2373</v>
      </c>
      <c r="B3814" s="13" t="s">
        <v>2120</v>
      </c>
      <c r="C3814" t="s">
        <v>2601</v>
      </c>
      <c r="D3814" s="7" t="s">
        <v>2375</v>
      </c>
      <c r="E3814" s="13" t="s">
        <v>28</v>
      </c>
      <c r="F3814" s="20">
        <v>48.82</v>
      </c>
      <c r="G3814" s="20">
        <v>3.5</v>
      </c>
      <c r="H3814" s="20"/>
      <c r="I3814" s="20"/>
      <c r="J3814" s="25"/>
      <c r="K3814" t="s">
        <v>29</v>
      </c>
      <c r="L3814" t="s">
        <v>30</v>
      </c>
      <c r="M3814" s="21" t="s">
        <v>31</v>
      </c>
      <c r="N3814" t="s">
        <v>2635</v>
      </c>
      <c r="O3814" s="20">
        <v>59.3253968253968</v>
      </c>
      <c r="P3814" s="20">
        <v>56.2285714285714</v>
      </c>
      <c r="Q3814" s="22">
        <v>0.947799331103679</v>
      </c>
      <c r="R3814" s="23"/>
      <c r="S3814" s="24"/>
      <c r="T3814" s="23"/>
      <c r="U3814" s="22"/>
      <c r="V3814" s="20"/>
      <c r="W3814" s="20"/>
      <c r="X3814" s="25"/>
    </row>
    <row r="3815" spans="1:24">
      <c r="A3815" s="1" t="s">
        <v>2373</v>
      </c>
      <c r="B3815" s="13" t="s">
        <v>2120</v>
      </c>
      <c r="C3815" t="s">
        <v>2601</v>
      </c>
      <c r="D3815" s="7" t="s">
        <v>2375</v>
      </c>
      <c r="E3815" s="13" t="s">
        <v>28</v>
      </c>
      <c r="F3815" s="20">
        <v>48.82</v>
      </c>
      <c r="G3815" s="20">
        <v>3.5</v>
      </c>
      <c r="H3815" s="20"/>
      <c r="I3815" s="20"/>
      <c r="J3815" s="25"/>
      <c r="K3815" t="s">
        <v>29</v>
      </c>
      <c r="L3815" t="s">
        <v>30</v>
      </c>
      <c r="M3815" s="21" t="s">
        <v>31</v>
      </c>
      <c r="N3815" t="s">
        <v>2636</v>
      </c>
      <c r="O3815" s="20">
        <v>44.5871385083714</v>
      </c>
      <c r="P3815" s="20">
        <v>41.5616438356165</v>
      </c>
      <c r="Q3815" s="22">
        <v>0.93214422871773</v>
      </c>
      <c r="R3815" s="23"/>
      <c r="S3815" s="24"/>
      <c r="T3815" s="23"/>
      <c r="U3815" s="22"/>
      <c r="V3815" s="20"/>
      <c r="W3815" s="20"/>
      <c r="X3815" s="25"/>
    </row>
    <row r="3816" spans="1:24">
      <c r="A3816" s="1" t="s">
        <v>2373</v>
      </c>
      <c r="B3816" s="13" t="s">
        <v>2120</v>
      </c>
      <c r="C3816" t="s">
        <v>2601</v>
      </c>
      <c r="D3816" s="7" t="s">
        <v>2375</v>
      </c>
      <c r="E3816" s="13" t="s">
        <v>28</v>
      </c>
      <c r="F3816" s="20">
        <v>48.82</v>
      </c>
      <c r="G3816" s="20">
        <v>3.5</v>
      </c>
      <c r="H3816" s="20"/>
      <c r="I3816" s="20"/>
      <c r="J3816" s="25"/>
      <c r="K3816" t="s">
        <v>29</v>
      </c>
      <c r="L3816" t="s">
        <v>30</v>
      </c>
      <c r="M3816" s="21" t="s">
        <v>31</v>
      </c>
      <c r="N3816" t="s">
        <v>2637</v>
      </c>
      <c r="O3816" s="20">
        <v>82.5223713646532</v>
      </c>
      <c r="P3816" s="20"/>
      <c r="Q3816" s="22"/>
      <c r="R3816" s="23"/>
      <c r="S3816" s="24"/>
      <c r="T3816" s="23"/>
      <c r="U3816" s="22"/>
      <c r="V3816" s="20"/>
      <c r="W3816" s="20"/>
      <c r="X3816" s="25"/>
    </row>
    <row r="3817" spans="1:24">
      <c r="A3817" s="1" t="s">
        <v>2373</v>
      </c>
      <c r="B3817" s="13" t="s">
        <v>2120</v>
      </c>
      <c r="C3817" t="s">
        <v>2601</v>
      </c>
      <c r="D3817" s="7" t="s">
        <v>2375</v>
      </c>
      <c r="E3817" s="13" t="s">
        <v>28</v>
      </c>
      <c r="F3817" s="20">
        <v>48.82</v>
      </c>
      <c r="G3817" s="20">
        <v>3.5</v>
      </c>
      <c r="H3817" s="20"/>
      <c r="I3817" s="20"/>
      <c r="J3817" s="25"/>
      <c r="K3817" t="s">
        <v>29</v>
      </c>
      <c r="L3817" t="s">
        <v>30</v>
      </c>
      <c r="M3817" s="21" t="s">
        <v>31</v>
      </c>
      <c r="N3817" t="s">
        <v>2638</v>
      </c>
      <c r="O3817" s="20">
        <v>74.537037037037</v>
      </c>
      <c r="P3817" s="20"/>
      <c r="Q3817" s="22"/>
      <c r="R3817" s="23"/>
      <c r="S3817" s="24"/>
      <c r="T3817" s="23"/>
      <c r="U3817" s="22"/>
      <c r="V3817" s="20"/>
      <c r="W3817" s="20"/>
      <c r="X3817" s="25"/>
    </row>
    <row r="3818" spans="1:24">
      <c r="A3818" s="1" t="s">
        <v>2373</v>
      </c>
      <c r="B3818" s="13" t="s">
        <v>2120</v>
      </c>
      <c r="C3818" t="s">
        <v>2601</v>
      </c>
      <c r="D3818" s="7" t="s">
        <v>2375</v>
      </c>
      <c r="E3818" s="13" t="s">
        <v>28</v>
      </c>
      <c r="F3818" s="20">
        <v>48.82</v>
      </c>
      <c r="G3818" s="20">
        <v>3.5</v>
      </c>
      <c r="H3818" s="20"/>
      <c r="I3818" s="20"/>
      <c r="J3818" s="25"/>
      <c r="K3818" t="s">
        <v>29</v>
      </c>
      <c r="L3818" t="s">
        <v>30</v>
      </c>
      <c r="M3818" s="21" t="s">
        <v>31</v>
      </c>
      <c r="N3818" t="s">
        <v>2639</v>
      </c>
      <c r="O3818" s="20">
        <v>67.6238738738739</v>
      </c>
      <c r="P3818" s="20"/>
      <c r="Q3818" s="22"/>
      <c r="R3818" s="23"/>
      <c r="S3818" s="24"/>
      <c r="T3818" s="23"/>
      <c r="U3818" s="22"/>
      <c r="V3818" s="20"/>
      <c r="W3818" s="20"/>
      <c r="X3818" s="25"/>
    </row>
    <row r="3819" spans="1:24">
      <c r="A3819" s="1" t="s">
        <v>2373</v>
      </c>
      <c r="B3819" s="13" t="s">
        <v>2120</v>
      </c>
      <c r="C3819" t="s">
        <v>2601</v>
      </c>
      <c r="D3819" s="7" t="s">
        <v>2375</v>
      </c>
      <c r="E3819" s="13" t="s">
        <v>28</v>
      </c>
      <c r="F3819" s="20">
        <v>48.82</v>
      </c>
      <c r="G3819" s="20">
        <v>3.5</v>
      </c>
      <c r="H3819" s="20"/>
      <c r="I3819" s="20"/>
      <c r="J3819" s="25"/>
      <c r="K3819" t="s">
        <v>29</v>
      </c>
      <c r="L3819" t="s">
        <v>30</v>
      </c>
      <c r="M3819" s="21" t="s">
        <v>31</v>
      </c>
      <c r="N3819" t="s">
        <v>2640</v>
      </c>
      <c r="O3819" s="20">
        <v>73.083548664944</v>
      </c>
      <c r="P3819" s="20"/>
      <c r="Q3819" s="22"/>
      <c r="R3819" s="23"/>
      <c r="S3819" s="24"/>
      <c r="T3819" s="23"/>
      <c r="U3819" s="22"/>
      <c r="V3819" s="20"/>
      <c r="W3819" s="20"/>
      <c r="X3819" s="25"/>
    </row>
    <row r="3820" spans="1:24">
      <c r="A3820" s="1" t="s">
        <v>2373</v>
      </c>
      <c r="B3820" s="13" t="s">
        <v>2120</v>
      </c>
      <c r="C3820" t="s">
        <v>2601</v>
      </c>
      <c r="D3820" s="7" t="s">
        <v>2375</v>
      </c>
      <c r="E3820" s="13" t="s">
        <v>28</v>
      </c>
      <c r="F3820" s="20">
        <v>48.82</v>
      </c>
      <c r="G3820" s="20">
        <v>3.5</v>
      </c>
      <c r="H3820" s="20"/>
      <c r="I3820" s="20"/>
      <c r="J3820" s="25"/>
      <c r="K3820" t="s">
        <v>29</v>
      </c>
      <c r="L3820" t="s">
        <v>30</v>
      </c>
      <c r="M3820" s="21" t="s">
        <v>31</v>
      </c>
      <c r="N3820" t="s">
        <v>2641</v>
      </c>
      <c r="O3820" s="20">
        <v>72.3800505050505</v>
      </c>
      <c r="P3820" s="20"/>
      <c r="Q3820" s="22"/>
      <c r="R3820" s="23"/>
      <c r="S3820" s="24"/>
      <c r="T3820" s="23"/>
      <c r="U3820" s="22"/>
      <c r="V3820" s="20"/>
      <c r="W3820" s="20"/>
      <c r="X3820" s="25"/>
    </row>
    <row r="3821" spans="1:24">
      <c r="A3821" s="1" t="s">
        <v>2373</v>
      </c>
      <c r="B3821" s="13" t="s">
        <v>2120</v>
      </c>
      <c r="C3821" t="s">
        <v>2601</v>
      </c>
      <c r="D3821" s="7" t="s">
        <v>2375</v>
      </c>
      <c r="E3821" s="13" t="s">
        <v>28</v>
      </c>
      <c r="F3821" s="20">
        <v>48.82</v>
      </c>
      <c r="G3821" s="20">
        <v>3.5</v>
      </c>
      <c r="H3821" s="20"/>
      <c r="I3821" s="20"/>
      <c r="J3821" s="25"/>
      <c r="K3821" t="s">
        <v>29</v>
      </c>
      <c r="L3821" t="s">
        <v>30</v>
      </c>
      <c r="M3821" s="21" t="s">
        <v>31</v>
      </c>
      <c r="N3821" t="s">
        <v>2642</v>
      </c>
      <c r="O3821" s="20">
        <v>60.9733700642792</v>
      </c>
      <c r="P3821" s="20"/>
      <c r="Q3821" s="22"/>
      <c r="R3821" s="23"/>
      <c r="S3821" s="24"/>
      <c r="T3821" s="23"/>
      <c r="U3821" s="22"/>
      <c r="V3821" s="20"/>
      <c r="W3821" s="20"/>
      <c r="X3821" s="25"/>
    </row>
    <row r="3822" spans="1:24">
      <c r="A3822" s="1" t="s">
        <v>2373</v>
      </c>
      <c r="B3822" s="13" t="s">
        <v>2120</v>
      </c>
      <c r="C3822" t="s">
        <v>2601</v>
      </c>
      <c r="D3822" s="7" t="s">
        <v>2375</v>
      </c>
      <c r="E3822" s="13" t="s">
        <v>28</v>
      </c>
      <c r="F3822" s="20">
        <v>48.97</v>
      </c>
      <c r="G3822" s="20">
        <v>3.52</v>
      </c>
      <c r="H3822" s="20"/>
      <c r="I3822" s="20"/>
      <c r="J3822" s="25"/>
      <c r="K3822" t="s">
        <v>29</v>
      </c>
      <c r="L3822" t="s">
        <v>30</v>
      </c>
      <c r="M3822" s="21" t="s">
        <v>31</v>
      </c>
      <c r="N3822" t="s">
        <v>2643</v>
      </c>
      <c r="O3822" s="20">
        <v>65.2777777777778</v>
      </c>
      <c r="P3822" s="20">
        <v>59.7430894308943</v>
      </c>
      <c r="Q3822" s="22">
        <v>0.915213284898806</v>
      </c>
      <c r="R3822" s="23"/>
      <c r="S3822" s="24"/>
      <c r="T3822" s="23"/>
      <c r="U3822" s="22"/>
      <c r="V3822" s="20"/>
      <c r="W3822" s="20"/>
      <c r="X3822" s="25"/>
    </row>
    <row r="3823" spans="1:24">
      <c r="A3823" s="1" t="s">
        <v>2373</v>
      </c>
      <c r="B3823" s="13" t="s">
        <v>2120</v>
      </c>
      <c r="C3823" t="s">
        <v>2601</v>
      </c>
      <c r="D3823" s="7" t="s">
        <v>2375</v>
      </c>
      <c r="E3823" s="13" t="s">
        <v>28</v>
      </c>
      <c r="F3823" s="20">
        <v>48.97</v>
      </c>
      <c r="G3823" s="20">
        <v>3.52</v>
      </c>
      <c r="H3823" s="20"/>
      <c r="I3823" s="20"/>
      <c r="J3823" s="25"/>
      <c r="K3823" t="s">
        <v>29</v>
      </c>
      <c r="L3823" t="s">
        <v>30</v>
      </c>
      <c r="M3823" s="21" t="s">
        <v>31</v>
      </c>
      <c r="N3823" t="s">
        <v>2644</v>
      </c>
      <c r="O3823" s="20">
        <v>65.2777777777778</v>
      </c>
      <c r="P3823" s="20">
        <v>62.4431965442765</v>
      </c>
      <c r="Q3823" s="22">
        <v>0.95657662791232</v>
      </c>
      <c r="R3823" s="23"/>
      <c r="S3823" s="24"/>
      <c r="T3823" s="23"/>
      <c r="U3823" s="22"/>
      <c r="V3823" s="20"/>
      <c r="W3823" s="20"/>
      <c r="X3823" s="25"/>
    </row>
    <row r="3824" spans="1:24">
      <c r="A3824" s="1" t="s">
        <v>2373</v>
      </c>
      <c r="B3824" s="13" t="s">
        <v>2120</v>
      </c>
      <c r="C3824" t="s">
        <v>2601</v>
      </c>
      <c r="D3824" s="7" t="s">
        <v>2375</v>
      </c>
      <c r="E3824" s="13" t="s">
        <v>28</v>
      </c>
      <c r="F3824" s="20">
        <v>48.97</v>
      </c>
      <c r="G3824" s="20">
        <v>3.52</v>
      </c>
      <c r="H3824" s="20"/>
      <c r="I3824" s="20"/>
      <c r="J3824" s="25"/>
      <c r="K3824" t="s">
        <v>29</v>
      </c>
      <c r="L3824" t="s">
        <v>30</v>
      </c>
      <c r="M3824" s="21" t="s">
        <v>31</v>
      </c>
      <c r="N3824" t="s">
        <v>2645</v>
      </c>
      <c r="O3824" s="20">
        <v>65.2777777777778</v>
      </c>
      <c r="P3824" s="20">
        <v>65.1622393601828</v>
      </c>
      <c r="Q3824" s="22">
        <v>0.998230049773013</v>
      </c>
      <c r="R3824" s="23"/>
      <c r="S3824" s="24"/>
      <c r="T3824" s="23"/>
      <c r="U3824" s="22"/>
      <c r="V3824" s="20"/>
      <c r="W3824" s="20"/>
      <c r="X3824" s="25"/>
    </row>
    <row r="3825" spans="1:24">
      <c r="A3825" s="1" t="s">
        <v>2373</v>
      </c>
      <c r="B3825" s="13" t="s">
        <v>2120</v>
      </c>
      <c r="C3825" t="s">
        <v>2601</v>
      </c>
      <c r="D3825" s="7" t="s">
        <v>2375</v>
      </c>
      <c r="E3825" s="13" t="s">
        <v>28</v>
      </c>
      <c r="F3825" s="20">
        <v>48.97</v>
      </c>
      <c r="G3825" s="20">
        <v>3.52</v>
      </c>
      <c r="H3825" s="20"/>
      <c r="I3825" s="20"/>
      <c r="J3825" s="25"/>
      <c r="K3825" t="s">
        <v>29</v>
      </c>
      <c r="L3825" t="s">
        <v>30</v>
      </c>
      <c r="M3825" s="21" t="s">
        <v>31</v>
      </c>
      <c r="N3825" t="s">
        <v>2646</v>
      </c>
      <c r="O3825" s="20">
        <v>53.4595717481623</v>
      </c>
      <c r="P3825" s="20">
        <v>53.7272291466922</v>
      </c>
      <c r="Q3825" s="22">
        <v>1.0050067254521</v>
      </c>
      <c r="R3825" s="23">
        <v>8.03293748555023e-11</v>
      </c>
      <c r="S3825" s="24"/>
      <c r="T3825" s="23"/>
      <c r="U3825" s="22"/>
      <c r="V3825" s="20"/>
      <c r="W3825" s="20"/>
      <c r="X3825" s="25"/>
    </row>
    <row r="3826" spans="1:24">
      <c r="A3826" s="1" t="s">
        <v>2373</v>
      </c>
      <c r="B3826" s="13" t="s">
        <v>2120</v>
      </c>
      <c r="C3826" t="s">
        <v>2601</v>
      </c>
      <c r="D3826" s="7" t="s">
        <v>2375</v>
      </c>
      <c r="E3826" s="13" t="s">
        <v>28</v>
      </c>
      <c r="F3826" s="20">
        <v>48.97</v>
      </c>
      <c r="G3826" s="20">
        <v>3.52</v>
      </c>
      <c r="H3826" s="20"/>
      <c r="I3826" s="20"/>
      <c r="J3826" s="25"/>
      <c r="K3826" t="s">
        <v>29</v>
      </c>
      <c r="L3826" t="s">
        <v>30</v>
      </c>
      <c r="M3826" s="21" t="s">
        <v>31</v>
      </c>
      <c r="N3826" t="s">
        <v>2647</v>
      </c>
      <c r="O3826" s="20">
        <v>56.1229160643731</v>
      </c>
      <c r="P3826" s="20">
        <v>55.8829141370338</v>
      </c>
      <c r="Q3826" s="22">
        <v>0.995723637612414</v>
      </c>
      <c r="R3826" s="23"/>
      <c r="S3826" s="24"/>
      <c r="T3826" s="23"/>
      <c r="U3826" s="22"/>
      <c r="V3826" s="20"/>
      <c r="W3826" s="20"/>
      <c r="X3826" s="25"/>
    </row>
    <row r="3827" spans="1:24">
      <c r="A3827" s="1" t="s">
        <v>2373</v>
      </c>
      <c r="B3827" s="13" t="s">
        <v>2120</v>
      </c>
      <c r="C3827" t="s">
        <v>2601</v>
      </c>
      <c r="D3827" s="7" t="s">
        <v>2375</v>
      </c>
      <c r="E3827" s="13" t="s">
        <v>28</v>
      </c>
      <c r="F3827" s="20">
        <v>48.97</v>
      </c>
      <c r="G3827" s="20">
        <v>3.52</v>
      </c>
      <c r="H3827" s="20"/>
      <c r="I3827" s="20"/>
      <c r="J3827" s="25"/>
      <c r="K3827" t="s">
        <v>29</v>
      </c>
      <c r="L3827" t="s">
        <v>30</v>
      </c>
      <c r="M3827" s="21" t="s">
        <v>31</v>
      </c>
      <c r="N3827" t="s">
        <v>2648</v>
      </c>
      <c r="O3827" s="20">
        <v>55.205437133148</v>
      </c>
      <c r="P3827" s="20">
        <v>54.9796107506951</v>
      </c>
      <c r="Q3827" s="22">
        <v>0.995909345271404</v>
      </c>
      <c r="R3827" s="23"/>
      <c r="S3827" s="24"/>
      <c r="T3827" s="23"/>
      <c r="U3827" s="22"/>
      <c r="V3827" s="20"/>
      <c r="W3827" s="20"/>
      <c r="X3827" s="25"/>
    </row>
    <row r="3828" spans="1:24">
      <c r="A3828" s="1" t="s">
        <v>2373</v>
      </c>
      <c r="B3828" s="13" t="s">
        <v>2120</v>
      </c>
      <c r="C3828" t="s">
        <v>2601</v>
      </c>
      <c r="D3828" s="7" t="s">
        <v>2375</v>
      </c>
      <c r="E3828" s="13" t="s">
        <v>28</v>
      </c>
      <c r="F3828" s="20">
        <v>48.97</v>
      </c>
      <c r="G3828" s="20">
        <v>3.52</v>
      </c>
      <c r="H3828" s="20"/>
      <c r="I3828" s="20"/>
      <c r="J3828" s="25"/>
      <c r="K3828" t="s">
        <v>29</v>
      </c>
      <c r="L3828" t="s">
        <v>30</v>
      </c>
      <c r="M3828" s="21" t="s">
        <v>31</v>
      </c>
      <c r="N3828" t="s">
        <v>2649</v>
      </c>
      <c r="O3828" s="20">
        <v>54.7558922558923</v>
      </c>
      <c r="P3828" s="20">
        <v>54.4211076280042</v>
      </c>
      <c r="Q3828" s="22">
        <v>0.993885870285457</v>
      </c>
      <c r="R3828" s="23"/>
      <c r="S3828" s="24"/>
      <c r="T3828" s="23"/>
      <c r="U3828" s="22"/>
      <c r="V3828" s="20"/>
      <c r="W3828" s="20"/>
      <c r="X3828" s="25"/>
    </row>
    <row r="3829" spans="1:24">
      <c r="A3829" s="1" t="s">
        <v>2373</v>
      </c>
      <c r="B3829" s="13" t="s">
        <v>2120</v>
      </c>
      <c r="C3829" t="s">
        <v>2601</v>
      </c>
      <c r="D3829" s="7" t="s">
        <v>2375</v>
      </c>
      <c r="E3829" s="13" t="s">
        <v>28</v>
      </c>
      <c r="F3829" s="20">
        <v>48.97</v>
      </c>
      <c r="G3829" s="20">
        <v>3.52</v>
      </c>
      <c r="H3829" s="20"/>
      <c r="I3829" s="20"/>
      <c r="J3829" s="25"/>
      <c r="K3829" t="s">
        <v>29</v>
      </c>
      <c r="L3829" t="s">
        <v>30</v>
      </c>
      <c r="M3829" s="21" t="s">
        <v>31</v>
      </c>
      <c r="N3829" t="s">
        <v>2650</v>
      </c>
      <c r="O3829" s="20">
        <v>64.0821775864817</v>
      </c>
      <c r="P3829" s="20">
        <v>63.2424677187948</v>
      </c>
      <c r="Q3829" s="22">
        <v>0.986896358717622</v>
      </c>
      <c r="R3829" s="23"/>
      <c r="S3829" s="24"/>
      <c r="T3829" s="23"/>
      <c r="U3829" s="22"/>
      <c r="V3829" s="20"/>
      <c r="W3829" s="20"/>
      <c r="X3829" s="25"/>
    </row>
    <row r="3830" spans="1:24">
      <c r="A3830" s="1" t="s">
        <v>2373</v>
      </c>
      <c r="B3830" s="13" t="s">
        <v>2120</v>
      </c>
      <c r="C3830" t="s">
        <v>2601</v>
      </c>
      <c r="D3830" s="7" t="s">
        <v>2375</v>
      </c>
      <c r="E3830" s="13" t="s">
        <v>28</v>
      </c>
      <c r="F3830" s="20">
        <v>48.97</v>
      </c>
      <c r="G3830" s="20">
        <v>3.52</v>
      </c>
      <c r="H3830" s="20"/>
      <c r="I3830" s="20"/>
      <c r="J3830" s="25"/>
      <c r="K3830" t="s">
        <v>29</v>
      </c>
      <c r="L3830" t="s">
        <v>30</v>
      </c>
      <c r="M3830" s="21" t="s">
        <v>31</v>
      </c>
      <c r="N3830" t="s">
        <v>2651</v>
      </c>
      <c r="O3830" s="20">
        <v>61.4882966723068</v>
      </c>
      <c r="P3830" s="20">
        <v>60.8934010152284</v>
      </c>
      <c r="Q3830" s="22">
        <v>0.990325058762828</v>
      </c>
      <c r="R3830" s="23"/>
      <c r="S3830" s="24"/>
      <c r="T3830" s="23"/>
      <c r="U3830" s="22"/>
      <c r="V3830" s="20"/>
      <c r="W3830" s="20"/>
      <c r="X3830" s="25"/>
    </row>
    <row r="3831" spans="1:24">
      <c r="A3831" s="1" t="s">
        <v>2373</v>
      </c>
      <c r="B3831" s="13" t="s">
        <v>2120</v>
      </c>
      <c r="C3831" t="s">
        <v>2601</v>
      </c>
      <c r="D3831" s="7" t="s">
        <v>2375</v>
      </c>
      <c r="E3831" s="13" t="s">
        <v>28</v>
      </c>
      <c r="F3831" s="20">
        <v>48.97</v>
      </c>
      <c r="G3831" s="20">
        <v>3.52</v>
      </c>
      <c r="H3831" s="20"/>
      <c r="I3831" s="20"/>
      <c r="J3831" s="25"/>
      <c r="K3831" t="s">
        <v>29</v>
      </c>
      <c r="L3831" t="s">
        <v>30</v>
      </c>
      <c r="M3831" s="21" t="s">
        <v>31</v>
      </c>
      <c r="N3831" t="s">
        <v>2652</v>
      </c>
      <c r="O3831" s="20">
        <v>52.7741796200345</v>
      </c>
      <c r="P3831" s="20">
        <v>53.1654792746113</v>
      </c>
      <c r="Q3831" s="22">
        <v>1.00741460421354</v>
      </c>
      <c r="R3831" s="23"/>
      <c r="S3831" s="24"/>
      <c r="T3831" s="23"/>
      <c r="U3831" s="22"/>
      <c r="V3831" s="20"/>
      <c r="W3831" s="20"/>
      <c r="X3831" s="25"/>
    </row>
    <row r="3832" spans="1:24">
      <c r="A3832" s="1" t="s">
        <v>2373</v>
      </c>
      <c r="B3832" s="13" t="s">
        <v>2120</v>
      </c>
      <c r="C3832" t="s">
        <v>2601</v>
      </c>
      <c r="D3832" s="7" t="s">
        <v>2375</v>
      </c>
      <c r="E3832" s="13" t="s">
        <v>28</v>
      </c>
      <c r="F3832" s="20">
        <v>48.97</v>
      </c>
      <c r="G3832" s="20">
        <v>3.52</v>
      </c>
      <c r="H3832" s="20"/>
      <c r="I3832" s="20"/>
      <c r="J3832" s="25"/>
      <c r="K3832" t="s">
        <v>29</v>
      </c>
      <c r="L3832" t="s">
        <v>30</v>
      </c>
      <c r="M3832" s="21" t="s">
        <v>31</v>
      </c>
      <c r="N3832" t="s">
        <v>2653</v>
      </c>
      <c r="O3832" s="20">
        <v>52.5034740316137</v>
      </c>
      <c r="P3832" s="20">
        <v>52.7227722772276</v>
      </c>
      <c r="Q3832" s="22">
        <v>1.00417683305074</v>
      </c>
      <c r="R3832" s="23"/>
      <c r="S3832" s="24"/>
      <c r="T3832" s="23"/>
      <c r="U3832" s="22"/>
      <c r="V3832" s="20"/>
      <c r="W3832" s="20"/>
      <c r="X3832" s="25"/>
    </row>
    <row r="3833" spans="1:24">
      <c r="A3833" s="1" t="s">
        <v>2373</v>
      </c>
      <c r="B3833" s="13" t="s">
        <v>2120</v>
      </c>
      <c r="C3833" t="s">
        <v>2601</v>
      </c>
      <c r="D3833" s="7" t="s">
        <v>2375</v>
      </c>
      <c r="E3833" s="13" t="s">
        <v>28</v>
      </c>
      <c r="F3833" s="20">
        <v>48.97</v>
      </c>
      <c r="G3833" s="20">
        <v>3.52</v>
      </c>
      <c r="H3833" s="20"/>
      <c r="I3833" s="20"/>
      <c r="J3833" s="25"/>
      <c r="K3833" t="s">
        <v>29</v>
      </c>
      <c r="L3833" t="s">
        <v>30</v>
      </c>
      <c r="M3833" s="21" t="s">
        <v>31</v>
      </c>
      <c r="N3833" t="s">
        <v>2654</v>
      </c>
      <c r="O3833" s="20">
        <v>53.3420138888889</v>
      </c>
      <c r="P3833" s="20">
        <v>53.2734375</v>
      </c>
      <c r="Q3833" s="22">
        <v>0.998714401952807</v>
      </c>
      <c r="R3833" s="23"/>
      <c r="S3833" s="24"/>
      <c r="T3833" s="23"/>
      <c r="U3833" s="22"/>
      <c r="V3833" s="20"/>
      <c r="W3833" s="20"/>
      <c r="X3833" s="25"/>
    </row>
    <row r="3834" spans="1:24">
      <c r="A3834" s="1" t="s">
        <v>2373</v>
      </c>
      <c r="B3834" s="13" t="s">
        <v>2120</v>
      </c>
      <c r="C3834" t="s">
        <v>2601</v>
      </c>
      <c r="D3834" s="7" t="s">
        <v>2375</v>
      </c>
      <c r="E3834" s="13" t="s">
        <v>28</v>
      </c>
      <c r="F3834" s="20">
        <v>48.97</v>
      </c>
      <c r="G3834" s="20">
        <v>3.52</v>
      </c>
      <c r="H3834" s="20"/>
      <c r="I3834" s="20"/>
      <c r="J3834" s="25"/>
      <c r="K3834" t="s">
        <v>29</v>
      </c>
      <c r="L3834" t="s">
        <v>30</v>
      </c>
      <c r="M3834" s="21" t="s">
        <v>31</v>
      </c>
      <c r="N3834" t="s">
        <v>2655</v>
      </c>
      <c r="O3834" s="20">
        <v>53.0510804244981</v>
      </c>
      <c r="P3834" s="20">
        <v>53.4666283084002</v>
      </c>
      <c r="Q3834" s="22">
        <v>1.00783297683246</v>
      </c>
      <c r="R3834" s="23"/>
      <c r="S3834" s="24"/>
      <c r="T3834" s="23"/>
      <c r="U3834" s="22"/>
      <c r="V3834" s="20"/>
      <c r="W3834" s="20"/>
      <c r="X3834" s="25"/>
    </row>
    <row r="3835" spans="1:24">
      <c r="A3835" s="1" t="s">
        <v>2373</v>
      </c>
      <c r="B3835" s="13" t="s">
        <v>2120</v>
      </c>
      <c r="C3835" t="s">
        <v>2601</v>
      </c>
      <c r="D3835" s="7" t="s">
        <v>2375</v>
      </c>
      <c r="E3835" s="13" t="s">
        <v>28</v>
      </c>
      <c r="F3835" s="20">
        <v>48.82</v>
      </c>
      <c r="G3835" s="20">
        <v>3.5</v>
      </c>
      <c r="H3835" s="20"/>
      <c r="I3835" s="20"/>
      <c r="J3835" s="25"/>
      <c r="K3835" t="s">
        <v>29</v>
      </c>
      <c r="L3835" t="s">
        <v>30</v>
      </c>
      <c r="M3835" s="21" t="s">
        <v>31</v>
      </c>
      <c r="N3835" t="s">
        <v>2656</v>
      </c>
      <c r="O3835" s="20">
        <v>51.0462123755175</v>
      </c>
      <c r="P3835" s="20">
        <v>51</v>
      </c>
      <c r="Q3835" s="22">
        <v>0.999094695309075</v>
      </c>
      <c r="R3835" s="23">
        <v>2.26018111431005e-10</v>
      </c>
      <c r="S3835" s="24"/>
      <c r="T3835" s="23"/>
      <c r="U3835" s="22"/>
      <c r="V3835" s="20"/>
      <c r="W3835" s="20"/>
      <c r="X3835" s="25"/>
    </row>
    <row r="3836" spans="1:24">
      <c r="A3836" s="1" t="s">
        <v>2373</v>
      </c>
      <c r="B3836" s="13" t="s">
        <v>2120</v>
      </c>
      <c r="C3836" t="s">
        <v>2601</v>
      </c>
      <c r="D3836" s="7" t="s">
        <v>2375</v>
      </c>
      <c r="E3836" s="13" t="s">
        <v>28</v>
      </c>
      <c r="F3836" s="20">
        <v>48.82</v>
      </c>
      <c r="G3836" s="20">
        <v>3.5</v>
      </c>
      <c r="H3836" s="20"/>
      <c r="I3836" s="20"/>
      <c r="J3836" s="25"/>
      <c r="K3836" t="s">
        <v>29</v>
      </c>
      <c r="L3836" t="s">
        <v>30</v>
      </c>
      <c r="M3836" s="21" t="s">
        <v>31</v>
      </c>
      <c r="N3836" t="s">
        <v>2657</v>
      </c>
      <c r="O3836" s="20">
        <v>56.3867334842117</v>
      </c>
      <c r="P3836" s="20">
        <v>56.35305528613</v>
      </c>
      <c r="Q3836" s="22">
        <v>0.999402728336957</v>
      </c>
      <c r="R3836" s="23"/>
      <c r="S3836" s="24"/>
      <c r="T3836" s="23"/>
      <c r="U3836" s="22"/>
      <c r="V3836" s="20"/>
      <c r="W3836" s="20"/>
      <c r="X3836" s="25"/>
    </row>
    <row r="3837" spans="1:24">
      <c r="A3837" s="1" t="s">
        <v>2373</v>
      </c>
      <c r="B3837" s="13" t="s">
        <v>2120</v>
      </c>
      <c r="C3837" t="s">
        <v>2601</v>
      </c>
      <c r="D3837" s="7" t="s">
        <v>2375</v>
      </c>
      <c r="E3837" s="13" t="s">
        <v>28</v>
      </c>
      <c r="F3837" s="20">
        <v>48.82</v>
      </c>
      <c r="G3837" s="20">
        <v>3.5</v>
      </c>
      <c r="H3837" s="20"/>
      <c r="I3837" s="20"/>
      <c r="J3837" s="25"/>
      <c r="K3837" t="s">
        <v>29</v>
      </c>
      <c r="L3837" t="s">
        <v>30</v>
      </c>
      <c r="M3837" s="21" t="s">
        <v>31</v>
      </c>
      <c r="N3837" t="s">
        <v>2658</v>
      </c>
      <c r="O3837" s="20">
        <v>47.1957900807382</v>
      </c>
      <c r="P3837" s="20">
        <v>47.6660899653977</v>
      </c>
      <c r="Q3837" s="22">
        <v>1.00996486940583</v>
      </c>
      <c r="R3837" s="23"/>
      <c r="S3837" s="24"/>
      <c r="T3837" s="23"/>
      <c r="U3837" s="22"/>
      <c r="V3837" s="20"/>
      <c r="W3837" s="20"/>
      <c r="X3837" s="25"/>
    </row>
    <row r="3838" spans="1:24">
      <c r="A3838" s="1" t="s">
        <v>2373</v>
      </c>
      <c r="B3838" s="13" t="s">
        <v>2120</v>
      </c>
      <c r="C3838" t="s">
        <v>2601</v>
      </c>
      <c r="D3838" s="7" t="s">
        <v>2375</v>
      </c>
      <c r="E3838" s="13" t="s">
        <v>28</v>
      </c>
      <c r="F3838" s="20">
        <v>48.82</v>
      </c>
      <c r="G3838" s="20">
        <v>3.5</v>
      </c>
      <c r="H3838" s="20"/>
      <c r="I3838" s="20"/>
      <c r="J3838" s="25"/>
      <c r="K3838" t="s">
        <v>29</v>
      </c>
      <c r="L3838" t="s">
        <v>30</v>
      </c>
      <c r="M3838" s="21" t="s">
        <v>31</v>
      </c>
      <c r="N3838" t="s">
        <v>2659</v>
      </c>
      <c r="O3838" s="20">
        <v>51.1972779635823</v>
      </c>
      <c r="P3838" s="20">
        <v>51.7408026755853</v>
      </c>
      <c r="Q3838" s="22">
        <v>1.01061628144351</v>
      </c>
      <c r="R3838" s="23"/>
      <c r="S3838" s="24"/>
      <c r="T3838" s="23"/>
      <c r="U3838" s="22"/>
      <c r="V3838" s="20"/>
      <c r="W3838" s="20"/>
      <c r="X3838" s="25"/>
    </row>
    <row r="3839" spans="1:24">
      <c r="A3839" s="1" t="s">
        <v>2373</v>
      </c>
      <c r="B3839" s="13" t="s">
        <v>2120</v>
      </c>
      <c r="C3839" t="s">
        <v>2601</v>
      </c>
      <c r="D3839" s="7" t="s">
        <v>2375</v>
      </c>
      <c r="E3839" s="13" t="s">
        <v>28</v>
      </c>
      <c r="F3839" s="20">
        <v>48.82</v>
      </c>
      <c r="G3839" s="20">
        <v>3.5</v>
      </c>
      <c r="H3839" s="20"/>
      <c r="I3839" s="20"/>
      <c r="J3839" s="25"/>
      <c r="K3839" t="s">
        <v>29</v>
      </c>
      <c r="L3839" t="s">
        <v>30</v>
      </c>
      <c r="M3839" s="21" t="s">
        <v>31</v>
      </c>
      <c r="N3839" t="s">
        <v>2660</v>
      </c>
      <c r="O3839" s="20">
        <v>58.1951354339414</v>
      </c>
      <c r="P3839" s="20">
        <v>58.4726368159203</v>
      </c>
      <c r="Q3839" s="22">
        <v>1.00476846354785</v>
      </c>
      <c r="R3839" s="23"/>
      <c r="S3839" s="24"/>
      <c r="T3839" s="23"/>
      <c r="U3839" s="22"/>
      <c r="V3839" s="20"/>
      <c r="W3839" s="20"/>
      <c r="X3839" s="25"/>
    </row>
    <row r="3840" spans="1:24">
      <c r="A3840" s="1" t="s">
        <v>2373</v>
      </c>
      <c r="B3840" s="13" t="s">
        <v>2120</v>
      </c>
      <c r="C3840" t="s">
        <v>2601</v>
      </c>
      <c r="D3840" s="7" t="s">
        <v>2375</v>
      </c>
      <c r="E3840" s="13" t="s">
        <v>28</v>
      </c>
      <c r="F3840" s="20">
        <v>48.82</v>
      </c>
      <c r="G3840" s="20">
        <v>3.5</v>
      </c>
      <c r="H3840" s="20"/>
      <c r="I3840" s="20"/>
      <c r="J3840" s="25"/>
      <c r="K3840" t="s">
        <v>29</v>
      </c>
      <c r="L3840" t="s">
        <v>30</v>
      </c>
      <c r="M3840" s="21" t="s">
        <v>31</v>
      </c>
      <c r="N3840" t="s">
        <v>2661</v>
      </c>
      <c r="O3840" s="20">
        <v>56.3329430132709</v>
      </c>
      <c r="P3840" s="20">
        <v>49.5409836065574</v>
      </c>
      <c r="Q3840" s="22">
        <v>0.879431837865928</v>
      </c>
      <c r="R3840" s="23"/>
      <c r="S3840" s="24"/>
      <c r="T3840" s="23"/>
      <c r="U3840" s="22"/>
      <c r="V3840" s="20"/>
      <c r="W3840" s="20"/>
      <c r="X3840" s="25"/>
    </row>
    <row r="3841" spans="1:24">
      <c r="A3841" s="1" t="s">
        <v>2373</v>
      </c>
      <c r="B3841" s="13" t="s">
        <v>2120</v>
      </c>
      <c r="C3841" t="s">
        <v>2601</v>
      </c>
      <c r="D3841" s="7" t="s">
        <v>2375</v>
      </c>
      <c r="E3841" s="13" t="s">
        <v>28</v>
      </c>
      <c r="F3841" s="20">
        <v>48.82</v>
      </c>
      <c r="G3841" s="20">
        <v>3.5</v>
      </c>
      <c r="H3841" s="20"/>
      <c r="I3841" s="20"/>
      <c r="J3841" s="25"/>
      <c r="K3841" t="s">
        <v>29</v>
      </c>
      <c r="L3841" t="s">
        <v>30</v>
      </c>
      <c r="M3841" s="21" t="s">
        <v>31</v>
      </c>
      <c r="N3841" t="s">
        <v>2662</v>
      </c>
      <c r="O3841" s="20">
        <v>54.277989821883</v>
      </c>
      <c r="P3841" s="20">
        <v>53.5954198473283</v>
      </c>
      <c r="Q3841" s="22">
        <v>0.987424553179022</v>
      </c>
      <c r="R3841" s="23"/>
      <c r="S3841" s="24"/>
      <c r="T3841" s="23"/>
      <c r="U3841" s="22"/>
      <c r="V3841" s="20"/>
      <c r="W3841" s="20"/>
      <c r="X3841" s="25"/>
    </row>
    <row r="3842" spans="1:24">
      <c r="A3842" s="1" t="s">
        <v>2373</v>
      </c>
      <c r="B3842" s="13" t="s">
        <v>2120</v>
      </c>
      <c r="C3842" t="s">
        <v>2601</v>
      </c>
      <c r="D3842" s="7" t="s">
        <v>2375</v>
      </c>
      <c r="E3842" s="13" t="s">
        <v>28</v>
      </c>
      <c r="F3842" s="20">
        <v>48.82</v>
      </c>
      <c r="G3842" s="20">
        <v>3.5</v>
      </c>
      <c r="H3842" s="20"/>
      <c r="I3842" s="20"/>
      <c r="J3842" s="25"/>
      <c r="K3842" t="s">
        <v>29</v>
      </c>
      <c r="L3842" t="s">
        <v>30</v>
      </c>
      <c r="M3842" s="21" t="s">
        <v>31</v>
      </c>
      <c r="N3842" t="s">
        <v>2663</v>
      </c>
      <c r="O3842" s="20">
        <v>58.9779653070792</v>
      </c>
      <c r="P3842" s="20">
        <v>47.8481012658228</v>
      </c>
      <c r="Q3842" s="22">
        <v>0.811287758346582</v>
      </c>
      <c r="R3842" s="23"/>
      <c r="S3842" s="24"/>
      <c r="T3842" s="23"/>
      <c r="U3842" s="22"/>
      <c r="V3842" s="20"/>
      <c r="W3842" s="20"/>
      <c r="X3842" s="25"/>
    </row>
    <row r="3843" spans="1:24">
      <c r="A3843" s="1" t="s">
        <v>2373</v>
      </c>
      <c r="B3843" s="13" t="s">
        <v>2120</v>
      </c>
      <c r="C3843" t="s">
        <v>2601</v>
      </c>
      <c r="D3843" s="7" t="s">
        <v>2375</v>
      </c>
      <c r="E3843" s="13" t="s">
        <v>28</v>
      </c>
      <c r="F3843" s="20">
        <v>48.82</v>
      </c>
      <c r="G3843" s="20">
        <v>3.5</v>
      </c>
      <c r="H3843" s="20"/>
      <c r="I3843" s="20"/>
      <c r="J3843" s="25"/>
      <c r="K3843" t="s">
        <v>29</v>
      </c>
      <c r="L3843" t="s">
        <v>30</v>
      </c>
      <c r="M3843" s="21" t="s">
        <v>31</v>
      </c>
      <c r="N3843" t="s">
        <v>2664</v>
      </c>
      <c r="O3843" s="20">
        <v>61.2646566164154</v>
      </c>
      <c r="P3843" s="20">
        <v>59.3718592964824</v>
      </c>
      <c r="Q3843" s="22">
        <v>0.969104579630896</v>
      </c>
      <c r="R3843" s="23"/>
      <c r="S3843" s="24"/>
      <c r="T3843" s="23"/>
      <c r="U3843" s="22"/>
      <c r="V3843" s="20"/>
      <c r="W3843" s="20"/>
      <c r="X3843" s="25"/>
    </row>
    <row r="3844" spans="1:24">
      <c r="A3844" s="1" t="s">
        <v>2373</v>
      </c>
      <c r="B3844" s="13" t="s">
        <v>2120</v>
      </c>
      <c r="C3844" t="s">
        <v>2601</v>
      </c>
      <c r="D3844" s="7" t="s">
        <v>2375</v>
      </c>
      <c r="E3844" s="13" t="s">
        <v>28</v>
      </c>
      <c r="F3844" s="20">
        <v>48.82</v>
      </c>
      <c r="G3844" s="20">
        <v>3.5</v>
      </c>
      <c r="H3844" s="20"/>
      <c r="I3844" s="20"/>
      <c r="J3844" s="25"/>
      <c r="K3844" t="s">
        <v>29</v>
      </c>
      <c r="L3844" t="s">
        <v>30</v>
      </c>
      <c r="M3844" s="21" t="s">
        <v>31</v>
      </c>
      <c r="N3844" t="s">
        <v>2665</v>
      </c>
      <c r="O3844" s="20">
        <v>59.6020299145299</v>
      </c>
      <c r="P3844" s="20">
        <v>59.5096153846154</v>
      </c>
      <c r="Q3844" s="22">
        <v>0.998449473448353</v>
      </c>
      <c r="R3844" s="23"/>
      <c r="S3844" s="24"/>
      <c r="T3844" s="23"/>
      <c r="U3844" s="22"/>
      <c r="V3844" s="20"/>
      <c r="W3844" s="20"/>
      <c r="X3844" s="25"/>
    </row>
    <row r="3845" spans="1:24">
      <c r="A3845" s="1" t="s">
        <v>2373</v>
      </c>
      <c r="B3845" s="13" t="s">
        <v>2120</v>
      </c>
      <c r="C3845" t="s">
        <v>2601</v>
      </c>
      <c r="D3845" s="7" t="s">
        <v>2375</v>
      </c>
      <c r="E3845" s="13" t="s">
        <v>28</v>
      </c>
      <c r="F3845" s="20">
        <v>48.82</v>
      </c>
      <c r="G3845" s="20">
        <v>3.5</v>
      </c>
      <c r="H3845" s="20"/>
      <c r="I3845" s="20"/>
      <c r="J3845" s="25"/>
      <c r="K3845" t="s">
        <v>29</v>
      </c>
      <c r="L3845" t="s">
        <v>30</v>
      </c>
      <c r="M3845" s="21" t="s">
        <v>31</v>
      </c>
      <c r="N3845" t="s">
        <v>2666</v>
      </c>
      <c r="O3845" s="20">
        <v>52.4305555555556</v>
      </c>
      <c r="P3845" s="20">
        <v>53.4649999999999</v>
      </c>
      <c r="Q3845" s="22">
        <v>1.0197298013245</v>
      </c>
      <c r="R3845" s="23"/>
      <c r="S3845" s="24"/>
      <c r="T3845" s="23"/>
      <c r="U3845" s="22"/>
      <c r="V3845" s="20"/>
      <c r="W3845" s="20"/>
      <c r="X3845" s="25"/>
    </row>
    <row r="3846" spans="1:24">
      <c r="A3846" s="1" t="s">
        <v>2373</v>
      </c>
      <c r="B3846" s="13" t="s">
        <v>2120</v>
      </c>
      <c r="C3846" t="s">
        <v>2601</v>
      </c>
      <c r="D3846" s="7" t="s">
        <v>2375</v>
      </c>
      <c r="E3846" s="13" t="s">
        <v>28</v>
      </c>
      <c r="F3846" s="20">
        <v>48.82</v>
      </c>
      <c r="G3846" s="20">
        <v>3.5</v>
      </c>
      <c r="H3846" s="20"/>
      <c r="I3846" s="20"/>
      <c r="J3846" s="25"/>
      <c r="K3846" t="s">
        <v>29</v>
      </c>
      <c r="L3846" t="s">
        <v>30</v>
      </c>
      <c r="M3846" s="21" t="s">
        <v>31</v>
      </c>
      <c r="N3846" t="s">
        <v>2667</v>
      </c>
      <c r="O3846" s="20">
        <v>47.4431818181818</v>
      </c>
      <c r="P3846" s="20"/>
      <c r="Q3846" s="22"/>
      <c r="R3846" s="23"/>
      <c r="S3846" s="24"/>
      <c r="T3846" s="23"/>
      <c r="U3846" s="22"/>
      <c r="V3846" s="20"/>
      <c r="W3846" s="20"/>
      <c r="X3846" s="25"/>
    </row>
    <row r="3847" spans="1:24">
      <c r="A3847" s="1" t="s">
        <v>2373</v>
      </c>
      <c r="B3847" s="13" t="s">
        <v>2120</v>
      </c>
      <c r="C3847" t="s">
        <v>2601</v>
      </c>
      <c r="D3847" s="7" t="s">
        <v>2375</v>
      </c>
      <c r="E3847" s="13" t="s">
        <v>28</v>
      </c>
      <c r="F3847" s="20">
        <v>48.82</v>
      </c>
      <c r="G3847" s="20">
        <v>3.5</v>
      </c>
      <c r="H3847" s="20"/>
      <c r="I3847" s="20"/>
      <c r="J3847" s="25"/>
      <c r="K3847" t="s">
        <v>29</v>
      </c>
      <c r="L3847" t="s">
        <v>30</v>
      </c>
      <c r="M3847" s="21" t="s">
        <v>31</v>
      </c>
      <c r="N3847" t="s">
        <v>2668</v>
      </c>
      <c r="O3847" s="20">
        <v>50.1028806584362</v>
      </c>
      <c r="P3847" s="20">
        <v>49.1555555555556</v>
      </c>
      <c r="Q3847" s="22">
        <v>0.981092402464066</v>
      </c>
      <c r="R3847" s="23"/>
      <c r="S3847" s="24"/>
      <c r="T3847" s="23"/>
      <c r="U3847" s="22"/>
      <c r="V3847" s="20"/>
      <c r="W3847" s="20"/>
      <c r="X3847" s="25"/>
    </row>
    <row r="3848" spans="1:24">
      <c r="A3848" s="1" t="s">
        <v>2373</v>
      </c>
      <c r="B3848" s="13" t="s">
        <v>2120</v>
      </c>
      <c r="C3848" t="s">
        <v>2601</v>
      </c>
      <c r="D3848" s="7" t="s">
        <v>2375</v>
      </c>
      <c r="E3848" s="13" t="s">
        <v>28</v>
      </c>
      <c r="F3848" s="20">
        <v>48.82</v>
      </c>
      <c r="G3848" s="20">
        <v>3.5</v>
      </c>
      <c r="H3848" s="20"/>
      <c r="I3848" s="20"/>
      <c r="J3848" s="25"/>
      <c r="K3848" t="s">
        <v>29</v>
      </c>
      <c r="L3848" t="s">
        <v>30</v>
      </c>
      <c r="M3848" s="21" t="s">
        <v>31</v>
      </c>
      <c r="N3848" t="s">
        <v>2669</v>
      </c>
      <c r="O3848" s="20">
        <v>58.8373655913978</v>
      </c>
      <c r="P3848" s="20">
        <v>57.1693548387096</v>
      </c>
      <c r="Q3848" s="22">
        <v>0.971650485436893</v>
      </c>
      <c r="R3848" s="23"/>
      <c r="S3848" s="24"/>
      <c r="T3848" s="23"/>
      <c r="U3848" s="22"/>
      <c r="V3848" s="20"/>
      <c r="W3848" s="20"/>
      <c r="X3848" s="25"/>
    </row>
    <row r="3849" spans="1:24">
      <c r="A3849" s="1" t="s">
        <v>2373</v>
      </c>
      <c r="B3849" s="13" t="s">
        <v>2120</v>
      </c>
      <c r="C3849" t="s">
        <v>2601</v>
      </c>
      <c r="D3849" s="7" t="s">
        <v>2375</v>
      </c>
      <c r="E3849" s="13" t="s">
        <v>28</v>
      </c>
      <c r="F3849" s="20">
        <v>48.82</v>
      </c>
      <c r="G3849" s="20">
        <v>3.5</v>
      </c>
      <c r="H3849" s="20"/>
      <c r="I3849" s="20"/>
      <c r="J3849" s="25"/>
      <c r="K3849" t="s">
        <v>29</v>
      </c>
      <c r="L3849" t="s">
        <v>30</v>
      </c>
      <c r="M3849" s="21" t="s">
        <v>31</v>
      </c>
      <c r="N3849" t="s">
        <v>2670</v>
      </c>
      <c r="O3849" s="20">
        <v>66.5068829891839</v>
      </c>
      <c r="P3849" s="20"/>
      <c r="Q3849" s="22"/>
      <c r="R3849" s="23"/>
      <c r="S3849" s="24"/>
      <c r="T3849" s="23"/>
      <c r="U3849" s="22"/>
      <c r="V3849" s="20"/>
      <c r="W3849" s="20"/>
      <c r="X3849" s="25"/>
    </row>
    <row r="3850" spans="1:24">
      <c r="A3850" s="1" t="s">
        <v>2373</v>
      </c>
      <c r="B3850" s="13" t="s">
        <v>2120</v>
      </c>
      <c r="C3850" t="s">
        <v>2601</v>
      </c>
      <c r="D3850" s="7" t="s">
        <v>2375</v>
      </c>
      <c r="E3850" s="13" t="s">
        <v>28</v>
      </c>
      <c r="F3850" s="20">
        <v>48.97</v>
      </c>
      <c r="G3850" s="20">
        <v>3.52</v>
      </c>
      <c r="H3850" s="20"/>
      <c r="I3850" s="20"/>
      <c r="J3850" s="25"/>
      <c r="K3850" t="s">
        <v>29</v>
      </c>
      <c r="L3850" t="s">
        <v>30</v>
      </c>
      <c r="M3850" s="21" t="s">
        <v>31</v>
      </c>
      <c r="N3850" t="s">
        <v>2671</v>
      </c>
      <c r="O3850" s="20">
        <v>40.9250879839115</v>
      </c>
      <c r="P3850" s="20">
        <v>41.4434389140272</v>
      </c>
      <c r="Q3850" s="22">
        <v>1.01266584766585</v>
      </c>
      <c r="R3850" s="23"/>
      <c r="S3850" s="24"/>
      <c r="T3850" s="23"/>
      <c r="U3850" s="22"/>
      <c r="V3850" s="20"/>
      <c r="W3850" s="20"/>
      <c r="X3850" s="25"/>
    </row>
    <row r="3851" spans="1:24">
      <c r="A3851" s="1" t="s">
        <v>2373</v>
      </c>
      <c r="B3851" s="13" t="s">
        <v>2120</v>
      </c>
      <c r="C3851" t="s">
        <v>2601</v>
      </c>
      <c r="D3851" s="7" t="s">
        <v>2375</v>
      </c>
      <c r="E3851" s="13" t="s">
        <v>28</v>
      </c>
      <c r="F3851" s="20">
        <v>48.97</v>
      </c>
      <c r="G3851" s="20">
        <v>3.52</v>
      </c>
      <c r="H3851" s="20"/>
      <c r="I3851" s="20"/>
      <c r="J3851" s="25"/>
      <c r="K3851" t="s">
        <v>29</v>
      </c>
      <c r="L3851" t="s">
        <v>30</v>
      </c>
      <c r="M3851" s="21" t="s">
        <v>31</v>
      </c>
      <c r="N3851" t="s">
        <v>2672</v>
      </c>
      <c r="O3851" s="20">
        <v>55.2266081871345</v>
      </c>
      <c r="P3851" s="20">
        <v>55.1578947368421</v>
      </c>
      <c r="Q3851" s="22">
        <v>0.998755790866975</v>
      </c>
      <c r="R3851" s="23"/>
      <c r="S3851" s="24"/>
      <c r="T3851" s="23"/>
      <c r="U3851" s="22"/>
      <c r="V3851" s="20"/>
      <c r="W3851" s="20"/>
      <c r="X3851" s="25"/>
    </row>
    <row r="3852" spans="1:24">
      <c r="A3852" s="39" t="s">
        <v>2373</v>
      </c>
      <c r="B3852" s="40" t="s">
        <v>2120</v>
      </c>
      <c r="C3852" s="18" t="s">
        <v>2601</v>
      </c>
      <c r="D3852" s="78" t="s">
        <v>2375</v>
      </c>
      <c r="E3852" s="40" t="s">
        <v>28</v>
      </c>
      <c r="F3852" s="42">
        <v>48.97</v>
      </c>
      <c r="G3852" s="42">
        <v>3.52</v>
      </c>
      <c r="H3852" s="42"/>
      <c r="I3852" s="42"/>
      <c r="J3852" s="47"/>
      <c r="K3852" s="18" t="s">
        <v>29</v>
      </c>
      <c r="L3852" s="18" t="s">
        <v>30</v>
      </c>
      <c r="M3852" s="43" t="s">
        <v>31</v>
      </c>
      <c r="N3852" s="18" t="s">
        <v>2673</v>
      </c>
      <c r="O3852" s="42">
        <v>49.7863247863248</v>
      </c>
      <c r="P3852" s="42">
        <v>50.5846153846155</v>
      </c>
      <c r="Q3852" s="44">
        <v>1.01603433476395</v>
      </c>
      <c r="R3852" s="45"/>
      <c r="S3852" s="46"/>
      <c r="T3852" s="45"/>
      <c r="U3852" s="44"/>
      <c r="V3852" s="42"/>
      <c r="W3852" s="42"/>
      <c r="X3852" s="47"/>
    </row>
    <row r="3853" spans="1:24">
      <c r="A3853" s="1" t="s">
        <v>2119</v>
      </c>
      <c r="B3853" s="13" t="s">
        <v>2120</v>
      </c>
      <c r="C3853" t="s">
        <v>2674</v>
      </c>
      <c r="D3853" s="7" t="s">
        <v>2122</v>
      </c>
      <c r="E3853" s="13" t="s">
        <v>28</v>
      </c>
      <c r="F3853" s="20">
        <v>47.9</v>
      </c>
      <c r="G3853" s="20">
        <v>3.08</v>
      </c>
      <c r="H3853" s="20"/>
      <c r="I3853" s="20"/>
      <c r="J3853" s="25"/>
      <c r="K3853" t="s">
        <v>334</v>
      </c>
      <c r="L3853" t="s">
        <v>30</v>
      </c>
      <c r="M3853" s="21" t="s">
        <v>335</v>
      </c>
      <c r="N3853" t="s">
        <v>2675</v>
      </c>
      <c r="O3853" s="20">
        <v>61.3121587723181</v>
      </c>
      <c r="P3853" s="20">
        <v>61.1686586985392</v>
      </c>
      <c r="Q3853" s="22">
        <v>0.997659516861707</v>
      </c>
      <c r="R3853" s="23"/>
      <c r="S3853" s="24"/>
      <c r="T3853" s="23"/>
      <c r="U3853" s="22"/>
      <c r="V3853" s="20"/>
      <c r="W3853" s="20"/>
      <c r="X3853" s="25"/>
    </row>
    <row r="3854" spans="1:24">
      <c r="A3854" s="1" t="s">
        <v>2119</v>
      </c>
      <c r="B3854" s="13" t="s">
        <v>2120</v>
      </c>
      <c r="C3854" t="s">
        <v>2674</v>
      </c>
      <c r="D3854" s="7" t="s">
        <v>2122</v>
      </c>
      <c r="E3854" s="13" t="s">
        <v>28</v>
      </c>
      <c r="F3854" s="20">
        <v>47.9</v>
      </c>
      <c r="G3854" s="20">
        <v>3.08</v>
      </c>
      <c r="H3854" s="20"/>
      <c r="I3854" s="20"/>
      <c r="J3854" s="25"/>
      <c r="K3854" t="s">
        <v>334</v>
      </c>
      <c r="L3854" t="s">
        <v>30</v>
      </c>
      <c r="M3854" s="21" t="s">
        <v>335</v>
      </c>
      <c r="N3854" t="s">
        <v>2676</v>
      </c>
      <c r="O3854" s="20">
        <v>62.0557749259625</v>
      </c>
      <c r="P3854" s="20">
        <v>61.9401118789075</v>
      </c>
      <c r="Q3854" s="22">
        <v>0.998136143699874</v>
      </c>
      <c r="R3854" s="23"/>
      <c r="S3854" s="24"/>
      <c r="T3854" s="23"/>
      <c r="U3854" s="22"/>
      <c r="V3854" s="20"/>
      <c r="W3854" s="20"/>
      <c r="X3854" s="25"/>
    </row>
    <row r="3855" spans="1:24">
      <c r="A3855" s="39" t="s">
        <v>2119</v>
      </c>
      <c r="B3855" s="40" t="s">
        <v>2120</v>
      </c>
      <c r="C3855" s="18" t="s">
        <v>2674</v>
      </c>
      <c r="D3855" s="78" t="s">
        <v>2122</v>
      </c>
      <c r="E3855" s="40" t="s">
        <v>28</v>
      </c>
      <c r="F3855" s="42">
        <v>47.9</v>
      </c>
      <c r="G3855" s="42">
        <v>3.08</v>
      </c>
      <c r="H3855" s="42"/>
      <c r="I3855" s="42"/>
      <c r="J3855" s="47"/>
      <c r="K3855" s="18" t="s">
        <v>334</v>
      </c>
      <c r="L3855" s="18" t="s">
        <v>30</v>
      </c>
      <c r="M3855" s="43" t="s">
        <v>335</v>
      </c>
      <c r="N3855" s="18" t="s">
        <v>2677</v>
      </c>
      <c r="O3855" s="42">
        <v>54.0972222222222</v>
      </c>
      <c r="P3855" s="42">
        <v>54.0972222222222</v>
      </c>
      <c r="Q3855" s="44">
        <v>1</v>
      </c>
      <c r="R3855" s="45">
        <v>6.13661892915039e-11</v>
      </c>
      <c r="S3855" s="46"/>
      <c r="T3855" s="45"/>
      <c r="U3855" s="44"/>
      <c r="V3855" s="42"/>
      <c r="W3855" s="42"/>
      <c r="X3855" s="47"/>
    </row>
    <row r="3856" spans="1:24">
      <c r="A3856" s="1" t="s">
        <v>2211</v>
      </c>
      <c r="B3856" s="13" t="s">
        <v>2120</v>
      </c>
      <c r="C3856" t="s">
        <v>2674</v>
      </c>
      <c r="D3856" s="7" t="s">
        <v>2213</v>
      </c>
      <c r="E3856" s="13" t="s">
        <v>28</v>
      </c>
      <c r="F3856" s="20">
        <v>49.09</v>
      </c>
      <c r="G3856" s="20">
        <v>3.52</v>
      </c>
      <c r="H3856" s="20"/>
      <c r="I3856" s="20"/>
      <c r="J3856" s="25"/>
      <c r="K3856" t="s">
        <v>334</v>
      </c>
      <c r="L3856" t="s">
        <v>30</v>
      </c>
      <c r="M3856" s="21" t="s">
        <v>335</v>
      </c>
      <c r="N3856" t="s">
        <v>2678</v>
      </c>
      <c r="O3856" s="20">
        <v>59.108012394865</v>
      </c>
      <c r="P3856" s="20">
        <v>57.496015936255</v>
      </c>
      <c r="Q3856" s="22">
        <v>0.972727953566748</v>
      </c>
      <c r="R3856" s="23"/>
      <c r="S3856" s="24"/>
      <c r="T3856" s="23"/>
      <c r="U3856" s="22"/>
      <c r="V3856" s="20"/>
      <c r="W3856" s="20"/>
      <c r="X3856" s="25"/>
    </row>
    <row r="3857" spans="1:24">
      <c r="A3857" s="1" t="s">
        <v>2211</v>
      </c>
      <c r="B3857" s="13" t="s">
        <v>2120</v>
      </c>
      <c r="C3857" t="s">
        <v>2674</v>
      </c>
      <c r="D3857" s="7" t="s">
        <v>2213</v>
      </c>
      <c r="E3857" s="13" t="s">
        <v>28</v>
      </c>
      <c r="F3857" s="20">
        <v>49.09</v>
      </c>
      <c r="G3857" s="20">
        <v>3.52</v>
      </c>
      <c r="H3857" s="20"/>
      <c r="I3857" s="20"/>
      <c r="J3857" s="25"/>
      <c r="K3857" t="s">
        <v>334</v>
      </c>
      <c r="L3857" t="s">
        <v>30</v>
      </c>
      <c r="M3857" s="21" t="s">
        <v>335</v>
      </c>
      <c r="N3857" t="s">
        <v>2679</v>
      </c>
      <c r="O3857" s="20">
        <v>57.9788804750578</v>
      </c>
      <c r="P3857" s="20"/>
      <c r="Q3857" s="22"/>
      <c r="R3857" s="23"/>
      <c r="S3857" s="24"/>
      <c r="T3857" s="23"/>
      <c r="U3857" s="22"/>
      <c r="V3857" s="20"/>
      <c r="W3857" s="20"/>
      <c r="X3857" s="25"/>
    </row>
    <row r="3858" spans="1:24">
      <c r="A3858" s="1" t="s">
        <v>2211</v>
      </c>
      <c r="B3858" s="13" t="s">
        <v>2120</v>
      </c>
      <c r="C3858" t="s">
        <v>2674</v>
      </c>
      <c r="D3858" s="7" t="s">
        <v>2213</v>
      </c>
      <c r="E3858" s="13" t="s">
        <v>28</v>
      </c>
      <c r="F3858" s="20">
        <v>49.09</v>
      </c>
      <c r="G3858" s="20">
        <v>3.52</v>
      </c>
      <c r="H3858" s="20"/>
      <c r="I3858" s="20"/>
      <c r="J3858" s="25"/>
      <c r="K3858" t="s">
        <v>334</v>
      </c>
      <c r="L3858" t="s">
        <v>30</v>
      </c>
      <c r="M3858" s="21" t="s">
        <v>335</v>
      </c>
      <c r="N3858" t="s">
        <v>2680</v>
      </c>
      <c r="O3858" s="20">
        <v>50.3536922015183</v>
      </c>
      <c r="P3858" s="20">
        <v>49.160248447205</v>
      </c>
      <c r="Q3858" s="22">
        <v>0.976298783621724</v>
      </c>
      <c r="R3858" s="23"/>
      <c r="S3858" s="24"/>
      <c r="T3858" s="23"/>
      <c r="U3858" s="22"/>
      <c r="V3858" s="20"/>
      <c r="W3858" s="20"/>
      <c r="X3858" s="25"/>
    </row>
    <row r="3859" spans="1:24">
      <c r="A3859" s="1" t="s">
        <v>2211</v>
      </c>
      <c r="B3859" s="13" t="s">
        <v>2120</v>
      </c>
      <c r="C3859" t="s">
        <v>2674</v>
      </c>
      <c r="D3859" s="7" t="s">
        <v>2213</v>
      </c>
      <c r="E3859" s="13" t="s">
        <v>28</v>
      </c>
      <c r="F3859" s="20">
        <v>49.09</v>
      </c>
      <c r="G3859" s="20">
        <v>3.52</v>
      </c>
      <c r="H3859" s="20"/>
      <c r="I3859" s="20"/>
      <c r="J3859" s="25"/>
      <c r="K3859" t="s">
        <v>334</v>
      </c>
      <c r="L3859" t="s">
        <v>30</v>
      </c>
      <c r="M3859" s="21" t="s">
        <v>335</v>
      </c>
      <c r="N3859" t="s">
        <v>2681</v>
      </c>
      <c r="O3859" s="20">
        <v>50.4097766173484</v>
      </c>
      <c r="P3859" s="20">
        <v>49.233681462141</v>
      </c>
      <c r="Q3859" s="22">
        <v>0.976669304366592</v>
      </c>
      <c r="R3859" s="23"/>
      <c r="S3859" s="24"/>
      <c r="T3859" s="23"/>
      <c r="U3859" s="22"/>
      <c r="V3859" s="20"/>
      <c r="W3859" s="20"/>
      <c r="X3859" s="25"/>
    </row>
    <row r="3860" spans="1:24">
      <c r="A3860" s="1" t="s">
        <v>2211</v>
      </c>
      <c r="B3860" s="13" t="s">
        <v>2120</v>
      </c>
      <c r="C3860" t="s">
        <v>2674</v>
      </c>
      <c r="D3860" s="7" t="s">
        <v>2213</v>
      </c>
      <c r="E3860" s="13" t="s">
        <v>28</v>
      </c>
      <c r="F3860" s="20">
        <v>49.09</v>
      </c>
      <c r="G3860" s="20">
        <v>3.52</v>
      </c>
      <c r="H3860" s="20"/>
      <c r="I3860" s="20"/>
      <c r="J3860" s="25"/>
      <c r="K3860" t="s">
        <v>334</v>
      </c>
      <c r="L3860" t="s">
        <v>30</v>
      </c>
      <c r="M3860" s="21" t="s">
        <v>335</v>
      </c>
      <c r="N3860" t="s">
        <v>2682</v>
      </c>
      <c r="O3860" s="20">
        <v>47.5804955857259</v>
      </c>
      <c r="P3860" s="20"/>
      <c r="Q3860" s="22"/>
      <c r="R3860" s="23"/>
      <c r="S3860" s="24"/>
      <c r="T3860" s="23"/>
      <c r="U3860" s="22"/>
      <c r="V3860" s="20"/>
      <c r="W3860" s="20"/>
      <c r="X3860" s="25"/>
    </row>
    <row r="3861" spans="1:24">
      <c r="A3861" s="1" t="s">
        <v>2211</v>
      </c>
      <c r="B3861" s="13" t="s">
        <v>2120</v>
      </c>
      <c r="C3861" t="s">
        <v>2674</v>
      </c>
      <c r="D3861" s="7" t="s">
        <v>2213</v>
      </c>
      <c r="E3861" s="13" t="s">
        <v>28</v>
      </c>
      <c r="F3861" s="20">
        <v>49.09</v>
      </c>
      <c r="G3861" s="20">
        <v>3.52</v>
      </c>
      <c r="H3861" s="20"/>
      <c r="I3861" s="20"/>
      <c r="J3861" s="25"/>
      <c r="K3861" t="s">
        <v>334</v>
      </c>
      <c r="L3861" t="s">
        <v>30</v>
      </c>
      <c r="M3861" s="21" t="s">
        <v>335</v>
      </c>
      <c r="N3861" t="s">
        <v>2683</v>
      </c>
      <c r="O3861" s="20">
        <v>46.5590442338073</v>
      </c>
      <c r="P3861" s="20"/>
      <c r="Q3861" s="22"/>
      <c r="R3861" s="23"/>
      <c r="S3861" s="24"/>
      <c r="T3861" s="23"/>
      <c r="U3861" s="22"/>
      <c r="V3861" s="20"/>
      <c r="W3861" s="20"/>
      <c r="X3861" s="25"/>
    </row>
    <row r="3862" spans="1:24">
      <c r="A3862" s="1" t="s">
        <v>2211</v>
      </c>
      <c r="B3862" s="13" t="s">
        <v>2120</v>
      </c>
      <c r="C3862" t="s">
        <v>2674</v>
      </c>
      <c r="D3862" s="7" t="s">
        <v>2213</v>
      </c>
      <c r="E3862" s="13" t="s">
        <v>28</v>
      </c>
      <c r="F3862" s="20">
        <v>49.12</v>
      </c>
      <c r="G3862" s="20">
        <v>3.51</v>
      </c>
      <c r="H3862" s="20"/>
      <c r="I3862" s="20"/>
      <c r="J3862" s="25"/>
      <c r="K3862" t="s">
        <v>334</v>
      </c>
      <c r="L3862" t="s">
        <v>30</v>
      </c>
      <c r="M3862" s="21" t="s">
        <v>335</v>
      </c>
      <c r="N3862" t="s">
        <v>2684</v>
      </c>
      <c r="O3862" s="20">
        <v>29.8369193989071</v>
      </c>
      <c r="P3862" s="20">
        <v>29.8369193989071</v>
      </c>
      <c r="Q3862" s="22">
        <v>1</v>
      </c>
      <c r="R3862" s="23"/>
      <c r="S3862" s="24"/>
      <c r="T3862" s="23"/>
      <c r="U3862" s="22"/>
      <c r="V3862" s="20"/>
      <c r="W3862" s="20"/>
      <c r="X3862" s="25"/>
    </row>
    <row r="3863" spans="1:24">
      <c r="A3863" s="39" t="s">
        <v>2211</v>
      </c>
      <c r="B3863" s="40" t="s">
        <v>2120</v>
      </c>
      <c r="C3863" s="18" t="s">
        <v>2674</v>
      </c>
      <c r="D3863" s="78" t="s">
        <v>2213</v>
      </c>
      <c r="E3863" s="40" t="s">
        <v>28</v>
      </c>
      <c r="F3863" s="42">
        <v>49.12</v>
      </c>
      <c r="G3863" s="42">
        <v>3.51</v>
      </c>
      <c r="H3863" s="42"/>
      <c r="I3863" s="42"/>
      <c r="J3863" s="47"/>
      <c r="K3863" s="18" t="s">
        <v>334</v>
      </c>
      <c r="L3863" s="18" t="s">
        <v>30</v>
      </c>
      <c r="M3863" s="43" t="s">
        <v>335</v>
      </c>
      <c r="N3863" s="18" t="s">
        <v>2685</v>
      </c>
      <c r="O3863" s="42">
        <v>82.9861111111111</v>
      </c>
      <c r="P3863" s="42">
        <v>76.8119444444444</v>
      </c>
      <c r="Q3863" s="44">
        <v>0.9256</v>
      </c>
      <c r="R3863" s="45"/>
      <c r="S3863" s="46"/>
      <c r="T3863" s="45"/>
      <c r="U3863" s="44"/>
      <c r="V3863" s="42"/>
      <c r="W3863" s="42"/>
      <c r="X3863" s="47"/>
    </row>
    <row r="3864" spans="1:24">
      <c r="A3864" s="1" t="s">
        <v>2686</v>
      </c>
      <c r="B3864" s="13" t="s">
        <v>2687</v>
      </c>
      <c r="C3864" t="s">
        <v>2688</v>
      </c>
      <c r="D3864" s="7" t="s">
        <v>2689</v>
      </c>
      <c r="E3864" s="13" t="s">
        <v>28</v>
      </c>
      <c r="F3864" s="20">
        <v>51.11</v>
      </c>
      <c r="G3864" s="20">
        <v>4.04</v>
      </c>
      <c r="H3864" s="20"/>
      <c r="I3864" s="20"/>
      <c r="J3864" s="25"/>
      <c r="K3864" t="s">
        <v>334</v>
      </c>
      <c r="L3864" t="s">
        <v>30</v>
      </c>
      <c r="M3864" s="21" t="s">
        <v>335</v>
      </c>
      <c r="N3864" t="s">
        <v>2690</v>
      </c>
      <c r="O3864" s="20">
        <v>25</v>
      </c>
      <c r="P3864" s="20">
        <v>15</v>
      </c>
      <c r="Q3864" s="22">
        <v>0.6</v>
      </c>
      <c r="R3864" s="23"/>
      <c r="S3864" s="24"/>
      <c r="T3864" s="23"/>
      <c r="U3864" s="22"/>
      <c r="V3864" s="20"/>
      <c r="W3864" s="20"/>
      <c r="X3864" s="25"/>
    </row>
    <row r="3865" spans="1:24">
      <c r="A3865" s="1" t="s">
        <v>2686</v>
      </c>
      <c r="B3865" s="13" t="s">
        <v>2687</v>
      </c>
      <c r="C3865" t="s">
        <v>2688</v>
      </c>
      <c r="D3865" s="7" t="s">
        <v>2689</v>
      </c>
      <c r="E3865" s="13" t="s">
        <v>28</v>
      </c>
      <c r="F3865" s="20">
        <v>51.11</v>
      </c>
      <c r="G3865" s="20">
        <v>4.04</v>
      </c>
      <c r="H3865" s="20"/>
      <c r="I3865" s="20"/>
      <c r="J3865" s="25"/>
      <c r="K3865" t="s">
        <v>334</v>
      </c>
      <c r="L3865" t="s">
        <v>30</v>
      </c>
      <c r="M3865" s="21" t="s">
        <v>335</v>
      </c>
      <c r="N3865" t="s">
        <v>2691</v>
      </c>
      <c r="O3865" s="20">
        <v>30</v>
      </c>
      <c r="P3865" s="20">
        <v>21</v>
      </c>
      <c r="Q3865" s="22">
        <v>0.7</v>
      </c>
      <c r="R3865" s="23"/>
      <c r="S3865" s="24"/>
      <c r="T3865" s="23"/>
      <c r="U3865" s="22"/>
      <c r="V3865" s="20"/>
      <c r="W3865" s="20"/>
      <c r="X3865" s="25"/>
    </row>
    <row r="3866" spans="1:24">
      <c r="A3866" s="1" t="s">
        <v>2686</v>
      </c>
      <c r="B3866" s="13" t="s">
        <v>2687</v>
      </c>
      <c r="C3866" t="s">
        <v>2688</v>
      </c>
      <c r="D3866" s="7" t="s">
        <v>2689</v>
      </c>
      <c r="E3866" s="13" t="s">
        <v>28</v>
      </c>
      <c r="F3866" s="20">
        <v>51.11</v>
      </c>
      <c r="G3866" s="20">
        <v>4.04</v>
      </c>
      <c r="H3866" s="20"/>
      <c r="I3866" s="20"/>
      <c r="J3866" s="25"/>
      <c r="K3866" t="s">
        <v>334</v>
      </c>
      <c r="L3866" t="s">
        <v>30</v>
      </c>
      <c r="M3866" s="21" t="s">
        <v>335</v>
      </c>
      <c r="N3866" t="s">
        <v>2692</v>
      </c>
      <c r="O3866" s="20">
        <v>28</v>
      </c>
      <c r="P3866" s="20">
        <v>20</v>
      </c>
      <c r="Q3866" s="22">
        <v>0.714285714285714</v>
      </c>
      <c r="R3866" s="23"/>
      <c r="S3866" s="24"/>
      <c r="T3866" s="23"/>
      <c r="U3866" s="22"/>
      <c r="V3866" s="20"/>
      <c r="W3866" s="20"/>
      <c r="X3866" s="25"/>
    </row>
    <row r="3867" spans="1:24">
      <c r="A3867" s="1" t="s">
        <v>2686</v>
      </c>
      <c r="B3867" s="13" t="s">
        <v>2687</v>
      </c>
      <c r="C3867" t="s">
        <v>2688</v>
      </c>
      <c r="D3867" s="7" t="s">
        <v>2689</v>
      </c>
      <c r="E3867" s="13" t="s">
        <v>28</v>
      </c>
      <c r="F3867" s="20">
        <v>51.11</v>
      </c>
      <c r="G3867" s="20">
        <v>4.04</v>
      </c>
      <c r="H3867" s="20"/>
      <c r="I3867" s="20"/>
      <c r="J3867" s="25"/>
      <c r="K3867" t="s">
        <v>334</v>
      </c>
      <c r="L3867" t="s">
        <v>30</v>
      </c>
      <c r="M3867" s="21" t="s">
        <v>335</v>
      </c>
      <c r="N3867" t="s">
        <v>2693</v>
      </c>
      <c r="O3867" s="20">
        <v>18</v>
      </c>
      <c r="P3867" s="20">
        <v>15</v>
      </c>
      <c r="Q3867" s="22">
        <v>0.833333333333333</v>
      </c>
      <c r="R3867" s="23"/>
      <c r="S3867" s="24"/>
      <c r="T3867" s="23"/>
      <c r="U3867" s="22"/>
      <c r="V3867" s="20"/>
      <c r="W3867" s="20"/>
      <c r="X3867" s="25"/>
    </row>
    <row r="3868" spans="1:24">
      <c r="A3868" s="1" t="s">
        <v>2686</v>
      </c>
      <c r="B3868" s="13" t="s">
        <v>2687</v>
      </c>
      <c r="C3868" t="s">
        <v>2688</v>
      </c>
      <c r="D3868" s="7" t="s">
        <v>2689</v>
      </c>
      <c r="E3868" s="13" t="s">
        <v>28</v>
      </c>
      <c r="F3868" s="20">
        <v>51.11</v>
      </c>
      <c r="G3868" s="20">
        <v>4.04</v>
      </c>
      <c r="H3868" s="20"/>
      <c r="I3868" s="20"/>
      <c r="J3868" s="25"/>
      <c r="K3868" t="s">
        <v>334</v>
      </c>
      <c r="L3868" t="s">
        <v>30</v>
      </c>
      <c r="M3868" s="21" t="s">
        <v>335</v>
      </c>
      <c r="N3868" t="s">
        <v>2694</v>
      </c>
      <c r="O3868" s="20">
        <v>12</v>
      </c>
      <c r="P3868" s="20">
        <v>8</v>
      </c>
      <c r="Q3868" s="22">
        <v>0.666666666666667</v>
      </c>
      <c r="R3868" s="23"/>
      <c r="S3868" s="24"/>
      <c r="T3868" s="23"/>
      <c r="U3868" s="22"/>
      <c r="V3868" s="20"/>
      <c r="W3868" s="20"/>
      <c r="X3868" s="25"/>
    </row>
    <row r="3869" spans="1:24">
      <c r="A3869" s="1" t="s">
        <v>2686</v>
      </c>
      <c r="B3869" s="13" t="s">
        <v>2687</v>
      </c>
      <c r="C3869" t="s">
        <v>2688</v>
      </c>
      <c r="D3869" s="7" t="s">
        <v>2689</v>
      </c>
      <c r="E3869" s="13" t="s">
        <v>28</v>
      </c>
      <c r="F3869" s="20">
        <v>51.11</v>
      </c>
      <c r="G3869" s="20">
        <v>4.04</v>
      </c>
      <c r="H3869" s="20"/>
      <c r="I3869" s="20"/>
      <c r="J3869" s="25"/>
      <c r="K3869" t="s">
        <v>334</v>
      </c>
      <c r="L3869" t="s">
        <v>30</v>
      </c>
      <c r="M3869" s="21" t="s">
        <v>335</v>
      </c>
      <c r="N3869" t="s">
        <v>2695</v>
      </c>
      <c r="O3869" s="20">
        <v>20</v>
      </c>
      <c r="P3869" s="20">
        <v>14</v>
      </c>
      <c r="Q3869" s="22">
        <v>0.7</v>
      </c>
      <c r="R3869" s="23"/>
      <c r="S3869" s="24"/>
      <c r="T3869" s="23"/>
      <c r="U3869" s="22"/>
      <c r="V3869" s="20"/>
      <c r="W3869" s="20"/>
      <c r="X3869" s="25"/>
    </row>
    <row r="3870" spans="1:24">
      <c r="A3870" s="1" t="s">
        <v>2686</v>
      </c>
      <c r="B3870" s="13" t="s">
        <v>2687</v>
      </c>
      <c r="C3870" t="s">
        <v>2688</v>
      </c>
      <c r="D3870" s="7" t="s">
        <v>2689</v>
      </c>
      <c r="E3870" s="13" t="s">
        <v>28</v>
      </c>
      <c r="F3870" s="20">
        <v>51.11</v>
      </c>
      <c r="G3870" s="20">
        <v>4.04</v>
      </c>
      <c r="H3870" s="20"/>
      <c r="I3870" s="20"/>
      <c r="J3870" s="25"/>
      <c r="K3870" t="s">
        <v>334</v>
      </c>
      <c r="L3870" t="s">
        <v>30</v>
      </c>
      <c r="M3870" s="21" t="s">
        <v>335</v>
      </c>
      <c r="N3870" t="s">
        <v>2696</v>
      </c>
      <c r="O3870" s="20">
        <v>26</v>
      </c>
      <c r="P3870" s="20">
        <v>21</v>
      </c>
      <c r="Q3870" s="22">
        <v>0.807692307692308</v>
      </c>
      <c r="R3870" s="23"/>
      <c r="S3870" s="24"/>
      <c r="T3870" s="23"/>
      <c r="U3870" s="22"/>
      <c r="V3870" s="20"/>
      <c r="W3870" s="20"/>
      <c r="X3870" s="25"/>
    </row>
    <row r="3871" spans="1:24">
      <c r="A3871" s="1" t="s">
        <v>2686</v>
      </c>
      <c r="B3871" s="13" t="s">
        <v>2687</v>
      </c>
      <c r="C3871" t="s">
        <v>2688</v>
      </c>
      <c r="D3871" s="7" t="s">
        <v>2689</v>
      </c>
      <c r="E3871" s="13" t="s">
        <v>28</v>
      </c>
      <c r="F3871" s="20">
        <v>51.11</v>
      </c>
      <c r="G3871" s="20">
        <v>4.04</v>
      </c>
      <c r="H3871" s="20"/>
      <c r="I3871" s="20"/>
      <c r="J3871" s="25"/>
      <c r="K3871" t="s">
        <v>334</v>
      </c>
      <c r="L3871" t="s">
        <v>30</v>
      </c>
      <c r="M3871" s="21" t="s">
        <v>335</v>
      </c>
      <c r="N3871" t="s">
        <v>2697</v>
      </c>
      <c r="O3871" s="20">
        <v>20</v>
      </c>
      <c r="P3871" s="20">
        <v>14</v>
      </c>
      <c r="Q3871" s="22">
        <v>0.7</v>
      </c>
      <c r="R3871" s="23"/>
      <c r="S3871" s="24"/>
      <c r="T3871" s="23"/>
      <c r="U3871" s="22"/>
      <c r="V3871" s="20"/>
      <c r="W3871" s="20"/>
      <c r="X3871" s="25"/>
    </row>
    <row r="3872" spans="1:24">
      <c r="A3872" s="1" t="s">
        <v>2686</v>
      </c>
      <c r="B3872" s="13" t="s">
        <v>2687</v>
      </c>
      <c r="C3872" t="s">
        <v>2688</v>
      </c>
      <c r="D3872" s="7" t="s">
        <v>2689</v>
      </c>
      <c r="E3872" s="13" t="s">
        <v>28</v>
      </c>
      <c r="F3872" s="20">
        <v>51.11</v>
      </c>
      <c r="G3872" s="20">
        <v>4.04</v>
      </c>
      <c r="H3872" s="20"/>
      <c r="I3872" s="20"/>
      <c r="J3872" s="25"/>
      <c r="K3872" t="s">
        <v>334</v>
      </c>
      <c r="L3872" t="s">
        <v>30</v>
      </c>
      <c r="M3872" s="21" t="s">
        <v>335</v>
      </c>
      <c r="N3872" t="s">
        <v>2698</v>
      </c>
      <c r="O3872" s="20">
        <v>70</v>
      </c>
      <c r="P3872" s="20">
        <v>67</v>
      </c>
      <c r="Q3872" s="22">
        <v>0.957142857142857</v>
      </c>
      <c r="R3872" s="23"/>
      <c r="S3872" s="24"/>
      <c r="T3872" s="23"/>
      <c r="U3872" s="22"/>
      <c r="V3872" s="20"/>
      <c r="W3872" s="20"/>
      <c r="X3872" s="25"/>
    </row>
    <row r="3873" spans="1:24">
      <c r="A3873" s="1" t="s">
        <v>2686</v>
      </c>
      <c r="B3873" s="13" t="s">
        <v>2687</v>
      </c>
      <c r="C3873" t="s">
        <v>2688</v>
      </c>
      <c r="D3873" s="7" t="s">
        <v>2689</v>
      </c>
      <c r="E3873" s="13" t="s">
        <v>28</v>
      </c>
      <c r="F3873" s="20">
        <v>51.11</v>
      </c>
      <c r="G3873" s="20">
        <v>4.04</v>
      </c>
      <c r="H3873" s="20"/>
      <c r="I3873" s="20"/>
      <c r="J3873" s="25"/>
      <c r="K3873" t="s">
        <v>334</v>
      </c>
      <c r="L3873" t="s">
        <v>30</v>
      </c>
      <c r="M3873" s="21" t="s">
        <v>335</v>
      </c>
      <c r="N3873" t="s">
        <v>2699</v>
      </c>
      <c r="O3873" s="20">
        <v>55</v>
      </c>
      <c r="P3873" s="20">
        <v>47</v>
      </c>
      <c r="Q3873" s="22">
        <v>0.854545454545454</v>
      </c>
      <c r="R3873" s="23"/>
      <c r="S3873" s="24"/>
      <c r="T3873" s="23"/>
      <c r="U3873" s="22"/>
      <c r="V3873" s="20"/>
      <c r="W3873" s="20"/>
      <c r="X3873" s="25"/>
    </row>
    <row r="3874" spans="1:24">
      <c r="A3874" s="1" t="s">
        <v>2686</v>
      </c>
      <c r="B3874" s="13" t="s">
        <v>2687</v>
      </c>
      <c r="C3874" t="s">
        <v>2688</v>
      </c>
      <c r="D3874" s="7" t="s">
        <v>2689</v>
      </c>
      <c r="E3874" s="13" t="s">
        <v>28</v>
      </c>
      <c r="F3874" s="20">
        <v>51.11</v>
      </c>
      <c r="G3874" s="20">
        <v>4.04</v>
      </c>
      <c r="H3874" s="20"/>
      <c r="I3874" s="20"/>
      <c r="J3874" s="25"/>
      <c r="K3874" t="s">
        <v>334</v>
      </c>
      <c r="L3874" t="s">
        <v>30</v>
      </c>
      <c r="M3874" s="21" t="s">
        <v>335</v>
      </c>
      <c r="N3874" t="s">
        <v>2700</v>
      </c>
      <c r="O3874" s="20">
        <v>39</v>
      </c>
      <c r="P3874" s="20">
        <v>29</v>
      </c>
      <c r="Q3874" s="22">
        <v>0.743589743589744</v>
      </c>
      <c r="R3874" s="23"/>
      <c r="S3874" s="24"/>
      <c r="T3874" s="23"/>
      <c r="U3874" s="22"/>
      <c r="V3874" s="20"/>
      <c r="W3874" s="20"/>
      <c r="X3874" s="25"/>
    </row>
    <row r="3875" spans="1:24">
      <c r="A3875" s="1" t="s">
        <v>2686</v>
      </c>
      <c r="B3875" s="13" t="s">
        <v>2687</v>
      </c>
      <c r="C3875" t="s">
        <v>2688</v>
      </c>
      <c r="D3875" s="7" t="s">
        <v>2689</v>
      </c>
      <c r="E3875" s="13" t="s">
        <v>28</v>
      </c>
      <c r="F3875" s="20">
        <v>51.11</v>
      </c>
      <c r="G3875" s="20">
        <v>4.04</v>
      </c>
      <c r="H3875" s="20"/>
      <c r="I3875" s="20"/>
      <c r="J3875" s="25"/>
      <c r="K3875" t="s">
        <v>334</v>
      </c>
      <c r="L3875" t="s">
        <v>30</v>
      </c>
      <c r="M3875" s="21" t="s">
        <v>335</v>
      </c>
      <c r="N3875" t="s">
        <v>2701</v>
      </c>
      <c r="O3875" s="20">
        <v>27</v>
      </c>
      <c r="P3875" s="20">
        <v>25</v>
      </c>
      <c r="Q3875" s="22">
        <v>0.925925925925926</v>
      </c>
      <c r="R3875" s="23"/>
      <c r="S3875" s="24"/>
      <c r="T3875" s="23"/>
      <c r="U3875" s="22"/>
      <c r="V3875" s="20"/>
      <c r="W3875" s="20"/>
      <c r="X3875" s="25"/>
    </row>
    <row r="3876" spans="1:24">
      <c r="A3876" s="1" t="s">
        <v>2686</v>
      </c>
      <c r="B3876" s="13" t="s">
        <v>2687</v>
      </c>
      <c r="C3876" t="s">
        <v>2688</v>
      </c>
      <c r="D3876" s="7" t="s">
        <v>2689</v>
      </c>
      <c r="E3876" s="13" t="s">
        <v>28</v>
      </c>
      <c r="F3876" s="20">
        <v>51.11</v>
      </c>
      <c r="G3876" s="20">
        <v>4.04</v>
      </c>
      <c r="H3876" s="20"/>
      <c r="I3876" s="20"/>
      <c r="J3876" s="25"/>
      <c r="K3876" t="s">
        <v>334</v>
      </c>
      <c r="L3876" t="s">
        <v>30</v>
      </c>
      <c r="M3876" s="21" t="s">
        <v>335</v>
      </c>
      <c r="N3876" t="s">
        <v>2702</v>
      </c>
      <c r="O3876" s="20">
        <v>36</v>
      </c>
      <c r="P3876" s="20">
        <v>24</v>
      </c>
      <c r="Q3876" s="22">
        <v>0.666666666666667</v>
      </c>
      <c r="R3876" s="23"/>
      <c r="S3876" s="24"/>
      <c r="T3876" s="23"/>
      <c r="U3876" s="22"/>
      <c r="V3876" s="20"/>
      <c r="W3876" s="20"/>
      <c r="X3876" s="25"/>
    </row>
    <row r="3877" spans="1:24">
      <c r="A3877" s="1" t="s">
        <v>2686</v>
      </c>
      <c r="B3877" s="13" t="s">
        <v>2687</v>
      </c>
      <c r="C3877" t="s">
        <v>2688</v>
      </c>
      <c r="D3877" s="7" t="s">
        <v>2689</v>
      </c>
      <c r="E3877" s="13" t="s">
        <v>28</v>
      </c>
      <c r="F3877" s="20">
        <v>51.11</v>
      </c>
      <c r="G3877" s="20">
        <v>4.04</v>
      </c>
      <c r="H3877" s="20"/>
      <c r="I3877" s="20"/>
      <c r="J3877" s="25"/>
      <c r="K3877" t="s">
        <v>334</v>
      </c>
      <c r="L3877" t="s">
        <v>30</v>
      </c>
      <c r="M3877" s="21" t="s">
        <v>335</v>
      </c>
      <c r="N3877" t="s">
        <v>2703</v>
      </c>
      <c r="O3877" s="20">
        <v>25</v>
      </c>
      <c r="P3877" s="20">
        <v>13</v>
      </c>
      <c r="Q3877" s="22">
        <v>0.52</v>
      </c>
      <c r="R3877" s="23"/>
      <c r="S3877" s="24"/>
      <c r="T3877" s="23"/>
      <c r="U3877" s="22"/>
      <c r="V3877" s="20"/>
      <c r="W3877" s="20"/>
      <c r="X3877" s="25"/>
    </row>
    <row r="3878" spans="1:24">
      <c r="A3878" s="1" t="s">
        <v>2686</v>
      </c>
      <c r="B3878" s="13" t="s">
        <v>2687</v>
      </c>
      <c r="C3878" t="s">
        <v>2688</v>
      </c>
      <c r="D3878" s="7" t="s">
        <v>2689</v>
      </c>
      <c r="E3878" s="13" t="s">
        <v>28</v>
      </c>
      <c r="F3878" s="20">
        <v>51.11</v>
      </c>
      <c r="G3878" s="20">
        <v>4.04</v>
      </c>
      <c r="H3878" s="20"/>
      <c r="I3878" s="20"/>
      <c r="J3878" s="25"/>
      <c r="K3878" t="s">
        <v>334</v>
      </c>
      <c r="L3878" t="s">
        <v>30</v>
      </c>
      <c r="M3878" s="21" t="s">
        <v>335</v>
      </c>
      <c r="N3878" t="s">
        <v>2704</v>
      </c>
      <c r="O3878" s="20">
        <v>20</v>
      </c>
      <c r="P3878" s="20">
        <v>7</v>
      </c>
      <c r="Q3878" s="22">
        <v>0.35</v>
      </c>
      <c r="R3878" s="23"/>
      <c r="S3878" s="24"/>
      <c r="T3878" s="23"/>
      <c r="U3878" s="22"/>
      <c r="V3878" s="20"/>
      <c r="W3878" s="20"/>
      <c r="X3878" s="25"/>
    </row>
    <row r="3879" spans="1:24">
      <c r="A3879" s="1" t="s">
        <v>2686</v>
      </c>
      <c r="B3879" s="13" t="s">
        <v>2687</v>
      </c>
      <c r="C3879" t="s">
        <v>2688</v>
      </c>
      <c r="D3879" s="7" t="s">
        <v>2689</v>
      </c>
      <c r="E3879" s="13" t="s">
        <v>28</v>
      </c>
      <c r="F3879" s="20">
        <v>51.11</v>
      </c>
      <c r="G3879" s="20">
        <v>4.04</v>
      </c>
      <c r="H3879" s="20"/>
      <c r="I3879" s="20"/>
      <c r="J3879" s="25"/>
      <c r="K3879" t="s">
        <v>334</v>
      </c>
      <c r="L3879" t="s">
        <v>30</v>
      </c>
      <c r="M3879" s="21" t="s">
        <v>335</v>
      </c>
      <c r="N3879" t="s">
        <v>2705</v>
      </c>
      <c r="O3879" s="20">
        <v>30</v>
      </c>
      <c r="P3879" s="20">
        <v>21</v>
      </c>
      <c r="Q3879" s="22">
        <v>0.7</v>
      </c>
      <c r="R3879" s="23"/>
      <c r="S3879" s="24"/>
      <c r="T3879" s="23"/>
      <c r="U3879" s="22"/>
      <c r="V3879" s="20"/>
      <c r="W3879" s="20"/>
      <c r="X3879" s="25"/>
    </row>
    <row r="3880" spans="1:24">
      <c r="A3880" s="1" t="s">
        <v>2686</v>
      </c>
      <c r="B3880" s="13" t="s">
        <v>2687</v>
      </c>
      <c r="C3880" t="s">
        <v>2688</v>
      </c>
      <c r="D3880" s="7" t="s">
        <v>2689</v>
      </c>
      <c r="E3880" s="13" t="s">
        <v>28</v>
      </c>
      <c r="F3880" s="20">
        <v>51.11</v>
      </c>
      <c r="G3880" s="20">
        <v>4.04</v>
      </c>
      <c r="H3880" s="20"/>
      <c r="I3880" s="20"/>
      <c r="J3880" s="25"/>
      <c r="K3880" t="s">
        <v>334</v>
      </c>
      <c r="L3880" t="s">
        <v>30</v>
      </c>
      <c r="M3880" s="21" t="s">
        <v>335</v>
      </c>
      <c r="N3880" t="s">
        <v>2706</v>
      </c>
      <c r="O3880" s="20">
        <v>35</v>
      </c>
      <c r="P3880" s="20">
        <v>18</v>
      </c>
      <c r="Q3880" s="22">
        <v>0.514285714285714</v>
      </c>
      <c r="R3880" s="23"/>
      <c r="S3880" s="24"/>
      <c r="T3880" s="23"/>
      <c r="U3880" s="22"/>
      <c r="V3880" s="20"/>
      <c r="W3880" s="20"/>
      <c r="X3880" s="25"/>
    </row>
    <row r="3881" spans="1:24">
      <c r="A3881" s="39" t="s">
        <v>2686</v>
      </c>
      <c r="B3881" s="40" t="s">
        <v>2687</v>
      </c>
      <c r="C3881" s="18" t="s">
        <v>2688</v>
      </c>
      <c r="D3881" s="78" t="s">
        <v>2689</v>
      </c>
      <c r="E3881" s="40" t="s">
        <v>28</v>
      </c>
      <c r="F3881" s="42">
        <v>51.11</v>
      </c>
      <c r="G3881" s="42">
        <v>4.04</v>
      </c>
      <c r="H3881" s="42"/>
      <c r="I3881" s="42"/>
      <c r="J3881" s="47"/>
      <c r="K3881" s="18" t="s">
        <v>334</v>
      </c>
      <c r="L3881" s="18" t="s">
        <v>30</v>
      </c>
      <c r="M3881" s="43" t="s">
        <v>335</v>
      </c>
      <c r="N3881" s="18" t="s">
        <v>2707</v>
      </c>
      <c r="O3881" s="42">
        <v>22</v>
      </c>
      <c r="P3881" s="42">
        <v>13</v>
      </c>
      <c r="Q3881" s="44">
        <v>0.590909090909091</v>
      </c>
      <c r="R3881" s="45"/>
      <c r="S3881" s="46"/>
      <c r="T3881" s="45"/>
      <c r="U3881" s="44"/>
      <c r="V3881" s="42"/>
      <c r="W3881" s="42"/>
      <c r="X3881" s="47"/>
    </row>
    <row r="3882" spans="1:24">
      <c r="A3882" s="1" t="s">
        <v>2708</v>
      </c>
      <c r="B3882" s="13" t="s">
        <v>2687</v>
      </c>
      <c r="C3882" t="s">
        <v>2709</v>
      </c>
      <c r="D3882" s="7" t="s">
        <v>2710</v>
      </c>
      <c r="E3882" s="13" t="s">
        <v>28</v>
      </c>
      <c r="F3882" s="20"/>
      <c r="G3882" s="20"/>
      <c r="H3882" s="20"/>
      <c r="I3882" s="20"/>
      <c r="J3882" s="25"/>
      <c r="K3882" t="s">
        <v>334</v>
      </c>
      <c r="L3882" t="s">
        <v>30</v>
      </c>
      <c r="M3882" s="21" t="s">
        <v>335</v>
      </c>
      <c r="N3882" t="s">
        <v>2711</v>
      </c>
      <c r="O3882" s="20">
        <v>2.61</v>
      </c>
      <c r="P3882" s="20">
        <v>2.34</v>
      </c>
      <c r="Q3882" s="22">
        <v>0.896551724137931</v>
      </c>
      <c r="R3882" s="23">
        <v>1.84e-15</v>
      </c>
      <c r="S3882" s="24"/>
      <c r="T3882" s="23"/>
      <c r="U3882" s="22"/>
      <c r="V3882" s="20"/>
      <c r="W3882" s="20"/>
      <c r="X3882" s="25"/>
    </row>
    <row r="3883" spans="1:24">
      <c r="A3883" s="1" t="s">
        <v>2708</v>
      </c>
      <c r="B3883" s="13" t="s">
        <v>2687</v>
      </c>
      <c r="C3883" t="s">
        <v>2712</v>
      </c>
      <c r="D3883" s="7" t="s">
        <v>2710</v>
      </c>
      <c r="E3883" s="13" t="s">
        <v>28</v>
      </c>
      <c r="F3883" s="20"/>
      <c r="G3883" s="20"/>
      <c r="H3883" s="20"/>
      <c r="I3883" s="20"/>
      <c r="J3883" s="25"/>
      <c r="K3883" t="s">
        <v>334</v>
      </c>
      <c r="L3883" t="s">
        <v>30</v>
      </c>
      <c r="M3883" s="21" t="s">
        <v>335</v>
      </c>
      <c r="N3883" t="s">
        <v>2713</v>
      </c>
      <c r="O3883" s="20">
        <v>2.61</v>
      </c>
      <c r="P3883" s="20">
        <v>2.61</v>
      </c>
      <c r="Q3883" s="22">
        <v>1</v>
      </c>
      <c r="R3883" s="23">
        <v>1.23e-14</v>
      </c>
      <c r="S3883" s="24"/>
      <c r="T3883" s="23"/>
      <c r="U3883" s="22"/>
      <c r="V3883" s="20"/>
      <c r="W3883" s="20"/>
      <c r="X3883" s="25"/>
    </row>
    <row r="3884" spans="1:24">
      <c r="A3884" s="1" t="s">
        <v>2708</v>
      </c>
      <c r="B3884" s="13" t="s">
        <v>2687</v>
      </c>
      <c r="C3884" t="s">
        <v>2714</v>
      </c>
      <c r="D3884" s="7" t="s">
        <v>2710</v>
      </c>
      <c r="E3884" s="13" t="s">
        <v>28</v>
      </c>
      <c r="F3884" s="20"/>
      <c r="G3884" s="20"/>
      <c r="H3884" s="20"/>
      <c r="I3884" s="20"/>
      <c r="J3884" s="25"/>
      <c r="K3884" t="s">
        <v>334</v>
      </c>
      <c r="L3884" t="s">
        <v>30</v>
      </c>
      <c r="M3884" s="21" t="s">
        <v>335</v>
      </c>
      <c r="N3884" t="s">
        <v>2715</v>
      </c>
      <c r="O3884" s="20">
        <v>7.36</v>
      </c>
      <c r="P3884" s="20">
        <v>6.03</v>
      </c>
      <c r="Q3884" s="22">
        <v>0.81929347826087</v>
      </c>
      <c r="R3884" s="23">
        <v>8.25e-15</v>
      </c>
      <c r="S3884" s="24"/>
      <c r="T3884" s="23"/>
      <c r="U3884" s="22"/>
      <c r="V3884" s="20"/>
      <c r="W3884" s="20"/>
      <c r="X3884" s="25"/>
    </row>
    <row r="3885" spans="1:24">
      <c r="A3885" s="1" t="s">
        <v>2708</v>
      </c>
      <c r="B3885" s="13" t="s">
        <v>2687</v>
      </c>
      <c r="C3885" t="s">
        <v>2716</v>
      </c>
      <c r="D3885" s="7" t="s">
        <v>2710</v>
      </c>
      <c r="E3885" s="13" t="s">
        <v>28</v>
      </c>
      <c r="F3885" s="20"/>
      <c r="G3885" s="20"/>
      <c r="H3885" s="20"/>
      <c r="I3885" s="20"/>
      <c r="J3885" s="25"/>
      <c r="K3885" t="s">
        <v>334</v>
      </c>
      <c r="L3885" t="s">
        <v>30</v>
      </c>
      <c r="M3885" s="21" t="s">
        <v>335</v>
      </c>
      <c r="N3885" t="s">
        <v>2717</v>
      </c>
      <c r="O3885" s="20">
        <v>19.4</v>
      </c>
      <c r="P3885" s="20">
        <v>16.4</v>
      </c>
      <c r="Q3885" s="22">
        <v>0.845360824742268</v>
      </c>
      <c r="R3885" s="23">
        <v>9.7e-13</v>
      </c>
      <c r="S3885" s="24"/>
      <c r="T3885" s="23"/>
      <c r="U3885" s="22"/>
      <c r="V3885" s="20"/>
      <c r="W3885" s="20"/>
      <c r="X3885" s="25"/>
    </row>
    <row r="3886" spans="1:24">
      <c r="A3886" s="1" t="s">
        <v>2708</v>
      </c>
      <c r="B3886" s="13" t="s">
        <v>2687</v>
      </c>
      <c r="C3886" t="s">
        <v>2709</v>
      </c>
      <c r="D3886" s="7" t="s">
        <v>2710</v>
      </c>
      <c r="E3886" s="13" t="s">
        <v>28</v>
      </c>
      <c r="F3886" s="20"/>
      <c r="G3886" s="20"/>
      <c r="H3886" s="20"/>
      <c r="I3886" s="20"/>
      <c r="J3886" s="25"/>
      <c r="K3886" t="s">
        <v>334</v>
      </c>
      <c r="L3886" t="s">
        <v>30</v>
      </c>
      <c r="M3886" s="21" t="s">
        <v>335</v>
      </c>
      <c r="N3886" t="s">
        <v>2718</v>
      </c>
      <c r="O3886" s="20">
        <v>21.3</v>
      </c>
      <c r="P3886" s="20">
        <v>18</v>
      </c>
      <c r="Q3886" s="22">
        <v>0.845070422535211</v>
      </c>
      <c r="R3886" s="23">
        <v>3.85e-13</v>
      </c>
      <c r="S3886" s="24"/>
      <c r="T3886" s="23"/>
      <c r="U3886" s="22"/>
      <c r="V3886" s="20"/>
      <c r="W3886" s="20"/>
      <c r="X3886" s="25"/>
    </row>
    <row r="3887" spans="1:24">
      <c r="A3887" s="1" t="s">
        <v>2708</v>
      </c>
      <c r="B3887" s="13" t="s">
        <v>2687</v>
      </c>
      <c r="C3887" s="58" t="s">
        <v>2719</v>
      </c>
      <c r="D3887" s="7" t="s">
        <v>2710</v>
      </c>
      <c r="E3887" s="13" t="s">
        <v>28</v>
      </c>
      <c r="F3887" s="20"/>
      <c r="G3887" s="20"/>
      <c r="H3887" s="20"/>
      <c r="I3887" s="20"/>
      <c r="J3887" s="25"/>
      <c r="K3887" t="s">
        <v>334</v>
      </c>
      <c r="L3887" t="s">
        <v>30</v>
      </c>
      <c r="M3887" s="21" t="s">
        <v>335</v>
      </c>
      <c r="N3887" t="s">
        <v>2720</v>
      </c>
      <c r="O3887" s="20">
        <v>24.95</v>
      </c>
      <c r="P3887" s="20">
        <v>20.98</v>
      </c>
      <c r="Q3887" s="22">
        <v>0.840881763527054</v>
      </c>
      <c r="R3887" s="23">
        <v>9.7e-14</v>
      </c>
      <c r="S3887" s="24"/>
      <c r="T3887" s="23"/>
      <c r="U3887" s="22"/>
      <c r="V3887" s="20"/>
      <c r="W3887" s="20"/>
      <c r="X3887" s="25"/>
    </row>
    <row r="3888" spans="1:24">
      <c r="A3888" s="1" t="s">
        <v>2708</v>
      </c>
      <c r="B3888" s="13" t="s">
        <v>2687</v>
      </c>
      <c r="C3888" t="s">
        <v>2716</v>
      </c>
      <c r="D3888" s="7" t="s">
        <v>2710</v>
      </c>
      <c r="E3888" s="13" t="s">
        <v>28</v>
      </c>
      <c r="F3888" s="20"/>
      <c r="G3888" s="20"/>
      <c r="H3888" s="20"/>
      <c r="I3888" s="20"/>
      <c r="J3888" s="25"/>
      <c r="K3888" t="s">
        <v>334</v>
      </c>
      <c r="L3888" t="s">
        <v>30</v>
      </c>
      <c r="M3888" s="21" t="s">
        <v>335</v>
      </c>
      <c r="N3888" t="s">
        <v>2721</v>
      </c>
      <c r="O3888" s="20">
        <v>28.68</v>
      </c>
      <c r="P3888" s="20">
        <v>22.43</v>
      </c>
      <c r="Q3888" s="22">
        <v>0.78207810320781</v>
      </c>
      <c r="R3888" s="23">
        <v>2.24e-13</v>
      </c>
      <c r="S3888" s="24"/>
      <c r="T3888" s="23"/>
      <c r="U3888" s="22"/>
      <c r="V3888" s="20"/>
      <c r="W3888" s="20"/>
      <c r="X3888" s="25"/>
    </row>
    <row r="3889" spans="1:24">
      <c r="A3889" s="39" t="s">
        <v>2708</v>
      </c>
      <c r="B3889" s="40" t="s">
        <v>2687</v>
      </c>
      <c r="C3889" s="59" t="s">
        <v>2722</v>
      </c>
      <c r="D3889" s="78" t="s">
        <v>2710</v>
      </c>
      <c r="E3889" s="40" t="s">
        <v>28</v>
      </c>
      <c r="F3889" s="42"/>
      <c r="G3889" s="42"/>
      <c r="H3889" s="42"/>
      <c r="I3889" s="42"/>
      <c r="J3889" s="47"/>
      <c r="K3889" s="18" t="s">
        <v>334</v>
      </c>
      <c r="L3889" s="18" t="s">
        <v>30</v>
      </c>
      <c r="M3889" s="43" t="s">
        <v>335</v>
      </c>
      <c r="N3889" s="18" t="s">
        <v>2723</v>
      </c>
      <c r="O3889" s="42">
        <v>47.77</v>
      </c>
      <c r="P3889" s="42">
        <v>29.91</v>
      </c>
      <c r="Q3889" s="44">
        <v>0.626125183169353</v>
      </c>
      <c r="R3889" s="45">
        <v>9.83e-13</v>
      </c>
      <c r="S3889" s="46"/>
      <c r="T3889" s="45"/>
      <c r="U3889" s="44"/>
      <c r="V3889" s="42"/>
      <c r="W3889" s="42"/>
      <c r="X3889" s="47"/>
    </row>
    <row r="3890" spans="1:24">
      <c r="A3890" s="1" t="s">
        <v>2724</v>
      </c>
      <c r="B3890" s="13" t="s">
        <v>2725</v>
      </c>
      <c r="C3890" t="s">
        <v>2726</v>
      </c>
      <c r="D3890" s="7" t="s">
        <v>2727</v>
      </c>
      <c r="E3890" s="13" t="s">
        <v>28</v>
      </c>
      <c r="F3890" s="20"/>
      <c r="G3890" s="20"/>
      <c r="H3890" s="20"/>
      <c r="I3890" s="20"/>
      <c r="J3890" s="25"/>
      <c r="K3890" t="s">
        <v>334</v>
      </c>
      <c r="L3890" t="s">
        <v>30</v>
      </c>
      <c r="M3890" s="21" t="s">
        <v>335</v>
      </c>
      <c r="O3890" s="20"/>
      <c r="P3890" s="20">
        <v>4.1</v>
      </c>
      <c r="Q3890" s="22"/>
      <c r="R3890" s="23">
        <v>8.4e-17</v>
      </c>
      <c r="S3890" s="24"/>
      <c r="T3890" s="23"/>
      <c r="U3890" s="22"/>
      <c r="V3890" s="20"/>
      <c r="W3890" s="20"/>
      <c r="X3890" s="25"/>
    </row>
    <row r="3891" spans="1:24">
      <c r="A3891" s="1" t="s">
        <v>2724</v>
      </c>
      <c r="B3891" s="13" t="s">
        <v>2725</v>
      </c>
      <c r="C3891" t="s">
        <v>2726</v>
      </c>
      <c r="D3891" s="7" t="s">
        <v>2727</v>
      </c>
      <c r="E3891" s="13" t="s">
        <v>28</v>
      </c>
      <c r="F3891" s="20"/>
      <c r="G3891" s="20"/>
      <c r="H3891" s="20"/>
      <c r="I3891" s="20"/>
      <c r="J3891" s="25"/>
      <c r="K3891" t="s">
        <v>334</v>
      </c>
      <c r="L3891" t="s">
        <v>30</v>
      </c>
      <c r="M3891" s="21" t="s">
        <v>335</v>
      </c>
      <c r="O3891" s="20"/>
      <c r="P3891" s="20">
        <v>4.1</v>
      </c>
      <c r="Q3891" s="22"/>
      <c r="R3891" s="23">
        <v>6.29e-17</v>
      </c>
      <c r="S3891" s="24"/>
      <c r="T3891" s="23"/>
      <c r="U3891" s="22"/>
      <c r="V3891" s="20"/>
      <c r="W3891" s="20"/>
      <c r="X3891" s="25"/>
    </row>
    <row r="3892" spans="1:24">
      <c r="A3892" s="1" t="s">
        <v>2724</v>
      </c>
      <c r="B3892" s="13" t="s">
        <v>2725</v>
      </c>
      <c r="C3892" t="s">
        <v>2726</v>
      </c>
      <c r="D3892" s="7" t="s">
        <v>2727</v>
      </c>
      <c r="E3892" s="13" t="s">
        <v>28</v>
      </c>
      <c r="F3892" s="20"/>
      <c r="G3892" s="20"/>
      <c r="H3892" s="20"/>
      <c r="I3892" s="20"/>
      <c r="J3892" s="25"/>
      <c r="K3892" t="s">
        <v>334</v>
      </c>
      <c r="L3892" t="s">
        <v>30</v>
      </c>
      <c r="M3892" s="21" t="s">
        <v>335</v>
      </c>
      <c r="O3892" s="20"/>
      <c r="P3892" s="20">
        <v>4.1</v>
      </c>
      <c r="Q3892" s="22"/>
      <c r="R3892" s="23">
        <v>4.83e-17</v>
      </c>
      <c r="S3892" s="24"/>
      <c r="T3892" s="23"/>
      <c r="U3892" s="22"/>
      <c r="V3892" s="20"/>
      <c r="W3892" s="20"/>
      <c r="X3892" s="25"/>
    </row>
    <row r="3893" spans="1:24">
      <c r="A3893" s="1" t="s">
        <v>2724</v>
      </c>
      <c r="B3893" s="13" t="s">
        <v>2725</v>
      </c>
      <c r="C3893" t="s">
        <v>2726</v>
      </c>
      <c r="D3893" s="7" t="s">
        <v>2727</v>
      </c>
      <c r="E3893" s="13" t="s">
        <v>28</v>
      </c>
      <c r="F3893" s="20"/>
      <c r="G3893" s="20"/>
      <c r="H3893" s="20"/>
      <c r="I3893" s="20"/>
      <c r="J3893" s="25"/>
      <c r="K3893" t="s">
        <v>334</v>
      </c>
      <c r="L3893" t="s">
        <v>30</v>
      </c>
      <c r="M3893" s="21" t="s">
        <v>335</v>
      </c>
      <c r="O3893" s="20"/>
      <c r="P3893" s="20">
        <v>4.1</v>
      </c>
      <c r="Q3893" s="22"/>
      <c r="R3893" s="23">
        <v>3.49e-17</v>
      </c>
      <c r="S3893" s="24"/>
      <c r="T3893" s="23"/>
      <c r="U3893" s="22"/>
      <c r="V3893" s="20"/>
      <c r="W3893" s="20"/>
      <c r="X3893" s="25"/>
    </row>
    <row r="3894" spans="1:24">
      <c r="A3894" s="1" t="s">
        <v>2724</v>
      </c>
      <c r="B3894" s="13" t="s">
        <v>2725</v>
      </c>
      <c r="C3894" t="s">
        <v>2726</v>
      </c>
      <c r="D3894" s="7" t="s">
        <v>2727</v>
      </c>
      <c r="E3894" s="13" t="s">
        <v>28</v>
      </c>
      <c r="F3894" s="20"/>
      <c r="G3894" s="20"/>
      <c r="H3894" s="20"/>
      <c r="I3894" s="20"/>
      <c r="J3894" s="25"/>
      <c r="K3894" t="s">
        <v>334</v>
      </c>
      <c r="L3894" t="s">
        <v>30</v>
      </c>
      <c r="M3894" s="21" t="s">
        <v>335</v>
      </c>
      <c r="O3894" s="20"/>
      <c r="P3894" s="20">
        <v>4.1</v>
      </c>
      <c r="Q3894" s="22"/>
      <c r="R3894" s="23">
        <v>2.69e-17</v>
      </c>
      <c r="S3894" s="24"/>
      <c r="T3894" s="23"/>
      <c r="U3894" s="22"/>
      <c r="V3894" s="20"/>
      <c r="W3894" s="20"/>
      <c r="X3894" s="25"/>
    </row>
    <row r="3895" spans="1:24">
      <c r="A3895" s="1" t="s">
        <v>2724</v>
      </c>
      <c r="B3895" s="13" t="s">
        <v>2725</v>
      </c>
      <c r="C3895" t="s">
        <v>2726</v>
      </c>
      <c r="D3895" s="7" t="s">
        <v>2727</v>
      </c>
      <c r="E3895" s="13" t="s">
        <v>28</v>
      </c>
      <c r="F3895" s="20"/>
      <c r="G3895" s="20"/>
      <c r="H3895" s="20"/>
      <c r="I3895" s="20"/>
      <c r="J3895" s="25"/>
      <c r="K3895" t="s">
        <v>334</v>
      </c>
      <c r="L3895" t="s">
        <v>30</v>
      </c>
      <c r="M3895" s="21" t="s">
        <v>335</v>
      </c>
      <c r="O3895" s="20"/>
      <c r="P3895" s="20">
        <v>4.1</v>
      </c>
      <c r="Q3895" s="22"/>
      <c r="R3895" s="23">
        <v>2.14e-17</v>
      </c>
      <c r="S3895" s="24"/>
      <c r="T3895" s="23"/>
      <c r="U3895" s="22"/>
      <c r="V3895" s="20"/>
      <c r="W3895" s="20"/>
      <c r="X3895" s="25"/>
    </row>
    <row r="3896" spans="1:24">
      <c r="A3896" s="1" t="s">
        <v>2724</v>
      </c>
      <c r="B3896" s="13" t="s">
        <v>2725</v>
      </c>
      <c r="C3896" t="s">
        <v>2726</v>
      </c>
      <c r="D3896" s="7" t="s">
        <v>2727</v>
      </c>
      <c r="E3896" s="13" t="s">
        <v>28</v>
      </c>
      <c r="F3896" s="20"/>
      <c r="G3896" s="20"/>
      <c r="H3896" s="20"/>
      <c r="I3896" s="20"/>
      <c r="J3896" s="25"/>
      <c r="K3896" t="s">
        <v>334</v>
      </c>
      <c r="L3896" t="s">
        <v>30</v>
      </c>
      <c r="M3896" s="21" t="s">
        <v>335</v>
      </c>
      <c r="O3896" s="20"/>
      <c r="P3896" s="20">
        <v>4.1</v>
      </c>
      <c r="Q3896" s="22"/>
      <c r="R3896" s="23">
        <v>1.81e-17</v>
      </c>
      <c r="S3896" s="24"/>
      <c r="T3896" s="23"/>
      <c r="U3896" s="22"/>
      <c r="V3896" s="20"/>
      <c r="W3896" s="20"/>
      <c r="X3896" s="25"/>
    </row>
    <row r="3897" spans="1:24">
      <c r="A3897" s="1" t="s">
        <v>2724</v>
      </c>
      <c r="B3897" s="13" t="s">
        <v>2725</v>
      </c>
      <c r="C3897" t="s">
        <v>2726</v>
      </c>
      <c r="D3897" s="7" t="s">
        <v>2727</v>
      </c>
      <c r="E3897" s="13" t="s">
        <v>28</v>
      </c>
      <c r="F3897" s="20"/>
      <c r="G3897" s="20"/>
      <c r="H3897" s="20"/>
      <c r="I3897" s="20"/>
      <c r="J3897" s="25"/>
      <c r="K3897" t="s">
        <v>334</v>
      </c>
      <c r="L3897" t="s">
        <v>30</v>
      </c>
      <c r="M3897" s="21" t="s">
        <v>335</v>
      </c>
      <c r="O3897" s="20"/>
      <c r="P3897" s="20">
        <v>4.1</v>
      </c>
      <c r="Q3897" s="22"/>
      <c r="R3897" s="23">
        <v>1.51e-17</v>
      </c>
      <c r="S3897" s="24"/>
      <c r="T3897" s="23"/>
      <c r="U3897" s="22"/>
      <c r="V3897" s="20"/>
      <c r="W3897" s="20"/>
      <c r="X3897" s="25"/>
    </row>
    <row r="3898" spans="1:24">
      <c r="A3898" s="1" t="s">
        <v>2724</v>
      </c>
      <c r="B3898" s="13" t="s">
        <v>2725</v>
      </c>
      <c r="C3898" t="s">
        <v>2726</v>
      </c>
      <c r="D3898" s="7" t="s">
        <v>2727</v>
      </c>
      <c r="E3898" s="13" t="s">
        <v>28</v>
      </c>
      <c r="F3898" s="20"/>
      <c r="G3898" s="20"/>
      <c r="H3898" s="20"/>
      <c r="I3898" s="20"/>
      <c r="J3898" s="25"/>
      <c r="K3898" t="s">
        <v>334</v>
      </c>
      <c r="L3898" t="s">
        <v>30</v>
      </c>
      <c r="M3898" s="21" t="s">
        <v>335</v>
      </c>
      <c r="O3898" s="20"/>
      <c r="P3898" s="20">
        <v>4.1</v>
      </c>
      <c r="Q3898" s="22"/>
      <c r="R3898" s="23">
        <v>1.31e-17</v>
      </c>
      <c r="S3898" s="24"/>
      <c r="T3898" s="23"/>
      <c r="U3898" s="22"/>
      <c r="V3898" s="20"/>
      <c r="W3898" s="20"/>
      <c r="X3898" s="25"/>
    </row>
    <row r="3899" spans="1:24">
      <c r="A3899" s="1" t="s">
        <v>2724</v>
      </c>
      <c r="B3899" s="13" t="s">
        <v>2725</v>
      </c>
      <c r="C3899" t="s">
        <v>2726</v>
      </c>
      <c r="D3899" s="7" t="s">
        <v>2727</v>
      </c>
      <c r="E3899" s="13" t="s">
        <v>28</v>
      </c>
      <c r="F3899" s="20"/>
      <c r="G3899" s="20"/>
      <c r="H3899" s="20"/>
      <c r="I3899" s="20"/>
      <c r="J3899" s="25"/>
      <c r="K3899" t="s">
        <v>334</v>
      </c>
      <c r="L3899" t="s">
        <v>30</v>
      </c>
      <c r="M3899" s="21" t="s">
        <v>335</v>
      </c>
      <c r="O3899" s="20"/>
      <c r="P3899" s="20">
        <v>4.1</v>
      </c>
      <c r="Q3899" s="22"/>
      <c r="R3899" s="23">
        <v>1.15e-17</v>
      </c>
      <c r="S3899" s="24"/>
      <c r="T3899" s="23"/>
      <c r="U3899" s="22"/>
      <c r="V3899" s="20"/>
      <c r="W3899" s="20"/>
      <c r="X3899" s="25"/>
    </row>
    <row r="3900" spans="1:24">
      <c r="A3900" s="1" t="s">
        <v>2724</v>
      </c>
      <c r="B3900" s="13" t="s">
        <v>2725</v>
      </c>
      <c r="C3900" t="s">
        <v>2726</v>
      </c>
      <c r="D3900" s="7" t="s">
        <v>2727</v>
      </c>
      <c r="E3900" s="13" t="s">
        <v>28</v>
      </c>
      <c r="F3900" s="20"/>
      <c r="G3900" s="20"/>
      <c r="H3900" s="20"/>
      <c r="I3900" s="20"/>
      <c r="J3900" s="25"/>
      <c r="K3900" t="s">
        <v>334</v>
      </c>
      <c r="L3900" t="s">
        <v>30</v>
      </c>
      <c r="M3900" s="21" t="s">
        <v>335</v>
      </c>
      <c r="O3900" s="20"/>
      <c r="P3900" s="20">
        <v>4.1</v>
      </c>
      <c r="Q3900" s="22"/>
      <c r="R3900" s="23">
        <v>9.89e-18</v>
      </c>
      <c r="S3900" s="24"/>
      <c r="T3900" s="23"/>
      <c r="U3900" s="22"/>
      <c r="V3900" s="20"/>
      <c r="W3900" s="20"/>
      <c r="X3900" s="25"/>
    </row>
    <row r="3901" spans="1:24">
      <c r="A3901" s="39" t="s">
        <v>2724</v>
      </c>
      <c r="B3901" s="40" t="s">
        <v>2725</v>
      </c>
      <c r="C3901" s="18" t="s">
        <v>2726</v>
      </c>
      <c r="D3901" s="78" t="s">
        <v>2727</v>
      </c>
      <c r="E3901" s="40" t="s">
        <v>28</v>
      </c>
      <c r="F3901" s="42"/>
      <c r="G3901" s="42"/>
      <c r="H3901" s="42"/>
      <c r="I3901" s="42"/>
      <c r="J3901" s="47"/>
      <c r="K3901" s="18" t="s">
        <v>334</v>
      </c>
      <c r="L3901" s="18" t="s">
        <v>30</v>
      </c>
      <c r="M3901" s="43" t="s">
        <v>335</v>
      </c>
      <c r="N3901" s="18"/>
      <c r="O3901" s="42"/>
      <c r="P3901" s="42">
        <v>4.1</v>
      </c>
      <c r="Q3901" s="44"/>
      <c r="R3901" s="45">
        <v>8.73e-18</v>
      </c>
      <c r="S3901" s="46"/>
      <c r="T3901" s="45"/>
      <c r="U3901" s="44"/>
      <c r="V3901" s="42"/>
      <c r="W3901" s="42"/>
      <c r="X3901" s="47"/>
    </row>
    <row r="3902" ht="17" spans="1:24">
      <c r="A3902" s="1" t="s">
        <v>2724</v>
      </c>
      <c r="B3902" s="13" t="s">
        <v>2728</v>
      </c>
      <c r="C3902" t="s">
        <v>2729</v>
      </c>
      <c r="D3902" s="7" t="s">
        <v>2727</v>
      </c>
      <c r="E3902" s="13" t="s">
        <v>363</v>
      </c>
      <c r="F3902" s="20">
        <v>60.89</v>
      </c>
      <c r="G3902" s="20">
        <v>6</v>
      </c>
      <c r="H3902" s="20"/>
      <c r="I3902" s="20"/>
      <c r="J3902" s="25"/>
      <c r="K3902" t="s">
        <v>808</v>
      </c>
      <c r="L3902" t="s">
        <v>30</v>
      </c>
      <c r="M3902" s="21" t="s">
        <v>335</v>
      </c>
      <c r="N3902" t="s">
        <v>2730</v>
      </c>
      <c r="O3902" s="20"/>
      <c r="P3902" s="20">
        <v>8.2</v>
      </c>
      <c r="Q3902" s="22"/>
      <c r="R3902" s="23">
        <v>1.17e-15</v>
      </c>
      <c r="S3902" s="24"/>
      <c r="T3902" s="23"/>
      <c r="U3902" s="22"/>
      <c r="V3902" s="20"/>
      <c r="W3902" s="20"/>
      <c r="X3902" s="25"/>
    </row>
    <row r="3903" ht="17" spans="1:24">
      <c r="A3903" s="1" t="s">
        <v>2724</v>
      </c>
      <c r="B3903" s="13" t="s">
        <v>2728</v>
      </c>
      <c r="C3903" t="s">
        <v>2729</v>
      </c>
      <c r="D3903" s="7" t="s">
        <v>2727</v>
      </c>
      <c r="E3903" s="13" t="s">
        <v>363</v>
      </c>
      <c r="F3903" s="20">
        <v>60.89</v>
      </c>
      <c r="G3903" s="20">
        <v>6</v>
      </c>
      <c r="H3903" s="20"/>
      <c r="I3903" s="20"/>
      <c r="J3903" s="25"/>
      <c r="K3903" t="s">
        <v>808</v>
      </c>
      <c r="L3903" t="s">
        <v>30</v>
      </c>
      <c r="M3903" s="21" t="s">
        <v>335</v>
      </c>
      <c r="N3903" t="s">
        <v>2731</v>
      </c>
      <c r="O3903" s="20"/>
      <c r="P3903" s="20">
        <v>8.5</v>
      </c>
      <c r="Q3903" s="22"/>
      <c r="R3903" s="23">
        <v>3.97e-15</v>
      </c>
      <c r="S3903" s="24"/>
      <c r="T3903" s="23"/>
      <c r="U3903" s="22"/>
      <c r="V3903" s="20"/>
      <c r="W3903" s="20"/>
      <c r="X3903" s="25"/>
    </row>
    <row r="3904" ht="17" spans="1:24">
      <c r="A3904" s="1" t="s">
        <v>2724</v>
      </c>
      <c r="B3904" s="13" t="s">
        <v>2728</v>
      </c>
      <c r="C3904" t="s">
        <v>2729</v>
      </c>
      <c r="D3904" s="7" t="s">
        <v>2727</v>
      </c>
      <c r="E3904" s="13" t="s">
        <v>363</v>
      </c>
      <c r="F3904" s="20"/>
      <c r="G3904" s="20"/>
      <c r="H3904" s="20"/>
      <c r="I3904" s="20"/>
      <c r="J3904" s="25"/>
      <c r="K3904" t="s">
        <v>808</v>
      </c>
      <c r="L3904" t="s">
        <v>30</v>
      </c>
      <c r="M3904" s="21" t="s">
        <v>335</v>
      </c>
      <c r="N3904" t="s">
        <v>2732</v>
      </c>
      <c r="O3904" s="20"/>
      <c r="P3904" s="20">
        <v>8.9</v>
      </c>
      <c r="Q3904" s="22"/>
      <c r="R3904" s="23">
        <v>1.69e-15</v>
      </c>
      <c r="S3904" s="24"/>
      <c r="T3904" s="23"/>
      <c r="U3904" s="22"/>
      <c r="V3904" s="20"/>
      <c r="W3904" s="20"/>
      <c r="X3904" s="25"/>
    </row>
    <row r="3905" ht="17" spans="1:24">
      <c r="A3905" s="1" t="s">
        <v>2724</v>
      </c>
      <c r="B3905" s="13" t="s">
        <v>2728</v>
      </c>
      <c r="C3905" t="s">
        <v>2729</v>
      </c>
      <c r="D3905" s="7" t="s">
        <v>2727</v>
      </c>
      <c r="E3905" s="13" t="s">
        <v>363</v>
      </c>
      <c r="F3905" s="20"/>
      <c r="G3905" s="20"/>
      <c r="H3905" s="20"/>
      <c r="I3905" s="20"/>
      <c r="J3905" s="25"/>
      <c r="K3905" t="s">
        <v>808</v>
      </c>
      <c r="L3905" t="s">
        <v>30</v>
      </c>
      <c r="M3905" s="21" t="s">
        <v>335</v>
      </c>
      <c r="N3905" t="s">
        <v>2733</v>
      </c>
      <c r="O3905" s="20"/>
      <c r="P3905" s="20">
        <v>10</v>
      </c>
      <c r="Q3905" s="22"/>
      <c r="R3905" s="23">
        <v>7.61e-15</v>
      </c>
      <c r="S3905" s="24"/>
      <c r="T3905" s="23"/>
      <c r="U3905" s="22"/>
      <c r="V3905" s="20"/>
      <c r="W3905" s="20"/>
      <c r="X3905" s="25"/>
    </row>
    <row r="3906" ht="17" spans="1:24">
      <c r="A3906" s="1" t="s">
        <v>2724</v>
      </c>
      <c r="B3906" s="13" t="s">
        <v>2728</v>
      </c>
      <c r="C3906" t="s">
        <v>2729</v>
      </c>
      <c r="D3906" s="7" t="s">
        <v>2727</v>
      </c>
      <c r="E3906" s="13" t="s">
        <v>363</v>
      </c>
      <c r="F3906" s="20"/>
      <c r="G3906" s="20"/>
      <c r="H3906" s="20"/>
      <c r="I3906" s="20"/>
      <c r="J3906" s="25"/>
      <c r="K3906" t="s">
        <v>808</v>
      </c>
      <c r="L3906" t="s">
        <v>30</v>
      </c>
      <c r="M3906" s="21" t="s">
        <v>335</v>
      </c>
      <c r="N3906" t="s">
        <v>2734</v>
      </c>
      <c r="O3906" s="20"/>
      <c r="P3906" s="20">
        <v>13.7</v>
      </c>
      <c r="Q3906" s="22"/>
      <c r="R3906" s="23">
        <v>5.14e-13</v>
      </c>
      <c r="S3906" s="24"/>
      <c r="T3906" s="23"/>
      <c r="U3906" s="22"/>
      <c r="V3906" s="20"/>
      <c r="W3906" s="20"/>
      <c r="X3906" s="25"/>
    </row>
    <row r="3907" ht="17" spans="1:24">
      <c r="A3907" s="1" t="s">
        <v>2724</v>
      </c>
      <c r="B3907" s="13" t="s">
        <v>2728</v>
      </c>
      <c r="C3907" t="s">
        <v>2729</v>
      </c>
      <c r="D3907" s="7" t="s">
        <v>2727</v>
      </c>
      <c r="E3907" s="13" t="s">
        <v>363</v>
      </c>
      <c r="F3907" s="20"/>
      <c r="G3907" s="20"/>
      <c r="H3907" s="20"/>
      <c r="I3907" s="20"/>
      <c r="J3907" s="25"/>
      <c r="K3907" t="s">
        <v>808</v>
      </c>
      <c r="L3907" t="s">
        <v>30</v>
      </c>
      <c r="M3907" s="21" t="s">
        <v>335</v>
      </c>
      <c r="N3907" t="s">
        <v>2735</v>
      </c>
      <c r="O3907" s="20"/>
      <c r="P3907" s="20">
        <v>16.6</v>
      </c>
      <c r="Q3907" s="22"/>
      <c r="R3907" s="23">
        <v>5.68e-13</v>
      </c>
      <c r="S3907" s="24"/>
      <c r="T3907" s="23"/>
      <c r="U3907" s="22"/>
      <c r="V3907" s="20"/>
      <c r="W3907" s="20"/>
      <c r="X3907" s="25"/>
    </row>
    <row r="3908" ht="17" spans="1:24">
      <c r="A3908" s="1" t="s">
        <v>2724</v>
      </c>
      <c r="B3908" s="13" t="s">
        <v>2728</v>
      </c>
      <c r="C3908" t="s">
        <v>2729</v>
      </c>
      <c r="D3908" s="7" t="s">
        <v>2727</v>
      </c>
      <c r="E3908" s="13" t="s">
        <v>363</v>
      </c>
      <c r="F3908" s="20"/>
      <c r="G3908" s="20"/>
      <c r="H3908" s="20"/>
      <c r="I3908" s="20"/>
      <c r="J3908" s="25"/>
      <c r="K3908" t="s">
        <v>808</v>
      </c>
      <c r="L3908" t="s">
        <v>30</v>
      </c>
      <c r="M3908" s="21" t="s">
        <v>335</v>
      </c>
      <c r="N3908" t="s">
        <v>2736</v>
      </c>
      <c r="O3908" s="20"/>
      <c r="P3908" s="20">
        <v>19.3</v>
      </c>
      <c r="Q3908" s="22"/>
      <c r="R3908" s="23">
        <v>1.52e-12</v>
      </c>
      <c r="S3908" s="24"/>
      <c r="T3908" s="23"/>
      <c r="U3908" s="22"/>
      <c r="V3908" s="20"/>
      <c r="W3908" s="20"/>
      <c r="X3908" s="25"/>
    </row>
    <row r="3909" ht="17" spans="1:24">
      <c r="A3909" s="1" t="s">
        <v>2724</v>
      </c>
      <c r="B3909" s="13" t="s">
        <v>2728</v>
      </c>
      <c r="C3909" t="s">
        <v>2729</v>
      </c>
      <c r="D3909" s="7" t="s">
        <v>2727</v>
      </c>
      <c r="E3909" s="13" t="s">
        <v>363</v>
      </c>
      <c r="F3909" s="20">
        <v>59.1</v>
      </c>
      <c r="G3909" s="20">
        <v>5.71</v>
      </c>
      <c r="H3909" s="20"/>
      <c r="I3909" s="20"/>
      <c r="J3909" s="25"/>
      <c r="K3909" t="s">
        <v>808</v>
      </c>
      <c r="L3909" t="s">
        <v>30</v>
      </c>
      <c r="M3909" s="21" t="s">
        <v>335</v>
      </c>
      <c r="N3909" t="s">
        <v>2737</v>
      </c>
      <c r="O3909" s="20"/>
      <c r="P3909" s="20">
        <v>25.3</v>
      </c>
      <c r="Q3909" s="22"/>
      <c r="R3909" s="23">
        <v>2.33e-12</v>
      </c>
      <c r="S3909" s="24"/>
      <c r="T3909" s="23"/>
      <c r="U3909" s="22"/>
      <c r="V3909" s="20"/>
      <c r="W3909" s="20"/>
      <c r="X3909" s="25"/>
    </row>
    <row r="3910" ht="17" spans="1:24">
      <c r="A3910" s="1" t="s">
        <v>2724</v>
      </c>
      <c r="B3910" s="13" t="s">
        <v>2728</v>
      </c>
      <c r="C3910" t="s">
        <v>2729</v>
      </c>
      <c r="D3910" s="7" t="s">
        <v>2727</v>
      </c>
      <c r="E3910" s="13" t="s">
        <v>363</v>
      </c>
      <c r="F3910" s="20">
        <v>59.1</v>
      </c>
      <c r="G3910" s="20">
        <v>5.71</v>
      </c>
      <c r="H3910" s="20"/>
      <c r="I3910" s="20"/>
      <c r="J3910" s="25"/>
      <c r="K3910" t="s">
        <v>808</v>
      </c>
      <c r="L3910" t="s">
        <v>30</v>
      </c>
      <c r="M3910" s="21" t="s">
        <v>335</v>
      </c>
      <c r="N3910" t="s">
        <v>2738</v>
      </c>
      <c r="O3910" s="20"/>
      <c r="P3910" s="20">
        <v>26.7</v>
      </c>
      <c r="Q3910" s="22"/>
      <c r="R3910" s="23">
        <v>1.76e-12</v>
      </c>
      <c r="S3910" s="24"/>
      <c r="T3910" s="23"/>
      <c r="U3910" s="22"/>
      <c r="V3910" s="20"/>
      <c r="W3910" s="20"/>
      <c r="X3910" s="25"/>
    </row>
    <row r="3911" ht="17" spans="1:24">
      <c r="A3911" s="1" t="s">
        <v>2724</v>
      </c>
      <c r="B3911" s="13" t="s">
        <v>2728</v>
      </c>
      <c r="C3911" t="s">
        <v>2729</v>
      </c>
      <c r="D3911" s="7" t="s">
        <v>2727</v>
      </c>
      <c r="E3911" s="13" t="s">
        <v>363</v>
      </c>
      <c r="F3911" s="20">
        <v>60.89</v>
      </c>
      <c r="G3911" s="20">
        <v>6</v>
      </c>
      <c r="H3911" s="20"/>
      <c r="I3911" s="20"/>
      <c r="J3911" s="25"/>
      <c r="K3911" t="s">
        <v>808</v>
      </c>
      <c r="L3911" t="s">
        <v>30</v>
      </c>
      <c r="M3911" s="21" t="s">
        <v>335</v>
      </c>
      <c r="N3911" t="s">
        <v>2731</v>
      </c>
      <c r="O3911" s="20"/>
      <c r="P3911" s="20">
        <v>8.1</v>
      </c>
      <c r="Q3911" s="22"/>
      <c r="R3911" s="23">
        <v>5.36e-15</v>
      </c>
      <c r="S3911" s="24"/>
      <c r="T3911" s="23"/>
      <c r="U3911" s="22"/>
      <c r="V3911" s="20"/>
      <c r="W3911" s="20"/>
      <c r="X3911" s="25"/>
    </row>
    <row r="3912" ht="17" spans="1:24">
      <c r="A3912" s="1" t="s">
        <v>2724</v>
      </c>
      <c r="B3912" s="13" t="s">
        <v>2728</v>
      </c>
      <c r="C3912" t="s">
        <v>2729</v>
      </c>
      <c r="D3912" s="7" t="s">
        <v>2727</v>
      </c>
      <c r="E3912" s="13" t="s">
        <v>363</v>
      </c>
      <c r="F3912" s="20">
        <v>60.89</v>
      </c>
      <c r="G3912" s="20">
        <v>6</v>
      </c>
      <c r="H3912" s="20"/>
      <c r="I3912" s="20"/>
      <c r="J3912" s="25"/>
      <c r="K3912" t="s">
        <v>808</v>
      </c>
      <c r="L3912" t="s">
        <v>30</v>
      </c>
      <c r="M3912" s="21" t="s">
        <v>335</v>
      </c>
      <c r="N3912" t="s">
        <v>2731</v>
      </c>
      <c r="O3912" s="20"/>
      <c r="P3912" s="20">
        <v>8.1</v>
      </c>
      <c r="Q3912" s="22"/>
      <c r="R3912" s="23">
        <v>4.66e-15</v>
      </c>
      <c r="S3912" s="24"/>
      <c r="T3912" s="23"/>
      <c r="U3912" s="22"/>
      <c r="V3912" s="20"/>
      <c r="W3912" s="20"/>
      <c r="X3912" s="25"/>
    </row>
    <row r="3913" ht="17" spans="1:24">
      <c r="A3913" s="1" t="s">
        <v>2724</v>
      </c>
      <c r="B3913" s="13" t="s">
        <v>2728</v>
      </c>
      <c r="C3913" t="s">
        <v>2729</v>
      </c>
      <c r="D3913" s="7" t="s">
        <v>2727</v>
      </c>
      <c r="E3913" s="13" t="s">
        <v>363</v>
      </c>
      <c r="F3913" s="20">
        <v>60.89</v>
      </c>
      <c r="G3913" s="20">
        <v>6</v>
      </c>
      <c r="H3913" s="20"/>
      <c r="I3913" s="20"/>
      <c r="J3913" s="25"/>
      <c r="K3913" t="s">
        <v>808</v>
      </c>
      <c r="L3913" t="s">
        <v>30</v>
      </c>
      <c r="M3913" s="21" t="s">
        <v>335</v>
      </c>
      <c r="N3913" t="s">
        <v>2731</v>
      </c>
      <c r="O3913" s="20"/>
      <c r="P3913" s="20">
        <v>8.1</v>
      </c>
      <c r="Q3913" s="22"/>
      <c r="R3913" s="23">
        <v>3.65e-15</v>
      </c>
      <c r="S3913" s="24"/>
      <c r="T3913" s="23"/>
      <c r="U3913" s="22"/>
      <c r="V3913" s="20"/>
      <c r="W3913" s="20"/>
      <c r="X3913" s="25"/>
    </row>
    <row r="3914" ht="17" spans="1:24">
      <c r="A3914" s="1" t="s">
        <v>2724</v>
      </c>
      <c r="B3914" s="13" t="s">
        <v>2728</v>
      </c>
      <c r="C3914" t="s">
        <v>2729</v>
      </c>
      <c r="D3914" s="7" t="s">
        <v>2727</v>
      </c>
      <c r="E3914" s="13" t="s">
        <v>363</v>
      </c>
      <c r="F3914" s="20">
        <v>60.89</v>
      </c>
      <c r="G3914" s="20">
        <v>6</v>
      </c>
      <c r="H3914" s="20"/>
      <c r="I3914" s="20"/>
      <c r="J3914" s="25"/>
      <c r="K3914" t="s">
        <v>808</v>
      </c>
      <c r="L3914" t="s">
        <v>30</v>
      </c>
      <c r="M3914" s="21" t="s">
        <v>335</v>
      </c>
      <c r="N3914" t="s">
        <v>2731</v>
      </c>
      <c r="O3914" s="20"/>
      <c r="P3914" s="20">
        <v>8.1</v>
      </c>
      <c r="Q3914" s="22"/>
      <c r="R3914" s="23">
        <v>2.82e-15</v>
      </c>
      <c r="S3914" s="24"/>
      <c r="T3914" s="23"/>
      <c r="U3914" s="22"/>
      <c r="V3914" s="20"/>
      <c r="W3914" s="20"/>
      <c r="X3914" s="25"/>
    </row>
    <row r="3915" ht="17" spans="1:24">
      <c r="A3915" s="1" t="s">
        <v>2724</v>
      </c>
      <c r="B3915" s="13" t="s">
        <v>2728</v>
      </c>
      <c r="C3915" t="s">
        <v>2729</v>
      </c>
      <c r="D3915" s="7" t="s">
        <v>2727</v>
      </c>
      <c r="E3915" s="13" t="s">
        <v>363</v>
      </c>
      <c r="F3915" s="20">
        <v>60.89</v>
      </c>
      <c r="G3915" s="20">
        <v>6</v>
      </c>
      <c r="H3915" s="20"/>
      <c r="I3915" s="20"/>
      <c r="J3915" s="25"/>
      <c r="K3915" t="s">
        <v>808</v>
      </c>
      <c r="L3915" t="s">
        <v>30</v>
      </c>
      <c r="M3915" s="21" t="s">
        <v>335</v>
      </c>
      <c r="N3915" t="s">
        <v>2731</v>
      </c>
      <c r="O3915" s="20"/>
      <c r="P3915" s="20">
        <v>8.1</v>
      </c>
      <c r="Q3915" s="22"/>
      <c r="R3915" s="23">
        <v>2.45e-15</v>
      </c>
      <c r="S3915" s="24"/>
      <c r="T3915" s="23"/>
      <c r="U3915" s="22"/>
      <c r="V3915" s="20"/>
      <c r="W3915" s="20"/>
      <c r="X3915" s="25"/>
    </row>
    <row r="3916" ht="17" spans="1:24">
      <c r="A3916" s="1" t="s">
        <v>2724</v>
      </c>
      <c r="B3916" s="13" t="s">
        <v>2728</v>
      </c>
      <c r="C3916" t="s">
        <v>2729</v>
      </c>
      <c r="D3916" s="7" t="s">
        <v>2727</v>
      </c>
      <c r="E3916" s="13" t="s">
        <v>363</v>
      </c>
      <c r="F3916" s="20">
        <v>60.89</v>
      </c>
      <c r="G3916" s="20">
        <v>6</v>
      </c>
      <c r="H3916" s="20"/>
      <c r="I3916" s="20"/>
      <c r="J3916" s="25"/>
      <c r="K3916" t="s">
        <v>808</v>
      </c>
      <c r="L3916" t="s">
        <v>30</v>
      </c>
      <c r="M3916" s="21" t="s">
        <v>335</v>
      </c>
      <c r="N3916" t="s">
        <v>2731</v>
      </c>
      <c r="O3916" s="20"/>
      <c r="P3916" s="20">
        <v>8.1</v>
      </c>
      <c r="Q3916" s="22"/>
      <c r="R3916" s="23">
        <v>2.23e-15</v>
      </c>
      <c r="S3916" s="24"/>
      <c r="T3916" s="23"/>
      <c r="U3916" s="22"/>
      <c r="V3916" s="20"/>
      <c r="W3916" s="20"/>
      <c r="X3916" s="25"/>
    </row>
    <row r="3917" ht="17" spans="1:24">
      <c r="A3917" s="1" t="s">
        <v>2724</v>
      </c>
      <c r="B3917" s="13" t="s">
        <v>2728</v>
      </c>
      <c r="C3917" t="s">
        <v>2729</v>
      </c>
      <c r="D3917" s="7" t="s">
        <v>2727</v>
      </c>
      <c r="E3917" s="13" t="s">
        <v>363</v>
      </c>
      <c r="F3917" s="20">
        <v>60.89</v>
      </c>
      <c r="G3917" s="20">
        <v>6</v>
      </c>
      <c r="H3917" s="20"/>
      <c r="I3917" s="20"/>
      <c r="J3917" s="25"/>
      <c r="K3917" t="s">
        <v>808</v>
      </c>
      <c r="L3917" t="s">
        <v>30</v>
      </c>
      <c r="M3917" s="21" t="s">
        <v>335</v>
      </c>
      <c r="N3917" t="s">
        <v>2731</v>
      </c>
      <c r="O3917" s="20"/>
      <c r="P3917" s="20">
        <v>8.1</v>
      </c>
      <c r="Q3917" s="22"/>
      <c r="R3917" s="23">
        <v>2.06e-15</v>
      </c>
      <c r="S3917" s="24"/>
      <c r="T3917" s="23"/>
      <c r="U3917" s="22"/>
      <c r="V3917" s="20"/>
      <c r="W3917" s="20"/>
      <c r="X3917" s="25"/>
    </row>
    <row r="3918" ht="17" spans="1:24">
      <c r="A3918" s="1" t="s">
        <v>2724</v>
      </c>
      <c r="B3918" s="13" t="s">
        <v>2728</v>
      </c>
      <c r="C3918" t="s">
        <v>2729</v>
      </c>
      <c r="D3918" s="7" t="s">
        <v>2727</v>
      </c>
      <c r="E3918" s="13" t="s">
        <v>363</v>
      </c>
      <c r="F3918" s="20">
        <v>60.89</v>
      </c>
      <c r="G3918" s="20">
        <v>6</v>
      </c>
      <c r="H3918" s="20"/>
      <c r="I3918" s="20"/>
      <c r="J3918" s="25"/>
      <c r="K3918" t="s">
        <v>808</v>
      </c>
      <c r="L3918" t="s">
        <v>30</v>
      </c>
      <c r="M3918" s="21" t="s">
        <v>335</v>
      </c>
      <c r="N3918" t="s">
        <v>2731</v>
      </c>
      <c r="O3918" s="20"/>
      <c r="P3918" s="20">
        <v>8.1</v>
      </c>
      <c r="Q3918" s="22"/>
      <c r="R3918" s="23">
        <v>1.97e-15</v>
      </c>
      <c r="S3918" s="24"/>
      <c r="T3918" s="23"/>
      <c r="U3918" s="22"/>
      <c r="V3918" s="20"/>
      <c r="W3918" s="20"/>
      <c r="X3918" s="25"/>
    </row>
    <row r="3919" ht="17" spans="1:24">
      <c r="A3919" s="1" t="s">
        <v>2724</v>
      </c>
      <c r="B3919" s="13" t="s">
        <v>2728</v>
      </c>
      <c r="C3919" t="s">
        <v>2729</v>
      </c>
      <c r="D3919" s="7" t="s">
        <v>2727</v>
      </c>
      <c r="E3919" s="13" t="s">
        <v>363</v>
      </c>
      <c r="F3919" s="20">
        <v>60.89</v>
      </c>
      <c r="G3919" s="20">
        <v>6</v>
      </c>
      <c r="H3919" s="20"/>
      <c r="I3919" s="20"/>
      <c r="J3919" s="25"/>
      <c r="K3919" t="s">
        <v>808</v>
      </c>
      <c r="L3919" t="s">
        <v>30</v>
      </c>
      <c r="M3919" s="21" t="s">
        <v>335</v>
      </c>
      <c r="N3919" t="s">
        <v>2731</v>
      </c>
      <c r="O3919" s="20"/>
      <c r="P3919" s="20">
        <v>8.1</v>
      </c>
      <c r="Q3919" s="22"/>
      <c r="R3919" s="23">
        <v>1.79e-15</v>
      </c>
      <c r="S3919" s="24"/>
      <c r="T3919" s="23"/>
      <c r="U3919" s="22"/>
      <c r="V3919" s="20"/>
      <c r="W3919" s="20"/>
      <c r="X3919" s="25"/>
    </row>
    <row r="3920" ht="17" spans="1:24">
      <c r="A3920" s="1" t="s">
        <v>2724</v>
      </c>
      <c r="B3920" s="13" t="s">
        <v>2728</v>
      </c>
      <c r="C3920" t="s">
        <v>2729</v>
      </c>
      <c r="D3920" s="7" t="s">
        <v>2727</v>
      </c>
      <c r="E3920" s="13" t="s">
        <v>363</v>
      </c>
      <c r="F3920" s="20">
        <v>60.89</v>
      </c>
      <c r="G3920" s="20">
        <v>6</v>
      </c>
      <c r="H3920" s="20"/>
      <c r="I3920" s="20"/>
      <c r="J3920" s="25"/>
      <c r="K3920" t="s">
        <v>808</v>
      </c>
      <c r="L3920" t="s">
        <v>30</v>
      </c>
      <c r="M3920" s="21" t="s">
        <v>335</v>
      </c>
      <c r="N3920" t="s">
        <v>2731</v>
      </c>
      <c r="O3920" s="20"/>
      <c r="P3920" s="20">
        <v>8.1</v>
      </c>
      <c r="Q3920" s="22"/>
      <c r="R3920" s="23">
        <v>1.77e-15</v>
      </c>
      <c r="S3920" s="24"/>
      <c r="T3920" s="23"/>
      <c r="U3920" s="22"/>
      <c r="V3920" s="20"/>
      <c r="W3920" s="20"/>
      <c r="X3920" s="25"/>
    </row>
    <row r="3921" ht="17" spans="1:24">
      <c r="A3921" s="1" t="s">
        <v>2724</v>
      </c>
      <c r="B3921" s="13" t="s">
        <v>2728</v>
      </c>
      <c r="C3921" t="s">
        <v>2729</v>
      </c>
      <c r="D3921" s="7" t="s">
        <v>2727</v>
      </c>
      <c r="E3921" s="13" t="s">
        <v>363</v>
      </c>
      <c r="F3921" s="20">
        <v>60.89</v>
      </c>
      <c r="G3921" s="20">
        <v>6</v>
      </c>
      <c r="H3921" s="20"/>
      <c r="I3921" s="20"/>
      <c r="J3921" s="25"/>
      <c r="K3921" t="s">
        <v>808</v>
      </c>
      <c r="L3921" t="s">
        <v>30</v>
      </c>
      <c r="M3921" s="21" t="s">
        <v>335</v>
      </c>
      <c r="N3921" t="s">
        <v>2731</v>
      </c>
      <c r="O3921" s="20"/>
      <c r="P3921" s="20">
        <v>8.1</v>
      </c>
      <c r="Q3921" s="22"/>
      <c r="R3921" s="23">
        <v>1.73e-15</v>
      </c>
      <c r="S3921" s="24"/>
      <c r="T3921" s="23"/>
      <c r="U3921" s="22"/>
      <c r="V3921" s="20"/>
      <c r="W3921" s="20"/>
      <c r="X3921" s="25"/>
    </row>
    <row r="3922" ht="17" spans="1:24">
      <c r="A3922" s="39" t="s">
        <v>2724</v>
      </c>
      <c r="B3922" s="40" t="s">
        <v>2728</v>
      </c>
      <c r="C3922" s="18" t="s">
        <v>2729</v>
      </c>
      <c r="D3922" s="78" t="s">
        <v>2727</v>
      </c>
      <c r="E3922" s="40" t="s">
        <v>363</v>
      </c>
      <c r="F3922" s="42">
        <v>60.89</v>
      </c>
      <c r="G3922" s="42">
        <v>6</v>
      </c>
      <c r="H3922" s="42"/>
      <c r="I3922" s="42"/>
      <c r="J3922" s="47"/>
      <c r="K3922" s="18" t="s">
        <v>808</v>
      </c>
      <c r="L3922" s="18" t="s">
        <v>30</v>
      </c>
      <c r="M3922" s="43" t="s">
        <v>335</v>
      </c>
      <c r="N3922" s="18" t="s">
        <v>2731</v>
      </c>
      <c r="O3922" s="42"/>
      <c r="P3922" s="42">
        <v>8.1</v>
      </c>
      <c r="Q3922" s="44"/>
      <c r="R3922" s="45">
        <v>1.73e-15</v>
      </c>
      <c r="S3922" s="46"/>
      <c r="T3922" s="45"/>
      <c r="U3922" s="44"/>
      <c r="V3922" s="42"/>
      <c r="W3922" s="42"/>
      <c r="X3922" s="47"/>
    </row>
    <row r="3923" spans="1:24">
      <c r="A3923" s="1" t="s">
        <v>2476</v>
      </c>
      <c r="B3923" s="13" t="s">
        <v>2739</v>
      </c>
      <c r="C3923" t="s">
        <v>2740</v>
      </c>
      <c r="D3923" s="7" t="s">
        <v>2478</v>
      </c>
      <c r="E3923" s="13"/>
      <c r="F3923" s="20"/>
      <c r="G3923" s="20"/>
      <c r="H3923" s="20"/>
      <c r="I3923" s="20"/>
      <c r="J3923" s="25"/>
      <c r="L3923" t="s">
        <v>30</v>
      </c>
      <c r="M3923" s="21" t="s">
        <v>335</v>
      </c>
      <c r="N3923" t="s">
        <v>2741</v>
      </c>
      <c r="O3923" s="20">
        <v>32.6049730243214</v>
      </c>
      <c r="P3923" s="20">
        <v>31.9971014553369</v>
      </c>
      <c r="Q3923" s="22">
        <v>0.981356476862256</v>
      </c>
      <c r="R3923" s="23"/>
      <c r="S3923" s="24"/>
      <c r="T3923" s="23"/>
      <c r="U3923" s="22"/>
      <c r="V3923" s="20"/>
      <c r="W3923" s="20"/>
      <c r="X3923" s="25"/>
    </row>
    <row r="3924" spans="1:24">
      <c r="A3924" s="1" t="s">
        <v>2476</v>
      </c>
      <c r="B3924" s="13" t="s">
        <v>2742</v>
      </c>
      <c r="C3924" t="s">
        <v>2740</v>
      </c>
      <c r="D3924" s="7" t="s">
        <v>2478</v>
      </c>
      <c r="E3924" s="13"/>
      <c r="F3924" s="20"/>
      <c r="G3924" s="20"/>
      <c r="H3924" s="20"/>
      <c r="I3924" s="20"/>
      <c r="J3924" s="25"/>
      <c r="L3924" t="s">
        <v>30</v>
      </c>
      <c r="M3924" s="21" t="s">
        <v>335</v>
      </c>
      <c r="N3924" t="s">
        <v>2743</v>
      </c>
      <c r="O3924" s="20">
        <v>11.5779104113453</v>
      </c>
      <c r="P3924" s="20">
        <v>10.6022223581406</v>
      </c>
      <c r="Q3924" s="22">
        <v>0.915728484800799</v>
      </c>
      <c r="R3924" s="23"/>
      <c r="S3924" s="24"/>
      <c r="T3924" s="23"/>
      <c r="U3924" s="22"/>
      <c r="V3924" s="20"/>
      <c r="W3924" s="20"/>
      <c r="X3924" s="25"/>
    </row>
    <row r="3925" spans="1:24">
      <c r="A3925" s="1" t="s">
        <v>2476</v>
      </c>
      <c r="B3925" s="13" t="s">
        <v>2739</v>
      </c>
      <c r="C3925" t="s">
        <v>2740</v>
      </c>
      <c r="D3925" s="7" t="s">
        <v>2478</v>
      </c>
      <c r="E3925" s="13"/>
      <c r="F3925" s="20"/>
      <c r="G3925" s="20"/>
      <c r="H3925" s="20"/>
      <c r="I3925" s="20"/>
      <c r="J3925" s="25"/>
      <c r="L3925" t="s">
        <v>30</v>
      </c>
      <c r="M3925" s="21" t="s">
        <v>335</v>
      </c>
      <c r="N3925" t="s">
        <v>2744</v>
      </c>
      <c r="O3925" s="20">
        <v>48.3747314426691</v>
      </c>
      <c r="P3925" s="20">
        <v>47.297574370034</v>
      </c>
      <c r="Q3925" s="22">
        <v>0.977733063512473</v>
      </c>
      <c r="R3925" s="23"/>
      <c r="S3925" s="24"/>
      <c r="T3925" s="23"/>
      <c r="U3925" s="22"/>
      <c r="V3925" s="20"/>
      <c r="W3925" s="20"/>
      <c r="X3925" s="25"/>
    </row>
    <row r="3926" spans="1:24">
      <c r="A3926" s="1" t="s">
        <v>2476</v>
      </c>
      <c r="B3926" s="13" t="s">
        <v>2739</v>
      </c>
      <c r="C3926" t="s">
        <v>2740</v>
      </c>
      <c r="D3926" s="7" t="s">
        <v>2478</v>
      </c>
      <c r="E3926" s="13"/>
      <c r="F3926" s="20"/>
      <c r="G3926" s="20"/>
      <c r="H3926" s="20"/>
      <c r="I3926" s="20"/>
      <c r="J3926" s="25"/>
      <c r="L3926" t="s">
        <v>30</v>
      </c>
      <c r="M3926" s="21" t="s">
        <v>335</v>
      </c>
      <c r="N3926" t="s">
        <v>2745</v>
      </c>
      <c r="O3926" s="20">
        <v>47.825596426551</v>
      </c>
      <c r="P3926" s="20">
        <v>46.8406062452393</v>
      </c>
      <c r="Q3926" s="22">
        <v>0.979404539516315</v>
      </c>
      <c r="R3926" s="23">
        <v>1.31e-15</v>
      </c>
      <c r="S3926" s="24"/>
      <c r="T3926" s="23"/>
      <c r="U3926" s="22"/>
      <c r="V3926" s="20"/>
      <c r="W3926" s="20"/>
      <c r="X3926" s="25"/>
    </row>
    <row r="3927" spans="1:24">
      <c r="A3927" s="1" t="s">
        <v>2476</v>
      </c>
      <c r="B3927" s="13" t="s">
        <v>2739</v>
      </c>
      <c r="C3927" t="s">
        <v>2740</v>
      </c>
      <c r="D3927" s="7" t="s">
        <v>2478</v>
      </c>
      <c r="E3927" s="13"/>
      <c r="F3927" s="20"/>
      <c r="G3927" s="20"/>
      <c r="H3927" s="20"/>
      <c r="I3927" s="20"/>
      <c r="J3927" s="25"/>
      <c r="L3927" t="s">
        <v>30</v>
      </c>
      <c r="M3927" s="21" t="s">
        <v>335</v>
      </c>
      <c r="N3927" t="s">
        <v>2746</v>
      </c>
      <c r="O3927" s="20">
        <v>40.1407072901031</v>
      </c>
      <c r="P3927" s="20">
        <v>39.5532583283581</v>
      </c>
      <c r="Q3927" s="22">
        <v>0.98536525633444</v>
      </c>
      <c r="R3927" s="23">
        <v>3.03441841107937e-13</v>
      </c>
      <c r="S3927" s="24"/>
      <c r="T3927" s="23"/>
      <c r="U3927" s="22"/>
      <c r="V3927" s="20"/>
      <c r="W3927" s="20"/>
      <c r="X3927" s="25"/>
    </row>
    <row r="3928" spans="1:24">
      <c r="A3928" s="1" t="s">
        <v>2476</v>
      </c>
      <c r="B3928" s="13" t="s">
        <v>2747</v>
      </c>
      <c r="C3928" t="s">
        <v>2740</v>
      </c>
      <c r="D3928" s="7" t="s">
        <v>2478</v>
      </c>
      <c r="E3928" s="13"/>
      <c r="F3928" s="20"/>
      <c r="G3928" s="20"/>
      <c r="H3928" s="20"/>
      <c r="I3928" s="20"/>
      <c r="J3928" s="25"/>
      <c r="L3928" t="s">
        <v>30</v>
      </c>
      <c r="M3928" s="21" t="s">
        <v>335</v>
      </c>
      <c r="N3928" t="s">
        <v>2748</v>
      </c>
      <c r="O3928" s="20">
        <v>33.6952827656865</v>
      </c>
      <c r="P3928" s="20">
        <v>33.2998617506579</v>
      </c>
      <c r="Q3928" s="22">
        <v>0.988264796061265</v>
      </c>
      <c r="R3928" s="23">
        <v>4.73039588166012e-12</v>
      </c>
      <c r="S3928" s="24"/>
      <c r="T3928" s="23"/>
      <c r="U3928" s="22"/>
      <c r="V3928" s="20"/>
      <c r="W3928" s="20"/>
      <c r="X3928" s="25"/>
    </row>
    <row r="3929" spans="1:24">
      <c r="A3929" s="1" t="s">
        <v>2476</v>
      </c>
      <c r="B3929" s="13" t="s">
        <v>2749</v>
      </c>
      <c r="D3929" s="7" t="s">
        <v>2478</v>
      </c>
      <c r="E3929" s="13"/>
      <c r="F3929" s="20"/>
      <c r="G3929" s="20"/>
      <c r="H3929" s="20"/>
      <c r="I3929" s="20"/>
      <c r="J3929" s="25"/>
      <c r="L3929" t="s">
        <v>30</v>
      </c>
      <c r="M3929" s="21" t="s">
        <v>335</v>
      </c>
      <c r="N3929" t="s">
        <v>2750</v>
      </c>
      <c r="O3929" s="20">
        <v>55.8636417744836</v>
      </c>
      <c r="P3929" s="20">
        <v>55.0472416798302</v>
      </c>
      <c r="Q3929" s="22">
        <v>0.985385841869223</v>
      </c>
      <c r="R3929" s="23"/>
      <c r="S3929" s="24"/>
      <c r="T3929" s="23"/>
      <c r="U3929" s="22"/>
      <c r="V3929" s="20"/>
      <c r="W3929" s="20"/>
      <c r="X3929" s="25"/>
    </row>
    <row r="3930" spans="1:24">
      <c r="A3930" s="1" t="s">
        <v>2476</v>
      </c>
      <c r="B3930" s="13" t="s">
        <v>2749</v>
      </c>
      <c r="D3930" s="7" t="s">
        <v>2478</v>
      </c>
      <c r="E3930" s="13"/>
      <c r="F3930" s="20"/>
      <c r="G3930" s="20"/>
      <c r="H3930" s="20"/>
      <c r="I3930" s="20"/>
      <c r="J3930" s="25"/>
      <c r="L3930" t="s">
        <v>30</v>
      </c>
      <c r="M3930" s="21" t="s">
        <v>335</v>
      </c>
      <c r="N3930" t="s">
        <v>2751</v>
      </c>
      <c r="O3930" s="20">
        <v>63.6324883797914</v>
      </c>
      <c r="P3930" s="20">
        <v>62.4164796404151</v>
      </c>
      <c r="Q3930" s="22">
        <v>0.980890127506589</v>
      </c>
      <c r="R3930" s="23"/>
      <c r="S3930" s="24"/>
      <c r="T3930" s="23"/>
      <c r="U3930" s="22"/>
      <c r="V3930" s="20"/>
      <c r="W3930" s="20"/>
      <c r="X3930" s="25"/>
    </row>
    <row r="3931" spans="1:24">
      <c r="A3931" s="1" t="s">
        <v>2476</v>
      </c>
      <c r="B3931" s="13" t="s">
        <v>2120</v>
      </c>
      <c r="D3931" s="7" t="s">
        <v>2478</v>
      </c>
      <c r="E3931" s="13"/>
      <c r="F3931" s="20"/>
      <c r="G3931" s="20"/>
      <c r="H3931" s="20"/>
      <c r="I3931" s="20"/>
      <c r="J3931" s="25"/>
      <c r="L3931" t="s">
        <v>30</v>
      </c>
      <c r="M3931" s="21" t="s">
        <v>335</v>
      </c>
      <c r="N3931" t="s">
        <v>2752</v>
      </c>
      <c r="O3931" s="20">
        <v>59.4530634452511</v>
      </c>
      <c r="P3931" s="20">
        <v>57.6326333693806</v>
      </c>
      <c r="Q3931" s="22">
        <v>0.969380382264963</v>
      </c>
      <c r="R3931" s="23"/>
      <c r="S3931" s="24"/>
      <c r="T3931" s="23"/>
      <c r="U3931" s="22"/>
      <c r="V3931" s="20"/>
      <c r="W3931" s="20"/>
      <c r="X3931" s="25"/>
    </row>
    <row r="3932" spans="1:24">
      <c r="A3932" s="1" t="s">
        <v>2476</v>
      </c>
      <c r="B3932" s="13" t="s">
        <v>2120</v>
      </c>
      <c r="D3932" s="7" t="s">
        <v>2478</v>
      </c>
      <c r="E3932" s="13"/>
      <c r="F3932" s="20"/>
      <c r="G3932" s="20"/>
      <c r="H3932" s="20"/>
      <c r="I3932" s="20"/>
      <c r="J3932" s="25"/>
      <c r="L3932" t="s">
        <v>30</v>
      </c>
      <c r="M3932" s="21" t="s">
        <v>335</v>
      </c>
      <c r="N3932" t="s">
        <v>2753</v>
      </c>
      <c r="O3932" s="20">
        <v>50.179103465905</v>
      </c>
      <c r="P3932" s="20">
        <v>49.0124082235196</v>
      </c>
      <c r="Q3932" s="22">
        <v>0.97674938048309</v>
      </c>
      <c r="R3932" s="23"/>
      <c r="S3932" s="24"/>
      <c r="T3932" s="23"/>
      <c r="U3932" s="22"/>
      <c r="V3932" s="20"/>
      <c r="W3932" s="20"/>
      <c r="X3932" s="25"/>
    </row>
    <row r="3933" spans="1:24">
      <c r="A3933" s="1" t="s">
        <v>2476</v>
      </c>
      <c r="B3933" s="13" t="s">
        <v>2120</v>
      </c>
      <c r="D3933" s="7" t="s">
        <v>2478</v>
      </c>
      <c r="E3933" s="13"/>
      <c r="F3933" s="20"/>
      <c r="G3933" s="20"/>
      <c r="H3933" s="20"/>
      <c r="I3933" s="20"/>
      <c r="J3933" s="25"/>
      <c r="L3933" t="s">
        <v>30</v>
      </c>
      <c r="M3933" s="21" t="s">
        <v>335</v>
      </c>
      <c r="N3933" t="s">
        <v>2754</v>
      </c>
      <c r="O3933" s="20">
        <v>36.5451792795797</v>
      </c>
      <c r="P3933" s="20">
        <v>34.6458235257982</v>
      </c>
      <c r="Q3933" s="22">
        <v>0.948027187409563</v>
      </c>
      <c r="R3933" s="23"/>
      <c r="S3933" s="24"/>
      <c r="T3933" s="23"/>
      <c r="U3933" s="22"/>
      <c r="V3933" s="20"/>
      <c r="W3933" s="20"/>
      <c r="X3933" s="25"/>
    </row>
    <row r="3934" spans="1:24">
      <c r="A3934" s="1" t="s">
        <v>2476</v>
      </c>
      <c r="B3934" s="13" t="s">
        <v>2120</v>
      </c>
      <c r="D3934" s="7" t="s">
        <v>2478</v>
      </c>
      <c r="E3934" s="13"/>
      <c r="F3934" s="20"/>
      <c r="G3934" s="20"/>
      <c r="H3934" s="20"/>
      <c r="I3934" s="20"/>
      <c r="J3934" s="25"/>
      <c r="L3934" t="s">
        <v>30</v>
      </c>
      <c r="M3934" s="21" t="s">
        <v>335</v>
      </c>
      <c r="N3934" t="s">
        <v>2755</v>
      </c>
      <c r="O3934" s="20">
        <v>32.8086013788205</v>
      </c>
      <c r="P3934" s="20">
        <v>30.4266815168631</v>
      </c>
      <c r="Q3934" s="22">
        <v>0.927399530554355</v>
      </c>
      <c r="R3934" s="23"/>
      <c r="S3934" s="24"/>
      <c r="T3934" s="23"/>
      <c r="U3934" s="22"/>
      <c r="V3934" s="20"/>
      <c r="W3934" s="20"/>
      <c r="X3934" s="25"/>
    </row>
    <row r="3935" spans="1:24">
      <c r="A3935" s="1" t="s">
        <v>2476</v>
      </c>
      <c r="B3935" s="13" t="s">
        <v>2120</v>
      </c>
      <c r="D3935" s="7" t="s">
        <v>2478</v>
      </c>
      <c r="E3935" s="13"/>
      <c r="F3935" s="20"/>
      <c r="G3935" s="20"/>
      <c r="H3935" s="20"/>
      <c r="I3935" s="20"/>
      <c r="J3935" s="25"/>
      <c r="L3935" t="s">
        <v>30</v>
      </c>
      <c r="M3935" s="21" t="s">
        <v>335</v>
      </c>
      <c r="N3935" t="s">
        <v>2756</v>
      </c>
      <c r="O3935" s="20">
        <v>33.4737646130187</v>
      </c>
      <c r="P3935" s="20">
        <v>31.4824740140521</v>
      </c>
      <c r="Q3935" s="22">
        <v>0.94051190172401</v>
      </c>
      <c r="R3935" s="23"/>
      <c r="S3935" s="24"/>
      <c r="T3935" s="23"/>
      <c r="U3935" s="22"/>
      <c r="V3935" s="20"/>
      <c r="W3935" s="20"/>
      <c r="X3935" s="25"/>
    </row>
    <row r="3936" spans="1:24">
      <c r="A3936" s="1" t="s">
        <v>2476</v>
      </c>
      <c r="B3936" s="13" t="s">
        <v>2120</v>
      </c>
      <c r="D3936" s="7" t="s">
        <v>2478</v>
      </c>
      <c r="E3936" s="13"/>
      <c r="F3936" s="20"/>
      <c r="G3936" s="20"/>
      <c r="H3936" s="20"/>
      <c r="I3936" s="20"/>
      <c r="J3936" s="25"/>
      <c r="L3936" t="s">
        <v>30</v>
      </c>
      <c r="M3936" s="21" t="s">
        <v>335</v>
      </c>
      <c r="N3936" t="s">
        <v>2757</v>
      </c>
      <c r="O3936" s="20">
        <v>39.9006301568839</v>
      </c>
      <c r="P3936" s="20">
        <v>38.4932357953967</v>
      </c>
      <c r="Q3936" s="22">
        <v>0.964727515431371</v>
      </c>
      <c r="R3936" s="23"/>
      <c r="S3936" s="24"/>
      <c r="T3936" s="23"/>
      <c r="U3936" s="22"/>
      <c r="V3936" s="20"/>
      <c r="W3936" s="20"/>
      <c r="X3936" s="25"/>
    </row>
    <row r="3937" spans="1:24">
      <c r="A3937" s="1" t="s">
        <v>2476</v>
      </c>
      <c r="B3937" s="13" t="s">
        <v>2120</v>
      </c>
      <c r="D3937" s="7" t="s">
        <v>2478</v>
      </c>
      <c r="E3937" s="13"/>
      <c r="F3937" s="20"/>
      <c r="G3937" s="20"/>
      <c r="H3937" s="20"/>
      <c r="I3937" s="20"/>
      <c r="J3937" s="25"/>
      <c r="L3937" t="s">
        <v>30</v>
      </c>
      <c r="M3937" s="21" t="s">
        <v>335</v>
      </c>
      <c r="N3937" t="s">
        <v>2758</v>
      </c>
      <c r="O3937" s="20">
        <v>35.2311306463545</v>
      </c>
      <c r="P3937" s="20">
        <v>32.9350888982171</v>
      </c>
      <c r="Q3937" s="22">
        <v>0.93482917788859</v>
      </c>
      <c r="R3937" s="23"/>
      <c r="S3937" s="24"/>
      <c r="T3937" s="23"/>
      <c r="U3937" s="22"/>
      <c r="V3937" s="20"/>
      <c r="W3937" s="20"/>
      <c r="X3937" s="25"/>
    </row>
    <row r="3938" spans="1:24">
      <c r="A3938" s="1" t="s">
        <v>2476</v>
      </c>
      <c r="B3938" s="13" t="s">
        <v>331</v>
      </c>
      <c r="C3938" t="s">
        <v>2759</v>
      </c>
      <c r="D3938" s="7" t="s">
        <v>2478</v>
      </c>
      <c r="E3938" s="13" t="s">
        <v>28</v>
      </c>
      <c r="F3938" s="20">
        <v>49.13</v>
      </c>
      <c r="G3938" s="20">
        <v>2.42</v>
      </c>
      <c r="H3938" s="20"/>
      <c r="I3938" s="20"/>
      <c r="J3938" s="25"/>
      <c r="K3938" t="s">
        <v>334</v>
      </c>
      <c r="L3938" t="s">
        <v>30</v>
      </c>
      <c r="M3938" s="21" t="s">
        <v>335</v>
      </c>
      <c r="N3938" t="s">
        <v>2760</v>
      </c>
      <c r="O3938" s="20">
        <v>61.5260265114775</v>
      </c>
      <c r="P3938" s="20">
        <v>60.269764957265</v>
      </c>
      <c r="Q3938" s="22">
        <v>0.97958162381934</v>
      </c>
      <c r="R3938" s="23"/>
      <c r="S3938" s="24"/>
      <c r="T3938" s="23"/>
      <c r="U3938" s="22"/>
      <c r="V3938" s="20"/>
      <c r="W3938" s="20"/>
      <c r="X3938" s="25"/>
    </row>
    <row r="3939" spans="1:24">
      <c r="A3939" s="1" t="s">
        <v>2476</v>
      </c>
      <c r="B3939" s="13" t="s">
        <v>331</v>
      </c>
      <c r="C3939" t="s">
        <v>2759</v>
      </c>
      <c r="D3939" s="7" t="s">
        <v>2478</v>
      </c>
      <c r="E3939" s="13" t="s">
        <v>28</v>
      </c>
      <c r="F3939" s="20">
        <v>49.13</v>
      </c>
      <c r="G3939" s="20">
        <v>2.42</v>
      </c>
      <c r="H3939" s="20"/>
      <c r="I3939" s="20"/>
      <c r="J3939" s="25"/>
      <c r="K3939" t="s">
        <v>334</v>
      </c>
      <c r="L3939" t="s">
        <v>30</v>
      </c>
      <c r="M3939" s="21" t="s">
        <v>335</v>
      </c>
      <c r="N3939" t="s">
        <v>2761</v>
      </c>
      <c r="O3939" s="20">
        <v>44.3905593275137</v>
      </c>
      <c r="P3939" s="20">
        <v>43.8312324472601</v>
      </c>
      <c r="Q3939" s="22">
        <v>0.987399868604338</v>
      </c>
      <c r="R3939" s="23"/>
      <c r="S3939" s="24"/>
      <c r="T3939" s="23"/>
      <c r="U3939" s="22"/>
      <c r="V3939" s="20"/>
      <c r="W3939" s="20"/>
      <c r="X3939" s="25"/>
    </row>
    <row r="3940" spans="1:24">
      <c r="A3940" s="1" t="s">
        <v>2476</v>
      </c>
      <c r="B3940" s="13" t="s">
        <v>331</v>
      </c>
      <c r="C3940" t="s">
        <v>2759</v>
      </c>
      <c r="D3940" s="7" t="s">
        <v>2478</v>
      </c>
      <c r="E3940" s="13" t="s">
        <v>28</v>
      </c>
      <c r="F3940" s="20">
        <v>49.13</v>
      </c>
      <c r="G3940" s="20">
        <v>2.42</v>
      </c>
      <c r="H3940" s="20"/>
      <c r="I3940" s="20"/>
      <c r="J3940" s="25"/>
      <c r="K3940" t="s">
        <v>334</v>
      </c>
      <c r="L3940" t="s">
        <v>30</v>
      </c>
      <c r="M3940" s="21" t="s">
        <v>335</v>
      </c>
      <c r="N3940" t="s">
        <v>2762</v>
      </c>
      <c r="O3940" s="20">
        <v>55.0598124797931</v>
      </c>
      <c r="P3940" s="20">
        <v>54.7849847114697</v>
      </c>
      <c r="Q3940" s="22">
        <v>0.995008559674549</v>
      </c>
      <c r="R3940" s="23"/>
      <c r="S3940" s="24"/>
      <c r="T3940" s="23"/>
      <c r="U3940" s="22"/>
      <c r="V3940" s="20"/>
      <c r="W3940" s="20"/>
      <c r="X3940" s="25"/>
    </row>
    <row r="3941" spans="1:24">
      <c r="A3941" s="1" t="s">
        <v>2476</v>
      </c>
      <c r="B3941" s="13" t="s">
        <v>331</v>
      </c>
      <c r="C3941" t="s">
        <v>2759</v>
      </c>
      <c r="D3941" s="7" t="s">
        <v>2478</v>
      </c>
      <c r="E3941" s="13" t="s">
        <v>28</v>
      </c>
      <c r="F3941" s="20">
        <v>49.13</v>
      </c>
      <c r="G3941" s="20">
        <v>2.42</v>
      </c>
      <c r="H3941" s="20"/>
      <c r="I3941" s="20"/>
      <c r="J3941" s="25"/>
      <c r="K3941" t="s">
        <v>334</v>
      </c>
      <c r="L3941" t="s">
        <v>30</v>
      </c>
      <c r="M3941" s="21" t="s">
        <v>335</v>
      </c>
      <c r="N3941" t="s">
        <v>2763</v>
      </c>
      <c r="O3941" s="20">
        <v>53.7665696734562</v>
      </c>
      <c r="P3941" s="20">
        <v>52.9960884856852</v>
      </c>
      <c r="Q3941" s="22">
        <v>0.985669883861842</v>
      </c>
      <c r="R3941" s="23"/>
      <c r="S3941" s="24"/>
      <c r="T3941" s="23"/>
      <c r="U3941" s="22"/>
      <c r="V3941" s="20"/>
      <c r="W3941" s="20"/>
      <c r="X3941" s="25"/>
    </row>
    <row r="3942" spans="1:24">
      <c r="A3942" s="39" t="s">
        <v>2476</v>
      </c>
      <c r="B3942" s="40" t="s">
        <v>331</v>
      </c>
      <c r="C3942" s="18" t="s">
        <v>2759</v>
      </c>
      <c r="D3942" s="78" t="s">
        <v>2478</v>
      </c>
      <c r="E3942" s="40" t="s">
        <v>28</v>
      </c>
      <c r="F3942" s="42">
        <v>49.13</v>
      </c>
      <c r="G3942" s="42">
        <v>2.42</v>
      </c>
      <c r="H3942" s="42"/>
      <c r="I3942" s="42"/>
      <c r="J3942" s="47"/>
      <c r="K3942" s="18" t="s">
        <v>334</v>
      </c>
      <c r="L3942" s="18" t="s">
        <v>30</v>
      </c>
      <c r="M3942" s="43" t="s">
        <v>335</v>
      </c>
      <c r="N3942" s="18" t="s">
        <v>2764</v>
      </c>
      <c r="O3942" s="42">
        <v>50.533462657614</v>
      </c>
      <c r="P3942" s="42">
        <v>50.245520470879</v>
      </c>
      <c r="Q3942" s="44">
        <v>0.99430195020108</v>
      </c>
      <c r="R3942" s="45"/>
      <c r="S3942" s="46"/>
      <c r="T3942" s="45"/>
      <c r="U3942" s="44"/>
      <c r="V3942" s="42"/>
      <c r="W3942" s="42"/>
      <c r="X3942" s="47"/>
    </row>
    <row r="3943" spans="1:24">
      <c r="A3943" s="1" t="s">
        <v>2765</v>
      </c>
      <c r="B3943" s="13"/>
      <c r="C3943" t="s">
        <v>2766</v>
      </c>
      <c r="D3943" s="8"/>
      <c r="E3943" s="13"/>
      <c r="F3943" s="20"/>
      <c r="G3943" s="20"/>
      <c r="H3943" s="20"/>
      <c r="I3943" s="20"/>
      <c r="J3943" s="25"/>
      <c r="K3943" t="s">
        <v>334</v>
      </c>
      <c r="L3943" t="s">
        <v>30</v>
      </c>
      <c r="M3943" s="21" t="s">
        <v>335</v>
      </c>
      <c r="N3943" t="s">
        <v>2767</v>
      </c>
      <c r="O3943" s="20">
        <v>3.91814299689566</v>
      </c>
      <c r="P3943" s="20"/>
      <c r="Q3943" s="22"/>
      <c r="R3943" s="23">
        <v>7.53634390144284e-15</v>
      </c>
      <c r="S3943" s="24"/>
      <c r="T3943" s="23"/>
      <c r="U3943" s="22"/>
      <c r="V3943" s="20"/>
      <c r="W3943" s="20"/>
      <c r="X3943" s="25"/>
    </row>
    <row r="3944" spans="1:24">
      <c r="A3944" s="1" t="s">
        <v>2765</v>
      </c>
      <c r="B3944" s="13"/>
      <c r="C3944" t="s">
        <v>2766</v>
      </c>
      <c r="D3944" s="8"/>
      <c r="E3944" s="13"/>
      <c r="F3944" s="20"/>
      <c r="G3944" s="20"/>
      <c r="H3944" s="20"/>
      <c r="I3944" s="20"/>
      <c r="J3944" s="25"/>
      <c r="K3944" t="s">
        <v>334</v>
      </c>
      <c r="L3944" t="s">
        <v>30</v>
      </c>
      <c r="M3944" s="21" t="s">
        <v>335</v>
      </c>
      <c r="N3944" t="s">
        <v>2768</v>
      </c>
      <c r="O3944" s="20">
        <v>2.59867950991047</v>
      </c>
      <c r="P3944" s="20"/>
      <c r="Q3944" s="22"/>
      <c r="R3944" s="23">
        <v>9.88603965456302e-16</v>
      </c>
      <c r="S3944" s="24"/>
      <c r="T3944" s="23"/>
      <c r="U3944" s="22"/>
      <c r="V3944" s="20"/>
      <c r="W3944" s="20"/>
      <c r="X3944" s="25"/>
    </row>
    <row r="3945" spans="1:24">
      <c r="A3945" s="1" t="s">
        <v>2765</v>
      </c>
      <c r="B3945" s="13"/>
      <c r="C3945" t="s">
        <v>2766</v>
      </c>
      <c r="D3945" s="8"/>
      <c r="E3945" s="13"/>
      <c r="F3945" s="20"/>
      <c r="G3945" s="20"/>
      <c r="H3945" s="20"/>
      <c r="I3945" s="20"/>
      <c r="J3945" s="25"/>
      <c r="K3945" t="s">
        <v>334</v>
      </c>
      <c r="L3945" t="s">
        <v>30</v>
      </c>
      <c r="M3945" s="21" t="s">
        <v>335</v>
      </c>
      <c r="N3945" t="s">
        <v>2769</v>
      </c>
      <c r="O3945" s="20">
        <v>4.83165567428824</v>
      </c>
      <c r="P3945" s="20"/>
      <c r="Q3945" s="22"/>
      <c r="R3945" s="23">
        <v>9.99464758992026e-16</v>
      </c>
      <c r="S3945" s="24"/>
      <c r="T3945" s="23"/>
      <c r="U3945" s="22"/>
      <c r="V3945" s="20"/>
      <c r="W3945" s="20"/>
      <c r="X3945" s="25"/>
    </row>
    <row r="3946" spans="1:24">
      <c r="A3946" s="1" t="s">
        <v>2765</v>
      </c>
      <c r="B3946" s="13"/>
      <c r="C3946" t="s">
        <v>2766</v>
      </c>
      <c r="D3946" s="8"/>
      <c r="E3946" s="13"/>
      <c r="F3946" s="20"/>
      <c r="G3946" s="20"/>
      <c r="H3946" s="20"/>
      <c r="I3946" s="20"/>
      <c r="J3946" s="25"/>
      <c r="K3946" t="s">
        <v>334</v>
      </c>
      <c r="L3946" t="s">
        <v>30</v>
      </c>
      <c r="M3946" s="21" t="s">
        <v>335</v>
      </c>
      <c r="N3946" t="s">
        <v>2770</v>
      </c>
      <c r="O3946" s="20">
        <v>3.771234364118</v>
      </c>
      <c r="P3946" s="20"/>
      <c r="Q3946" s="22"/>
      <c r="R3946" s="23">
        <v>1.06928234194234e-15</v>
      </c>
      <c r="S3946" s="24"/>
      <c r="T3946" s="23"/>
      <c r="U3946" s="22"/>
      <c r="V3946" s="20"/>
      <c r="W3946" s="20"/>
      <c r="X3946" s="25"/>
    </row>
    <row r="3947" spans="1:24">
      <c r="A3947" s="1" t="s">
        <v>2765</v>
      </c>
      <c r="B3947" s="13"/>
      <c r="C3947" t="s">
        <v>2766</v>
      </c>
      <c r="D3947" s="8"/>
      <c r="E3947" s="13"/>
      <c r="F3947" s="20"/>
      <c r="G3947" s="20"/>
      <c r="H3947" s="20"/>
      <c r="I3947" s="20"/>
      <c r="J3947" s="25"/>
      <c r="K3947" t="s">
        <v>334</v>
      </c>
      <c r="L3947" t="s">
        <v>30</v>
      </c>
      <c r="M3947" s="21" t="s">
        <v>335</v>
      </c>
      <c r="N3947" t="s">
        <v>2771</v>
      </c>
      <c r="O3947" s="20">
        <v>4.72229380939848</v>
      </c>
      <c r="P3947" s="20"/>
      <c r="Q3947" s="22"/>
      <c r="R3947" s="23">
        <v>3.56284191076849e-15</v>
      </c>
      <c r="S3947" s="24"/>
      <c r="T3947" s="23"/>
      <c r="U3947" s="22"/>
      <c r="V3947" s="20"/>
      <c r="W3947" s="20"/>
      <c r="X3947" s="25"/>
    </row>
    <row r="3948" spans="1:24">
      <c r="A3948" s="1" t="s">
        <v>2765</v>
      </c>
      <c r="B3948" s="13"/>
      <c r="C3948" t="s">
        <v>2766</v>
      </c>
      <c r="D3948" s="8"/>
      <c r="E3948" s="13"/>
      <c r="F3948" s="20"/>
      <c r="G3948" s="20"/>
      <c r="H3948" s="20"/>
      <c r="I3948" s="20"/>
      <c r="J3948" s="25"/>
      <c r="K3948" t="s">
        <v>334</v>
      </c>
      <c r="L3948" t="s">
        <v>30</v>
      </c>
      <c r="M3948" s="21" t="s">
        <v>335</v>
      </c>
      <c r="N3948" t="s">
        <v>2772</v>
      </c>
      <c r="O3948" s="20">
        <v>6.22773939836998</v>
      </c>
      <c r="P3948" s="20"/>
      <c r="Q3948" s="22"/>
      <c r="R3948" s="23">
        <v>1.55325613205867e-14</v>
      </c>
      <c r="S3948" s="24"/>
      <c r="T3948" s="23"/>
      <c r="U3948" s="22"/>
      <c r="V3948" s="20"/>
      <c r="W3948" s="20"/>
      <c r="X3948" s="25"/>
    </row>
    <row r="3949" spans="1:24">
      <c r="A3949" s="1" t="s">
        <v>2765</v>
      </c>
      <c r="B3949" s="13"/>
      <c r="C3949" t="s">
        <v>2766</v>
      </c>
      <c r="D3949" s="8"/>
      <c r="E3949" s="13"/>
      <c r="F3949" s="20"/>
      <c r="G3949" s="20"/>
      <c r="H3949" s="20"/>
      <c r="I3949" s="20"/>
      <c r="J3949" s="25"/>
      <c r="K3949" t="s">
        <v>334</v>
      </c>
      <c r="L3949" t="s">
        <v>30</v>
      </c>
      <c r="M3949" s="21" t="s">
        <v>335</v>
      </c>
      <c r="N3949" t="s">
        <v>2773</v>
      </c>
      <c r="O3949" s="20">
        <v>3.64222106216379</v>
      </c>
      <c r="P3949" s="20"/>
      <c r="Q3949" s="22"/>
      <c r="R3949" s="23">
        <v>1.33102398653915e-15</v>
      </c>
      <c r="S3949" s="24"/>
      <c r="T3949" s="23"/>
      <c r="U3949" s="22"/>
      <c r="V3949" s="20"/>
      <c r="W3949" s="20"/>
      <c r="X3949" s="25"/>
    </row>
    <row r="3950" spans="1:24">
      <c r="A3950" s="1" t="s">
        <v>2765</v>
      </c>
      <c r="B3950" s="13"/>
      <c r="C3950" t="s">
        <v>2766</v>
      </c>
      <c r="D3950" s="8"/>
      <c r="E3950" s="13"/>
      <c r="F3950" s="20"/>
      <c r="G3950" s="20"/>
      <c r="H3950" s="20"/>
      <c r="I3950" s="20"/>
      <c r="J3950" s="25"/>
      <c r="K3950" t="s">
        <v>334</v>
      </c>
      <c r="L3950" t="s">
        <v>30</v>
      </c>
      <c r="M3950" s="21" t="s">
        <v>335</v>
      </c>
      <c r="N3950" t="s">
        <v>2774</v>
      </c>
      <c r="O3950" s="20">
        <v>40.9357643317541</v>
      </c>
      <c r="P3950" s="20"/>
      <c r="Q3950" s="22"/>
      <c r="R3950" s="23">
        <v>3.37465333108486e-13</v>
      </c>
      <c r="S3950" s="24"/>
      <c r="T3950" s="23"/>
      <c r="U3950" s="22"/>
      <c r="V3950" s="20"/>
      <c r="W3950" s="20"/>
      <c r="X3950" s="25"/>
    </row>
    <row r="3951" spans="1:24">
      <c r="A3951" s="1" t="s">
        <v>2765</v>
      </c>
      <c r="B3951" s="13"/>
      <c r="C3951" t="s">
        <v>2766</v>
      </c>
      <c r="D3951" s="8"/>
      <c r="E3951" s="13"/>
      <c r="F3951" s="20"/>
      <c r="G3951" s="20"/>
      <c r="H3951" s="20"/>
      <c r="I3951" s="20"/>
      <c r="J3951" s="25"/>
      <c r="K3951" t="s">
        <v>334</v>
      </c>
      <c r="L3951" t="s">
        <v>30</v>
      </c>
      <c r="M3951" s="21" t="s">
        <v>335</v>
      </c>
      <c r="N3951" t="s">
        <v>2775</v>
      </c>
      <c r="O3951" s="20">
        <v>40.6929911158257</v>
      </c>
      <c r="P3951" s="20"/>
      <c r="Q3951" s="22"/>
      <c r="R3951" s="23">
        <v>1.10047777111906e-11</v>
      </c>
      <c r="S3951" s="24"/>
      <c r="T3951" s="23"/>
      <c r="U3951" s="22"/>
      <c r="V3951" s="20"/>
      <c r="W3951" s="20"/>
      <c r="X3951" s="25"/>
    </row>
    <row r="3952" spans="1:24">
      <c r="A3952" s="1" t="s">
        <v>2765</v>
      </c>
      <c r="B3952" s="13"/>
      <c r="C3952" t="s">
        <v>2766</v>
      </c>
      <c r="D3952" s="8"/>
      <c r="E3952" s="13"/>
      <c r="F3952" s="20"/>
      <c r="G3952" s="20"/>
      <c r="H3952" s="20"/>
      <c r="I3952" s="20"/>
      <c r="J3952" s="25"/>
      <c r="K3952" t="s">
        <v>334</v>
      </c>
      <c r="L3952" t="s">
        <v>30</v>
      </c>
      <c r="M3952" s="21" t="s">
        <v>335</v>
      </c>
      <c r="N3952" t="s">
        <v>2776</v>
      </c>
      <c r="O3952" s="20">
        <v>46.5807644341291</v>
      </c>
      <c r="P3952" s="20"/>
      <c r="Q3952" s="22"/>
      <c r="R3952" s="23">
        <v>1.14335138544394e-11</v>
      </c>
      <c r="S3952" s="24"/>
      <c r="T3952" s="23"/>
      <c r="U3952" s="22"/>
      <c r="V3952" s="20"/>
      <c r="W3952" s="20"/>
      <c r="X3952" s="25"/>
    </row>
    <row r="3953" spans="1:24">
      <c r="A3953" s="1" t="s">
        <v>2765</v>
      </c>
      <c r="B3953" s="13"/>
      <c r="C3953" t="s">
        <v>2766</v>
      </c>
      <c r="D3953" s="8"/>
      <c r="E3953" s="13"/>
      <c r="F3953" s="20"/>
      <c r="G3953" s="20"/>
      <c r="H3953" s="20"/>
      <c r="I3953" s="20"/>
      <c r="J3953" s="25"/>
      <c r="K3953" t="s">
        <v>334</v>
      </c>
      <c r="L3953" t="s">
        <v>30</v>
      </c>
      <c r="M3953" s="21" t="s">
        <v>335</v>
      </c>
      <c r="N3953" t="s">
        <v>2777</v>
      </c>
      <c r="O3953" s="20">
        <v>35.0501950704223</v>
      </c>
      <c r="P3953" s="20"/>
      <c r="Q3953" s="22"/>
      <c r="R3953" s="23">
        <v>1.07150855561501e-12</v>
      </c>
      <c r="S3953" s="24"/>
      <c r="T3953" s="23"/>
      <c r="U3953" s="22"/>
      <c r="V3953" s="20"/>
      <c r="W3953" s="20"/>
      <c r="X3953" s="25"/>
    </row>
    <row r="3954" spans="1:24">
      <c r="A3954" s="1" t="s">
        <v>2765</v>
      </c>
      <c r="B3954" s="13"/>
      <c r="C3954" t="s">
        <v>2766</v>
      </c>
      <c r="D3954" s="8"/>
      <c r="E3954" s="13"/>
      <c r="F3954" s="20"/>
      <c r="G3954" s="20"/>
      <c r="H3954" s="20"/>
      <c r="I3954" s="20"/>
      <c r="J3954" s="25"/>
      <c r="K3954" t="s">
        <v>334</v>
      </c>
      <c r="L3954" t="s">
        <v>30</v>
      </c>
      <c r="M3954" s="21" t="s">
        <v>335</v>
      </c>
      <c r="N3954" t="s">
        <v>2778</v>
      </c>
      <c r="O3954" s="20">
        <v>36.6687209119285</v>
      </c>
      <c r="P3954" s="20"/>
      <c r="Q3954" s="22"/>
      <c r="R3954" s="23">
        <v>1.1142472622973e-11</v>
      </c>
      <c r="S3954" s="24"/>
      <c r="T3954" s="23"/>
      <c r="U3954" s="22"/>
      <c r="V3954" s="20"/>
      <c r="W3954" s="20"/>
      <c r="X3954" s="25"/>
    </row>
    <row r="3955" spans="1:24">
      <c r="A3955" s="1" t="s">
        <v>2765</v>
      </c>
      <c r="B3955" s="13"/>
      <c r="C3955" t="s">
        <v>2766</v>
      </c>
      <c r="D3955" s="8"/>
      <c r="E3955" s="13"/>
      <c r="F3955" s="20"/>
      <c r="G3955" s="20"/>
      <c r="H3955" s="20"/>
      <c r="I3955" s="20"/>
      <c r="J3955" s="25"/>
      <c r="K3955" t="s">
        <v>334</v>
      </c>
      <c r="L3955" t="s">
        <v>30</v>
      </c>
      <c r="M3955" s="21" t="s">
        <v>335</v>
      </c>
      <c r="N3955" t="s">
        <v>2779</v>
      </c>
      <c r="O3955" s="20">
        <v>37.5876615117471</v>
      </c>
      <c r="P3955" s="20"/>
      <c r="Q3955" s="22"/>
      <c r="R3955" s="23">
        <v>2.44605070705029e-13</v>
      </c>
      <c r="S3955" s="24"/>
      <c r="T3955" s="23"/>
      <c r="U3955" s="22"/>
      <c r="V3955" s="20"/>
      <c r="W3955" s="20"/>
      <c r="X3955" s="25"/>
    </row>
    <row r="3956" spans="1:24">
      <c r="A3956" s="1" t="s">
        <v>2765</v>
      </c>
      <c r="B3956" s="13"/>
      <c r="C3956" t="s">
        <v>2766</v>
      </c>
      <c r="D3956" s="8"/>
      <c r="E3956" s="13"/>
      <c r="F3956" s="20"/>
      <c r="G3956" s="20"/>
      <c r="H3956" s="20"/>
      <c r="I3956" s="20"/>
      <c r="J3956" s="25"/>
      <c r="K3956" t="s">
        <v>334</v>
      </c>
      <c r="L3956" t="s">
        <v>30</v>
      </c>
      <c r="M3956" s="21" t="s">
        <v>335</v>
      </c>
      <c r="N3956" t="s">
        <v>2780</v>
      </c>
      <c r="O3956" s="20">
        <v>42.5006255902168</v>
      </c>
      <c r="P3956" s="20"/>
      <c r="Q3956" s="22"/>
      <c r="R3956" s="23">
        <v>7.34208462313332e-12</v>
      </c>
      <c r="S3956" s="24"/>
      <c r="T3956" s="23"/>
      <c r="U3956" s="22"/>
      <c r="V3956" s="20"/>
      <c r="W3956" s="20"/>
      <c r="X3956" s="25"/>
    </row>
    <row r="3957" spans="1:24">
      <c r="A3957" s="1" t="s">
        <v>2765</v>
      </c>
      <c r="B3957" s="13"/>
      <c r="C3957" t="s">
        <v>2781</v>
      </c>
      <c r="D3957" s="8"/>
      <c r="E3957" s="13"/>
      <c r="F3957" s="20"/>
      <c r="G3957" s="20"/>
      <c r="H3957" s="20"/>
      <c r="I3957" s="20"/>
      <c r="J3957" s="25"/>
      <c r="K3957" t="s">
        <v>334</v>
      </c>
      <c r="L3957" t="s">
        <v>30</v>
      </c>
      <c r="M3957" s="21" t="s">
        <v>335</v>
      </c>
      <c r="N3957" t="s">
        <v>2782</v>
      </c>
      <c r="O3957" s="20">
        <v>32.1560958028533</v>
      </c>
      <c r="P3957" s="20"/>
      <c r="Q3957" s="22"/>
      <c r="R3957" s="23">
        <v>3.28196121127942e-15</v>
      </c>
      <c r="S3957" s="24"/>
      <c r="T3957" s="23"/>
      <c r="U3957" s="22"/>
      <c r="V3957" s="20"/>
      <c r="W3957" s="20"/>
      <c r="X3957" s="25"/>
    </row>
    <row r="3958" spans="1:24">
      <c r="A3958" s="1" t="s">
        <v>2765</v>
      </c>
      <c r="B3958" s="13"/>
      <c r="C3958" t="s">
        <v>2781</v>
      </c>
      <c r="D3958" s="8"/>
      <c r="E3958" s="13"/>
      <c r="F3958" s="20"/>
      <c r="G3958" s="20"/>
      <c r="H3958" s="20"/>
      <c r="I3958" s="20"/>
      <c r="J3958" s="25"/>
      <c r="K3958" t="s">
        <v>334</v>
      </c>
      <c r="L3958" t="s">
        <v>30</v>
      </c>
      <c r="M3958" s="21" t="s">
        <v>335</v>
      </c>
      <c r="N3958" t="s">
        <v>2783</v>
      </c>
      <c r="O3958" s="20">
        <v>43.6715730814012</v>
      </c>
      <c r="P3958" s="20"/>
      <c r="Q3958" s="22"/>
      <c r="R3958" s="23">
        <v>1.70581665319095e-15</v>
      </c>
      <c r="S3958" s="24"/>
      <c r="T3958" s="23"/>
      <c r="U3958" s="22"/>
      <c r="V3958" s="20"/>
      <c r="W3958" s="20"/>
      <c r="X3958" s="25"/>
    </row>
    <row r="3959" spans="1:24">
      <c r="A3959" s="1" t="s">
        <v>2765</v>
      </c>
      <c r="B3959" s="13"/>
      <c r="C3959" t="s">
        <v>2781</v>
      </c>
      <c r="D3959" s="8"/>
      <c r="E3959" s="13"/>
      <c r="F3959" s="20"/>
      <c r="G3959" s="20"/>
      <c r="H3959" s="20"/>
      <c r="I3959" s="20"/>
      <c r="J3959" s="25"/>
      <c r="K3959" t="s">
        <v>334</v>
      </c>
      <c r="L3959" t="s">
        <v>30</v>
      </c>
      <c r="M3959" s="21" t="s">
        <v>335</v>
      </c>
      <c r="N3959" t="s">
        <v>2784</v>
      </c>
      <c r="O3959" s="20">
        <v>27.3617081674191</v>
      </c>
      <c r="P3959" s="20"/>
      <c r="Q3959" s="22"/>
      <c r="R3959" s="23">
        <v>3.82339444069738e-15</v>
      </c>
      <c r="S3959" s="24"/>
      <c r="T3959" s="23"/>
      <c r="U3959" s="22"/>
      <c r="V3959" s="20"/>
      <c r="W3959" s="20"/>
      <c r="X3959" s="25"/>
    </row>
    <row r="3960" spans="1:24">
      <c r="A3960" s="1" t="s">
        <v>2765</v>
      </c>
      <c r="B3960" s="13"/>
      <c r="C3960" t="s">
        <v>2781</v>
      </c>
      <c r="D3960" s="8"/>
      <c r="E3960" s="13"/>
      <c r="F3960" s="20"/>
      <c r="G3960" s="20"/>
      <c r="H3960" s="20"/>
      <c r="I3960" s="20"/>
      <c r="J3960" s="25"/>
      <c r="K3960" t="s">
        <v>334</v>
      </c>
      <c r="L3960" t="s">
        <v>30</v>
      </c>
      <c r="M3960" s="21" t="s">
        <v>335</v>
      </c>
      <c r="N3960" t="s">
        <v>2785</v>
      </c>
      <c r="O3960" s="20">
        <v>25.7867397898648</v>
      </c>
      <c r="P3960" s="20"/>
      <c r="Q3960" s="22"/>
      <c r="R3960" s="23">
        <v>2.47170031923756e-15</v>
      </c>
      <c r="S3960" s="24"/>
      <c r="T3960" s="23"/>
      <c r="U3960" s="22"/>
      <c r="V3960" s="20"/>
      <c r="W3960" s="20"/>
      <c r="X3960" s="25"/>
    </row>
    <row r="3961" spans="1:24">
      <c r="A3961" s="1" t="s">
        <v>2765</v>
      </c>
      <c r="B3961" s="13"/>
      <c r="C3961" t="s">
        <v>2781</v>
      </c>
      <c r="D3961" s="8"/>
      <c r="E3961" s="13"/>
      <c r="F3961" s="20"/>
      <c r="G3961" s="20"/>
      <c r="H3961" s="20"/>
      <c r="I3961" s="20"/>
      <c r="J3961" s="25"/>
      <c r="K3961" t="s">
        <v>334</v>
      </c>
      <c r="L3961" t="s">
        <v>30</v>
      </c>
      <c r="M3961" s="21" t="s">
        <v>335</v>
      </c>
      <c r="N3961" t="s">
        <v>2786</v>
      </c>
      <c r="O3961" s="20">
        <v>30.3365952828674</v>
      </c>
      <c r="P3961" s="20"/>
      <c r="Q3961" s="22"/>
      <c r="R3961" s="23">
        <v>3.52725585139763e-15</v>
      </c>
      <c r="S3961" s="24"/>
      <c r="T3961" s="23"/>
      <c r="U3961" s="22"/>
      <c r="V3961" s="20"/>
      <c r="W3961" s="20"/>
      <c r="X3961" s="25"/>
    </row>
    <row r="3962" spans="1:24">
      <c r="A3962" s="1" t="s">
        <v>2765</v>
      </c>
      <c r="B3962" s="13"/>
      <c r="C3962" t="s">
        <v>2781</v>
      </c>
      <c r="D3962" s="8"/>
      <c r="E3962" s="13"/>
      <c r="F3962" s="20"/>
      <c r="G3962" s="20"/>
      <c r="H3962" s="20"/>
      <c r="I3962" s="20"/>
      <c r="J3962" s="25"/>
      <c r="K3962" t="s">
        <v>334</v>
      </c>
      <c r="L3962" t="s">
        <v>30</v>
      </c>
      <c r="M3962" s="21" t="s">
        <v>335</v>
      </c>
      <c r="N3962" t="s">
        <v>2787</v>
      </c>
      <c r="O3962" s="20">
        <v>30.5919721841702</v>
      </c>
      <c r="P3962" s="20"/>
      <c r="Q3962" s="22"/>
      <c r="R3962" s="23">
        <v>7.77071924601654e-15</v>
      </c>
      <c r="S3962" s="24"/>
      <c r="T3962" s="23"/>
      <c r="U3962" s="22"/>
      <c r="V3962" s="20"/>
      <c r="W3962" s="20"/>
      <c r="X3962" s="25"/>
    </row>
    <row r="3963" spans="1:24">
      <c r="A3963" s="1" t="s">
        <v>2765</v>
      </c>
      <c r="B3963" s="13"/>
      <c r="C3963" t="s">
        <v>2781</v>
      </c>
      <c r="D3963" s="8"/>
      <c r="E3963" s="13"/>
      <c r="F3963" s="20"/>
      <c r="G3963" s="20"/>
      <c r="H3963" s="20"/>
      <c r="I3963" s="20"/>
      <c r="J3963" s="25"/>
      <c r="K3963" t="s">
        <v>334</v>
      </c>
      <c r="L3963" t="s">
        <v>30</v>
      </c>
      <c r="M3963" s="21" t="s">
        <v>335</v>
      </c>
      <c r="N3963" t="s">
        <v>2788</v>
      </c>
      <c r="O3963" s="20">
        <v>22.8809267443066</v>
      </c>
      <c r="P3963" s="20"/>
      <c r="Q3963" s="22"/>
      <c r="R3963" s="23">
        <v>1.47582301400388e-15</v>
      </c>
      <c r="S3963" s="24"/>
      <c r="T3963" s="23"/>
      <c r="U3963" s="22"/>
      <c r="V3963" s="20"/>
      <c r="W3963" s="20"/>
      <c r="X3963" s="25"/>
    </row>
    <row r="3964" spans="1:24">
      <c r="A3964" s="1" t="s">
        <v>2765</v>
      </c>
      <c r="B3964" s="13"/>
      <c r="C3964" t="s">
        <v>2781</v>
      </c>
      <c r="D3964" s="8"/>
      <c r="E3964" s="13"/>
      <c r="F3964" s="20"/>
      <c r="G3964" s="20"/>
      <c r="H3964" s="20"/>
      <c r="I3964" s="20"/>
      <c r="J3964" s="25"/>
      <c r="K3964" t="s">
        <v>334</v>
      </c>
      <c r="L3964" t="s">
        <v>30</v>
      </c>
      <c r="M3964" s="21" t="s">
        <v>335</v>
      </c>
      <c r="N3964" t="s">
        <v>2789</v>
      </c>
      <c r="O3964" s="20">
        <v>22.2424835653607</v>
      </c>
      <c r="P3964" s="20"/>
      <c r="Q3964" s="22"/>
      <c r="R3964" s="23">
        <v>6.2247842100648e-15</v>
      </c>
      <c r="S3964" s="24"/>
      <c r="T3964" s="23"/>
      <c r="U3964" s="22"/>
      <c r="V3964" s="20"/>
      <c r="W3964" s="20"/>
      <c r="X3964" s="25"/>
    </row>
    <row r="3965" spans="1:24">
      <c r="A3965" s="1" t="s">
        <v>2765</v>
      </c>
      <c r="B3965" s="13"/>
      <c r="C3965" t="s">
        <v>2781</v>
      </c>
      <c r="D3965" s="8"/>
      <c r="E3965" s="13"/>
      <c r="F3965" s="20"/>
      <c r="G3965" s="20"/>
      <c r="H3965" s="20"/>
      <c r="I3965" s="20"/>
      <c r="J3965" s="25"/>
      <c r="K3965" t="s">
        <v>334</v>
      </c>
      <c r="L3965" t="s">
        <v>30</v>
      </c>
      <c r="M3965" s="21" t="s">
        <v>335</v>
      </c>
      <c r="N3965" t="s">
        <v>2790</v>
      </c>
      <c r="O3965" s="20">
        <v>25.3753513036139</v>
      </c>
      <c r="P3965" s="20"/>
      <c r="Q3965" s="22"/>
      <c r="R3965" s="23">
        <v>2.8134121535768e-15</v>
      </c>
      <c r="S3965" s="24"/>
      <c r="T3965" s="23"/>
      <c r="U3965" s="22"/>
      <c r="V3965" s="20"/>
      <c r="W3965" s="20"/>
      <c r="X3965" s="25"/>
    </row>
    <row r="3966" spans="1:24">
      <c r="A3966" s="1" t="s">
        <v>2765</v>
      </c>
      <c r="B3966" s="13"/>
      <c r="C3966" t="s">
        <v>2781</v>
      </c>
      <c r="D3966" s="8"/>
      <c r="E3966" s="13"/>
      <c r="F3966" s="20"/>
      <c r="G3966" s="20"/>
      <c r="H3966" s="20"/>
      <c r="I3966" s="20"/>
      <c r="J3966" s="25"/>
      <c r="K3966" t="s">
        <v>334</v>
      </c>
      <c r="L3966" t="s">
        <v>30</v>
      </c>
      <c r="M3966" s="21" t="s">
        <v>335</v>
      </c>
      <c r="N3966" t="s">
        <v>2791</v>
      </c>
      <c r="O3966" s="20">
        <v>28.0894263691835</v>
      </c>
      <c r="P3966" s="20"/>
      <c r="Q3966" s="22"/>
      <c r="R3966" s="23">
        <v>3.8903528937658e-15</v>
      </c>
      <c r="S3966" s="24"/>
      <c r="T3966" s="23"/>
      <c r="U3966" s="22"/>
      <c r="V3966" s="20"/>
      <c r="W3966" s="20"/>
      <c r="X3966" s="25"/>
    </row>
    <row r="3967" spans="1:24">
      <c r="A3967" s="1" t="s">
        <v>2765</v>
      </c>
      <c r="B3967" s="13"/>
      <c r="C3967" t="s">
        <v>2781</v>
      </c>
      <c r="D3967" s="8"/>
      <c r="E3967" s="13"/>
      <c r="F3967" s="20"/>
      <c r="G3967" s="20"/>
      <c r="H3967" s="20"/>
      <c r="I3967" s="20"/>
      <c r="J3967" s="25"/>
      <c r="K3967" t="s">
        <v>334</v>
      </c>
      <c r="L3967" t="s">
        <v>30</v>
      </c>
      <c r="M3967" s="21" t="s">
        <v>335</v>
      </c>
      <c r="N3967" t="s">
        <v>2792</v>
      </c>
      <c r="O3967" s="20">
        <v>30.8611303275335</v>
      </c>
      <c r="P3967" s="20"/>
      <c r="Q3967" s="22"/>
      <c r="R3967" s="23">
        <v>2.89864595897917e-15</v>
      </c>
      <c r="S3967" s="24"/>
      <c r="T3967" s="23"/>
      <c r="U3967" s="22"/>
      <c r="V3967" s="20"/>
      <c r="W3967" s="20"/>
      <c r="X3967" s="25"/>
    </row>
    <row r="3968" spans="1:24">
      <c r="A3968" s="1" t="s">
        <v>2765</v>
      </c>
      <c r="B3968" s="13"/>
      <c r="C3968" t="s">
        <v>2781</v>
      </c>
      <c r="D3968" s="8"/>
      <c r="E3968" s="13"/>
      <c r="F3968" s="20"/>
      <c r="G3968" s="20"/>
      <c r="H3968" s="20"/>
      <c r="I3968" s="20"/>
      <c r="J3968" s="25"/>
      <c r="K3968" t="s">
        <v>334</v>
      </c>
      <c r="L3968" t="s">
        <v>30</v>
      </c>
      <c r="M3968" s="21" t="s">
        <v>335</v>
      </c>
      <c r="N3968" t="s">
        <v>2793</v>
      </c>
      <c r="O3968" s="20">
        <v>33.7000945982176</v>
      </c>
      <c r="P3968" s="20"/>
      <c r="Q3968" s="22"/>
      <c r="R3968" s="23">
        <v>4.90933933180919e-15</v>
      </c>
      <c r="S3968" s="24"/>
      <c r="T3968" s="23"/>
      <c r="U3968" s="22"/>
      <c r="V3968" s="20"/>
      <c r="W3968" s="20"/>
      <c r="X3968" s="25"/>
    </row>
    <row r="3969" spans="1:24">
      <c r="A3969" s="1" t="s">
        <v>2765</v>
      </c>
      <c r="B3969" s="13"/>
      <c r="C3969" t="s">
        <v>2781</v>
      </c>
      <c r="D3969" s="8"/>
      <c r="E3969" s="13"/>
      <c r="F3969" s="20"/>
      <c r="G3969" s="20"/>
      <c r="H3969" s="20"/>
      <c r="I3969" s="20"/>
      <c r="J3969" s="25"/>
      <c r="K3969" t="s">
        <v>334</v>
      </c>
      <c r="L3969" t="s">
        <v>30</v>
      </c>
      <c r="M3969" s="21" t="s">
        <v>335</v>
      </c>
      <c r="N3969" t="s">
        <v>2794</v>
      </c>
      <c r="O3969" s="20">
        <v>23.3880945724387</v>
      </c>
      <c r="P3969" s="20"/>
      <c r="Q3969" s="22"/>
      <c r="R3969" s="23">
        <v>2.96497235692501e-15</v>
      </c>
      <c r="S3969" s="24"/>
      <c r="T3969" s="23"/>
      <c r="U3969" s="22"/>
      <c r="V3969" s="20"/>
      <c r="W3969" s="20"/>
      <c r="X3969" s="25"/>
    </row>
    <row r="3970" spans="1:24">
      <c r="A3970" s="1" t="s">
        <v>2765</v>
      </c>
      <c r="B3970" s="13"/>
      <c r="C3970" t="s">
        <v>2781</v>
      </c>
      <c r="D3970" s="8"/>
      <c r="E3970" s="13"/>
      <c r="F3970" s="20"/>
      <c r="G3970" s="20"/>
      <c r="H3970" s="20"/>
      <c r="I3970" s="20"/>
      <c r="J3970" s="25"/>
      <c r="K3970" t="s">
        <v>334</v>
      </c>
      <c r="L3970" t="s">
        <v>30</v>
      </c>
      <c r="M3970" s="21" t="s">
        <v>335</v>
      </c>
      <c r="N3970" t="s">
        <v>2795</v>
      </c>
      <c r="O3970" s="20">
        <v>18.128254139953</v>
      </c>
      <c r="P3970" s="20"/>
      <c r="Q3970" s="22"/>
      <c r="R3970" s="23">
        <v>2.93146887105321e-15</v>
      </c>
      <c r="S3970" s="24"/>
      <c r="T3970" s="23"/>
      <c r="U3970" s="22"/>
      <c r="V3970" s="20"/>
      <c r="W3970" s="20"/>
      <c r="X3970" s="25"/>
    </row>
    <row r="3971" spans="1:24">
      <c r="A3971" s="1" t="s">
        <v>2765</v>
      </c>
      <c r="B3971" s="13"/>
      <c r="C3971" t="s">
        <v>2781</v>
      </c>
      <c r="D3971" s="8"/>
      <c r="E3971" s="13"/>
      <c r="F3971" s="20"/>
      <c r="G3971" s="20"/>
      <c r="H3971" s="20"/>
      <c r="I3971" s="20"/>
      <c r="J3971" s="25"/>
      <c r="K3971" t="s">
        <v>334</v>
      </c>
      <c r="L3971" t="s">
        <v>30</v>
      </c>
      <c r="M3971" s="21" t="s">
        <v>335</v>
      </c>
      <c r="N3971" t="s">
        <v>2796</v>
      </c>
      <c r="O3971" s="20">
        <v>17.2558286292716</v>
      </c>
      <c r="P3971" s="20"/>
      <c r="Q3971" s="22"/>
      <c r="R3971" s="23">
        <v>1.39664250737749e-14</v>
      </c>
      <c r="S3971" s="24"/>
      <c r="T3971" s="23"/>
      <c r="U3971" s="22"/>
      <c r="V3971" s="20"/>
      <c r="W3971" s="20"/>
      <c r="X3971" s="25"/>
    </row>
    <row r="3972" spans="1:24">
      <c r="A3972" s="1" t="s">
        <v>2765</v>
      </c>
      <c r="B3972" s="13"/>
      <c r="C3972" t="s">
        <v>2781</v>
      </c>
      <c r="D3972" s="8"/>
      <c r="E3972" s="13"/>
      <c r="F3972" s="20"/>
      <c r="G3972" s="20"/>
      <c r="H3972" s="20"/>
      <c r="I3972" s="20"/>
      <c r="J3972" s="25"/>
      <c r="K3972" t="s">
        <v>334</v>
      </c>
      <c r="L3972" t="s">
        <v>30</v>
      </c>
      <c r="M3972" s="21" t="s">
        <v>335</v>
      </c>
      <c r="N3972" t="s">
        <v>2797</v>
      </c>
      <c r="O3972" s="20">
        <v>24.2765893236281</v>
      </c>
      <c r="P3972" s="20"/>
      <c r="Q3972" s="22"/>
      <c r="R3972" s="23">
        <v>2.7381216675948e-14</v>
      </c>
      <c r="S3972" s="24"/>
      <c r="T3972" s="23"/>
      <c r="U3972" s="22"/>
      <c r="V3972" s="20"/>
      <c r="W3972" s="20"/>
      <c r="X3972" s="25"/>
    </row>
    <row r="3973" spans="1:24">
      <c r="A3973" s="1" t="s">
        <v>2765</v>
      </c>
      <c r="B3973" s="13"/>
      <c r="C3973" t="s">
        <v>2781</v>
      </c>
      <c r="D3973" s="8"/>
      <c r="E3973" s="13"/>
      <c r="F3973" s="20"/>
      <c r="G3973" s="20"/>
      <c r="H3973" s="20"/>
      <c r="I3973" s="20"/>
      <c r="J3973" s="25"/>
      <c r="K3973" t="s">
        <v>334</v>
      </c>
      <c r="L3973" t="s">
        <v>30</v>
      </c>
      <c r="M3973" s="21" t="s">
        <v>335</v>
      </c>
      <c r="N3973" t="s">
        <v>2798</v>
      </c>
      <c r="O3973" s="20">
        <v>25.6584716693563</v>
      </c>
      <c r="P3973" s="20"/>
      <c r="Q3973" s="22"/>
      <c r="R3973" s="23">
        <v>4.77600967674332e-15</v>
      </c>
      <c r="S3973" s="24"/>
      <c r="T3973" s="23"/>
      <c r="U3973" s="22"/>
      <c r="V3973" s="20"/>
      <c r="W3973" s="20"/>
      <c r="X3973" s="25"/>
    </row>
    <row r="3974" spans="1:24">
      <c r="A3974" s="1" t="s">
        <v>2765</v>
      </c>
      <c r="B3974" s="13"/>
      <c r="C3974" t="s">
        <v>2781</v>
      </c>
      <c r="D3974" s="8"/>
      <c r="E3974" s="13"/>
      <c r="F3974" s="20"/>
      <c r="G3974" s="20"/>
      <c r="H3974" s="20"/>
      <c r="I3974" s="20"/>
      <c r="J3974" s="25"/>
      <c r="K3974" t="s">
        <v>334</v>
      </c>
      <c r="L3974" t="s">
        <v>30</v>
      </c>
      <c r="M3974" s="21" t="s">
        <v>335</v>
      </c>
      <c r="N3974" t="s">
        <v>2799</v>
      </c>
      <c r="O3974" s="20">
        <v>28.9904363385195</v>
      </c>
      <c r="P3974" s="20"/>
      <c r="Q3974" s="22"/>
      <c r="R3974" s="23">
        <v>1.68062097863462e-14</v>
      </c>
      <c r="S3974" s="24"/>
      <c r="T3974" s="23"/>
      <c r="U3974" s="22"/>
      <c r="V3974" s="20"/>
      <c r="W3974" s="20"/>
      <c r="X3974" s="25"/>
    </row>
    <row r="3975" spans="1:24">
      <c r="A3975" s="1" t="s">
        <v>2765</v>
      </c>
      <c r="B3975" s="13"/>
      <c r="C3975" t="s">
        <v>2781</v>
      </c>
      <c r="D3975" s="8"/>
      <c r="E3975" s="13"/>
      <c r="F3975" s="20"/>
      <c r="G3975" s="20"/>
      <c r="H3975" s="20"/>
      <c r="I3975" s="20"/>
      <c r="J3975" s="25"/>
      <c r="K3975" t="s">
        <v>334</v>
      </c>
      <c r="L3975" t="s">
        <v>30</v>
      </c>
      <c r="M3975" s="21" t="s">
        <v>335</v>
      </c>
      <c r="N3975" t="s">
        <v>2800</v>
      </c>
      <c r="O3975" s="20">
        <v>25.43452448062</v>
      </c>
      <c r="P3975" s="20"/>
      <c r="Q3975" s="22"/>
      <c r="R3975" s="23">
        <v>3.93296032973585e-14</v>
      </c>
      <c r="S3975" s="24"/>
      <c r="T3975" s="23"/>
      <c r="U3975" s="22"/>
      <c r="V3975" s="20"/>
      <c r="W3975" s="20"/>
      <c r="X3975" s="25"/>
    </row>
    <row r="3976" spans="1:24">
      <c r="A3976" s="1" t="s">
        <v>2765</v>
      </c>
      <c r="B3976" s="13"/>
      <c r="C3976" t="s">
        <v>2781</v>
      </c>
      <c r="D3976" s="8"/>
      <c r="E3976" s="13"/>
      <c r="F3976" s="20"/>
      <c r="G3976" s="20"/>
      <c r="H3976" s="20"/>
      <c r="I3976" s="20"/>
      <c r="J3976" s="25"/>
      <c r="K3976" t="s">
        <v>334</v>
      </c>
      <c r="L3976" t="s">
        <v>30</v>
      </c>
      <c r="M3976" s="21" t="s">
        <v>335</v>
      </c>
      <c r="N3976" t="s">
        <v>2801</v>
      </c>
      <c r="O3976" s="20">
        <v>24.8124079447155</v>
      </c>
      <c r="P3976" s="20"/>
      <c r="Q3976" s="22"/>
      <c r="R3976" s="23">
        <v>4.77854195146506e-15</v>
      </c>
      <c r="S3976" s="24"/>
      <c r="T3976" s="23"/>
      <c r="U3976" s="22"/>
      <c r="V3976" s="20"/>
      <c r="W3976" s="20"/>
      <c r="X3976" s="25"/>
    </row>
    <row r="3977" spans="1:24">
      <c r="A3977" s="1" t="s">
        <v>2765</v>
      </c>
      <c r="B3977" s="13"/>
      <c r="C3977" t="s">
        <v>2781</v>
      </c>
      <c r="D3977" s="8"/>
      <c r="E3977" s="13"/>
      <c r="F3977" s="20"/>
      <c r="G3977" s="20"/>
      <c r="H3977" s="20"/>
      <c r="I3977" s="20"/>
      <c r="J3977" s="25"/>
      <c r="K3977" t="s">
        <v>334</v>
      </c>
      <c r="L3977" t="s">
        <v>30</v>
      </c>
      <c r="M3977" s="21" t="s">
        <v>335</v>
      </c>
      <c r="N3977" t="s">
        <v>2802</v>
      </c>
      <c r="O3977" s="20">
        <v>19.1064292039837</v>
      </c>
      <c r="P3977" s="20"/>
      <c r="Q3977" s="22"/>
      <c r="R3977" s="23">
        <v>3.80558363155142e-15</v>
      </c>
      <c r="S3977" s="24"/>
      <c r="T3977" s="23"/>
      <c r="U3977" s="22"/>
      <c r="V3977" s="20"/>
      <c r="W3977" s="20"/>
      <c r="X3977" s="25"/>
    </row>
    <row r="3978" spans="1:24">
      <c r="A3978" s="1" t="s">
        <v>2765</v>
      </c>
      <c r="B3978" s="13"/>
      <c r="C3978" t="s">
        <v>2781</v>
      </c>
      <c r="D3978" s="8"/>
      <c r="E3978" s="13"/>
      <c r="F3978" s="20"/>
      <c r="G3978" s="20"/>
      <c r="H3978" s="20"/>
      <c r="I3978" s="20"/>
      <c r="J3978" s="25"/>
      <c r="K3978" t="s">
        <v>334</v>
      </c>
      <c r="L3978" t="s">
        <v>30</v>
      </c>
      <c r="M3978" s="21" t="s">
        <v>335</v>
      </c>
      <c r="N3978" t="s">
        <v>2803</v>
      </c>
      <c r="O3978" s="20">
        <v>21.8763925063954</v>
      </c>
      <c r="P3978" s="20"/>
      <c r="Q3978" s="22"/>
      <c r="R3978" s="23">
        <v>3.75175275192807e-14</v>
      </c>
      <c r="S3978" s="24"/>
      <c r="T3978" s="23"/>
      <c r="U3978" s="22"/>
      <c r="V3978" s="20"/>
      <c r="W3978" s="20"/>
      <c r="X3978" s="25"/>
    </row>
    <row r="3979" spans="1:24">
      <c r="A3979" s="1" t="s">
        <v>2765</v>
      </c>
      <c r="B3979" s="13"/>
      <c r="C3979" t="s">
        <v>2781</v>
      </c>
      <c r="D3979" s="8"/>
      <c r="E3979" s="13"/>
      <c r="F3979" s="20"/>
      <c r="G3979" s="20"/>
      <c r="H3979" s="20"/>
      <c r="I3979" s="20"/>
      <c r="J3979" s="25"/>
      <c r="K3979" t="s">
        <v>334</v>
      </c>
      <c r="L3979" t="s">
        <v>30</v>
      </c>
      <c r="M3979" s="21" t="s">
        <v>335</v>
      </c>
      <c r="N3979" t="s">
        <v>2804</v>
      </c>
      <c r="O3979" s="20">
        <v>4.08771767693331</v>
      </c>
      <c r="P3979" s="20"/>
      <c r="Q3979" s="22"/>
      <c r="R3979" s="23">
        <v>1.10210708117826e-15</v>
      </c>
      <c r="S3979" s="24"/>
      <c r="T3979" s="23"/>
      <c r="U3979" s="22"/>
      <c r="V3979" s="20"/>
      <c r="W3979" s="20"/>
      <c r="X3979" s="25"/>
    </row>
    <row r="3980" spans="1:24">
      <c r="A3980" s="1" t="s">
        <v>2765</v>
      </c>
      <c r="B3980" s="13"/>
      <c r="C3980" t="s">
        <v>2781</v>
      </c>
      <c r="D3980" s="8"/>
      <c r="E3980" s="13"/>
      <c r="F3980" s="20"/>
      <c r="G3980" s="20"/>
      <c r="H3980" s="20"/>
      <c r="I3980" s="20"/>
      <c r="J3980" s="25"/>
      <c r="K3980" t="s">
        <v>334</v>
      </c>
      <c r="L3980" t="s">
        <v>30</v>
      </c>
      <c r="M3980" s="21" t="s">
        <v>335</v>
      </c>
      <c r="N3980" t="s">
        <v>2805</v>
      </c>
      <c r="O3980" s="20">
        <v>13.8209181778388</v>
      </c>
      <c r="P3980" s="20"/>
      <c r="Q3980" s="22"/>
      <c r="R3980" s="23">
        <v>2.25113481731871e-15</v>
      </c>
      <c r="S3980" s="24"/>
      <c r="T3980" s="23"/>
      <c r="U3980" s="22"/>
      <c r="V3980" s="20"/>
      <c r="W3980" s="20"/>
      <c r="X3980" s="25"/>
    </row>
    <row r="3981" spans="1:24">
      <c r="A3981" s="1" t="s">
        <v>2765</v>
      </c>
      <c r="B3981" s="13"/>
      <c r="C3981" t="s">
        <v>2781</v>
      </c>
      <c r="D3981" s="8"/>
      <c r="E3981" s="13"/>
      <c r="F3981" s="20"/>
      <c r="G3981" s="20"/>
      <c r="H3981" s="20"/>
      <c r="I3981" s="20"/>
      <c r="J3981" s="25"/>
      <c r="K3981" t="s">
        <v>334</v>
      </c>
      <c r="L3981" t="s">
        <v>30</v>
      </c>
      <c r="M3981" s="21" t="s">
        <v>335</v>
      </c>
      <c r="N3981" t="s">
        <v>2806</v>
      </c>
      <c r="O3981" s="20">
        <v>12.7488682050307</v>
      </c>
      <c r="P3981" s="20"/>
      <c r="Q3981" s="22"/>
      <c r="R3981" s="23">
        <v>1.52720554470629e-15</v>
      </c>
      <c r="S3981" s="24"/>
      <c r="T3981" s="23"/>
      <c r="U3981" s="22"/>
      <c r="V3981" s="20"/>
      <c r="W3981" s="20"/>
      <c r="X3981" s="25"/>
    </row>
    <row r="3982" spans="1:24">
      <c r="A3982" s="1" t="s">
        <v>2765</v>
      </c>
      <c r="B3982" s="13"/>
      <c r="C3982" t="s">
        <v>2781</v>
      </c>
      <c r="D3982" s="8"/>
      <c r="E3982" s="13"/>
      <c r="F3982" s="20"/>
      <c r="G3982" s="20"/>
      <c r="H3982" s="20"/>
      <c r="I3982" s="20"/>
      <c r="J3982" s="25"/>
      <c r="K3982" t="s">
        <v>334</v>
      </c>
      <c r="L3982" t="s">
        <v>30</v>
      </c>
      <c r="M3982" s="21" t="s">
        <v>335</v>
      </c>
      <c r="N3982" t="s">
        <v>2807</v>
      </c>
      <c r="O3982" s="20">
        <v>16.1028145777968</v>
      </c>
      <c r="P3982" s="20"/>
      <c r="Q3982" s="22"/>
      <c r="R3982" s="23">
        <v>3.26301452046628e-15</v>
      </c>
      <c r="S3982" s="24"/>
      <c r="T3982" s="23"/>
      <c r="U3982" s="22"/>
      <c r="V3982" s="20"/>
      <c r="W3982" s="20"/>
      <c r="X3982" s="25"/>
    </row>
    <row r="3983" spans="1:24">
      <c r="A3983" s="1" t="s">
        <v>2765</v>
      </c>
      <c r="B3983" s="13"/>
      <c r="C3983" t="s">
        <v>2781</v>
      </c>
      <c r="D3983" s="8"/>
      <c r="E3983" s="13"/>
      <c r="F3983" s="20"/>
      <c r="G3983" s="20"/>
      <c r="H3983" s="20"/>
      <c r="I3983" s="20"/>
      <c r="J3983" s="25"/>
      <c r="K3983" t="s">
        <v>334</v>
      </c>
      <c r="L3983" t="s">
        <v>30</v>
      </c>
      <c r="M3983" s="21" t="s">
        <v>335</v>
      </c>
      <c r="N3983" t="s">
        <v>2808</v>
      </c>
      <c r="O3983" s="20">
        <v>15.2503605396091</v>
      </c>
      <c r="P3983" s="20"/>
      <c r="Q3983" s="22"/>
      <c r="R3983" s="23">
        <v>6.99314444894688e-15</v>
      </c>
      <c r="S3983" s="24"/>
      <c r="T3983" s="23"/>
      <c r="U3983" s="22"/>
      <c r="V3983" s="20"/>
      <c r="W3983" s="20"/>
      <c r="X3983" s="25"/>
    </row>
    <row r="3984" spans="1:24">
      <c r="A3984" s="1" t="s">
        <v>2765</v>
      </c>
      <c r="B3984" s="13"/>
      <c r="C3984" t="s">
        <v>2781</v>
      </c>
      <c r="D3984" s="8"/>
      <c r="E3984" s="13"/>
      <c r="F3984" s="20"/>
      <c r="G3984" s="20"/>
      <c r="H3984" s="20"/>
      <c r="I3984" s="20"/>
      <c r="J3984" s="25"/>
      <c r="K3984" t="s">
        <v>334</v>
      </c>
      <c r="L3984" t="s">
        <v>30</v>
      </c>
      <c r="M3984" s="21" t="s">
        <v>335</v>
      </c>
      <c r="N3984" t="s">
        <v>2809</v>
      </c>
      <c r="O3984" s="20">
        <v>12.9069486681203</v>
      </c>
      <c r="P3984" s="20"/>
      <c r="Q3984" s="22"/>
      <c r="R3984" s="23">
        <v>1.38170394041775e-15</v>
      </c>
      <c r="S3984" s="24"/>
      <c r="T3984" s="23"/>
      <c r="U3984" s="22"/>
      <c r="V3984" s="20"/>
      <c r="W3984" s="20"/>
      <c r="X3984" s="25"/>
    </row>
    <row r="3985" spans="1:24">
      <c r="A3985" s="1" t="s">
        <v>2765</v>
      </c>
      <c r="B3985" s="13"/>
      <c r="C3985" t="s">
        <v>2781</v>
      </c>
      <c r="D3985" s="8"/>
      <c r="E3985" s="13"/>
      <c r="F3985" s="20"/>
      <c r="G3985" s="20"/>
      <c r="H3985" s="20"/>
      <c r="I3985" s="20"/>
      <c r="J3985" s="25"/>
      <c r="K3985" t="s">
        <v>334</v>
      </c>
      <c r="L3985" t="s">
        <v>30</v>
      </c>
      <c r="M3985" s="21" t="s">
        <v>335</v>
      </c>
      <c r="N3985" t="s">
        <v>2810</v>
      </c>
      <c r="O3985" s="20">
        <v>12.4969043804555</v>
      </c>
      <c r="P3985" s="20"/>
      <c r="Q3985" s="22"/>
      <c r="R3985" s="23">
        <v>1.50324416042774e-15</v>
      </c>
      <c r="S3985" s="24"/>
      <c r="T3985" s="23"/>
      <c r="U3985" s="22"/>
      <c r="V3985" s="20"/>
      <c r="W3985" s="20"/>
      <c r="X3985" s="25"/>
    </row>
    <row r="3986" spans="1:24">
      <c r="A3986" s="39" t="s">
        <v>2765</v>
      </c>
      <c r="B3986" s="40"/>
      <c r="C3986" s="18" t="s">
        <v>2781</v>
      </c>
      <c r="D3986" s="48"/>
      <c r="E3986" s="40"/>
      <c r="F3986" s="42"/>
      <c r="G3986" s="42"/>
      <c r="H3986" s="42"/>
      <c r="I3986" s="42"/>
      <c r="J3986" s="47"/>
      <c r="K3986" s="18" t="s">
        <v>334</v>
      </c>
      <c r="L3986" s="18" t="s">
        <v>30</v>
      </c>
      <c r="M3986" s="43" t="s">
        <v>335</v>
      </c>
      <c r="N3986" s="18" t="s">
        <v>2811</v>
      </c>
      <c r="O3986" s="42">
        <v>14.2898470494447</v>
      </c>
      <c r="P3986" s="42"/>
      <c r="Q3986" s="44"/>
      <c r="R3986" s="45">
        <v>1.82014760392731e-15</v>
      </c>
      <c r="S3986" s="46"/>
      <c r="T3986" s="45"/>
      <c r="U3986" s="44"/>
      <c r="V3986" s="42"/>
      <c r="W3986" s="42"/>
      <c r="X3986" s="47"/>
    </row>
    <row r="3987" spans="1:24">
      <c r="A3987" s="1" t="s">
        <v>2812</v>
      </c>
      <c r="B3987" s="13" t="s">
        <v>1919</v>
      </c>
      <c r="C3987" t="s">
        <v>2813</v>
      </c>
      <c r="D3987" s="7" t="s">
        <v>2814</v>
      </c>
      <c r="E3987" s="13" t="s">
        <v>28</v>
      </c>
      <c r="F3987" s="20">
        <v>50.88</v>
      </c>
      <c r="G3987" s="20">
        <v>3.125</v>
      </c>
      <c r="H3987" s="20"/>
      <c r="I3987" s="20"/>
      <c r="J3987" s="25"/>
      <c r="K3987" t="s">
        <v>29</v>
      </c>
      <c r="L3987" t="s">
        <v>30</v>
      </c>
      <c r="M3987" s="21" t="s">
        <v>31</v>
      </c>
      <c r="N3987" t="s">
        <v>2815</v>
      </c>
      <c r="O3987" s="20">
        <v>47.6</v>
      </c>
      <c r="P3987" s="20">
        <v>44.9</v>
      </c>
      <c r="Q3987" s="22">
        <v>0.94327731092437</v>
      </c>
      <c r="R3987" s="23">
        <v>4.06e-12</v>
      </c>
      <c r="S3987" s="24"/>
      <c r="T3987" s="23"/>
      <c r="U3987" s="22"/>
      <c r="V3987" s="20"/>
      <c r="W3987" s="20"/>
      <c r="X3987" s="25"/>
    </row>
    <row r="3988" spans="1:24">
      <c r="A3988" s="1" t="s">
        <v>2812</v>
      </c>
      <c r="B3988" s="13" t="s">
        <v>1919</v>
      </c>
      <c r="C3988" t="s">
        <v>2813</v>
      </c>
      <c r="D3988" s="7" t="s">
        <v>2814</v>
      </c>
      <c r="E3988" s="13" t="s">
        <v>28</v>
      </c>
      <c r="F3988" s="20">
        <v>50.88</v>
      </c>
      <c r="G3988" s="20">
        <v>3.125</v>
      </c>
      <c r="H3988" s="20"/>
      <c r="I3988" s="20"/>
      <c r="J3988" s="25"/>
      <c r="K3988" t="s">
        <v>29</v>
      </c>
      <c r="L3988" t="s">
        <v>30</v>
      </c>
      <c r="M3988" s="21" t="s">
        <v>31</v>
      </c>
      <c r="N3988" t="s">
        <v>2816</v>
      </c>
      <c r="O3988" s="20">
        <v>53.7</v>
      </c>
      <c r="P3988" s="20">
        <v>53.7</v>
      </c>
      <c r="Q3988" s="22">
        <v>1</v>
      </c>
      <c r="R3988" s="23">
        <v>6.2e-12</v>
      </c>
      <c r="S3988" s="24"/>
      <c r="T3988" s="23"/>
      <c r="U3988" s="22"/>
      <c r="V3988" s="20"/>
      <c r="W3988" s="20"/>
      <c r="X3988" s="25"/>
    </row>
    <row r="3989" spans="1:24">
      <c r="A3989" s="1" t="s">
        <v>2812</v>
      </c>
      <c r="B3989" s="13" t="s">
        <v>1919</v>
      </c>
      <c r="C3989" t="s">
        <v>2813</v>
      </c>
      <c r="D3989" s="7" t="s">
        <v>2814</v>
      </c>
      <c r="E3989" s="13" t="s">
        <v>28</v>
      </c>
      <c r="F3989" s="20">
        <v>50.88</v>
      </c>
      <c r="G3989" s="20">
        <v>3.125</v>
      </c>
      <c r="H3989" s="20"/>
      <c r="I3989" s="20"/>
      <c r="J3989" s="25"/>
      <c r="K3989" t="s">
        <v>29</v>
      </c>
      <c r="L3989" t="s">
        <v>30</v>
      </c>
      <c r="M3989" s="21" t="s">
        <v>31</v>
      </c>
      <c r="N3989" t="s">
        <v>2817</v>
      </c>
      <c r="O3989" s="20">
        <v>65.2</v>
      </c>
      <c r="P3989" s="20">
        <v>63.7</v>
      </c>
      <c r="Q3989" s="22">
        <v>0.976993865030675</v>
      </c>
      <c r="R3989" s="23">
        <v>4.97e-12</v>
      </c>
      <c r="S3989" s="24"/>
      <c r="T3989" s="23"/>
      <c r="U3989" s="22"/>
      <c r="V3989" s="20"/>
      <c r="W3989" s="20"/>
      <c r="X3989" s="25"/>
    </row>
    <row r="3990" spans="1:24">
      <c r="A3990" s="1" t="s">
        <v>2812</v>
      </c>
      <c r="B3990" s="13" t="s">
        <v>1919</v>
      </c>
      <c r="C3990" t="s">
        <v>2813</v>
      </c>
      <c r="D3990" s="7" t="s">
        <v>2814</v>
      </c>
      <c r="E3990" s="13" t="s">
        <v>28</v>
      </c>
      <c r="F3990" s="20">
        <v>50.88</v>
      </c>
      <c r="G3990" s="20">
        <v>3.125</v>
      </c>
      <c r="H3990" s="20"/>
      <c r="I3990" s="20"/>
      <c r="J3990" s="25"/>
      <c r="K3990" t="s">
        <v>29</v>
      </c>
      <c r="L3990" t="s">
        <v>30</v>
      </c>
      <c r="M3990" s="21" t="s">
        <v>31</v>
      </c>
      <c r="N3990" t="s">
        <v>2818</v>
      </c>
      <c r="O3990" s="20">
        <v>66.6</v>
      </c>
      <c r="P3990" s="20">
        <v>64.7</v>
      </c>
      <c r="Q3990" s="22">
        <v>0.971471471471471</v>
      </c>
      <c r="R3990" s="23">
        <v>5.571e-11</v>
      </c>
      <c r="S3990" s="24"/>
      <c r="T3990" s="23"/>
      <c r="U3990" s="22"/>
      <c r="V3990" s="20"/>
      <c r="W3990" s="20"/>
      <c r="X3990" s="25"/>
    </row>
    <row r="3991" spans="1:24">
      <c r="A3991" s="1" t="s">
        <v>2812</v>
      </c>
      <c r="B3991" s="13" t="s">
        <v>1919</v>
      </c>
      <c r="C3991" t="s">
        <v>2813</v>
      </c>
      <c r="D3991" s="7" t="s">
        <v>2814</v>
      </c>
      <c r="E3991" s="13" t="s">
        <v>28</v>
      </c>
      <c r="F3991" s="20">
        <v>50.88</v>
      </c>
      <c r="G3991" s="20">
        <v>3.125</v>
      </c>
      <c r="H3991" s="20"/>
      <c r="I3991" s="20"/>
      <c r="J3991" s="25"/>
      <c r="K3991" t="s">
        <v>29</v>
      </c>
      <c r="L3991" t="s">
        <v>30</v>
      </c>
      <c r="M3991" s="21" t="s">
        <v>31</v>
      </c>
      <c r="N3991" t="s">
        <v>2819</v>
      </c>
      <c r="O3991" s="20">
        <v>70.2</v>
      </c>
      <c r="P3991" s="20">
        <v>65.6</v>
      </c>
      <c r="Q3991" s="22">
        <v>0.934472934472935</v>
      </c>
      <c r="R3991" s="23">
        <v>8.537e-11</v>
      </c>
      <c r="S3991" s="24"/>
      <c r="T3991" s="23"/>
      <c r="U3991" s="22"/>
      <c r="V3991" s="20"/>
      <c r="W3991" s="20"/>
      <c r="X3991" s="25"/>
    </row>
    <row r="3992" spans="1:24">
      <c r="A3992" s="1" t="s">
        <v>2812</v>
      </c>
      <c r="B3992" s="13" t="s">
        <v>1919</v>
      </c>
      <c r="C3992" t="s">
        <v>2813</v>
      </c>
      <c r="D3992" s="7" t="s">
        <v>2814</v>
      </c>
      <c r="E3992" s="13" t="s">
        <v>28</v>
      </c>
      <c r="F3992" s="20">
        <v>50.88</v>
      </c>
      <c r="G3992" s="20">
        <v>3.125</v>
      </c>
      <c r="H3992" s="20"/>
      <c r="I3992" s="20"/>
      <c r="J3992" s="25"/>
      <c r="K3992" t="s">
        <v>29</v>
      </c>
      <c r="L3992" t="s">
        <v>30</v>
      </c>
      <c r="M3992" s="21" t="s">
        <v>31</v>
      </c>
      <c r="N3992" t="s">
        <v>2820</v>
      </c>
      <c r="O3992" s="20">
        <v>74.5</v>
      </c>
      <c r="P3992" s="20">
        <v>70.7</v>
      </c>
      <c r="Q3992" s="22">
        <v>0.948993288590604</v>
      </c>
      <c r="R3992" s="23">
        <v>5.004e-11</v>
      </c>
      <c r="S3992" s="24"/>
      <c r="T3992" s="23"/>
      <c r="U3992" s="22"/>
      <c r="V3992" s="20"/>
      <c r="W3992" s="20"/>
      <c r="X3992" s="25"/>
    </row>
    <row r="3993" spans="1:24">
      <c r="A3993" s="1" t="s">
        <v>2812</v>
      </c>
      <c r="B3993" s="13" t="s">
        <v>1919</v>
      </c>
      <c r="C3993" t="s">
        <v>2813</v>
      </c>
      <c r="D3993" s="7" t="s">
        <v>2814</v>
      </c>
      <c r="E3993" s="13" t="s">
        <v>28</v>
      </c>
      <c r="F3993" s="20">
        <v>50.88</v>
      </c>
      <c r="G3993" s="20">
        <v>3.125</v>
      </c>
      <c r="H3993" s="20"/>
      <c r="I3993" s="20"/>
      <c r="J3993" s="25"/>
      <c r="K3993" t="s">
        <v>29</v>
      </c>
      <c r="L3993" t="s">
        <v>30</v>
      </c>
      <c r="M3993" s="21" t="s">
        <v>31</v>
      </c>
      <c r="N3993" t="s">
        <v>2821</v>
      </c>
      <c r="O3993" s="20">
        <v>70.4</v>
      </c>
      <c r="P3993" s="20">
        <v>67.2</v>
      </c>
      <c r="Q3993" s="22">
        <v>0.954545454545455</v>
      </c>
      <c r="R3993" s="23">
        <v>8.841e-11</v>
      </c>
      <c r="S3993" s="24"/>
      <c r="T3993" s="23"/>
      <c r="U3993" s="22"/>
      <c r="V3993" s="20"/>
      <c r="W3993" s="20"/>
      <c r="X3993" s="25"/>
    </row>
    <row r="3994" spans="1:24">
      <c r="A3994" s="1" t="s">
        <v>2812</v>
      </c>
      <c r="B3994" s="13" t="s">
        <v>1919</v>
      </c>
      <c r="C3994" t="s">
        <v>2813</v>
      </c>
      <c r="D3994" s="7" t="s">
        <v>2814</v>
      </c>
      <c r="E3994" s="13" t="s">
        <v>28</v>
      </c>
      <c r="F3994" s="20">
        <v>50.88</v>
      </c>
      <c r="G3994" s="20">
        <v>3.125</v>
      </c>
      <c r="H3994" s="20"/>
      <c r="I3994" s="20"/>
      <c r="J3994" s="25"/>
      <c r="K3994" t="s">
        <v>29</v>
      </c>
      <c r="L3994" t="s">
        <v>30</v>
      </c>
      <c r="M3994" s="21" t="s">
        <v>31</v>
      </c>
      <c r="N3994" t="s">
        <v>2822</v>
      </c>
      <c r="O3994" s="20">
        <v>70</v>
      </c>
      <c r="P3994" s="20">
        <v>64.2</v>
      </c>
      <c r="Q3994" s="22">
        <v>0.917142857142857</v>
      </c>
      <c r="R3994" s="23">
        <v>5.01e-11</v>
      </c>
      <c r="S3994" s="24"/>
      <c r="T3994" s="23"/>
      <c r="U3994" s="22"/>
      <c r="V3994" s="20"/>
      <c r="W3994" s="20"/>
      <c r="X3994" s="25"/>
    </row>
    <row r="3995" spans="1:24">
      <c r="A3995" s="1" t="s">
        <v>2812</v>
      </c>
      <c r="B3995" s="13" t="s">
        <v>1919</v>
      </c>
      <c r="C3995" t="s">
        <v>2813</v>
      </c>
      <c r="D3995" s="7" t="s">
        <v>2814</v>
      </c>
      <c r="E3995" s="13" t="s">
        <v>28</v>
      </c>
      <c r="F3995" s="20">
        <v>50.88</v>
      </c>
      <c r="G3995" s="20">
        <v>3.125</v>
      </c>
      <c r="H3995" s="20"/>
      <c r="I3995" s="20"/>
      <c r="J3995" s="25"/>
      <c r="K3995" t="s">
        <v>29</v>
      </c>
      <c r="L3995" t="s">
        <v>30</v>
      </c>
      <c r="M3995" s="21" t="s">
        <v>31</v>
      </c>
      <c r="N3995" t="s">
        <v>2823</v>
      </c>
      <c r="O3995" s="20">
        <v>67.7</v>
      </c>
      <c r="P3995" s="20">
        <v>67.7</v>
      </c>
      <c r="Q3995" s="22">
        <v>1</v>
      </c>
      <c r="R3995" s="23">
        <v>1.1307e-10</v>
      </c>
      <c r="S3995" s="24"/>
      <c r="T3995" s="23"/>
      <c r="U3995" s="22"/>
      <c r="V3995" s="20"/>
      <c r="W3995" s="20"/>
      <c r="X3995" s="25"/>
    </row>
    <row r="3996" spans="1:24">
      <c r="A3996" s="1" t="s">
        <v>2812</v>
      </c>
      <c r="B3996" s="13" t="s">
        <v>1919</v>
      </c>
      <c r="C3996" t="s">
        <v>2813</v>
      </c>
      <c r="D3996" s="7" t="s">
        <v>2814</v>
      </c>
      <c r="E3996" s="13" t="s">
        <v>28</v>
      </c>
      <c r="F3996" s="20">
        <v>50.88</v>
      </c>
      <c r="G3996" s="20">
        <v>3.125</v>
      </c>
      <c r="H3996" s="20"/>
      <c r="I3996" s="20"/>
      <c r="J3996" s="25"/>
      <c r="K3996" t="s">
        <v>29</v>
      </c>
      <c r="L3996" t="s">
        <v>30</v>
      </c>
      <c r="M3996" s="21" t="s">
        <v>31</v>
      </c>
      <c r="N3996" t="s">
        <v>2824</v>
      </c>
      <c r="O3996" s="20">
        <v>69.5</v>
      </c>
      <c r="P3996" s="20">
        <v>67.6</v>
      </c>
      <c r="Q3996" s="22">
        <v>0.972661870503597</v>
      </c>
      <c r="R3996" s="23">
        <v>4.8e-12</v>
      </c>
      <c r="S3996" s="24"/>
      <c r="T3996" s="23"/>
      <c r="U3996" s="22"/>
      <c r="V3996" s="20"/>
      <c r="W3996" s="20"/>
      <c r="X3996" s="25"/>
    </row>
    <row r="3997" spans="1:24">
      <c r="A3997" s="1" t="s">
        <v>2812</v>
      </c>
      <c r="B3997" s="13" t="s">
        <v>1919</v>
      </c>
      <c r="C3997" t="s">
        <v>2813</v>
      </c>
      <c r="D3997" s="7" t="s">
        <v>2814</v>
      </c>
      <c r="E3997" s="13" t="s">
        <v>28</v>
      </c>
      <c r="F3997" s="20">
        <v>50.88</v>
      </c>
      <c r="G3997" s="20">
        <v>3.125</v>
      </c>
      <c r="H3997" s="20"/>
      <c r="I3997" s="20"/>
      <c r="J3997" s="25"/>
      <c r="K3997" t="s">
        <v>29</v>
      </c>
      <c r="L3997" t="s">
        <v>30</v>
      </c>
      <c r="M3997" s="21" t="s">
        <v>31</v>
      </c>
      <c r="N3997" t="s">
        <v>2825</v>
      </c>
      <c r="O3997" s="20">
        <v>60.3</v>
      </c>
      <c r="P3997" s="20">
        <v>57.4</v>
      </c>
      <c r="Q3997" s="22">
        <v>0.951907131011609</v>
      </c>
      <c r="R3997" s="23">
        <v>5.117e-11</v>
      </c>
      <c r="S3997" s="24"/>
      <c r="T3997" s="23"/>
      <c r="U3997" s="22"/>
      <c r="V3997" s="20"/>
      <c r="W3997" s="20"/>
      <c r="X3997" s="25"/>
    </row>
    <row r="3998" spans="1:24">
      <c r="A3998" s="1" t="s">
        <v>2812</v>
      </c>
      <c r="B3998" s="13" t="s">
        <v>1919</v>
      </c>
      <c r="C3998" t="s">
        <v>2813</v>
      </c>
      <c r="D3998" s="7" t="s">
        <v>2814</v>
      </c>
      <c r="E3998" s="13" t="s">
        <v>28</v>
      </c>
      <c r="F3998" s="20">
        <v>50.88</v>
      </c>
      <c r="G3998" s="20">
        <v>3.125</v>
      </c>
      <c r="H3998" s="20"/>
      <c r="I3998" s="20"/>
      <c r="J3998" s="25"/>
      <c r="K3998" t="s">
        <v>29</v>
      </c>
      <c r="L3998" t="s">
        <v>30</v>
      </c>
      <c r="M3998" s="21" t="s">
        <v>31</v>
      </c>
      <c r="N3998" t="s">
        <v>2826</v>
      </c>
      <c r="O3998" s="20">
        <v>63</v>
      </c>
      <c r="P3998" s="20">
        <v>59.7</v>
      </c>
      <c r="Q3998" s="22">
        <v>0.947619047619048</v>
      </c>
      <c r="R3998" s="23">
        <v>1.307e-11</v>
      </c>
      <c r="S3998" s="24"/>
      <c r="T3998" s="23"/>
      <c r="U3998" s="22"/>
      <c r="V3998" s="20"/>
      <c r="W3998" s="20"/>
      <c r="X3998" s="25"/>
    </row>
    <row r="3999" spans="1:24">
      <c r="A3999" s="1" t="s">
        <v>2812</v>
      </c>
      <c r="B3999" s="13" t="s">
        <v>1919</v>
      </c>
      <c r="C3999" t="s">
        <v>2813</v>
      </c>
      <c r="D3999" s="7" t="s">
        <v>2814</v>
      </c>
      <c r="E3999" s="13" t="s">
        <v>28</v>
      </c>
      <c r="F3999" s="20">
        <v>50.88</v>
      </c>
      <c r="G3999" s="20">
        <v>3.125</v>
      </c>
      <c r="H3999" s="20"/>
      <c r="I3999" s="20"/>
      <c r="J3999" s="25"/>
      <c r="K3999" t="s">
        <v>29</v>
      </c>
      <c r="L3999" t="s">
        <v>30</v>
      </c>
      <c r="M3999" s="21" t="s">
        <v>31</v>
      </c>
      <c r="N3999" t="s">
        <v>2827</v>
      </c>
      <c r="O3999" s="20">
        <v>48.1</v>
      </c>
      <c r="P3999" s="20">
        <v>44.5</v>
      </c>
      <c r="Q3999" s="22">
        <v>0.925155925155925</v>
      </c>
      <c r="R3999" s="23">
        <v>2.62e-12</v>
      </c>
      <c r="S3999" s="24"/>
      <c r="T3999" s="23"/>
      <c r="U3999" s="22"/>
      <c r="V3999" s="20"/>
      <c r="W3999" s="20"/>
      <c r="X3999" s="25"/>
    </row>
    <row r="4000" spans="1:24">
      <c r="A4000" s="1" t="s">
        <v>2812</v>
      </c>
      <c r="B4000" s="13" t="s">
        <v>1919</v>
      </c>
      <c r="C4000" t="s">
        <v>2813</v>
      </c>
      <c r="D4000" s="7" t="s">
        <v>2814</v>
      </c>
      <c r="E4000" s="13" t="s">
        <v>28</v>
      </c>
      <c r="F4000" s="20">
        <v>50.88</v>
      </c>
      <c r="G4000" s="20">
        <v>3.125</v>
      </c>
      <c r="H4000" s="20"/>
      <c r="I4000" s="20"/>
      <c r="J4000" s="25"/>
      <c r="K4000" t="s">
        <v>29</v>
      </c>
      <c r="L4000" t="s">
        <v>30</v>
      </c>
      <c r="M4000" s="21" t="s">
        <v>31</v>
      </c>
      <c r="N4000" t="s">
        <v>2828</v>
      </c>
      <c r="O4000" s="20">
        <v>59.5</v>
      </c>
      <c r="P4000" s="20">
        <v>56.8</v>
      </c>
      <c r="Q4000" s="22">
        <v>0.954621848739496</v>
      </c>
      <c r="R4000" s="23">
        <v>1.457e-11</v>
      </c>
      <c r="S4000" s="24"/>
      <c r="T4000" s="23"/>
      <c r="U4000" s="22"/>
      <c r="V4000" s="20"/>
      <c r="W4000" s="20"/>
      <c r="X4000" s="25"/>
    </row>
    <row r="4001" spans="1:24">
      <c r="A4001" s="1" t="s">
        <v>2812</v>
      </c>
      <c r="B4001" s="13" t="s">
        <v>2725</v>
      </c>
      <c r="C4001" t="s">
        <v>2829</v>
      </c>
      <c r="D4001" s="7" t="s">
        <v>2814</v>
      </c>
      <c r="E4001" s="13" t="s">
        <v>28</v>
      </c>
      <c r="F4001" s="20">
        <v>50.51</v>
      </c>
      <c r="G4001" s="20">
        <v>7.12</v>
      </c>
      <c r="H4001" s="20"/>
      <c r="I4001" s="20"/>
      <c r="J4001" s="25"/>
      <c r="K4001" t="s">
        <v>29</v>
      </c>
      <c r="L4001" t="s">
        <v>30</v>
      </c>
      <c r="M4001" s="21" t="s">
        <v>31</v>
      </c>
      <c r="N4001" t="s">
        <v>2830</v>
      </c>
      <c r="O4001" s="20">
        <v>69.6</v>
      </c>
      <c r="P4001" s="20">
        <v>69.6</v>
      </c>
      <c r="Q4001" s="22">
        <v>1</v>
      </c>
      <c r="R4001" s="23">
        <v>8.45e-12</v>
      </c>
      <c r="S4001" s="24"/>
      <c r="T4001" s="23"/>
      <c r="U4001" s="22"/>
      <c r="V4001" s="20"/>
      <c r="W4001" s="20"/>
      <c r="X4001" s="25"/>
    </row>
    <row r="4002" spans="1:24">
      <c r="A4002" s="1" t="s">
        <v>2812</v>
      </c>
      <c r="B4002" s="13" t="s">
        <v>2725</v>
      </c>
      <c r="C4002" t="s">
        <v>2829</v>
      </c>
      <c r="D4002" s="7" t="s">
        <v>2814</v>
      </c>
      <c r="E4002" s="13" t="s">
        <v>28</v>
      </c>
      <c r="F4002" s="20">
        <v>50.51</v>
      </c>
      <c r="G4002" s="20">
        <v>7.12</v>
      </c>
      <c r="H4002" s="20"/>
      <c r="I4002" s="20"/>
      <c r="J4002" s="25"/>
      <c r="K4002" t="s">
        <v>29</v>
      </c>
      <c r="L4002" t="s">
        <v>30</v>
      </c>
      <c r="M4002" s="21" t="s">
        <v>31</v>
      </c>
      <c r="N4002" t="s">
        <v>2831</v>
      </c>
      <c r="O4002" s="20">
        <v>78.8</v>
      </c>
      <c r="P4002" s="20">
        <v>77.7</v>
      </c>
      <c r="Q4002" s="22">
        <v>0.986040609137056</v>
      </c>
      <c r="R4002" s="23">
        <v>4.061e-11</v>
      </c>
      <c r="S4002" s="24"/>
      <c r="T4002" s="23"/>
      <c r="U4002" s="22"/>
      <c r="V4002" s="20"/>
      <c r="W4002" s="20"/>
      <c r="X4002" s="25"/>
    </row>
    <row r="4003" spans="1:24">
      <c r="A4003" s="1" t="s">
        <v>2812</v>
      </c>
      <c r="B4003" s="13" t="s">
        <v>2725</v>
      </c>
      <c r="C4003" t="s">
        <v>2829</v>
      </c>
      <c r="D4003" s="7" t="s">
        <v>2814</v>
      </c>
      <c r="E4003" s="13" t="s">
        <v>28</v>
      </c>
      <c r="F4003" s="20">
        <v>50.51</v>
      </c>
      <c r="G4003" s="20">
        <v>7.12</v>
      </c>
      <c r="H4003" s="20"/>
      <c r="I4003" s="20"/>
      <c r="J4003" s="25"/>
      <c r="K4003" t="s">
        <v>29</v>
      </c>
      <c r="L4003" t="s">
        <v>30</v>
      </c>
      <c r="M4003" s="21" t="s">
        <v>31</v>
      </c>
      <c r="N4003" t="s">
        <v>2832</v>
      </c>
      <c r="O4003" s="20">
        <v>50.8</v>
      </c>
      <c r="P4003" s="20">
        <v>47.8</v>
      </c>
      <c r="Q4003" s="22">
        <v>0.940944881889764</v>
      </c>
      <c r="R4003" s="23">
        <v>1.04e-12</v>
      </c>
      <c r="S4003" s="24"/>
      <c r="T4003" s="23"/>
      <c r="U4003" s="22"/>
      <c r="V4003" s="20"/>
      <c r="W4003" s="20"/>
      <c r="X4003" s="25"/>
    </row>
    <row r="4004" spans="1:24">
      <c r="A4004" s="1" t="s">
        <v>2812</v>
      </c>
      <c r="B4004" s="13" t="s">
        <v>2725</v>
      </c>
      <c r="C4004" t="s">
        <v>2829</v>
      </c>
      <c r="D4004" s="7" t="s">
        <v>2814</v>
      </c>
      <c r="E4004" s="13" t="s">
        <v>28</v>
      </c>
      <c r="F4004" s="20">
        <v>50.51</v>
      </c>
      <c r="G4004" s="20">
        <v>7.12</v>
      </c>
      <c r="H4004" s="20"/>
      <c r="I4004" s="20"/>
      <c r="J4004" s="25"/>
      <c r="K4004" t="s">
        <v>29</v>
      </c>
      <c r="L4004" t="s">
        <v>30</v>
      </c>
      <c r="M4004" s="21" t="s">
        <v>31</v>
      </c>
      <c r="N4004" t="s">
        <v>2833</v>
      </c>
      <c r="O4004" s="20">
        <v>58.5</v>
      </c>
      <c r="P4004" s="20">
        <v>53.6</v>
      </c>
      <c r="Q4004" s="22">
        <v>0.916239316239316</v>
      </c>
      <c r="R4004" s="23">
        <v>5.55e-12</v>
      </c>
      <c r="S4004" s="24"/>
      <c r="T4004" s="23"/>
      <c r="U4004" s="22"/>
      <c r="V4004" s="20"/>
      <c r="W4004" s="20"/>
      <c r="X4004" s="25"/>
    </row>
    <row r="4005" spans="1:24">
      <c r="A4005" s="1" t="s">
        <v>2812</v>
      </c>
      <c r="B4005" s="13" t="s">
        <v>2725</v>
      </c>
      <c r="C4005" t="s">
        <v>2829</v>
      </c>
      <c r="D4005" s="7" t="s">
        <v>2814</v>
      </c>
      <c r="E4005" s="13" t="s">
        <v>28</v>
      </c>
      <c r="F4005" s="20">
        <v>50.51</v>
      </c>
      <c r="G4005" s="20">
        <v>7.12</v>
      </c>
      <c r="H4005" s="20"/>
      <c r="I4005" s="20"/>
      <c r="J4005" s="25"/>
      <c r="K4005" t="s">
        <v>29</v>
      </c>
      <c r="L4005" t="s">
        <v>30</v>
      </c>
      <c r="M4005" s="21" t="s">
        <v>31</v>
      </c>
      <c r="N4005" t="s">
        <v>2834</v>
      </c>
      <c r="O4005" s="20">
        <v>81.99</v>
      </c>
      <c r="P4005" s="20">
        <v>81.99</v>
      </c>
      <c r="Q4005" s="22">
        <v>1</v>
      </c>
      <c r="R4005" s="23">
        <v>6.02e-11</v>
      </c>
      <c r="S4005" s="24"/>
      <c r="T4005" s="23"/>
      <c r="U4005" s="22"/>
      <c r="V4005" s="20"/>
      <c r="W4005" s="20"/>
      <c r="X4005" s="25"/>
    </row>
    <row r="4006" spans="1:24">
      <c r="A4006" s="1" t="s">
        <v>2812</v>
      </c>
      <c r="B4006" s="13" t="s">
        <v>2725</v>
      </c>
      <c r="C4006" t="s">
        <v>2829</v>
      </c>
      <c r="D4006" s="7" t="s">
        <v>2814</v>
      </c>
      <c r="E4006" s="13" t="s">
        <v>28</v>
      </c>
      <c r="F4006" s="20">
        <v>50.51</v>
      </c>
      <c r="G4006" s="20">
        <v>7.12</v>
      </c>
      <c r="H4006" s="20"/>
      <c r="I4006" s="20"/>
      <c r="J4006" s="25"/>
      <c r="K4006" t="s">
        <v>29</v>
      </c>
      <c r="L4006" t="s">
        <v>30</v>
      </c>
      <c r="M4006" s="21" t="s">
        <v>31</v>
      </c>
      <c r="N4006" t="s">
        <v>2835</v>
      </c>
      <c r="O4006" s="20">
        <v>72</v>
      </c>
      <c r="P4006" s="20">
        <v>68.5</v>
      </c>
      <c r="Q4006" s="22">
        <v>0.951388888888889</v>
      </c>
      <c r="R4006" s="23">
        <v>2.935e-11</v>
      </c>
      <c r="S4006" s="24"/>
      <c r="T4006" s="23"/>
      <c r="U4006" s="22"/>
      <c r="V4006" s="20"/>
      <c r="W4006" s="20"/>
      <c r="X4006" s="25"/>
    </row>
    <row r="4007" spans="1:24">
      <c r="A4007" s="1" t="s">
        <v>2812</v>
      </c>
      <c r="B4007" s="13" t="s">
        <v>2725</v>
      </c>
      <c r="C4007" t="s">
        <v>2829</v>
      </c>
      <c r="D4007" s="7" t="s">
        <v>2814</v>
      </c>
      <c r="E4007" s="13" t="s">
        <v>28</v>
      </c>
      <c r="F4007" s="20">
        <v>50.51</v>
      </c>
      <c r="G4007" s="20">
        <v>7.12</v>
      </c>
      <c r="H4007" s="20"/>
      <c r="I4007" s="20"/>
      <c r="J4007" s="25"/>
      <c r="K4007" t="s">
        <v>29</v>
      </c>
      <c r="L4007" t="s">
        <v>30</v>
      </c>
      <c r="M4007" s="21" t="s">
        <v>31</v>
      </c>
      <c r="N4007" t="s">
        <v>2836</v>
      </c>
      <c r="O4007" s="20">
        <v>57.1</v>
      </c>
      <c r="P4007" s="20">
        <v>55.7</v>
      </c>
      <c r="Q4007" s="22">
        <v>0.975481611208406</v>
      </c>
      <c r="R4007" s="23">
        <v>2.22e-12</v>
      </c>
      <c r="S4007" s="24"/>
      <c r="T4007" s="23"/>
      <c r="U4007" s="22"/>
      <c r="V4007" s="20"/>
      <c r="W4007" s="20"/>
      <c r="X4007" s="25"/>
    </row>
    <row r="4008" spans="1:24">
      <c r="A4008" s="1" t="s">
        <v>2812</v>
      </c>
      <c r="B4008" s="13" t="s">
        <v>2725</v>
      </c>
      <c r="C4008" t="s">
        <v>2829</v>
      </c>
      <c r="D4008" s="7" t="s">
        <v>2814</v>
      </c>
      <c r="E4008" s="13" t="s">
        <v>28</v>
      </c>
      <c r="F4008" s="20">
        <v>50.51</v>
      </c>
      <c r="G4008" s="20">
        <v>7.12</v>
      </c>
      <c r="H4008" s="20"/>
      <c r="I4008" s="20"/>
      <c r="J4008" s="25"/>
      <c r="K4008" t="s">
        <v>29</v>
      </c>
      <c r="L4008" t="s">
        <v>30</v>
      </c>
      <c r="M4008" s="21" t="s">
        <v>31</v>
      </c>
      <c r="N4008" t="s">
        <v>2837</v>
      </c>
      <c r="O4008" s="20">
        <v>64.7</v>
      </c>
      <c r="P4008" s="20">
        <v>64.7</v>
      </c>
      <c r="Q4008" s="22">
        <v>1</v>
      </c>
      <c r="R4008" s="23">
        <v>8.62e-12</v>
      </c>
      <c r="S4008" s="24"/>
      <c r="T4008" s="23"/>
      <c r="U4008" s="22"/>
      <c r="V4008" s="20"/>
      <c r="W4008" s="20"/>
      <c r="X4008" s="25"/>
    </row>
    <row r="4009" spans="1:24">
      <c r="A4009" s="1" t="s">
        <v>2812</v>
      </c>
      <c r="B4009" s="13" t="s">
        <v>2725</v>
      </c>
      <c r="C4009" t="s">
        <v>2829</v>
      </c>
      <c r="D4009" s="7" t="s">
        <v>2814</v>
      </c>
      <c r="E4009" s="13" t="s">
        <v>28</v>
      </c>
      <c r="F4009" s="20">
        <v>50.51</v>
      </c>
      <c r="G4009" s="20">
        <v>7.12</v>
      </c>
      <c r="H4009" s="20"/>
      <c r="I4009" s="20"/>
      <c r="J4009" s="25"/>
      <c r="K4009" t="s">
        <v>29</v>
      </c>
      <c r="L4009" t="s">
        <v>30</v>
      </c>
      <c r="M4009" s="21" t="s">
        <v>31</v>
      </c>
      <c r="N4009" t="s">
        <v>2838</v>
      </c>
      <c r="O4009" s="20">
        <v>57.3</v>
      </c>
      <c r="P4009" s="20">
        <v>57.3</v>
      </c>
      <c r="Q4009" s="22">
        <v>1</v>
      </c>
      <c r="R4009" s="23">
        <v>3.93e-12</v>
      </c>
      <c r="S4009" s="24"/>
      <c r="T4009" s="23"/>
      <c r="U4009" s="22"/>
      <c r="V4009" s="20"/>
      <c r="W4009" s="20"/>
      <c r="X4009" s="25"/>
    </row>
    <row r="4010" spans="1:24">
      <c r="A4010" s="1" t="s">
        <v>2812</v>
      </c>
      <c r="B4010" s="13" t="s">
        <v>2725</v>
      </c>
      <c r="C4010" t="s">
        <v>2829</v>
      </c>
      <c r="D4010" s="7" t="s">
        <v>2814</v>
      </c>
      <c r="E4010" s="13" t="s">
        <v>28</v>
      </c>
      <c r="F4010" s="20">
        <v>50.51</v>
      </c>
      <c r="G4010" s="20">
        <v>7.12</v>
      </c>
      <c r="H4010" s="20"/>
      <c r="I4010" s="20"/>
      <c r="J4010" s="25"/>
      <c r="K4010" t="s">
        <v>29</v>
      </c>
      <c r="L4010" t="s">
        <v>30</v>
      </c>
      <c r="M4010" s="21" t="s">
        <v>31</v>
      </c>
      <c r="N4010" t="s">
        <v>2839</v>
      </c>
      <c r="O4010" s="20">
        <v>75.8</v>
      </c>
      <c r="P4010" s="20">
        <v>73.9</v>
      </c>
      <c r="Q4010" s="22">
        <v>0.974934036939314</v>
      </c>
      <c r="R4010" s="23">
        <v>5.035e-11</v>
      </c>
      <c r="S4010" s="24"/>
      <c r="T4010" s="23"/>
      <c r="U4010" s="22"/>
      <c r="V4010" s="20"/>
      <c r="W4010" s="20"/>
      <c r="X4010" s="25"/>
    </row>
    <row r="4011" spans="1:24">
      <c r="A4011" s="1" t="s">
        <v>2812</v>
      </c>
      <c r="B4011" s="13" t="s">
        <v>2725</v>
      </c>
      <c r="C4011" t="s">
        <v>2829</v>
      </c>
      <c r="D4011" s="7" t="s">
        <v>2814</v>
      </c>
      <c r="E4011" s="13" t="s">
        <v>28</v>
      </c>
      <c r="F4011" s="20">
        <v>50.51</v>
      </c>
      <c r="G4011" s="20">
        <v>7.12</v>
      </c>
      <c r="H4011" s="20"/>
      <c r="I4011" s="20"/>
      <c r="J4011" s="25"/>
      <c r="K4011" t="s">
        <v>29</v>
      </c>
      <c r="L4011" t="s">
        <v>30</v>
      </c>
      <c r="M4011" s="21" t="s">
        <v>31</v>
      </c>
      <c r="N4011" t="s">
        <v>2840</v>
      </c>
      <c r="O4011" s="20">
        <v>77.9</v>
      </c>
      <c r="P4011" s="20">
        <v>72.5</v>
      </c>
      <c r="Q4011" s="22">
        <v>0.930680359435173</v>
      </c>
      <c r="R4011" s="23">
        <v>3.068e-11</v>
      </c>
      <c r="S4011" s="24"/>
      <c r="T4011" s="23"/>
      <c r="U4011" s="22"/>
      <c r="V4011" s="20"/>
      <c r="W4011" s="20"/>
      <c r="X4011" s="25"/>
    </row>
    <row r="4012" spans="1:24">
      <c r="A4012" s="1" t="s">
        <v>2812</v>
      </c>
      <c r="B4012" s="13" t="s">
        <v>2725</v>
      </c>
      <c r="C4012" t="s">
        <v>2829</v>
      </c>
      <c r="D4012" s="7" t="s">
        <v>2814</v>
      </c>
      <c r="E4012" s="13" t="s">
        <v>28</v>
      </c>
      <c r="F4012" s="20">
        <v>50.51</v>
      </c>
      <c r="G4012" s="20">
        <v>7.12</v>
      </c>
      <c r="H4012" s="20"/>
      <c r="I4012" s="20"/>
      <c r="J4012" s="25"/>
      <c r="K4012" t="s">
        <v>29</v>
      </c>
      <c r="L4012" t="s">
        <v>30</v>
      </c>
      <c r="M4012" s="21" t="s">
        <v>31</v>
      </c>
      <c r="N4012" t="s">
        <v>2841</v>
      </c>
      <c r="O4012" s="20">
        <v>68.6</v>
      </c>
      <c r="P4012" s="20">
        <v>68.6</v>
      </c>
      <c r="Q4012" s="22">
        <v>1</v>
      </c>
      <c r="R4012" s="23">
        <v>2.738e-11</v>
      </c>
      <c r="S4012" s="24"/>
      <c r="T4012" s="23"/>
      <c r="U4012" s="22"/>
      <c r="V4012" s="20"/>
      <c r="W4012" s="20"/>
      <c r="X4012" s="25"/>
    </row>
    <row r="4013" spans="1:24">
      <c r="A4013" s="1" t="s">
        <v>2812</v>
      </c>
      <c r="B4013" s="13" t="s">
        <v>2725</v>
      </c>
      <c r="C4013" t="s">
        <v>2829</v>
      </c>
      <c r="D4013" s="7" t="s">
        <v>2814</v>
      </c>
      <c r="E4013" s="13" t="s">
        <v>28</v>
      </c>
      <c r="F4013" s="20">
        <v>50.51</v>
      </c>
      <c r="G4013" s="20">
        <v>7.12</v>
      </c>
      <c r="H4013" s="20"/>
      <c r="I4013" s="20"/>
      <c r="J4013" s="25"/>
      <c r="K4013" t="s">
        <v>29</v>
      </c>
      <c r="L4013" t="s">
        <v>30</v>
      </c>
      <c r="M4013" s="21" t="s">
        <v>31</v>
      </c>
      <c r="N4013" t="s">
        <v>2842</v>
      </c>
      <c r="O4013" s="20">
        <v>76.4</v>
      </c>
      <c r="P4013" s="20">
        <v>68.2</v>
      </c>
      <c r="Q4013" s="22">
        <v>0.892670157068063</v>
      </c>
      <c r="R4013" s="23">
        <v>3.425e-11</v>
      </c>
      <c r="S4013" s="24"/>
      <c r="T4013" s="23"/>
      <c r="U4013" s="22"/>
      <c r="V4013" s="20"/>
      <c r="W4013" s="20"/>
      <c r="X4013" s="25"/>
    </row>
    <row r="4014" spans="1:24">
      <c r="A4014" s="1" t="s">
        <v>2812</v>
      </c>
      <c r="B4014" s="13" t="s">
        <v>2725</v>
      </c>
      <c r="C4014" t="s">
        <v>2829</v>
      </c>
      <c r="D4014" s="7" t="s">
        <v>2814</v>
      </c>
      <c r="E4014" s="13" t="s">
        <v>28</v>
      </c>
      <c r="F4014" s="20">
        <v>50.51</v>
      </c>
      <c r="G4014" s="20">
        <v>7.12</v>
      </c>
      <c r="H4014" s="20"/>
      <c r="I4014" s="20"/>
      <c r="J4014" s="25"/>
      <c r="K4014" t="s">
        <v>29</v>
      </c>
      <c r="L4014" t="s">
        <v>30</v>
      </c>
      <c r="M4014" s="21" t="s">
        <v>31</v>
      </c>
      <c r="N4014" t="s">
        <v>2843</v>
      </c>
      <c r="O4014" s="20">
        <v>72.4</v>
      </c>
      <c r="P4014" s="20">
        <v>71</v>
      </c>
      <c r="Q4014" s="22">
        <v>0.980662983425414</v>
      </c>
      <c r="R4014" s="23">
        <v>3.946e-11</v>
      </c>
      <c r="S4014" s="24"/>
      <c r="T4014" s="23"/>
      <c r="U4014" s="22"/>
      <c r="V4014" s="20"/>
      <c r="W4014" s="20"/>
      <c r="X4014" s="25"/>
    </row>
    <row r="4015" spans="1:24">
      <c r="A4015" s="39" t="s">
        <v>2812</v>
      </c>
      <c r="B4015" s="40" t="s">
        <v>2725</v>
      </c>
      <c r="C4015" s="18" t="s">
        <v>2829</v>
      </c>
      <c r="D4015" s="78" t="s">
        <v>2814</v>
      </c>
      <c r="E4015" s="40" t="s">
        <v>28</v>
      </c>
      <c r="F4015" s="42">
        <v>50.51</v>
      </c>
      <c r="G4015" s="42">
        <v>7.12</v>
      </c>
      <c r="H4015" s="42"/>
      <c r="I4015" s="42"/>
      <c r="J4015" s="47"/>
      <c r="K4015" s="18" t="s">
        <v>29</v>
      </c>
      <c r="L4015" s="18" t="s">
        <v>30</v>
      </c>
      <c r="M4015" s="43" t="s">
        <v>31</v>
      </c>
      <c r="N4015" s="18" t="s">
        <v>2844</v>
      </c>
      <c r="O4015" s="42">
        <v>65.5</v>
      </c>
      <c r="P4015" s="42">
        <v>64</v>
      </c>
      <c r="Q4015" s="44">
        <v>0.977099236641221</v>
      </c>
      <c r="R4015" s="45">
        <v>1.929e-11</v>
      </c>
      <c r="S4015" s="46"/>
      <c r="T4015" s="45"/>
      <c r="U4015" s="44"/>
      <c r="V4015" s="42"/>
      <c r="W4015" s="42"/>
      <c r="X4015" s="47"/>
    </row>
    <row r="4016" spans="1:24">
      <c r="A4016" s="1" t="s">
        <v>2476</v>
      </c>
      <c r="B4016" s="13" t="s">
        <v>2845</v>
      </c>
      <c r="D4016" s="7" t="s">
        <v>2478</v>
      </c>
      <c r="E4016" s="13"/>
      <c r="F4016" s="20"/>
      <c r="G4016" s="20"/>
      <c r="H4016" s="20"/>
      <c r="I4016" s="20"/>
      <c r="J4016" s="25"/>
      <c r="L4016" t="s">
        <v>30</v>
      </c>
      <c r="M4016" s="21" t="s">
        <v>31</v>
      </c>
      <c r="O4016" s="20">
        <v>68.6</v>
      </c>
      <c r="P4016" s="20"/>
      <c r="Q4016" s="22"/>
      <c r="R4016" s="23">
        <v>1.13480109752698e-11</v>
      </c>
      <c r="S4016" s="24"/>
      <c r="T4016" s="23"/>
      <c r="U4016" s="22"/>
      <c r="V4016" s="20"/>
      <c r="W4016" s="20"/>
      <c r="X4016" s="25"/>
    </row>
    <row r="4017" spans="1:24">
      <c r="A4017" s="1" t="s">
        <v>2476</v>
      </c>
      <c r="B4017" s="13" t="s">
        <v>2845</v>
      </c>
      <c r="D4017" s="7" t="s">
        <v>2478</v>
      </c>
      <c r="E4017" s="13"/>
      <c r="F4017" s="20"/>
      <c r="G4017" s="20"/>
      <c r="H4017" s="20"/>
      <c r="I4017" s="20"/>
      <c r="J4017" s="25"/>
      <c r="L4017" t="s">
        <v>30</v>
      </c>
      <c r="M4017" s="21" t="s">
        <v>31</v>
      </c>
      <c r="O4017" s="20">
        <v>31.9</v>
      </c>
      <c r="P4017" s="20"/>
      <c r="Q4017" s="22"/>
      <c r="R4017" s="23">
        <v>9.35764502261476e-14</v>
      </c>
      <c r="S4017" s="24"/>
      <c r="T4017" s="23"/>
      <c r="U4017" s="22"/>
      <c r="V4017" s="20"/>
      <c r="W4017" s="20"/>
      <c r="X4017" s="25"/>
    </row>
    <row r="4018" spans="1:24">
      <c r="A4018" s="1" t="s">
        <v>2476</v>
      </c>
      <c r="B4018" s="13" t="s">
        <v>2845</v>
      </c>
      <c r="D4018" s="7" t="s">
        <v>2478</v>
      </c>
      <c r="E4018" s="13"/>
      <c r="F4018" s="20"/>
      <c r="G4018" s="20"/>
      <c r="H4018" s="20"/>
      <c r="I4018" s="20"/>
      <c r="J4018" s="25"/>
      <c r="L4018" t="s">
        <v>30</v>
      </c>
      <c r="M4018" s="21" t="s">
        <v>31</v>
      </c>
      <c r="O4018" s="20">
        <v>35</v>
      </c>
      <c r="P4018" s="20"/>
      <c r="Q4018" s="22"/>
      <c r="R4018" s="23">
        <v>2.77527612811166e-13</v>
      </c>
      <c r="S4018" s="24"/>
      <c r="T4018" s="23"/>
      <c r="U4018" s="22"/>
      <c r="V4018" s="20"/>
      <c r="W4018" s="20"/>
      <c r="X4018" s="25"/>
    </row>
    <row r="4019" spans="1:24">
      <c r="A4019" s="39" t="s">
        <v>2476</v>
      </c>
      <c r="B4019" s="40" t="s">
        <v>2845</v>
      </c>
      <c r="C4019" s="18"/>
      <c r="D4019" s="78" t="s">
        <v>2478</v>
      </c>
      <c r="E4019" s="40"/>
      <c r="F4019" s="42"/>
      <c r="G4019" s="42"/>
      <c r="H4019" s="42"/>
      <c r="I4019" s="42"/>
      <c r="J4019" s="47"/>
      <c r="K4019" s="18"/>
      <c r="L4019" s="18" t="s">
        <v>30</v>
      </c>
      <c r="M4019" s="43" t="s">
        <v>31</v>
      </c>
      <c r="N4019" s="18"/>
      <c r="O4019" s="42">
        <v>55</v>
      </c>
      <c r="P4019" s="42"/>
      <c r="Q4019" s="44"/>
      <c r="R4019" s="45">
        <v>9.69321845364395e-12</v>
      </c>
      <c r="S4019" s="46"/>
      <c r="T4019" s="45"/>
      <c r="U4019" s="44"/>
      <c r="V4019" s="42"/>
      <c r="W4019" s="42"/>
      <c r="X4019" s="47"/>
    </row>
    <row r="4020" spans="1:24">
      <c r="A4020" s="1" t="s">
        <v>2846</v>
      </c>
      <c r="B4020" s="13" t="s">
        <v>1615</v>
      </c>
      <c r="C4020" t="s">
        <v>2847</v>
      </c>
      <c r="D4020" s="7" t="s">
        <v>2848</v>
      </c>
      <c r="E4020" s="13" t="s">
        <v>2849</v>
      </c>
      <c r="F4020" s="20"/>
      <c r="G4020" s="20"/>
      <c r="H4020" s="20"/>
      <c r="I4020" s="20"/>
      <c r="J4020" s="25"/>
      <c r="K4020" t="s">
        <v>2850</v>
      </c>
      <c r="M4020" s="21" t="s">
        <v>2851</v>
      </c>
      <c r="O4020" s="20">
        <v>91</v>
      </c>
      <c r="P4020" s="20">
        <v>6</v>
      </c>
      <c r="Q4020" s="22">
        <v>0.0659340659340659</v>
      </c>
      <c r="R4020" s="23"/>
      <c r="S4020" s="24"/>
      <c r="T4020" s="23"/>
      <c r="U4020" s="22"/>
      <c r="V4020" s="20"/>
      <c r="W4020" s="20"/>
      <c r="X4020" s="25"/>
    </row>
    <row r="4021" spans="1:24">
      <c r="A4021" s="1" t="s">
        <v>2846</v>
      </c>
      <c r="B4021" s="13" t="s">
        <v>1615</v>
      </c>
      <c r="C4021" t="s">
        <v>2847</v>
      </c>
      <c r="D4021" s="7" t="s">
        <v>2848</v>
      </c>
      <c r="E4021" s="13" t="s">
        <v>2849</v>
      </c>
      <c r="F4021" s="20"/>
      <c r="G4021" s="20"/>
      <c r="H4021" s="20"/>
      <c r="I4021" s="20"/>
      <c r="J4021" s="25"/>
      <c r="K4021" t="s">
        <v>2850</v>
      </c>
      <c r="M4021" s="21" t="s">
        <v>2851</v>
      </c>
      <c r="O4021" s="20">
        <v>91</v>
      </c>
      <c r="P4021" s="20">
        <v>7</v>
      </c>
      <c r="Q4021" s="22">
        <v>0.0769230769230769</v>
      </c>
      <c r="R4021" s="23"/>
      <c r="S4021" s="24"/>
      <c r="T4021" s="23"/>
      <c r="U4021" s="22"/>
      <c r="V4021" s="20"/>
      <c r="W4021" s="20"/>
      <c r="X4021" s="25"/>
    </row>
    <row r="4022" spans="1:24">
      <c r="A4022" s="1" t="s">
        <v>2846</v>
      </c>
      <c r="B4022" s="13" t="s">
        <v>1615</v>
      </c>
      <c r="C4022" t="s">
        <v>2847</v>
      </c>
      <c r="D4022" s="7" t="s">
        <v>2848</v>
      </c>
      <c r="E4022" s="13" t="s">
        <v>2849</v>
      </c>
      <c r="F4022" s="20"/>
      <c r="G4022" s="20"/>
      <c r="H4022" s="20"/>
      <c r="I4022" s="20"/>
      <c r="J4022" s="25"/>
      <c r="K4022" t="s">
        <v>2850</v>
      </c>
      <c r="M4022" s="21" t="s">
        <v>2851</v>
      </c>
      <c r="O4022" s="20">
        <v>91</v>
      </c>
      <c r="P4022" s="20">
        <v>7</v>
      </c>
      <c r="Q4022" s="22">
        <v>0.0769230769230769</v>
      </c>
      <c r="R4022" s="23"/>
      <c r="S4022" s="24"/>
      <c r="T4022" s="23"/>
      <c r="U4022" s="22"/>
      <c r="V4022" s="20"/>
      <c r="W4022" s="20"/>
      <c r="X4022" s="25"/>
    </row>
    <row r="4023" spans="1:24">
      <c r="A4023" s="1" t="s">
        <v>2846</v>
      </c>
      <c r="B4023" s="13" t="s">
        <v>1615</v>
      </c>
      <c r="C4023" t="s">
        <v>2847</v>
      </c>
      <c r="D4023" s="7" t="s">
        <v>2848</v>
      </c>
      <c r="E4023" s="13" t="s">
        <v>2849</v>
      </c>
      <c r="F4023" s="20"/>
      <c r="G4023" s="20"/>
      <c r="H4023" s="20"/>
      <c r="I4023" s="20"/>
      <c r="J4023" s="25"/>
      <c r="K4023" t="s">
        <v>2850</v>
      </c>
      <c r="M4023" s="21" t="s">
        <v>2851</v>
      </c>
      <c r="O4023" s="20">
        <v>92</v>
      </c>
      <c r="P4023" s="20">
        <v>8</v>
      </c>
      <c r="Q4023" s="22">
        <v>0.0869565217391304</v>
      </c>
      <c r="R4023" s="23"/>
      <c r="S4023" s="24"/>
      <c r="T4023" s="23"/>
      <c r="U4023" s="22"/>
      <c r="V4023" s="20"/>
      <c r="W4023" s="20"/>
      <c r="X4023" s="25"/>
    </row>
    <row r="4024" spans="1:24">
      <c r="A4024" s="1" t="s">
        <v>2846</v>
      </c>
      <c r="B4024" s="13" t="s">
        <v>1615</v>
      </c>
      <c r="C4024" t="s">
        <v>2847</v>
      </c>
      <c r="D4024" s="7" t="s">
        <v>2848</v>
      </c>
      <c r="E4024" s="13" t="s">
        <v>2849</v>
      </c>
      <c r="F4024" s="20"/>
      <c r="G4024" s="20"/>
      <c r="H4024" s="20"/>
      <c r="I4024" s="20"/>
      <c r="J4024" s="25"/>
      <c r="K4024" t="s">
        <v>2850</v>
      </c>
      <c r="M4024" s="21" t="s">
        <v>2851</v>
      </c>
      <c r="O4024" s="20">
        <v>90</v>
      </c>
      <c r="P4024" s="20">
        <v>5</v>
      </c>
      <c r="Q4024" s="22">
        <v>0.0555555555555556</v>
      </c>
      <c r="R4024" s="23"/>
      <c r="S4024" s="24"/>
      <c r="T4024" s="23"/>
      <c r="U4024" s="22"/>
      <c r="V4024" s="20"/>
      <c r="W4024" s="20"/>
      <c r="X4024" s="25"/>
    </row>
    <row r="4025" spans="1:24">
      <c r="A4025" s="1" t="s">
        <v>2846</v>
      </c>
      <c r="B4025" s="13" t="s">
        <v>1615</v>
      </c>
      <c r="C4025" t="s">
        <v>2847</v>
      </c>
      <c r="D4025" s="7" t="s">
        <v>2848</v>
      </c>
      <c r="E4025" s="13" t="s">
        <v>2849</v>
      </c>
      <c r="F4025" s="20"/>
      <c r="G4025" s="20"/>
      <c r="H4025" s="20"/>
      <c r="I4025" s="20"/>
      <c r="J4025" s="25"/>
      <c r="K4025" t="s">
        <v>2850</v>
      </c>
      <c r="M4025" s="21" t="s">
        <v>2851</v>
      </c>
      <c r="O4025" s="20">
        <v>90</v>
      </c>
      <c r="P4025" s="20">
        <v>7</v>
      </c>
      <c r="Q4025" s="22">
        <v>0.0777777777777778</v>
      </c>
      <c r="R4025" s="23"/>
      <c r="S4025" s="24"/>
      <c r="T4025" s="23"/>
      <c r="U4025" s="22"/>
      <c r="V4025" s="20"/>
      <c r="W4025" s="20"/>
      <c r="X4025" s="25"/>
    </row>
    <row r="4026" spans="1:24">
      <c r="A4026" s="1" t="s">
        <v>2846</v>
      </c>
      <c r="B4026" s="13" t="s">
        <v>1615</v>
      </c>
      <c r="C4026" t="s">
        <v>2847</v>
      </c>
      <c r="D4026" s="7" t="s">
        <v>2848</v>
      </c>
      <c r="E4026" s="13" t="s">
        <v>2849</v>
      </c>
      <c r="F4026" s="20"/>
      <c r="G4026" s="20"/>
      <c r="H4026" s="20"/>
      <c r="I4026" s="20"/>
      <c r="J4026" s="25"/>
      <c r="K4026" t="s">
        <v>2850</v>
      </c>
      <c r="M4026" s="21" t="s">
        <v>2851</v>
      </c>
      <c r="O4026" s="20">
        <v>91</v>
      </c>
      <c r="P4026" s="20">
        <v>7</v>
      </c>
      <c r="Q4026" s="22">
        <v>0.0769230769230769</v>
      </c>
      <c r="R4026" s="23"/>
      <c r="S4026" s="24"/>
      <c r="T4026" s="23"/>
      <c r="U4026" s="22"/>
      <c r="V4026" s="20"/>
      <c r="W4026" s="20"/>
      <c r="X4026" s="25"/>
    </row>
    <row r="4027" spans="1:24">
      <c r="A4027" s="1" t="s">
        <v>2846</v>
      </c>
      <c r="B4027" s="13" t="s">
        <v>1615</v>
      </c>
      <c r="C4027" t="s">
        <v>2847</v>
      </c>
      <c r="D4027" s="7" t="s">
        <v>2848</v>
      </c>
      <c r="E4027" s="13" t="s">
        <v>2849</v>
      </c>
      <c r="F4027" s="20"/>
      <c r="G4027" s="20"/>
      <c r="H4027" s="20"/>
      <c r="I4027" s="20"/>
      <c r="J4027" s="25"/>
      <c r="K4027" t="s">
        <v>2850</v>
      </c>
      <c r="M4027" s="21" t="s">
        <v>2851</v>
      </c>
      <c r="O4027" s="20">
        <v>90</v>
      </c>
      <c r="P4027" s="20">
        <v>8</v>
      </c>
      <c r="Q4027" s="22">
        <v>0.0888888888888889</v>
      </c>
      <c r="R4027" s="23"/>
      <c r="S4027" s="24"/>
      <c r="T4027" s="23"/>
      <c r="U4027" s="22"/>
      <c r="V4027" s="20"/>
      <c r="W4027" s="20"/>
      <c r="X4027" s="25"/>
    </row>
    <row r="4028" spans="1:24">
      <c r="A4028" s="1" t="s">
        <v>2846</v>
      </c>
      <c r="B4028" s="13" t="s">
        <v>1615</v>
      </c>
      <c r="C4028" t="s">
        <v>2847</v>
      </c>
      <c r="D4028" s="7" t="s">
        <v>2848</v>
      </c>
      <c r="E4028" s="13" t="s">
        <v>2849</v>
      </c>
      <c r="F4028" s="20"/>
      <c r="G4028" s="20"/>
      <c r="H4028" s="20"/>
      <c r="I4028" s="20"/>
      <c r="J4028" s="25"/>
      <c r="K4028" t="s">
        <v>2850</v>
      </c>
      <c r="M4028" s="21" t="s">
        <v>2851</v>
      </c>
      <c r="O4028" s="20">
        <v>89</v>
      </c>
      <c r="P4028" s="20">
        <v>5</v>
      </c>
      <c r="Q4028" s="22">
        <v>0.0561797752808989</v>
      </c>
      <c r="R4028" s="23"/>
      <c r="S4028" s="24"/>
      <c r="T4028" s="23"/>
      <c r="U4028" s="22"/>
      <c r="V4028" s="20"/>
      <c r="W4028" s="20"/>
      <c r="X4028" s="25"/>
    </row>
    <row r="4029" spans="1:24">
      <c r="A4029" s="1" t="s">
        <v>2846</v>
      </c>
      <c r="B4029" s="13" t="s">
        <v>1615</v>
      </c>
      <c r="C4029" t="s">
        <v>2847</v>
      </c>
      <c r="D4029" s="7" t="s">
        <v>2848</v>
      </c>
      <c r="E4029" s="13" t="s">
        <v>2849</v>
      </c>
      <c r="F4029" s="20"/>
      <c r="G4029" s="20"/>
      <c r="H4029" s="20"/>
      <c r="I4029" s="20"/>
      <c r="J4029" s="25"/>
      <c r="K4029" t="s">
        <v>2850</v>
      </c>
      <c r="M4029" s="21" t="s">
        <v>2851</v>
      </c>
      <c r="O4029" s="20">
        <v>88</v>
      </c>
      <c r="P4029" s="20">
        <v>4</v>
      </c>
      <c r="Q4029" s="22">
        <v>0.0454545454545455</v>
      </c>
      <c r="R4029" s="23"/>
      <c r="S4029" s="24"/>
      <c r="T4029" s="23"/>
      <c r="U4029" s="22"/>
      <c r="V4029" s="20"/>
      <c r="W4029" s="20"/>
      <c r="X4029" s="25"/>
    </row>
    <row r="4030" spans="1:24">
      <c r="A4030" s="1" t="s">
        <v>2846</v>
      </c>
      <c r="B4030" s="13" t="s">
        <v>1615</v>
      </c>
      <c r="C4030" t="s">
        <v>2847</v>
      </c>
      <c r="D4030" s="7" t="s">
        <v>2848</v>
      </c>
      <c r="E4030" s="13" t="s">
        <v>2849</v>
      </c>
      <c r="F4030" s="20"/>
      <c r="G4030" s="20"/>
      <c r="H4030" s="20"/>
      <c r="I4030" s="20"/>
      <c r="J4030" s="25"/>
      <c r="K4030" t="s">
        <v>2850</v>
      </c>
      <c r="M4030" s="21" t="s">
        <v>2851</v>
      </c>
      <c r="O4030" s="20">
        <v>88</v>
      </c>
      <c r="P4030" s="20">
        <v>3</v>
      </c>
      <c r="Q4030" s="22">
        <v>0.0340909090909091</v>
      </c>
      <c r="R4030" s="23"/>
      <c r="S4030" s="24"/>
      <c r="T4030" s="23"/>
      <c r="U4030" s="22"/>
      <c r="V4030" s="20"/>
      <c r="W4030" s="20"/>
      <c r="X4030" s="25"/>
    </row>
    <row r="4031" spans="1:24">
      <c r="A4031" s="1" t="s">
        <v>2846</v>
      </c>
      <c r="B4031" s="13" t="s">
        <v>1615</v>
      </c>
      <c r="C4031" t="s">
        <v>2847</v>
      </c>
      <c r="D4031" s="7" t="s">
        <v>2848</v>
      </c>
      <c r="E4031" s="13" t="s">
        <v>2849</v>
      </c>
      <c r="F4031" s="20"/>
      <c r="G4031" s="20"/>
      <c r="H4031" s="20"/>
      <c r="I4031" s="20"/>
      <c r="J4031" s="25"/>
      <c r="K4031" t="s">
        <v>2850</v>
      </c>
      <c r="M4031" s="21" t="s">
        <v>2851</v>
      </c>
      <c r="O4031" s="20">
        <v>90</v>
      </c>
      <c r="P4031" s="20">
        <v>7</v>
      </c>
      <c r="Q4031" s="22">
        <v>0.0777777777777778</v>
      </c>
      <c r="R4031" s="23"/>
      <c r="S4031" s="24"/>
      <c r="T4031" s="23"/>
      <c r="U4031" s="22"/>
      <c r="V4031" s="20"/>
      <c r="W4031" s="20"/>
      <c r="X4031" s="25"/>
    </row>
    <row r="4032" spans="1:24">
      <c r="A4032" s="1" t="s">
        <v>2846</v>
      </c>
      <c r="B4032" s="13" t="s">
        <v>1615</v>
      </c>
      <c r="C4032" t="s">
        <v>2847</v>
      </c>
      <c r="D4032" s="7" t="s">
        <v>2848</v>
      </c>
      <c r="E4032" s="13" t="s">
        <v>2849</v>
      </c>
      <c r="F4032" s="20"/>
      <c r="G4032" s="20"/>
      <c r="H4032" s="20"/>
      <c r="I4032" s="20"/>
      <c r="J4032" s="25"/>
      <c r="K4032" t="s">
        <v>2850</v>
      </c>
      <c r="M4032" s="21" t="s">
        <v>2851</v>
      </c>
      <c r="O4032" s="20">
        <v>88</v>
      </c>
      <c r="P4032" s="20">
        <v>5</v>
      </c>
      <c r="Q4032" s="22">
        <v>0.0568181818181818</v>
      </c>
      <c r="R4032" s="23"/>
      <c r="S4032" s="24"/>
      <c r="T4032" s="23"/>
      <c r="U4032" s="22"/>
      <c r="V4032" s="20"/>
      <c r="W4032" s="20"/>
      <c r="X4032" s="25"/>
    </row>
    <row r="4033" spans="1:24">
      <c r="A4033" s="1" t="s">
        <v>2846</v>
      </c>
      <c r="B4033" s="13" t="s">
        <v>1615</v>
      </c>
      <c r="C4033" t="s">
        <v>2847</v>
      </c>
      <c r="D4033" s="7" t="s">
        <v>2848</v>
      </c>
      <c r="E4033" s="13" t="s">
        <v>2849</v>
      </c>
      <c r="F4033" s="20"/>
      <c r="G4033" s="20"/>
      <c r="H4033" s="20"/>
      <c r="I4033" s="20"/>
      <c r="J4033" s="25"/>
      <c r="K4033" t="s">
        <v>2850</v>
      </c>
      <c r="M4033" s="21" t="s">
        <v>2851</v>
      </c>
      <c r="O4033" s="20">
        <v>88</v>
      </c>
      <c r="P4033" s="20">
        <v>6</v>
      </c>
      <c r="Q4033" s="22">
        <v>0.0681818181818182</v>
      </c>
      <c r="R4033" s="23"/>
      <c r="S4033" s="24"/>
      <c r="T4033" s="23"/>
      <c r="U4033" s="22"/>
      <c r="V4033" s="20"/>
      <c r="W4033" s="20"/>
      <c r="X4033" s="25"/>
    </row>
    <row r="4034" spans="1:24">
      <c r="A4034" s="1" t="s">
        <v>2846</v>
      </c>
      <c r="B4034" s="13" t="s">
        <v>1615</v>
      </c>
      <c r="C4034" t="s">
        <v>2847</v>
      </c>
      <c r="D4034" s="7" t="s">
        <v>2848</v>
      </c>
      <c r="E4034" s="13" t="s">
        <v>2849</v>
      </c>
      <c r="F4034" s="20"/>
      <c r="G4034" s="20"/>
      <c r="H4034" s="20"/>
      <c r="I4034" s="20"/>
      <c r="J4034" s="25"/>
      <c r="K4034" t="s">
        <v>2850</v>
      </c>
      <c r="M4034" s="21" t="s">
        <v>2851</v>
      </c>
      <c r="O4034" s="20">
        <v>87</v>
      </c>
      <c r="P4034" s="20">
        <v>8</v>
      </c>
      <c r="Q4034" s="22">
        <v>0.0919540229885057</v>
      </c>
      <c r="R4034" s="23"/>
      <c r="S4034" s="24"/>
      <c r="T4034" s="23"/>
      <c r="U4034" s="22"/>
      <c r="V4034" s="20"/>
      <c r="W4034" s="20"/>
      <c r="X4034" s="25"/>
    </row>
    <row r="4035" spans="1:24">
      <c r="A4035" s="1" t="s">
        <v>2846</v>
      </c>
      <c r="B4035" s="13" t="s">
        <v>1615</v>
      </c>
      <c r="C4035" t="s">
        <v>2847</v>
      </c>
      <c r="D4035" s="7" t="s">
        <v>2848</v>
      </c>
      <c r="E4035" s="13" t="s">
        <v>2849</v>
      </c>
      <c r="F4035" s="20"/>
      <c r="G4035" s="20"/>
      <c r="H4035" s="20"/>
      <c r="I4035" s="20"/>
      <c r="J4035" s="25"/>
      <c r="K4035" t="s">
        <v>2850</v>
      </c>
      <c r="M4035" s="21" t="s">
        <v>2851</v>
      </c>
      <c r="O4035" s="20">
        <v>88</v>
      </c>
      <c r="P4035" s="20">
        <v>6</v>
      </c>
      <c r="Q4035" s="22">
        <v>0.0681818181818182</v>
      </c>
      <c r="R4035" s="23"/>
      <c r="S4035" s="24"/>
      <c r="T4035" s="23"/>
      <c r="U4035" s="22"/>
      <c r="V4035" s="20"/>
      <c r="W4035" s="20"/>
      <c r="X4035" s="25"/>
    </row>
    <row r="4036" spans="1:24">
      <c r="A4036" s="1" t="s">
        <v>2846</v>
      </c>
      <c r="B4036" s="13" t="s">
        <v>1615</v>
      </c>
      <c r="C4036" t="s">
        <v>2847</v>
      </c>
      <c r="D4036" s="7" t="s">
        <v>2848</v>
      </c>
      <c r="E4036" s="13" t="s">
        <v>2849</v>
      </c>
      <c r="F4036" s="20"/>
      <c r="G4036" s="20"/>
      <c r="H4036" s="20"/>
      <c r="I4036" s="20"/>
      <c r="J4036" s="25"/>
      <c r="K4036" t="s">
        <v>2850</v>
      </c>
      <c r="M4036" s="21" t="s">
        <v>2851</v>
      </c>
      <c r="O4036" s="20">
        <v>86</v>
      </c>
      <c r="P4036" s="20">
        <v>9</v>
      </c>
      <c r="Q4036" s="22">
        <v>0.104651162790698</v>
      </c>
      <c r="R4036" s="23"/>
      <c r="S4036" s="24"/>
      <c r="T4036" s="23"/>
      <c r="U4036" s="22"/>
      <c r="V4036" s="20"/>
      <c r="W4036" s="20"/>
      <c r="X4036" s="25"/>
    </row>
    <row r="4037" spans="1:24">
      <c r="A4037" s="1" t="s">
        <v>2846</v>
      </c>
      <c r="B4037" s="13" t="s">
        <v>1615</v>
      </c>
      <c r="C4037" t="s">
        <v>2847</v>
      </c>
      <c r="D4037" s="7" t="s">
        <v>2848</v>
      </c>
      <c r="E4037" s="13" t="s">
        <v>2849</v>
      </c>
      <c r="F4037" s="20"/>
      <c r="G4037" s="20"/>
      <c r="H4037" s="20"/>
      <c r="I4037" s="20"/>
      <c r="J4037" s="25"/>
      <c r="K4037" t="s">
        <v>2850</v>
      </c>
      <c r="M4037" s="21" t="s">
        <v>2851</v>
      </c>
      <c r="O4037" s="20">
        <v>90</v>
      </c>
      <c r="P4037" s="20">
        <v>7</v>
      </c>
      <c r="Q4037" s="22">
        <v>0.0777777777777778</v>
      </c>
      <c r="R4037" s="23"/>
      <c r="S4037" s="24"/>
      <c r="T4037" s="23"/>
      <c r="U4037" s="22"/>
      <c r="V4037" s="20"/>
      <c r="W4037" s="20"/>
      <c r="X4037" s="25"/>
    </row>
    <row r="4038" spans="1:24">
      <c r="A4038" s="1" t="s">
        <v>2846</v>
      </c>
      <c r="B4038" s="13" t="s">
        <v>1615</v>
      </c>
      <c r="C4038" t="s">
        <v>2847</v>
      </c>
      <c r="D4038" s="7" t="s">
        <v>2848</v>
      </c>
      <c r="E4038" s="13" t="s">
        <v>2849</v>
      </c>
      <c r="F4038" s="20"/>
      <c r="G4038" s="20"/>
      <c r="H4038" s="20"/>
      <c r="I4038" s="20"/>
      <c r="J4038" s="25"/>
      <c r="K4038" t="s">
        <v>2850</v>
      </c>
      <c r="M4038" s="21" t="s">
        <v>2851</v>
      </c>
      <c r="O4038" s="20">
        <v>92</v>
      </c>
      <c r="P4038" s="20">
        <v>9</v>
      </c>
      <c r="Q4038" s="22">
        <v>0.0978260869565217</v>
      </c>
      <c r="R4038" s="23"/>
      <c r="S4038" s="24"/>
      <c r="T4038" s="23"/>
      <c r="U4038" s="22"/>
      <c r="V4038" s="20"/>
      <c r="W4038" s="20"/>
      <c r="X4038" s="25"/>
    </row>
    <row r="4039" spans="1:24">
      <c r="A4039" s="1" t="s">
        <v>2846</v>
      </c>
      <c r="B4039" s="13" t="s">
        <v>1615</v>
      </c>
      <c r="C4039" t="s">
        <v>2847</v>
      </c>
      <c r="D4039" s="7" t="s">
        <v>2848</v>
      </c>
      <c r="E4039" s="13" t="s">
        <v>2849</v>
      </c>
      <c r="F4039" s="20"/>
      <c r="G4039" s="20"/>
      <c r="H4039" s="20"/>
      <c r="I4039" s="20"/>
      <c r="J4039" s="25"/>
      <c r="K4039" t="s">
        <v>2850</v>
      </c>
      <c r="M4039" s="21" t="s">
        <v>2851</v>
      </c>
      <c r="O4039" s="20">
        <v>88</v>
      </c>
      <c r="P4039" s="20">
        <v>7</v>
      </c>
      <c r="Q4039" s="22">
        <v>0.0795454545454545</v>
      </c>
      <c r="R4039" s="23"/>
      <c r="S4039" s="24"/>
      <c r="T4039" s="23"/>
      <c r="U4039" s="22"/>
      <c r="V4039" s="20"/>
      <c r="W4039" s="20"/>
      <c r="X4039" s="25"/>
    </row>
    <row r="4040" spans="1:24">
      <c r="A4040" s="1" t="s">
        <v>2846</v>
      </c>
      <c r="B4040" s="13" t="s">
        <v>1615</v>
      </c>
      <c r="C4040" t="s">
        <v>2847</v>
      </c>
      <c r="D4040" s="7" t="s">
        <v>2848</v>
      </c>
      <c r="E4040" s="13" t="s">
        <v>2849</v>
      </c>
      <c r="F4040" s="20"/>
      <c r="G4040" s="20"/>
      <c r="H4040" s="20"/>
      <c r="I4040" s="20"/>
      <c r="J4040" s="25"/>
      <c r="K4040" t="s">
        <v>2850</v>
      </c>
      <c r="M4040" s="21" t="s">
        <v>2851</v>
      </c>
      <c r="O4040" s="20">
        <v>90</v>
      </c>
      <c r="P4040" s="20">
        <v>8</v>
      </c>
      <c r="Q4040" s="22">
        <v>0.0888888888888889</v>
      </c>
      <c r="R4040" s="23"/>
      <c r="S4040" s="24"/>
      <c r="T4040" s="23"/>
      <c r="U4040" s="22"/>
      <c r="V4040" s="20"/>
      <c r="W4040" s="20"/>
      <c r="X4040" s="25"/>
    </row>
    <row r="4041" spans="1:24">
      <c r="A4041" s="1" t="s">
        <v>2846</v>
      </c>
      <c r="B4041" s="13" t="s">
        <v>1615</v>
      </c>
      <c r="C4041" t="s">
        <v>2847</v>
      </c>
      <c r="D4041" s="7" t="s">
        <v>2848</v>
      </c>
      <c r="E4041" s="13" t="s">
        <v>2849</v>
      </c>
      <c r="F4041" s="20"/>
      <c r="G4041" s="20"/>
      <c r="H4041" s="20"/>
      <c r="I4041" s="20"/>
      <c r="J4041" s="25"/>
      <c r="K4041" t="s">
        <v>2850</v>
      </c>
      <c r="M4041" s="21" t="s">
        <v>2851</v>
      </c>
      <c r="O4041" s="20">
        <v>90</v>
      </c>
      <c r="P4041" s="20">
        <v>10</v>
      </c>
      <c r="Q4041" s="22">
        <v>0.111111111111111</v>
      </c>
      <c r="R4041" s="23"/>
      <c r="S4041" s="24"/>
      <c r="T4041" s="23"/>
      <c r="U4041" s="22"/>
      <c r="V4041" s="20"/>
      <c r="W4041" s="20"/>
      <c r="X4041" s="25"/>
    </row>
    <row r="4042" spans="1:24">
      <c r="A4042" s="1" t="s">
        <v>2846</v>
      </c>
      <c r="B4042" s="13" t="s">
        <v>1615</v>
      </c>
      <c r="C4042" t="s">
        <v>2847</v>
      </c>
      <c r="D4042" s="7" t="s">
        <v>2848</v>
      </c>
      <c r="E4042" s="13" t="s">
        <v>2849</v>
      </c>
      <c r="F4042" s="20"/>
      <c r="G4042" s="20"/>
      <c r="H4042" s="20"/>
      <c r="I4042" s="20"/>
      <c r="J4042" s="25"/>
      <c r="K4042" t="s">
        <v>2850</v>
      </c>
      <c r="M4042" s="21" t="s">
        <v>2851</v>
      </c>
      <c r="O4042" s="20">
        <v>88</v>
      </c>
      <c r="P4042" s="20">
        <v>8</v>
      </c>
      <c r="Q4042" s="22">
        <v>0.0909090909090909</v>
      </c>
      <c r="R4042" s="23"/>
      <c r="S4042" s="24"/>
      <c r="T4042" s="23"/>
      <c r="U4042" s="22"/>
      <c r="V4042" s="20"/>
      <c r="W4042" s="20"/>
      <c r="X4042" s="25"/>
    </row>
    <row r="4043" spans="1:24">
      <c r="A4043" s="1" t="s">
        <v>2846</v>
      </c>
      <c r="B4043" s="13" t="s">
        <v>1615</v>
      </c>
      <c r="C4043" t="s">
        <v>2847</v>
      </c>
      <c r="D4043" s="7" t="s">
        <v>2848</v>
      </c>
      <c r="E4043" s="13" t="s">
        <v>2849</v>
      </c>
      <c r="F4043" s="20"/>
      <c r="G4043" s="20"/>
      <c r="H4043" s="20"/>
      <c r="I4043" s="20"/>
      <c r="J4043" s="25"/>
      <c r="K4043" t="s">
        <v>2850</v>
      </c>
      <c r="M4043" s="21" t="s">
        <v>2851</v>
      </c>
      <c r="O4043" s="20">
        <v>88</v>
      </c>
      <c r="P4043" s="20">
        <v>10</v>
      </c>
      <c r="Q4043" s="22">
        <v>0.113636363636364</v>
      </c>
      <c r="R4043" s="23"/>
      <c r="S4043" s="24"/>
      <c r="T4043" s="23"/>
      <c r="U4043" s="22"/>
      <c r="V4043" s="20"/>
      <c r="W4043" s="20"/>
      <c r="X4043" s="25"/>
    </row>
    <row r="4044" spans="1:24">
      <c r="A4044" s="1" t="s">
        <v>2846</v>
      </c>
      <c r="B4044" s="13" t="s">
        <v>1615</v>
      </c>
      <c r="C4044" t="s">
        <v>2847</v>
      </c>
      <c r="D4044" s="7" t="s">
        <v>2848</v>
      </c>
      <c r="E4044" s="13" t="s">
        <v>2849</v>
      </c>
      <c r="F4044" s="20"/>
      <c r="G4044" s="20"/>
      <c r="H4044" s="20"/>
      <c r="I4044" s="20"/>
      <c r="J4044" s="25"/>
      <c r="K4044" t="s">
        <v>2850</v>
      </c>
      <c r="M4044" s="21" t="s">
        <v>2851</v>
      </c>
      <c r="O4044" s="20">
        <v>88</v>
      </c>
      <c r="P4044" s="20">
        <v>12</v>
      </c>
      <c r="Q4044" s="22">
        <v>0.136363636363636</v>
      </c>
      <c r="R4044" s="23"/>
      <c r="S4044" s="24"/>
      <c r="T4044" s="23"/>
      <c r="U4044" s="22"/>
      <c r="V4044" s="20"/>
      <c r="W4044" s="20"/>
      <c r="X4044" s="25"/>
    </row>
    <row r="4045" spans="1:24">
      <c r="A4045" s="1" t="s">
        <v>2846</v>
      </c>
      <c r="B4045" s="13" t="s">
        <v>1615</v>
      </c>
      <c r="C4045" t="s">
        <v>2847</v>
      </c>
      <c r="D4045" s="7" t="s">
        <v>2848</v>
      </c>
      <c r="E4045" s="13" t="s">
        <v>2849</v>
      </c>
      <c r="F4045" s="20"/>
      <c r="G4045" s="20"/>
      <c r="H4045" s="20"/>
      <c r="I4045" s="20"/>
      <c r="J4045" s="25"/>
      <c r="K4045" t="s">
        <v>2850</v>
      </c>
      <c r="M4045" s="21" t="s">
        <v>2851</v>
      </c>
      <c r="O4045" s="20">
        <v>85</v>
      </c>
      <c r="P4045" s="20">
        <v>11</v>
      </c>
      <c r="Q4045" s="22">
        <v>0.129411764705882</v>
      </c>
      <c r="R4045" s="23"/>
      <c r="S4045" s="24"/>
      <c r="T4045" s="23"/>
      <c r="U4045" s="22"/>
      <c r="V4045" s="20"/>
      <c r="W4045" s="20"/>
      <c r="X4045" s="25"/>
    </row>
    <row r="4046" spans="1:24">
      <c r="A4046" s="1" t="s">
        <v>2846</v>
      </c>
      <c r="B4046" s="13" t="s">
        <v>1615</v>
      </c>
      <c r="C4046" t="s">
        <v>2847</v>
      </c>
      <c r="D4046" s="7" t="s">
        <v>2848</v>
      </c>
      <c r="E4046" s="13" t="s">
        <v>2849</v>
      </c>
      <c r="F4046" s="20"/>
      <c r="G4046" s="20"/>
      <c r="H4046" s="20"/>
      <c r="I4046" s="20"/>
      <c r="J4046" s="25"/>
      <c r="K4046" t="s">
        <v>2850</v>
      </c>
      <c r="M4046" s="21" t="s">
        <v>2851</v>
      </c>
      <c r="O4046" s="20">
        <v>85</v>
      </c>
      <c r="P4046" s="20">
        <v>10</v>
      </c>
      <c r="Q4046" s="22">
        <v>0.117647058823529</v>
      </c>
      <c r="R4046" s="23"/>
      <c r="S4046" s="24"/>
      <c r="T4046" s="23"/>
      <c r="U4046" s="22"/>
      <c r="V4046" s="20"/>
      <c r="W4046" s="20"/>
      <c r="X4046" s="25"/>
    </row>
    <row r="4047" spans="1:24">
      <c r="A4047" s="1" t="s">
        <v>2846</v>
      </c>
      <c r="B4047" s="13" t="s">
        <v>1615</v>
      </c>
      <c r="C4047" t="s">
        <v>2847</v>
      </c>
      <c r="D4047" s="7" t="s">
        <v>2848</v>
      </c>
      <c r="E4047" s="13" t="s">
        <v>2849</v>
      </c>
      <c r="F4047" s="20"/>
      <c r="G4047" s="20"/>
      <c r="H4047" s="20"/>
      <c r="I4047" s="20"/>
      <c r="J4047" s="25"/>
      <c r="K4047" t="s">
        <v>2850</v>
      </c>
      <c r="M4047" s="21" t="s">
        <v>2851</v>
      </c>
      <c r="O4047" s="20">
        <v>81</v>
      </c>
      <c r="P4047" s="20">
        <v>20</v>
      </c>
      <c r="Q4047" s="22">
        <v>0.246913580246914</v>
      </c>
      <c r="R4047" s="23"/>
      <c r="S4047" s="24"/>
      <c r="T4047" s="23"/>
      <c r="U4047" s="22"/>
      <c r="V4047" s="20"/>
      <c r="W4047" s="20"/>
      <c r="X4047" s="25"/>
    </row>
    <row r="4048" spans="1:24">
      <c r="A4048" s="1" t="s">
        <v>2846</v>
      </c>
      <c r="B4048" s="13" t="s">
        <v>1615</v>
      </c>
      <c r="C4048" t="s">
        <v>2847</v>
      </c>
      <c r="D4048" s="7" t="s">
        <v>2848</v>
      </c>
      <c r="E4048" s="13" t="s">
        <v>2849</v>
      </c>
      <c r="F4048" s="20"/>
      <c r="G4048" s="20"/>
      <c r="H4048" s="20"/>
      <c r="I4048" s="20"/>
      <c r="J4048" s="25"/>
      <c r="K4048" t="s">
        <v>2850</v>
      </c>
      <c r="M4048" s="21" t="s">
        <v>2851</v>
      </c>
      <c r="O4048" s="20">
        <v>82</v>
      </c>
      <c r="P4048" s="20">
        <v>15</v>
      </c>
      <c r="Q4048" s="22">
        <v>0.182926829268293</v>
      </c>
      <c r="R4048" s="23"/>
      <c r="S4048" s="24"/>
      <c r="T4048" s="23"/>
      <c r="U4048" s="22"/>
      <c r="V4048" s="20"/>
      <c r="W4048" s="20"/>
      <c r="X4048" s="25"/>
    </row>
    <row r="4049" spans="1:24">
      <c r="A4049" s="1" t="s">
        <v>2846</v>
      </c>
      <c r="B4049" s="13" t="s">
        <v>1615</v>
      </c>
      <c r="C4049" t="s">
        <v>2847</v>
      </c>
      <c r="D4049" s="7" t="s">
        <v>2848</v>
      </c>
      <c r="E4049" s="13" t="s">
        <v>2849</v>
      </c>
      <c r="F4049" s="20"/>
      <c r="G4049" s="20"/>
      <c r="H4049" s="20"/>
      <c r="I4049" s="20"/>
      <c r="J4049" s="25"/>
      <c r="K4049" t="s">
        <v>2850</v>
      </c>
      <c r="M4049" s="21" t="s">
        <v>2851</v>
      </c>
      <c r="O4049" s="20">
        <v>81</v>
      </c>
      <c r="P4049" s="20">
        <v>11</v>
      </c>
      <c r="Q4049" s="22">
        <v>0.135802469135802</v>
      </c>
      <c r="R4049" s="23"/>
      <c r="S4049" s="24"/>
      <c r="T4049" s="23"/>
      <c r="U4049" s="22"/>
      <c r="V4049" s="20"/>
      <c r="W4049" s="20"/>
      <c r="X4049" s="25"/>
    </row>
    <row r="4050" spans="1:24">
      <c r="A4050" s="1" t="s">
        <v>2846</v>
      </c>
      <c r="B4050" s="13" t="s">
        <v>1615</v>
      </c>
      <c r="C4050" t="s">
        <v>2847</v>
      </c>
      <c r="D4050" s="7" t="s">
        <v>2848</v>
      </c>
      <c r="E4050" s="13" t="s">
        <v>2849</v>
      </c>
      <c r="F4050" s="20"/>
      <c r="G4050" s="20"/>
      <c r="H4050" s="20"/>
      <c r="I4050" s="20"/>
      <c r="J4050" s="25"/>
      <c r="K4050" t="s">
        <v>2850</v>
      </c>
      <c r="M4050" s="21" t="s">
        <v>2851</v>
      </c>
      <c r="O4050" s="20">
        <v>84</v>
      </c>
      <c r="P4050" s="20">
        <v>16</v>
      </c>
      <c r="Q4050" s="22">
        <v>0.19047619047619</v>
      </c>
      <c r="R4050" s="23"/>
      <c r="S4050" s="24"/>
      <c r="T4050" s="23"/>
      <c r="U4050" s="22"/>
      <c r="V4050" s="20"/>
      <c r="W4050" s="20"/>
      <c r="X4050" s="25"/>
    </row>
    <row r="4051" spans="1:24">
      <c r="A4051" s="1" t="s">
        <v>2846</v>
      </c>
      <c r="B4051" s="13" t="s">
        <v>1615</v>
      </c>
      <c r="C4051" t="s">
        <v>2847</v>
      </c>
      <c r="D4051" s="7" t="s">
        <v>2848</v>
      </c>
      <c r="E4051" s="13" t="s">
        <v>2849</v>
      </c>
      <c r="F4051" s="20"/>
      <c r="G4051" s="20"/>
      <c r="H4051" s="20"/>
      <c r="I4051" s="20"/>
      <c r="J4051" s="25"/>
      <c r="K4051" t="s">
        <v>2850</v>
      </c>
      <c r="M4051" s="21" t="s">
        <v>2851</v>
      </c>
      <c r="O4051" s="20">
        <v>81</v>
      </c>
      <c r="P4051" s="20">
        <v>19</v>
      </c>
      <c r="Q4051" s="22">
        <v>0.234567901234568</v>
      </c>
      <c r="R4051" s="23"/>
      <c r="S4051" s="24"/>
      <c r="T4051" s="23"/>
      <c r="U4051" s="22"/>
      <c r="V4051" s="20"/>
      <c r="W4051" s="20"/>
      <c r="X4051" s="25"/>
    </row>
    <row r="4052" spans="1:24">
      <c r="A4052" s="1" t="s">
        <v>2846</v>
      </c>
      <c r="B4052" s="13" t="s">
        <v>1615</v>
      </c>
      <c r="C4052" t="s">
        <v>2847</v>
      </c>
      <c r="D4052" s="7" t="s">
        <v>2848</v>
      </c>
      <c r="E4052" s="13" t="s">
        <v>2849</v>
      </c>
      <c r="F4052" s="20"/>
      <c r="G4052" s="20"/>
      <c r="H4052" s="20"/>
      <c r="I4052" s="20"/>
      <c r="J4052" s="25"/>
      <c r="K4052" t="s">
        <v>2850</v>
      </c>
      <c r="M4052" s="21" t="s">
        <v>2851</v>
      </c>
      <c r="O4052" s="20">
        <v>81</v>
      </c>
      <c r="P4052" s="20">
        <v>17</v>
      </c>
      <c r="Q4052" s="22">
        <v>0.209876543209877</v>
      </c>
      <c r="R4052" s="23"/>
      <c r="S4052" s="24"/>
      <c r="T4052" s="23"/>
      <c r="U4052" s="22"/>
      <c r="V4052" s="20"/>
      <c r="W4052" s="20"/>
      <c r="X4052" s="25"/>
    </row>
    <row r="4053" spans="1:24">
      <c r="A4053" s="1" t="s">
        <v>2846</v>
      </c>
      <c r="B4053" s="13" t="s">
        <v>1615</v>
      </c>
      <c r="C4053" t="s">
        <v>2847</v>
      </c>
      <c r="D4053" s="7" t="s">
        <v>2848</v>
      </c>
      <c r="E4053" s="13" t="s">
        <v>2849</v>
      </c>
      <c r="F4053" s="20"/>
      <c r="G4053" s="20"/>
      <c r="H4053" s="20"/>
      <c r="I4053" s="20"/>
      <c r="J4053" s="25"/>
      <c r="K4053" t="s">
        <v>2850</v>
      </c>
      <c r="M4053" s="21" t="s">
        <v>2851</v>
      </c>
      <c r="O4053" s="20">
        <v>83</v>
      </c>
      <c r="P4053" s="20">
        <v>14</v>
      </c>
      <c r="Q4053" s="22">
        <v>0.168674698795181</v>
      </c>
      <c r="R4053" s="23"/>
      <c r="S4053" s="24"/>
      <c r="T4053" s="23"/>
      <c r="U4053" s="22"/>
      <c r="V4053" s="20"/>
      <c r="W4053" s="20"/>
      <c r="X4053" s="25"/>
    </row>
    <row r="4054" spans="1:24">
      <c r="A4054" s="1" t="s">
        <v>2846</v>
      </c>
      <c r="B4054" s="13" t="s">
        <v>1615</v>
      </c>
      <c r="C4054" t="s">
        <v>2847</v>
      </c>
      <c r="D4054" s="7" t="s">
        <v>2848</v>
      </c>
      <c r="E4054" s="13" t="s">
        <v>2849</v>
      </c>
      <c r="F4054" s="20"/>
      <c r="G4054" s="20"/>
      <c r="H4054" s="20"/>
      <c r="I4054" s="20"/>
      <c r="J4054" s="25"/>
      <c r="K4054" t="s">
        <v>2850</v>
      </c>
      <c r="M4054" s="21" t="s">
        <v>2851</v>
      </c>
      <c r="O4054" s="20">
        <v>83</v>
      </c>
      <c r="P4054" s="20">
        <v>10</v>
      </c>
      <c r="Q4054" s="22">
        <v>0.120481927710843</v>
      </c>
      <c r="R4054" s="23"/>
      <c r="S4054" s="24"/>
      <c r="T4054" s="23"/>
      <c r="U4054" s="22"/>
      <c r="V4054" s="20"/>
      <c r="W4054" s="20"/>
      <c r="X4054" s="25"/>
    </row>
    <row r="4055" spans="1:24">
      <c r="A4055" s="1" t="s">
        <v>2846</v>
      </c>
      <c r="B4055" s="13" t="s">
        <v>1615</v>
      </c>
      <c r="C4055" t="s">
        <v>2847</v>
      </c>
      <c r="D4055" s="7" t="s">
        <v>2848</v>
      </c>
      <c r="E4055" s="13" t="s">
        <v>2849</v>
      </c>
      <c r="F4055" s="20"/>
      <c r="G4055" s="20"/>
      <c r="H4055" s="20"/>
      <c r="I4055" s="20"/>
      <c r="J4055" s="25"/>
      <c r="K4055" t="s">
        <v>2850</v>
      </c>
      <c r="M4055" s="21" t="s">
        <v>2851</v>
      </c>
      <c r="O4055" s="20">
        <v>84</v>
      </c>
      <c r="P4055" s="20">
        <v>12</v>
      </c>
      <c r="Q4055" s="22">
        <v>0.142857142857143</v>
      </c>
      <c r="R4055" s="23"/>
      <c r="S4055" s="24"/>
      <c r="T4055" s="23"/>
      <c r="U4055" s="22"/>
      <c r="V4055" s="20"/>
      <c r="W4055" s="20"/>
      <c r="X4055" s="25"/>
    </row>
    <row r="4056" spans="1:24">
      <c r="A4056" s="1" t="s">
        <v>2846</v>
      </c>
      <c r="B4056" s="13" t="s">
        <v>1615</v>
      </c>
      <c r="C4056" t="s">
        <v>2847</v>
      </c>
      <c r="D4056" s="7" t="s">
        <v>2848</v>
      </c>
      <c r="E4056" s="13" t="s">
        <v>2849</v>
      </c>
      <c r="F4056" s="20"/>
      <c r="G4056" s="20"/>
      <c r="H4056" s="20"/>
      <c r="I4056" s="20"/>
      <c r="J4056" s="25"/>
      <c r="K4056" t="s">
        <v>2850</v>
      </c>
      <c r="M4056" s="21" t="s">
        <v>2851</v>
      </c>
      <c r="O4056" s="20">
        <v>83</v>
      </c>
      <c r="P4056" s="20">
        <v>10</v>
      </c>
      <c r="Q4056" s="22">
        <v>0.120481927710843</v>
      </c>
      <c r="R4056" s="23"/>
      <c r="S4056" s="24"/>
      <c r="T4056" s="23"/>
      <c r="U4056" s="22"/>
      <c r="V4056" s="20"/>
      <c r="W4056" s="20"/>
      <c r="X4056" s="25"/>
    </row>
    <row r="4057" spans="1:24">
      <c r="A4057" s="1" t="s">
        <v>2846</v>
      </c>
      <c r="B4057" s="13" t="s">
        <v>1615</v>
      </c>
      <c r="C4057" t="s">
        <v>2847</v>
      </c>
      <c r="D4057" s="7" t="s">
        <v>2848</v>
      </c>
      <c r="E4057" s="13" t="s">
        <v>2849</v>
      </c>
      <c r="F4057" s="20"/>
      <c r="G4057" s="20"/>
      <c r="H4057" s="20"/>
      <c r="I4057" s="20"/>
      <c r="J4057" s="25"/>
      <c r="K4057" t="s">
        <v>2850</v>
      </c>
      <c r="M4057" s="21" t="s">
        <v>2851</v>
      </c>
      <c r="O4057" s="20">
        <v>84</v>
      </c>
      <c r="P4057" s="20">
        <v>8</v>
      </c>
      <c r="Q4057" s="22">
        <v>0.0952380952380952</v>
      </c>
      <c r="R4057" s="23"/>
      <c r="S4057" s="24"/>
      <c r="T4057" s="23"/>
      <c r="U4057" s="22"/>
      <c r="V4057" s="20"/>
      <c r="W4057" s="20"/>
      <c r="X4057" s="25"/>
    </row>
    <row r="4058" spans="1:24">
      <c r="A4058" s="1" t="s">
        <v>2846</v>
      </c>
      <c r="B4058" s="13" t="s">
        <v>1615</v>
      </c>
      <c r="C4058" t="s">
        <v>2847</v>
      </c>
      <c r="D4058" s="7" t="s">
        <v>2848</v>
      </c>
      <c r="E4058" s="13" t="s">
        <v>2849</v>
      </c>
      <c r="F4058" s="20"/>
      <c r="G4058" s="20"/>
      <c r="H4058" s="20"/>
      <c r="I4058" s="20"/>
      <c r="J4058" s="25"/>
      <c r="K4058" t="s">
        <v>2850</v>
      </c>
      <c r="M4058" s="21" t="s">
        <v>2851</v>
      </c>
      <c r="O4058" s="20">
        <v>82</v>
      </c>
      <c r="P4058" s="20">
        <v>8</v>
      </c>
      <c r="Q4058" s="22">
        <v>0.0975609756097561</v>
      </c>
      <c r="R4058" s="23"/>
      <c r="S4058" s="24"/>
      <c r="T4058" s="23"/>
      <c r="U4058" s="22"/>
      <c r="V4058" s="20"/>
      <c r="W4058" s="20"/>
      <c r="X4058" s="25"/>
    </row>
    <row r="4059" spans="1:24">
      <c r="A4059" s="1" t="s">
        <v>2846</v>
      </c>
      <c r="B4059" s="13" t="s">
        <v>1615</v>
      </c>
      <c r="C4059" t="s">
        <v>2847</v>
      </c>
      <c r="D4059" s="7" t="s">
        <v>2848</v>
      </c>
      <c r="E4059" s="13" t="s">
        <v>2849</v>
      </c>
      <c r="F4059" s="20"/>
      <c r="G4059" s="20"/>
      <c r="H4059" s="20"/>
      <c r="I4059" s="20"/>
      <c r="J4059" s="25"/>
      <c r="K4059" t="s">
        <v>2850</v>
      </c>
      <c r="M4059" s="21" t="s">
        <v>2851</v>
      </c>
      <c r="O4059" s="20">
        <v>83</v>
      </c>
      <c r="P4059" s="20">
        <v>4</v>
      </c>
      <c r="Q4059" s="22">
        <v>0.0481927710843374</v>
      </c>
      <c r="R4059" s="23"/>
      <c r="S4059" s="24"/>
      <c r="T4059" s="23"/>
      <c r="U4059" s="22"/>
      <c r="V4059" s="20"/>
      <c r="W4059" s="20"/>
      <c r="X4059" s="25"/>
    </row>
    <row r="4060" spans="1:24">
      <c r="A4060" s="1" t="s">
        <v>2846</v>
      </c>
      <c r="B4060" s="13" t="s">
        <v>1615</v>
      </c>
      <c r="C4060" t="s">
        <v>2847</v>
      </c>
      <c r="D4060" s="7" t="s">
        <v>2848</v>
      </c>
      <c r="E4060" s="13" t="s">
        <v>2849</v>
      </c>
      <c r="F4060" s="20"/>
      <c r="G4060" s="20"/>
      <c r="H4060" s="20"/>
      <c r="I4060" s="20"/>
      <c r="J4060" s="25"/>
      <c r="K4060" t="s">
        <v>2850</v>
      </c>
      <c r="M4060" s="21" t="s">
        <v>2851</v>
      </c>
      <c r="O4060" s="20">
        <v>84</v>
      </c>
      <c r="P4060" s="20">
        <v>4</v>
      </c>
      <c r="Q4060" s="22">
        <v>0.0476190476190476</v>
      </c>
      <c r="R4060" s="23"/>
      <c r="S4060" s="24"/>
      <c r="T4060" s="23"/>
      <c r="U4060" s="22"/>
      <c r="V4060" s="20"/>
      <c r="W4060" s="20"/>
      <c r="X4060" s="25"/>
    </row>
    <row r="4061" spans="1:24">
      <c r="A4061" s="39" t="s">
        <v>2846</v>
      </c>
      <c r="B4061" s="40" t="s">
        <v>1615</v>
      </c>
      <c r="C4061" s="18" t="s">
        <v>2847</v>
      </c>
      <c r="D4061" s="78" t="s">
        <v>2848</v>
      </c>
      <c r="E4061" s="80" t="s">
        <v>2849</v>
      </c>
      <c r="F4061" s="42"/>
      <c r="G4061" s="42"/>
      <c r="H4061" s="42"/>
      <c r="I4061" s="42"/>
      <c r="J4061" s="47"/>
      <c r="K4061" s="18" t="s">
        <v>2850</v>
      </c>
      <c r="L4061" s="18"/>
      <c r="M4061" s="43" t="s">
        <v>2851</v>
      </c>
      <c r="N4061" s="18"/>
      <c r="O4061" s="42">
        <v>86</v>
      </c>
      <c r="P4061" s="42">
        <v>10</v>
      </c>
      <c r="Q4061" s="44">
        <v>0.116279069767442</v>
      </c>
      <c r="R4061" s="45"/>
      <c r="S4061" s="46"/>
      <c r="T4061" s="45"/>
      <c r="U4061" s="44"/>
      <c r="V4061" s="42"/>
      <c r="W4061" s="42"/>
      <c r="X4061" s="47"/>
    </row>
    <row r="4062" spans="1:24">
      <c r="A4062" s="1" t="s">
        <v>2476</v>
      </c>
      <c r="B4062" s="13" t="s">
        <v>1615</v>
      </c>
      <c r="C4062" t="s">
        <v>2852</v>
      </c>
      <c r="D4062" s="7" t="s">
        <v>2478</v>
      </c>
      <c r="E4062" s="13" t="s">
        <v>2849</v>
      </c>
      <c r="F4062" s="20"/>
      <c r="G4062" s="20"/>
      <c r="H4062" s="20"/>
      <c r="I4062" s="20"/>
      <c r="J4062" s="25"/>
      <c r="K4062" t="s">
        <v>2850</v>
      </c>
      <c r="M4062" s="21" t="s">
        <v>2851</v>
      </c>
      <c r="N4062" t="s">
        <v>2853</v>
      </c>
      <c r="O4062" s="20">
        <v>95.2814155425756</v>
      </c>
      <c r="P4062" s="20">
        <v>19.4061761701424</v>
      </c>
      <c r="Q4062" s="22">
        <v>0.203672206795364</v>
      </c>
      <c r="R4062" s="23"/>
      <c r="S4062" s="24"/>
      <c r="T4062" s="23"/>
      <c r="U4062" s="22"/>
      <c r="V4062" s="20"/>
      <c r="W4062" s="20"/>
      <c r="X4062" s="25"/>
    </row>
    <row r="4063" spans="1:24">
      <c r="A4063" s="1" t="s">
        <v>2476</v>
      </c>
      <c r="B4063" s="13" t="s">
        <v>1615</v>
      </c>
      <c r="C4063" t="s">
        <v>2852</v>
      </c>
      <c r="D4063" s="7" t="s">
        <v>2478</v>
      </c>
      <c r="E4063" s="13" t="s">
        <v>2849</v>
      </c>
      <c r="F4063" s="20"/>
      <c r="G4063" s="20"/>
      <c r="H4063" s="20"/>
      <c r="I4063" s="20"/>
      <c r="J4063" s="25"/>
      <c r="K4063" t="s">
        <v>2850</v>
      </c>
      <c r="M4063" s="21" t="s">
        <v>2851</v>
      </c>
      <c r="N4063" t="s">
        <v>2854</v>
      </c>
      <c r="O4063" s="20">
        <v>95.3203517763086</v>
      </c>
      <c r="P4063" s="20">
        <v>31.5242731080982</v>
      </c>
      <c r="Q4063" s="22">
        <v>0.330719227537863</v>
      </c>
      <c r="R4063" s="23"/>
      <c r="S4063" s="24"/>
      <c r="T4063" s="23"/>
      <c r="U4063" s="22"/>
      <c r="V4063" s="20"/>
      <c r="W4063" s="20"/>
      <c r="X4063" s="25"/>
    </row>
    <row r="4064" spans="1:24">
      <c r="A4064" s="1" t="s">
        <v>2476</v>
      </c>
      <c r="B4064" s="13" t="s">
        <v>1615</v>
      </c>
      <c r="C4064" t="s">
        <v>2852</v>
      </c>
      <c r="D4064" s="7" t="s">
        <v>2478</v>
      </c>
      <c r="E4064" s="13" t="s">
        <v>2849</v>
      </c>
      <c r="F4064" s="20"/>
      <c r="G4064" s="20"/>
      <c r="H4064" s="20"/>
      <c r="I4064" s="20"/>
      <c r="J4064" s="25"/>
      <c r="K4064" t="s">
        <v>2850</v>
      </c>
      <c r="M4064" s="21" t="s">
        <v>2851</v>
      </c>
      <c r="N4064" t="s">
        <v>2855</v>
      </c>
      <c r="O4064" s="20">
        <v>95.278044422764</v>
      </c>
      <c r="P4064" s="20">
        <v>12.7307289789965</v>
      </c>
      <c r="Q4064" s="22">
        <v>0.1336166065973</v>
      </c>
      <c r="R4064" s="23"/>
      <c r="S4064" s="24"/>
      <c r="T4064" s="23"/>
      <c r="U4064" s="22"/>
      <c r="V4064" s="20"/>
      <c r="W4064" s="20"/>
      <c r="X4064" s="25"/>
    </row>
    <row r="4065" spans="1:24">
      <c r="A4065" s="39" t="s">
        <v>2476</v>
      </c>
      <c r="B4065" s="40" t="s">
        <v>1615</v>
      </c>
      <c r="C4065" s="18" t="s">
        <v>2852</v>
      </c>
      <c r="D4065" s="78" t="s">
        <v>2478</v>
      </c>
      <c r="E4065" s="80" t="s">
        <v>2849</v>
      </c>
      <c r="F4065" s="42"/>
      <c r="G4065" s="42"/>
      <c r="H4065" s="42"/>
      <c r="I4065" s="42"/>
      <c r="J4065" s="47"/>
      <c r="K4065" s="18" t="s">
        <v>2850</v>
      </c>
      <c r="L4065" s="18"/>
      <c r="M4065" s="43" t="s">
        <v>2851</v>
      </c>
      <c r="N4065" s="18" t="s">
        <v>2856</v>
      </c>
      <c r="O4065" s="42">
        <v>95.0380077040796</v>
      </c>
      <c r="P4065" s="42">
        <v>17.0707251513997</v>
      </c>
      <c r="Q4065" s="44">
        <v>0.179619981140103</v>
      </c>
      <c r="R4065" s="45"/>
      <c r="S4065" s="46"/>
      <c r="T4065" s="45"/>
      <c r="U4065" s="44"/>
      <c r="V4065" s="42"/>
      <c r="W4065" s="42"/>
      <c r="X4065" s="47"/>
    </row>
    <row r="4066" spans="1:24">
      <c r="A4066" s="1" t="s">
        <v>2857</v>
      </c>
      <c r="B4066" s="13" t="s">
        <v>331</v>
      </c>
      <c r="C4066" t="s">
        <v>2858</v>
      </c>
      <c r="D4066" s="7" t="s">
        <v>2859</v>
      </c>
      <c r="E4066" s="13" t="s">
        <v>28</v>
      </c>
      <c r="F4066" s="20">
        <v>48.95</v>
      </c>
      <c r="G4066" s="20">
        <v>2.6</v>
      </c>
      <c r="H4066" s="20"/>
      <c r="I4066" s="20"/>
      <c r="J4066" s="25"/>
      <c r="K4066" t="s">
        <v>29</v>
      </c>
      <c r="L4066" t="s">
        <v>30</v>
      </c>
      <c r="M4066" s="21" t="s">
        <v>31</v>
      </c>
      <c r="N4066" t="s">
        <v>2860</v>
      </c>
      <c r="O4066" s="20">
        <v>93.9</v>
      </c>
      <c r="P4066" s="20"/>
      <c r="Q4066" s="22"/>
      <c r="R4066" s="23"/>
      <c r="S4066" s="24"/>
      <c r="T4066" s="23">
        <v>3900000000000</v>
      </c>
      <c r="U4066" s="22">
        <v>0.218793167408975</v>
      </c>
      <c r="V4066" s="20"/>
      <c r="W4066" s="20"/>
      <c r="X4066" s="25"/>
    </row>
    <row r="4067" spans="1:24">
      <c r="A4067" s="1" t="s">
        <v>2857</v>
      </c>
      <c r="B4067" s="13" t="s">
        <v>331</v>
      </c>
      <c r="C4067" t="s">
        <v>2858</v>
      </c>
      <c r="D4067" s="7" t="s">
        <v>2859</v>
      </c>
      <c r="E4067" s="13" t="s">
        <v>28</v>
      </c>
      <c r="F4067" s="20">
        <v>48.95</v>
      </c>
      <c r="G4067" s="20">
        <v>2.6</v>
      </c>
      <c r="H4067" s="20"/>
      <c r="I4067" s="20"/>
      <c r="J4067" s="25"/>
      <c r="K4067" t="s">
        <v>29</v>
      </c>
      <c r="L4067" t="s">
        <v>30</v>
      </c>
      <c r="M4067" s="21" t="s">
        <v>31</v>
      </c>
      <c r="N4067" t="s">
        <v>2861</v>
      </c>
      <c r="O4067" s="20">
        <v>71.2</v>
      </c>
      <c r="P4067" s="20"/>
      <c r="Q4067" s="22"/>
      <c r="R4067" s="23"/>
      <c r="S4067" s="24"/>
      <c r="T4067" s="23">
        <v>5900000000000</v>
      </c>
      <c r="U4067" s="22">
        <v>0.111294002675515</v>
      </c>
      <c r="V4067" s="20"/>
      <c r="W4067" s="20"/>
      <c r="X4067" s="25"/>
    </row>
    <row r="4068" spans="1:24">
      <c r="A4068" s="1" t="s">
        <v>2857</v>
      </c>
      <c r="B4068" s="13" t="s">
        <v>331</v>
      </c>
      <c r="C4068" t="s">
        <v>2858</v>
      </c>
      <c r="D4068" s="7" t="s">
        <v>2859</v>
      </c>
      <c r="E4068" s="13" t="s">
        <v>28</v>
      </c>
      <c r="F4068" s="20">
        <v>48.95</v>
      </c>
      <c r="G4068" s="20">
        <v>2.6</v>
      </c>
      <c r="H4068" s="20"/>
      <c r="I4068" s="20"/>
      <c r="J4068" s="25"/>
      <c r="K4068" t="s">
        <v>29</v>
      </c>
      <c r="L4068" t="s">
        <v>30</v>
      </c>
      <c r="M4068" s="21" t="s">
        <v>31</v>
      </c>
      <c r="N4068" t="s">
        <v>2862</v>
      </c>
      <c r="O4068" s="20">
        <v>90.4</v>
      </c>
      <c r="P4068" s="20"/>
      <c r="Q4068" s="22"/>
      <c r="R4068" s="23"/>
      <c r="S4068" s="24"/>
      <c r="T4068" s="23">
        <v>4500000000000</v>
      </c>
      <c r="U4068" s="22">
        <v>0.325138099925732</v>
      </c>
      <c r="V4068" s="20"/>
      <c r="W4068" s="20"/>
      <c r="X4068" s="25"/>
    </row>
    <row r="4069" spans="1:24">
      <c r="A4069" s="1" t="s">
        <v>2857</v>
      </c>
      <c r="B4069" s="13" t="s">
        <v>331</v>
      </c>
      <c r="C4069" t="s">
        <v>2858</v>
      </c>
      <c r="D4069" s="7" t="s">
        <v>2859</v>
      </c>
      <c r="E4069" s="13" t="s">
        <v>28</v>
      </c>
      <c r="F4069" s="20">
        <v>48.95</v>
      </c>
      <c r="G4069" s="20">
        <v>2.6</v>
      </c>
      <c r="H4069" s="20"/>
      <c r="I4069" s="20"/>
      <c r="J4069" s="25"/>
      <c r="K4069" t="s">
        <v>29</v>
      </c>
      <c r="L4069" t="s">
        <v>30</v>
      </c>
      <c r="M4069" s="21" t="s">
        <v>31</v>
      </c>
      <c r="N4069" t="s">
        <v>2863</v>
      </c>
      <c r="O4069" s="20">
        <v>70.6</v>
      </c>
      <c r="P4069" s="20"/>
      <c r="Q4069" s="22"/>
      <c r="R4069" s="23"/>
      <c r="S4069" s="24"/>
      <c r="T4069" s="23">
        <v>7000000000000</v>
      </c>
      <c r="U4069" s="22">
        <v>0.169489958469228</v>
      </c>
      <c r="V4069" s="20"/>
      <c r="W4069" s="20"/>
      <c r="X4069" s="25"/>
    </row>
    <row r="4070" spans="1:24">
      <c r="A4070" s="1" t="s">
        <v>2857</v>
      </c>
      <c r="B4070" s="13" t="s">
        <v>331</v>
      </c>
      <c r="C4070" t="s">
        <v>2858</v>
      </c>
      <c r="D4070" s="7" t="s">
        <v>2859</v>
      </c>
      <c r="E4070" s="13" t="s">
        <v>28</v>
      </c>
      <c r="F4070" s="20">
        <v>48.95</v>
      </c>
      <c r="G4070" s="20">
        <v>2.6</v>
      </c>
      <c r="H4070" s="20"/>
      <c r="I4070" s="20"/>
      <c r="J4070" s="25"/>
      <c r="K4070" t="s">
        <v>29</v>
      </c>
      <c r="L4070" t="s">
        <v>30</v>
      </c>
      <c r="M4070" s="21" t="s">
        <v>31</v>
      </c>
      <c r="N4070" t="s">
        <v>2864</v>
      </c>
      <c r="O4070" s="20">
        <v>89.2</v>
      </c>
      <c r="P4070" s="20"/>
      <c r="Q4070" s="22"/>
      <c r="R4070" s="23"/>
      <c r="S4070" s="24"/>
      <c r="T4070" s="23">
        <v>6700000000000</v>
      </c>
      <c r="U4070" s="22">
        <v>0.322159495877447</v>
      </c>
      <c r="V4070" s="20"/>
      <c r="W4070" s="20"/>
      <c r="X4070" s="25"/>
    </row>
    <row r="4071" spans="1:24">
      <c r="A4071" s="1" t="s">
        <v>2857</v>
      </c>
      <c r="B4071" s="13" t="s">
        <v>331</v>
      </c>
      <c r="C4071" t="s">
        <v>2858</v>
      </c>
      <c r="D4071" s="7" t="s">
        <v>2859</v>
      </c>
      <c r="E4071" s="13" t="s">
        <v>28</v>
      </c>
      <c r="F4071" s="20">
        <v>48.95</v>
      </c>
      <c r="G4071" s="20">
        <v>2.6</v>
      </c>
      <c r="H4071" s="20"/>
      <c r="I4071" s="20"/>
      <c r="J4071" s="25"/>
      <c r="K4071" t="s">
        <v>29</v>
      </c>
      <c r="L4071" t="s">
        <v>30</v>
      </c>
      <c r="M4071" s="21" t="s">
        <v>31</v>
      </c>
      <c r="N4071" t="s">
        <v>2865</v>
      </c>
      <c r="O4071" s="20">
        <v>59.5</v>
      </c>
      <c r="P4071" s="20"/>
      <c r="Q4071" s="22"/>
      <c r="R4071" s="23"/>
      <c r="S4071" s="24"/>
      <c r="T4071" s="23">
        <v>15000000000000</v>
      </c>
      <c r="U4071" s="22">
        <v>0.179326717895848</v>
      </c>
      <c r="V4071" s="20"/>
      <c r="W4071" s="20"/>
      <c r="X4071" s="25"/>
    </row>
    <row r="4072" spans="1:24">
      <c r="A4072" s="1" t="s">
        <v>2857</v>
      </c>
      <c r="B4072" s="13" t="s">
        <v>331</v>
      </c>
      <c r="C4072" t="s">
        <v>2858</v>
      </c>
      <c r="D4072" s="7" t="s">
        <v>2859</v>
      </c>
      <c r="E4072" s="13" t="s">
        <v>28</v>
      </c>
      <c r="F4072" s="20">
        <v>48.95</v>
      </c>
      <c r="G4072" s="20">
        <v>2.6</v>
      </c>
      <c r="H4072" s="20"/>
      <c r="I4072" s="20"/>
      <c r="J4072" s="25"/>
      <c r="K4072" t="s">
        <v>29</v>
      </c>
      <c r="L4072" t="s">
        <v>30</v>
      </c>
      <c r="M4072" s="21" t="s">
        <v>31</v>
      </c>
      <c r="N4072" t="s">
        <v>2866</v>
      </c>
      <c r="O4072" s="20">
        <v>90.8</v>
      </c>
      <c r="P4072" s="20"/>
      <c r="Q4072" s="22"/>
      <c r="R4072" s="23"/>
      <c r="S4072" s="24"/>
      <c r="T4072" s="23">
        <v>6200000000000</v>
      </c>
      <c r="U4072" s="22">
        <v>0.215899655650751</v>
      </c>
      <c r="V4072" s="20"/>
      <c r="W4072" s="20"/>
      <c r="X4072" s="25"/>
    </row>
    <row r="4073" spans="1:24">
      <c r="A4073" s="1" t="s">
        <v>2857</v>
      </c>
      <c r="B4073" s="13" t="s">
        <v>331</v>
      </c>
      <c r="C4073" t="s">
        <v>2858</v>
      </c>
      <c r="D4073" s="7" t="s">
        <v>2859</v>
      </c>
      <c r="E4073" s="13" t="s">
        <v>28</v>
      </c>
      <c r="F4073" s="20">
        <v>48.95</v>
      </c>
      <c r="G4073" s="20">
        <v>2.6</v>
      </c>
      <c r="H4073" s="20"/>
      <c r="I4073" s="20"/>
      <c r="J4073" s="25"/>
      <c r="K4073" t="s">
        <v>29</v>
      </c>
      <c r="L4073" t="s">
        <v>30</v>
      </c>
      <c r="M4073" s="21" t="s">
        <v>31</v>
      </c>
      <c r="N4073" t="s">
        <v>2867</v>
      </c>
      <c r="O4073" s="20">
        <v>76.2</v>
      </c>
      <c r="P4073" s="20"/>
      <c r="Q4073" s="22"/>
      <c r="R4073" s="23"/>
      <c r="S4073" s="24"/>
      <c r="T4073" s="23">
        <v>8500000000000</v>
      </c>
      <c r="U4073" s="22">
        <v>0.154636343431497</v>
      </c>
      <c r="V4073" s="20"/>
      <c r="W4073" s="20"/>
      <c r="X4073" s="25"/>
    </row>
    <row r="4074" spans="1:24">
      <c r="A4074" s="1" t="s">
        <v>2857</v>
      </c>
      <c r="B4074" s="13" t="s">
        <v>331</v>
      </c>
      <c r="C4074" t="s">
        <v>2858</v>
      </c>
      <c r="D4074" s="7" t="s">
        <v>2859</v>
      </c>
      <c r="E4074" s="13" t="s">
        <v>28</v>
      </c>
      <c r="F4074" s="20">
        <v>48.95</v>
      </c>
      <c r="G4074" s="20">
        <v>2.6</v>
      </c>
      <c r="H4074" s="20"/>
      <c r="I4074" s="20"/>
      <c r="J4074" s="25"/>
      <c r="K4074" t="s">
        <v>29</v>
      </c>
      <c r="L4074" t="s">
        <v>30</v>
      </c>
      <c r="M4074" s="21" t="s">
        <v>31</v>
      </c>
      <c r="N4074" t="s">
        <v>2868</v>
      </c>
      <c r="O4074" s="20">
        <v>57.9</v>
      </c>
      <c r="P4074" s="20"/>
      <c r="Q4074" s="22"/>
      <c r="R4074" s="23"/>
      <c r="S4074" s="24"/>
      <c r="T4074" s="23">
        <v>9300000000000</v>
      </c>
      <c r="U4074" s="22">
        <v>0.172644036098004</v>
      </c>
      <c r="V4074" s="20"/>
      <c r="W4074" s="20"/>
      <c r="X4074" s="25"/>
    </row>
    <row r="4075" spans="1:24">
      <c r="A4075" s="1" t="s">
        <v>2857</v>
      </c>
      <c r="B4075" s="13" t="s">
        <v>331</v>
      </c>
      <c r="C4075" t="s">
        <v>2858</v>
      </c>
      <c r="D4075" s="7" t="s">
        <v>2859</v>
      </c>
      <c r="E4075" s="13" t="s">
        <v>28</v>
      </c>
      <c r="F4075" s="20">
        <v>48.95</v>
      </c>
      <c r="G4075" s="20">
        <v>2.6</v>
      </c>
      <c r="H4075" s="20"/>
      <c r="I4075" s="20"/>
      <c r="J4075" s="25"/>
      <c r="K4075" t="s">
        <v>29</v>
      </c>
      <c r="L4075" t="s">
        <v>30</v>
      </c>
      <c r="M4075" s="21" t="s">
        <v>31</v>
      </c>
      <c r="N4075" t="s">
        <v>2869</v>
      </c>
      <c r="O4075" s="20">
        <v>64.6</v>
      </c>
      <c r="P4075" s="20"/>
      <c r="Q4075" s="22"/>
      <c r="R4075" s="23"/>
      <c r="S4075" s="24"/>
      <c r="T4075" s="23">
        <v>18000000000000</v>
      </c>
      <c r="U4075" s="22">
        <v>0.151164865704363</v>
      </c>
      <c r="V4075" s="20"/>
      <c r="W4075" s="20"/>
      <c r="X4075" s="25"/>
    </row>
    <row r="4076" spans="1:24">
      <c r="A4076" s="1" t="s">
        <v>2857</v>
      </c>
      <c r="B4076" s="13" t="s">
        <v>331</v>
      </c>
      <c r="C4076" t="s">
        <v>2858</v>
      </c>
      <c r="D4076" s="7" t="s">
        <v>2859</v>
      </c>
      <c r="E4076" s="13" t="s">
        <v>28</v>
      </c>
      <c r="F4076" s="20">
        <v>48.95</v>
      </c>
      <c r="G4076" s="20">
        <v>2.6</v>
      </c>
      <c r="H4076" s="20"/>
      <c r="I4076" s="20"/>
      <c r="J4076" s="25"/>
      <c r="K4076" t="s">
        <v>29</v>
      </c>
      <c r="L4076" t="s">
        <v>30</v>
      </c>
      <c r="M4076" s="21" t="s">
        <v>31</v>
      </c>
      <c r="N4076" t="s">
        <v>2870</v>
      </c>
      <c r="O4076" s="20">
        <v>91.9</v>
      </c>
      <c r="P4076" s="20"/>
      <c r="Q4076" s="22"/>
      <c r="R4076" s="23"/>
      <c r="S4076" s="24"/>
      <c r="T4076" s="23">
        <v>17000000000000</v>
      </c>
      <c r="U4076" s="22">
        <v>0.157256832511306</v>
      </c>
      <c r="V4076" s="20"/>
      <c r="W4076" s="20"/>
      <c r="X4076" s="25"/>
    </row>
    <row r="4077" spans="1:24">
      <c r="A4077" s="1" t="s">
        <v>2857</v>
      </c>
      <c r="B4077" s="13" t="s">
        <v>331</v>
      </c>
      <c r="C4077" t="s">
        <v>2858</v>
      </c>
      <c r="D4077" s="7" t="s">
        <v>2859</v>
      </c>
      <c r="E4077" s="13" t="s">
        <v>28</v>
      </c>
      <c r="F4077" s="20">
        <v>48.95</v>
      </c>
      <c r="G4077" s="20">
        <v>2.6</v>
      </c>
      <c r="H4077" s="20"/>
      <c r="I4077" s="20"/>
      <c r="J4077" s="25"/>
      <c r="K4077" t="s">
        <v>29</v>
      </c>
      <c r="L4077" t="s">
        <v>30</v>
      </c>
      <c r="M4077" s="21" t="s">
        <v>31</v>
      </c>
      <c r="N4077" t="s">
        <v>2871</v>
      </c>
      <c r="O4077" s="20">
        <v>82</v>
      </c>
      <c r="P4077" s="20"/>
      <c r="Q4077" s="22"/>
      <c r="R4077" s="23"/>
      <c r="S4077" s="24"/>
      <c r="T4077" s="23">
        <v>11000000000000</v>
      </c>
      <c r="U4077" s="22">
        <v>0.141323152139584</v>
      </c>
      <c r="V4077" s="20"/>
      <c r="W4077" s="20"/>
      <c r="X4077" s="25"/>
    </row>
    <row r="4078" spans="1:24">
      <c r="A4078" s="1" t="s">
        <v>2857</v>
      </c>
      <c r="B4078" s="13" t="s">
        <v>331</v>
      </c>
      <c r="C4078" t="s">
        <v>2858</v>
      </c>
      <c r="D4078" s="7" t="s">
        <v>2859</v>
      </c>
      <c r="E4078" s="13" t="s">
        <v>28</v>
      </c>
      <c r="F4078" s="20">
        <v>48.95</v>
      </c>
      <c r="G4078" s="20">
        <v>2.6</v>
      </c>
      <c r="H4078" s="20"/>
      <c r="I4078" s="20"/>
      <c r="J4078" s="25"/>
      <c r="K4078" t="s">
        <v>29</v>
      </c>
      <c r="L4078" t="s">
        <v>30</v>
      </c>
      <c r="M4078" s="21" t="s">
        <v>31</v>
      </c>
      <c r="N4078" t="s">
        <v>2872</v>
      </c>
      <c r="O4078" s="20">
        <v>81.1</v>
      </c>
      <c r="P4078" s="20"/>
      <c r="Q4078" s="22"/>
      <c r="R4078" s="23"/>
      <c r="S4078" s="24"/>
      <c r="T4078" s="23">
        <v>14000000000000</v>
      </c>
      <c r="U4078" s="22">
        <v>0.156234393536615</v>
      </c>
      <c r="V4078" s="20"/>
      <c r="W4078" s="20"/>
      <c r="X4078" s="25"/>
    </row>
    <row r="4079" spans="1:24">
      <c r="A4079" s="1" t="s">
        <v>2857</v>
      </c>
      <c r="B4079" s="13" t="s">
        <v>331</v>
      </c>
      <c r="C4079" t="s">
        <v>2858</v>
      </c>
      <c r="D4079" s="7" t="s">
        <v>2859</v>
      </c>
      <c r="E4079" s="13" t="s">
        <v>28</v>
      </c>
      <c r="F4079" s="20">
        <v>48.95</v>
      </c>
      <c r="G4079" s="20">
        <v>2.6</v>
      </c>
      <c r="H4079" s="20"/>
      <c r="I4079" s="20"/>
      <c r="J4079" s="25"/>
      <c r="K4079" t="s">
        <v>29</v>
      </c>
      <c r="L4079" t="s">
        <v>30</v>
      </c>
      <c r="M4079" s="21" t="s">
        <v>31</v>
      </c>
      <c r="N4079" t="s">
        <v>2873</v>
      </c>
      <c r="O4079" s="20">
        <v>88.8</v>
      </c>
      <c r="P4079" s="20"/>
      <c r="Q4079" s="22"/>
      <c r="R4079" s="23"/>
      <c r="S4079" s="24"/>
      <c r="T4079" s="23">
        <v>11000000000000</v>
      </c>
      <c r="U4079" s="22">
        <v>0.164875236473872</v>
      </c>
      <c r="V4079" s="20"/>
      <c r="W4079" s="20"/>
      <c r="X4079" s="25"/>
    </row>
    <row r="4080" spans="1:24">
      <c r="A4080" s="39" t="s">
        <v>2857</v>
      </c>
      <c r="B4080" s="40" t="s">
        <v>331</v>
      </c>
      <c r="C4080" s="18" t="s">
        <v>2858</v>
      </c>
      <c r="D4080" s="78" t="s">
        <v>2859</v>
      </c>
      <c r="E4080" s="40" t="s">
        <v>28</v>
      </c>
      <c r="F4080" s="42">
        <v>48.95</v>
      </c>
      <c r="G4080" s="42">
        <v>2.6</v>
      </c>
      <c r="H4080" s="42"/>
      <c r="I4080" s="42"/>
      <c r="J4080" s="47"/>
      <c r="K4080" s="18" t="s">
        <v>29</v>
      </c>
      <c r="L4080" s="18" t="s">
        <v>30</v>
      </c>
      <c r="M4080" s="43" t="s">
        <v>31</v>
      </c>
      <c r="N4080" s="18" t="s">
        <v>2874</v>
      </c>
      <c r="O4080" s="42">
        <v>62.5</v>
      </c>
      <c r="P4080" s="42"/>
      <c r="Q4080" s="44"/>
      <c r="R4080" s="45"/>
      <c r="S4080" s="46"/>
      <c r="T4080" s="45">
        <v>15000000000000</v>
      </c>
      <c r="U4080" s="44">
        <v>0.181333715436369</v>
      </c>
      <c r="V4080" s="42"/>
      <c r="W4080" s="42"/>
      <c r="X4080" s="47"/>
    </row>
    <row r="4081" spans="1:24">
      <c r="A4081" s="1" t="s">
        <v>2875</v>
      </c>
      <c r="B4081" s="13" t="s">
        <v>331</v>
      </c>
      <c r="C4081" t="s">
        <v>2876</v>
      </c>
      <c r="D4081" s="7" t="s">
        <v>2877</v>
      </c>
      <c r="E4081" s="13" t="s">
        <v>28</v>
      </c>
      <c r="F4081" s="20">
        <v>48.31</v>
      </c>
      <c r="G4081" s="20">
        <v>2.39</v>
      </c>
      <c r="H4081" s="20"/>
      <c r="I4081" s="20"/>
      <c r="J4081" s="25"/>
      <c r="K4081" t="s">
        <v>29</v>
      </c>
      <c r="L4081" t="s">
        <v>30</v>
      </c>
      <c r="M4081" s="21" t="s">
        <v>31</v>
      </c>
      <c r="N4081" t="s">
        <v>2878</v>
      </c>
      <c r="O4081" s="20">
        <v>50</v>
      </c>
      <c r="P4081" s="20"/>
      <c r="Q4081" s="22"/>
      <c r="R4081" s="23"/>
      <c r="S4081" s="24"/>
      <c r="T4081" s="23">
        <v>3900000000000</v>
      </c>
      <c r="U4081" s="22">
        <v>0.177080878922626</v>
      </c>
      <c r="V4081" s="20"/>
      <c r="W4081" s="20"/>
      <c r="X4081" s="25"/>
    </row>
    <row r="4082" spans="1:24">
      <c r="A4082" s="1" t="s">
        <v>2875</v>
      </c>
      <c r="B4082" s="13" t="s">
        <v>331</v>
      </c>
      <c r="C4082" t="s">
        <v>2876</v>
      </c>
      <c r="D4082" s="7" t="s">
        <v>2877</v>
      </c>
      <c r="E4082" s="13" t="s">
        <v>28</v>
      </c>
      <c r="F4082" s="20">
        <v>48.31</v>
      </c>
      <c r="G4082" s="20">
        <v>2.39</v>
      </c>
      <c r="H4082" s="20"/>
      <c r="I4082" s="20"/>
      <c r="J4082" s="25"/>
      <c r="K4082" t="s">
        <v>29</v>
      </c>
      <c r="L4082" t="s">
        <v>30</v>
      </c>
      <c r="M4082" s="21" t="s">
        <v>31</v>
      </c>
      <c r="N4082" t="s">
        <v>2879</v>
      </c>
      <c r="O4082" s="20">
        <v>46.4</v>
      </c>
      <c r="P4082" s="20"/>
      <c r="Q4082" s="22"/>
      <c r="R4082" s="23"/>
      <c r="S4082" s="24"/>
      <c r="T4082" s="23">
        <v>6800000000000</v>
      </c>
      <c r="U4082" s="22">
        <v>0.186705184872247</v>
      </c>
      <c r="V4082" s="20"/>
      <c r="W4082" s="20"/>
      <c r="X4082" s="25"/>
    </row>
    <row r="4083" spans="1:24">
      <c r="A4083" s="1" t="s">
        <v>2875</v>
      </c>
      <c r="B4083" s="13" t="s">
        <v>331</v>
      </c>
      <c r="C4083" t="s">
        <v>2876</v>
      </c>
      <c r="D4083" s="7" t="s">
        <v>2877</v>
      </c>
      <c r="E4083" s="13" t="s">
        <v>28</v>
      </c>
      <c r="F4083" s="20">
        <v>48.31</v>
      </c>
      <c r="G4083" s="20">
        <v>2.39</v>
      </c>
      <c r="H4083" s="20"/>
      <c r="I4083" s="20"/>
      <c r="J4083" s="25"/>
      <c r="K4083" t="s">
        <v>29</v>
      </c>
      <c r="L4083" t="s">
        <v>30</v>
      </c>
      <c r="M4083" s="21" t="s">
        <v>31</v>
      </c>
      <c r="N4083" t="s">
        <v>2880</v>
      </c>
      <c r="O4083" s="20">
        <v>50</v>
      </c>
      <c r="P4083" s="20"/>
      <c r="Q4083" s="22"/>
      <c r="R4083" s="23"/>
      <c r="S4083" s="24"/>
      <c r="T4083" s="23">
        <v>2400000000000</v>
      </c>
      <c r="U4083" s="22">
        <v>0.164406932354191</v>
      </c>
      <c r="V4083" s="20"/>
      <c r="W4083" s="20"/>
      <c r="X4083" s="25"/>
    </row>
    <row r="4084" spans="1:24">
      <c r="A4084" s="1" t="s">
        <v>2875</v>
      </c>
      <c r="B4084" s="13" t="s">
        <v>331</v>
      </c>
      <c r="C4084" t="s">
        <v>2876</v>
      </c>
      <c r="D4084" s="7" t="s">
        <v>2877</v>
      </c>
      <c r="E4084" s="13" t="s">
        <v>28</v>
      </c>
      <c r="F4084" s="20">
        <v>48.31</v>
      </c>
      <c r="G4084" s="20">
        <v>2.39</v>
      </c>
      <c r="H4084" s="20"/>
      <c r="I4084" s="20"/>
      <c r="J4084" s="25"/>
      <c r="K4084" t="s">
        <v>29</v>
      </c>
      <c r="L4084" t="s">
        <v>30</v>
      </c>
      <c r="M4084" s="21" t="s">
        <v>31</v>
      </c>
      <c r="N4084" t="s">
        <v>2881</v>
      </c>
      <c r="O4084" s="20">
        <v>67.5</v>
      </c>
      <c r="P4084" s="20"/>
      <c r="Q4084" s="22"/>
      <c r="R4084" s="23"/>
      <c r="S4084" s="24"/>
      <c r="T4084" s="23">
        <v>2100000000000</v>
      </c>
      <c r="U4084" s="22">
        <v>0.171274569646571</v>
      </c>
      <c r="V4084" s="20"/>
      <c r="W4084" s="20"/>
      <c r="X4084" s="25"/>
    </row>
    <row r="4085" spans="1:24">
      <c r="A4085" s="1" t="s">
        <v>2875</v>
      </c>
      <c r="B4085" s="13" t="s">
        <v>331</v>
      </c>
      <c r="C4085" t="s">
        <v>2876</v>
      </c>
      <c r="D4085" s="7" t="s">
        <v>2877</v>
      </c>
      <c r="E4085" s="13" t="s">
        <v>28</v>
      </c>
      <c r="F4085" s="20">
        <v>48.31</v>
      </c>
      <c r="G4085" s="20">
        <v>2.39</v>
      </c>
      <c r="H4085" s="20"/>
      <c r="I4085" s="20"/>
      <c r="J4085" s="25"/>
      <c r="K4085" t="s">
        <v>29</v>
      </c>
      <c r="L4085" t="s">
        <v>30</v>
      </c>
      <c r="M4085" s="21" t="s">
        <v>31</v>
      </c>
      <c r="N4085" t="s">
        <v>2882</v>
      </c>
      <c r="O4085" s="20">
        <v>78.9</v>
      </c>
      <c r="P4085" s="20"/>
      <c r="Q4085" s="22"/>
      <c r="R4085" s="23"/>
      <c r="S4085" s="24"/>
      <c r="T4085" s="23">
        <v>2400000000000</v>
      </c>
      <c r="U4085" s="22">
        <v>0.271037862570505</v>
      </c>
      <c r="V4085" s="20"/>
      <c r="W4085" s="20"/>
      <c r="X4085" s="25"/>
    </row>
    <row r="4086" spans="1:24">
      <c r="A4086" s="1" t="s">
        <v>2875</v>
      </c>
      <c r="B4086" s="13" t="s">
        <v>331</v>
      </c>
      <c r="C4086" t="s">
        <v>2876</v>
      </c>
      <c r="D4086" s="7" t="s">
        <v>2877</v>
      </c>
      <c r="E4086" s="13" t="s">
        <v>28</v>
      </c>
      <c r="F4086" s="20">
        <v>48.31</v>
      </c>
      <c r="G4086" s="20">
        <v>2.39</v>
      </c>
      <c r="H4086" s="20"/>
      <c r="I4086" s="20"/>
      <c r="J4086" s="25"/>
      <c r="K4086" t="s">
        <v>29</v>
      </c>
      <c r="L4086" t="s">
        <v>30</v>
      </c>
      <c r="M4086" s="21" t="s">
        <v>31</v>
      </c>
      <c r="N4086" t="s">
        <v>2883</v>
      </c>
      <c r="O4086" s="20">
        <v>81.4</v>
      </c>
      <c r="P4086" s="20"/>
      <c r="Q4086" s="22"/>
      <c r="R4086" s="23"/>
      <c r="S4086" s="24"/>
      <c r="T4086" s="23">
        <v>560000000000</v>
      </c>
      <c r="U4086" s="22">
        <v>0.244162952816857</v>
      </c>
      <c r="V4086" s="20"/>
      <c r="W4086" s="20"/>
      <c r="X4086" s="25"/>
    </row>
    <row r="4087" spans="1:24">
      <c r="A4087" s="1" t="s">
        <v>2875</v>
      </c>
      <c r="B4087" s="13" t="s">
        <v>331</v>
      </c>
      <c r="C4087" t="s">
        <v>2876</v>
      </c>
      <c r="D4087" s="7" t="s">
        <v>2877</v>
      </c>
      <c r="E4087" s="13" t="s">
        <v>28</v>
      </c>
      <c r="F4087" s="20">
        <v>48.31</v>
      </c>
      <c r="G4087" s="20">
        <v>2.39</v>
      </c>
      <c r="H4087" s="20"/>
      <c r="I4087" s="20"/>
      <c r="J4087" s="25"/>
      <c r="K4087" t="s">
        <v>29</v>
      </c>
      <c r="L4087" t="s">
        <v>30</v>
      </c>
      <c r="M4087" s="21" t="s">
        <v>31</v>
      </c>
      <c r="N4087" t="s">
        <v>2884</v>
      </c>
      <c r="O4087" s="20">
        <v>80.7</v>
      </c>
      <c r="P4087" s="20"/>
      <c r="Q4087" s="22"/>
      <c r="R4087" s="23"/>
      <c r="S4087" s="24"/>
      <c r="T4087" s="23">
        <v>1700000000000</v>
      </c>
      <c r="U4087" s="22">
        <v>0.15599625200172</v>
      </c>
      <c r="V4087" s="20"/>
      <c r="W4087" s="20"/>
      <c r="X4087" s="25"/>
    </row>
    <row r="4088" spans="1:24">
      <c r="A4088" s="1" t="s">
        <v>2875</v>
      </c>
      <c r="B4088" s="13" t="s">
        <v>331</v>
      </c>
      <c r="C4088" t="s">
        <v>2876</v>
      </c>
      <c r="D4088" s="7" t="s">
        <v>2877</v>
      </c>
      <c r="E4088" s="13" t="s">
        <v>28</v>
      </c>
      <c r="F4088" s="20">
        <v>48.31</v>
      </c>
      <c r="G4088" s="20">
        <v>2.39</v>
      </c>
      <c r="H4088" s="20"/>
      <c r="I4088" s="20"/>
      <c r="J4088" s="25"/>
      <c r="K4088" t="s">
        <v>29</v>
      </c>
      <c r="L4088" t="s">
        <v>30</v>
      </c>
      <c r="M4088" s="21" t="s">
        <v>31</v>
      </c>
      <c r="N4088" t="s">
        <v>2885</v>
      </c>
      <c r="O4088" s="20">
        <v>42.8</v>
      </c>
      <c r="P4088" s="20"/>
      <c r="Q4088" s="22"/>
      <c r="R4088" s="23"/>
      <c r="S4088" s="24"/>
      <c r="T4088" s="23">
        <v>5800000000000</v>
      </c>
      <c r="U4088" s="22"/>
      <c r="V4088" s="20"/>
      <c r="W4088" s="20"/>
      <c r="X4088" s="25"/>
    </row>
    <row r="4089" spans="1:24">
      <c r="A4089" s="1" t="s">
        <v>2875</v>
      </c>
      <c r="B4089" s="13" t="s">
        <v>331</v>
      </c>
      <c r="C4089" t="s">
        <v>2876</v>
      </c>
      <c r="D4089" s="7" t="s">
        <v>2877</v>
      </c>
      <c r="E4089" s="13" t="s">
        <v>28</v>
      </c>
      <c r="F4089" s="20">
        <v>48.31</v>
      </c>
      <c r="G4089" s="20">
        <v>2.39</v>
      </c>
      <c r="H4089" s="20"/>
      <c r="I4089" s="20"/>
      <c r="J4089" s="25"/>
      <c r="K4089" t="s">
        <v>29</v>
      </c>
      <c r="L4089" t="s">
        <v>30</v>
      </c>
      <c r="M4089" s="21" t="s">
        <v>31</v>
      </c>
      <c r="N4089" t="s">
        <v>2886</v>
      </c>
      <c r="O4089" s="20">
        <v>57</v>
      </c>
      <c r="P4089" s="20"/>
      <c r="Q4089" s="22"/>
      <c r="R4089" s="23"/>
      <c r="S4089" s="24"/>
      <c r="T4089" s="23">
        <v>840000000000</v>
      </c>
      <c r="U4089" s="22">
        <v>0.248452104239562</v>
      </c>
      <c r="V4089" s="20"/>
      <c r="W4089" s="20"/>
      <c r="X4089" s="25"/>
    </row>
    <row r="4090" spans="1:24">
      <c r="A4090" s="1" t="s">
        <v>2875</v>
      </c>
      <c r="B4090" s="13" t="s">
        <v>331</v>
      </c>
      <c r="C4090" t="s">
        <v>2876</v>
      </c>
      <c r="D4090" s="7" t="s">
        <v>2877</v>
      </c>
      <c r="E4090" s="13" t="s">
        <v>28</v>
      </c>
      <c r="F4090" s="20">
        <v>48.31</v>
      </c>
      <c r="G4090" s="20">
        <v>2.39</v>
      </c>
      <c r="H4090" s="20"/>
      <c r="I4090" s="20"/>
      <c r="J4090" s="25"/>
      <c r="K4090" t="s">
        <v>29</v>
      </c>
      <c r="L4090" t="s">
        <v>30</v>
      </c>
      <c r="M4090" s="21" t="s">
        <v>31</v>
      </c>
      <c r="N4090" t="s">
        <v>2887</v>
      </c>
      <c r="O4090" s="20">
        <v>61.1</v>
      </c>
      <c r="P4090" s="20"/>
      <c r="Q4090" s="22"/>
      <c r="R4090" s="23"/>
      <c r="S4090" s="24"/>
      <c r="T4090" s="23">
        <v>4200000000000</v>
      </c>
      <c r="U4090" s="22">
        <v>0.26597188727536</v>
      </c>
      <c r="V4090" s="20"/>
      <c r="W4090" s="20"/>
      <c r="X4090" s="25"/>
    </row>
    <row r="4091" spans="1:24">
      <c r="A4091" s="1" t="s">
        <v>2875</v>
      </c>
      <c r="B4091" s="13" t="s">
        <v>331</v>
      </c>
      <c r="C4091" t="s">
        <v>2876</v>
      </c>
      <c r="D4091" s="7" t="s">
        <v>2877</v>
      </c>
      <c r="E4091" s="13" t="s">
        <v>28</v>
      </c>
      <c r="F4091" s="20">
        <v>48.31</v>
      </c>
      <c r="G4091" s="20">
        <v>2.39</v>
      </c>
      <c r="H4091" s="20"/>
      <c r="I4091" s="20"/>
      <c r="J4091" s="25"/>
      <c r="K4091" t="s">
        <v>29</v>
      </c>
      <c r="L4091" t="s">
        <v>30</v>
      </c>
      <c r="M4091" s="21" t="s">
        <v>31</v>
      </c>
      <c r="N4091" t="s">
        <v>2888</v>
      </c>
      <c r="O4091" s="20">
        <v>53.2</v>
      </c>
      <c r="P4091" s="20"/>
      <c r="Q4091" s="22"/>
      <c r="R4091" s="23"/>
      <c r="S4091" s="24"/>
      <c r="T4091" s="23">
        <v>4600000000000</v>
      </c>
      <c r="U4091" s="22">
        <v>0.227224237527005</v>
      </c>
      <c r="V4091" s="20"/>
      <c r="W4091" s="20"/>
      <c r="X4091" s="25"/>
    </row>
    <row r="4092" spans="1:24">
      <c r="A4092" s="1" t="s">
        <v>2875</v>
      </c>
      <c r="B4092" s="13" t="s">
        <v>331</v>
      </c>
      <c r="C4092" t="s">
        <v>2876</v>
      </c>
      <c r="D4092" s="7" t="s">
        <v>2877</v>
      </c>
      <c r="E4092" s="13" t="s">
        <v>28</v>
      </c>
      <c r="F4092" s="20">
        <v>48.31</v>
      </c>
      <c r="G4092" s="20">
        <v>2.39</v>
      </c>
      <c r="H4092" s="20"/>
      <c r="I4092" s="20"/>
      <c r="J4092" s="25"/>
      <c r="K4092" t="s">
        <v>29</v>
      </c>
      <c r="L4092" t="s">
        <v>30</v>
      </c>
      <c r="M4092" s="21" t="s">
        <v>31</v>
      </c>
      <c r="N4092" t="s">
        <v>2889</v>
      </c>
      <c r="O4092" s="20">
        <v>50</v>
      </c>
      <c r="P4092" s="20"/>
      <c r="Q4092" s="22"/>
      <c r="R4092" s="23"/>
      <c r="S4092" s="24"/>
      <c r="T4092" s="23">
        <v>940000000000</v>
      </c>
      <c r="U4092" s="22"/>
      <c r="V4092" s="20"/>
      <c r="W4092" s="20"/>
      <c r="X4092" s="25"/>
    </row>
    <row r="4093" spans="1:24">
      <c r="A4093" s="1" t="s">
        <v>2875</v>
      </c>
      <c r="B4093" s="13" t="s">
        <v>331</v>
      </c>
      <c r="C4093" t="s">
        <v>2876</v>
      </c>
      <c r="D4093" s="7" t="s">
        <v>2877</v>
      </c>
      <c r="E4093" s="13" t="s">
        <v>28</v>
      </c>
      <c r="F4093" s="20">
        <v>48.31</v>
      </c>
      <c r="G4093" s="20">
        <v>2.39</v>
      </c>
      <c r="H4093" s="20"/>
      <c r="I4093" s="20"/>
      <c r="J4093" s="25"/>
      <c r="K4093" t="s">
        <v>29</v>
      </c>
      <c r="L4093" t="s">
        <v>30</v>
      </c>
      <c r="M4093" s="21" t="s">
        <v>31</v>
      </c>
      <c r="N4093" t="s">
        <v>2890</v>
      </c>
      <c r="O4093" s="20">
        <v>55.1</v>
      </c>
      <c r="P4093" s="20"/>
      <c r="Q4093" s="22"/>
      <c r="R4093" s="23"/>
      <c r="S4093" s="24"/>
      <c r="T4093" s="23">
        <v>4400000000000</v>
      </c>
      <c r="U4093" s="22"/>
      <c r="V4093" s="20"/>
      <c r="W4093" s="20"/>
      <c r="X4093" s="25"/>
    </row>
    <row r="4094" spans="1:24">
      <c r="A4094" s="1" t="s">
        <v>2875</v>
      </c>
      <c r="B4094" s="13" t="s">
        <v>331</v>
      </c>
      <c r="C4094" t="s">
        <v>2876</v>
      </c>
      <c r="D4094" s="7" t="s">
        <v>2877</v>
      </c>
      <c r="E4094" s="13" t="s">
        <v>28</v>
      </c>
      <c r="F4094" s="20">
        <v>48.31</v>
      </c>
      <c r="G4094" s="20">
        <v>2.39</v>
      </c>
      <c r="H4094" s="20"/>
      <c r="I4094" s="20"/>
      <c r="J4094" s="25"/>
      <c r="K4094" t="s">
        <v>29</v>
      </c>
      <c r="L4094" t="s">
        <v>30</v>
      </c>
      <c r="M4094" s="21" t="s">
        <v>31</v>
      </c>
      <c r="N4094" t="s">
        <v>2891</v>
      </c>
      <c r="O4094" s="20">
        <v>90.1</v>
      </c>
      <c r="P4094" s="20"/>
      <c r="Q4094" s="22"/>
      <c r="R4094" s="23"/>
      <c r="S4094" s="24"/>
      <c r="T4094" s="23">
        <v>190000000000</v>
      </c>
      <c r="U4094" s="22">
        <v>0.270560096326879</v>
      </c>
      <c r="V4094" s="20"/>
      <c r="W4094" s="20"/>
      <c r="X4094" s="25"/>
    </row>
    <row r="4095" spans="1:24">
      <c r="A4095" s="1" t="s">
        <v>2875</v>
      </c>
      <c r="B4095" s="13" t="s">
        <v>331</v>
      </c>
      <c r="C4095" t="s">
        <v>2876</v>
      </c>
      <c r="D4095" s="7" t="s">
        <v>2877</v>
      </c>
      <c r="E4095" s="13" t="s">
        <v>28</v>
      </c>
      <c r="F4095" s="20">
        <v>48.31</v>
      </c>
      <c r="G4095" s="20">
        <v>2.39</v>
      </c>
      <c r="H4095" s="20"/>
      <c r="I4095" s="20"/>
      <c r="J4095" s="25"/>
      <c r="K4095" t="s">
        <v>29</v>
      </c>
      <c r="L4095" t="s">
        <v>30</v>
      </c>
      <c r="M4095" s="21" t="s">
        <v>31</v>
      </c>
      <c r="N4095" t="s">
        <v>2892</v>
      </c>
      <c r="O4095" s="20">
        <v>87.9</v>
      </c>
      <c r="P4095" s="20"/>
      <c r="Q4095" s="22"/>
      <c r="R4095" s="23"/>
      <c r="S4095" s="24"/>
      <c r="T4095" s="23">
        <v>660000000000</v>
      </c>
      <c r="U4095" s="22">
        <v>0.332793892815959</v>
      </c>
      <c r="V4095" s="20"/>
      <c r="W4095" s="20"/>
      <c r="X4095" s="25"/>
    </row>
    <row r="4096" spans="1:24">
      <c r="A4096" s="1" t="s">
        <v>2875</v>
      </c>
      <c r="B4096" s="13" t="s">
        <v>331</v>
      </c>
      <c r="C4096" t="s">
        <v>2876</v>
      </c>
      <c r="D4096" s="7" t="s">
        <v>2877</v>
      </c>
      <c r="E4096" s="13" t="s">
        <v>28</v>
      </c>
      <c r="F4096" s="20">
        <v>48.31</v>
      </c>
      <c r="G4096" s="20">
        <v>2.39</v>
      </c>
      <c r="H4096" s="20"/>
      <c r="I4096" s="20"/>
      <c r="J4096" s="25"/>
      <c r="K4096" t="s">
        <v>29</v>
      </c>
      <c r="L4096" t="s">
        <v>30</v>
      </c>
      <c r="M4096" s="21" t="s">
        <v>31</v>
      </c>
      <c r="N4096" t="s">
        <v>2893</v>
      </c>
      <c r="O4096" s="20">
        <v>85.7</v>
      </c>
      <c r="P4096" s="20"/>
      <c r="Q4096" s="22"/>
      <c r="R4096" s="23"/>
      <c r="S4096" s="24"/>
      <c r="T4096" s="23">
        <v>780000000000</v>
      </c>
      <c r="U4096" s="22">
        <v>0.319631161609969</v>
      </c>
      <c r="V4096" s="20"/>
      <c r="W4096" s="20"/>
      <c r="X4096" s="25"/>
    </row>
    <row r="4097" spans="1:24">
      <c r="A4097" s="1" t="s">
        <v>2875</v>
      </c>
      <c r="B4097" s="13" t="s">
        <v>331</v>
      </c>
      <c r="C4097" t="s">
        <v>2876</v>
      </c>
      <c r="D4097" s="7" t="s">
        <v>2877</v>
      </c>
      <c r="E4097" s="13" t="s">
        <v>28</v>
      </c>
      <c r="F4097" s="20">
        <v>48.31</v>
      </c>
      <c r="G4097" s="20">
        <v>2.39</v>
      </c>
      <c r="H4097" s="20"/>
      <c r="I4097" s="20"/>
      <c r="J4097" s="25"/>
      <c r="K4097" t="s">
        <v>29</v>
      </c>
      <c r="L4097" t="s">
        <v>30</v>
      </c>
      <c r="M4097" s="21" t="s">
        <v>31</v>
      </c>
      <c r="N4097" t="s">
        <v>2894</v>
      </c>
      <c r="O4097" s="20">
        <v>59.5</v>
      </c>
      <c r="P4097" s="20"/>
      <c r="Q4097" s="22"/>
      <c r="R4097" s="23"/>
      <c r="S4097" s="24"/>
      <c r="T4097" s="23">
        <v>4300000000000</v>
      </c>
      <c r="U4097" s="22"/>
      <c r="V4097" s="20"/>
      <c r="W4097" s="20"/>
      <c r="X4097" s="25"/>
    </row>
    <row r="4098" spans="1:24">
      <c r="A4098" s="39" t="s">
        <v>2875</v>
      </c>
      <c r="B4098" s="40" t="s">
        <v>331</v>
      </c>
      <c r="C4098" s="18" t="s">
        <v>2876</v>
      </c>
      <c r="D4098" s="78" t="s">
        <v>2877</v>
      </c>
      <c r="E4098" s="40" t="s">
        <v>28</v>
      </c>
      <c r="F4098" s="42">
        <v>48.31</v>
      </c>
      <c r="G4098" s="42">
        <v>2.39</v>
      </c>
      <c r="H4098" s="42"/>
      <c r="I4098" s="42"/>
      <c r="J4098" s="47"/>
      <c r="K4098" s="18" t="s">
        <v>29</v>
      </c>
      <c r="L4098" s="18" t="s">
        <v>30</v>
      </c>
      <c r="M4098" s="43" t="s">
        <v>31</v>
      </c>
      <c r="N4098" s="18" t="s">
        <v>2895</v>
      </c>
      <c r="O4098" s="42">
        <v>90.6</v>
      </c>
      <c r="P4098" s="42"/>
      <c r="Q4098" s="44"/>
      <c r="R4098" s="45"/>
      <c r="S4098" s="46"/>
      <c r="T4098" s="45">
        <v>580000000000</v>
      </c>
      <c r="U4098" s="44">
        <v>0.325481037085226</v>
      </c>
      <c r="V4098" s="42"/>
      <c r="W4098" s="42"/>
      <c r="X4098" s="47"/>
    </row>
    <row r="4099" spans="1:24">
      <c r="A4099" s="1" t="s">
        <v>2896</v>
      </c>
      <c r="B4099" s="13" t="s">
        <v>331</v>
      </c>
      <c r="C4099" t="s">
        <v>2897</v>
      </c>
      <c r="D4099" s="7" t="s">
        <v>2898</v>
      </c>
      <c r="E4099" s="13" t="s">
        <v>28</v>
      </c>
      <c r="F4099" s="20">
        <v>49.13</v>
      </c>
      <c r="G4099" s="20">
        <v>2.42</v>
      </c>
      <c r="H4099" s="20"/>
      <c r="I4099" s="20"/>
      <c r="J4099" s="25"/>
      <c r="K4099" t="s">
        <v>29</v>
      </c>
      <c r="L4099" t="s">
        <v>30</v>
      </c>
      <c r="M4099" s="21" t="s">
        <v>31</v>
      </c>
      <c r="O4099" s="20">
        <v>65</v>
      </c>
      <c r="P4099" s="20"/>
      <c r="Q4099" s="22"/>
      <c r="R4099" s="23"/>
      <c r="S4099" s="24"/>
      <c r="T4099" s="23">
        <v>2500000000000</v>
      </c>
      <c r="U4099" s="22">
        <v>0.65</v>
      </c>
      <c r="V4099" s="20"/>
      <c r="W4099" s="20"/>
      <c r="X4099" s="25"/>
    </row>
    <row r="4100" spans="1:24">
      <c r="A4100" s="1" t="s">
        <v>2896</v>
      </c>
      <c r="B4100" s="13" t="s">
        <v>331</v>
      </c>
      <c r="C4100" t="s">
        <v>2897</v>
      </c>
      <c r="D4100" s="7" t="s">
        <v>2898</v>
      </c>
      <c r="E4100" s="13" t="s">
        <v>28</v>
      </c>
      <c r="F4100" s="20">
        <v>49.13</v>
      </c>
      <c r="G4100" s="20">
        <v>2.42</v>
      </c>
      <c r="H4100" s="20"/>
      <c r="I4100" s="20"/>
      <c r="J4100" s="25"/>
      <c r="K4100" t="s">
        <v>29</v>
      </c>
      <c r="L4100" t="s">
        <v>30</v>
      </c>
      <c r="M4100" s="21" t="s">
        <v>31</v>
      </c>
      <c r="O4100" s="20">
        <v>64</v>
      </c>
      <c r="P4100" s="20"/>
      <c r="Q4100" s="22"/>
      <c r="R4100" s="23"/>
      <c r="S4100" s="24"/>
      <c r="T4100" s="23">
        <v>230000000000</v>
      </c>
      <c r="U4100" s="22">
        <v>0.64</v>
      </c>
      <c r="V4100" s="20"/>
      <c r="W4100" s="20"/>
      <c r="X4100" s="25"/>
    </row>
    <row r="4101" spans="1:24">
      <c r="A4101" s="1" t="s">
        <v>2896</v>
      </c>
      <c r="B4101" s="13" t="s">
        <v>331</v>
      </c>
      <c r="C4101" t="s">
        <v>2897</v>
      </c>
      <c r="D4101" s="7" t="s">
        <v>2898</v>
      </c>
      <c r="E4101" s="13" t="s">
        <v>28</v>
      </c>
      <c r="F4101" s="20">
        <v>49.13</v>
      </c>
      <c r="G4101" s="20">
        <v>2.42</v>
      </c>
      <c r="H4101" s="20"/>
      <c r="I4101" s="20"/>
      <c r="J4101" s="25"/>
      <c r="K4101" t="s">
        <v>29</v>
      </c>
      <c r="L4101" t="s">
        <v>30</v>
      </c>
      <c r="M4101" s="21" t="s">
        <v>31</v>
      </c>
      <c r="O4101" s="20">
        <v>76</v>
      </c>
      <c r="P4101" s="20"/>
      <c r="Q4101" s="22"/>
      <c r="R4101" s="23"/>
      <c r="S4101" s="24"/>
      <c r="T4101" s="23">
        <v>110000000000</v>
      </c>
      <c r="U4101" s="22">
        <v>0.76</v>
      </c>
      <c r="V4101" s="20"/>
      <c r="W4101" s="20"/>
      <c r="X4101" s="25"/>
    </row>
    <row r="4102" spans="1:24">
      <c r="A4102" s="1" t="s">
        <v>2896</v>
      </c>
      <c r="B4102" s="13" t="s">
        <v>331</v>
      </c>
      <c r="C4102" t="s">
        <v>2897</v>
      </c>
      <c r="D4102" s="7" t="s">
        <v>2898</v>
      </c>
      <c r="E4102" s="13" t="s">
        <v>28</v>
      </c>
      <c r="F4102" s="20">
        <v>49.13</v>
      </c>
      <c r="G4102" s="20">
        <v>2.42</v>
      </c>
      <c r="H4102" s="20"/>
      <c r="I4102" s="20"/>
      <c r="J4102" s="25"/>
      <c r="K4102" t="s">
        <v>29</v>
      </c>
      <c r="L4102" t="s">
        <v>30</v>
      </c>
      <c r="M4102" s="21" t="s">
        <v>31</v>
      </c>
      <c r="O4102" s="20">
        <v>77</v>
      </c>
      <c r="P4102" s="20"/>
      <c r="Q4102" s="22"/>
      <c r="R4102" s="23"/>
      <c r="S4102" s="24"/>
      <c r="T4102" s="23">
        <v>970000000000</v>
      </c>
      <c r="U4102" s="22">
        <v>0.77</v>
      </c>
      <c r="V4102" s="20"/>
      <c r="W4102" s="20"/>
      <c r="X4102" s="25"/>
    </row>
    <row r="4103" spans="1:24">
      <c r="A4103" s="1" t="s">
        <v>2896</v>
      </c>
      <c r="B4103" s="13" t="s">
        <v>331</v>
      </c>
      <c r="C4103" t="s">
        <v>2897</v>
      </c>
      <c r="D4103" s="7" t="s">
        <v>2898</v>
      </c>
      <c r="E4103" s="13" t="s">
        <v>28</v>
      </c>
      <c r="F4103" s="20">
        <v>49.13</v>
      </c>
      <c r="G4103" s="20">
        <v>2.42</v>
      </c>
      <c r="H4103" s="20"/>
      <c r="I4103" s="20"/>
      <c r="J4103" s="25"/>
      <c r="K4103" t="s">
        <v>29</v>
      </c>
      <c r="L4103" t="s">
        <v>30</v>
      </c>
      <c r="M4103" s="21" t="s">
        <v>31</v>
      </c>
      <c r="O4103" s="20">
        <v>78</v>
      </c>
      <c r="P4103" s="20"/>
      <c r="Q4103" s="22"/>
      <c r="R4103" s="23"/>
      <c r="S4103" s="24"/>
      <c r="T4103" s="23">
        <v>2400000000000</v>
      </c>
      <c r="U4103" s="22">
        <v>0.78</v>
      </c>
      <c r="V4103" s="20"/>
      <c r="W4103" s="20"/>
      <c r="X4103" s="25"/>
    </row>
    <row r="4104" spans="1:24">
      <c r="A4104" s="1" t="s">
        <v>2896</v>
      </c>
      <c r="B4104" s="13" t="s">
        <v>331</v>
      </c>
      <c r="C4104" t="s">
        <v>2897</v>
      </c>
      <c r="D4104" s="7" t="s">
        <v>2898</v>
      </c>
      <c r="E4104" s="13" t="s">
        <v>28</v>
      </c>
      <c r="F4104" s="20">
        <v>49.13</v>
      </c>
      <c r="G4104" s="20">
        <v>2.42</v>
      </c>
      <c r="H4104" s="20"/>
      <c r="I4104" s="20"/>
      <c r="J4104" s="25"/>
      <c r="K4104" t="s">
        <v>29</v>
      </c>
      <c r="L4104" t="s">
        <v>30</v>
      </c>
      <c r="M4104" s="21" t="s">
        <v>31</v>
      </c>
      <c r="O4104" s="20">
        <v>88</v>
      </c>
      <c r="P4104" s="20"/>
      <c r="Q4104" s="22"/>
      <c r="R4104" s="23"/>
      <c r="S4104" s="24"/>
      <c r="T4104" s="23">
        <v>41000000000</v>
      </c>
      <c r="U4104" s="22">
        <v>0.88</v>
      </c>
      <c r="V4104" s="20"/>
      <c r="W4104" s="20"/>
      <c r="X4104" s="25"/>
    </row>
    <row r="4105" spans="1:24">
      <c r="A4105" s="1" t="s">
        <v>2896</v>
      </c>
      <c r="B4105" s="13" t="s">
        <v>331</v>
      </c>
      <c r="C4105" t="s">
        <v>2897</v>
      </c>
      <c r="D4105" s="7" t="s">
        <v>2898</v>
      </c>
      <c r="E4105" s="13" t="s">
        <v>28</v>
      </c>
      <c r="F4105" s="20">
        <v>49.13</v>
      </c>
      <c r="G4105" s="20">
        <v>2.42</v>
      </c>
      <c r="H4105" s="20"/>
      <c r="I4105" s="20"/>
      <c r="J4105" s="25"/>
      <c r="K4105" t="s">
        <v>29</v>
      </c>
      <c r="L4105" t="s">
        <v>30</v>
      </c>
      <c r="M4105" s="21" t="s">
        <v>31</v>
      </c>
      <c r="O4105" s="20">
        <v>89</v>
      </c>
      <c r="P4105" s="20"/>
      <c r="Q4105" s="22"/>
      <c r="R4105" s="23"/>
      <c r="S4105" s="24"/>
      <c r="T4105" s="23">
        <v>120000000000</v>
      </c>
      <c r="U4105" s="22">
        <v>0.89</v>
      </c>
      <c r="V4105" s="20"/>
      <c r="W4105" s="20"/>
      <c r="X4105" s="25"/>
    </row>
    <row r="4106" spans="1:24">
      <c r="A4106" s="1" t="s">
        <v>2896</v>
      </c>
      <c r="B4106" s="13" t="s">
        <v>331</v>
      </c>
      <c r="C4106" t="s">
        <v>2897</v>
      </c>
      <c r="D4106" s="7" t="s">
        <v>2898</v>
      </c>
      <c r="E4106" s="13" t="s">
        <v>28</v>
      </c>
      <c r="F4106" s="20">
        <v>49.13</v>
      </c>
      <c r="G4106" s="20">
        <v>2.42</v>
      </c>
      <c r="H4106" s="20"/>
      <c r="I4106" s="20"/>
      <c r="J4106" s="25"/>
      <c r="K4106" t="s">
        <v>29</v>
      </c>
      <c r="L4106" t="s">
        <v>30</v>
      </c>
      <c r="M4106" s="21" t="s">
        <v>31</v>
      </c>
      <c r="O4106" s="20">
        <v>98</v>
      </c>
      <c r="P4106" s="20"/>
      <c r="Q4106" s="22"/>
      <c r="R4106" s="23"/>
      <c r="S4106" s="24"/>
      <c r="T4106" s="23">
        <v>120000000000</v>
      </c>
      <c r="U4106" s="22">
        <v>0.98</v>
      </c>
      <c r="V4106" s="20"/>
      <c r="W4106" s="20"/>
      <c r="X4106" s="25"/>
    </row>
    <row r="4107" spans="1:24">
      <c r="A4107" s="1" t="s">
        <v>2896</v>
      </c>
      <c r="B4107" s="13" t="s">
        <v>331</v>
      </c>
      <c r="C4107" t="s">
        <v>2897</v>
      </c>
      <c r="D4107" s="7" t="s">
        <v>2898</v>
      </c>
      <c r="E4107" s="13" t="s">
        <v>28</v>
      </c>
      <c r="F4107" s="20">
        <v>49.13</v>
      </c>
      <c r="G4107" s="20">
        <v>2.42</v>
      </c>
      <c r="H4107" s="20"/>
      <c r="I4107" s="20"/>
      <c r="J4107" s="25"/>
      <c r="K4107" t="s">
        <v>29</v>
      </c>
      <c r="L4107" t="s">
        <v>30</v>
      </c>
      <c r="M4107" s="21" t="s">
        <v>31</v>
      </c>
      <c r="O4107" s="20">
        <v>88</v>
      </c>
      <c r="P4107" s="20"/>
      <c r="Q4107" s="22"/>
      <c r="R4107" s="23"/>
      <c r="S4107" s="24"/>
      <c r="T4107" s="23">
        <v>460000000000</v>
      </c>
      <c r="U4107" s="22">
        <v>0.88</v>
      </c>
      <c r="V4107" s="20"/>
      <c r="W4107" s="20"/>
      <c r="X4107" s="25"/>
    </row>
    <row r="4108" spans="1:24">
      <c r="A4108" s="1" t="s">
        <v>2896</v>
      </c>
      <c r="B4108" s="13" t="s">
        <v>331</v>
      </c>
      <c r="C4108" t="s">
        <v>2897</v>
      </c>
      <c r="D4108" s="7" t="s">
        <v>2898</v>
      </c>
      <c r="E4108" s="13" t="s">
        <v>28</v>
      </c>
      <c r="F4108" s="20">
        <v>49.13</v>
      </c>
      <c r="G4108" s="20">
        <v>2.42</v>
      </c>
      <c r="H4108" s="20"/>
      <c r="I4108" s="20"/>
      <c r="J4108" s="25"/>
      <c r="K4108" t="s">
        <v>29</v>
      </c>
      <c r="L4108" t="s">
        <v>30</v>
      </c>
      <c r="M4108" s="21" t="s">
        <v>31</v>
      </c>
      <c r="O4108" s="20">
        <v>67</v>
      </c>
      <c r="P4108" s="20"/>
      <c r="Q4108" s="22"/>
      <c r="R4108" s="23"/>
      <c r="S4108" s="24"/>
      <c r="T4108" s="23">
        <v>120000000000</v>
      </c>
      <c r="U4108" s="22">
        <v>0.67</v>
      </c>
      <c r="V4108" s="20"/>
      <c r="W4108" s="20"/>
      <c r="X4108" s="25"/>
    </row>
    <row r="4109" spans="1:24">
      <c r="A4109" s="39" t="s">
        <v>2896</v>
      </c>
      <c r="B4109" s="40" t="s">
        <v>331</v>
      </c>
      <c r="C4109" s="18" t="s">
        <v>2897</v>
      </c>
      <c r="D4109" s="78" t="s">
        <v>2898</v>
      </c>
      <c r="E4109" s="40" t="s">
        <v>28</v>
      </c>
      <c r="F4109" s="42">
        <v>49.13</v>
      </c>
      <c r="G4109" s="42">
        <v>2.42</v>
      </c>
      <c r="H4109" s="42"/>
      <c r="I4109" s="42"/>
      <c r="J4109" s="47"/>
      <c r="K4109" s="18" t="s">
        <v>29</v>
      </c>
      <c r="L4109" s="18" t="s">
        <v>30</v>
      </c>
      <c r="M4109" s="43" t="s">
        <v>31</v>
      </c>
      <c r="N4109" s="18"/>
      <c r="O4109" s="42">
        <v>71</v>
      </c>
      <c r="P4109" s="42"/>
      <c r="Q4109" s="44"/>
      <c r="R4109" s="45"/>
      <c r="S4109" s="46"/>
      <c r="T4109" s="45">
        <v>23000000000</v>
      </c>
      <c r="U4109" s="44">
        <v>0.71</v>
      </c>
      <c r="V4109" s="42"/>
      <c r="W4109" s="42"/>
      <c r="X4109" s="47"/>
    </row>
    <row r="4110" spans="1:24">
      <c r="A4110" s="1" t="s">
        <v>2373</v>
      </c>
      <c r="B4110" s="13" t="s">
        <v>2120</v>
      </c>
      <c r="C4110" t="s">
        <v>2374</v>
      </c>
      <c r="D4110" s="7" t="s">
        <v>2375</v>
      </c>
      <c r="E4110" s="13" t="s">
        <v>28</v>
      </c>
      <c r="F4110" s="20">
        <v>48.97</v>
      </c>
      <c r="G4110" s="20">
        <v>3.52</v>
      </c>
      <c r="H4110" s="20"/>
      <c r="I4110" s="20"/>
      <c r="J4110" s="25"/>
      <c r="K4110" t="s">
        <v>29</v>
      </c>
      <c r="L4110" t="s">
        <v>30</v>
      </c>
      <c r="M4110" s="21" t="s">
        <v>31</v>
      </c>
      <c r="N4110" t="s">
        <v>2899</v>
      </c>
      <c r="O4110" s="20">
        <v>77</v>
      </c>
      <c r="P4110" s="20"/>
      <c r="Q4110" s="22"/>
      <c r="R4110" s="23"/>
      <c r="S4110" s="24"/>
      <c r="T4110" s="23"/>
      <c r="U4110" s="22">
        <v>0.22</v>
      </c>
      <c r="V4110" s="20"/>
      <c r="W4110" s="20"/>
      <c r="X4110" s="25"/>
    </row>
    <row r="4111" spans="1:24">
      <c r="A4111" s="1" t="s">
        <v>2373</v>
      </c>
      <c r="B4111" s="13" t="s">
        <v>2120</v>
      </c>
      <c r="C4111" t="s">
        <v>2374</v>
      </c>
      <c r="D4111" s="7" t="s">
        <v>2375</v>
      </c>
      <c r="E4111" s="60" t="s">
        <v>28</v>
      </c>
      <c r="F4111" s="20">
        <v>48.97</v>
      </c>
      <c r="G4111" s="20">
        <v>3.52</v>
      </c>
      <c r="H4111" s="20"/>
      <c r="I4111" s="20"/>
      <c r="J4111" s="25"/>
      <c r="K4111" t="s">
        <v>29</v>
      </c>
      <c r="L4111" t="s">
        <v>30</v>
      </c>
      <c r="M4111" s="21" t="s">
        <v>31</v>
      </c>
      <c r="N4111" t="s">
        <v>2900</v>
      </c>
      <c r="O4111" s="20">
        <v>60.65</v>
      </c>
      <c r="P4111" s="20"/>
      <c r="Q4111" s="22"/>
      <c r="R4111" s="23"/>
      <c r="S4111" s="24"/>
      <c r="T4111" s="23"/>
      <c r="U4111" s="22">
        <v>0.21</v>
      </c>
      <c r="V4111" s="20"/>
      <c r="W4111" s="20"/>
      <c r="X4111" s="25"/>
    </row>
    <row r="4112" spans="1:24">
      <c r="A4112" s="1" t="s">
        <v>2373</v>
      </c>
      <c r="B4112" s="13" t="s">
        <v>2120</v>
      </c>
      <c r="C4112" t="s">
        <v>2901</v>
      </c>
      <c r="D4112" s="7" t="s">
        <v>2375</v>
      </c>
      <c r="E4112" s="60" t="s">
        <v>28</v>
      </c>
      <c r="F4112" s="20">
        <v>48.97</v>
      </c>
      <c r="G4112" s="20">
        <v>3.52</v>
      </c>
      <c r="H4112" s="20"/>
      <c r="I4112" s="20"/>
      <c r="J4112" s="25"/>
      <c r="K4112" t="s">
        <v>334</v>
      </c>
      <c r="L4112" t="s">
        <v>30</v>
      </c>
      <c r="M4112" s="21" t="s">
        <v>335</v>
      </c>
      <c r="N4112" t="s">
        <v>722</v>
      </c>
      <c r="O4112" s="20">
        <v>20.9</v>
      </c>
      <c r="P4112" s="20"/>
      <c r="Q4112" s="22"/>
      <c r="R4112" s="23"/>
      <c r="S4112" s="24"/>
      <c r="T4112" s="23">
        <v>20000000000</v>
      </c>
      <c r="U4112" s="22">
        <v>0.45</v>
      </c>
      <c r="V4112" s="20"/>
      <c r="W4112" s="20"/>
      <c r="X4112" s="25"/>
    </row>
    <row r="4113" spans="1:24">
      <c r="A4113" s="1" t="s">
        <v>2373</v>
      </c>
      <c r="B4113" s="60" t="s">
        <v>2120</v>
      </c>
      <c r="C4113" t="s">
        <v>2902</v>
      </c>
      <c r="D4113" s="7" t="s">
        <v>2375</v>
      </c>
      <c r="E4113" s="13" t="s">
        <v>28</v>
      </c>
      <c r="F4113" s="20">
        <v>48.82</v>
      </c>
      <c r="G4113" s="20">
        <v>3.5</v>
      </c>
      <c r="H4113" s="20"/>
      <c r="I4113" s="20"/>
      <c r="J4113" s="25"/>
      <c r="K4113" t="s">
        <v>29</v>
      </c>
      <c r="L4113" t="s">
        <v>30</v>
      </c>
      <c r="M4113" s="21" t="s">
        <v>31</v>
      </c>
      <c r="N4113" t="s">
        <v>2903</v>
      </c>
      <c r="O4113" s="20">
        <v>66</v>
      </c>
      <c r="P4113" s="20"/>
      <c r="Q4113" s="22"/>
      <c r="R4113" s="23"/>
      <c r="S4113" s="24"/>
      <c r="T4113" s="23">
        <v>6000000000000</v>
      </c>
      <c r="U4113" s="22">
        <v>0.260588628334901</v>
      </c>
      <c r="V4113" s="20"/>
      <c r="W4113" s="20"/>
      <c r="X4113" s="25"/>
    </row>
    <row r="4114" spans="1:24">
      <c r="A4114" s="39" t="s">
        <v>2373</v>
      </c>
      <c r="B4114" s="40" t="s">
        <v>2120</v>
      </c>
      <c r="C4114" s="18" t="s">
        <v>2904</v>
      </c>
      <c r="D4114" s="78" t="s">
        <v>2375</v>
      </c>
      <c r="E4114" s="40" t="s">
        <v>28</v>
      </c>
      <c r="F4114" s="42">
        <v>48.82</v>
      </c>
      <c r="G4114" s="42">
        <v>3.5</v>
      </c>
      <c r="H4114" s="42"/>
      <c r="I4114" s="42"/>
      <c r="J4114" s="47"/>
      <c r="K4114" s="18" t="s">
        <v>29</v>
      </c>
      <c r="L4114" s="18" t="s">
        <v>30</v>
      </c>
      <c r="M4114" s="43" t="s">
        <v>31</v>
      </c>
      <c r="N4114" s="18" t="s">
        <v>2905</v>
      </c>
      <c r="O4114" s="42">
        <v>41.7</v>
      </c>
      <c r="P4114" s="42"/>
      <c r="Q4114" s="44"/>
      <c r="R4114" s="45"/>
      <c r="S4114" s="46"/>
      <c r="T4114" s="45">
        <v>4000000000000</v>
      </c>
      <c r="U4114" s="44">
        <v>0.423222967059808</v>
      </c>
      <c r="V4114" s="42"/>
      <c r="W4114" s="42"/>
      <c r="X4114" s="47"/>
    </row>
    <row r="4115" spans="1:24">
      <c r="A4115" s="1" t="s">
        <v>2906</v>
      </c>
      <c r="B4115" s="13" t="s">
        <v>2907</v>
      </c>
      <c r="C4115" t="s">
        <v>2908</v>
      </c>
      <c r="D4115" s="7" t="s">
        <v>2909</v>
      </c>
      <c r="E4115" s="13" t="s">
        <v>28</v>
      </c>
      <c r="F4115" s="20">
        <v>52.62</v>
      </c>
      <c r="G4115" s="20">
        <v>3.87</v>
      </c>
      <c r="H4115" s="20"/>
      <c r="I4115" s="20"/>
      <c r="J4115" s="25"/>
      <c r="K4115" t="s">
        <v>29</v>
      </c>
      <c r="L4115" t="s">
        <v>30</v>
      </c>
      <c r="M4115" s="21" t="s">
        <v>31</v>
      </c>
      <c r="N4115" t="s">
        <v>2910</v>
      </c>
      <c r="O4115" s="20">
        <v>79.8</v>
      </c>
      <c r="P4115" s="20"/>
      <c r="Q4115" s="22"/>
      <c r="R4115" s="23"/>
      <c r="S4115" s="24"/>
      <c r="T4115" s="23">
        <v>14000000000000</v>
      </c>
      <c r="U4115" s="22">
        <v>0.183635942491671</v>
      </c>
      <c r="V4115" s="20"/>
      <c r="W4115" s="20"/>
      <c r="X4115" s="25"/>
    </row>
    <row r="4116" spans="1:24">
      <c r="A4116" s="1" t="s">
        <v>2906</v>
      </c>
      <c r="B4116" s="13" t="s">
        <v>2907</v>
      </c>
      <c r="C4116" t="s">
        <v>2908</v>
      </c>
      <c r="D4116" s="7" t="s">
        <v>2909</v>
      </c>
      <c r="E4116" s="13" t="s">
        <v>28</v>
      </c>
      <c r="F4116" s="20">
        <v>52.62</v>
      </c>
      <c r="G4116" s="20">
        <v>3.87</v>
      </c>
      <c r="H4116" s="20"/>
      <c r="I4116" s="20"/>
      <c r="J4116" s="25"/>
      <c r="K4116" t="s">
        <v>29</v>
      </c>
      <c r="L4116" t="s">
        <v>30</v>
      </c>
      <c r="M4116" s="21" t="s">
        <v>31</v>
      </c>
      <c r="N4116" t="s">
        <v>2911</v>
      </c>
      <c r="O4116" s="20">
        <v>74.1</v>
      </c>
      <c r="P4116" s="20"/>
      <c r="Q4116" s="22"/>
      <c r="R4116" s="23"/>
      <c r="S4116" s="24"/>
      <c r="T4116" s="23">
        <v>5500000000000</v>
      </c>
      <c r="U4116" s="22"/>
      <c r="V4116" s="20"/>
      <c r="W4116" s="20"/>
      <c r="X4116" s="25"/>
    </row>
    <row r="4117" spans="1:24">
      <c r="A4117" s="1" t="s">
        <v>2906</v>
      </c>
      <c r="B4117" s="13" t="s">
        <v>2907</v>
      </c>
      <c r="C4117" t="s">
        <v>2908</v>
      </c>
      <c r="D4117" s="7" t="s">
        <v>2909</v>
      </c>
      <c r="E4117" s="13" t="s">
        <v>28</v>
      </c>
      <c r="F4117" s="20">
        <v>52.62</v>
      </c>
      <c r="G4117" s="20">
        <v>3.87</v>
      </c>
      <c r="H4117" s="20"/>
      <c r="I4117" s="20"/>
      <c r="J4117" s="25"/>
      <c r="K4117" t="s">
        <v>29</v>
      </c>
      <c r="L4117" t="s">
        <v>30</v>
      </c>
      <c r="M4117" s="21" t="s">
        <v>31</v>
      </c>
      <c r="N4117" t="s">
        <v>2912</v>
      </c>
      <c r="O4117" s="20">
        <v>67.2</v>
      </c>
      <c r="P4117" s="20"/>
      <c r="Q4117" s="22"/>
      <c r="R4117" s="23"/>
      <c r="S4117" s="24"/>
      <c r="T4117" s="23">
        <v>6400000000000</v>
      </c>
      <c r="U4117" s="22"/>
      <c r="V4117" s="20"/>
      <c r="W4117" s="20"/>
      <c r="X4117" s="25"/>
    </row>
    <row r="4118" spans="1:24">
      <c r="A4118" s="1" t="s">
        <v>2906</v>
      </c>
      <c r="B4118" s="13" t="s">
        <v>2907</v>
      </c>
      <c r="C4118" t="s">
        <v>2908</v>
      </c>
      <c r="D4118" s="7" t="s">
        <v>2909</v>
      </c>
      <c r="E4118" s="13" t="s">
        <v>28</v>
      </c>
      <c r="F4118" s="20">
        <v>52.62</v>
      </c>
      <c r="G4118" s="20">
        <v>3.87</v>
      </c>
      <c r="H4118" s="20"/>
      <c r="I4118" s="20"/>
      <c r="J4118" s="25"/>
      <c r="K4118" t="s">
        <v>29</v>
      </c>
      <c r="L4118" t="s">
        <v>30</v>
      </c>
      <c r="M4118" s="21" t="s">
        <v>31</v>
      </c>
      <c r="N4118" t="s">
        <v>2913</v>
      </c>
      <c r="O4118" s="20">
        <v>55.2</v>
      </c>
      <c r="P4118" s="20"/>
      <c r="Q4118" s="22"/>
      <c r="R4118" s="23"/>
      <c r="S4118" s="24"/>
      <c r="T4118" s="23">
        <v>5600000000000</v>
      </c>
      <c r="U4118" s="22">
        <v>0.290595228799075</v>
      </c>
      <c r="V4118" s="20"/>
      <c r="W4118" s="20"/>
      <c r="X4118" s="25"/>
    </row>
    <row r="4119" spans="1:24">
      <c r="A4119" s="1" t="s">
        <v>2906</v>
      </c>
      <c r="B4119" s="13" t="s">
        <v>2907</v>
      </c>
      <c r="C4119" t="s">
        <v>2908</v>
      </c>
      <c r="D4119" s="7" t="s">
        <v>2909</v>
      </c>
      <c r="E4119" s="13" t="s">
        <v>28</v>
      </c>
      <c r="F4119" s="20">
        <v>52.62</v>
      </c>
      <c r="G4119" s="20">
        <v>3.87</v>
      </c>
      <c r="H4119" s="20"/>
      <c r="I4119" s="20"/>
      <c r="J4119" s="25"/>
      <c r="K4119" t="s">
        <v>29</v>
      </c>
      <c r="L4119" t="s">
        <v>30</v>
      </c>
      <c r="M4119" s="21" t="s">
        <v>31</v>
      </c>
      <c r="N4119" t="s">
        <v>2914</v>
      </c>
      <c r="O4119" s="20">
        <v>91.3</v>
      </c>
      <c r="P4119" s="20"/>
      <c r="Q4119" s="22"/>
      <c r="R4119" s="23"/>
      <c r="S4119" s="24"/>
      <c r="T4119" s="23">
        <v>9400000000000</v>
      </c>
      <c r="U4119" s="22">
        <v>0.26905167975476</v>
      </c>
      <c r="V4119" s="20"/>
      <c r="W4119" s="20"/>
      <c r="X4119" s="25"/>
    </row>
    <row r="4120" spans="1:24">
      <c r="A4120" s="1" t="s">
        <v>2906</v>
      </c>
      <c r="B4120" s="13" t="s">
        <v>2907</v>
      </c>
      <c r="C4120" t="s">
        <v>2908</v>
      </c>
      <c r="D4120" s="7" t="s">
        <v>2909</v>
      </c>
      <c r="E4120" s="13" t="s">
        <v>28</v>
      </c>
      <c r="F4120" s="20">
        <v>52.62</v>
      </c>
      <c r="G4120" s="20">
        <v>3.87</v>
      </c>
      <c r="H4120" s="20"/>
      <c r="I4120" s="20"/>
      <c r="J4120" s="25"/>
      <c r="K4120" t="s">
        <v>29</v>
      </c>
      <c r="L4120" t="s">
        <v>30</v>
      </c>
      <c r="M4120" s="21" t="s">
        <v>31</v>
      </c>
      <c r="N4120" t="s">
        <v>2915</v>
      </c>
      <c r="O4120" s="20">
        <v>79.4</v>
      </c>
      <c r="P4120" s="20"/>
      <c r="Q4120" s="22"/>
      <c r="R4120" s="23"/>
      <c r="S4120" s="24"/>
      <c r="T4120" s="23">
        <v>2600000000000</v>
      </c>
      <c r="U4120" s="22">
        <v>0.459901990290369</v>
      </c>
      <c r="V4120" s="20"/>
      <c r="W4120" s="20"/>
      <c r="X4120" s="25"/>
    </row>
    <row r="4121" spans="1:24">
      <c r="A4121" s="1" t="s">
        <v>2906</v>
      </c>
      <c r="B4121" s="13" t="s">
        <v>2907</v>
      </c>
      <c r="C4121" t="s">
        <v>2908</v>
      </c>
      <c r="D4121" s="7" t="s">
        <v>2909</v>
      </c>
      <c r="E4121" s="13" t="s">
        <v>28</v>
      </c>
      <c r="F4121" s="20">
        <v>52.62</v>
      </c>
      <c r="G4121" s="20">
        <v>3.87</v>
      </c>
      <c r="H4121" s="20"/>
      <c r="I4121" s="20"/>
      <c r="J4121" s="25"/>
      <c r="K4121" t="s">
        <v>29</v>
      </c>
      <c r="L4121" t="s">
        <v>30</v>
      </c>
      <c r="M4121" s="21" t="s">
        <v>31</v>
      </c>
      <c r="N4121" t="s">
        <v>2916</v>
      </c>
      <c r="O4121" s="20">
        <v>73.5</v>
      </c>
      <c r="P4121" s="20"/>
      <c r="Q4121" s="22"/>
      <c r="R4121" s="23"/>
      <c r="S4121" s="24"/>
      <c r="T4121" s="23">
        <v>3400000000000</v>
      </c>
      <c r="U4121" s="22"/>
      <c r="V4121" s="20"/>
      <c r="W4121" s="20"/>
      <c r="X4121" s="25"/>
    </row>
    <row r="4122" spans="1:24">
      <c r="A4122" s="1" t="s">
        <v>2906</v>
      </c>
      <c r="B4122" s="13" t="s">
        <v>2907</v>
      </c>
      <c r="C4122" t="s">
        <v>2908</v>
      </c>
      <c r="D4122" s="7" t="s">
        <v>2909</v>
      </c>
      <c r="E4122" s="13" t="s">
        <v>28</v>
      </c>
      <c r="F4122" s="20">
        <v>52.62</v>
      </c>
      <c r="G4122" s="20">
        <v>3.87</v>
      </c>
      <c r="H4122" s="20"/>
      <c r="I4122" s="20"/>
      <c r="J4122" s="25"/>
      <c r="K4122" t="s">
        <v>29</v>
      </c>
      <c r="L4122" t="s">
        <v>30</v>
      </c>
      <c r="M4122" s="21" t="s">
        <v>31</v>
      </c>
      <c r="N4122" t="s">
        <v>2917</v>
      </c>
      <c r="O4122" s="20">
        <v>66.4</v>
      </c>
      <c r="P4122" s="20"/>
      <c r="Q4122" s="22"/>
      <c r="R4122" s="23"/>
      <c r="S4122" s="24"/>
      <c r="T4122" s="23">
        <v>1600000000000</v>
      </c>
      <c r="U4122" s="22"/>
      <c r="V4122" s="20"/>
      <c r="W4122" s="20"/>
      <c r="X4122" s="25"/>
    </row>
    <row r="4123" spans="1:24">
      <c r="A4123" s="1" t="s">
        <v>2906</v>
      </c>
      <c r="B4123" s="13" t="s">
        <v>2907</v>
      </c>
      <c r="C4123" t="s">
        <v>2908</v>
      </c>
      <c r="D4123" s="7" t="s">
        <v>2909</v>
      </c>
      <c r="E4123" s="13" t="s">
        <v>28</v>
      </c>
      <c r="F4123" s="20">
        <v>52.62</v>
      </c>
      <c r="G4123" s="20">
        <v>3.87</v>
      </c>
      <c r="H4123" s="20"/>
      <c r="I4123" s="20"/>
      <c r="J4123" s="25"/>
      <c r="K4123" t="s">
        <v>29</v>
      </c>
      <c r="L4123" t="s">
        <v>30</v>
      </c>
      <c r="M4123" s="21" t="s">
        <v>31</v>
      </c>
      <c r="N4123" t="s">
        <v>2918</v>
      </c>
      <c r="O4123" s="20">
        <v>55.8</v>
      </c>
      <c r="P4123" s="20"/>
      <c r="Q4123" s="22"/>
      <c r="R4123" s="23"/>
      <c r="S4123" s="24"/>
      <c r="T4123" s="23">
        <v>1600000000000</v>
      </c>
      <c r="U4123" s="22">
        <v>0.248127207638392</v>
      </c>
      <c r="V4123" s="20"/>
      <c r="W4123" s="20"/>
      <c r="X4123" s="25"/>
    </row>
    <row r="4124" spans="1:24">
      <c r="A4124" s="1" t="s">
        <v>2906</v>
      </c>
      <c r="B4124" s="13" t="s">
        <v>2907</v>
      </c>
      <c r="C4124" t="s">
        <v>2908</v>
      </c>
      <c r="D4124" s="7" t="s">
        <v>2909</v>
      </c>
      <c r="E4124" s="13" t="s">
        <v>28</v>
      </c>
      <c r="F4124" s="20">
        <v>52.62</v>
      </c>
      <c r="G4124" s="20">
        <v>3.87</v>
      </c>
      <c r="H4124" s="20"/>
      <c r="I4124" s="20"/>
      <c r="J4124" s="25"/>
      <c r="K4124" t="s">
        <v>29</v>
      </c>
      <c r="L4124" t="s">
        <v>30</v>
      </c>
      <c r="M4124" s="21" t="s">
        <v>31</v>
      </c>
      <c r="N4124" t="s">
        <v>2919</v>
      </c>
      <c r="O4124" s="20">
        <v>88.8</v>
      </c>
      <c r="P4124" s="20"/>
      <c r="Q4124" s="22"/>
      <c r="R4124" s="23"/>
      <c r="S4124" s="24"/>
      <c r="T4124" s="23">
        <v>740000000000</v>
      </c>
      <c r="U4124" s="22">
        <v>0.325534121227143</v>
      </c>
      <c r="V4124" s="20"/>
      <c r="W4124" s="20"/>
      <c r="X4124" s="25"/>
    </row>
    <row r="4125" spans="1:24">
      <c r="A4125" s="1" t="s">
        <v>2906</v>
      </c>
      <c r="B4125" s="13" t="s">
        <v>2907</v>
      </c>
      <c r="C4125" t="s">
        <v>2908</v>
      </c>
      <c r="D4125" s="7" t="s">
        <v>2909</v>
      </c>
      <c r="E4125" s="13" t="s">
        <v>28</v>
      </c>
      <c r="F4125" s="20">
        <v>52.62</v>
      </c>
      <c r="G4125" s="20">
        <v>3.87</v>
      </c>
      <c r="H4125" s="20"/>
      <c r="I4125" s="20"/>
      <c r="J4125" s="25"/>
      <c r="K4125" t="s">
        <v>29</v>
      </c>
      <c r="L4125" t="s">
        <v>30</v>
      </c>
      <c r="M4125" s="21" t="s">
        <v>31</v>
      </c>
      <c r="N4125" t="s">
        <v>2920</v>
      </c>
      <c r="O4125" s="20">
        <v>79.5</v>
      </c>
      <c r="P4125" s="20"/>
      <c r="Q4125" s="22"/>
      <c r="R4125" s="23"/>
      <c r="S4125" s="24"/>
      <c r="T4125" s="23">
        <v>2400000000000</v>
      </c>
      <c r="U4125" s="22">
        <v>0.209760177733516</v>
      </c>
      <c r="V4125" s="20"/>
      <c r="W4125" s="20"/>
      <c r="X4125" s="25"/>
    </row>
    <row r="4126" spans="1:24">
      <c r="A4126" s="1" t="s">
        <v>2906</v>
      </c>
      <c r="B4126" s="13" t="s">
        <v>2907</v>
      </c>
      <c r="C4126" t="s">
        <v>2908</v>
      </c>
      <c r="D4126" s="7" t="s">
        <v>2909</v>
      </c>
      <c r="E4126" s="13" t="s">
        <v>28</v>
      </c>
      <c r="F4126" s="20">
        <v>52.62</v>
      </c>
      <c r="G4126" s="20">
        <v>3.87</v>
      </c>
      <c r="H4126" s="20"/>
      <c r="I4126" s="20"/>
      <c r="J4126" s="25"/>
      <c r="K4126" t="s">
        <v>29</v>
      </c>
      <c r="L4126" t="s">
        <v>30</v>
      </c>
      <c r="M4126" s="21" t="s">
        <v>31</v>
      </c>
      <c r="N4126" t="s">
        <v>2921</v>
      </c>
      <c r="O4126" s="20">
        <v>68.4</v>
      </c>
      <c r="P4126" s="20"/>
      <c r="Q4126" s="22"/>
      <c r="R4126" s="23"/>
      <c r="S4126" s="24"/>
      <c r="T4126" s="23">
        <v>3200000000000</v>
      </c>
      <c r="U4126" s="22"/>
      <c r="V4126" s="20"/>
      <c r="W4126" s="20"/>
      <c r="X4126" s="25"/>
    </row>
    <row r="4127" spans="1:24">
      <c r="A4127" s="1" t="s">
        <v>2906</v>
      </c>
      <c r="B4127" s="13" t="s">
        <v>2907</v>
      </c>
      <c r="C4127" t="s">
        <v>2908</v>
      </c>
      <c r="D4127" s="7" t="s">
        <v>2909</v>
      </c>
      <c r="E4127" s="13" t="s">
        <v>28</v>
      </c>
      <c r="F4127" s="20">
        <v>52.62</v>
      </c>
      <c r="G4127" s="20">
        <v>3.87</v>
      </c>
      <c r="H4127" s="20"/>
      <c r="I4127" s="20"/>
      <c r="J4127" s="25"/>
      <c r="K4127" t="s">
        <v>29</v>
      </c>
      <c r="L4127" t="s">
        <v>30</v>
      </c>
      <c r="M4127" s="21" t="s">
        <v>31</v>
      </c>
      <c r="N4127" t="s">
        <v>2922</v>
      </c>
      <c r="O4127" s="20">
        <v>65.9</v>
      </c>
      <c r="P4127" s="20"/>
      <c r="Q4127" s="22"/>
      <c r="R4127" s="23"/>
      <c r="S4127" s="24"/>
      <c r="T4127" s="23">
        <v>3300000000000</v>
      </c>
      <c r="U4127" s="22"/>
      <c r="V4127" s="20"/>
      <c r="W4127" s="20"/>
      <c r="X4127" s="25"/>
    </row>
    <row r="4128" spans="1:24">
      <c r="A4128" s="39" t="s">
        <v>2906</v>
      </c>
      <c r="B4128" s="40" t="s">
        <v>2907</v>
      </c>
      <c r="C4128" s="18" t="s">
        <v>2908</v>
      </c>
      <c r="D4128" s="78" t="s">
        <v>2909</v>
      </c>
      <c r="E4128" s="40" t="s">
        <v>28</v>
      </c>
      <c r="F4128" s="42">
        <v>52.62</v>
      </c>
      <c r="G4128" s="42">
        <v>3.87</v>
      </c>
      <c r="H4128" s="42"/>
      <c r="I4128" s="42"/>
      <c r="J4128" s="47"/>
      <c r="K4128" s="18" t="s">
        <v>29</v>
      </c>
      <c r="L4128" s="18" t="s">
        <v>30</v>
      </c>
      <c r="M4128" s="43" t="s">
        <v>31</v>
      </c>
      <c r="N4128" s="18" t="s">
        <v>2923</v>
      </c>
      <c r="O4128" s="42">
        <v>47.8</v>
      </c>
      <c r="P4128" s="42"/>
      <c r="Q4128" s="44"/>
      <c r="R4128" s="45"/>
      <c r="S4128" s="46"/>
      <c r="T4128" s="45">
        <v>1000000000000</v>
      </c>
      <c r="U4128" s="44">
        <v>0.285551576810532</v>
      </c>
      <c r="V4128" s="42"/>
      <c r="W4128" s="42"/>
      <c r="X4128" s="47"/>
    </row>
    <row r="4129" spans="1:24">
      <c r="A4129" s="1" t="s">
        <v>2924</v>
      </c>
      <c r="B4129" s="13" t="s">
        <v>25</v>
      </c>
      <c r="C4129" t="s">
        <v>2925</v>
      </c>
      <c r="D4129" s="7" t="s">
        <v>2926</v>
      </c>
      <c r="E4129" s="13" t="s">
        <v>28</v>
      </c>
      <c r="F4129" s="20">
        <v>52.04</v>
      </c>
      <c r="G4129" s="20">
        <v>7.8</v>
      </c>
      <c r="H4129" s="20"/>
      <c r="I4129" s="20"/>
      <c r="J4129" s="25"/>
      <c r="K4129" t="s">
        <v>2040</v>
      </c>
      <c r="L4129" t="s">
        <v>30</v>
      </c>
      <c r="M4129" s="21" t="s">
        <v>31</v>
      </c>
      <c r="N4129" t="s">
        <v>2927</v>
      </c>
      <c r="O4129" s="20">
        <v>20</v>
      </c>
      <c r="P4129" s="20"/>
      <c r="Q4129" s="22"/>
      <c r="R4129" s="23"/>
      <c r="S4129" s="24"/>
      <c r="T4129" s="23">
        <v>1768000000000</v>
      </c>
      <c r="U4129" s="22">
        <v>0.38769284713126</v>
      </c>
      <c r="V4129" s="20">
        <v>51</v>
      </c>
      <c r="W4129" s="20">
        <v>47</v>
      </c>
      <c r="X4129" s="25">
        <v>8</v>
      </c>
    </row>
    <row r="4130" spans="1:24">
      <c r="A4130" s="1" t="s">
        <v>2924</v>
      </c>
      <c r="B4130" s="13" t="s">
        <v>25</v>
      </c>
      <c r="C4130" t="s">
        <v>2925</v>
      </c>
      <c r="D4130" s="7" t="s">
        <v>2926</v>
      </c>
      <c r="E4130" s="13" t="s">
        <v>28</v>
      </c>
      <c r="F4130" s="20">
        <v>52.04</v>
      </c>
      <c r="G4130" s="20">
        <v>7.8</v>
      </c>
      <c r="H4130" s="20"/>
      <c r="I4130" s="20"/>
      <c r="J4130" s="25"/>
      <c r="K4130" t="s">
        <v>2040</v>
      </c>
      <c r="L4130" t="s">
        <v>30</v>
      </c>
      <c r="M4130" s="21" t="s">
        <v>31</v>
      </c>
      <c r="N4130" t="s">
        <v>2928</v>
      </c>
      <c r="O4130" s="20">
        <v>23</v>
      </c>
      <c r="P4130" s="20"/>
      <c r="Q4130" s="22"/>
      <c r="R4130" s="23"/>
      <c r="S4130" s="24"/>
      <c r="T4130" s="23">
        <v>1671000000000</v>
      </c>
      <c r="U4130" s="22">
        <v>0.488579332153993</v>
      </c>
      <c r="V4130" s="20">
        <v>42</v>
      </c>
      <c r="W4130" s="20">
        <v>39</v>
      </c>
      <c r="X4130" s="25">
        <v>4</v>
      </c>
    </row>
    <row r="4131" spans="1:24">
      <c r="A4131" s="1" t="s">
        <v>2924</v>
      </c>
      <c r="B4131" s="13" t="s">
        <v>25</v>
      </c>
      <c r="C4131" t="s">
        <v>2925</v>
      </c>
      <c r="D4131" s="7" t="s">
        <v>2926</v>
      </c>
      <c r="E4131" s="13" t="s">
        <v>28</v>
      </c>
      <c r="F4131" s="20">
        <v>52.04</v>
      </c>
      <c r="G4131" s="20">
        <v>7.8</v>
      </c>
      <c r="H4131" s="20"/>
      <c r="I4131" s="20"/>
      <c r="J4131" s="25"/>
      <c r="K4131" t="s">
        <v>2040</v>
      </c>
      <c r="L4131" t="s">
        <v>30</v>
      </c>
      <c r="M4131" s="21" t="s">
        <v>31</v>
      </c>
      <c r="N4131" t="s">
        <v>2929</v>
      </c>
      <c r="O4131" s="20">
        <v>1</v>
      </c>
      <c r="P4131" s="20"/>
      <c r="Q4131" s="22"/>
      <c r="R4131" s="23"/>
      <c r="S4131" s="24"/>
      <c r="T4131" s="23">
        <v>1013000000000</v>
      </c>
      <c r="U4131" s="22">
        <v>0.559691724154903</v>
      </c>
      <c r="V4131" s="20">
        <v>55</v>
      </c>
      <c r="W4131" s="20">
        <v>49</v>
      </c>
      <c r="X4131" s="25">
        <v>11</v>
      </c>
    </row>
    <row r="4132" spans="1:24">
      <c r="A4132" s="1" t="s">
        <v>2924</v>
      </c>
      <c r="B4132" s="13" t="s">
        <v>25</v>
      </c>
      <c r="C4132" t="s">
        <v>2925</v>
      </c>
      <c r="D4132" s="7" t="s">
        <v>2926</v>
      </c>
      <c r="E4132" s="13" t="s">
        <v>28</v>
      </c>
      <c r="F4132" s="20">
        <v>52.04</v>
      </c>
      <c r="G4132" s="20">
        <v>7.8</v>
      </c>
      <c r="H4132" s="20"/>
      <c r="I4132" s="20"/>
      <c r="J4132" s="25"/>
      <c r="K4132" t="s">
        <v>2040</v>
      </c>
      <c r="L4132" t="s">
        <v>30</v>
      </c>
      <c r="M4132" s="21" t="s">
        <v>31</v>
      </c>
      <c r="N4132" t="s">
        <v>2930</v>
      </c>
      <c r="O4132" s="20">
        <v>35</v>
      </c>
      <c r="P4132" s="20"/>
      <c r="Q4132" s="22"/>
      <c r="R4132" s="23"/>
      <c r="S4132" s="24"/>
      <c r="T4132" s="23">
        <v>5508000000000</v>
      </c>
      <c r="U4132" s="22">
        <v>0.32877701450957</v>
      </c>
      <c r="V4132" s="20">
        <v>58</v>
      </c>
      <c r="W4132" s="20">
        <v>52</v>
      </c>
      <c r="X4132" s="25">
        <v>13</v>
      </c>
    </row>
    <row r="4133" spans="1:24">
      <c r="A4133" s="1" t="s">
        <v>2924</v>
      </c>
      <c r="B4133" s="13" t="s">
        <v>25</v>
      </c>
      <c r="C4133" t="s">
        <v>2925</v>
      </c>
      <c r="D4133" s="7" t="s">
        <v>2926</v>
      </c>
      <c r="E4133" s="13" t="s">
        <v>28</v>
      </c>
      <c r="F4133" s="20">
        <v>52.04</v>
      </c>
      <c r="G4133" s="20">
        <v>7.8</v>
      </c>
      <c r="H4133" s="20"/>
      <c r="I4133" s="20"/>
      <c r="J4133" s="25"/>
      <c r="K4133" t="s">
        <v>2040</v>
      </c>
      <c r="L4133" t="s">
        <v>30</v>
      </c>
      <c r="M4133" s="21" t="s">
        <v>31</v>
      </c>
      <c r="N4133" t="s">
        <v>2931</v>
      </c>
      <c r="O4133" s="20">
        <v>41</v>
      </c>
      <c r="P4133" s="20"/>
      <c r="Q4133" s="22"/>
      <c r="R4133" s="23"/>
      <c r="S4133" s="24"/>
      <c r="T4133" s="23">
        <v>4160000000000</v>
      </c>
      <c r="U4133" s="22">
        <v>0.607482540298875</v>
      </c>
      <c r="V4133" s="20">
        <v>55</v>
      </c>
      <c r="W4133" s="20">
        <v>52</v>
      </c>
      <c r="X4133" s="25">
        <v>6</v>
      </c>
    </row>
    <row r="4134" spans="1:24">
      <c r="A4134" s="1" t="s">
        <v>2924</v>
      </c>
      <c r="B4134" s="13" t="s">
        <v>25</v>
      </c>
      <c r="C4134" t="s">
        <v>2925</v>
      </c>
      <c r="D4134" s="7" t="s">
        <v>2926</v>
      </c>
      <c r="E4134" s="13" t="s">
        <v>28</v>
      </c>
      <c r="F4134" s="20">
        <v>52.04</v>
      </c>
      <c r="G4134" s="20">
        <v>7.8</v>
      </c>
      <c r="H4134" s="20"/>
      <c r="I4134" s="20"/>
      <c r="J4134" s="25"/>
      <c r="K4134" t="s">
        <v>2040</v>
      </c>
      <c r="L4134" t="s">
        <v>30</v>
      </c>
      <c r="M4134" s="21" t="s">
        <v>31</v>
      </c>
      <c r="N4134" t="s">
        <v>2932</v>
      </c>
      <c r="O4134" s="20">
        <v>39</v>
      </c>
      <c r="P4134" s="20"/>
      <c r="Q4134" s="22"/>
      <c r="R4134" s="23"/>
      <c r="S4134" s="24"/>
      <c r="T4134" s="23">
        <v>3545000000000</v>
      </c>
      <c r="U4134" s="22">
        <v>0.39</v>
      </c>
      <c r="V4134" s="20">
        <v>40</v>
      </c>
      <c r="W4134" s="20">
        <v>37</v>
      </c>
      <c r="X4134" s="25">
        <v>5</v>
      </c>
    </row>
    <row r="4135" spans="1:24">
      <c r="A4135" s="1" t="s">
        <v>2924</v>
      </c>
      <c r="B4135" s="13" t="s">
        <v>25</v>
      </c>
      <c r="C4135" t="s">
        <v>2925</v>
      </c>
      <c r="D4135" s="7" t="s">
        <v>2926</v>
      </c>
      <c r="E4135" s="13" t="s">
        <v>28</v>
      </c>
      <c r="F4135" s="20">
        <v>52.04</v>
      </c>
      <c r="G4135" s="20">
        <v>7.8</v>
      </c>
      <c r="H4135" s="20"/>
      <c r="I4135" s="20"/>
      <c r="J4135" s="25"/>
      <c r="K4135" t="s">
        <v>2040</v>
      </c>
      <c r="L4135" t="s">
        <v>30</v>
      </c>
      <c r="M4135" s="21" t="s">
        <v>31</v>
      </c>
      <c r="N4135" t="s">
        <v>2933</v>
      </c>
      <c r="O4135" s="20">
        <v>31</v>
      </c>
      <c r="P4135" s="20"/>
      <c r="Q4135" s="22"/>
      <c r="R4135" s="23"/>
      <c r="S4135" s="24"/>
      <c r="T4135" s="23">
        <v>2773000000000</v>
      </c>
      <c r="U4135" s="22">
        <v>0.5</v>
      </c>
      <c r="V4135" s="20">
        <v>40</v>
      </c>
      <c r="W4135" s="20">
        <v>39</v>
      </c>
      <c r="X4135" s="25">
        <v>2</v>
      </c>
    </row>
    <row r="4136" spans="1:24">
      <c r="A4136" s="1" t="s">
        <v>2924</v>
      </c>
      <c r="B4136" s="13" t="s">
        <v>25</v>
      </c>
      <c r="C4136" t="s">
        <v>2925</v>
      </c>
      <c r="D4136" s="7" t="s">
        <v>2926</v>
      </c>
      <c r="E4136" s="13" t="s">
        <v>28</v>
      </c>
      <c r="F4136" s="20">
        <v>52.04</v>
      </c>
      <c r="G4136" s="20">
        <v>7.8</v>
      </c>
      <c r="H4136" s="20"/>
      <c r="I4136" s="20"/>
      <c r="J4136" s="25"/>
      <c r="K4136" t="s">
        <v>2040</v>
      </c>
      <c r="L4136" t="s">
        <v>30</v>
      </c>
      <c r="M4136" s="21" t="s">
        <v>31</v>
      </c>
      <c r="N4136" t="s">
        <v>2934</v>
      </c>
      <c r="O4136" s="20">
        <v>44</v>
      </c>
      <c r="P4136" s="20"/>
      <c r="Q4136" s="22"/>
      <c r="R4136" s="23"/>
      <c r="S4136" s="24"/>
      <c r="T4136" s="23">
        <v>4980000000000</v>
      </c>
      <c r="U4136" s="22">
        <v>0.34</v>
      </c>
      <c r="V4136" s="20">
        <v>41</v>
      </c>
      <c r="W4136" s="20">
        <v>37</v>
      </c>
      <c r="X4136" s="25">
        <v>7</v>
      </c>
    </row>
    <row r="4137" spans="1:24">
      <c r="A4137" s="1" t="s">
        <v>2924</v>
      </c>
      <c r="B4137" s="13" t="s">
        <v>25</v>
      </c>
      <c r="C4137" t="s">
        <v>2925</v>
      </c>
      <c r="D4137" s="7" t="s">
        <v>2926</v>
      </c>
      <c r="E4137" s="13" t="s">
        <v>28</v>
      </c>
      <c r="F4137" s="20">
        <v>52.04</v>
      </c>
      <c r="G4137" s="20">
        <v>7.8</v>
      </c>
      <c r="H4137" s="20"/>
      <c r="I4137" s="20"/>
      <c r="J4137" s="25"/>
      <c r="K4137" t="s">
        <v>2040</v>
      </c>
      <c r="L4137" t="s">
        <v>30</v>
      </c>
      <c r="M4137" s="21" t="s">
        <v>31</v>
      </c>
      <c r="N4137" t="s">
        <v>2935</v>
      </c>
      <c r="O4137" s="20">
        <v>36</v>
      </c>
      <c r="P4137" s="20"/>
      <c r="Q4137" s="22"/>
      <c r="R4137" s="23"/>
      <c r="S4137" s="24"/>
      <c r="T4137" s="23">
        <v>1725000000000</v>
      </c>
      <c r="U4137" s="22">
        <v>0.485030587252195</v>
      </c>
      <c r="V4137" s="20">
        <v>46</v>
      </c>
      <c r="W4137" s="20">
        <v>39</v>
      </c>
      <c r="X4137" s="25">
        <v>11</v>
      </c>
    </row>
    <row r="4138" spans="1:24">
      <c r="A4138" s="1" t="s">
        <v>2924</v>
      </c>
      <c r="B4138" s="13" t="s">
        <v>25</v>
      </c>
      <c r="C4138" t="s">
        <v>2925</v>
      </c>
      <c r="D4138" s="7" t="s">
        <v>2926</v>
      </c>
      <c r="E4138" s="13" t="s">
        <v>28</v>
      </c>
      <c r="F4138" s="20">
        <v>52.04</v>
      </c>
      <c r="G4138" s="20">
        <v>7.8</v>
      </c>
      <c r="H4138" s="20"/>
      <c r="I4138" s="20"/>
      <c r="J4138" s="25"/>
      <c r="K4138" t="s">
        <v>2040</v>
      </c>
      <c r="L4138" t="s">
        <v>30</v>
      </c>
      <c r="M4138" s="21" t="s">
        <v>31</v>
      </c>
      <c r="N4138" t="s">
        <v>2936</v>
      </c>
      <c r="O4138" s="20">
        <v>48</v>
      </c>
      <c r="P4138" s="20"/>
      <c r="Q4138" s="22"/>
      <c r="R4138" s="23"/>
      <c r="S4138" s="24"/>
      <c r="T4138" s="23">
        <v>1995000000000</v>
      </c>
      <c r="U4138" s="22">
        <v>0.439189373919809</v>
      </c>
      <c r="V4138" s="20">
        <v>41</v>
      </c>
      <c r="W4138" s="20">
        <v>39</v>
      </c>
      <c r="X4138" s="25">
        <v>4</v>
      </c>
    </row>
    <row r="4139" spans="1:24">
      <c r="A4139" s="1" t="s">
        <v>2924</v>
      </c>
      <c r="B4139" s="13" t="s">
        <v>25</v>
      </c>
      <c r="C4139" t="s">
        <v>2925</v>
      </c>
      <c r="D4139" s="7" t="s">
        <v>2926</v>
      </c>
      <c r="E4139" s="13" t="s">
        <v>28</v>
      </c>
      <c r="F4139" s="20">
        <v>52.04</v>
      </c>
      <c r="G4139" s="20">
        <v>7.8</v>
      </c>
      <c r="H4139" s="20"/>
      <c r="I4139" s="20"/>
      <c r="J4139" s="25"/>
      <c r="K4139" t="s">
        <v>2040</v>
      </c>
      <c r="L4139" t="s">
        <v>30</v>
      </c>
      <c r="M4139" s="21" t="s">
        <v>31</v>
      </c>
      <c r="N4139" t="s">
        <v>2937</v>
      </c>
      <c r="O4139" s="20">
        <v>9</v>
      </c>
      <c r="P4139" s="20"/>
      <c r="Q4139" s="22"/>
      <c r="R4139" s="23"/>
      <c r="S4139" s="24"/>
      <c r="T4139" s="23">
        <v>1517000000000</v>
      </c>
      <c r="U4139" s="22">
        <v>0.760101864300013</v>
      </c>
      <c r="V4139" s="20">
        <v>50</v>
      </c>
      <c r="W4139" s="20">
        <v>39</v>
      </c>
      <c r="X4139" s="25">
        <v>19</v>
      </c>
    </row>
    <row r="4140" spans="1:24">
      <c r="A4140" s="1" t="s">
        <v>2924</v>
      </c>
      <c r="B4140" s="13" t="s">
        <v>25</v>
      </c>
      <c r="C4140" t="s">
        <v>2925</v>
      </c>
      <c r="D4140" s="7" t="s">
        <v>2926</v>
      </c>
      <c r="E4140" s="13" t="s">
        <v>28</v>
      </c>
      <c r="F4140" s="20">
        <v>52.04</v>
      </c>
      <c r="G4140" s="20">
        <v>7.8</v>
      </c>
      <c r="H4140" s="20"/>
      <c r="I4140" s="20"/>
      <c r="J4140" s="25"/>
      <c r="K4140" t="s">
        <v>2040</v>
      </c>
      <c r="L4140" t="s">
        <v>30</v>
      </c>
      <c r="M4140" s="21" t="s">
        <v>31</v>
      </c>
      <c r="N4140" t="s">
        <v>2938</v>
      </c>
      <c r="O4140" s="20">
        <v>21</v>
      </c>
      <c r="P4140" s="20"/>
      <c r="Q4140" s="22"/>
      <c r="R4140" s="23"/>
      <c r="S4140" s="24"/>
      <c r="T4140" s="23">
        <v>15146000000000</v>
      </c>
      <c r="U4140" s="22">
        <v>0.35817966443231</v>
      </c>
      <c r="V4140" s="20">
        <v>55</v>
      </c>
      <c r="W4140" s="20">
        <v>46</v>
      </c>
      <c r="X4140" s="25">
        <v>17</v>
      </c>
    </row>
    <row r="4141" spans="1:24">
      <c r="A4141" s="1" t="s">
        <v>2924</v>
      </c>
      <c r="B4141" s="13" t="s">
        <v>25</v>
      </c>
      <c r="C4141" t="s">
        <v>2925</v>
      </c>
      <c r="D4141" s="7" t="s">
        <v>2926</v>
      </c>
      <c r="E4141" s="13" t="s">
        <v>28</v>
      </c>
      <c r="F4141" s="20">
        <v>52.04</v>
      </c>
      <c r="G4141" s="20">
        <v>7.8</v>
      </c>
      <c r="H4141" s="20"/>
      <c r="I4141" s="20"/>
      <c r="J4141" s="25"/>
      <c r="K4141" t="s">
        <v>2040</v>
      </c>
      <c r="L4141" t="s">
        <v>30</v>
      </c>
      <c r="M4141" s="21" t="s">
        <v>31</v>
      </c>
      <c r="N4141" t="s">
        <v>2939</v>
      </c>
      <c r="O4141" s="20">
        <v>26</v>
      </c>
      <c r="P4141" s="20"/>
      <c r="Q4141" s="22"/>
      <c r="R4141" s="23"/>
      <c r="S4141" s="24"/>
      <c r="T4141" s="23">
        <v>18639000000000</v>
      </c>
      <c r="U4141" s="22">
        <v>0.349943506721055</v>
      </c>
      <c r="V4141" s="20">
        <v>56</v>
      </c>
      <c r="W4141" s="20">
        <v>47</v>
      </c>
      <c r="X4141" s="25">
        <v>17</v>
      </c>
    </row>
    <row r="4142" spans="1:24">
      <c r="A4142" s="1" t="s">
        <v>2924</v>
      </c>
      <c r="B4142" s="13" t="s">
        <v>25</v>
      </c>
      <c r="C4142" t="s">
        <v>2925</v>
      </c>
      <c r="D4142" s="7" t="s">
        <v>2926</v>
      </c>
      <c r="E4142" s="13" t="s">
        <v>28</v>
      </c>
      <c r="F4142" s="20">
        <v>52.04</v>
      </c>
      <c r="G4142" s="20">
        <v>7.8</v>
      </c>
      <c r="H4142" s="20"/>
      <c r="I4142" s="20"/>
      <c r="J4142" s="25"/>
      <c r="K4142" t="s">
        <v>2040</v>
      </c>
      <c r="L4142" t="s">
        <v>30</v>
      </c>
      <c r="M4142" s="21" t="s">
        <v>31</v>
      </c>
      <c r="N4142" t="s">
        <v>2940</v>
      </c>
      <c r="O4142" s="20">
        <v>9</v>
      </c>
      <c r="P4142" s="20"/>
      <c r="Q4142" s="22"/>
      <c r="R4142" s="23"/>
      <c r="S4142" s="24"/>
      <c r="T4142" s="23">
        <v>10600000000000</v>
      </c>
      <c r="U4142" s="22">
        <v>0.419086839046762</v>
      </c>
      <c r="V4142" s="20">
        <v>54</v>
      </c>
      <c r="W4142" s="20">
        <v>44</v>
      </c>
      <c r="X4142" s="25">
        <v>19</v>
      </c>
    </row>
    <row r="4143" spans="1:24">
      <c r="A4143" s="1" t="s">
        <v>2924</v>
      </c>
      <c r="B4143" s="13" t="s">
        <v>25</v>
      </c>
      <c r="C4143" t="s">
        <v>2925</v>
      </c>
      <c r="D4143" s="7" t="s">
        <v>2926</v>
      </c>
      <c r="E4143" s="13" t="s">
        <v>28</v>
      </c>
      <c r="F4143" s="20">
        <v>52.04</v>
      </c>
      <c r="G4143" s="20">
        <v>7.8</v>
      </c>
      <c r="H4143" s="20"/>
      <c r="I4143" s="20"/>
      <c r="J4143" s="25"/>
      <c r="K4143" t="s">
        <v>2040</v>
      </c>
      <c r="L4143" t="s">
        <v>30</v>
      </c>
      <c r="M4143" s="21" t="s">
        <v>31</v>
      </c>
      <c r="N4143" t="s">
        <v>2941</v>
      </c>
      <c r="O4143" s="20">
        <v>1</v>
      </c>
      <c r="P4143" s="20"/>
      <c r="Q4143" s="22"/>
      <c r="R4143" s="23"/>
      <c r="S4143" s="24"/>
      <c r="T4143" s="23">
        <v>1013000000000</v>
      </c>
      <c r="U4143" s="22"/>
      <c r="V4143" s="20">
        <v>40</v>
      </c>
      <c r="W4143" s="20">
        <v>37</v>
      </c>
      <c r="X4143" s="25">
        <v>2</v>
      </c>
    </row>
    <row r="4144" spans="1:24">
      <c r="A4144" s="1" t="s">
        <v>2924</v>
      </c>
      <c r="B4144" s="13" t="s">
        <v>25</v>
      </c>
      <c r="C4144" t="s">
        <v>2925</v>
      </c>
      <c r="D4144" s="7" t="s">
        <v>2926</v>
      </c>
      <c r="E4144" s="13" t="s">
        <v>28</v>
      </c>
      <c r="F4144" s="20">
        <v>52.04</v>
      </c>
      <c r="G4144" s="20">
        <v>7.8</v>
      </c>
      <c r="H4144" s="20"/>
      <c r="I4144" s="20"/>
      <c r="J4144" s="25"/>
      <c r="K4144" t="s">
        <v>2040</v>
      </c>
      <c r="L4144" t="s">
        <v>30</v>
      </c>
      <c r="M4144" s="21" t="s">
        <v>31</v>
      </c>
      <c r="N4144" t="s">
        <v>2942</v>
      </c>
      <c r="O4144" s="20">
        <v>48</v>
      </c>
      <c r="P4144" s="20"/>
      <c r="Q4144" s="22"/>
      <c r="R4144" s="23"/>
      <c r="S4144" s="24"/>
      <c r="T4144" s="23">
        <v>18639000000000</v>
      </c>
      <c r="U4144" s="22"/>
      <c r="V4144" s="20">
        <v>58</v>
      </c>
      <c r="W4144" s="20">
        <v>52</v>
      </c>
      <c r="X4144" s="25">
        <v>19</v>
      </c>
    </row>
    <row r="4145" spans="1:24">
      <c r="A4145" s="1" t="s">
        <v>2924</v>
      </c>
      <c r="B4145" s="13" t="s">
        <v>25</v>
      </c>
      <c r="C4145" t="s">
        <v>2925</v>
      </c>
      <c r="D4145" s="7" t="s">
        <v>2926</v>
      </c>
      <c r="E4145" s="13" t="s">
        <v>28</v>
      </c>
      <c r="F4145" s="20">
        <v>52.04</v>
      </c>
      <c r="G4145" s="20">
        <v>7.8</v>
      </c>
      <c r="H4145" s="20"/>
      <c r="I4145" s="20"/>
      <c r="J4145" s="25"/>
      <c r="K4145" t="s">
        <v>2040</v>
      </c>
      <c r="L4145" t="s">
        <v>30</v>
      </c>
      <c r="M4145" s="21" t="s">
        <v>31</v>
      </c>
      <c r="N4145" t="s">
        <v>2943</v>
      </c>
      <c r="O4145" s="20">
        <v>27</v>
      </c>
      <c r="P4145" s="20"/>
      <c r="Q4145" s="22"/>
      <c r="R4145" s="23"/>
      <c r="S4145" s="24"/>
      <c r="T4145" s="23">
        <v>5360000000000</v>
      </c>
      <c r="U4145" s="22"/>
      <c r="V4145" s="20">
        <v>49</v>
      </c>
      <c r="W4145" s="20">
        <v>43</v>
      </c>
      <c r="X4145" s="25">
        <v>10</v>
      </c>
    </row>
    <row r="4146" spans="1:24">
      <c r="A4146" s="1" t="s">
        <v>2924</v>
      </c>
      <c r="B4146" s="13" t="s">
        <v>25</v>
      </c>
      <c r="C4146" t="s">
        <v>2925</v>
      </c>
      <c r="D4146" s="7" t="s">
        <v>2926</v>
      </c>
      <c r="E4146" s="13" t="s">
        <v>28</v>
      </c>
      <c r="F4146" s="20">
        <v>52.04</v>
      </c>
      <c r="G4146" s="20">
        <v>7.8</v>
      </c>
      <c r="H4146" s="20"/>
      <c r="I4146" s="20"/>
      <c r="J4146" s="25"/>
      <c r="K4146" t="s">
        <v>2040</v>
      </c>
      <c r="L4146" t="s">
        <v>30</v>
      </c>
      <c r="M4146" s="21" t="s">
        <v>31</v>
      </c>
      <c r="N4146" t="s">
        <v>2944</v>
      </c>
      <c r="O4146" s="20">
        <v>14</v>
      </c>
      <c r="P4146" s="20"/>
      <c r="Q4146" s="22"/>
      <c r="R4146" s="23"/>
      <c r="S4146" s="24"/>
      <c r="T4146" s="23">
        <v>5518000000000</v>
      </c>
      <c r="U4146" s="22"/>
      <c r="V4146" s="20">
        <v>7</v>
      </c>
      <c r="W4146" s="20">
        <v>5</v>
      </c>
      <c r="X4146" s="25">
        <v>6</v>
      </c>
    </row>
    <row r="4147" spans="1:24">
      <c r="A4147" s="1" t="s">
        <v>2924</v>
      </c>
      <c r="B4147" s="13" t="s">
        <v>25</v>
      </c>
      <c r="C4147" t="s">
        <v>2925</v>
      </c>
      <c r="D4147" s="7" t="s">
        <v>2926</v>
      </c>
      <c r="E4147" s="13" t="s">
        <v>28</v>
      </c>
      <c r="F4147" s="20">
        <v>52.04</v>
      </c>
      <c r="G4147" s="20">
        <v>7.8</v>
      </c>
      <c r="H4147" s="20"/>
      <c r="I4147" s="20"/>
      <c r="J4147" s="25"/>
      <c r="K4147" t="s">
        <v>2040</v>
      </c>
      <c r="L4147" t="s">
        <v>30</v>
      </c>
      <c r="M4147" s="21" t="s">
        <v>31</v>
      </c>
      <c r="N4147" t="s">
        <v>2945</v>
      </c>
      <c r="O4147" s="20">
        <v>32</v>
      </c>
      <c r="P4147" s="20"/>
      <c r="Q4147" s="22"/>
      <c r="R4147" s="23"/>
      <c r="S4147" s="24"/>
      <c r="T4147" s="23">
        <v>1852000000000</v>
      </c>
      <c r="U4147" s="22"/>
      <c r="V4147" s="20">
        <v>51</v>
      </c>
      <c r="W4147" s="20">
        <v>47</v>
      </c>
      <c r="X4147" s="25">
        <v>8</v>
      </c>
    </row>
    <row r="4148" spans="1:24">
      <c r="A4148" s="1" t="s">
        <v>2924</v>
      </c>
      <c r="B4148" s="13" t="s">
        <v>25</v>
      </c>
      <c r="C4148" t="s">
        <v>2925</v>
      </c>
      <c r="D4148" s="7" t="s">
        <v>2926</v>
      </c>
      <c r="E4148" s="13" t="s">
        <v>28</v>
      </c>
      <c r="F4148" s="20">
        <v>52.04</v>
      </c>
      <c r="G4148" s="20">
        <v>7.8</v>
      </c>
      <c r="H4148" s="20"/>
      <c r="I4148" s="20"/>
      <c r="J4148" s="25"/>
      <c r="K4148" t="s">
        <v>2040</v>
      </c>
      <c r="L4148" t="s">
        <v>30</v>
      </c>
      <c r="M4148" s="21" t="s">
        <v>31</v>
      </c>
      <c r="N4148" t="s">
        <v>2946</v>
      </c>
      <c r="O4148" s="20">
        <v>22</v>
      </c>
      <c r="P4148" s="20"/>
      <c r="Q4148" s="22"/>
      <c r="R4148" s="23"/>
      <c r="S4148" s="24"/>
      <c r="T4148" s="23">
        <v>1270000000000</v>
      </c>
      <c r="U4148" s="22"/>
      <c r="V4148" s="20">
        <v>49</v>
      </c>
      <c r="W4148" s="20">
        <v>48</v>
      </c>
      <c r="X4148" s="25">
        <v>1</v>
      </c>
    </row>
    <row r="4149" spans="1:24">
      <c r="A4149" s="1" t="s">
        <v>2924</v>
      </c>
      <c r="B4149" s="13" t="s">
        <v>25</v>
      </c>
      <c r="C4149" t="s">
        <v>2925</v>
      </c>
      <c r="D4149" s="7" t="s">
        <v>2926</v>
      </c>
      <c r="E4149" s="13" t="s">
        <v>28</v>
      </c>
      <c r="F4149" s="20">
        <v>52.04</v>
      </c>
      <c r="G4149" s="20">
        <v>7.8</v>
      </c>
      <c r="H4149" s="20"/>
      <c r="I4149" s="20"/>
      <c r="J4149" s="25"/>
      <c r="K4149" t="s">
        <v>2040</v>
      </c>
      <c r="L4149" t="s">
        <v>30</v>
      </c>
      <c r="M4149" s="21" t="s">
        <v>31</v>
      </c>
      <c r="N4149" t="s">
        <v>2947</v>
      </c>
      <c r="O4149" s="20">
        <v>31</v>
      </c>
      <c r="P4149" s="20"/>
      <c r="Q4149" s="22"/>
      <c r="R4149" s="23"/>
      <c r="S4149" s="24"/>
      <c r="T4149" s="23">
        <v>1867000000000</v>
      </c>
      <c r="U4149" s="22"/>
      <c r="V4149" s="20">
        <v>52</v>
      </c>
      <c r="W4149" s="20">
        <v>47</v>
      </c>
      <c r="X4149" s="25">
        <v>9</v>
      </c>
    </row>
    <row r="4150" spans="1:24">
      <c r="A4150" s="1" t="s">
        <v>2924</v>
      </c>
      <c r="B4150" s="13" t="s">
        <v>25</v>
      </c>
      <c r="C4150" t="s">
        <v>2925</v>
      </c>
      <c r="D4150" s="7" t="s">
        <v>2926</v>
      </c>
      <c r="E4150" s="13" t="s">
        <v>28</v>
      </c>
      <c r="F4150" s="20">
        <v>52.04</v>
      </c>
      <c r="G4150" s="20">
        <v>7.8</v>
      </c>
      <c r="H4150" s="20"/>
      <c r="I4150" s="20"/>
      <c r="J4150" s="25"/>
      <c r="K4150" t="s">
        <v>2040</v>
      </c>
      <c r="L4150" t="s">
        <v>30</v>
      </c>
      <c r="M4150" s="21" t="s">
        <v>31</v>
      </c>
      <c r="N4150" t="s">
        <v>2948</v>
      </c>
      <c r="O4150" s="20">
        <v>30</v>
      </c>
      <c r="P4150" s="20"/>
      <c r="Q4150" s="22"/>
      <c r="R4150" s="23"/>
      <c r="S4150" s="24"/>
      <c r="T4150" s="23">
        <v>7079000000000</v>
      </c>
      <c r="U4150" s="22"/>
      <c r="V4150" s="20">
        <v>54</v>
      </c>
      <c r="W4150" s="20">
        <v>47</v>
      </c>
      <c r="X4150" s="25">
        <v>13</v>
      </c>
    </row>
    <row r="4151" spans="1:24">
      <c r="A4151" s="1" t="s">
        <v>2924</v>
      </c>
      <c r="B4151" s="13" t="s">
        <v>25</v>
      </c>
      <c r="C4151" t="s">
        <v>2925</v>
      </c>
      <c r="D4151" s="7" t="s">
        <v>2926</v>
      </c>
      <c r="E4151" s="13" t="s">
        <v>28</v>
      </c>
      <c r="F4151" s="20">
        <v>52.04</v>
      </c>
      <c r="G4151" s="20">
        <v>7.8</v>
      </c>
      <c r="H4151" s="20"/>
      <c r="I4151" s="20"/>
      <c r="J4151" s="25"/>
      <c r="K4151" t="s">
        <v>2040</v>
      </c>
      <c r="L4151" t="s">
        <v>30</v>
      </c>
      <c r="M4151" s="21" t="s">
        <v>31</v>
      </c>
      <c r="N4151" t="s">
        <v>2949</v>
      </c>
      <c r="O4151" s="20">
        <v>41</v>
      </c>
      <c r="P4151" s="20"/>
      <c r="Q4151" s="22"/>
      <c r="R4151" s="23"/>
      <c r="S4151" s="24"/>
      <c r="T4151" s="23">
        <v>13268000000000</v>
      </c>
      <c r="U4151" s="22"/>
      <c r="V4151" s="20">
        <v>56</v>
      </c>
      <c r="W4151" s="20">
        <v>52</v>
      </c>
      <c r="X4151" s="25">
        <v>9</v>
      </c>
    </row>
    <row r="4152" spans="1:24">
      <c r="A4152" s="1" t="s">
        <v>2924</v>
      </c>
      <c r="B4152" s="13" t="s">
        <v>25</v>
      </c>
      <c r="C4152" t="s">
        <v>2925</v>
      </c>
      <c r="D4152" s="7" t="s">
        <v>2926</v>
      </c>
      <c r="E4152" s="13" t="s">
        <v>28</v>
      </c>
      <c r="F4152" s="20">
        <v>52.04</v>
      </c>
      <c r="G4152" s="20">
        <v>7.8</v>
      </c>
      <c r="H4152" s="20"/>
      <c r="I4152" s="20"/>
      <c r="J4152" s="25"/>
      <c r="K4152" t="s">
        <v>2040</v>
      </c>
      <c r="L4152" t="s">
        <v>30</v>
      </c>
      <c r="M4152" s="21" t="s">
        <v>31</v>
      </c>
      <c r="N4152" t="s">
        <v>2950</v>
      </c>
      <c r="O4152" s="20">
        <v>20</v>
      </c>
      <c r="P4152" s="20"/>
      <c r="Q4152" s="22"/>
      <c r="R4152" s="23"/>
      <c r="S4152" s="24"/>
      <c r="T4152" s="23">
        <v>10278000000000</v>
      </c>
      <c r="U4152" s="22"/>
      <c r="V4152" s="20">
        <v>51</v>
      </c>
      <c r="W4152" s="20">
        <v>42</v>
      </c>
      <c r="X4152" s="25">
        <v>16</v>
      </c>
    </row>
    <row r="4153" spans="1:24">
      <c r="A4153" s="1" t="s">
        <v>2924</v>
      </c>
      <c r="B4153" s="13" t="s">
        <v>25</v>
      </c>
      <c r="C4153" t="s">
        <v>2925</v>
      </c>
      <c r="D4153" s="7" t="s">
        <v>2926</v>
      </c>
      <c r="E4153" s="13" t="s">
        <v>28</v>
      </c>
      <c r="F4153" s="20">
        <v>52.04</v>
      </c>
      <c r="G4153" s="20">
        <v>7.8</v>
      </c>
      <c r="H4153" s="20"/>
      <c r="I4153" s="20"/>
      <c r="J4153" s="25"/>
      <c r="K4153" t="s">
        <v>2040</v>
      </c>
      <c r="L4153" t="s">
        <v>30</v>
      </c>
      <c r="M4153" s="21" t="s">
        <v>31</v>
      </c>
      <c r="N4153" t="s">
        <v>2951</v>
      </c>
      <c r="O4153" s="20">
        <v>37</v>
      </c>
      <c r="P4153" s="20"/>
      <c r="Q4153" s="22"/>
      <c r="R4153" s="23"/>
      <c r="S4153" s="24"/>
      <c r="T4153" s="23">
        <v>2891000000000</v>
      </c>
      <c r="U4153" s="22"/>
      <c r="V4153" s="20">
        <v>48</v>
      </c>
      <c r="W4153" s="20">
        <v>41</v>
      </c>
      <c r="X4153" s="25">
        <v>11</v>
      </c>
    </row>
    <row r="4154" spans="1:24">
      <c r="A4154" s="1" t="s">
        <v>2924</v>
      </c>
      <c r="B4154" s="13" t="s">
        <v>25</v>
      </c>
      <c r="C4154" t="s">
        <v>2925</v>
      </c>
      <c r="D4154" s="7" t="s">
        <v>2926</v>
      </c>
      <c r="E4154" s="13" t="s">
        <v>28</v>
      </c>
      <c r="F4154" s="20">
        <v>52.04</v>
      </c>
      <c r="G4154" s="20">
        <v>7.8</v>
      </c>
      <c r="H4154" s="20"/>
      <c r="I4154" s="20"/>
      <c r="J4154" s="25"/>
      <c r="K4154" t="s">
        <v>2040</v>
      </c>
      <c r="L4154" t="s">
        <v>30</v>
      </c>
      <c r="M4154" s="21" t="s">
        <v>31</v>
      </c>
      <c r="N4154" t="s">
        <v>2952</v>
      </c>
      <c r="O4154" s="20">
        <v>45</v>
      </c>
      <c r="P4154" s="20"/>
      <c r="Q4154" s="22"/>
      <c r="R4154" s="23"/>
      <c r="S4154" s="24"/>
      <c r="T4154" s="23">
        <v>2093000000000</v>
      </c>
      <c r="U4154" s="22"/>
      <c r="V4154" s="20">
        <v>47</v>
      </c>
      <c r="W4154" s="20">
        <v>43</v>
      </c>
      <c r="X4154" s="25">
        <v>8</v>
      </c>
    </row>
    <row r="4155" spans="1:24">
      <c r="A4155" s="1" t="s">
        <v>2924</v>
      </c>
      <c r="B4155" s="13" t="s">
        <v>25</v>
      </c>
      <c r="C4155" t="s">
        <v>2925</v>
      </c>
      <c r="D4155" s="7" t="s">
        <v>2926</v>
      </c>
      <c r="E4155" s="13" t="s">
        <v>28</v>
      </c>
      <c r="F4155" s="20">
        <v>52.04</v>
      </c>
      <c r="G4155" s="20">
        <v>7.8</v>
      </c>
      <c r="H4155" s="20"/>
      <c r="I4155" s="20"/>
      <c r="J4155" s="25"/>
      <c r="K4155" t="s">
        <v>2040</v>
      </c>
      <c r="L4155" t="s">
        <v>30</v>
      </c>
      <c r="M4155" s="21" t="s">
        <v>31</v>
      </c>
      <c r="N4155" t="s">
        <v>2953</v>
      </c>
      <c r="O4155" s="20">
        <v>25</v>
      </c>
      <c r="P4155" s="20"/>
      <c r="Q4155" s="22"/>
      <c r="R4155" s="23"/>
      <c r="S4155" s="24"/>
      <c r="T4155" s="23">
        <v>2695000000000</v>
      </c>
      <c r="U4155" s="22"/>
      <c r="V4155" s="20">
        <v>46</v>
      </c>
      <c r="W4155" s="20">
        <v>37</v>
      </c>
      <c r="X4155" s="25">
        <v>15</v>
      </c>
    </row>
    <row r="4156" spans="1:24">
      <c r="A4156" s="1" t="s">
        <v>2924</v>
      </c>
      <c r="B4156" s="13" t="s">
        <v>25</v>
      </c>
      <c r="C4156" t="s">
        <v>2925</v>
      </c>
      <c r="D4156" s="7" t="s">
        <v>2926</v>
      </c>
      <c r="E4156" s="13" t="s">
        <v>28</v>
      </c>
      <c r="F4156" s="20">
        <v>52.04</v>
      </c>
      <c r="G4156" s="20">
        <v>7.8</v>
      </c>
      <c r="H4156" s="20"/>
      <c r="I4156" s="20"/>
      <c r="J4156" s="25"/>
      <c r="K4156" t="s">
        <v>2040</v>
      </c>
      <c r="L4156" t="s">
        <v>30</v>
      </c>
      <c r="M4156" s="21" t="s">
        <v>31</v>
      </c>
      <c r="N4156" t="s">
        <v>2954</v>
      </c>
      <c r="O4156" s="20">
        <v>32</v>
      </c>
      <c r="P4156" s="20"/>
      <c r="Q4156" s="22"/>
      <c r="R4156" s="23"/>
      <c r="S4156" s="24"/>
      <c r="T4156" s="23">
        <v>4679000000000</v>
      </c>
      <c r="U4156" s="22"/>
      <c r="V4156" s="20">
        <v>51</v>
      </c>
      <c r="W4156" s="20">
        <v>46</v>
      </c>
      <c r="X4156" s="25">
        <v>10</v>
      </c>
    </row>
    <row r="4157" spans="1:24">
      <c r="A4157" s="1" t="s">
        <v>2924</v>
      </c>
      <c r="B4157" s="13" t="s">
        <v>25</v>
      </c>
      <c r="C4157" t="s">
        <v>2925</v>
      </c>
      <c r="D4157" s="7" t="s">
        <v>2926</v>
      </c>
      <c r="E4157" s="13" t="s">
        <v>28</v>
      </c>
      <c r="F4157" s="20">
        <v>52.04</v>
      </c>
      <c r="G4157" s="20">
        <v>7.8</v>
      </c>
      <c r="H4157" s="20"/>
      <c r="I4157" s="20"/>
      <c r="J4157" s="25"/>
      <c r="K4157" t="s">
        <v>2040</v>
      </c>
      <c r="L4157" t="s">
        <v>30</v>
      </c>
      <c r="M4157" s="21" t="s">
        <v>31</v>
      </c>
      <c r="N4157" t="s">
        <v>2955</v>
      </c>
      <c r="O4157" s="20">
        <v>37</v>
      </c>
      <c r="P4157" s="20"/>
      <c r="Q4157" s="22"/>
      <c r="R4157" s="23"/>
      <c r="S4157" s="24"/>
      <c r="T4157" s="23">
        <v>3014000000000</v>
      </c>
      <c r="U4157" s="22"/>
      <c r="V4157" s="20">
        <v>53</v>
      </c>
      <c r="W4157" s="20">
        <v>50</v>
      </c>
      <c r="X4157" s="25">
        <v>5</v>
      </c>
    </row>
    <row r="4158" spans="1:24">
      <c r="A4158" s="1" t="s">
        <v>2924</v>
      </c>
      <c r="B4158" s="13" t="s">
        <v>25</v>
      </c>
      <c r="C4158" t="s">
        <v>2925</v>
      </c>
      <c r="D4158" s="7" t="s">
        <v>2926</v>
      </c>
      <c r="E4158" s="13" t="s">
        <v>28</v>
      </c>
      <c r="F4158" s="20">
        <v>52.04</v>
      </c>
      <c r="G4158" s="20">
        <v>7.8</v>
      </c>
      <c r="H4158" s="20"/>
      <c r="I4158" s="20"/>
      <c r="J4158" s="25"/>
      <c r="K4158" t="s">
        <v>2040</v>
      </c>
      <c r="L4158" t="s">
        <v>30</v>
      </c>
      <c r="M4158" s="21" t="s">
        <v>31</v>
      </c>
      <c r="N4158" t="s">
        <v>2956</v>
      </c>
      <c r="O4158" s="20">
        <v>12</v>
      </c>
      <c r="P4158" s="20"/>
      <c r="Q4158" s="22"/>
      <c r="R4158" s="23"/>
      <c r="S4158" s="24"/>
      <c r="T4158" s="23">
        <v>3660000000000</v>
      </c>
      <c r="U4158" s="22"/>
      <c r="V4158" s="20">
        <v>48</v>
      </c>
      <c r="W4158" s="20">
        <v>40</v>
      </c>
      <c r="X4158" s="25">
        <v>13</v>
      </c>
    </row>
    <row r="4159" spans="1:24">
      <c r="A4159" s="1" t="s">
        <v>2924</v>
      </c>
      <c r="B4159" s="13" t="s">
        <v>25</v>
      </c>
      <c r="C4159" t="s">
        <v>2925</v>
      </c>
      <c r="D4159" s="7" t="s">
        <v>2926</v>
      </c>
      <c r="E4159" s="13" t="s">
        <v>28</v>
      </c>
      <c r="F4159" s="20">
        <v>52.04</v>
      </c>
      <c r="G4159" s="20">
        <v>7.8</v>
      </c>
      <c r="H4159" s="20"/>
      <c r="I4159" s="20"/>
      <c r="J4159" s="25"/>
      <c r="K4159" t="s">
        <v>2040</v>
      </c>
      <c r="L4159" t="s">
        <v>30</v>
      </c>
      <c r="M4159" s="21" t="s">
        <v>31</v>
      </c>
      <c r="N4159" t="s">
        <v>2957</v>
      </c>
      <c r="O4159" s="20">
        <v>46</v>
      </c>
      <c r="P4159" s="20"/>
      <c r="Q4159" s="22"/>
      <c r="R4159" s="23"/>
      <c r="S4159" s="24"/>
      <c r="T4159" s="23">
        <v>2653000000000</v>
      </c>
      <c r="U4159" s="22"/>
      <c r="V4159" s="20">
        <v>40</v>
      </c>
      <c r="W4159" s="20">
        <v>34</v>
      </c>
      <c r="X4159" s="25">
        <v>9</v>
      </c>
    </row>
    <row r="4160" spans="1:24">
      <c r="A4160" s="1" t="s">
        <v>2924</v>
      </c>
      <c r="B4160" s="13" t="s">
        <v>25</v>
      </c>
      <c r="C4160" t="s">
        <v>2925</v>
      </c>
      <c r="D4160" s="7" t="s">
        <v>2926</v>
      </c>
      <c r="E4160" s="13" t="s">
        <v>28</v>
      </c>
      <c r="F4160" s="20">
        <v>52.04</v>
      </c>
      <c r="G4160" s="20">
        <v>7.8</v>
      </c>
      <c r="H4160" s="20"/>
      <c r="I4160" s="20"/>
      <c r="J4160" s="25"/>
      <c r="K4160" t="s">
        <v>2040</v>
      </c>
      <c r="L4160" t="s">
        <v>30</v>
      </c>
      <c r="M4160" s="21" t="s">
        <v>31</v>
      </c>
      <c r="N4160" t="s">
        <v>2958</v>
      </c>
      <c r="O4160" s="20">
        <v>54</v>
      </c>
      <c r="P4160" s="20"/>
      <c r="Q4160" s="22"/>
      <c r="R4160" s="23"/>
      <c r="S4160" s="24"/>
      <c r="T4160" s="23">
        <v>1741000000000</v>
      </c>
      <c r="U4160" s="22"/>
      <c r="V4160" s="20">
        <v>31</v>
      </c>
      <c r="W4160" s="20">
        <v>29</v>
      </c>
      <c r="X4160" s="25">
        <v>3</v>
      </c>
    </row>
    <row r="4161" spans="1:24">
      <c r="A4161" s="1" t="s">
        <v>2924</v>
      </c>
      <c r="B4161" s="13" t="s">
        <v>25</v>
      </c>
      <c r="C4161" t="s">
        <v>2925</v>
      </c>
      <c r="D4161" s="7" t="s">
        <v>2926</v>
      </c>
      <c r="E4161" s="13" t="s">
        <v>28</v>
      </c>
      <c r="F4161" s="20">
        <v>52.04</v>
      </c>
      <c r="G4161" s="20">
        <v>7.8</v>
      </c>
      <c r="H4161" s="20"/>
      <c r="I4161" s="20"/>
      <c r="J4161" s="25"/>
      <c r="K4161" t="s">
        <v>2040</v>
      </c>
      <c r="L4161" t="s">
        <v>30</v>
      </c>
      <c r="M4161" s="21" t="s">
        <v>31</v>
      </c>
      <c r="N4161" t="s">
        <v>2959</v>
      </c>
      <c r="O4161" s="20">
        <v>20</v>
      </c>
      <c r="P4161" s="20"/>
      <c r="Q4161" s="22"/>
      <c r="R4161" s="23"/>
      <c r="S4161" s="24"/>
      <c r="T4161" s="23">
        <v>1605000000000</v>
      </c>
      <c r="U4161" s="22"/>
      <c r="V4161" s="20">
        <v>46</v>
      </c>
      <c r="W4161" s="20">
        <v>39</v>
      </c>
      <c r="X4161" s="25">
        <v>12</v>
      </c>
    </row>
    <row r="4162" spans="1:24">
      <c r="A4162" s="1" t="s">
        <v>2924</v>
      </c>
      <c r="B4162" s="13" t="s">
        <v>25</v>
      </c>
      <c r="C4162" t="s">
        <v>2925</v>
      </c>
      <c r="D4162" s="7" t="s">
        <v>2926</v>
      </c>
      <c r="E4162" s="13" t="s">
        <v>28</v>
      </c>
      <c r="F4162" s="20">
        <v>52.04</v>
      </c>
      <c r="G4162" s="20">
        <v>7.8</v>
      </c>
      <c r="H4162" s="20"/>
      <c r="I4162" s="20"/>
      <c r="J4162" s="25"/>
      <c r="K4162" t="s">
        <v>2040</v>
      </c>
      <c r="L4162" t="s">
        <v>30</v>
      </c>
      <c r="M4162" s="21" t="s">
        <v>31</v>
      </c>
      <c r="N4162" t="s">
        <v>2960</v>
      </c>
      <c r="O4162" s="20">
        <v>57</v>
      </c>
      <c r="P4162" s="20"/>
      <c r="Q4162" s="22"/>
      <c r="R4162" s="23"/>
      <c r="S4162" s="24"/>
      <c r="T4162" s="23">
        <v>3910000000000</v>
      </c>
      <c r="U4162" s="22"/>
      <c r="V4162" s="20">
        <v>36</v>
      </c>
      <c r="W4162" s="20">
        <v>30</v>
      </c>
      <c r="X4162" s="25">
        <v>9</v>
      </c>
    </row>
    <row r="4163" spans="1:24">
      <c r="A4163" s="1" t="s">
        <v>2924</v>
      </c>
      <c r="B4163" s="13" t="s">
        <v>25</v>
      </c>
      <c r="C4163" t="s">
        <v>2925</v>
      </c>
      <c r="D4163" s="7" t="s">
        <v>2926</v>
      </c>
      <c r="E4163" s="13" t="s">
        <v>28</v>
      </c>
      <c r="F4163" s="20">
        <v>52.04</v>
      </c>
      <c r="G4163" s="20">
        <v>7.8</v>
      </c>
      <c r="H4163" s="20"/>
      <c r="I4163" s="20"/>
      <c r="J4163" s="25"/>
      <c r="K4163" t="s">
        <v>2040</v>
      </c>
      <c r="L4163" t="s">
        <v>30</v>
      </c>
      <c r="M4163" s="21" t="s">
        <v>31</v>
      </c>
      <c r="N4163" t="s">
        <v>2961</v>
      </c>
      <c r="O4163" s="20">
        <v>45</v>
      </c>
      <c r="P4163" s="20"/>
      <c r="Q4163" s="22"/>
      <c r="R4163" s="23"/>
      <c r="S4163" s="24"/>
      <c r="T4163" s="23">
        <v>8431000000000</v>
      </c>
      <c r="U4163" s="22"/>
      <c r="V4163" s="20">
        <v>42</v>
      </c>
      <c r="W4163" s="20">
        <v>37</v>
      </c>
      <c r="X4163" s="25">
        <v>8</v>
      </c>
    </row>
    <row r="4164" spans="1:24">
      <c r="A4164" s="1" t="s">
        <v>2924</v>
      </c>
      <c r="B4164" s="13" t="s">
        <v>25</v>
      </c>
      <c r="C4164" t="s">
        <v>2925</v>
      </c>
      <c r="D4164" s="7" t="s">
        <v>2926</v>
      </c>
      <c r="E4164" s="13" t="s">
        <v>28</v>
      </c>
      <c r="F4164" s="20">
        <v>52.04</v>
      </c>
      <c r="G4164" s="20">
        <v>7.8</v>
      </c>
      <c r="H4164" s="20"/>
      <c r="I4164" s="20"/>
      <c r="J4164" s="25"/>
      <c r="K4164" t="s">
        <v>2040</v>
      </c>
      <c r="L4164" t="s">
        <v>30</v>
      </c>
      <c r="M4164" s="21" t="s">
        <v>31</v>
      </c>
      <c r="N4164" t="s">
        <v>2962</v>
      </c>
      <c r="O4164" s="20">
        <v>12</v>
      </c>
      <c r="P4164" s="20"/>
      <c r="Q4164" s="22"/>
      <c r="R4164" s="23"/>
      <c r="S4164" s="24"/>
      <c r="T4164" s="23">
        <v>1270000000000</v>
      </c>
      <c r="U4164" s="22"/>
      <c r="V4164" s="20">
        <v>31</v>
      </c>
      <c r="W4164" s="20">
        <v>29</v>
      </c>
      <c r="X4164" s="25">
        <v>1</v>
      </c>
    </row>
    <row r="4165" spans="1:24">
      <c r="A4165" s="1" t="s">
        <v>2924</v>
      </c>
      <c r="B4165" s="13" t="s">
        <v>25</v>
      </c>
      <c r="C4165" t="s">
        <v>2925</v>
      </c>
      <c r="D4165" s="7" t="s">
        <v>2926</v>
      </c>
      <c r="E4165" s="13" t="s">
        <v>28</v>
      </c>
      <c r="F4165" s="20">
        <v>52.04</v>
      </c>
      <c r="G4165" s="20">
        <v>7.8</v>
      </c>
      <c r="H4165" s="20"/>
      <c r="I4165" s="20"/>
      <c r="J4165" s="25"/>
      <c r="K4165" t="s">
        <v>2040</v>
      </c>
      <c r="L4165" t="s">
        <v>30</v>
      </c>
      <c r="M4165" s="21" t="s">
        <v>31</v>
      </c>
      <c r="N4165" t="s">
        <v>2963</v>
      </c>
      <c r="O4165" s="20">
        <v>57</v>
      </c>
      <c r="P4165" s="20"/>
      <c r="Q4165" s="22"/>
      <c r="R4165" s="23"/>
      <c r="S4165" s="24"/>
      <c r="T4165" s="23">
        <v>13268000000000</v>
      </c>
      <c r="U4165" s="22"/>
      <c r="V4165" s="20">
        <v>56</v>
      </c>
      <c r="W4165" s="20">
        <v>52</v>
      </c>
      <c r="X4165" s="25">
        <v>16</v>
      </c>
    </row>
    <row r="4166" spans="1:24">
      <c r="A4166" s="1" t="s">
        <v>2924</v>
      </c>
      <c r="B4166" s="13" t="s">
        <v>25</v>
      </c>
      <c r="C4166" t="s">
        <v>2925</v>
      </c>
      <c r="D4166" s="7" t="s">
        <v>2926</v>
      </c>
      <c r="E4166" s="13" t="s">
        <v>28</v>
      </c>
      <c r="F4166" s="20">
        <v>52.04</v>
      </c>
      <c r="G4166" s="20">
        <v>7.8</v>
      </c>
      <c r="H4166" s="20"/>
      <c r="I4166" s="20"/>
      <c r="J4166" s="25"/>
      <c r="K4166" t="s">
        <v>2040</v>
      </c>
      <c r="L4166" t="s">
        <v>30</v>
      </c>
      <c r="M4166" s="21" t="s">
        <v>31</v>
      </c>
      <c r="N4166" t="s">
        <v>2964</v>
      </c>
      <c r="O4166" s="20">
        <v>34</v>
      </c>
      <c r="P4166" s="20"/>
      <c r="Q4166" s="22"/>
      <c r="R4166" s="23"/>
      <c r="S4166" s="24"/>
      <c r="T4166" s="23">
        <v>4293000000000</v>
      </c>
      <c r="U4166" s="22"/>
      <c r="V4166" s="20">
        <v>47</v>
      </c>
      <c r="W4166" s="20">
        <v>42</v>
      </c>
      <c r="X4166" s="25">
        <v>9</v>
      </c>
    </row>
    <row r="4167" spans="1:24">
      <c r="A4167" s="39" t="s">
        <v>2924</v>
      </c>
      <c r="B4167" s="40" t="s">
        <v>25</v>
      </c>
      <c r="C4167" s="18" t="s">
        <v>2925</v>
      </c>
      <c r="D4167" s="78" t="s">
        <v>2926</v>
      </c>
      <c r="E4167" s="40" t="s">
        <v>28</v>
      </c>
      <c r="F4167" s="42">
        <v>52.04</v>
      </c>
      <c r="G4167" s="42">
        <v>7.8</v>
      </c>
      <c r="H4167" s="42"/>
      <c r="I4167" s="42"/>
      <c r="J4167" s="47"/>
      <c r="K4167" s="18" t="s">
        <v>2040</v>
      </c>
      <c r="L4167" s="18" t="s">
        <v>30</v>
      </c>
      <c r="M4167" s="43" t="s">
        <v>31</v>
      </c>
      <c r="N4167" s="18" t="s">
        <v>2965</v>
      </c>
      <c r="O4167" s="42">
        <v>13</v>
      </c>
      <c r="P4167" s="42"/>
      <c r="Q4167" s="44"/>
      <c r="R4167" s="45"/>
      <c r="S4167" s="46"/>
      <c r="T4167" s="45">
        <v>3449000000000</v>
      </c>
      <c r="U4167" s="44"/>
      <c r="V4167" s="42">
        <v>7</v>
      </c>
      <c r="W4167" s="42">
        <v>7</v>
      </c>
      <c r="X4167" s="47">
        <v>4</v>
      </c>
    </row>
    <row r="4168" spans="1:24">
      <c r="A4168" s="1" t="s">
        <v>2966</v>
      </c>
      <c r="B4168" s="13" t="s">
        <v>25</v>
      </c>
      <c r="C4168" t="s">
        <v>2967</v>
      </c>
      <c r="D4168" s="7" t="s">
        <v>2968</v>
      </c>
      <c r="E4168" s="13" t="s">
        <v>28</v>
      </c>
      <c r="F4168" s="20">
        <v>48</v>
      </c>
      <c r="G4168" s="20">
        <v>3.9</v>
      </c>
      <c r="H4168" s="20"/>
      <c r="I4168" s="20"/>
      <c r="J4168" s="25"/>
      <c r="K4168" t="s">
        <v>29</v>
      </c>
      <c r="L4168" t="s">
        <v>30</v>
      </c>
      <c r="M4168" s="21" t="s">
        <v>31</v>
      </c>
      <c r="N4168" t="s">
        <v>2969</v>
      </c>
      <c r="O4168" s="20">
        <v>76</v>
      </c>
      <c r="P4168" s="20"/>
      <c r="Q4168" s="22"/>
      <c r="R4168" s="23"/>
      <c r="S4168" s="24"/>
      <c r="T4168" s="23">
        <v>1700000000000</v>
      </c>
      <c r="U4168" s="22">
        <v>0.314075869182915</v>
      </c>
      <c r="V4168" s="20"/>
      <c r="W4168" s="20"/>
      <c r="X4168" s="25"/>
    </row>
    <row r="4169" spans="1:24">
      <c r="A4169" s="1" t="s">
        <v>2966</v>
      </c>
      <c r="B4169" s="13" t="s">
        <v>25</v>
      </c>
      <c r="C4169" t="s">
        <v>2967</v>
      </c>
      <c r="D4169" s="7" t="s">
        <v>2968</v>
      </c>
      <c r="E4169" s="13" t="s">
        <v>28</v>
      </c>
      <c r="F4169" s="20">
        <v>48</v>
      </c>
      <c r="G4169" s="20">
        <v>3.9</v>
      </c>
      <c r="H4169" s="20"/>
      <c r="I4169" s="20"/>
      <c r="J4169" s="25"/>
      <c r="K4169" t="s">
        <v>29</v>
      </c>
      <c r="L4169" t="s">
        <v>30</v>
      </c>
      <c r="M4169" s="21" t="s">
        <v>31</v>
      </c>
      <c r="N4169" t="s">
        <v>2970</v>
      </c>
      <c r="O4169" s="20">
        <v>66</v>
      </c>
      <c r="P4169" s="20"/>
      <c r="Q4169" s="22"/>
      <c r="R4169" s="23"/>
      <c r="S4169" s="24"/>
      <c r="T4169" s="23">
        <v>3400000000000</v>
      </c>
      <c r="U4169" s="22">
        <v>0.322126228231369</v>
      </c>
      <c r="V4169" s="20"/>
      <c r="W4169" s="20"/>
      <c r="X4169" s="25"/>
    </row>
    <row r="4170" spans="1:24">
      <c r="A4170" s="1" t="s">
        <v>2966</v>
      </c>
      <c r="B4170" s="13" t="s">
        <v>25</v>
      </c>
      <c r="C4170" t="s">
        <v>2967</v>
      </c>
      <c r="D4170" s="7" t="s">
        <v>2968</v>
      </c>
      <c r="E4170" s="13" t="s">
        <v>28</v>
      </c>
      <c r="F4170" s="20">
        <v>48</v>
      </c>
      <c r="G4170" s="20">
        <v>3.9</v>
      </c>
      <c r="H4170" s="20"/>
      <c r="I4170" s="20"/>
      <c r="J4170" s="25"/>
      <c r="K4170" t="s">
        <v>29</v>
      </c>
      <c r="L4170" t="s">
        <v>30</v>
      </c>
      <c r="M4170" s="21" t="s">
        <v>31</v>
      </c>
      <c r="N4170" t="s">
        <v>2971</v>
      </c>
      <c r="O4170" s="20">
        <v>67</v>
      </c>
      <c r="P4170" s="20"/>
      <c r="Q4170" s="22"/>
      <c r="R4170" s="23"/>
      <c r="S4170" s="24"/>
      <c r="T4170" s="23">
        <v>990000000000</v>
      </c>
      <c r="U4170" s="22">
        <v>0.501835961612634</v>
      </c>
      <c r="V4170" s="20"/>
      <c r="W4170" s="20"/>
      <c r="X4170" s="25"/>
    </row>
    <row r="4171" spans="1:24">
      <c r="A4171" s="1" t="s">
        <v>2966</v>
      </c>
      <c r="B4171" s="13" t="s">
        <v>25</v>
      </c>
      <c r="C4171" t="s">
        <v>2967</v>
      </c>
      <c r="D4171" s="7" t="s">
        <v>2968</v>
      </c>
      <c r="E4171" s="13" t="s">
        <v>28</v>
      </c>
      <c r="F4171" s="20">
        <v>48</v>
      </c>
      <c r="G4171" s="20">
        <v>3.9</v>
      </c>
      <c r="H4171" s="20"/>
      <c r="I4171" s="20"/>
      <c r="J4171" s="25"/>
      <c r="K4171" t="s">
        <v>29</v>
      </c>
      <c r="L4171" t="s">
        <v>30</v>
      </c>
      <c r="M4171" s="21" t="s">
        <v>31</v>
      </c>
      <c r="N4171" t="s">
        <v>2972</v>
      </c>
      <c r="O4171" s="20">
        <v>59</v>
      </c>
      <c r="P4171" s="20"/>
      <c r="Q4171" s="22"/>
      <c r="R4171" s="23"/>
      <c r="S4171" s="24"/>
      <c r="T4171" s="23">
        <v>3200000000000</v>
      </c>
      <c r="U4171" s="22">
        <v>0.464339359803617</v>
      </c>
      <c r="V4171" s="20"/>
      <c r="W4171" s="20"/>
      <c r="X4171" s="25"/>
    </row>
    <row r="4172" spans="1:24">
      <c r="A4172" s="1" t="s">
        <v>2966</v>
      </c>
      <c r="B4172" s="13" t="s">
        <v>25</v>
      </c>
      <c r="C4172" t="s">
        <v>2967</v>
      </c>
      <c r="D4172" s="7" t="s">
        <v>2968</v>
      </c>
      <c r="E4172" s="13" t="s">
        <v>28</v>
      </c>
      <c r="F4172" s="20">
        <v>48</v>
      </c>
      <c r="G4172" s="20">
        <v>3.9</v>
      </c>
      <c r="H4172" s="20"/>
      <c r="I4172" s="20"/>
      <c r="J4172" s="25"/>
      <c r="K4172" t="s">
        <v>29</v>
      </c>
      <c r="L4172" t="s">
        <v>30</v>
      </c>
      <c r="M4172" s="21" t="s">
        <v>31</v>
      </c>
      <c r="N4172" t="s">
        <v>2973</v>
      </c>
      <c r="O4172" s="20">
        <v>52</v>
      </c>
      <c r="P4172" s="20"/>
      <c r="Q4172" s="22"/>
      <c r="R4172" s="23"/>
      <c r="S4172" s="24"/>
      <c r="T4172" s="23">
        <v>190000000000</v>
      </c>
      <c r="U4172" s="22">
        <v>0.610956577859632</v>
      </c>
      <c r="V4172" s="20"/>
      <c r="W4172" s="20"/>
      <c r="X4172" s="25"/>
    </row>
    <row r="4173" spans="1:24">
      <c r="A4173" s="39" t="s">
        <v>2966</v>
      </c>
      <c r="B4173" s="40" t="s">
        <v>25</v>
      </c>
      <c r="C4173" s="18" t="s">
        <v>2967</v>
      </c>
      <c r="D4173" s="78" t="s">
        <v>2968</v>
      </c>
      <c r="E4173" s="40" t="s">
        <v>28</v>
      </c>
      <c r="F4173" s="42">
        <v>48</v>
      </c>
      <c r="G4173" s="42">
        <v>3.9</v>
      </c>
      <c r="H4173" s="42"/>
      <c r="I4173" s="42"/>
      <c r="J4173" s="47"/>
      <c r="K4173" s="18" t="s">
        <v>29</v>
      </c>
      <c r="L4173" s="18" t="s">
        <v>30</v>
      </c>
      <c r="M4173" s="43" t="s">
        <v>31</v>
      </c>
      <c r="N4173" s="18" t="s">
        <v>2974</v>
      </c>
      <c r="O4173" s="42">
        <v>43</v>
      </c>
      <c r="P4173" s="42"/>
      <c r="Q4173" s="44"/>
      <c r="R4173" s="45"/>
      <c r="S4173" s="46"/>
      <c r="T4173" s="45">
        <v>740000000000</v>
      </c>
      <c r="U4173" s="44">
        <v>0.621144272771242</v>
      </c>
      <c r="V4173" s="42"/>
      <c r="W4173" s="42"/>
      <c r="X4173" s="47"/>
    </row>
    <row r="4174" spans="1:24">
      <c r="A4174" s="1" t="s">
        <v>2975</v>
      </c>
      <c r="B4174" s="13" t="s">
        <v>331</v>
      </c>
      <c r="C4174" t="s">
        <v>2976</v>
      </c>
      <c r="D4174" s="7" t="s">
        <v>2977</v>
      </c>
      <c r="E4174" s="13" t="s">
        <v>28</v>
      </c>
      <c r="F4174" s="20">
        <v>49.13</v>
      </c>
      <c r="G4174" s="20">
        <v>2.42</v>
      </c>
      <c r="H4174" s="20"/>
      <c r="I4174" s="20"/>
      <c r="J4174" s="25"/>
      <c r="K4174" t="s">
        <v>334</v>
      </c>
      <c r="L4174" t="s">
        <v>30</v>
      </c>
      <c r="M4174" s="21" t="s">
        <v>335</v>
      </c>
      <c r="N4174" t="s">
        <v>2978</v>
      </c>
      <c r="O4174" s="20">
        <v>59</v>
      </c>
      <c r="P4174" s="20"/>
      <c r="Q4174" s="22"/>
      <c r="R4174" s="23"/>
      <c r="S4174" s="24"/>
      <c r="T4174" s="23">
        <v>39000000000</v>
      </c>
      <c r="U4174" s="22"/>
      <c r="V4174" s="20"/>
      <c r="W4174" s="20"/>
      <c r="X4174" s="25"/>
    </row>
    <row r="4175" spans="1:24">
      <c r="A4175" s="1" t="s">
        <v>2975</v>
      </c>
      <c r="B4175" s="13" t="s">
        <v>331</v>
      </c>
      <c r="C4175" t="s">
        <v>2976</v>
      </c>
      <c r="D4175" s="7" t="s">
        <v>2977</v>
      </c>
      <c r="E4175" s="13" t="s">
        <v>28</v>
      </c>
      <c r="F4175" s="20">
        <v>49.13</v>
      </c>
      <c r="G4175" s="20">
        <v>2.42</v>
      </c>
      <c r="H4175" s="20"/>
      <c r="I4175" s="20"/>
      <c r="J4175" s="25"/>
      <c r="K4175" t="s">
        <v>334</v>
      </c>
      <c r="L4175" t="s">
        <v>30</v>
      </c>
      <c r="M4175" s="21" t="s">
        <v>335</v>
      </c>
      <c r="N4175" t="s">
        <v>2979</v>
      </c>
      <c r="O4175" s="20">
        <v>68</v>
      </c>
      <c r="P4175" s="20"/>
      <c r="Q4175" s="22"/>
      <c r="R4175" s="23"/>
      <c r="S4175" s="24"/>
      <c r="T4175" s="23">
        <v>36000000000</v>
      </c>
      <c r="U4175" s="22"/>
      <c r="V4175" s="20"/>
      <c r="W4175" s="20"/>
      <c r="X4175" s="25"/>
    </row>
    <row r="4176" spans="1:24">
      <c r="A4176" s="1" t="s">
        <v>2975</v>
      </c>
      <c r="B4176" s="13" t="s">
        <v>331</v>
      </c>
      <c r="C4176" t="s">
        <v>2976</v>
      </c>
      <c r="D4176" s="7" t="s">
        <v>2977</v>
      </c>
      <c r="E4176" s="13" t="s">
        <v>28</v>
      </c>
      <c r="F4176" s="20">
        <v>49.13</v>
      </c>
      <c r="G4176" s="20">
        <v>2.42</v>
      </c>
      <c r="H4176" s="20"/>
      <c r="I4176" s="20"/>
      <c r="J4176" s="25"/>
      <c r="K4176" t="s">
        <v>334</v>
      </c>
      <c r="L4176" t="s">
        <v>30</v>
      </c>
      <c r="M4176" s="21" t="s">
        <v>335</v>
      </c>
      <c r="N4176" t="s">
        <v>2980</v>
      </c>
      <c r="O4176" s="20">
        <v>63</v>
      </c>
      <c r="P4176" s="20"/>
      <c r="Q4176" s="22"/>
      <c r="R4176" s="23"/>
      <c r="S4176" s="24"/>
      <c r="T4176" s="23">
        <v>29000000000</v>
      </c>
      <c r="U4176" s="22"/>
      <c r="V4176" s="20"/>
      <c r="W4176" s="20"/>
      <c r="X4176" s="25"/>
    </row>
    <row r="4177" spans="1:24">
      <c r="A4177" s="1" t="s">
        <v>2975</v>
      </c>
      <c r="B4177" s="13" t="s">
        <v>331</v>
      </c>
      <c r="C4177" t="s">
        <v>2976</v>
      </c>
      <c r="D4177" s="7" t="s">
        <v>2977</v>
      </c>
      <c r="E4177" s="13" t="s">
        <v>28</v>
      </c>
      <c r="F4177" s="20">
        <v>49.13</v>
      </c>
      <c r="G4177" s="20">
        <v>2.42</v>
      </c>
      <c r="H4177" s="20"/>
      <c r="I4177" s="20"/>
      <c r="J4177" s="25"/>
      <c r="K4177" t="s">
        <v>334</v>
      </c>
      <c r="L4177" t="s">
        <v>30</v>
      </c>
      <c r="M4177" s="21" t="s">
        <v>335</v>
      </c>
      <c r="N4177" t="s">
        <v>2981</v>
      </c>
      <c r="O4177" s="20">
        <v>74</v>
      </c>
      <c r="P4177" s="20"/>
      <c r="Q4177" s="22"/>
      <c r="R4177" s="23"/>
      <c r="S4177" s="24"/>
      <c r="T4177" s="23">
        <v>83000000000</v>
      </c>
      <c r="U4177" s="22"/>
      <c r="V4177" s="20"/>
      <c r="W4177" s="20"/>
      <c r="X4177" s="25"/>
    </row>
    <row r="4178" spans="1:24">
      <c r="A4178" s="1" t="s">
        <v>2975</v>
      </c>
      <c r="B4178" s="13" t="s">
        <v>331</v>
      </c>
      <c r="C4178" t="s">
        <v>2976</v>
      </c>
      <c r="D4178" s="7" t="s">
        <v>2977</v>
      </c>
      <c r="E4178" s="13" t="s">
        <v>28</v>
      </c>
      <c r="F4178" s="20">
        <v>49.13</v>
      </c>
      <c r="G4178" s="20">
        <v>2.42</v>
      </c>
      <c r="H4178" s="20"/>
      <c r="I4178" s="20"/>
      <c r="J4178" s="25"/>
      <c r="K4178" t="s">
        <v>334</v>
      </c>
      <c r="L4178" t="s">
        <v>30</v>
      </c>
      <c r="M4178" s="21" t="s">
        <v>335</v>
      </c>
      <c r="N4178" t="s">
        <v>2982</v>
      </c>
      <c r="O4178" s="20">
        <v>63</v>
      </c>
      <c r="P4178" s="20"/>
      <c r="Q4178" s="22"/>
      <c r="R4178" s="23"/>
      <c r="S4178" s="24"/>
      <c r="T4178" s="23">
        <v>34000000000</v>
      </c>
      <c r="U4178" s="22"/>
      <c r="V4178" s="20"/>
      <c r="W4178" s="20"/>
      <c r="X4178" s="25"/>
    </row>
    <row r="4179" spans="1:24">
      <c r="A4179" s="1" t="s">
        <v>2975</v>
      </c>
      <c r="B4179" s="13" t="s">
        <v>331</v>
      </c>
      <c r="C4179" t="s">
        <v>2976</v>
      </c>
      <c r="D4179" s="7" t="s">
        <v>2977</v>
      </c>
      <c r="E4179" s="13" t="s">
        <v>28</v>
      </c>
      <c r="F4179" s="20">
        <v>49.13</v>
      </c>
      <c r="G4179" s="20">
        <v>2.42</v>
      </c>
      <c r="H4179" s="20"/>
      <c r="I4179" s="20"/>
      <c r="J4179" s="25"/>
      <c r="K4179" t="s">
        <v>334</v>
      </c>
      <c r="L4179" t="s">
        <v>30</v>
      </c>
      <c r="M4179" s="21" t="s">
        <v>335</v>
      </c>
      <c r="N4179" t="s">
        <v>2983</v>
      </c>
      <c r="O4179" s="20">
        <v>67</v>
      </c>
      <c r="P4179" s="20"/>
      <c r="Q4179" s="22"/>
      <c r="R4179" s="23"/>
      <c r="S4179" s="24"/>
      <c r="T4179" s="23">
        <v>24000000000</v>
      </c>
      <c r="U4179" s="22"/>
      <c r="V4179" s="20"/>
      <c r="W4179" s="20"/>
      <c r="X4179" s="25"/>
    </row>
    <row r="4180" spans="1:24">
      <c r="A4180" s="1" t="s">
        <v>2975</v>
      </c>
      <c r="B4180" s="13" t="s">
        <v>331</v>
      </c>
      <c r="C4180" t="s">
        <v>2976</v>
      </c>
      <c r="D4180" s="7" t="s">
        <v>2977</v>
      </c>
      <c r="E4180" s="13" t="s">
        <v>28</v>
      </c>
      <c r="F4180" s="20">
        <v>49.13</v>
      </c>
      <c r="G4180" s="20">
        <v>2.42</v>
      </c>
      <c r="H4180" s="20"/>
      <c r="I4180" s="20"/>
      <c r="J4180" s="25"/>
      <c r="K4180" t="s">
        <v>334</v>
      </c>
      <c r="L4180" t="s">
        <v>30</v>
      </c>
      <c r="M4180" s="21" t="s">
        <v>335</v>
      </c>
      <c r="N4180" t="s">
        <v>2984</v>
      </c>
      <c r="O4180" s="20">
        <v>65</v>
      </c>
      <c r="P4180" s="20"/>
      <c r="Q4180" s="22"/>
      <c r="R4180" s="23"/>
      <c r="S4180" s="24"/>
      <c r="T4180" s="23">
        <v>32000000000</v>
      </c>
      <c r="U4180" s="22"/>
      <c r="V4180" s="20"/>
      <c r="W4180" s="20"/>
      <c r="X4180" s="25"/>
    </row>
    <row r="4181" spans="1:24">
      <c r="A4181" s="1" t="s">
        <v>2975</v>
      </c>
      <c r="B4181" s="13" t="s">
        <v>331</v>
      </c>
      <c r="C4181" t="s">
        <v>2976</v>
      </c>
      <c r="D4181" s="7" t="s">
        <v>2977</v>
      </c>
      <c r="E4181" s="13" t="s">
        <v>28</v>
      </c>
      <c r="F4181" s="20">
        <v>49.13</v>
      </c>
      <c r="G4181" s="20">
        <v>2.42</v>
      </c>
      <c r="H4181" s="20"/>
      <c r="I4181" s="20"/>
      <c r="J4181" s="25"/>
      <c r="K4181" t="s">
        <v>334</v>
      </c>
      <c r="L4181" t="s">
        <v>30</v>
      </c>
      <c r="M4181" s="21" t="s">
        <v>335</v>
      </c>
      <c r="N4181" t="s">
        <v>2985</v>
      </c>
      <c r="O4181" s="20">
        <v>68</v>
      </c>
      <c r="P4181" s="20"/>
      <c r="Q4181" s="22"/>
      <c r="R4181" s="23"/>
      <c r="S4181" s="24"/>
      <c r="T4181" s="23">
        <v>156000000000</v>
      </c>
      <c r="U4181" s="22"/>
      <c r="V4181" s="20"/>
      <c r="W4181" s="20"/>
      <c r="X4181" s="25"/>
    </row>
    <row r="4182" spans="1:24">
      <c r="A4182" s="1" t="s">
        <v>2975</v>
      </c>
      <c r="B4182" s="13" t="s">
        <v>331</v>
      </c>
      <c r="C4182" t="s">
        <v>2976</v>
      </c>
      <c r="D4182" s="7" t="s">
        <v>2977</v>
      </c>
      <c r="E4182" s="13" t="s">
        <v>28</v>
      </c>
      <c r="F4182" s="20">
        <v>49.13</v>
      </c>
      <c r="G4182" s="20">
        <v>2.42</v>
      </c>
      <c r="H4182" s="20"/>
      <c r="I4182" s="20"/>
      <c r="J4182" s="25"/>
      <c r="K4182" t="s">
        <v>334</v>
      </c>
      <c r="L4182" t="s">
        <v>30</v>
      </c>
      <c r="M4182" s="21" t="s">
        <v>335</v>
      </c>
      <c r="N4182" t="s">
        <v>2986</v>
      </c>
      <c r="O4182" s="20">
        <v>74</v>
      </c>
      <c r="P4182" s="20"/>
      <c r="Q4182" s="22"/>
      <c r="R4182" s="23"/>
      <c r="S4182" s="24"/>
      <c r="T4182" s="23">
        <v>162000000000</v>
      </c>
      <c r="U4182" s="22"/>
      <c r="V4182" s="20"/>
      <c r="W4182" s="20"/>
      <c r="X4182" s="25"/>
    </row>
    <row r="4183" spans="1:24">
      <c r="A4183" s="1" t="s">
        <v>2975</v>
      </c>
      <c r="B4183" s="13" t="s">
        <v>331</v>
      </c>
      <c r="C4183" t="s">
        <v>2976</v>
      </c>
      <c r="D4183" s="7" t="s">
        <v>2977</v>
      </c>
      <c r="E4183" s="13" t="s">
        <v>28</v>
      </c>
      <c r="F4183" s="20">
        <v>49.13</v>
      </c>
      <c r="G4183" s="20">
        <v>2.42</v>
      </c>
      <c r="H4183" s="20"/>
      <c r="I4183" s="20"/>
      <c r="J4183" s="25"/>
      <c r="K4183" t="s">
        <v>334</v>
      </c>
      <c r="L4183" t="s">
        <v>30</v>
      </c>
      <c r="M4183" s="21" t="s">
        <v>335</v>
      </c>
      <c r="N4183" t="s">
        <v>2987</v>
      </c>
      <c r="O4183" s="20">
        <v>42</v>
      </c>
      <c r="P4183" s="20"/>
      <c r="Q4183" s="22"/>
      <c r="R4183" s="23"/>
      <c r="S4183" s="24"/>
      <c r="T4183" s="23">
        <v>21000000000</v>
      </c>
      <c r="U4183" s="22"/>
      <c r="V4183" s="20"/>
      <c r="W4183" s="20"/>
      <c r="X4183" s="25"/>
    </row>
    <row r="4184" spans="1:24">
      <c r="A4184" s="1" t="s">
        <v>2975</v>
      </c>
      <c r="B4184" s="13" t="s">
        <v>331</v>
      </c>
      <c r="C4184" t="s">
        <v>2976</v>
      </c>
      <c r="D4184" s="7" t="s">
        <v>2977</v>
      </c>
      <c r="E4184" s="13" t="s">
        <v>28</v>
      </c>
      <c r="F4184" s="20">
        <v>49.13</v>
      </c>
      <c r="G4184" s="20">
        <v>2.42</v>
      </c>
      <c r="H4184" s="20"/>
      <c r="I4184" s="20"/>
      <c r="J4184" s="25"/>
      <c r="K4184" t="s">
        <v>334</v>
      </c>
      <c r="L4184" t="s">
        <v>30</v>
      </c>
      <c r="M4184" s="21" t="s">
        <v>335</v>
      </c>
      <c r="N4184" t="s">
        <v>2988</v>
      </c>
      <c r="O4184" s="20">
        <v>57</v>
      </c>
      <c r="P4184" s="20"/>
      <c r="Q4184" s="22"/>
      <c r="R4184" s="23"/>
      <c r="S4184" s="24"/>
      <c r="T4184" s="23">
        <v>40000000000</v>
      </c>
      <c r="U4184" s="22"/>
      <c r="V4184" s="20"/>
      <c r="W4184" s="20"/>
      <c r="X4184" s="25"/>
    </row>
    <row r="4185" spans="1:24">
      <c r="A4185" s="1" t="s">
        <v>2975</v>
      </c>
      <c r="B4185" s="13" t="s">
        <v>331</v>
      </c>
      <c r="C4185" t="s">
        <v>2976</v>
      </c>
      <c r="D4185" s="7" t="s">
        <v>2977</v>
      </c>
      <c r="E4185" s="13" t="s">
        <v>28</v>
      </c>
      <c r="F4185" s="20">
        <v>49.13</v>
      </c>
      <c r="G4185" s="20">
        <v>2.42</v>
      </c>
      <c r="H4185" s="20"/>
      <c r="I4185" s="20"/>
      <c r="J4185" s="25"/>
      <c r="K4185" t="s">
        <v>334</v>
      </c>
      <c r="L4185" t="s">
        <v>30</v>
      </c>
      <c r="M4185" s="21" t="s">
        <v>335</v>
      </c>
      <c r="N4185" t="s">
        <v>2989</v>
      </c>
      <c r="O4185" s="20">
        <v>41</v>
      </c>
      <c r="P4185" s="20"/>
      <c r="Q4185" s="22"/>
      <c r="R4185" s="23"/>
      <c r="S4185" s="24"/>
      <c r="T4185" s="23">
        <v>1100000000</v>
      </c>
      <c r="U4185" s="22"/>
      <c r="V4185" s="20"/>
      <c r="W4185" s="20"/>
      <c r="X4185" s="25"/>
    </row>
    <row r="4186" spans="1:24">
      <c r="A4186" s="1" t="s">
        <v>2975</v>
      </c>
      <c r="B4186" s="13" t="s">
        <v>331</v>
      </c>
      <c r="C4186" t="s">
        <v>2976</v>
      </c>
      <c r="D4186" s="7" t="s">
        <v>2977</v>
      </c>
      <c r="E4186" s="13" t="s">
        <v>28</v>
      </c>
      <c r="F4186" s="20">
        <v>49.13</v>
      </c>
      <c r="G4186" s="20">
        <v>2.42</v>
      </c>
      <c r="H4186" s="20"/>
      <c r="I4186" s="20"/>
      <c r="J4186" s="25"/>
      <c r="K4186" t="s">
        <v>334</v>
      </c>
      <c r="L4186" t="s">
        <v>30</v>
      </c>
      <c r="M4186" s="21" t="s">
        <v>335</v>
      </c>
      <c r="N4186" t="s">
        <v>2990</v>
      </c>
      <c r="O4186" s="20">
        <v>61</v>
      </c>
      <c r="P4186" s="20"/>
      <c r="Q4186" s="22"/>
      <c r="R4186" s="23"/>
      <c r="S4186" s="24"/>
      <c r="T4186" s="23">
        <v>101000000000</v>
      </c>
      <c r="U4186" s="22"/>
      <c r="V4186" s="20"/>
      <c r="W4186" s="20"/>
      <c r="X4186" s="25"/>
    </row>
    <row r="4187" spans="1:24">
      <c r="A4187" s="1" t="s">
        <v>2975</v>
      </c>
      <c r="B4187" s="13" t="s">
        <v>331</v>
      </c>
      <c r="C4187" t="s">
        <v>2976</v>
      </c>
      <c r="D4187" s="7" t="s">
        <v>2977</v>
      </c>
      <c r="E4187" s="13" t="s">
        <v>28</v>
      </c>
      <c r="F4187" s="20">
        <v>49.13</v>
      </c>
      <c r="G4187" s="20">
        <v>2.42</v>
      </c>
      <c r="H4187" s="20"/>
      <c r="I4187" s="20"/>
      <c r="J4187" s="25"/>
      <c r="K4187" t="s">
        <v>334</v>
      </c>
      <c r="L4187" t="s">
        <v>30</v>
      </c>
      <c r="M4187" s="21" t="s">
        <v>335</v>
      </c>
      <c r="N4187" t="s">
        <v>2991</v>
      </c>
      <c r="O4187" s="20">
        <v>65</v>
      </c>
      <c r="P4187" s="20"/>
      <c r="Q4187" s="22"/>
      <c r="R4187" s="23"/>
      <c r="S4187" s="24"/>
      <c r="T4187" s="23">
        <v>35000000000</v>
      </c>
      <c r="U4187" s="22"/>
      <c r="V4187" s="20"/>
      <c r="W4187" s="20"/>
      <c r="X4187" s="25"/>
    </row>
    <row r="4188" spans="1:24">
      <c r="A4188" s="1" t="s">
        <v>2975</v>
      </c>
      <c r="B4188" s="13" t="s">
        <v>331</v>
      </c>
      <c r="C4188" t="s">
        <v>2976</v>
      </c>
      <c r="D4188" s="7" t="s">
        <v>2977</v>
      </c>
      <c r="E4188" s="13" t="s">
        <v>28</v>
      </c>
      <c r="F4188" s="20">
        <v>49.13</v>
      </c>
      <c r="G4188" s="20">
        <v>2.42</v>
      </c>
      <c r="H4188" s="20"/>
      <c r="I4188" s="20"/>
      <c r="J4188" s="25"/>
      <c r="K4188" t="s">
        <v>334</v>
      </c>
      <c r="L4188" t="s">
        <v>30</v>
      </c>
      <c r="M4188" s="21" t="s">
        <v>335</v>
      </c>
      <c r="N4188" t="s">
        <v>2992</v>
      </c>
      <c r="O4188" s="20">
        <v>53</v>
      </c>
      <c r="P4188" s="20"/>
      <c r="Q4188" s="22"/>
      <c r="R4188" s="23"/>
      <c r="S4188" s="24"/>
      <c r="T4188" s="23">
        <v>43000000000</v>
      </c>
      <c r="U4188" s="22"/>
      <c r="V4188" s="20"/>
      <c r="W4188" s="20"/>
      <c r="X4188" s="25"/>
    </row>
    <row r="4189" spans="1:24">
      <c r="A4189" s="1" t="s">
        <v>2975</v>
      </c>
      <c r="B4189" s="13" t="s">
        <v>331</v>
      </c>
      <c r="C4189" t="s">
        <v>2976</v>
      </c>
      <c r="D4189" s="7" t="s">
        <v>2977</v>
      </c>
      <c r="E4189" s="13" t="s">
        <v>28</v>
      </c>
      <c r="F4189" s="20">
        <v>49.13</v>
      </c>
      <c r="G4189" s="20">
        <v>2.42</v>
      </c>
      <c r="H4189" s="20"/>
      <c r="I4189" s="20"/>
      <c r="J4189" s="25"/>
      <c r="K4189" t="s">
        <v>334</v>
      </c>
      <c r="L4189" t="s">
        <v>30</v>
      </c>
      <c r="M4189" s="21" t="s">
        <v>335</v>
      </c>
      <c r="N4189" t="s">
        <v>2993</v>
      </c>
      <c r="O4189" s="20">
        <v>52</v>
      </c>
      <c r="P4189" s="20"/>
      <c r="Q4189" s="22"/>
      <c r="R4189" s="23"/>
      <c r="S4189" s="24"/>
      <c r="T4189" s="23">
        <v>21000000000</v>
      </c>
      <c r="U4189" s="22"/>
      <c r="V4189" s="20"/>
      <c r="W4189" s="20"/>
      <c r="X4189" s="25"/>
    </row>
    <row r="4190" spans="1:24">
      <c r="A4190" s="1" t="s">
        <v>2975</v>
      </c>
      <c r="B4190" s="13" t="s">
        <v>331</v>
      </c>
      <c r="C4190" t="s">
        <v>2976</v>
      </c>
      <c r="D4190" s="7" t="s">
        <v>2977</v>
      </c>
      <c r="E4190" s="13" t="s">
        <v>28</v>
      </c>
      <c r="F4190" s="20">
        <v>49.13</v>
      </c>
      <c r="G4190" s="20">
        <v>2.42</v>
      </c>
      <c r="H4190" s="20"/>
      <c r="I4190" s="20"/>
      <c r="J4190" s="25"/>
      <c r="K4190" t="s">
        <v>334</v>
      </c>
      <c r="L4190" t="s">
        <v>30</v>
      </c>
      <c r="M4190" s="21" t="s">
        <v>335</v>
      </c>
      <c r="N4190" t="s">
        <v>2994</v>
      </c>
      <c r="O4190" s="20">
        <v>57</v>
      </c>
      <c r="P4190" s="20"/>
      <c r="Q4190" s="22"/>
      <c r="R4190" s="23"/>
      <c r="S4190" s="24"/>
      <c r="T4190" s="23">
        <v>22000000000</v>
      </c>
      <c r="U4190" s="22"/>
      <c r="V4190" s="20"/>
      <c r="W4190" s="20"/>
      <c r="X4190" s="25"/>
    </row>
    <row r="4191" spans="1:24">
      <c r="A4191" s="1" t="s">
        <v>2975</v>
      </c>
      <c r="B4191" s="13" t="s">
        <v>331</v>
      </c>
      <c r="C4191" t="s">
        <v>2976</v>
      </c>
      <c r="D4191" s="7" t="s">
        <v>2977</v>
      </c>
      <c r="E4191" s="13" t="s">
        <v>28</v>
      </c>
      <c r="F4191" s="20">
        <v>49.13</v>
      </c>
      <c r="G4191" s="20">
        <v>2.42</v>
      </c>
      <c r="H4191" s="20"/>
      <c r="I4191" s="20"/>
      <c r="J4191" s="25"/>
      <c r="K4191" t="s">
        <v>334</v>
      </c>
      <c r="L4191" t="s">
        <v>30</v>
      </c>
      <c r="M4191" s="21" t="s">
        <v>335</v>
      </c>
      <c r="N4191" t="s">
        <v>2995</v>
      </c>
      <c r="O4191" s="20">
        <v>44</v>
      </c>
      <c r="P4191" s="20"/>
      <c r="Q4191" s="22"/>
      <c r="R4191" s="23"/>
      <c r="S4191" s="24"/>
      <c r="T4191" s="23">
        <v>16000000000</v>
      </c>
      <c r="U4191" s="22"/>
      <c r="V4191" s="20"/>
      <c r="W4191" s="20"/>
      <c r="X4191" s="25"/>
    </row>
    <row r="4192" spans="1:24">
      <c r="A4192" s="1" t="s">
        <v>2975</v>
      </c>
      <c r="B4192" s="13" t="s">
        <v>331</v>
      </c>
      <c r="C4192" t="s">
        <v>2976</v>
      </c>
      <c r="D4192" s="7" t="s">
        <v>2977</v>
      </c>
      <c r="E4192" s="13" t="s">
        <v>28</v>
      </c>
      <c r="F4192" s="20">
        <v>49.13</v>
      </c>
      <c r="G4192" s="20">
        <v>2.42</v>
      </c>
      <c r="H4192" s="20"/>
      <c r="I4192" s="20"/>
      <c r="J4192" s="25"/>
      <c r="K4192" t="s">
        <v>334</v>
      </c>
      <c r="L4192" t="s">
        <v>30</v>
      </c>
      <c r="M4192" s="21" t="s">
        <v>335</v>
      </c>
      <c r="N4192" t="s">
        <v>2996</v>
      </c>
      <c r="O4192" s="20">
        <v>54</v>
      </c>
      <c r="P4192" s="20"/>
      <c r="Q4192" s="22"/>
      <c r="R4192" s="23"/>
      <c r="S4192" s="24"/>
      <c r="T4192" s="23">
        <v>34000000000</v>
      </c>
      <c r="U4192" s="22"/>
      <c r="V4192" s="20"/>
      <c r="W4192" s="20"/>
      <c r="X4192" s="25"/>
    </row>
    <row r="4193" spans="1:24">
      <c r="A4193" s="1" t="s">
        <v>2975</v>
      </c>
      <c r="B4193" s="13" t="s">
        <v>331</v>
      </c>
      <c r="C4193" t="s">
        <v>2976</v>
      </c>
      <c r="D4193" s="7" t="s">
        <v>2977</v>
      </c>
      <c r="E4193" s="13" t="s">
        <v>28</v>
      </c>
      <c r="F4193" s="20">
        <v>49.13</v>
      </c>
      <c r="G4193" s="20">
        <v>2.42</v>
      </c>
      <c r="H4193" s="20"/>
      <c r="I4193" s="20"/>
      <c r="J4193" s="25"/>
      <c r="K4193" t="s">
        <v>334</v>
      </c>
      <c r="L4193" t="s">
        <v>30</v>
      </c>
      <c r="M4193" s="21" t="s">
        <v>335</v>
      </c>
      <c r="N4193" t="s">
        <v>2997</v>
      </c>
      <c r="O4193" s="20">
        <v>52</v>
      </c>
      <c r="P4193" s="20"/>
      <c r="Q4193" s="22"/>
      <c r="R4193" s="23"/>
      <c r="S4193" s="24"/>
      <c r="T4193" s="23">
        <v>24000000000</v>
      </c>
      <c r="U4193" s="22"/>
      <c r="V4193" s="20"/>
      <c r="W4193" s="20"/>
      <c r="X4193" s="25"/>
    </row>
    <row r="4194" spans="1:24">
      <c r="A4194" s="1" t="s">
        <v>2975</v>
      </c>
      <c r="B4194" s="13" t="s">
        <v>331</v>
      </c>
      <c r="C4194" t="s">
        <v>2976</v>
      </c>
      <c r="D4194" s="7" t="s">
        <v>2977</v>
      </c>
      <c r="E4194" s="13" t="s">
        <v>28</v>
      </c>
      <c r="F4194" s="20">
        <v>49.13</v>
      </c>
      <c r="G4194" s="20">
        <v>2.42</v>
      </c>
      <c r="H4194" s="20"/>
      <c r="I4194" s="20"/>
      <c r="J4194" s="25"/>
      <c r="K4194" t="s">
        <v>334</v>
      </c>
      <c r="L4194" t="s">
        <v>30</v>
      </c>
      <c r="M4194" s="21" t="s">
        <v>335</v>
      </c>
      <c r="N4194" t="s">
        <v>2998</v>
      </c>
      <c r="O4194" s="20">
        <v>50</v>
      </c>
      <c r="P4194" s="20"/>
      <c r="Q4194" s="22"/>
      <c r="R4194" s="23"/>
      <c r="S4194" s="24"/>
      <c r="T4194" s="23">
        <v>36000000000</v>
      </c>
      <c r="U4194" s="22"/>
      <c r="V4194" s="20"/>
      <c r="W4194" s="20"/>
      <c r="X4194" s="25"/>
    </row>
    <row r="4195" spans="1:24">
      <c r="A4195" s="1" t="s">
        <v>2975</v>
      </c>
      <c r="B4195" s="13" t="s">
        <v>331</v>
      </c>
      <c r="C4195" t="s">
        <v>2976</v>
      </c>
      <c r="D4195" s="7" t="s">
        <v>2977</v>
      </c>
      <c r="E4195" s="13" t="s">
        <v>28</v>
      </c>
      <c r="F4195" s="20">
        <v>49.13</v>
      </c>
      <c r="G4195" s="20">
        <v>2.42</v>
      </c>
      <c r="H4195" s="20"/>
      <c r="I4195" s="20"/>
      <c r="J4195" s="25"/>
      <c r="K4195" t="s">
        <v>334</v>
      </c>
      <c r="L4195" t="s">
        <v>30</v>
      </c>
      <c r="M4195" s="21" t="s">
        <v>335</v>
      </c>
      <c r="N4195" t="s">
        <v>2999</v>
      </c>
      <c r="O4195" s="20">
        <v>56</v>
      </c>
      <c r="P4195" s="20"/>
      <c r="Q4195" s="22"/>
      <c r="R4195" s="23"/>
      <c r="S4195" s="24"/>
      <c r="T4195" s="23">
        <v>25000000000</v>
      </c>
      <c r="U4195" s="22"/>
      <c r="V4195" s="20"/>
      <c r="W4195" s="20"/>
      <c r="X4195" s="25"/>
    </row>
    <row r="4196" spans="1:24">
      <c r="A4196" s="1" t="s">
        <v>2975</v>
      </c>
      <c r="B4196" s="13" t="s">
        <v>331</v>
      </c>
      <c r="C4196" t="s">
        <v>2976</v>
      </c>
      <c r="D4196" s="7" t="s">
        <v>2977</v>
      </c>
      <c r="E4196" s="13" t="s">
        <v>28</v>
      </c>
      <c r="F4196" s="20">
        <v>49.13</v>
      </c>
      <c r="G4196" s="20">
        <v>2.42</v>
      </c>
      <c r="H4196" s="20"/>
      <c r="I4196" s="20"/>
      <c r="J4196" s="25"/>
      <c r="K4196" t="s">
        <v>334</v>
      </c>
      <c r="L4196" t="s">
        <v>30</v>
      </c>
      <c r="M4196" s="21" t="s">
        <v>335</v>
      </c>
      <c r="N4196" t="s">
        <v>3000</v>
      </c>
      <c r="O4196" s="20">
        <v>57</v>
      </c>
      <c r="P4196" s="20"/>
      <c r="Q4196" s="22"/>
      <c r="R4196" s="23"/>
      <c r="S4196" s="24"/>
      <c r="T4196" s="23">
        <v>38000000000</v>
      </c>
      <c r="U4196" s="22"/>
      <c r="V4196" s="20"/>
      <c r="W4196" s="20"/>
      <c r="X4196" s="25"/>
    </row>
    <row r="4197" spans="1:24">
      <c r="A4197" s="1" t="s">
        <v>2975</v>
      </c>
      <c r="B4197" s="13" t="s">
        <v>331</v>
      </c>
      <c r="C4197" t="s">
        <v>2976</v>
      </c>
      <c r="D4197" s="7" t="s">
        <v>2977</v>
      </c>
      <c r="E4197" s="13" t="s">
        <v>28</v>
      </c>
      <c r="F4197" s="20">
        <v>49.13</v>
      </c>
      <c r="G4197" s="20">
        <v>2.42</v>
      </c>
      <c r="H4197" s="20"/>
      <c r="I4197" s="20"/>
      <c r="J4197" s="25"/>
      <c r="K4197" t="s">
        <v>334</v>
      </c>
      <c r="L4197" t="s">
        <v>30</v>
      </c>
      <c r="M4197" s="21" t="s">
        <v>335</v>
      </c>
      <c r="N4197" t="s">
        <v>3001</v>
      </c>
      <c r="O4197" s="20">
        <v>44</v>
      </c>
      <c r="P4197" s="20"/>
      <c r="Q4197" s="22"/>
      <c r="R4197" s="23"/>
      <c r="S4197" s="24"/>
      <c r="T4197" s="23">
        <v>25000000000</v>
      </c>
      <c r="U4197" s="22"/>
      <c r="V4197" s="20"/>
      <c r="W4197" s="20"/>
      <c r="X4197" s="25"/>
    </row>
    <row r="4198" spans="1:24">
      <c r="A4198" s="1" t="s">
        <v>2975</v>
      </c>
      <c r="B4198" s="13" t="s">
        <v>331</v>
      </c>
      <c r="C4198" t="s">
        <v>2976</v>
      </c>
      <c r="D4198" s="7" t="s">
        <v>2977</v>
      </c>
      <c r="E4198" s="13" t="s">
        <v>28</v>
      </c>
      <c r="F4198" s="20">
        <v>49.13</v>
      </c>
      <c r="G4198" s="20">
        <v>2.42</v>
      </c>
      <c r="H4198" s="20"/>
      <c r="I4198" s="20"/>
      <c r="J4198" s="25"/>
      <c r="K4198" t="s">
        <v>334</v>
      </c>
      <c r="L4198" t="s">
        <v>30</v>
      </c>
      <c r="M4198" s="21" t="s">
        <v>335</v>
      </c>
      <c r="N4198" t="s">
        <v>3002</v>
      </c>
      <c r="O4198" s="20">
        <v>51</v>
      </c>
      <c r="P4198" s="20"/>
      <c r="Q4198" s="22"/>
      <c r="R4198" s="23"/>
      <c r="S4198" s="24"/>
      <c r="T4198" s="23">
        <v>57000000000</v>
      </c>
      <c r="U4198" s="22"/>
      <c r="V4198" s="20"/>
      <c r="W4198" s="20"/>
      <c r="X4198" s="25"/>
    </row>
    <row r="4199" spans="1:24">
      <c r="A4199" s="1" t="s">
        <v>2975</v>
      </c>
      <c r="B4199" s="13" t="s">
        <v>331</v>
      </c>
      <c r="C4199" t="s">
        <v>2976</v>
      </c>
      <c r="D4199" s="7" t="s">
        <v>2977</v>
      </c>
      <c r="E4199" s="13" t="s">
        <v>28</v>
      </c>
      <c r="F4199" s="20">
        <v>49.13</v>
      </c>
      <c r="G4199" s="20">
        <v>2.42</v>
      </c>
      <c r="H4199" s="20"/>
      <c r="I4199" s="20"/>
      <c r="J4199" s="25"/>
      <c r="K4199" t="s">
        <v>334</v>
      </c>
      <c r="L4199" t="s">
        <v>30</v>
      </c>
      <c r="M4199" s="21" t="s">
        <v>335</v>
      </c>
      <c r="N4199" t="s">
        <v>3003</v>
      </c>
      <c r="O4199" s="20">
        <v>52</v>
      </c>
      <c r="P4199" s="20"/>
      <c r="Q4199" s="22"/>
      <c r="R4199" s="23"/>
      <c r="S4199" s="24"/>
      <c r="T4199" s="23">
        <v>356000000000</v>
      </c>
      <c r="U4199" s="22"/>
      <c r="V4199" s="20"/>
      <c r="W4199" s="20"/>
      <c r="X4199" s="25"/>
    </row>
    <row r="4200" spans="1:24">
      <c r="A4200" s="1" t="s">
        <v>2975</v>
      </c>
      <c r="B4200" s="13" t="s">
        <v>331</v>
      </c>
      <c r="C4200" t="s">
        <v>2976</v>
      </c>
      <c r="D4200" s="7" t="s">
        <v>2977</v>
      </c>
      <c r="E4200" s="13" t="s">
        <v>28</v>
      </c>
      <c r="F4200" s="20">
        <v>49.13</v>
      </c>
      <c r="G4200" s="20">
        <v>2.42</v>
      </c>
      <c r="H4200" s="20"/>
      <c r="I4200" s="20"/>
      <c r="J4200" s="25"/>
      <c r="K4200" t="s">
        <v>334</v>
      </c>
      <c r="L4200" t="s">
        <v>30</v>
      </c>
      <c r="M4200" s="21" t="s">
        <v>335</v>
      </c>
      <c r="N4200" t="s">
        <v>3004</v>
      </c>
      <c r="O4200" s="20">
        <v>51</v>
      </c>
      <c r="P4200" s="20"/>
      <c r="Q4200" s="22"/>
      <c r="R4200" s="23"/>
      <c r="S4200" s="24"/>
      <c r="T4200" s="23">
        <v>54000000000</v>
      </c>
      <c r="U4200" s="22"/>
      <c r="V4200" s="20"/>
      <c r="W4200" s="20"/>
      <c r="X4200" s="25"/>
    </row>
    <row r="4201" spans="1:24">
      <c r="A4201" s="39" t="s">
        <v>2975</v>
      </c>
      <c r="B4201" s="40" t="s">
        <v>331</v>
      </c>
      <c r="C4201" s="18" t="s">
        <v>2976</v>
      </c>
      <c r="D4201" s="78" t="s">
        <v>2977</v>
      </c>
      <c r="E4201" s="40" t="s">
        <v>28</v>
      </c>
      <c r="F4201" s="42">
        <v>49.13</v>
      </c>
      <c r="G4201" s="42">
        <v>2.42</v>
      </c>
      <c r="H4201" s="42"/>
      <c r="I4201" s="42"/>
      <c r="J4201" s="47"/>
      <c r="K4201" s="18" t="s">
        <v>334</v>
      </c>
      <c r="L4201" s="18" t="s">
        <v>30</v>
      </c>
      <c r="M4201" s="43" t="s">
        <v>335</v>
      </c>
      <c r="N4201" s="18" t="s">
        <v>3005</v>
      </c>
      <c r="O4201" s="42">
        <v>47</v>
      </c>
      <c r="P4201" s="42"/>
      <c r="Q4201" s="44"/>
      <c r="R4201" s="45"/>
      <c r="S4201" s="46"/>
      <c r="T4201" s="45">
        <v>76000000000</v>
      </c>
      <c r="U4201" s="44"/>
      <c r="V4201" s="42"/>
      <c r="W4201" s="42"/>
      <c r="X4201" s="47"/>
    </row>
    <row r="4202" spans="1:24">
      <c r="A4202" s="1" t="s">
        <v>3006</v>
      </c>
      <c r="B4202" s="13" t="s">
        <v>331</v>
      </c>
      <c r="C4202" t="s">
        <v>3007</v>
      </c>
      <c r="D4202" s="7" t="s">
        <v>3008</v>
      </c>
      <c r="E4202" s="13" t="s">
        <v>28</v>
      </c>
      <c r="F4202" s="20"/>
      <c r="G4202" s="20"/>
      <c r="H4202" s="20"/>
      <c r="I4202" s="20"/>
      <c r="J4202" s="25"/>
      <c r="K4202" t="s">
        <v>334</v>
      </c>
      <c r="L4202" t="s">
        <v>30</v>
      </c>
      <c r="M4202" s="21" t="s">
        <v>335</v>
      </c>
      <c r="N4202">
        <v>1431</v>
      </c>
      <c r="O4202" s="20">
        <v>31</v>
      </c>
      <c r="P4202" s="20"/>
      <c r="Q4202" s="22"/>
      <c r="R4202" s="23"/>
      <c r="S4202" s="24"/>
      <c r="T4202" s="23">
        <v>5850000000</v>
      </c>
      <c r="U4202" s="22"/>
      <c r="V4202" s="20"/>
      <c r="W4202" s="20"/>
      <c r="X4202" s="25"/>
    </row>
    <row r="4203" spans="1:24">
      <c r="A4203" s="1" t="s">
        <v>3006</v>
      </c>
      <c r="B4203" s="13" t="s">
        <v>331</v>
      </c>
      <c r="C4203" t="s">
        <v>3007</v>
      </c>
      <c r="D4203" s="7" t="s">
        <v>3008</v>
      </c>
      <c r="E4203" s="13" t="s">
        <v>28</v>
      </c>
      <c r="F4203" s="20"/>
      <c r="G4203" s="20"/>
      <c r="H4203" s="20"/>
      <c r="I4203" s="20"/>
      <c r="J4203" s="25"/>
      <c r="K4203" t="s">
        <v>334</v>
      </c>
      <c r="L4203" t="s">
        <v>30</v>
      </c>
      <c r="M4203" s="21" t="s">
        <v>335</v>
      </c>
      <c r="N4203">
        <v>1432</v>
      </c>
      <c r="O4203" s="20">
        <v>39</v>
      </c>
      <c r="P4203" s="20"/>
      <c r="Q4203" s="22"/>
      <c r="R4203" s="23"/>
      <c r="S4203" s="24"/>
      <c r="T4203" s="23">
        <v>2670000000</v>
      </c>
      <c r="U4203" s="22"/>
      <c r="V4203" s="20"/>
      <c r="W4203" s="20"/>
      <c r="X4203" s="25"/>
    </row>
    <row r="4204" spans="1:24">
      <c r="A4204" s="1" t="s">
        <v>3006</v>
      </c>
      <c r="B4204" s="13" t="s">
        <v>331</v>
      </c>
      <c r="C4204" t="s">
        <v>3007</v>
      </c>
      <c r="D4204" s="7" t="s">
        <v>3008</v>
      </c>
      <c r="E4204" s="13" t="s">
        <v>28</v>
      </c>
      <c r="F4204" s="20"/>
      <c r="G4204" s="20"/>
      <c r="H4204" s="20"/>
      <c r="I4204" s="20"/>
      <c r="J4204" s="25"/>
      <c r="K4204" t="s">
        <v>334</v>
      </c>
      <c r="L4204" t="s">
        <v>30</v>
      </c>
      <c r="M4204" s="21" t="s">
        <v>335</v>
      </c>
      <c r="N4204">
        <v>1430</v>
      </c>
      <c r="O4204" s="20">
        <v>45</v>
      </c>
      <c r="P4204" s="20"/>
      <c r="Q4204" s="22"/>
      <c r="R4204" s="23"/>
      <c r="S4204" s="24"/>
      <c r="T4204" s="23">
        <v>16300000000</v>
      </c>
      <c r="U4204" s="22"/>
      <c r="V4204" s="20"/>
      <c r="W4204" s="20"/>
      <c r="X4204" s="25"/>
    </row>
    <row r="4205" spans="1:24">
      <c r="A4205" s="1" t="s">
        <v>3006</v>
      </c>
      <c r="B4205" s="13" t="s">
        <v>331</v>
      </c>
      <c r="C4205" t="s">
        <v>3007</v>
      </c>
      <c r="D4205" s="7" t="s">
        <v>3008</v>
      </c>
      <c r="E4205" s="13" t="s">
        <v>28</v>
      </c>
      <c r="F4205" s="20"/>
      <c r="G4205" s="20"/>
      <c r="H4205" s="20"/>
      <c r="I4205" s="20"/>
      <c r="J4205" s="25"/>
      <c r="K4205" t="s">
        <v>334</v>
      </c>
      <c r="L4205" t="s">
        <v>30</v>
      </c>
      <c r="M4205" s="21" t="s">
        <v>335</v>
      </c>
      <c r="N4205">
        <v>1444</v>
      </c>
      <c r="O4205" s="20">
        <v>32</v>
      </c>
      <c r="P4205" s="20"/>
      <c r="Q4205" s="22"/>
      <c r="R4205" s="23"/>
      <c r="S4205" s="24"/>
      <c r="T4205" s="23">
        <v>11600000000</v>
      </c>
      <c r="U4205" s="22"/>
      <c r="V4205" s="20"/>
      <c r="W4205" s="20"/>
      <c r="X4205" s="25"/>
    </row>
    <row r="4206" spans="1:24">
      <c r="A4206" s="1" t="s">
        <v>3006</v>
      </c>
      <c r="B4206" s="13" t="s">
        <v>331</v>
      </c>
      <c r="C4206" t="s">
        <v>3007</v>
      </c>
      <c r="D4206" s="7" t="s">
        <v>3008</v>
      </c>
      <c r="E4206" s="13" t="s">
        <v>28</v>
      </c>
      <c r="F4206" s="20"/>
      <c r="G4206" s="20"/>
      <c r="H4206" s="20"/>
      <c r="I4206" s="20"/>
      <c r="J4206" s="25"/>
      <c r="K4206" t="s">
        <v>334</v>
      </c>
      <c r="L4206" t="s">
        <v>30</v>
      </c>
      <c r="M4206" s="21" t="s">
        <v>335</v>
      </c>
      <c r="N4206" t="s">
        <v>3009</v>
      </c>
      <c r="O4206" s="20">
        <v>28</v>
      </c>
      <c r="P4206" s="20"/>
      <c r="Q4206" s="22"/>
      <c r="R4206" s="23"/>
      <c r="S4206" s="24"/>
      <c r="T4206" s="23">
        <v>147000000000</v>
      </c>
      <c r="U4206" s="22"/>
      <c r="V4206" s="20"/>
      <c r="W4206" s="20"/>
      <c r="X4206" s="25"/>
    </row>
    <row r="4207" spans="1:24">
      <c r="A4207" s="1" t="s">
        <v>3006</v>
      </c>
      <c r="B4207" s="13" t="s">
        <v>331</v>
      </c>
      <c r="C4207" t="s">
        <v>3007</v>
      </c>
      <c r="D4207" s="7" t="s">
        <v>3008</v>
      </c>
      <c r="E4207" s="13" t="s">
        <v>28</v>
      </c>
      <c r="F4207" s="20"/>
      <c r="G4207" s="20"/>
      <c r="H4207" s="20"/>
      <c r="I4207" s="20"/>
      <c r="J4207" s="25"/>
      <c r="K4207" t="s">
        <v>334</v>
      </c>
      <c r="L4207" t="s">
        <v>30</v>
      </c>
      <c r="M4207" s="21" t="s">
        <v>335</v>
      </c>
      <c r="N4207" t="s">
        <v>3010</v>
      </c>
      <c r="O4207" s="20">
        <v>28</v>
      </c>
      <c r="P4207" s="20"/>
      <c r="Q4207" s="22"/>
      <c r="R4207" s="23"/>
      <c r="S4207" s="24"/>
      <c r="T4207" s="23">
        <v>63000000000</v>
      </c>
      <c r="U4207" s="22"/>
      <c r="V4207" s="20"/>
      <c r="W4207" s="20"/>
      <c r="X4207" s="25"/>
    </row>
    <row r="4208" spans="1:24">
      <c r="A4208" s="1" t="s">
        <v>3006</v>
      </c>
      <c r="B4208" s="13" t="s">
        <v>331</v>
      </c>
      <c r="C4208" t="s">
        <v>3007</v>
      </c>
      <c r="D4208" s="7" t="s">
        <v>3008</v>
      </c>
      <c r="E4208" s="13" t="s">
        <v>28</v>
      </c>
      <c r="F4208" s="20"/>
      <c r="G4208" s="20"/>
      <c r="H4208" s="20"/>
      <c r="I4208" s="20"/>
      <c r="J4208" s="25"/>
      <c r="K4208" t="s">
        <v>334</v>
      </c>
      <c r="L4208" t="s">
        <v>30</v>
      </c>
      <c r="M4208" s="21" t="s">
        <v>335</v>
      </c>
      <c r="N4208" t="s">
        <v>3011</v>
      </c>
      <c r="O4208" s="20">
        <v>41</v>
      </c>
      <c r="P4208" s="20"/>
      <c r="Q4208" s="22"/>
      <c r="R4208" s="23"/>
      <c r="S4208" s="24"/>
      <c r="T4208" s="23">
        <v>2694000000</v>
      </c>
      <c r="U4208" s="22"/>
      <c r="V4208" s="20"/>
      <c r="W4208" s="20"/>
      <c r="X4208" s="25"/>
    </row>
    <row r="4209" spans="1:24">
      <c r="A4209" s="1" t="s">
        <v>3006</v>
      </c>
      <c r="B4209" s="13" t="s">
        <v>331</v>
      </c>
      <c r="C4209" t="s">
        <v>3007</v>
      </c>
      <c r="D4209" s="7" t="s">
        <v>3008</v>
      </c>
      <c r="E4209" s="13" t="s">
        <v>28</v>
      </c>
      <c r="F4209" s="20"/>
      <c r="G4209" s="20"/>
      <c r="H4209" s="20"/>
      <c r="I4209" s="20"/>
      <c r="J4209" s="25"/>
      <c r="K4209" t="s">
        <v>334</v>
      </c>
      <c r="L4209" t="s">
        <v>30</v>
      </c>
      <c r="M4209" s="21" t="s">
        <v>335</v>
      </c>
      <c r="N4209">
        <v>601</v>
      </c>
      <c r="O4209" s="20">
        <v>22</v>
      </c>
      <c r="P4209" s="20"/>
      <c r="Q4209" s="22"/>
      <c r="R4209" s="23"/>
      <c r="S4209" s="24"/>
      <c r="T4209" s="23">
        <v>14100000000</v>
      </c>
      <c r="U4209" s="22"/>
      <c r="V4209" s="20"/>
      <c r="W4209" s="20"/>
      <c r="X4209" s="25"/>
    </row>
    <row r="4210" spans="1:24">
      <c r="A4210" s="1" t="s">
        <v>3006</v>
      </c>
      <c r="B4210" s="13" t="s">
        <v>331</v>
      </c>
      <c r="C4210" t="s">
        <v>3007</v>
      </c>
      <c r="D4210" s="7" t="s">
        <v>3008</v>
      </c>
      <c r="E4210" s="13" t="s">
        <v>28</v>
      </c>
      <c r="F4210" s="20"/>
      <c r="G4210" s="20"/>
      <c r="H4210" s="20"/>
      <c r="I4210" s="20"/>
      <c r="J4210" s="25"/>
      <c r="K4210" t="s">
        <v>334</v>
      </c>
      <c r="L4210" t="s">
        <v>30</v>
      </c>
      <c r="M4210" s="21" t="s">
        <v>335</v>
      </c>
      <c r="N4210">
        <v>615</v>
      </c>
      <c r="O4210" s="20">
        <v>18</v>
      </c>
      <c r="P4210" s="20"/>
      <c r="Q4210" s="22"/>
      <c r="R4210" s="23"/>
      <c r="S4210" s="24"/>
      <c r="T4210" s="23">
        <v>18700000000</v>
      </c>
      <c r="U4210" s="22"/>
      <c r="V4210" s="20"/>
      <c r="W4210" s="20"/>
      <c r="X4210" s="25"/>
    </row>
    <row r="4211" spans="1:24">
      <c r="A4211" s="39" t="s">
        <v>3006</v>
      </c>
      <c r="B4211" s="40" t="s">
        <v>331</v>
      </c>
      <c r="C4211" s="18" t="s">
        <v>3007</v>
      </c>
      <c r="D4211" s="78" t="s">
        <v>3008</v>
      </c>
      <c r="E4211" s="40" t="s">
        <v>28</v>
      </c>
      <c r="F4211" s="42"/>
      <c r="G4211" s="42"/>
      <c r="H4211" s="42"/>
      <c r="I4211" s="42"/>
      <c r="J4211" s="47"/>
      <c r="K4211" s="18" t="s">
        <v>334</v>
      </c>
      <c r="L4211" s="18" t="s">
        <v>30</v>
      </c>
      <c r="M4211" s="43" t="s">
        <v>335</v>
      </c>
      <c r="N4211" s="18">
        <v>1308</v>
      </c>
      <c r="O4211" s="42">
        <v>53</v>
      </c>
      <c r="P4211" s="42"/>
      <c r="Q4211" s="44"/>
      <c r="R4211" s="45"/>
      <c r="S4211" s="46"/>
      <c r="T4211" s="45"/>
      <c r="U4211" s="44">
        <v>0.51</v>
      </c>
      <c r="V4211" s="42"/>
      <c r="W4211" s="42"/>
      <c r="X4211" s="47"/>
    </row>
    <row r="4212" spans="1:24">
      <c r="A4212" s="1" t="s">
        <v>3012</v>
      </c>
      <c r="B4212" s="13" t="s">
        <v>3013</v>
      </c>
      <c r="C4212" t="s">
        <v>3014</v>
      </c>
      <c r="D4212" s="7" t="s">
        <v>3015</v>
      </c>
      <c r="E4212" s="13" t="s">
        <v>28</v>
      </c>
      <c r="F4212" s="20">
        <v>50.21</v>
      </c>
      <c r="G4212" s="20">
        <v>4.86</v>
      </c>
      <c r="H4212" s="20"/>
      <c r="I4212" s="20"/>
      <c r="J4212" s="25"/>
      <c r="K4212" t="s">
        <v>29</v>
      </c>
      <c r="L4212" t="s">
        <v>1336</v>
      </c>
      <c r="M4212" s="21" t="s">
        <v>31</v>
      </c>
      <c r="N4212" t="s">
        <v>3016</v>
      </c>
      <c r="O4212" s="20">
        <v>14</v>
      </c>
      <c r="P4212" s="20"/>
      <c r="Q4212" s="22"/>
      <c r="R4212" s="23"/>
      <c r="S4212" s="24"/>
      <c r="T4212" s="23">
        <v>747000000000</v>
      </c>
      <c r="U4212" s="22"/>
      <c r="V4212" s="20"/>
      <c r="W4212" s="20"/>
      <c r="X4212" s="25"/>
    </row>
    <row r="4213" spans="1:24">
      <c r="A4213" s="1" t="s">
        <v>3012</v>
      </c>
      <c r="B4213" s="13" t="s">
        <v>3013</v>
      </c>
      <c r="C4213" t="s">
        <v>3014</v>
      </c>
      <c r="D4213" s="7" t="s">
        <v>3015</v>
      </c>
      <c r="E4213" s="13" t="s">
        <v>28</v>
      </c>
      <c r="F4213" s="20">
        <v>50.21</v>
      </c>
      <c r="G4213" s="20">
        <v>4.86</v>
      </c>
      <c r="H4213" s="20"/>
      <c r="I4213" s="20"/>
      <c r="J4213" s="25"/>
      <c r="K4213" t="s">
        <v>29</v>
      </c>
      <c r="L4213" t="s">
        <v>1336</v>
      </c>
      <c r="M4213" s="21" t="s">
        <v>31</v>
      </c>
      <c r="N4213" t="s">
        <v>3017</v>
      </c>
      <c r="O4213" s="20">
        <v>15</v>
      </c>
      <c r="P4213" s="20"/>
      <c r="Q4213" s="22"/>
      <c r="R4213" s="23"/>
      <c r="S4213" s="24"/>
      <c r="T4213" s="23">
        <v>1361000000000</v>
      </c>
      <c r="U4213" s="22"/>
      <c r="V4213" s="20"/>
      <c r="W4213" s="20"/>
      <c r="X4213" s="25"/>
    </row>
    <row r="4214" spans="1:24">
      <c r="A4214" s="1" t="s">
        <v>3012</v>
      </c>
      <c r="B4214" s="13" t="s">
        <v>3013</v>
      </c>
      <c r="C4214" t="s">
        <v>3014</v>
      </c>
      <c r="D4214" s="7" t="s">
        <v>3015</v>
      </c>
      <c r="E4214" s="13" t="s">
        <v>28</v>
      </c>
      <c r="F4214" s="20">
        <v>50.21</v>
      </c>
      <c r="G4214" s="20">
        <v>4.86</v>
      </c>
      <c r="H4214" s="20"/>
      <c r="I4214" s="20"/>
      <c r="J4214" s="25"/>
      <c r="K4214" t="s">
        <v>29</v>
      </c>
      <c r="L4214" t="s">
        <v>1336</v>
      </c>
      <c r="M4214" s="21" t="s">
        <v>31</v>
      </c>
      <c r="N4214" t="s">
        <v>3018</v>
      </c>
      <c r="O4214" s="20">
        <v>22</v>
      </c>
      <c r="P4214" s="20"/>
      <c r="Q4214" s="22"/>
      <c r="R4214" s="23"/>
      <c r="S4214" s="24"/>
      <c r="T4214" s="23">
        <v>471000000000</v>
      </c>
      <c r="U4214" s="22"/>
      <c r="V4214" s="20"/>
      <c r="W4214" s="20"/>
      <c r="X4214" s="25"/>
    </row>
    <row r="4215" spans="1:24">
      <c r="A4215" s="1" t="s">
        <v>3012</v>
      </c>
      <c r="B4215" s="13" t="s">
        <v>3013</v>
      </c>
      <c r="C4215" t="s">
        <v>3014</v>
      </c>
      <c r="D4215" s="7" t="s">
        <v>3015</v>
      </c>
      <c r="E4215" s="13" t="s">
        <v>28</v>
      </c>
      <c r="F4215" s="20">
        <v>50.21</v>
      </c>
      <c r="G4215" s="20">
        <v>4.86</v>
      </c>
      <c r="H4215" s="20"/>
      <c r="I4215" s="20"/>
      <c r="J4215" s="25"/>
      <c r="K4215" t="s">
        <v>29</v>
      </c>
      <c r="L4215" t="s">
        <v>1336</v>
      </c>
      <c r="M4215" s="21" t="s">
        <v>31</v>
      </c>
      <c r="N4215" t="s">
        <v>3019</v>
      </c>
      <c r="O4215" s="20">
        <v>18</v>
      </c>
      <c r="P4215" s="20"/>
      <c r="Q4215" s="22"/>
      <c r="R4215" s="23"/>
      <c r="S4215" s="24"/>
      <c r="T4215" s="23">
        <v>556000000000</v>
      </c>
      <c r="U4215" s="22"/>
      <c r="V4215" s="20"/>
      <c r="W4215" s="20"/>
      <c r="X4215" s="25"/>
    </row>
    <row r="4216" spans="1:24">
      <c r="A4216" s="1" t="s">
        <v>3012</v>
      </c>
      <c r="B4216" s="13" t="s">
        <v>3013</v>
      </c>
      <c r="C4216" t="s">
        <v>3014</v>
      </c>
      <c r="D4216" s="7" t="s">
        <v>3015</v>
      </c>
      <c r="E4216" s="13" t="s">
        <v>28</v>
      </c>
      <c r="F4216" s="20">
        <v>50.21</v>
      </c>
      <c r="G4216" s="20">
        <v>4.86</v>
      </c>
      <c r="H4216" s="20"/>
      <c r="I4216" s="20"/>
      <c r="J4216" s="25"/>
      <c r="K4216" t="s">
        <v>29</v>
      </c>
      <c r="L4216" t="s">
        <v>1336</v>
      </c>
      <c r="M4216" s="21" t="s">
        <v>31</v>
      </c>
      <c r="N4216" t="s">
        <v>3020</v>
      </c>
      <c r="O4216" s="20">
        <v>31</v>
      </c>
      <c r="P4216" s="20"/>
      <c r="Q4216" s="22"/>
      <c r="R4216" s="23"/>
      <c r="S4216" s="24"/>
      <c r="T4216" s="23">
        <v>338000000000</v>
      </c>
      <c r="U4216" s="22"/>
      <c r="V4216" s="20"/>
      <c r="W4216" s="20"/>
      <c r="X4216" s="25"/>
    </row>
    <row r="4217" spans="1:24">
      <c r="A4217" s="1" t="s">
        <v>3012</v>
      </c>
      <c r="B4217" s="13" t="s">
        <v>3013</v>
      </c>
      <c r="C4217" t="s">
        <v>3014</v>
      </c>
      <c r="D4217" s="7" t="s">
        <v>3015</v>
      </c>
      <c r="E4217" s="13" t="s">
        <v>28</v>
      </c>
      <c r="F4217" s="20">
        <v>50.21</v>
      </c>
      <c r="G4217" s="20">
        <v>4.86</v>
      </c>
      <c r="H4217" s="20"/>
      <c r="I4217" s="20"/>
      <c r="J4217" s="25"/>
      <c r="K4217" t="s">
        <v>29</v>
      </c>
      <c r="L4217" t="s">
        <v>1336</v>
      </c>
      <c r="M4217" s="21" t="s">
        <v>31</v>
      </c>
      <c r="N4217" t="s">
        <v>3021</v>
      </c>
      <c r="O4217" s="20">
        <v>23</v>
      </c>
      <c r="P4217" s="20"/>
      <c r="Q4217" s="22"/>
      <c r="R4217" s="23"/>
      <c r="S4217" s="24"/>
      <c r="T4217" s="23">
        <v>556000000000</v>
      </c>
      <c r="U4217" s="22"/>
      <c r="V4217" s="20"/>
      <c r="W4217" s="20"/>
      <c r="X4217" s="25"/>
    </row>
    <row r="4218" spans="1:24">
      <c r="A4218" s="1" t="s">
        <v>3012</v>
      </c>
      <c r="B4218" s="13" t="s">
        <v>3013</v>
      </c>
      <c r="C4218" t="s">
        <v>3014</v>
      </c>
      <c r="D4218" s="7" t="s">
        <v>3015</v>
      </c>
      <c r="E4218" s="13" t="s">
        <v>28</v>
      </c>
      <c r="F4218" s="20">
        <v>50.21</v>
      </c>
      <c r="G4218" s="20">
        <v>4.86</v>
      </c>
      <c r="H4218" s="20"/>
      <c r="I4218" s="20"/>
      <c r="J4218" s="25"/>
      <c r="K4218" t="s">
        <v>29</v>
      </c>
      <c r="L4218" t="s">
        <v>1336</v>
      </c>
      <c r="M4218" s="21" t="s">
        <v>31</v>
      </c>
      <c r="N4218" t="s">
        <v>3022</v>
      </c>
      <c r="O4218" s="20">
        <v>21</v>
      </c>
      <c r="P4218" s="20"/>
      <c r="Q4218" s="22"/>
      <c r="R4218" s="23"/>
      <c r="S4218" s="24"/>
      <c r="T4218" s="23">
        <v>916000000000</v>
      </c>
      <c r="U4218" s="22"/>
      <c r="V4218" s="20"/>
      <c r="W4218" s="20"/>
      <c r="X4218" s="25"/>
    </row>
    <row r="4219" spans="1:24">
      <c r="A4219" s="1" t="s">
        <v>3012</v>
      </c>
      <c r="B4219" s="13" t="s">
        <v>3013</v>
      </c>
      <c r="C4219" t="s">
        <v>3014</v>
      </c>
      <c r="D4219" s="7" t="s">
        <v>3015</v>
      </c>
      <c r="E4219" s="13" t="s">
        <v>28</v>
      </c>
      <c r="F4219" s="20">
        <v>50.21</v>
      </c>
      <c r="G4219" s="20">
        <v>4.86</v>
      </c>
      <c r="H4219" s="20"/>
      <c r="I4219" s="20"/>
      <c r="J4219" s="25"/>
      <c r="K4219" t="s">
        <v>29</v>
      </c>
      <c r="L4219" t="s">
        <v>1336</v>
      </c>
      <c r="M4219" s="21" t="s">
        <v>31</v>
      </c>
      <c r="N4219" t="s">
        <v>3023</v>
      </c>
      <c r="O4219" s="20">
        <v>18</v>
      </c>
      <c r="P4219" s="20"/>
      <c r="Q4219" s="22"/>
      <c r="R4219" s="23"/>
      <c r="S4219" s="24"/>
      <c r="T4219" s="23">
        <v>639000000000</v>
      </c>
      <c r="U4219" s="22"/>
      <c r="V4219" s="20"/>
      <c r="W4219" s="20"/>
      <c r="X4219" s="25"/>
    </row>
    <row r="4220" spans="1:24">
      <c r="A4220" s="1" t="s">
        <v>3012</v>
      </c>
      <c r="B4220" s="13" t="s">
        <v>3013</v>
      </c>
      <c r="C4220" t="s">
        <v>3014</v>
      </c>
      <c r="D4220" s="7" t="s">
        <v>3015</v>
      </c>
      <c r="E4220" s="13" t="s">
        <v>28</v>
      </c>
      <c r="F4220" s="20">
        <v>50.21</v>
      </c>
      <c r="G4220" s="20">
        <v>4.86</v>
      </c>
      <c r="H4220" s="20"/>
      <c r="I4220" s="20"/>
      <c r="J4220" s="25"/>
      <c r="K4220" t="s">
        <v>29</v>
      </c>
      <c r="L4220" t="s">
        <v>1336</v>
      </c>
      <c r="M4220" s="21" t="s">
        <v>31</v>
      </c>
      <c r="N4220" t="s">
        <v>3024</v>
      </c>
      <c r="O4220" s="20">
        <v>38</v>
      </c>
      <c r="P4220" s="20"/>
      <c r="Q4220" s="22"/>
      <c r="R4220" s="23"/>
      <c r="S4220" s="24"/>
      <c r="T4220" s="23">
        <v>224000000000</v>
      </c>
      <c r="U4220" s="22"/>
      <c r="V4220" s="20"/>
      <c r="W4220" s="20"/>
      <c r="X4220" s="25"/>
    </row>
    <row r="4221" spans="1:24">
      <c r="A4221" s="1" t="s">
        <v>3012</v>
      </c>
      <c r="B4221" s="13" t="s">
        <v>3013</v>
      </c>
      <c r="C4221" t="s">
        <v>3014</v>
      </c>
      <c r="D4221" s="7" t="s">
        <v>3015</v>
      </c>
      <c r="E4221" s="13" t="s">
        <v>28</v>
      </c>
      <c r="F4221" s="20">
        <v>50.21</v>
      </c>
      <c r="G4221" s="20">
        <v>4.86</v>
      </c>
      <c r="H4221" s="20"/>
      <c r="I4221" s="20"/>
      <c r="J4221" s="25"/>
      <c r="K4221" t="s">
        <v>29</v>
      </c>
      <c r="L4221" t="s">
        <v>1336</v>
      </c>
      <c r="M4221" s="21" t="s">
        <v>31</v>
      </c>
      <c r="N4221" t="s">
        <v>3025</v>
      </c>
      <c r="O4221" s="20">
        <v>21</v>
      </c>
      <c r="P4221" s="20"/>
      <c r="Q4221" s="22"/>
      <c r="R4221" s="23"/>
      <c r="S4221" s="24"/>
      <c r="T4221" s="23">
        <v>694000000000</v>
      </c>
      <c r="U4221" s="22"/>
      <c r="V4221" s="20"/>
      <c r="W4221" s="20"/>
      <c r="X4221" s="25"/>
    </row>
    <row r="4222" spans="1:24">
      <c r="A4222" s="1" t="s">
        <v>3012</v>
      </c>
      <c r="B4222" s="13" t="s">
        <v>3013</v>
      </c>
      <c r="C4222" t="s">
        <v>3014</v>
      </c>
      <c r="D4222" s="7" t="s">
        <v>3015</v>
      </c>
      <c r="E4222" s="13" t="s">
        <v>28</v>
      </c>
      <c r="F4222" s="20">
        <v>50.21</v>
      </c>
      <c r="G4222" s="20">
        <v>4.86</v>
      </c>
      <c r="H4222" s="20"/>
      <c r="I4222" s="20"/>
      <c r="J4222" s="25"/>
      <c r="K4222" t="s">
        <v>29</v>
      </c>
      <c r="L4222" t="s">
        <v>1336</v>
      </c>
      <c r="M4222" s="21" t="s">
        <v>31</v>
      </c>
      <c r="N4222" t="s">
        <v>3026</v>
      </c>
      <c r="O4222" s="20">
        <v>28</v>
      </c>
      <c r="P4222" s="20"/>
      <c r="Q4222" s="22"/>
      <c r="R4222" s="23"/>
      <c r="S4222" s="24"/>
      <c r="T4222" s="23">
        <v>610000000000</v>
      </c>
      <c r="U4222" s="22"/>
      <c r="V4222" s="20"/>
      <c r="W4222" s="20"/>
      <c r="X4222" s="25"/>
    </row>
    <row r="4223" spans="1:24">
      <c r="A4223" s="1" t="s">
        <v>3012</v>
      </c>
      <c r="B4223" s="13" t="s">
        <v>3013</v>
      </c>
      <c r="C4223" t="s">
        <v>3014</v>
      </c>
      <c r="D4223" s="7" t="s">
        <v>3015</v>
      </c>
      <c r="E4223" s="13" t="s">
        <v>28</v>
      </c>
      <c r="F4223" s="20">
        <v>50.21</v>
      </c>
      <c r="G4223" s="20">
        <v>4.86</v>
      </c>
      <c r="H4223" s="20"/>
      <c r="I4223" s="20"/>
      <c r="J4223" s="25"/>
      <c r="K4223" t="s">
        <v>29</v>
      </c>
      <c r="L4223" t="s">
        <v>1336</v>
      </c>
      <c r="M4223" s="21" t="s">
        <v>31</v>
      </c>
      <c r="N4223" t="s">
        <v>3027</v>
      </c>
      <c r="O4223" s="20">
        <v>34</v>
      </c>
      <c r="P4223" s="20"/>
      <c r="Q4223" s="22"/>
      <c r="R4223" s="23"/>
      <c r="S4223" s="24"/>
      <c r="T4223" s="23">
        <v>406000000000</v>
      </c>
      <c r="U4223" s="22"/>
      <c r="V4223" s="20"/>
      <c r="W4223" s="20"/>
      <c r="X4223" s="25"/>
    </row>
    <row r="4224" spans="1:24">
      <c r="A4224" s="1" t="s">
        <v>3012</v>
      </c>
      <c r="B4224" s="13" t="s">
        <v>3013</v>
      </c>
      <c r="C4224" t="s">
        <v>3014</v>
      </c>
      <c r="D4224" s="7" t="s">
        <v>3015</v>
      </c>
      <c r="E4224" s="13" t="s">
        <v>28</v>
      </c>
      <c r="F4224" s="20">
        <v>50.21</v>
      </c>
      <c r="G4224" s="20">
        <v>4.86</v>
      </c>
      <c r="H4224" s="20"/>
      <c r="I4224" s="20"/>
      <c r="J4224" s="25"/>
      <c r="K4224" t="s">
        <v>29</v>
      </c>
      <c r="L4224" t="s">
        <v>1336</v>
      </c>
      <c r="M4224" s="21" t="s">
        <v>31</v>
      </c>
      <c r="N4224" t="s">
        <v>3028</v>
      </c>
      <c r="O4224" s="20">
        <v>25</v>
      </c>
      <c r="P4224" s="20"/>
      <c r="Q4224" s="22"/>
      <c r="R4224" s="23"/>
      <c r="S4224" s="24"/>
      <c r="T4224" s="23">
        <v>578000000000</v>
      </c>
      <c r="U4224" s="22"/>
      <c r="V4224" s="20"/>
      <c r="W4224" s="20"/>
      <c r="X4224" s="25"/>
    </row>
    <row r="4225" spans="1:24">
      <c r="A4225" s="1" t="s">
        <v>3012</v>
      </c>
      <c r="B4225" s="13" t="s">
        <v>3013</v>
      </c>
      <c r="C4225" t="s">
        <v>3014</v>
      </c>
      <c r="D4225" s="7" t="s">
        <v>3015</v>
      </c>
      <c r="E4225" s="13" t="s">
        <v>28</v>
      </c>
      <c r="F4225" s="20">
        <v>50.21</v>
      </c>
      <c r="G4225" s="20">
        <v>4.86</v>
      </c>
      <c r="H4225" s="20"/>
      <c r="I4225" s="20"/>
      <c r="J4225" s="25"/>
      <c r="K4225" t="s">
        <v>29</v>
      </c>
      <c r="L4225" t="s">
        <v>1336</v>
      </c>
      <c r="M4225" s="21" t="s">
        <v>31</v>
      </c>
      <c r="N4225" t="s">
        <v>3029</v>
      </c>
      <c r="O4225" s="20">
        <v>37</v>
      </c>
      <c r="P4225" s="20"/>
      <c r="Q4225" s="22"/>
      <c r="R4225" s="23"/>
      <c r="S4225" s="24"/>
      <c r="T4225" s="23">
        <v>236000000000</v>
      </c>
      <c r="U4225" s="22"/>
      <c r="V4225" s="20"/>
      <c r="W4225" s="20"/>
      <c r="X4225" s="25"/>
    </row>
    <row r="4226" spans="1:24">
      <c r="A4226" s="1" t="s">
        <v>3012</v>
      </c>
      <c r="B4226" s="13" t="s">
        <v>3013</v>
      </c>
      <c r="C4226" t="s">
        <v>3014</v>
      </c>
      <c r="D4226" s="7" t="s">
        <v>3015</v>
      </c>
      <c r="E4226" s="13" t="s">
        <v>28</v>
      </c>
      <c r="F4226" s="20">
        <v>50.21</v>
      </c>
      <c r="G4226" s="20">
        <v>4.86</v>
      </c>
      <c r="H4226" s="20"/>
      <c r="I4226" s="20"/>
      <c r="J4226" s="25"/>
      <c r="K4226" t="s">
        <v>29</v>
      </c>
      <c r="L4226" t="s">
        <v>1336</v>
      </c>
      <c r="M4226" s="21" t="s">
        <v>31</v>
      </c>
      <c r="N4226" t="s">
        <v>3030</v>
      </c>
      <c r="O4226" s="20">
        <v>38</v>
      </c>
      <c r="P4226" s="20"/>
      <c r="Q4226" s="22"/>
      <c r="R4226" s="23"/>
      <c r="S4226" s="24"/>
      <c r="T4226" s="23">
        <v>210000000000</v>
      </c>
      <c r="U4226" s="22"/>
      <c r="V4226" s="20"/>
      <c r="W4226" s="20"/>
      <c r="X4226" s="25"/>
    </row>
    <row r="4227" spans="1:24">
      <c r="A4227" s="1" t="s">
        <v>3012</v>
      </c>
      <c r="B4227" s="13" t="s">
        <v>3013</v>
      </c>
      <c r="C4227" t="s">
        <v>3014</v>
      </c>
      <c r="D4227" s="7" t="s">
        <v>3015</v>
      </c>
      <c r="E4227" s="13" t="s">
        <v>28</v>
      </c>
      <c r="F4227" s="20">
        <v>50.21</v>
      </c>
      <c r="G4227" s="20">
        <v>4.86</v>
      </c>
      <c r="H4227" s="20"/>
      <c r="I4227" s="20"/>
      <c r="J4227" s="25"/>
      <c r="K4227" t="s">
        <v>29</v>
      </c>
      <c r="L4227" t="s">
        <v>1336</v>
      </c>
      <c r="M4227" s="21" t="s">
        <v>31</v>
      </c>
      <c r="N4227" t="s">
        <v>3031</v>
      </c>
      <c r="O4227" s="20">
        <v>43</v>
      </c>
      <c r="P4227" s="20"/>
      <c r="Q4227" s="22"/>
      <c r="R4227" s="23"/>
      <c r="S4227" s="24"/>
      <c r="T4227" s="23">
        <v>200000000000</v>
      </c>
      <c r="U4227" s="22"/>
      <c r="V4227" s="20"/>
      <c r="W4227" s="20"/>
      <c r="X4227" s="25"/>
    </row>
    <row r="4228" spans="1:24">
      <c r="A4228" s="1" t="s">
        <v>3012</v>
      </c>
      <c r="B4228" s="13" t="s">
        <v>3013</v>
      </c>
      <c r="C4228" t="s">
        <v>3014</v>
      </c>
      <c r="D4228" s="7" t="s">
        <v>3015</v>
      </c>
      <c r="E4228" s="13" t="s">
        <v>28</v>
      </c>
      <c r="F4228" s="20">
        <v>50.21</v>
      </c>
      <c r="G4228" s="20">
        <v>4.86</v>
      </c>
      <c r="H4228" s="20"/>
      <c r="I4228" s="20"/>
      <c r="J4228" s="25"/>
      <c r="K4228" t="s">
        <v>29</v>
      </c>
      <c r="L4228" t="s">
        <v>1336</v>
      </c>
      <c r="M4228" s="21" t="s">
        <v>31</v>
      </c>
      <c r="N4228" t="s">
        <v>3032</v>
      </c>
      <c r="O4228" s="20">
        <v>25</v>
      </c>
      <c r="P4228" s="20"/>
      <c r="Q4228" s="22"/>
      <c r="R4228" s="23"/>
      <c r="S4228" s="24"/>
      <c r="T4228" s="23">
        <v>496000000000</v>
      </c>
      <c r="U4228" s="22"/>
      <c r="V4228" s="20"/>
      <c r="W4228" s="20"/>
      <c r="X4228" s="25"/>
    </row>
    <row r="4229" spans="1:24">
      <c r="A4229" s="1" t="s">
        <v>3012</v>
      </c>
      <c r="B4229" s="13" t="s">
        <v>3013</v>
      </c>
      <c r="C4229" t="s">
        <v>3014</v>
      </c>
      <c r="D4229" s="7" t="s">
        <v>3015</v>
      </c>
      <c r="E4229" s="13" t="s">
        <v>28</v>
      </c>
      <c r="F4229" s="20">
        <v>50.21</v>
      </c>
      <c r="G4229" s="20">
        <v>4.86</v>
      </c>
      <c r="H4229" s="20"/>
      <c r="I4229" s="20"/>
      <c r="J4229" s="25"/>
      <c r="K4229" t="s">
        <v>29</v>
      </c>
      <c r="L4229" t="s">
        <v>1336</v>
      </c>
      <c r="M4229" s="21" t="s">
        <v>31</v>
      </c>
      <c r="N4229" t="s">
        <v>3033</v>
      </c>
      <c r="O4229" s="20">
        <v>36</v>
      </c>
      <c r="P4229" s="20"/>
      <c r="Q4229" s="22"/>
      <c r="R4229" s="23"/>
      <c r="S4229" s="24"/>
      <c r="T4229" s="23">
        <v>271000000000</v>
      </c>
      <c r="U4229" s="22"/>
      <c r="V4229" s="20"/>
      <c r="W4229" s="20"/>
      <c r="X4229" s="25"/>
    </row>
    <row r="4230" spans="1:24">
      <c r="A4230" s="1" t="s">
        <v>3012</v>
      </c>
      <c r="B4230" s="13" t="s">
        <v>3013</v>
      </c>
      <c r="C4230" t="s">
        <v>3014</v>
      </c>
      <c r="D4230" s="7" t="s">
        <v>3015</v>
      </c>
      <c r="E4230" s="13" t="s">
        <v>28</v>
      </c>
      <c r="F4230" s="20">
        <v>50.21</v>
      </c>
      <c r="G4230" s="20">
        <v>4.86</v>
      </c>
      <c r="H4230" s="20"/>
      <c r="I4230" s="20"/>
      <c r="J4230" s="25"/>
      <c r="K4230" t="s">
        <v>29</v>
      </c>
      <c r="L4230" t="s">
        <v>1336</v>
      </c>
      <c r="M4230" s="21" t="s">
        <v>31</v>
      </c>
      <c r="N4230" t="s">
        <v>3034</v>
      </c>
      <c r="O4230" s="20">
        <v>35</v>
      </c>
      <c r="P4230" s="20"/>
      <c r="Q4230" s="22"/>
      <c r="R4230" s="23"/>
      <c r="S4230" s="24"/>
      <c r="T4230" s="23">
        <v>152000000000</v>
      </c>
      <c r="U4230" s="22"/>
      <c r="V4230" s="20"/>
      <c r="W4230" s="20"/>
      <c r="X4230" s="25"/>
    </row>
    <row r="4231" spans="1:24">
      <c r="A4231" s="1" t="s">
        <v>3012</v>
      </c>
      <c r="B4231" s="13" t="s">
        <v>3013</v>
      </c>
      <c r="C4231" t="s">
        <v>3014</v>
      </c>
      <c r="D4231" s="7" t="s">
        <v>3015</v>
      </c>
      <c r="E4231" s="13" t="s">
        <v>28</v>
      </c>
      <c r="F4231" s="20">
        <v>50.21</v>
      </c>
      <c r="G4231" s="20">
        <v>4.86</v>
      </c>
      <c r="H4231" s="20"/>
      <c r="I4231" s="20"/>
      <c r="J4231" s="25"/>
      <c r="K4231" t="s">
        <v>29</v>
      </c>
      <c r="L4231" t="s">
        <v>1336</v>
      </c>
      <c r="M4231" s="21" t="s">
        <v>31</v>
      </c>
      <c r="N4231" t="s">
        <v>3035</v>
      </c>
      <c r="O4231" s="20">
        <v>39</v>
      </c>
      <c r="P4231" s="20"/>
      <c r="Q4231" s="22"/>
      <c r="R4231" s="23"/>
      <c r="S4231" s="24"/>
      <c r="T4231" s="23">
        <v>224000000000</v>
      </c>
      <c r="U4231" s="22"/>
      <c r="V4231" s="20"/>
      <c r="W4231" s="20"/>
      <c r="X4231" s="25"/>
    </row>
    <row r="4232" spans="1:24">
      <c r="A4232" s="39" t="s">
        <v>3012</v>
      </c>
      <c r="B4232" s="40" t="s">
        <v>3013</v>
      </c>
      <c r="C4232" s="18" t="s">
        <v>3014</v>
      </c>
      <c r="D4232" s="78" t="s">
        <v>3015</v>
      </c>
      <c r="E4232" s="40" t="s">
        <v>28</v>
      </c>
      <c r="F4232" s="42">
        <v>50.21</v>
      </c>
      <c r="G4232" s="42">
        <v>4.86</v>
      </c>
      <c r="H4232" s="42"/>
      <c r="I4232" s="42"/>
      <c r="J4232" s="47"/>
      <c r="K4232" s="18" t="s">
        <v>29</v>
      </c>
      <c r="L4232" s="18" t="s">
        <v>1336</v>
      </c>
      <c r="M4232" s="43" t="s">
        <v>31</v>
      </c>
      <c r="N4232" s="18" t="s">
        <v>3036</v>
      </c>
      <c r="O4232" s="42">
        <v>32</v>
      </c>
      <c r="P4232" s="42"/>
      <c r="Q4232" s="44"/>
      <c r="R4232" s="45"/>
      <c r="S4232" s="46"/>
      <c r="T4232" s="45">
        <v>382000000000</v>
      </c>
      <c r="U4232" s="44"/>
      <c r="V4232" s="42"/>
      <c r="W4232" s="42"/>
      <c r="X4232" s="47"/>
    </row>
    <row r="4233" spans="1:24">
      <c r="A4233" s="1" t="s">
        <v>3037</v>
      </c>
      <c r="B4233" s="13" t="s">
        <v>3038</v>
      </c>
      <c r="C4233" t="s">
        <v>3039</v>
      </c>
      <c r="D4233" s="7" t="s">
        <v>3040</v>
      </c>
      <c r="E4233" s="13" t="s">
        <v>3041</v>
      </c>
      <c r="F4233" s="20"/>
      <c r="G4233" s="20"/>
      <c r="H4233" s="20"/>
      <c r="I4233" s="20"/>
      <c r="J4233" s="25"/>
      <c r="K4233" t="s">
        <v>29</v>
      </c>
      <c r="L4233" t="s">
        <v>1336</v>
      </c>
      <c r="M4233" s="21" t="s">
        <v>31</v>
      </c>
      <c r="N4233" t="s">
        <v>3042</v>
      </c>
      <c r="O4233" s="20">
        <v>58.5</v>
      </c>
      <c r="P4233" s="20"/>
      <c r="Q4233" s="22"/>
      <c r="R4233" s="23"/>
      <c r="S4233" s="24"/>
      <c r="T4233" s="23">
        <v>570000000000</v>
      </c>
      <c r="U4233" s="22">
        <v>0.618671407012305</v>
      </c>
      <c r="V4233" s="20"/>
      <c r="W4233" s="20"/>
      <c r="X4233" s="25"/>
    </row>
    <row r="4234" spans="1:24">
      <c r="A4234" s="1" t="s">
        <v>3037</v>
      </c>
      <c r="B4234" s="13" t="s">
        <v>3038</v>
      </c>
      <c r="C4234" t="s">
        <v>3039</v>
      </c>
      <c r="D4234" s="7" t="s">
        <v>3040</v>
      </c>
      <c r="E4234" s="13" t="s">
        <v>3041</v>
      </c>
      <c r="F4234" s="20"/>
      <c r="G4234" s="20"/>
      <c r="H4234" s="20"/>
      <c r="I4234" s="20"/>
      <c r="J4234" s="25"/>
      <c r="K4234" t="s">
        <v>29</v>
      </c>
      <c r="L4234" t="s">
        <v>1336</v>
      </c>
      <c r="M4234" s="21" t="s">
        <v>31</v>
      </c>
      <c r="N4234" t="s">
        <v>3043</v>
      </c>
      <c r="O4234" s="20">
        <v>39.4</v>
      </c>
      <c r="P4234" s="20"/>
      <c r="Q4234" s="22"/>
      <c r="R4234" s="23"/>
      <c r="S4234" s="24"/>
      <c r="T4234" s="23">
        <v>1550000000000</v>
      </c>
      <c r="U4234" s="22">
        <v>0.507670887044346</v>
      </c>
      <c r="V4234" s="20"/>
      <c r="W4234" s="20"/>
      <c r="X4234" s="25"/>
    </row>
    <row r="4235" spans="1:24">
      <c r="A4235" s="1" t="s">
        <v>3037</v>
      </c>
      <c r="B4235" s="13" t="s">
        <v>3038</v>
      </c>
      <c r="C4235" t="s">
        <v>3039</v>
      </c>
      <c r="D4235" s="7" t="s">
        <v>3040</v>
      </c>
      <c r="E4235" s="13" t="s">
        <v>3041</v>
      </c>
      <c r="F4235" s="20"/>
      <c r="G4235" s="20"/>
      <c r="H4235" s="20"/>
      <c r="I4235" s="20"/>
      <c r="J4235" s="25"/>
      <c r="K4235" t="s">
        <v>29</v>
      </c>
      <c r="L4235" t="s">
        <v>1336</v>
      </c>
      <c r="M4235" s="21" t="s">
        <v>31</v>
      </c>
      <c r="N4235" t="s">
        <v>3044</v>
      </c>
      <c r="O4235" s="20">
        <v>41</v>
      </c>
      <c r="P4235" s="20"/>
      <c r="Q4235" s="22"/>
      <c r="R4235" s="23"/>
      <c r="S4235" s="24"/>
      <c r="T4235" s="23">
        <v>1170000000000</v>
      </c>
      <c r="U4235" s="22">
        <v>0.428191023958862</v>
      </c>
      <c r="V4235" s="20"/>
      <c r="W4235" s="20"/>
      <c r="X4235" s="25"/>
    </row>
    <row r="4236" spans="1:24">
      <c r="A4236" s="1" t="s">
        <v>3037</v>
      </c>
      <c r="B4236" s="13" t="s">
        <v>3038</v>
      </c>
      <c r="C4236" t="s">
        <v>3039</v>
      </c>
      <c r="D4236" s="7" t="s">
        <v>3040</v>
      </c>
      <c r="E4236" s="13" t="s">
        <v>3041</v>
      </c>
      <c r="F4236" s="20"/>
      <c r="G4236" s="20"/>
      <c r="H4236" s="20"/>
      <c r="I4236" s="20"/>
      <c r="J4236" s="25"/>
      <c r="K4236" t="s">
        <v>29</v>
      </c>
      <c r="L4236" t="s">
        <v>1336</v>
      </c>
      <c r="M4236" s="21" t="s">
        <v>31</v>
      </c>
      <c r="N4236" t="s">
        <v>3045</v>
      </c>
      <c r="O4236" s="20">
        <v>17.7</v>
      </c>
      <c r="P4236" s="20"/>
      <c r="Q4236" s="22"/>
      <c r="R4236" s="23"/>
      <c r="S4236" s="24"/>
      <c r="T4236" s="23">
        <v>590000000000</v>
      </c>
      <c r="U4236" s="22">
        <v>0.603685250538108</v>
      </c>
      <c r="V4236" s="20"/>
      <c r="W4236" s="20"/>
      <c r="X4236" s="25"/>
    </row>
    <row r="4237" spans="1:24">
      <c r="A4237" s="1" t="s">
        <v>3037</v>
      </c>
      <c r="B4237" s="13" t="s">
        <v>3038</v>
      </c>
      <c r="C4237" t="s">
        <v>3039</v>
      </c>
      <c r="D4237" s="7" t="s">
        <v>3040</v>
      </c>
      <c r="E4237" s="13" t="s">
        <v>3041</v>
      </c>
      <c r="F4237" s="20"/>
      <c r="G4237" s="20"/>
      <c r="H4237" s="20"/>
      <c r="I4237" s="20"/>
      <c r="J4237" s="25"/>
      <c r="K4237" t="s">
        <v>29</v>
      </c>
      <c r="L4237" t="s">
        <v>1336</v>
      </c>
      <c r="M4237" s="21" t="s">
        <v>31</v>
      </c>
      <c r="N4237" t="s">
        <v>3046</v>
      </c>
      <c r="O4237" s="20">
        <v>35.1</v>
      </c>
      <c r="P4237" s="20"/>
      <c r="Q4237" s="22"/>
      <c r="R4237" s="23"/>
      <c r="S4237" s="24"/>
      <c r="T4237" s="23">
        <v>1460000000000</v>
      </c>
      <c r="U4237" s="22">
        <v>0.322460719580142</v>
      </c>
      <c r="V4237" s="20"/>
      <c r="W4237" s="20"/>
      <c r="X4237" s="25"/>
    </row>
    <row r="4238" spans="1:24">
      <c r="A4238" s="39" t="s">
        <v>3037</v>
      </c>
      <c r="B4238" s="40" t="s">
        <v>3038</v>
      </c>
      <c r="C4238" s="18" t="s">
        <v>3039</v>
      </c>
      <c r="D4238" s="78" t="s">
        <v>3040</v>
      </c>
      <c r="E4238" s="40" t="s">
        <v>3041</v>
      </c>
      <c r="F4238" s="42"/>
      <c r="G4238" s="42"/>
      <c r="H4238" s="42"/>
      <c r="I4238" s="42"/>
      <c r="J4238" s="47"/>
      <c r="K4238" s="18" t="s">
        <v>29</v>
      </c>
      <c r="L4238" s="18" t="s">
        <v>1336</v>
      </c>
      <c r="M4238" s="43" t="s">
        <v>31</v>
      </c>
      <c r="N4238" s="18" t="s">
        <v>3047</v>
      </c>
      <c r="O4238" s="42">
        <v>18.5</v>
      </c>
      <c r="P4238" s="42"/>
      <c r="Q4238" s="44"/>
      <c r="R4238" s="45"/>
      <c r="S4238" s="46"/>
      <c r="T4238" s="45">
        <v>1250000000000</v>
      </c>
      <c r="U4238" s="44">
        <v>0.456820882116169</v>
      </c>
      <c r="V4238" s="42"/>
      <c r="W4238" s="42"/>
      <c r="X4238" s="47"/>
    </row>
    <row r="4239" spans="1:24">
      <c r="A4239" s="1" t="s">
        <v>3048</v>
      </c>
      <c r="B4239" s="13" t="s">
        <v>3013</v>
      </c>
      <c r="C4239" t="s">
        <v>3014</v>
      </c>
      <c r="D4239" s="7" t="s">
        <v>3049</v>
      </c>
      <c r="E4239" s="13" t="s">
        <v>28</v>
      </c>
      <c r="F4239" s="20">
        <v>50.21</v>
      </c>
      <c r="G4239" s="20">
        <v>4.86</v>
      </c>
      <c r="H4239" s="20"/>
      <c r="I4239" s="20"/>
      <c r="J4239" s="25"/>
      <c r="K4239" t="s">
        <v>29</v>
      </c>
      <c r="L4239" t="s">
        <v>1336</v>
      </c>
      <c r="M4239" s="21" t="s">
        <v>31</v>
      </c>
      <c r="N4239" t="s">
        <v>3050</v>
      </c>
      <c r="O4239" s="20">
        <v>38</v>
      </c>
      <c r="P4239" s="20"/>
      <c r="Q4239" s="22"/>
      <c r="R4239" s="23"/>
      <c r="S4239" s="24"/>
      <c r="T4239" s="23">
        <v>20000000000000</v>
      </c>
      <c r="U4239" s="22">
        <v>0.485324022845379</v>
      </c>
      <c r="V4239" s="20"/>
      <c r="W4239" s="20"/>
      <c r="X4239" s="25"/>
    </row>
    <row r="4240" spans="1:24">
      <c r="A4240" s="1" t="s">
        <v>3048</v>
      </c>
      <c r="B4240" s="13" t="s">
        <v>3013</v>
      </c>
      <c r="C4240" t="s">
        <v>3014</v>
      </c>
      <c r="D4240" s="7" t="s">
        <v>3049</v>
      </c>
      <c r="E4240" s="13" t="s">
        <v>28</v>
      </c>
      <c r="F4240" s="20">
        <v>50.21</v>
      </c>
      <c r="G4240" s="20">
        <v>4.86</v>
      </c>
      <c r="H4240" s="20"/>
      <c r="I4240" s="20"/>
      <c r="J4240" s="25"/>
      <c r="K4240" t="s">
        <v>29</v>
      </c>
      <c r="L4240" t="s">
        <v>1336</v>
      </c>
      <c r="M4240" s="21" t="s">
        <v>31</v>
      </c>
      <c r="N4240" t="s">
        <v>3051</v>
      </c>
      <c r="O4240" s="20">
        <v>58</v>
      </c>
      <c r="P4240" s="20"/>
      <c r="Q4240" s="22"/>
      <c r="R4240" s="23"/>
      <c r="S4240" s="24"/>
      <c r="T4240" s="23">
        <v>2400000000000</v>
      </c>
      <c r="U4240" s="22">
        <v>0.207823119408914</v>
      </c>
      <c r="V4240" s="20"/>
      <c r="W4240" s="20"/>
      <c r="X4240" s="25"/>
    </row>
    <row r="4241" spans="1:24">
      <c r="A4241" s="1" t="s">
        <v>3048</v>
      </c>
      <c r="B4241" s="13" t="s">
        <v>3013</v>
      </c>
      <c r="C4241" t="s">
        <v>3014</v>
      </c>
      <c r="D4241" s="7" t="s">
        <v>3049</v>
      </c>
      <c r="E4241" s="13" t="s">
        <v>28</v>
      </c>
      <c r="F4241" s="20">
        <v>50.21</v>
      </c>
      <c r="G4241" s="20">
        <v>4.86</v>
      </c>
      <c r="H4241" s="20"/>
      <c r="I4241" s="20"/>
      <c r="J4241" s="25"/>
      <c r="K4241" t="s">
        <v>29</v>
      </c>
      <c r="L4241" t="s">
        <v>1336</v>
      </c>
      <c r="M4241" s="21" t="s">
        <v>31</v>
      </c>
      <c r="N4241" t="s">
        <v>3052</v>
      </c>
      <c r="O4241" s="20">
        <v>89</v>
      </c>
      <c r="P4241" s="20"/>
      <c r="Q4241" s="22"/>
      <c r="R4241" s="23"/>
      <c r="S4241" s="24"/>
      <c r="T4241" s="23">
        <v>2100000000000</v>
      </c>
      <c r="U4241" s="22">
        <v>0.59303055890708</v>
      </c>
      <c r="V4241" s="20"/>
      <c r="W4241" s="20"/>
      <c r="X4241" s="25"/>
    </row>
    <row r="4242" spans="1:24">
      <c r="A4242" s="1" t="s">
        <v>3048</v>
      </c>
      <c r="B4242" s="13" t="s">
        <v>3013</v>
      </c>
      <c r="C4242" t="s">
        <v>3014</v>
      </c>
      <c r="D4242" s="7" t="s">
        <v>3049</v>
      </c>
      <c r="E4242" s="13" t="s">
        <v>28</v>
      </c>
      <c r="F4242" s="20">
        <v>50.21</v>
      </c>
      <c r="G4242" s="20">
        <v>4.86</v>
      </c>
      <c r="H4242" s="20"/>
      <c r="I4242" s="20"/>
      <c r="J4242" s="25"/>
      <c r="K4242" t="s">
        <v>29</v>
      </c>
      <c r="L4242" t="s">
        <v>1336</v>
      </c>
      <c r="M4242" s="21" t="s">
        <v>31</v>
      </c>
      <c r="N4242" t="s">
        <v>3053</v>
      </c>
      <c r="O4242" s="20">
        <v>21</v>
      </c>
      <c r="P4242" s="20"/>
      <c r="Q4242" s="22"/>
      <c r="R4242" s="23"/>
      <c r="S4242" s="24"/>
      <c r="T4242" s="23">
        <v>2000000000000</v>
      </c>
      <c r="U4242" s="22">
        <v>0.670709534490442</v>
      </c>
      <c r="V4242" s="20"/>
      <c r="W4242" s="20"/>
      <c r="X4242" s="25"/>
    </row>
    <row r="4243" spans="1:24">
      <c r="A4243" s="1" t="s">
        <v>3048</v>
      </c>
      <c r="B4243" s="13" t="s">
        <v>3013</v>
      </c>
      <c r="C4243" t="s">
        <v>3014</v>
      </c>
      <c r="D4243" s="7" t="s">
        <v>3049</v>
      </c>
      <c r="E4243" s="13" t="s">
        <v>28</v>
      </c>
      <c r="F4243" s="20">
        <v>50.21</v>
      </c>
      <c r="G4243" s="20">
        <v>4.86</v>
      </c>
      <c r="H4243" s="20"/>
      <c r="I4243" s="20"/>
      <c r="J4243" s="25"/>
      <c r="K4243" t="s">
        <v>29</v>
      </c>
      <c r="L4243" t="s">
        <v>1336</v>
      </c>
      <c r="M4243" s="21" t="s">
        <v>31</v>
      </c>
      <c r="N4243" t="s">
        <v>3054</v>
      </c>
      <c r="O4243" s="20">
        <v>57</v>
      </c>
      <c r="P4243" s="20"/>
      <c r="Q4243" s="22"/>
      <c r="R4243" s="23"/>
      <c r="S4243" s="24"/>
      <c r="T4243" s="23">
        <v>4400000000000</v>
      </c>
      <c r="U4243" s="22">
        <v>0.467215996965668</v>
      </c>
      <c r="V4243" s="20"/>
      <c r="W4243" s="20"/>
      <c r="X4243" s="25"/>
    </row>
    <row r="4244" spans="1:24">
      <c r="A4244" s="1" t="s">
        <v>3048</v>
      </c>
      <c r="B4244" s="13" t="s">
        <v>3013</v>
      </c>
      <c r="C4244" t="s">
        <v>3014</v>
      </c>
      <c r="D4244" s="7" t="s">
        <v>3049</v>
      </c>
      <c r="E4244" s="13" t="s">
        <v>28</v>
      </c>
      <c r="F4244" s="20">
        <v>50.21</v>
      </c>
      <c r="G4244" s="20">
        <v>4.86</v>
      </c>
      <c r="H4244" s="20"/>
      <c r="I4244" s="20"/>
      <c r="J4244" s="25"/>
      <c r="K4244" t="s">
        <v>29</v>
      </c>
      <c r="L4244" t="s">
        <v>1336</v>
      </c>
      <c r="M4244" s="21" t="s">
        <v>31</v>
      </c>
      <c r="N4244" t="s">
        <v>3055</v>
      </c>
      <c r="O4244" s="20">
        <v>75</v>
      </c>
      <c r="P4244" s="20"/>
      <c r="Q4244" s="22"/>
      <c r="R4244" s="23"/>
      <c r="S4244" s="24"/>
      <c r="T4244" s="23">
        <v>540000000000</v>
      </c>
      <c r="U4244" s="22">
        <v>0.59561578664087</v>
      </c>
      <c r="V4244" s="20"/>
      <c r="W4244" s="20"/>
      <c r="X4244" s="25"/>
    </row>
    <row r="4245" spans="1:24">
      <c r="A4245" s="1" t="s">
        <v>3048</v>
      </c>
      <c r="B4245" s="13" t="s">
        <v>3013</v>
      </c>
      <c r="C4245" t="s">
        <v>3014</v>
      </c>
      <c r="D4245" s="7" t="s">
        <v>3049</v>
      </c>
      <c r="E4245" s="13" t="s">
        <v>28</v>
      </c>
      <c r="F4245" s="20">
        <v>50.21</v>
      </c>
      <c r="G4245" s="20">
        <v>4.86</v>
      </c>
      <c r="H4245" s="20"/>
      <c r="I4245" s="20"/>
      <c r="J4245" s="25"/>
      <c r="K4245" t="s">
        <v>29</v>
      </c>
      <c r="L4245" t="s">
        <v>1336</v>
      </c>
      <c r="M4245" s="21" t="s">
        <v>31</v>
      </c>
      <c r="N4245" t="s">
        <v>3056</v>
      </c>
      <c r="O4245" s="20">
        <v>37</v>
      </c>
      <c r="P4245" s="20"/>
      <c r="Q4245" s="22"/>
      <c r="R4245" s="23"/>
      <c r="S4245" s="24"/>
      <c r="T4245" s="23">
        <v>1200000000000</v>
      </c>
      <c r="U4245" s="22">
        <v>0.353432760572753</v>
      </c>
      <c r="V4245" s="20"/>
      <c r="W4245" s="20"/>
      <c r="X4245" s="25"/>
    </row>
    <row r="4246" spans="1:24">
      <c r="A4246" s="1" t="s">
        <v>3048</v>
      </c>
      <c r="B4246" s="13" t="s">
        <v>3013</v>
      </c>
      <c r="C4246" t="s">
        <v>3014</v>
      </c>
      <c r="D4246" s="7" t="s">
        <v>3049</v>
      </c>
      <c r="E4246" s="13" t="s">
        <v>28</v>
      </c>
      <c r="F4246" s="20">
        <v>50.21</v>
      </c>
      <c r="G4246" s="20">
        <v>4.86</v>
      </c>
      <c r="H4246" s="20"/>
      <c r="I4246" s="20"/>
      <c r="J4246" s="25"/>
      <c r="K4246" t="s">
        <v>29</v>
      </c>
      <c r="L4246" t="s">
        <v>1336</v>
      </c>
      <c r="M4246" s="21" t="s">
        <v>31</v>
      </c>
      <c r="N4246" t="s">
        <v>3057</v>
      </c>
      <c r="O4246" s="20">
        <v>63</v>
      </c>
      <c r="P4246" s="20"/>
      <c r="Q4246" s="22"/>
      <c r="R4246" s="23"/>
      <c r="S4246" s="24"/>
      <c r="T4246" s="23">
        <v>6100000000000</v>
      </c>
      <c r="U4246" s="22">
        <v>0.544878613680527</v>
      </c>
      <c r="V4246" s="20"/>
      <c r="W4246" s="20"/>
      <c r="X4246" s="25"/>
    </row>
    <row r="4247" spans="1:24">
      <c r="A4247" s="1" t="s">
        <v>3048</v>
      </c>
      <c r="B4247" s="13" t="s">
        <v>3013</v>
      </c>
      <c r="C4247" t="s">
        <v>3014</v>
      </c>
      <c r="D4247" s="7" t="s">
        <v>3049</v>
      </c>
      <c r="E4247" s="13" t="s">
        <v>28</v>
      </c>
      <c r="F4247" s="20">
        <v>50.21</v>
      </c>
      <c r="G4247" s="20">
        <v>4.86</v>
      </c>
      <c r="H4247" s="20"/>
      <c r="I4247" s="20"/>
      <c r="J4247" s="25"/>
      <c r="K4247" t="s">
        <v>29</v>
      </c>
      <c r="L4247" t="s">
        <v>1336</v>
      </c>
      <c r="M4247" s="21" t="s">
        <v>31</v>
      </c>
      <c r="N4247" t="s">
        <v>3058</v>
      </c>
      <c r="O4247" s="20">
        <v>89</v>
      </c>
      <c r="P4247" s="20"/>
      <c r="Q4247" s="22"/>
      <c r="R4247" s="23"/>
      <c r="S4247" s="24"/>
      <c r="T4247" s="23">
        <v>34000000000000</v>
      </c>
      <c r="U4247" s="22">
        <v>0.526305859202676</v>
      </c>
      <c r="V4247" s="20"/>
      <c r="W4247" s="20"/>
      <c r="X4247" s="25"/>
    </row>
    <row r="4248" spans="1:24">
      <c r="A4248" s="1" t="s">
        <v>3048</v>
      </c>
      <c r="B4248" s="13" t="s">
        <v>3013</v>
      </c>
      <c r="C4248" t="s">
        <v>3014</v>
      </c>
      <c r="D4248" s="7" t="s">
        <v>3049</v>
      </c>
      <c r="E4248" s="13" t="s">
        <v>28</v>
      </c>
      <c r="F4248" s="20">
        <v>50.21</v>
      </c>
      <c r="G4248" s="20">
        <v>4.86</v>
      </c>
      <c r="H4248" s="20"/>
      <c r="I4248" s="20"/>
      <c r="J4248" s="25"/>
      <c r="K4248" t="s">
        <v>29</v>
      </c>
      <c r="L4248" t="s">
        <v>1336</v>
      </c>
      <c r="M4248" s="21" t="s">
        <v>31</v>
      </c>
      <c r="N4248" t="s">
        <v>3059</v>
      </c>
      <c r="O4248" s="20">
        <v>37</v>
      </c>
      <c r="P4248" s="20"/>
      <c r="Q4248" s="22"/>
      <c r="R4248" s="23"/>
      <c r="S4248" s="24"/>
      <c r="T4248" s="23">
        <v>24000000000000</v>
      </c>
      <c r="U4248" s="22">
        <v>0.486601720748701</v>
      </c>
      <c r="V4248" s="20"/>
      <c r="W4248" s="20"/>
      <c r="X4248" s="25"/>
    </row>
    <row r="4249" spans="1:24">
      <c r="A4249" s="1" t="s">
        <v>3048</v>
      </c>
      <c r="B4249" s="13" t="s">
        <v>3013</v>
      </c>
      <c r="C4249" t="s">
        <v>3014</v>
      </c>
      <c r="D4249" s="7" t="s">
        <v>3049</v>
      </c>
      <c r="E4249" s="13" t="s">
        <v>28</v>
      </c>
      <c r="F4249" s="20">
        <v>50.21</v>
      </c>
      <c r="G4249" s="20">
        <v>4.86</v>
      </c>
      <c r="H4249" s="20"/>
      <c r="I4249" s="20"/>
      <c r="J4249" s="25"/>
      <c r="K4249" t="s">
        <v>29</v>
      </c>
      <c r="L4249" t="s">
        <v>1336</v>
      </c>
      <c r="M4249" s="21" t="s">
        <v>31</v>
      </c>
      <c r="N4249" t="s">
        <v>3060</v>
      </c>
      <c r="O4249" s="20">
        <v>70</v>
      </c>
      <c r="P4249" s="20"/>
      <c r="Q4249" s="22"/>
      <c r="R4249" s="23"/>
      <c r="S4249" s="24"/>
      <c r="T4249" s="23">
        <v>30000000000000</v>
      </c>
      <c r="U4249" s="22">
        <v>0.185080551529426</v>
      </c>
      <c r="V4249" s="20"/>
      <c r="W4249" s="20"/>
      <c r="X4249" s="25"/>
    </row>
    <row r="4250" spans="1:24">
      <c r="A4250" s="1" t="s">
        <v>3048</v>
      </c>
      <c r="B4250" s="13" t="s">
        <v>3013</v>
      </c>
      <c r="C4250" t="s">
        <v>3014</v>
      </c>
      <c r="D4250" s="7" t="s">
        <v>3049</v>
      </c>
      <c r="E4250" s="13" t="s">
        <v>28</v>
      </c>
      <c r="F4250" s="20">
        <v>50.21</v>
      </c>
      <c r="G4250" s="20">
        <v>4.86</v>
      </c>
      <c r="H4250" s="20"/>
      <c r="I4250" s="20"/>
      <c r="J4250" s="25"/>
      <c r="K4250" t="s">
        <v>29</v>
      </c>
      <c r="L4250" t="s">
        <v>1336</v>
      </c>
      <c r="M4250" s="21" t="s">
        <v>31</v>
      </c>
      <c r="N4250" t="s">
        <v>3061</v>
      </c>
      <c r="O4250" s="20">
        <v>84</v>
      </c>
      <c r="P4250" s="20"/>
      <c r="Q4250" s="22"/>
      <c r="R4250" s="23"/>
      <c r="S4250" s="24"/>
      <c r="T4250" s="23">
        <v>48000000000000</v>
      </c>
      <c r="U4250" s="22">
        <v>0.394033405280478</v>
      </c>
      <c r="V4250" s="20"/>
      <c r="W4250" s="20"/>
      <c r="X4250" s="25"/>
    </row>
    <row r="4251" spans="1:24">
      <c r="A4251" s="1" t="s">
        <v>3048</v>
      </c>
      <c r="B4251" s="13" t="s">
        <v>3013</v>
      </c>
      <c r="C4251" t="s">
        <v>3014</v>
      </c>
      <c r="D4251" s="7" t="s">
        <v>3049</v>
      </c>
      <c r="E4251" s="13" t="s">
        <v>28</v>
      </c>
      <c r="F4251" s="20">
        <v>50.21</v>
      </c>
      <c r="G4251" s="20">
        <v>4.86</v>
      </c>
      <c r="H4251" s="20"/>
      <c r="I4251" s="20"/>
      <c r="J4251" s="25"/>
      <c r="K4251" t="s">
        <v>29</v>
      </c>
      <c r="L4251" t="s">
        <v>1336</v>
      </c>
      <c r="M4251" s="21" t="s">
        <v>31</v>
      </c>
      <c r="N4251" t="s">
        <v>3062</v>
      </c>
      <c r="O4251" s="20">
        <v>35</v>
      </c>
      <c r="P4251" s="20"/>
      <c r="Q4251" s="22"/>
      <c r="R4251" s="23"/>
      <c r="S4251" s="24"/>
      <c r="T4251" s="23">
        <v>35000000000000</v>
      </c>
      <c r="U4251" s="22">
        <v>0.209885730303298</v>
      </c>
      <c r="V4251" s="20"/>
      <c r="W4251" s="20"/>
      <c r="X4251" s="25"/>
    </row>
    <row r="4252" spans="1:24">
      <c r="A4252" s="1" t="s">
        <v>3048</v>
      </c>
      <c r="B4252" s="13" t="s">
        <v>3013</v>
      </c>
      <c r="C4252" t="s">
        <v>3014</v>
      </c>
      <c r="D4252" s="7" t="s">
        <v>3049</v>
      </c>
      <c r="E4252" s="13" t="s">
        <v>28</v>
      </c>
      <c r="F4252" s="20">
        <v>50.21</v>
      </c>
      <c r="G4252" s="20">
        <v>4.86</v>
      </c>
      <c r="H4252" s="20"/>
      <c r="I4252" s="20"/>
      <c r="J4252" s="25"/>
      <c r="K4252" t="s">
        <v>29</v>
      </c>
      <c r="L4252" t="s">
        <v>1336</v>
      </c>
      <c r="M4252" s="21" t="s">
        <v>31</v>
      </c>
      <c r="N4252" t="s">
        <v>3063</v>
      </c>
      <c r="O4252" s="20">
        <v>53</v>
      </c>
      <c r="P4252" s="20"/>
      <c r="Q4252" s="22"/>
      <c r="R4252" s="23"/>
      <c r="S4252" s="24"/>
      <c r="T4252" s="23">
        <v>5000000000000</v>
      </c>
      <c r="U4252" s="22">
        <v>0.463380620984558</v>
      </c>
      <c r="V4252" s="20"/>
      <c r="W4252" s="20"/>
      <c r="X4252" s="25"/>
    </row>
    <row r="4253" spans="1:24">
      <c r="A4253" s="1" t="s">
        <v>3048</v>
      </c>
      <c r="B4253" s="13" t="s">
        <v>3013</v>
      </c>
      <c r="C4253" t="s">
        <v>3014</v>
      </c>
      <c r="D4253" s="7" t="s">
        <v>3049</v>
      </c>
      <c r="E4253" s="13" t="s">
        <v>28</v>
      </c>
      <c r="F4253" s="20">
        <v>50.21</v>
      </c>
      <c r="G4253" s="20">
        <v>4.86</v>
      </c>
      <c r="H4253" s="20"/>
      <c r="I4253" s="20"/>
      <c r="J4253" s="25"/>
      <c r="K4253" t="s">
        <v>29</v>
      </c>
      <c r="L4253" t="s">
        <v>1336</v>
      </c>
      <c r="M4253" s="21" t="s">
        <v>31</v>
      </c>
      <c r="N4253" t="s">
        <v>3064</v>
      </c>
      <c r="O4253" s="20">
        <v>70</v>
      </c>
      <c r="P4253" s="20"/>
      <c r="Q4253" s="22"/>
      <c r="R4253" s="23"/>
      <c r="S4253" s="24"/>
      <c r="T4253" s="23">
        <v>7400000000000</v>
      </c>
      <c r="U4253" s="22">
        <v>0.294295063959738</v>
      </c>
      <c r="V4253" s="20"/>
      <c r="W4253" s="20"/>
      <c r="X4253" s="25"/>
    </row>
    <row r="4254" spans="1:24">
      <c r="A4254" s="1" t="s">
        <v>3048</v>
      </c>
      <c r="B4254" s="13" t="s">
        <v>3013</v>
      </c>
      <c r="C4254" t="s">
        <v>3014</v>
      </c>
      <c r="D4254" s="7" t="s">
        <v>3049</v>
      </c>
      <c r="E4254" s="13" t="s">
        <v>28</v>
      </c>
      <c r="F4254" s="20">
        <v>50.21</v>
      </c>
      <c r="G4254" s="20">
        <v>4.86</v>
      </c>
      <c r="H4254" s="20"/>
      <c r="I4254" s="20"/>
      <c r="J4254" s="25"/>
      <c r="K4254" t="s">
        <v>29</v>
      </c>
      <c r="L4254" t="s">
        <v>1336</v>
      </c>
      <c r="M4254" s="21" t="s">
        <v>31</v>
      </c>
      <c r="N4254" t="s">
        <v>3065</v>
      </c>
      <c r="O4254" s="20">
        <v>37</v>
      </c>
      <c r="P4254" s="20"/>
      <c r="Q4254" s="22"/>
      <c r="R4254" s="23"/>
      <c r="S4254" s="24"/>
      <c r="T4254" s="23">
        <v>9100000000000</v>
      </c>
      <c r="U4254" s="22">
        <v>0.475212182409627</v>
      </c>
      <c r="V4254" s="20"/>
      <c r="W4254" s="20"/>
      <c r="X4254" s="25"/>
    </row>
    <row r="4255" spans="1:24">
      <c r="A4255" s="1" t="s">
        <v>3048</v>
      </c>
      <c r="B4255" s="13" t="s">
        <v>3013</v>
      </c>
      <c r="C4255" t="s">
        <v>3014</v>
      </c>
      <c r="D4255" s="7" t="s">
        <v>3049</v>
      </c>
      <c r="E4255" s="13" t="s">
        <v>28</v>
      </c>
      <c r="F4255" s="20">
        <v>50.21</v>
      </c>
      <c r="G4255" s="20">
        <v>4.86</v>
      </c>
      <c r="H4255" s="20"/>
      <c r="I4255" s="20"/>
      <c r="J4255" s="25"/>
      <c r="K4255" t="s">
        <v>29</v>
      </c>
      <c r="L4255" t="s">
        <v>1336</v>
      </c>
      <c r="M4255" s="21" t="s">
        <v>31</v>
      </c>
      <c r="N4255" t="s">
        <v>3066</v>
      </c>
      <c r="O4255" s="20">
        <v>55</v>
      </c>
      <c r="P4255" s="20"/>
      <c r="Q4255" s="22"/>
      <c r="R4255" s="23"/>
      <c r="S4255" s="24"/>
      <c r="T4255" s="23">
        <v>7200000000000</v>
      </c>
      <c r="U4255" s="22">
        <v>0.47012297488743</v>
      </c>
      <c r="V4255" s="20"/>
      <c r="W4255" s="20"/>
      <c r="X4255" s="25"/>
    </row>
    <row r="4256" spans="1:24">
      <c r="A4256" s="39" t="s">
        <v>3048</v>
      </c>
      <c r="B4256" s="40" t="s">
        <v>3013</v>
      </c>
      <c r="C4256" s="18" t="s">
        <v>3014</v>
      </c>
      <c r="D4256" s="78" t="s">
        <v>3049</v>
      </c>
      <c r="E4256" s="40" t="s">
        <v>28</v>
      </c>
      <c r="F4256" s="42">
        <v>50.21</v>
      </c>
      <c r="G4256" s="42">
        <v>4.86</v>
      </c>
      <c r="H4256" s="42"/>
      <c r="I4256" s="42"/>
      <c r="J4256" s="47"/>
      <c r="K4256" s="18" t="s">
        <v>29</v>
      </c>
      <c r="L4256" s="18" t="s">
        <v>1336</v>
      </c>
      <c r="M4256" s="43" t="s">
        <v>31</v>
      </c>
      <c r="N4256" s="18" t="s">
        <v>3067</v>
      </c>
      <c r="O4256" s="42">
        <v>71</v>
      </c>
      <c r="P4256" s="42"/>
      <c r="Q4256" s="44"/>
      <c r="R4256" s="45"/>
      <c r="S4256" s="46"/>
      <c r="T4256" s="45">
        <v>2400000000000</v>
      </c>
      <c r="U4256" s="44">
        <v>0.418583365586442</v>
      </c>
      <c r="V4256" s="42"/>
      <c r="W4256" s="42"/>
      <c r="X4256" s="47"/>
    </row>
    <row r="4257" spans="1:24">
      <c r="A4257" s="1" t="s">
        <v>3068</v>
      </c>
      <c r="B4257" s="13" t="s">
        <v>3069</v>
      </c>
      <c r="C4257" t="s">
        <v>3070</v>
      </c>
      <c r="D4257" s="7" t="s">
        <v>3071</v>
      </c>
      <c r="E4257" s="13" t="s">
        <v>28</v>
      </c>
      <c r="F4257" s="20">
        <v>45.63</v>
      </c>
      <c r="G4257" s="20">
        <v>1.47</v>
      </c>
      <c r="H4257" s="20"/>
      <c r="I4257" s="20"/>
      <c r="J4257" s="25"/>
      <c r="K4257" t="s">
        <v>3072</v>
      </c>
      <c r="L4257" t="s">
        <v>1336</v>
      </c>
      <c r="M4257" s="21" t="s">
        <v>1744</v>
      </c>
      <c r="N4257" t="s">
        <v>3073</v>
      </c>
      <c r="O4257" s="20">
        <v>33</v>
      </c>
      <c r="P4257" s="20"/>
      <c r="Q4257" s="22"/>
      <c r="R4257" s="23"/>
      <c r="S4257" s="24"/>
      <c r="T4257" s="23">
        <v>350000000000</v>
      </c>
      <c r="U4257" s="22"/>
      <c r="V4257" s="20"/>
      <c r="W4257" s="20"/>
      <c r="X4257" s="25"/>
    </row>
    <row r="4258" spans="1:24">
      <c r="A4258" s="1" t="s">
        <v>3068</v>
      </c>
      <c r="B4258" s="13" t="s">
        <v>3069</v>
      </c>
      <c r="C4258" t="s">
        <v>3070</v>
      </c>
      <c r="D4258" s="7" t="s">
        <v>3071</v>
      </c>
      <c r="E4258" s="13" t="s">
        <v>28</v>
      </c>
      <c r="F4258" s="20">
        <v>45.63</v>
      </c>
      <c r="G4258" s="20">
        <v>1.47</v>
      </c>
      <c r="H4258" s="20"/>
      <c r="I4258" s="20"/>
      <c r="J4258" s="25"/>
      <c r="K4258" t="s">
        <v>3072</v>
      </c>
      <c r="L4258" t="s">
        <v>1336</v>
      </c>
      <c r="M4258" s="21" t="s">
        <v>1744</v>
      </c>
      <c r="N4258" t="s">
        <v>3074</v>
      </c>
      <c r="O4258" s="20">
        <v>55</v>
      </c>
      <c r="P4258" s="20"/>
      <c r="Q4258" s="22"/>
      <c r="R4258" s="23"/>
      <c r="S4258" s="24"/>
      <c r="T4258" s="23">
        <v>316000000000</v>
      </c>
      <c r="U4258" s="22"/>
      <c r="V4258" s="20"/>
      <c r="W4258" s="20"/>
      <c r="X4258" s="25"/>
    </row>
    <row r="4259" spans="1:24">
      <c r="A4259" s="1" t="s">
        <v>3068</v>
      </c>
      <c r="B4259" s="13" t="s">
        <v>3069</v>
      </c>
      <c r="C4259" t="s">
        <v>3070</v>
      </c>
      <c r="D4259" s="7" t="s">
        <v>3071</v>
      </c>
      <c r="E4259" s="13" t="s">
        <v>28</v>
      </c>
      <c r="F4259" s="20">
        <v>45.63</v>
      </c>
      <c r="G4259" s="20">
        <v>1.47</v>
      </c>
      <c r="H4259" s="20"/>
      <c r="I4259" s="20"/>
      <c r="J4259" s="25"/>
      <c r="K4259" t="s">
        <v>3072</v>
      </c>
      <c r="L4259" t="s">
        <v>1336</v>
      </c>
      <c r="M4259" s="21" t="s">
        <v>1744</v>
      </c>
      <c r="N4259" t="s">
        <v>3075</v>
      </c>
      <c r="O4259" s="20">
        <v>46</v>
      </c>
      <c r="P4259" s="20"/>
      <c r="Q4259" s="22"/>
      <c r="R4259" s="23"/>
      <c r="S4259" s="24"/>
      <c r="T4259" s="23">
        <v>105000000000</v>
      </c>
      <c r="U4259" s="22"/>
      <c r="V4259" s="20"/>
      <c r="W4259" s="20"/>
      <c r="X4259" s="25"/>
    </row>
    <row r="4260" spans="1:24">
      <c r="A4260" s="1" t="s">
        <v>3068</v>
      </c>
      <c r="B4260" s="13" t="s">
        <v>3069</v>
      </c>
      <c r="C4260" t="s">
        <v>3070</v>
      </c>
      <c r="D4260" s="7" t="s">
        <v>3071</v>
      </c>
      <c r="E4260" s="13" t="s">
        <v>28</v>
      </c>
      <c r="F4260" s="20">
        <v>45.63</v>
      </c>
      <c r="G4260" s="20">
        <v>1.47</v>
      </c>
      <c r="H4260" s="20"/>
      <c r="I4260" s="20"/>
      <c r="J4260" s="25"/>
      <c r="K4260" t="s">
        <v>3072</v>
      </c>
      <c r="L4260" t="s">
        <v>1336</v>
      </c>
      <c r="M4260" s="21" t="s">
        <v>1744</v>
      </c>
      <c r="N4260" t="s">
        <v>3076</v>
      </c>
      <c r="O4260" s="20">
        <v>42</v>
      </c>
      <c r="P4260" s="20"/>
      <c r="Q4260" s="22"/>
      <c r="R4260" s="23"/>
      <c r="S4260" s="24"/>
      <c r="T4260" s="23">
        <v>198000000000</v>
      </c>
      <c r="U4260" s="22"/>
      <c r="V4260" s="20"/>
      <c r="W4260" s="20"/>
      <c r="X4260" s="25"/>
    </row>
    <row r="4261" spans="1:24">
      <c r="A4261" s="1" t="s">
        <v>3068</v>
      </c>
      <c r="B4261" s="13" t="s">
        <v>3069</v>
      </c>
      <c r="C4261" t="s">
        <v>3070</v>
      </c>
      <c r="D4261" s="7" t="s">
        <v>3071</v>
      </c>
      <c r="E4261" s="13" t="s">
        <v>28</v>
      </c>
      <c r="F4261" s="20">
        <v>45.63</v>
      </c>
      <c r="G4261" s="20">
        <v>1.47</v>
      </c>
      <c r="H4261" s="20"/>
      <c r="I4261" s="20"/>
      <c r="J4261" s="25"/>
      <c r="K4261" t="s">
        <v>3072</v>
      </c>
      <c r="L4261" t="s">
        <v>1336</v>
      </c>
      <c r="M4261" s="21" t="s">
        <v>1744</v>
      </c>
      <c r="N4261" t="s">
        <v>3077</v>
      </c>
      <c r="O4261" s="20">
        <v>47</v>
      </c>
      <c r="P4261" s="20"/>
      <c r="Q4261" s="22"/>
      <c r="R4261" s="23"/>
      <c r="S4261" s="24"/>
      <c r="T4261" s="23">
        <v>72200000000</v>
      </c>
      <c r="U4261" s="22"/>
      <c r="V4261" s="20"/>
      <c r="W4261" s="20"/>
      <c r="X4261" s="25"/>
    </row>
    <row r="4262" spans="1:24">
      <c r="A4262" s="1" t="s">
        <v>3068</v>
      </c>
      <c r="B4262" s="13" t="s">
        <v>3069</v>
      </c>
      <c r="C4262" t="s">
        <v>3070</v>
      </c>
      <c r="D4262" s="7" t="s">
        <v>3071</v>
      </c>
      <c r="E4262" s="13" t="s">
        <v>28</v>
      </c>
      <c r="F4262" s="20">
        <v>45.63</v>
      </c>
      <c r="G4262" s="20">
        <v>1.47</v>
      </c>
      <c r="H4262" s="20"/>
      <c r="I4262" s="20"/>
      <c r="J4262" s="25"/>
      <c r="K4262" t="s">
        <v>3072</v>
      </c>
      <c r="L4262" t="s">
        <v>1336</v>
      </c>
      <c r="M4262" s="21" t="s">
        <v>1744</v>
      </c>
      <c r="N4262" t="s">
        <v>3078</v>
      </c>
      <c r="O4262" s="20">
        <v>50</v>
      </c>
      <c r="P4262" s="20"/>
      <c r="Q4262" s="22"/>
      <c r="R4262" s="23"/>
      <c r="S4262" s="24"/>
      <c r="T4262" s="23">
        <v>57500000000</v>
      </c>
      <c r="U4262" s="22"/>
      <c r="V4262" s="20"/>
      <c r="W4262" s="20"/>
      <c r="X4262" s="25"/>
    </row>
    <row r="4263" spans="1:24">
      <c r="A4263" s="1" t="s">
        <v>3068</v>
      </c>
      <c r="B4263" s="13" t="s">
        <v>3069</v>
      </c>
      <c r="C4263" t="s">
        <v>3070</v>
      </c>
      <c r="D4263" s="7" t="s">
        <v>3071</v>
      </c>
      <c r="E4263" s="13" t="s">
        <v>28</v>
      </c>
      <c r="F4263" s="20">
        <v>45.63</v>
      </c>
      <c r="G4263" s="20">
        <v>1.47</v>
      </c>
      <c r="H4263" s="20"/>
      <c r="I4263" s="20"/>
      <c r="J4263" s="25"/>
      <c r="K4263" t="s">
        <v>3072</v>
      </c>
      <c r="L4263" t="s">
        <v>1336</v>
      </c>
      <c r="M4263" s="21" t="s">
        <v>1744</v>
      </c>
      <c r="N4263" t="s">
        <v>3079</v>
      </c>
      <c r="O4263" s="20">
        <v>38</v>
      </c>
      <c r="P4263" s="20"/>
      <c r="Q4263" s="22"/>
      <c r="R4263" s="23"/>
      <c r="S4263" s="24"/>
      <c r="T4263" s="23">
        <v>145000000000</v>
      </c>
      <c r="U4263" s="22"/>
      <c r="V4263" s="20"/>
      <c r="W4263" s="20"/>
      <c r="X4263" s="25"/>
    </row>
    <row r="4264" spans="1:24">
      <c r="A4264" s="1" t="s">
        <v>3068</v>
      </c>
      <c r="B4264" s="13" t="s">
        <v>3069</v>
      </c>
      <c r="C4264" t="s">
        <v>3070</v>
      </c>
      <c r="D4264" s="7" t="s">
        <v>3071</v>
      </c>
      <c r="E4264" s="13" t="s">
        <v>28</v>
      </c>
      <c r="F4264" s="20">
        <v>45.63</v>
      </c>
      <c r="G4264" s="20">
        <v>1.47</v>
      </c>
      <c r="H4264" s="20"/>
      <c r="I4264" s="20"/>
      <c r="J4264" s="25"/>
      <c r="K4264" t="s">
        <v>3072</v>
      </c>
      <c r="L4264" t="s">
        <v>1336</v>
      </c>
      <c r="M4264" s="21" t="s">
        <v>1744</v>
      </c>
      <c r="N4264" t="s">
        <v>3080</v>
      </c>
      <c r="O4264" s="20">
        <v>37</v>
      </c>
      <c r="P4264" s="20"/>
      <c r="Q4264" s="22"/>
      <c r="R4264" s="23"/>
      <c r="S4264" s="24"/>
      <c r="T4264" s="23">
        <v>139000000000</v>
      </c>
      <c r="U4264" s="22"/>
      <c r="V4264" s="20"/>
      <c r="W4264" s="20"/>
      <c r="X4264" s="25"/>
    </row>
    <row r="4265" spans="1:24">
      <c r="A4265" s="1" t="s">
        <v>3068</v>
      </c>
      <c r="B4265" s="13" t="s">
        <v>3069</v>
      </c>
      <c r="C4265" t="s">
        <v>3070</v>
      </c>
      <c r="D4265" s="7" t="s">
        <v>3071</v>
      </c>
      <c r="E4265" s="13" t="s">
        <v>28</v>
      </c>
      <c r="F4265" s="20">
        <v>45.63</v>
      </c>
      <c r="G4265" s="20">
        <v>1.47</v>
      </c>
      <c r="H4265" s="20"/>
      <c r="I4265" s="20"/>
      <c r="J4265" s="25"/>
      <c r="K4265" t="s">
        <v>3072</v>
      </c>
      <c r="L4265" t="s">
        <v>1336</v>
      </c>
      <c r="M4265" s="21" t="s">
        <v>1744</v>
      </c>
      <c r="N4265" t="s">
        <v>3081</v>
      </c>
      <c r="O4265" s="20">
        <v>58</v>
      </c>
      <c r="P4265" s="20"/>
      <c r="Q4265" s="22"/>
      <c r="R4265" s="23"/>
      <c r="S4265" s="24"/>
      <c r="T4265" s="23">
        <v>98700000000</v>
      </c>
      <c r="U4265" s="22"/>
      <c r="V4265" s="20"/>
      <c r="W4265" s="20"/>
      <c r="X4265" s="25"/>
    </row>
    <row r="4266" spans="1:24">
      <c r="A4266" s="1" t="s">
        <v>3068</v>
      </c>
      <c r="B4266" s="13" t="s">
        <v>3069</v>
      </c>
      <c r="C4266" t="s">
        <v>3070</v>
      </c>
      <c r="D4266" s="7" t="s">
        <v>3071</v>
      </c>
      <c r="E4266" s="13" t="s">
        <v>28</v>
      </c>
      <c r="F4266" s="20">
        <v>45.63</v>
      </c>
      <c r="G4266" s="20">
        <v>1.47</v>
      </c>
      <c r="H4266" s="20"/>
      <c r="I4266" s="20"/>
      <c r="J4266" s="25"/>
      <c r="K4266" t="s">
        <v>3072</v>
      </c>
      <c r="L4266" t="s">
        <v>1336</v>
      </c>
      <c r="M4266" s="21" t="s">
        <v>1744</v>
      </c>
      <c r="N4266" t="s">
        <v>3082</v>
      </c>
      <c r="O4266" s="20">
        <v>32</v>
      </c>
      <c r="P4266" s="20"/>
      <c r="Q4266" s="22"/>
      <c r="R4266" s="23"/>
      <c r="S4266" s="24"/>
      <c r="T4266" s="23">
        <v>47200000000</v>
      </c>
      <c r="U4266" s="22"/>
      <c r="V4266" s="20"/>
      <c r="W4266" s="20"/>
      <c r="X4266" s="25"/>
    </row>
    <row r="4267" spans="1:24">
      <c r="A4267" s="1" t="s">
        <v>3068</v>
      </c>
      <c r="B4267" s="13" t="s">
        <v>3069</v>
      </c>
      <c r="C4267" t="s">
        <v>3070</v>
      </c>
      <c r="D4267" s="7" t="s">
        <v>3071</v>
      </c>
      <c r="E4267" s="13" t="s">
        <v>28</v>
      </c>
      <c r="F4267" s="20">
        <v>45.63</v>
      </c>
      <c r="G4267" s="20">
        <v>1.47</v>
      </c>
      <c r="H4267" s="20"/>
      <c r="I4267" s="20"/>
      <c r="J4267" s="25"/>
      <c r="K4267" t="s">
        <v>3072</v>
      </c>
      <c r="L4267" t="s">
        <v>1336</v>
      </c>
      <c r="M4267" s="21" t="s">
        <v>1744</v>
      </c>
      <c r="N4267" t="s">
        <v>3083</v>
      </c>
      <c r="O4267" s="20">
        <v>41</v>
      </c>
      <c r="P4267" s="20"/>
      <c r="Q4267" s="22"/>
      <c r="R4267" s="23"/>
      <c r="S4267" s="24"/>
      <c r="T4267" s="23">
        <v>32400000000</v>
      </c>
      <c r="U4267" s="22"/>
      <c r="V4267" s="20"/>
      <c r="W4267" s="20"/>
      <c r="X4267" s="25"/>
    </row>
    <row r="4268" spans="1:24">
      <c r="A4268" s="1" t="s">
        <v>3068</v>
      </c>
      <c r="B4268" s="13" t="s">
        <v>3069</v>
      </c>
      <c r="C4268" t="s">
        <v>3070</v>
      </c>
      <c r="D4268" s="7" t="s">
        <v>3071</v>
      </c>
      <c r="E4268" s="13" t="s">
        <v>28</v>
      </c>
      <c r="F4268" s="20">
        <v>45.63</v>
      </c>
      <c r="G4268" s="20">
        <v>1.47</v>
      </c>
      <c r="H4268" s="20"/>
      <c r="I4268" s="20"/>
      <c r="J4268" s="25"/>
      <c r="K4268" t="s">
        <v>3072</v>
      </c>
      <c r="L4268" t="s">
        <v>1336</v>
      </c>
      <c r="M4268" s="21" t="s">
        <v>1744</v>
      </c>
      <c r="N4268" t="s">
        <v>3084</v>
      </c>
      <c r="O4268" s="20">
        <v>32</v>
      </c>
      <c r="P4268" s="20"/>
      <c r="Q4268" s="22"/>
      <c r="R4268" s="23"/>
      <c r="S4268" s="24"/>
      <c r="T4268" s="23">
        <v>178000000000</v>
      </c>
      <c r="U4268" s="22"/>
      <c r="V4268" s="20"/>
      <c r="W4268" s="20"/>
      <c r="X4268" s="25"/>
    </row>
    <row r="4269" spans="1:24">
      <c r="A4269" s="1" t="s">
        <v>3068</v>
      </c>
      <c r="B4269" s="13" t="s">
        <v>3069</v>
      </c>
      <c r="C4269" t="s">
        <v>3070</v>
      </c>
      <c r="D4269" s="7" t="s">
        <v>3071</v>
      </c>
      <c r="E4269" s="13" t="s">
        <v>28</v>
      </c>
      <c r="F4269" s="20">
        <v>45.63</v>
      </c>
      <c r="G4269" s="20">
        <v>1.47</v>
      </c>
      <c r="H4269" s="20"/>
      <c r="I4269" s="20"/>
      <c r="J4269" s="25"/>
      <c r="K4269" t="s">
        <v>3072</v>
      </c>
      <c r="L4269" t="s">
        <v>1336</v>
      </c>
      <c r="M4269" s="21" t="s">
        <v>1744</v>
      </c>
      <c r="N4269" t="s">
        <v>3085</v>
      </c>
      <c r="O4269" s="20">
        <v>34</v>
      </c>
      <c r="P4269" s="20"/>
      <c r="Q4269" s="22"/>
      <c r="R4269" s="23"/>
      <c r="S4269" s="24"/>
      <c r="T4269" s="23">
        <v>52100000000</v>
      </c>
      <c r="U4269" s="22"/>
      <c r="V4269" s="20"/>
      <c r="W4269" s="20"/>
      <c r="X4269" s="25"/>
    </row>
    <row r="4270" spans="1:24">
      <c r="A4270" s="1" t="s">
        <v>3068</v>
      </c>
      <c r="B4270" s="13" t="s">
        <v>3069</v>
      </c>
      <c r="C4270" t="s">
        <v>3070</v>
      </c>
      <c r="D4270" s="7" t="s">
        <v>3071</v>
      </c>
      <c r="E4270" s="13" t="s">
        <v>28</v>
      </c>
      <c r="F4270" s="20">
        <v>45.63</v>
      </c>
      <c r="G4270" s="20">
        <v>1.47</v>
      </c>
      <c r="H4270" s="20"/>
      <c r="I4270" s="20"/>
      <c r="J4270" s="25"/>
      <c r="K4270" t="s">
        <v>3072</v>
      </c>
      <c r="L4270" t="s">
        <v>1336</v>
      </c>
      <c r="M4270" s="21" t="s">
        <v>1744</v>
      </c>
      <c r="N4270" t="s">
        <v>3086</v>
      </c>
      <c r="O4270" s="20">
        <v>35</v>
      </c>
      <c r="P4270" s="20"/>
      <c r="Q4270" s="22"/>
      <c r="R4270" s="23"/>
      <c r="S4270" s="24"/>
      <c r="T4270" s="23">
        <v>91900000000</v>
      </c>
      <c r="U4270" s="22"/>
      <c r="V4270" s="20"/>
      <c r="W4270" s="20"/>
      <c r="X4270" s="25"/>
    </row>
    <row r="4271" spans="1:24">
      <c r="A4271" s="1" t="s">
        <v>3068</v>
      </c>
      <c r="B4271" s="13" t="s">
        <v>3069</v>
      </c>
      <c r="C4271" t="s">
        <v>3070</v>
      </c>
      <c r="D4271" s="7" t="s">
        <v>3071</v>
      </c>
      <c r="E4271" s="13" t="s">
        <v>28</v>
      </c>
      <c r="F4271" s="20">
        <v>45.63</v>
      </c>
      <c r="G4271" s="20">
        <v>1.47</v>
      </c>
      <c r="H4271" s="20"/>
      <c r="I4271" s="20"/>
      <c r="J4271" s="25"/>
      <c r="K4271" t="s">
        <v>3072</v>
      </c>
      <c r="L4271" t="s">
        <v>1336</v>
      </c>
      <c r="M4271" s="21" t="s">
        <v>1744</v>
      </c>
      <c r="N4271" t="s">
        <v>3087</v>
      </c>
      <c r="O4271" s="20">
        <v>29</v>
      </c>
      <c r="P4271" s="20"/>
      <c r="Q4271" s="22"/>
      <c r="R4271" s="23"/>
      <c r="S4271" s="24"/>
      <c r="T4271" s="23">
        <v>31600000000</v>
      </c>
      <c r="U4271" s="22"/>
      <c r="V4271" s="20"/>
      <c r="W4271" s="20"/>
      <c r="X4271" s="25"/>
    </row>
    <row r="4272" spans="1:24">
      <c r="A4272" s="1" t="s">
        <v>3068</v>
      </c>
      <c r="B4272" s="13" t="s">
        <v>3069</v>
      </c>
      <c r="C4272" t="s">
        <v>3088</v>
      </c>
      <c r="D4272" s="7" t="s">
        <v>3071</v>
      </c>
      <c r="E4272" s="13" t="s">
        <v>28</v>
      </c>
      <c r="F4272" s="20">
        <v>45.63</v>
      </c>
      <c r="G4272" s="20">
        <v>1.47</v>
      </c>
      <c r="H4272" s="20"/>
      <c r="I4272" s="20"/>
      <c r="J4272" s="25"/>
      <c r="K4272" t="s">
        <v>3072</v>
      </c>
      <c r="L4272" t="s">
        <v>1336</v>
      </c>
      <c r="M4272" s="21" t="s">
        <v>1744</v>
      </c>
      <c r="N4272" t="s">
        <v>3073</v>
      </c>
      <c r="O4272" s="20">
        <v>49</v>
      </c>
      <c r="P4272" s="20"/>
      <c r="Q4272" s="22"/>
      <c r="R4272" s="23"/>
      <c r="S4272" s="24"/>
      <c r="T4272" s="23">
        <v>131000000000</v>
      </c>
      <c r="U4272" s="22"/>
      <c r="V4272" s="20"/>
      <c r="W4272" s="20"/>
      <c r="X4272" s="25"/>
    </row>
    <row r="4273" spans="1:24">
      <c r="A4273" s="1" t="s">
        <v>3068</v>
      </c>
      <c r="B4273" s="13" t="s">
        <v>3069</v>
      </c>
      <c r="C4273" t="s">
        <v>3088</v>
      </c>
      <c r="D4273" s="7" t="s">
        <v>3071</v>
      </c>
      <c r="E4273" s="13" t="s">
        <v>28</v>
      </c>
      <c r="F4273" s="20">
        <v>45.63</v>
      </c>
      <c r="G4273" s="20">
        <v>1.47</v>
      </c>
      <c r="H4273" s="20"/>
      <c r="I4273" s="20"/>
      <c r="J4273" s="25"/>
      <c r="K4273" t="s">
        <v>3072</v>
      </c>
      <c r="L4273" t="s">
        <v>1336</v>
      </c>
      <c r="M4273" s="21" t="s">
        <v>1744</v>
      </c>
      <c r="N4273" t="s">
        <v>3074</v>
      </c>
      <c r="O4273" s="20">
        <v>62</v>
      </c>
      <c r="P4273" s="20"/>
      <c r="Q4273" s="22"/>
      <c r="R4273" s="23"/>
      <c r="S4273" s="24"/>
      <c r="T4273" s="23">
        <v>34400000000</v>
      </c>
      <c r="U4273" s="22"/>
      <c r="V4273" s="20"/>
      <c r="W4273" s="20"/>
      <c r="X4273" s="25"/>
    </row>
    <row r="4274" spans="1:24">
      <c r="A4274" s="1" t="s">
        <v>3068</v>
      </c>
      <c r="B4274" s="13" t="s">
        <v>3069</v>
      </c>
      <c r="C4274" t="s">
        <v>3088</v>
      </c>
      <c r="D4274" s="7" t="s">
        <v>3071</v>
      </c>
      <c r="E4274" s="13" t="s">
        <v>28</v>
      </c>
      <c r="F4274" s="20">
        <v>45.63</v>
      </c>
      <c r="G4274" s="20">
        <v>1.47</v>
      </c>
      <c r="H4274" s="20"/>
      <c r="I4274" s="20"/>
      <c r="J4274" s="25"/>
      <c r="K4274" t="s">
        <v>3072</v>
      </c>
      <c r="L4274" t="s">
        <v>1336</v>
      </c>
      <c r="M4274" s="21" t="s">
        <v>1744</v>
      </c>
      <c r="N4274" t="s">
        <v>3075</v>
      </c>
      <c r="O4274" s="20">
        <v>43</v>
      </c>
      <c r="P4274" s="20"/>
      <c r="Q4274" s="22"/>
      <c r="R4274" s="23"/>
      <c r="S4274" s="24"/>
      <c r="T4274" s="23">
        <v>56100000000</v>
      </c>
      <c r="U4274" s="22"/>
      <c r="V4274" s="20"/>
      <c r="W4274" s="20"/>
      <c r="X4274" s="25"/>
    </row>
    <row r="4275" spans="1:24">
      <c r="A4275" s="1" t="s">
        <v>3068</v>
      </c>
      <c r="B4275" s="13" t="s">
        <v>3069</v>
      </c>
      <c r="C4275" t="s">
        <v>3088</v>
      </c>
      <c r="D4275" s="7" t="s">
        <v>3071</v>
      </c>
      <c r="E4275" s="13" t="s">
        <v>28</v>
      </c>
      <c r="F4275" s="20">
        <v>45.63</v>
      </c>
      <c r="G4275" s="20">
        <v>1.47</v>
      </c>
      <c r="H4275" s="20"/>
      <c r="I4275" s="20"/>
      <c r="J4275" s="25"/>
      <c r="K4275" t="s">
        <v>3072</v>
      </c>
      <c r="L4275" t="s">
        <v>1336</v>
      </c>
      <c r="M4275" s="21" t="s">
        <v>1744</v>
      </c>
      <c r="N4275" t="s">
        <v>3076</v>
      </c>
      <c r="O4275" s="20">
        <v>47</v>
      </c>
      <c r="P4275" s="20"/>
      <c r="Q4275" s="22"/>
      <c r="R4275" s="23"/>
      <c r="S4275" s="24"/>
      <c r="T4275" s="23">
        <v>70100000000</v>
      </c>
      <c r="U4275" s="22"/>
      <c r="V4275" s="20"/>
      <c r="W4275" s="20"/>
      <c r="X4275" s="25"/>
    </row>
    <row r="4276" spans="1:24">
      <c r="A4276" s="1" t="s">
        <v>3068</v>
      </c>
      <c r="B4276" s="13" t="s">
        <v>3069</v>
      </c>
      <c r="C4276" t="s">
        <v>3088</v>
      </c>
      <c r="D4276" s="7" t="s">
        <v>3071</v>
      </c>
      <c r="E4276" s="13" t="s">
        <v>28</v>
      </c>
      <c r="F4276" s="20">
        <v>45.63</v>
      </c>
      <c r="G4276" s="20">
        <v>1.47</v>
      </c>
      <c r="H4276" s="20"/>
      <c r="I4276" s="20"/>
      <c r="J4276" s="25"/>
      <c r="K4276" t="s">
        <v>3072</v>
      </c>
      <c r="L4276" t="s">
        <v>1336</v>
      </c>
      <c r="M4276" s="21" t="s">
        <v>1744</v>
      </c>
      <c r="N4276" t="s">
        <v>3077</v>
      </c>
      <c r="O4276" s="20">
        <v>47</v>
      </c>
      <c r="P4276" s="20"/>
      <c r="Q4276" s="22"/>
      <c r="R4276" s="23"/>
      <c r="S4276" s="24"/>
      <c r="T4276" s="23">
        <v>49600000000</v>
      </c>
      <c r="U4276" s="22"/>
      <c r="V4276" s="20"/>
      <c r="W4276" s="20"/>
      <c r="X4276" s="25"/>
    </row>
    <row r="4277" spans="1:24">
      <c r="A4277" s="1" t="s">
        <v>3068</v>
      </c>
      <c r="B4277" s="13" t="s">
        <v>3069</v>
      </c>
      <c r="C4277" t="s">
        <v>3088</v>
      </c>
      <c r="D4277" s="7" t="s">
        <v>3071</v>
      </c>
      <c r="E4277" s="13" t="s">
        <v>28</v>
      </c>
      <c r="F4277" s="20">
        <v>45.63</v>
      </c>
      <c r="G4277" s="20">
        <v>1.47</v>
      </c>
      <c r="H4277" s="20"/>
      <c r="I4277" s="20"/>
      <c r="J4277" s="25"/>
      <c r="K4277" t="s">
        <v>3072</v>
      </c>
      <c r="L4277" t="s">
        <v>1336</v>
      </c>
      <c r="M4277" s="21" t="s">
        <v>1744</v>
      </c>
      <c r="N4277" t="s">
        <v>3079</v>
      </c>
      <c r="O4277" s="20">
        <v>36</v>
      </c>
      <c r="P4277" s="20"/>
      <c r="Q4277" s="22"/>
      <c r="R4277" s="23"/>
      <c r="S4277" s="24"/>
      <c r="T4277" s="23">
        <v>35000000000</v>
      </c>
      <c r="U4277" s="22"/>
      <c r="V4277" s="20"/>
      <c r="W4277" s="20"/>
      <c r="X4277" s="25"/>
    </row>
    <row r="4278" spans="1:24">
      <c r="A4278" s="1" t="s">
        <v>3068</v>
      </c>
      <c r="B4278" s="13" t="s">
        <v>3069</v>
      </c>
      <c r="C4278" t="s">
        <v>3088</v>
      </c>
      <c r="D4278" s="7" t="s">
        <v>3071</v>
      </c>
      <c r="E4278" s="13" t="s">
        <v>28</v>
      </c>
      <c r="F4278" s="20">
        <v>45.63</v>
      </c>
      <c r="G4278" s="20">
        <v>1.47</v>
      </c>
      <c r="H4278" s="20"/>
      <c r="I4278" s="20"/>
      <c r="J4278" s="25"/>
      <c r="K4278" t="s">
        <v>3072</v>
      </c>
      <c r="L4278" t="s">
        <v>1336</v>
      </c>
      <c r="M4278" s="21" t="s">
        <v>1744</v>
      </c>
      <c r="N4278" t="s">
        <v>3080</v>
      </c>
      <c r="O4278" s="20">
        <v>46</v>
      </c>
      <c r="P4278" s="20"/>
      <c r="Q4278" s="22"/>
      <c r="R4278" s="23"/>
      <c r="S4278" s="24"/>
      <c r="T4278" s="23">
        <v>26900000000</v>
      </c>
      <c r="U4278" s="22"/>
      <c r="V4278" s="20"/>
      <c r="W4278" s="20"/>
      <c r="X4278" s="25"/>
    </row>
    <row r="4279" spans="1:24">
      <c r="A4279" s="1" t="s">
        <v>3068</v>
      </c>
      <c r="B4279" s="13" t="s">
        <v>3069</v>
      </c>
      <c r="C4279" t="s">
        <v>3088</v>
      </c>
      <c r="D4279" s="7" t="s">
        <v>3071</v>
      </c>
      <c r="E4279" s="13" t="s">
        <v>28</v>
      </c>
      <c r="F4279" s="20">
        <v>45.63</v>
      </c>
      <c r="G4279" s="20">
        <v>1.47</v>
      </c>
      <c r="H4279" s="20"/>
      <c r="I4279" s="20"/>
      <c r="J4279" s="25"/>
      <c r="K4279" t="s">
        <v>3072</v>
      </c>
      <c r="L4279" t="s">
        <v>1336</v>
      </c>
      <c r="M4279" s="21" t="s">
        <v>1744</v>
      </c>
      <c r="N4279" t="s">
        <v>3081</v>
      </c>
      <c r="O4279" s="20">
        <v>60</v>
      </c>
      <c r="P4279" s="20"/>
      <c r="Q4279" s="22"/>
      <c r="R4279" s="23"/>
      <c r="S4279" s="24"/>
      <c r="T4279" s="23">
        <v>36800000000</v>
      </c>
      <c r="U4279" s="22"/>
      <c r="V4279" s="20"/>
      <c r="W4279" s="20"/>
      <c r="X4279" s="25"/>
    </row>
    <row r="4280" spans="1:24">
      <c r="A4280" s="1" t="s">
        <v>3068</v>
      </c>
      <c r="B4280" s="13" t="s">
        <v>3069</v>
      </c>
      <c r="C4280" t="s">
        <v>3088</v>
      </c>
      <c r="D4280" s="7" t="s">
        <v>3071</v>
      </c>
      <c r="E4280" s="13" t="s">
        <v>28</v>
      </c>
      <c r="F4280" s="20">
        <v>45.63</v>
      </c>
      <c r="G4280" s="20">
        <v>1.47</v>
      </c>
      <c r="H4280" s="20"/>
      <c r="I4280" s="20"/>
      <c r="J4280" s="25"/>
      <c r="K4280" t="s">
        <v>3072</v>
      </c>
      <c r="L4280" t="s">
        <v>1336</v>
      </c>
      <c r="M4280" s="21" t="s">
        <v>1744</v>
      </c>
      <c r="N4280" t="s">
        <v>3082</v>
      </c>
      <c r="O4280" s="20">
        <v>28</v>
      </c>
      <c r="P4280" s="20"/>
      <c r="Q4280" s="22"/>
      <c r="R4280" s="23"/>
      <c r="S4280" s="24"/>
      <c r="T4280" s="23">
        <v>16600000000</v>
      </c>
      <c r="U4280" s="22"/>
      <c r="V4280" s="20"/>
      <c r="W4280" s="20"/>
      <c r="X4280" s="25"/>
    </row>
    <row r="4281" spans="1:24">
      <c r="A4281" s="1" t="s">
        <v>3068</v>
      </c>
      <c r="B4281" s="13" t="s">
        <v>3069</v>
      </c>
      <c r="C4281" t="s">
        <v>3088</v>
      </c>
      <c r="D4281" s="7" t="s">
        <v>3071</v>
      </c>
      <c r="E4281" s="13" t="s">
        <v>28</v>
      </c>
      <c r="F4281" s="20">
        <v>45.63</v>
      </c>
      <c r="G4281" s="20">
        <v>1.47</v>
      </c>
      <c r="H4281" s="20"/>
      <c r="I4281" s="20"/>
      <c r="J4281" s="25"/>
      <c r="K4281" t="s">
        <v>3072</v>
      </c>
      <c r="L4281" t="s">
        <v>1336</v>
      </c>
      <c r="M4281" s="21" t="s">
        <v>1744</v>
      </c>
      <c r="N4281" t="s">
        <v>3083</v>
      </c>
      <c r="O4281" s="20">
        <v>38</v>
      </c>
      <c r="P4281" s="20"/>
      <c r="Q4281" s="22"/>
      <c r="R4281" s="23"/>
      <c r="S4281" s="24"/>
      <c r="T4281" s="23">
        <v>22100000000</v>
      </c>
      <c r="U4281" s="22"/>
      <c r="V4281" s="20"/>
      <c r="W4281" s="20"/>
      <c r="X4281" s="25"/>
    </row>
    <row r="4282" spans="1:24">
      <c r="A4282" s="1" t="s">
        <v>3068</v>
      </c>
      <c r="B4282" s="13" t="s">
        <v>3069</v>
      </c>
      <c r="C4282" t="s">
        <v>3088</v>
      </c>
      <c r="D4282" s="7" t="s">
        <v>3071</v>
      </c>
      <c r="E4282" s="13" t="s">
        <v>28</v>
      </c>
      <c r="F4282" s="20">
        <v>45.63</v>
      </c>
      <c r="G4282" s="20">
        <v>1.47</v>
      </c>
      <c r="H4282" s="20"/>
      <c r="I4282" s="20"/>
      <c r="J4282" s="25"/>
      <c r="K4282" t="s">
        <v>3072</v>
      </c>
      <c r="L4282" t="s">
        <v>1336</v>
      </c>
      <c r="M4282" s="21" t="s">
        <v>1744</v>
      </c>
      <c r="N4282" t="s">
        <v>3084</v>
      </c>
      <c r="O4282" s="20">
        <v>38</v>
      </c>
      <c r="P4282" s="20"/>
      <c r="Q4282" s="22"/>
      <c r="R4282" s="23"/>
      <c r="S4282" s="24"/>
      <c r="T4282" s="23">
        <v>41400000000</v>
      </c>
      <c r="U4282" s="22"/>
      <c r="V4282" s="20"/>
      <c r="W4282" s="20"/>
      <c r="X4282" s="25"/>
    </row>
    <row r="4283" spans="1:24">
      <c r="A4283" s="1" t="s">
        <v>3068</v>
      </c>
      <c r="B4283" s="13" t="s">
        <v>3069</v>
      </c>
      <c r="C4283" t="s">
        <v>3088</v>
      </c>
      <c r="D4283" s="7" t="s">
        <v>3071</v>
      </c>
      <c r="E4283" s="13" t="s">
        <v>28</v>
      </c>
      <c r="F4283" s="20">
        <v>45.63</v>
      </c>
      <c r="G4283" s="20">
        <v>1.47</v>
      </c>
      <c r="H4283" s="20"/>
      <c r="I4283" s="20"/>
      <c r="J4283" s="25"/>
      <c r="K4283" t="s">
        <v>3072</v>
      </c>
      <c r="L4283" t="s">
        <v>1336</v>
      </c>
      <c r="M4283" s="21" t="s">
        <v>1744</v>
      </c>
      <c r="N4283" t="s">
        <v>3085</v>
      </c>
      <c r="O4283" s="20">
        <v>45</v>
      </c>
      <c r="P4283" s="20"/>
      <c r="Q4283" s="22"/>
      <c r="R4283" s="23"/>
      <c r="S4283" s="24"/>
      <c r="T4283" s="23">
        <v>181000000000</v>
      </c>
      <c r="U4283" s="22"/>
      <c r="V4283" s="20"/>
      <c r="W4283" s="20"/>
      <c r="X4283" s="25"/>
    </row>
    <row r="4284" spans="1:24">
      <c r="A4284" s="1" t="s">
        <v>3068</v>
      </c>
      <c r="B4284" s="13" t="s">
        <v>3069</v>
      </c>
      <c r="C4284" t="s">
        <v>3088</v>
      </c>
      <c r="D4284" s="7" t="s">
        <v>3071</v>
      </c>
      <c r="E4284" s="13" t="s">
        <v>28</v>
      </c>
      <c r="F4284" s="20">
        <v>45.63</v>
      </c>
      <c r="G4284" s="20">
        <v>1.47</v>
      </c>
      <c r="H4284" s="20"/>
      <c r="I4284" s="20"/>
      <c r="J4284" s="25"/>
      <c r="K4284" t="s">
        <v>3072</v>
      </c>
      <c r="L4284" t="s">
        <v>1336</v>
      </c>
      <c r="M4284" s="21" t="s">
        <v>1744</v>
      </c>
      <c r="N4284" t="s">
        <v>3086</v>
      </c>
      <c r="O4284" s="20">
        <v>46</v>
      </c>
      <c r="P4284" s="20"/>
      <c r="Q4284" s="22"/>
      <c r="R4284" s="23"/>
      <c r="S4284" s="24"/>
      <c r="T4284" s="23">
        <v>126000000000</v>
      </c>
      <c r="U4284" s="22"/>
      <c r="V4284" s="20"/>
      <c r="W4284" s="20"/>
      <c r="X4284" s="25"/>
    </row>
    <row r="4285" spans="1:24">
      <c r="A4285" s="1" t="s">
        <v>3068</v>
      </c>
      <c r="B4285" s="13" t="s">
        <v>3069</v>
      </c>
      <c r="C4285" t="s">
        <v>3088</v>
      </c>
      <c r="D4285" s="7" t="s">
        <v>3071</v>
      </c>
      <c r="E4285" s="13" t="s">
        <v>28</v>
      </c>
      <c r="F4285" s="20">
        <v>45.63</v>
      </c>
      <c r="G4285" s="20">
        <v>1.47</v>
      </c>
      <c r="H4285" s="20"/>
      <c r="I4285" s="20"/>
      <c r="J4285" s="25"/>
      <c r="K4285" t="s">
        <v>3072</v>
      </c>
      <c r="L4285" t="s">
        <v>1336</v>
      </c>
      <c r="M4285" s="21" t="s">
        <v>1744</v>
      </c>
      <c r="N4285" t="s">
        <v>3089</v>
      </c>
      <c r="O4285" s="20">
        <v>43</v>
      </c>
      <c r="P4285" s="20"/>
      <c r="Q4285" s="22"/>
      <c r="R4285" s="23"/>
      <c r="S4285" s="24"/>
      <c r="T4285" s="23">
        <v>39100000000</v>
      </c>
      <c r="U4285" s="22"/>
      <c r="V4285" s="20"/>
      <c r="W4285" s="20"/>
      <c r="X4285" s="25"/>
    </row>
    <row r="4286" spans="1:24">
      <c r="A4286" s="1" t="s">
        <v>3068</v>
      </c>
      <c r="B4286" s="13" t="s">
        <v>3069</v>
      </c>
      <c r="C4286" t="s">
        <v>3088</v>
      </c>
      <c r="D4286" s="7" t="s">
        <v>3071</v>
      </c>
      <c r="E4286" s="13" t="s">
        <v>28</v>
      </c>
      <c r="F4286" s="20">
        <v>45.63</v>
      </c>
      <c r="G4286" s="20">
        <v>1.47</v>
      </c>
      <c r="H4286" s="20"/>
      <c r="I4286" s="20"/>
      <c r="J4286" s="25"/>
      <c r="K4286" t="s">
        <v>3072</v>
      </c>
      <c r="L4286" t="s">
        <v>1336</v>
      </c>
      <c r="M4286" s="21" t="s">
        <v>1744</v>
      </c>
      <c r="N4286" t="s">
        <v>3087</v>
      </c>
      <c r="O4286" s="20">
        <v>45</v>
      </c>
      <c r="P4286" s="20"/>
      <c r="Q4286" s="22"/>
      <c r="R4286" s="23"/>
      <c r="S4286" s="24"/>
      <c r="T4286" s="23">
        <v>90600000000</v>
      </c>
      <c r="U4286" s="22"/>
      <c r="V4286" s="20"/>
      <c r="W4286" s="20"/>
      <c r="X4286" s="25"/>
    </row>
    <row r="4287" spans="1:24">
      <c r="A4287" s="1" t="s">
        <v>3068</v>
      </c>
      <c r="B4287" s="13" t="s">
        <v>3069</v>
      </c>
      <c r="C4287" t="s">
        <v>3088</v>
      </c>
      <c r="D4287" s="7" t="s">
        <v>3071</v>
      </c>
      <c r="E4287" s="13" t="s">
        <v>28</v>
      </c>
      <c r="F4287" s="20">
        <v>45.63</v>
      </c>
      <c r="G4287" s="20">
        <v>1.47</v>
      </c>
      <c r="H4287" s="20"/>
      <c r="I4287" s="20"/>
      <c r="J4287" s="25"/>
      <c r="K4287" t="s">
        <v>3072</v>
      </c>
      <c r="L4287" t="s">
        <v>1336</v>
      </c>
      <c r="M4287" s="21" t="s">
        <v>1744</v>
      </c>
      <c r="N4287" t="s">
        <v>3090</v>
      </c>
      <c r="O4287" s="20">
        <v>17</v>
      </c>
      <c r="P4287" s="20"/>
      <c r="Q4287" s="22"/>
      <c r="R4287" s="23"/>
      <c r="S4287" s="24"/>
      <c r="T4287" s="23">
        <v>81200000000</v>
      </c>
      <c r="U4287" s="22"/>
      <c r="V4287" s="20"/>
      <c r="W4287" s="20"/>
      <c r="X4287" s="25"/>
    </row>
    <row r="4288" spans="1:24">
      <c r="A4288" s="1" t="s">
        <v>3068</v>
      </c>
      <c r="B4288" s="13" t="s">
        <v>3069</v>
      </c>
      <c r="C4288" t="s">
        <v>3070</v>
      </c>
      <c r="D4288" s="7" t="s">
        <v>3071</v>
      </c>
      <c r="E4288" s="13" t="s">
        <v>28</v>
      </c>
      <c r="F4288" s="20">
        <v>45.63</v>
      </c>
      <c r="G4288" s="20">
        <v>1.47</v>
      </c>
      <c r="H4288" s="20"/>
      <c r="I4288" s="20"/>
      <c r="J4288" s="25"/>
      <c r="K4288" t="s">
        <v>3072</v>
      </c>
      <c r="L4288" t="s">
        <v>1336</v>
      </c>
      <c r="M4288" s="21" t="s">
        <v>1744</v>
      </c>
      <c r="N4288" t="s">
        <v>3091</v>
      </c>
      <c r="O4288" s="20">
        <v>43</v>
      </c>
      <c r="P4288" s="20"/>
      <c r="Q4288" s="22"/>
      <c r="R4288" s="23"/>
      <c r="S4288" s="24"/>
      <c r="T4288" s="23"/>
      <c r="U4288" s="22">
        <v>0.583206227750771</v>
      </c>
      <c r="V4288" s="20"/>
      <c r="W4288" s="20"/>
      <c r="X4288" s="25"/>
    </row>
    <row r="4289" spans="1:24">
      <c r="A4289" s="1" t="s">
        <v>3068</v>
      </c>
      <c r="B4289" s="13" t="s">
        <v>3069</v>
      </c>
      <c r="C4289" t="s">
        <v>3070</v>
      </c>
      <c r="D4289" s="7" t="s">
        <v>3071</v>
      </c>
      <c r="E4289" s="13" t="s">
        <v>28</v>
      </c>
      <c r="F4289" s="20">
        <v>45.63</v>
      </c>
      <c r="G4289" s="20">
        <v>1.47</v>
      </c>
      <c r="H4289" s="20"/>
      <c r="I4289" s="20"/>
      <c r="J4289" s="25"/>
      <c r="K4289" t="s">
        <v>3072</v>
      </c>
      <c r="L4289" t="s">
        <v>1336</v>
      </c>
      <c r="M4289" s="21" t="s">
        <v>1744</v>
      </c>
      <c r="N4289" t="s">
        <v>3092</v>
      </c>
      <c r="O4289" s="20">
        <v>42</v>
      </c>
      <c r="P4289" s="20"/>
      <c r="Q4289" s="22"/>
      <c r="R4289" s="23"/>
      <c r="S4289" s="24"/>
      <c r="T4289" s="23"/>
      <c r="U4289" s="22">
        <v>0.501729219972317</v>
      </c>
      <c r="V4289" s="20"/>
      <c r="W4289" s="20"/>
      <c r="X4289" s="25"/>
    </row>
    <row r="4290" spans="1:24">
      <c r="A4290" s="1" t="s">
        <v>3068</v>
      </c>
      <c r="B4290" s="13" t="s">
        <v>3069</v>
      </c>
      <c r="C4290" t="s">
        <v>3070</v>
      </c>
      <c r="D4290" s="7" t="s">
        <v>3071</v>
      </c>
      <c r="E4290" s="13" t="s">
        <v>28</v>
      </c>
      <c r="F4290" s="20">
        <v>45.63</v>
      </c>
      <c r="G4290" s="20">
        <v>1.47</v>
      </c>
      <c r="H4290" s="20"/>
      <c r="I4290" s="20"/>
      <c r="J4290" s="25"/>
      <c r="K4290" t="s">
        <v>3072</v>
      </c>
      <c r="L4290" t="s">
        <v>1336</v>
      </c>
      <c r="M4290" s="21" t="s">
        <v>1744</v>
      </c>
      <c r="N4290" t="s">
        <v>3093</v>
      </c>
      <c r="O4290" s="20">
        <v>65</v>
      </c>
      <c r="P4290" s="20"/>
      <c r="Q4290" s="22"/>
      <c r="R4290" s="23"/>
      <c r="S4290" s="24"/>
      <c r="T4290" s="23"/>
      <c r="U4290" s="22">
        <v>0.558471310744411</v>
      </c>
      <c r="V4290" s="20"/>
      <c r="W4290" s="20"/>
      <c r="X4290" s="25"/>
    </row>
    <row r="4291" spans="1:24">
      <c r="A4291" s="1" t="s">
        <v>3068</v>
      </c>
      <c r="B4291" s="13" t="s">
        <v>3069</v>
      </c>
      <c r="C4291" t="s">
        <v>3070</v>
      </c>
      <c r="D4291" s="7" t="s">
        <v>3071</v>
      </c>
      <c r="E4291" s="13" t="s">
        <v>28</v>
      </c>
      <c r="F4291" s="20">
        <v>45.63</v>
      </c>
      <c r="G4291" s="20">
        <v>1.47</v>
      </c>
      <c r="H4291" s="20"/>
      <c r="I4291" s="20"/>
      <c r="J4291" s="25"/>
      <c r="K4291" t="s">
        <v>3072</v>
      </c>
      <c r="L4291" t="s">
        <v>1336</v>
      </c>
      <c r="M4291" s="21" t="s">
        <v>1744</v>
      </c>
      <c r="N4291" t="s">
        <v>3094</v>
      </c>
      <c r="O4291" s="20">
        <v>56</v>
      </c>
      <c r="P4291" s="20"/>
      <c r="Q4291" s="22"/>
      <c r="R4291" s="23"/>
      <c r="S4291" s="24"/>
      <c r="T4291" s="23"/>
      <c r="U4291" s="22">
        <v>0.636143473774636</v>
      </c>
      <c r="V4291" s="20"/>
      <c r="W4291" s="20"/>
      <c r="X4291" s="25"/>
    </row>
    <row r="4292" spans="1:24">
      <c r="A4292" s="1" t="s">
        <v>3068</v>
      </c>
      <c r="B4292" s="13" t="s">
        <v>3069</v>
      </c>
      <c r="C4292" t="s">
        <v>3070</v>
      </c>
      <c r="D4292" s="7" t="s">
        <v>3071</v>
      </c>
      <c r="E4292" s="13" t="s">
        <v>28</v>
      </c>
      <c r="F4292" s="20">
        <v>45.63</v>
      </c>
      <c r="G4292" s="20">
        <v>1.47</v>
      </c>
      <c r="H4292" s="20"/>
      <c r="I4292" s="20"/>
      <c r="J4292" s="25"/>
      <c r="K4292" t="s">
        <v>3072</v>
      </c>
      <c r="L4292" t="s">
        <v>1336</v>
      </c>
      <c r="M4292" s="21" t="s">
        <v>1744</v>
      </c>
      <c r="N4292" t="s">
        <v>3095</v>
      </c>
      <c r="O4292" s="20">
        <v>54</v>
      </c>
      <c r="P4292" s="20"/>
      <c r="Q4292" s="22"/>
      <c r="R4292" s="23"/>
      <c r="S4292" s="24"/>
      <c r="T4292" s="23"/>
      <c r="U4292" s="22">
        <v>0.608732052816337</v>
      </c>
      <c r="V4292" s="20"/>
      <c r="W4292" s="20"/>
      <c r="X4292" s="25"/>
    </row>
    <row r="4293" spans="1:24">
      <c r="A4293" s="1" t="s">
        <v>3068</v>
      </c>
      <c r="B4293" s="13" t="s">
        <v>3069</v>
      </c>
      <c r="C4293" t="s">
        <v>3070</v>
      </c>
      <c r="D4293" s="7" t="s">
        <v>3071</v>
      </c>
      <c r="E4293" s="13" t="s">
        <v>28</v>
      </c>
      <c r="F4293" s="20">
        <v>45.63</v>
      </c>
      <c r="G4293" s="20">
        <v>1.47</v>
      </c>
      <c r="H4293" s="20"/>
      <c r="I4293" s="20"/>
      <c r="J4293" s="25"/>
      <c r="K4293" t="s">
        <v>3072</v>
      </c>
      <c r="L4293" t="s">
        <v>1336</v>
      </c>
      <c r="M4293" s="21" t="s">
        <v>1744</v>
      </c>
      <c r="N4293" t="s">
        <v>3096</v>
      </c>
      <c r="O4293" s="20">
        <v>47</v>
      </c>
      <c r="P4293" s="20"/>
      <c r="Q4293" s="22"/>
      <c r="R4293" s="23"/>
      <c r="S4293" s="24"/>
      <c r="T4293" s="23"/>
      <c r="U4293" s="22">
        <v>0.603698802668691</v>
      </c>
      <c r="V4293" s="20"/>
      <c r="W4293" s="20"/>
      <c r="X4293" s="25"/>
    </row>
    <row r="4294" spans="1:24">
      <c r="A4294" s="1" t="s">
        <v>3068</v>
      </c>
      <c r="B4294" s="13" t="s">
        <v>3069</v>
      </c>
      <c r="C4294" t="s">
        <v>3088</v>
      </c>
      <c r="D4294" s="7" t="s">
        <v>3071</v>
      </c>
      <c r="E4294" s="13" t="s">
        <v>28</v>
      </c>
      <c r="F4294" s="20">
        <v>45.63</v>
      </c>
      <c r="G4294" s="20">
        <v>1.47</v>
      </c>
      <c r="H4294" s="20"/>
      <c r="I4294" s="20"/>
      <c r="J4294" s="25"/>
      <c r="K4294" t="s">
        <v>3072</v>
      </c>
      <c r="L4294" t="s">
        <v>1336</v>
      </c>
      <c r="M4294" s="21" t="s">
        <v>1744</v>
      </c>
      <c r="N4294" t="s">
        <v>3097</v>
      </c>
      <c r="O4294" s="20">
        <v>65</v>
      </c>
      <c r="P4294" s="20"/>
      <c r="Q4294" s="22"/>
      <c r="R4294" s="23"/>
      <c r="S4294" s="24"/>
      <c r="T4294" s="23"/>
      <c r="U4294" s="22">
        <v>0.7165859991306</v>
      </c>
      <c r="V4294" s="20"/>
      <c r="W4294" s="20"/>
      <c r="X4294" s="25"/>
    </row>
    <row r="4295" spans="1:24">
      <c r="A4295" s="1" t="s">
        <v>3068</v>
      </c>
      <c r="B4295" s="13" t="s">
        <v>3069</v>
      </c>
      <c r="C4295" t="s">
        <v>3088</v>
      </c>
      <c r="D4295" s="7" t="s">
        <v>3071</v>
      </c>
      <c r="E4295" s="13" t="s">
        <v>28</v>
      </c>
      <c r="F4295" s="20">
        <v>45.63</v>
      </c>
      <c r="G4295" s="20">
        <v>1.47</v>
      </c>
      <c r="H4295" s="20"/>
      <c r="I4295" s="20"/>
      <c r="J4295" s="25"/>
      <c r="K4295" t="s">
        <v>3072</v>
      </c>
      <c r="L4295" t="s">
        <v>1336</v>
      </c>
      <c r="M4295" s="21" t="s">
        <v>1744</v>
      </c>
      <c r="N4295" t="s">
        <v>3098</v>
      </c>
      <c r="O4295" s="20">
        <v>65</v>
      </c>
      <c r="P4295" s="20"/>
      <c r="Q4295" s="22"/>
      <c r="R4295" s="23"/>
      <c r="S4295" s="24"/>
      <c r="T4295" s="23"/>
      <c r="U4295" s="22">
        <v>0.60687357506682</v>
      </c>
      <c r="V4295" s="20"/>
      <c r="W4295" s="20"/>
      <c r="X4295" s="25"/>
    </row>
    <row r="4296" spans="1:24">
      <c r="A4296" s="1" t="s">
        <v>3068</v>
      </c>
      <c r="B4296" s="13" t="s">
        <v>3069</v>
      </c>
      <c r="C4296" t="s">
        <v>3088</v>
      </c>
      <c r="D4296" s="7" t="s">
        <v>3071</v>
      </c>
      <c r="E4296" s="13" t="s">
        <v>28</v>
      </c>
      <c r="F4296" s="20">
        <v>45.63</v>
      </c>
      <c r="G4296" s="20">
        <v>1.47</v>
      </c>
      <c r="H4296" s="20"/>
      <c r="I4296" s="20"/>
      <c r="J4296" s="25"/>
      <c r="K4296" t="s">
        <v>3072</v>
      </c>
      <c r="L4296" t="s">
        <v>1336</v>
      </c>
      <c r="M4296" s="21" t="s">
        <v>1744</v>
      </c>
      <c r="N4296" t="s">
        <v>3099</v>
      </c>
      <c r="O4296" s="20">
        <v>56</v>
      </c>
      <c r="P4296" s="20"/>
      <c r="Q4296" s="22"/>
      <c r="R4296" s="23"/>
      <c r="S4296" s="24"/>
      <c r="T4296" s="23"/>
      <c r="U4296" s="22">
        <v>0.599148708158743</v>
      </c>
      <c r="V4296" s="20"/>
      <c r="W4296" s="20"/>
      <c r="X4296" s="25"/>
    </row>
    <row r="4297" spans="1:24">
      <c r="A4297" s="1" t="s">
        <v>3068</v>
      </c>
      <c r="B4297" s="13" t="s">
        <v>3069</v>
      </c>
      <c r="C4297" t="s">
        <v>3088</v>
      </c>
      <c r="D4297" s="7" t="s">
        <v>3071</v>
      </c>
      <c r="E4297" s="13" t="s">
        <v>28</v>
      </c>
      <c r="F4297" s="20">
        <v>45.63</v>
      </c>
      <c r="G4297" s="20">
        <v>1.47</v>
      </c>
      <c r="H4297" s="20"/>
      <c r="I4297" s="20"/>
      <c r="J4297" s="25"/>
      <c r="K4297" t="s">
        <v>3072</v>
      </c>
      <c r="L4297" t="s">
        <v>1336</v>
      </c>
      <c r="M4297" s="21" t="s">
        <v>1744</v>
      </c>
      <c r="N4297" t="s">
        <v>3100</v>
      </c>
      <c r="O4297" s="20">
        <v>56</v>
      </c>
      <c r="P4297" s="20"/>
      <c r="Q4297" s="22"/>
      <c r="R4297" s="23"/>
      <c r="S4297" s="24"/>
      <c r="T4297" s="23"/>
      <c r="U4297" s="22">
        <v>0.551078085096928</v>
      </c>
      <c r="V4297" s="20"/>
      <c r="W4297" s="20"/>
      <c r="X4297" s="25"/>
    </row>
    <row r="4298" spans="1:24">
      <c r="A4298" s="1" t="s">
        <v>3068</v>
      </c>
      <c r="B4298" s="13" t="s">
        <v>3069</v>
      </c>
      <c r="C4298" t="s">
        <v>3088</v>
      </c>
      <c r="D4298" s="7" t="s">
        <v>3071</v>
      </c>
      <c r="E4298" s="13" t="s">
        <v>28</v>
      </c>
      <c r="F4298" s="20">
        <v>45.63</v>
      </c>
      <c r="G4298" s="20">
        <v>1.47</v>
      </c>
      <c r="H4298" s="20"/>
      <c r="I4298" s="20"/>
      <c r="J4298" s="25"/>
      <c r="K4298" t="s">
        <v>3072</v>
      </c>
      <c r="L4298" t="s">
        <v>1336</v>
      </c>
      <c r="M4298" s="21" t="s">
        <v>1744</v>
      </c>
      <c r="N4298" t="s">
        <v>3101</v>
      </c>
      <c r="O4298" s="20">
        <v>54</v>
      </c>
      <c r="P4298" s="20"/>
      <c r="Q4298" s="22"/>
      <c r="R4298" s="23"/>
      <c r="S4298" s="24"/>
      <c r="T4298" s="23"/>
      <c r="U4298" s="22">
        <v>0.487718424963406</v>
      </c>
      <c r="V4298" s="20"/>
      <c r="W4298" s="20"/>
      <c r="X4298" s="25"/>
    </row>
    <row r="4299" spans="1:24">
      <c r="A4299" s="1" t="s">
        <v>3068</v>
      </c>
      <c r="B4299" s="13" t="s">
        <v>3069</v>
      </c>
      <c r="C4299" t="s">
        <v>3088</v>
      </c>
      <c r="D4299" s="7" t="s">
        <v>3071</v>
      </c>
      <c r="E4299" s="13" t="s">
        <v>28</v>
      </c>
      <c r="F4299" s="20">
        <v>45.63</v>
      </c>
      <c r="G4299" s="20">
        <v>1.47</v>
      </c>
      <c r="H4299" s="20"/>
      <c r="I4299" s="20"/>
      <c r="J4299" s="25"/>
      <c r="K4299" t="s">
        <v>3072</v>
      </c>
      <c r="L4299" t="s">
        <v>1336</v>
      </c>
      <c r="M4299" s="21" t="s">
        <v>1744</v>
      </c>
      <c r="N4299" t="s">
        <v>3102</v>
      </c>
      <c r="O4299" s="20">
        <v>47</v>
      </c>
      <c r="P4299" s="20"/>
      <c r="Q4299" s="22"/>
      <c r="R4299" s="23"/>
      <c r="S4299" s="24"/>
      <c r="T4299" s="23"/>
      <c r="U4299" s="22">
        <v>0.706203989554252</v>
      </c>
      <c r="V4299" s="20"/>
      <c r="W4299" s="20"/>
      <c r="X4299" s="25"/>
    </row>
    <row r="4300" spans="1:24">
      <c r="A4300" s="1" t="s">
        <v>3068</v>
      </c>
      <c r="B4300" s="13" t="s">
        <v>3069</v>
      </c>
      <c r="C4300" t="s">
        <v>3088</v>
      </c>
      <c r="D4300" s="7" t="s">
        <v>3071</v>
      </c>
      <c r="E4300" s="13" t="s">
        <v>28</v>
      </c>
      <c r="F4300" s="20">
        <v>45.63</v>
      </c>
      <c r="G4300" s="20">
        <v>1.47</v>
      </c>
      <c r="H4300" s="20"/>
      <c r="I4300" s="20"/>
      <c r="J4300" s="25"/>
      <c r="K4300" t="s">
        <v>3072</v>
      </c>
      <c r="L4300" t="s">
        <v>1336</v>
      </c>
      <c r="M4300" s="21" t="s">
        <v>1744</v>
      </c>
      <c r="N4300" t="s">
        <v>3103</v>
      </c>
      <c r="O4300" s="20">
        <v>43</v>
      </c>
      <c r="P4300" s="20"/>
      <c r="Q4300" s="22"/>
      <c r="R4300" s="23"/>
      <c r="S4300" s="24"/>
      <c r="T4300" s="23"/>
      <c r="U4300" s="22">
        <v>0.432517287378735</v>
      </c>
      <c r="V4300" s="20"/>
      <c r="W4300" s="20"/>
      <c r="X4300" s="25"/>
    </row>
    <row r="4301" spans="1:24">
      <c r="A4301" s="1" t="s">
        <v>3068</v>
      </c>
      <c r="B4301" s="13" t="s">
        <v>3069</v>
      </c>
      <c r="C4301" t="s">
        <v>3088</v>
      </c>
      <c r="D4301" s="7" t="s">
        <v>3071</v>
      </c>
      <c r="E4301" s="13" t="s">
        <v>28</v>
      </c>
      <c r="F4301" s="20">
        <v>45.63</v>
      </c>
      <c r="G4301" s="20">
        <v>1.47</v>
      </c>
      <c r="H4301" s="20"/>
      <c r="I4301" s="20"/>
      <c r="J4301" s="25"/>
      <c r="K4301" t="s">
        <v>3072</v>
      </c>
      <c r="L4301" t="s">
        <v>1336</v>
      </c>
      <c r="M4301" s="21" t="s">
        <v>1744</v>
      </c>
      <c r="N4301" t="s">
        <v>3104</v>
      </c>
      <c r="O4301" s="20">
        <v>42</v>
      </c>
      <c r="P4301" s="20"/>
      <c r="Q4301" s="22"/>
      <c r="R4301" s="23"/>
      <c r="S4301" s="24"/>
      <c r="T4301" s="23"/>
      <c r="U4301" s="22">
        <v>0.644523958150495</v>
      </c>
      <c r="V4301" s="20"/>
      <c r="W4301" s="20"/>
      <c r="X4301" s="25"/>
    </row>
    <row r="4302" spans="1:24">
      <c r="A4302" s="39" t="s">
        <v>3068</v>
      </c>
      <c r="B4302" s="40" t="s">
        <v>3069</v>
      </c>
      <c r="C4302" s="18" t="s">
        <v>3088</v>
      </c>
      <c r="D4302" s="78" t="s">
        <v>3071</v>
      </c>
      <c r="E4302" s="40" t="s">
        <v>28</v>
      </c>
      <c r="F4302" s="42">
        <v>45.63</v>
      </c>
      <c r="G4302" s="42">
        <v>1.47</v>
      </c>
      <c r="H4302" s="42"/>
      <c r="I4302" s="42"/>
      <c r="J4302" s="47"/>
      <c r="K4302" s="18" t="s">
        <v>3072</v>
      </c>
      <c r="L4302" s="18" t="s">
        <v>1336</v>
      </c>
      <c r="M4302" s="43" t="s">
        <v>1744</v>
      </c>
      <c r="N4302" s="18" t="s">
        <v>3105</v>
      </c>
      <c r="O4302" s="42">
        <v>42</v>
      </c>
      <c r="P4302" s="42"/>
      <c r="Q4302" s="44"/>
      <c r="R4302" s="45"/>
      <c r="S4302" s="46"/>
      <c r="T4302" s="45"/>
      <c r="U4302" s="44">
        <v>0.650844362121792</v>
      </c>
      <c r="V4302" s="42"/>
      <c r="W4302" s="42"/>
      <c r="X4302" s="47"/>
    </row>
    <row r="4303" spans="1:24">
      <c r="A4303" s="1" t="s">
        <v>3106</v>
      </c>
      <c r="B4303" s="13" t="s">
        <v>3107</v>
      </c>
      <c r="C4303" t="s">
        <v>3108</v>
      </c>
      <c r="D4303" s="7" t="s">
        <v>3109</v>
      </c>
      <c r="E4303" s="13" t="s">
        <v>28</v>
      </c>
      <c r="F4303" s="20"/>
      <c r="G4303" s="20"/>
      <c r="H4303" s="20"/>
      <c r="I4303" s="20"/>
      <c r="J4303" s="25"/>
      <c r="K4303" t="s">
        <v>334</v>
      </c>
      <c r="L4303" t="s">
        <v>1336</v>
      </c>
      <c r="M4303" s="21" t="s">
        <v>335</v>
      </c>
      <c r="N4303" t="s">
        <v>3110</v>
      </c>
      <c r="O4303" s="20">
        <v>4.85</v>
      </c>
      <c r="P4303" s="20"/>
      <c r="Q4303" s="22"/>
      <c r="R4303" s="23"/>
      <c r="S4303" s="24"/>
      <c r="T4303" s="23">
        <v>4480000000</v>
      </c>
      <c r="U4303" s="22"/>
      <c r="V4303" s="20"/>
      <c r="W4303" s="20"/>
      <c r="X4303" s="25"/>
    </row>
    <row r="4304" spans="1:24">
      <c r="A4304" s="1" t="s">
        <v>3106</v>
      </c>
      <c r="B4304" s="13" t="s">
        <v>3107</v>
      </c>
      <c r="C4304" t="s">
        <v>3108</v>
      </c>
      <c r="D4304" s="7" t="s">
        <v>3109</v>
      </c>
      <c r="E4304" s="13" t="s">
        <v>28</v>
      </c>
      <c r="F4304" s="20"/>
      <c r="G4304" s="20"/>
      <c r="H4304" s="20"/>
      <c r="I4304" s="20"/>
      <c r="J4304" s="25"/>
      <c r="K4304" t="s">
        <v>334</v>
      </c>
      <c r="L4304" t="s">
        <v>1336</v>
      </c>
      <c r="M4304" s="21" t="s">
        <v>335</v>
      </c>
      <c r="N4304" t="s">
        <v>3111</v>
      </c>
      <c r="O4304" s="20">
        <v>2.91</v>
      </c>
      <c r="P4304" s="20"/>
      <c r="Q4304" s="22"/>
      <c r="R4304" s="23"/>
      <c r="S4304" s="24"/>
      <c r="T4304" s="23">
        <v>7390000000</v>
      </c>
      <c r="U4304" s="22"/>
      <c r="V4304" s="20"/>
      <c r="W4304" s="20"/>
      <c r="X4304" s="25"/>
    </row>
    <row r="4305" spans="1:24">
      <c r="A4305" s="1" t="s">
        <v>3106</v>
      </c>
      <c r="B4305" s="13" t="s">
        <v>3107</v>
      </c>
      <c r="C4305" t="s">
        <v>3108</v>
      </c>
      <c r="D4305" s="7" t="s">
        <v>3109</v>
      </c>
      <c r="E4305" s="13" t="s">
        <v>28</v>
      </c>
      <c r="F4305" s="20"/>
      <c r="G4305" s="20"/>
      <c r="H4305" s="20"/>
      <c r="I4305" s="20"/>
      <c r="J4305" s="25"/>
      <c r="K4305" t="s">
        <v>334</v>
      </c>
      <c r="L4305" t="s">
        <v>1336</v>
      </c>
      <c r="M4305" s="21" t="s">
        <v>335</v>
      </c>
      <c r="N4305" t="s">
        <v>3112</v>
      </c>
      <c r="O4305" s="20">
        <v>2.7</v>
      </c>
      <c r="P4305" s="20"/>
      <c r="Q4305" s="22"/>
      <c r="R4305" s="23"/>
      <c r="S4305" s="24"/>
      <c r="T4305" s="23">
        <v>49200000000</v>
      </c>
      <c r="U4305" s="22"/>
      <c r="V4305" s="20"/>
      <c r="W4305" s="20"/>
      <c r="X4305" s="25"/>
    </row>
    <row r="4306" spans="1:24">
      <c r="A4306" s="1" t="s">
        <v>3106</v>
      </c>
      <c r="B4306" s="13" t="s">
        <v>3107</v>
      </c>
      <c r="C4306" t="s">
        <v>3108</v>
      </c>
      <c r="D4306" s="7" t="s">
        <v>3109</v>
      </c>
      <c r="E4306" s="13" t="s">
        <v>28</v>
      </c>
      <c r="F4306" s="20"/>
      <c r="G4306" s="20"/>
      <c r="H4306" s="20"/>
      <c r="I4306" s="20"/>
      <c r="J4306" s="25"/>
      <c r="K4306" t="s">
        <v>334</v>
      </c>
      <c r="L4306" t="s">
        <v>1336</v>
      </c>
      <c r="M4306" s="21" t="s">
        <v>335</v>
      </c>
      <c r="N4306" t="s">
        <v>3113</v>
      </c>
      <c r="O4306" s="20">
        <v>2.65</v>
      </c>
      <c r="P4306" s="20"/>
      <c r="Q4306" s="22"/>
      <c r="R4306" s="23"/>
      <c r="S4306" s="24"/>
      <c r="T4306" s="23">
        <v>66800000000</v>
      </c>
      <c r="U4306" s="22"/>
      <c r="V4306" s="20"/>
      <c r="W4306" s="20"/>
      <c r="X4306" s="25"/>
    </row>
    <row r="4307" spans="1:24">
      <c r="A4307" s="1" t="s">
        <v>3106</v>
      </c>
      <c r="B4307" s="13" t="s">
        <v>3107</v>
      </c>
      <c r="C4307" t="s">
        <v>3108</v>
      </c>
      <c r="D4307" s="7" t="s">
        <v>3109</v>
      </c>
      <c r="E4307" s="13" t="s">
        <v>28</v>
      </c>
      <c r="F4307" s="20">
        <v>50.27</v>
      </c>
      <c r="G4307" s="20">
        <v>2.62</v>
      </c>
      <c r="H4307" s="20"/>
      <c r="I4307" s="20"/>
      <c r="J4307" s="25"/>
      <c r="K4307" t="s">
        <v>334</v>
      </c>
      <c r="L4307" t="s">
        <v>1336</v>
      </c>
      <c r="M4307" s="21" t="s">
        <v>335</v>
      </c>
      <c r="N4307" t="s">
        <v>3114</v>
      </c>
      <c r="O4307" s="20">
        <v>2.75</v>
      </c>
      <c r="P4307" s="20"/>
      <c r="Q4307" s="22"/>
      <c r="R4307" s="23"/>
      <c r="S4307" s="24"/>
      <c r="T4307" s="23">
        <v>245000000000</v>
      </c>
      <c r="U4307" s="22"/>
      <c r="V4307" s="20"/>
      <c r="W4307" s="20"/>
      <c r="X4307" s="25"/>
    </row>
    <row r="4308" spans="1:24">
      <c r="A4308" s="1" t="s">
        <v>3106</v>
      </c>
      <c r="B4308" s="13" t="s">
        <v>3107</v>
      </c>
      <c r="C4308" t="s">
        <v>3108</v>
      </c>
      <c r="D4308" s="7" t="s">
        <v>3109</v>
      </c>
      <c r="E4308" s="13" t="s">
        <v>28</v>
      </c>
      <c r="F4308" s="20">
        <v>50.4</v>
      </c>
      <c r="G4308" s="20">
        <v>2.59</v>
      </c>
      <c r="H4308" s="20"/>
      <c r="I4308" s="20"/>
      <c r="J4308" s="25"/>
      <c r="K4308" t="s">
        <v>334</v>
      </c>
      <c r="L4308" t="s">
        <v>1336</v>
      </c>
      <c r="M4308" s="21" t="s">
        <v>335</v>
      </c>
      <c r="N4308" t="s">
        <v>3115</v>
      </c>
      <c r="O4308" s="20">
        <v>2.61</v>
      </c>
      <c r="P4308" s="20"/>
      <c r="Q4308" s="22"/>
      <c r="R4308" s="23"/>
      <c r="S4308" s="24"/>
      <c r="T4308" s="23">
        <v>128000000000</v>
      </c>
      <c r="U4308" s="22"/>
      <c r="V4308" s="20"/>
      <c r="W4308" s="20"/>
      <c r="X4308" s="25"/>
    </row>
    <row r="4309" spans="1:24">
      <c r="A4309" s="1" t="s">
        <v>3106</v>
      </c>
      <c r="B4309" s="13" t="s">
        <v>3107</v>
      </c>
      <c r="C4309" t="s">
        <v>3108</v>
      </c>
      <c r="D4309" s="7" t="s">
        <v>3109</v>
      </c>
      <c r="E4309" s="13" t="s">
        <v>28</v>
      </c>
      <c r="F4309" s="20">
        <v>48.73</v>
      </c>
      <c r="G4309" s="20">
        <v>3.8</v>
      </c>
      <c r="H4309" s="20"/>
      <c r="I4309" s="20"/>
      <c r="J4309" s="25"/>
      <c r="K4309" t="s">
        <v>334</v>
      </c>
      <c r="L4309" t="s">
        <v>1336</v>
      </c>
      <c r="M4309" s="21" t="s">
        <v>335</v>
      </c>
      <c r="N4309" t="s">
        <v>3116</v>
      </c>
      <c r="O4309" s="20">
        <v>51.5</v>
      </c>
      <c r="P4309" s="20"/>
      <c r="Q4309" s="22"/>
      <c r="R4309" s="23"/>
      <c r="S4309" s="24"/>
      <c r="T4309" s="23">
        <v>28700000000</v>
      </c>
      <c r="U4309" s="22"/>
      <c r="V4309" s="20"/>
      <c r="W4309" s="20"/>
      <c r="X4309" s="25"/>
    </row>
    <row r="4310" spans="1:24">
      <c r="A4310" s="1" t="s">
        <v>3106</v>
      </c>
      <c r="B4310" s="13" t="s">
        <v>3107</v>
      </c>
      <c r="C4310" t="s">
        <v>3108</v>
      </c>
      <c r="D4310" s="7" t="s">
        <v>3109</v>
      </c>
      <c r="E4310" s="13" t="s">
        <v>28</v>
      </c>
      <c r="F4310" s="20"/>
      <c r="G4310" s="20"/>
      <c r="H4310" s="20"/>
      <c r="I4310" s="20"/>
      <c r="J4310" s="25"/>
      <c r="K4310" t="s">
        <v>334</v>
      </c>
      <c r="L4310" t="s">
        <v>1336</v>
      </c>
      <c r="M4310" s="21" t="s">
        <v>335</v>
      </c>
      <c r="N4310" t="s">
        <v>3117</v>
      </c>
      <c r="O4310" s="20">
        <v>1.06</v>
      </c>
      <c r="P4310" s="20"/>
      <c r="Q4310" s="22"/>
      <c r="R4310" s="23"/>
      <c r="S4310" s="24"/>
      <c r="T4310" s="23">
        <v>176000000</v>
      </c>
      <c r="U4310" s="22"/>
      <c r="V4310" s="20"/>
      <c r="W4310" s="20"/>
      <c r="X4310" s="25"/>
    </row>
    <row r="4311" spans="1:24">
      <c r="A4311" s="1" t="s">
        <v>3106</v>
      </c>
      <c r="B4311" s="13" t="s">
        <v>3107</v>
      </c>
      <c r="C4311" t="s">
        <v>3108</v>
      </c>
      <c r="D4311" s="7" t="s">
        <v>3109</v>
      </c>
      <c r="E4311" s="13" t="s">
        <v>28</v>
      </c>
      <c r="F4311" s="20"/>
      <c r="G4311" s="20"/>
      <c r="H4311" s="20"/>
      <c r="I4311" s="20"/>
      <c r="J4311" s="25"/>
      <c r="K4311" t="s">
        <v>334</v>
      </c>
      <c r="L4311" t="s">
        <v>1336</v>
      </c>
      <c r="M4311" s="21" t="s">
        <v>335</v>
      </c>
      <c r="N4311" t="s">
        <v>3118</v>
      </c>
      <c r="O4311" s="20">
        <v>0.09</v>
      </c>
      <c r="P4311" s="20"/>
      <c r="Q4311" s="22"/>
      <c r="R4311" s="23"/>
      <c r="S4311" s="24"/>
      <c r="T4311" s="23">
        <v>321000000</v>
      </c>
      <c r="U4311" s="22"/>
      <c r="V4311" s="20"/>
      <c r="W4311" s="20"/>
      <c r="X4311" s="25"/>
    </row>
    <row r="4312" spans="1:24">
      <c r="A4312" s="1" t="s">
        <v>3106</v>
      </c>
      <c r="B4312" s="13" t="s">
        <v>3107</v>
      </c>
      <c r="C4312" t="s">
        <v>3108</v>
      </c>
      <c r="D4312" s="7" t="s">
        <v>3109</v>
      </c>
      <c r="E4312" s="13" t="s">
        <v>28</v>
      </c>
      <c r="F4312" s="20"/>
      <c r="G4312" s="20"/>
      <c r="H4312" s="20"/>
      <c r="I4312" s="20"/>
      <c r="J4312" s="25"/>
      <c r="K4312" t="s">
        <v>334</v>
      </c>
      <c r="L4312" t="s">
        <v>1336</v>
      </c>
      <c r="M4312" s="21" t="s">
        <v>335</v>
      </c>
      <c r="N4312" t="s">
        <v>3119</v>
      </c>
      <c r="O4312" s="20">
        <v>0.94</v>
      </c>
      <c r="P4312" s="20"/>
      <c r="Q4312" s="22"/>
      <c r="R4312" s="23"/>
      <c r="S4312" s="24"/>
      <c r="T4312" s="23">
        <v>4430000000</v>
      </c>
      <c r="U4312" s="22"/>
      <c r="V4312" s="20"/>
      <c r="W4312" s="20"/>
      <c r="X4312" s="25"/>
    </row>
    <row r="4313" spans="1:24">
      <c r="A4313" s="1" t="s">
        <v>3106</v>
      </c>
      <c r="B4313" s="13" t="s">
        <v>3107</v>
      </c>
      <c r="C4313" t="s">
        <v>3108</v>
      </c>
      <c r="D4313" s="7" t="s">
        <v>3109</v>
      </c>
      <c r="E4313" s="13" t="s">
        <v>28</v>
      </c>
      <c r="F4313" s="20"/>
      <c r="G4313" s="20"/>
      <c r="H4313" s="20"/>
      <c r="I4313" s="20"/>
      <c r="J4313" s="25"/>
      <c r="K4313" t="s">
        <v>334</v>
      </c>
      <c r="L4313" t="s">
        <v>1336</v>
      </c>
      <c r="M4313" s="21" t="s">
        <v>335</v>
      </c>
      <c r="N4313" t="s">
        <v>3120</v>
      </c>
      <c r="O4313" s="20">
        <v>0.43</v>
      </c>
      <c r="P4313" s="20"/>
      <c r="Q4313" s="22"/>
      <c r="R4313" s="23"/>
      <c r="S4313" s="24"/>
      <c r="T4313" s="23">
        <v>2100000000</v>
      </c>
      <c r="U4313" s="22"/>
      <c r="V4313" s="20"/>
      <c r="W4313" s="20"/>
      <c r="X4313" s="25"/>
    </row>
    <row r="4314" spans="1:24">
      <c r="A4314" s="1" t="s">
        <v>3106</v>
      </c>
      <c r="B4314" s="13" t="s">
        <v>3107</v>
      </c>
      <c r="C4314" t="s">
        <v>3108</v>
      </c>
      <c r="D4314" s="7" t="s">
        <v>3109</v>
      </c>
      <c r="E4314" s="13" t="s">
        <v>28</v>
      </c>
      <c r="F4314" s="20"/>
      <c r="G4314" s="20"/>
      <c r="H4314" s="20"/>
      <c r="I4314" s="20"/>
      <c r="J4314" s="25"/>
      <c r="K4314" t="s">
        <v>334</v>
      </c>
      <c r="L4314" t="s">
        <v>1336</v>
      </c>
      <c r="M4314" s="21" t="s">
        <v>335</v>
      </c>
      <c r="N4314" t="s">
        <v>3121</v>
      </c>
      <c r="O4314" s="20">
        <v>2.1</v>
      </c>
      <c r="P4314" s="20"/>
      <c r="Q4314" s="22"/>
      <c r="R4314" s="23"/>
      <c r="S4314" s="24"/>
      <c r="T4314" s="23">
        <v>1870000000</v>
      </c>
      <c r="U4314" s="22"/>
      <c r="V4314" s="20"/>
      <c r="W4314" s="20"/>
      <c r="X4314" s="25"/>
    </row>
    <row r="4315" spans="1:24">
      <c r="A4315" s="1" t="s">
        <v>3106</v>
      </c>
      <c r="B4315" s="13" t="s">
        <v>3107</v>
      </c>
      <c r="C4315" t="s">
        <v>3108</v>
      </c>
      <c r="D4315" s="7" t="s">
        <v>3109</v>
      </c>
      <c r="E4315" s="13" t="s">
        <v>28</v>
      </c>
      <c r="F4315" s="20"/>
      <c r="G4315" s="20"/>
      <c r="H4315" s="20"/>
      <c r="I4315" s="20"/>
      <c r="J4315" s="25"/>
      <c r="K4315" t="s">
        <v>334</v>
      </c>
      <c r="L4315" t="s">
        <v>1336</v>
      </c>
      <c r="M4315" s="21" t="s">
        <v>335</v>
      </c>
      <c r="N4315" t="s">
        <v>3122</v>
      </c>
      <c r="O4315" s="20">
        <v>1.47</v>
      </c>
      <c r="P4315" s="20"/>
      <c r="Q4315" s="22"/>
      <c r="R4315" s="23"/>
      <c r="S4315" s="24"/>
      <c r="T4315" s="23">
        <v>545000000</v>
      </c>
      <c r="U4315" s="22"/>
      <c r="V4315" s="20"/>
      <c r="W4315" s="20"/>
      <c r="X4315" s="25"/>
    </row>
    <row r="4316" spans="1:24">
      <c r="A4316" s="1" t="s">
        <v>3106</v>
      </c>
      <c r="B4316" s="13" t="s">
        <v>3107</v>
      </c>
      <c r="C4316" t="s">
        <v>3108</v>
      </c>
      <c r="D4316" s="7" t="s">
        <v>3109</v>
      </c>
      <c r="E4316" s="13" t="s">
        <v>28</v>
      </c>
      <c r="F4316" s="20"/>
      <c r="G4316" s="20"/>
      <c r="H4316" s="20"/>
      <c r="I4316" s="20"/>
      <c r="J4316" s="25"/>
      <c r="K4316" t="s">
        <v>334</v>
      </c>
      <c r="L4316" t="s">
        <v>1336</v>
      </c>
      <c r="M4316" s="21" t="s">
        <v>335</v>
      </c>
      <c r="N4316" t="s">
        <v>3123</v>
      </c>
      <c r="O4316" s="20">
        <v>0.54</v>
      </c>
      <c r="P4316" s="20"/>
      <c r="Q4316" s="22"/>
      <c r="R4316" s="23"/>
      <c r="S4316" s="24"/>
      <c r="T4316" s="23">
        <v>12000000</v>
      </c>
      <c r="U4316" s="22"/>
      <c r="V4316" s="20"/>
      <c r="W4316" s="20"/>
      <c r="X4316" s="25"/>
    </row>
    <row r="4317" spans="1:24">
      <c r="A4317" s="1" t="s">
        <v>3106</v>
      </c>
      <c r="B4317" s="13" t="s">
        <v>3107</v>
      </c>
      <c r="C4317" t="s">
        <v>3108</v>
      </c>
      <c r="D4317" s="7" t="s">
        <v>3109</v>
      </c>
      <c r="E4317" s="13" t="s">
        <v>28</v>
      </c>
      <c r="F4317" s="20"/>
      <c r="G4317" s="20"/>
      <c r="H4317" s="20"/>
      <c r="I4317" s="20"/>
      <c r="J4317" s="25"/>
      <c r="K4317" t="s">
        <v>334</v>
      </c>
      <c r="L4317" t="s">
        <v>1336</v>
      </c>
      <c r="M4317" s="21" t="s">
        <v>335</v>
      </c>
      <c r="N4317" t="s">
        <v>3124</v>
      </c>
      <c r="O4317" s="20">
        <v>16.5</v>
      </c>
      <c r="P4317" s="20"/>
      <c r="Q4317" s="22"/>
      <c r="R4317" s="23"/>
      <c r="S4317" s="24"/>
      <c r="T4317" s="23">
        <v>4330000000</v>
      </c>
      <c r="U4317" s="22"/>
      <c r="V4317" s="20"/>
      <c r="W4317" s="20"/>
      <c r="X4317" s="25"/>
    </row>
    <row r="4318" spans="1:24">
      <c r="A4318" s="1" t="s">
        <v>3106</v>
      </c>
      <c r="B4318" s="13" t="s">
        <v>3107</v>
      </c>
      <c r="C4318" t="s">
        <v>3108</v>
      </c>
      <c r="D4318" s="7" t="s">
        <v>3109</v>
      </c>
      <c r="E4318" s="13" t="s">
        <v>28</v>
      </c>
      <c r="F4318" s="20"/>
      <c r="G4318" s="20"/>
      <c r="H4318" s="20"/>
      <c r="I4318" s="20"/>
      <c r="J4318" s="25"/>
      <c r="K4318" t="s">
        <v>334</v>
      </c>
      <c r="L4318" t="s">
        <v>1336</v>
      </c>
      <c r="M4318" s="21" t="s">
        <v>335</v>
      </c>
      <c r="N4318" t="s">
        <v>3125</v>
      </c>
      <c r="O4318" s="20">
        <v>2.25</v>
      </c>
      <c r="P4318" s="20"/>
      <c r="Q4318" s="22"/>
      <c r="R4318" s="23"/>
      <c r="S4318" s="24"/>
      <c r="T4318" s="23">
        <v>11600000000</v>
      </c>
      <c r="U4318" s="22"/>
      <c r="V4318" s="20"/>
      <c r="W4318" s="20"/>
      <c r="X4318" s="25"/>
    </row>
    <row r="4319" spans="1:24">
      <c r="A4319" s="1" t="s">
        <v>3106</v>
      </c>
      <c r="B4319" s="13" t="s">
        <v>3107</v>
      </c>
      <c r="C4319" t="s">
        <v>3108</v>
      </c>
      <c r="D4319" s="7" t="s">
        <v>3109</v>
      </c>
      <c r="E4319" s="13" t="s">
        <v>28</v>
      </c>
      <c r="F4319" s="20"/>
      <c r="G4319" s="20"/>
      <c r="H4319" s="20"/>
      <c r="I4319" s="20"/>
      <c r="J4319" s="25"/>
      <c r="K4319" t="s">
        <v>334</v>
      </c>
      <c r="L4319" t="s">
        <v>1336</v>
      </c>
      <c r="M4319" s="21" t="s">
        <v>335</v>
      </c>
      <c r="N4319" t="s">
        <v>3126</v>
      </c>
      <c r="O4319" s="20">
        <v>2.01</v>
      </c>
      <c r="P4319" s="20"/>
      <c r="Q4319" s="22"/>
      <c r="R4319" s="23"/>
      <c r="S4319" s="24"/>
      <c r="T4319" s="23">
        <v>222000000</v>
      </c>
      <c r="U4319" s="22"/>
      <c r="V4319" s="20"/>
      <c r="W4319" s="20"/>
      <c r="X4319" s="25"/>
    </row>
    <row r="4320" spans="1:24">
      <c r="A4320" s="1" t="s">
        <v>3106</v>
      </c>
      <c r="B4320" s="13" t="s">
        <v>3107</v>
      </c>
      <c r="C4320" t="s">
        <v>3108</v>
      </c>
      <c r="D4320" s="7" t="s">
        <v>3109</v>
      </c>
      <c r="E4320" s="13" t="s">
        <v>28</v>
      </c>
      <c r="F4320" s="20"/>
      <c r="G4320" s="20"/>
      <c r="H4320" s="20"/>
      <c r="I4320" s="20"/>
      <c r="J4320" s="25"/>
      <c r="K4320" t="s">
        <v>334</v>
      </c>
      <c r="L4320" t="s">
        <v>1336</v>
      </c>
      <c r="M4320" s="21" t="s">
        <v>335</v>
      </c>
      <c r="N4320" t="s">
        <v>3127</v>
      </c>
      <c r="O4320" s="20">
        <v>1.21</v>
      </c>
      <c r="P4320" s="20"/>
      <c r="Q4320" s="22"/>
      <c r="R4320" s="23"/>
      <c r="S4320" s="24"/>
      <c r="T4320" s="23">
        <v>1460000000</v>
      </c>
      <c r="U4320" s="22"/>
      <c r="V4320" s="20"/>
      <c r="W4320" s="20"/>
      <c r="X4320" s="25"/>
    </row>
    <row r="4321" spans="1:24">
      <c r="A4321" s="1" t="s">
        <v>3106</v>
      </c>
      <c r="B4321" s="13" t="s">
        <v>3107</v>
      </c>
      <c r="C4321" t="s">
        <v>3108</v>
      </c>
      <c r="D4321" s="7" t="s">
        <v>3109</v>
      </c>
      <c r="E4321" s="13" t="s">
        <v>28</v>
      </c>
      <c r="F4321" s="20"/>
      <c r="G4321" s="20"/>
      <c r="H4321" s="20"/>
      <c r="I4321" s="20"/>
      <c r="J4321" s="25"/>
      <c r="K4321" t="s">
        <v>334</v>
      </c>
      <c r="L4321" t="s">
        <v>1336</v>
      </c>
      <c r="M4321" s="21" t="s">
        <v>335</v>
      </c>
      <c r="N4321" t="s">
        <v>3128</v>
      </c>
      <c r="O4321" s="20">
        <v>0.31</v>
      </c>
      <c r="P4321" s="20"/>
      <c r="Q4321" s="22"/>
      <c r="R4321" s="23"/>
      <c r="S4321" s="24"/>
      <c r="T4321" s="23">
        <v>5270000000</v>
      </c>
      <c r="U4321" s="22"/>
      <c r="V4321" s="20"/>
      <c r="W4321" s="20"/>
      <c r="X4321" s="25"/>
    </row>
    <row r="4322" spans="1:24">
      <c r="A4322" s="1" t="s">
        <v>3106</v>
      </c>
      <c r="B4322" s="13" t="s">
        <v>3107</v>
      </c>
      <c r="C4322" t="s">
        <v>3108</v>
      </c>
      <c r="D4322" s="7" t="s">
        <v>3109</v>
      </c>
      <c r="E4322" s="13" t="s">
        <v>28</v>
      </c>
      <c r="F4322" s="20"/>
      <c r="G4322" s="20"/>
      <c r="H4322" s="20"/>
      <c r="I4322" s="20"/>
      <c r="J4322" s="25"/>
      <c r="K4322" t="s">
        <v>334</v>
      </c>
      <c r="L4322" t="s">
        <v>1336</v>
      </c>
      <c r="M4322" s="21" t="s">
        <v>335</v>
      </c>
      <c r="N4322" t="s">
        <v>3129</v>
      </c>
      <c r="O4322" s="20">
        <v>1.92</v>
      </c>
      <c r="P4322" s="20"/>
      <c r="Q4322" s="22"/>
      <c r="R4322" s="23"/>
      <c r="S4322" s="24"/>
      <c r="T4322" s="23">
        <v>20400000000</v>
      </c>
      <c r="U4322" s="22"/>
      <c r="V4322" s="20"/>
      <c r="W4322" s="20"/>
      <c r="X4322" s="25"/>
    </row>
    <row r="4323" spans="1:24">
      <c r="A4323" s="1" t="s">
        <v>3106</v>
      </c>
      <c r="B4323" s="13" t="s">
        <v>3107</v>
      </c>
      <c r="C4323" t="s">
        <v>3108</v>
      </c>
      <c r="D4323" s="7" t="s">
        <v>3109</v>
      </c>
      <c r="E4323" s="13" t="s">
        <v>28</v>
      </c>
      <c r="F4323" s="20"/>
      <c r="G4323" s="20"/>
      <c r="H4323" s="20"/>
      <c r="I4323" s="20"/>
      <c r="J4323" s="25"/>
      <c r="K4323" t="s">
        <v>334</v>
      </c>
      <c r="L4323" t="s">
        <v>1336</v>
      </c>
      <c r="M4323" s="21" t="s">
        <v>335</v>
      </c>
      <c r="N4323" t="s">
        <v>3130</v>
      </c>
      <c r="O4323" s="20">
        <v>0.69</v>
      </c>
      <c r="P4323" s="20"/>
      <c r="Q4323" s="22"/>
      <c r="R4323" s="23"/>
      <c r="S4323" s="24"/>
      <c r="T4323" s="23">
        <v>3770000000</v>
      </c>
      <c r="U4323" s="22"/>
      <c r="V4323" s="20"/>
      <c r="W4323" s="20"/>
      <c r="X4323" s="25"/>
    </row>
    <row r="4324" spans="1:24">
      <c r="A4324" s="1" t="s">
        <v>3106</v>
      </c>
      <c r="B4324" s="13" t="s">
        <v>3107</v>
      </c>
      <c r="C4324" t="s">
        <v>3108</v>
      </c>
      <c r="D4324" s="7" t="s">
        <v>3109</v>
      </c>
      <c r="E4324" s="13" t="s">
        <v>28</v>
      </c>
      <c r="F4324" s="20"/>
      <c r="G4324" s="20"/>
      <c r="H4324" s="20"/>
      <c r="I4324" s="20"/>
      <c r="J4324" s="25"/>
      <c r="K4324" t="s">
        <v>334</v>
      </c>
      <c r="L4324" t="s">
        <v>1336</v>
      </c>
      <c r="M4324" s="21" t="s">
        <v>335</v>
      </c>
      <c r="N4324" t="s">
        <v>3131</v>
      </c>
      <c r="O4324" s="20">
        <v>0.14</v>
      </c>
      <c r="P4324" s="20"/>
      <c r="Q4324" s="22"/>
      <c r="R4324" s="23"/>
      <c r="S4324" s="24"/>
      <c r="T4324" s="23">
        <v>605000000</v>
      </c>
      <c r="U4324" s="22"/>
      <c r="V4324" s="20"/>
      <c r="W4324" s="20"/>
      <c r="X4324" s="25"/>
    </row>
    <row r="4325" spans="1:24">
      <c r="A4325" s="1" t="s">
        <v>3106</v>
      </c>
      <c r="B4325" s="13" t="s">
        <v>3107</v>
      </c>
      <c r="C4325" t="s">
        <v>3108</v>
      </c>
      <c r="D4325" s="7" t="s">
        <v>3109</v>
      </c>
      <c r="E4325" s="13" t="s">
        <v>28</v>
      </c>
      <c r="F4325" s="20"/>
      <c r="G4325" s="20"/>
      <c r="H4325" s="20"/>
      <c r="I4325" s="20"/>
      <c r="J4325" s="25"/>
      <c r="K4325" t="s">
        <v>334</v>
      </c>
      <c r="L4325" t="s">
        <v>1336</v>
      </c>
      <c r="M4325" s="21" t="s">
        <v>335</v>
      </c>
      <c r="N4325" t="s">
        <v>3132</v>
      </c>
      <c r="O4325" s="20">
        <v>9.89</v>
      </c>
      <c r="P4325" s="20"/>
      <c r="Q4325" s="22"/>
      <c r="R4325" s="23"/>
      <c r="S4325" s="24"/>
      <c r="T4325" s="23">
        <v>499000000</v>
      </c>
      <c r="U4325" s="22"/>
      <c r="V4325" s="20"/>
      <c r="W4325" s="20"/>
      <c r="X4325" s="25"/>
    </row>
    <row r="4326" spans="1:24">
      <c r="A4326" s="1" t="s">
        <v>3106</v>
      </c>
      <c r="B4326" s="13" t="s">
        <v>3107</v>
      </c>
      <c r="C4326" t="s">
        <v>3108</v>
      </c>
      <c r="D4326" s="7" t="s">
        <v>3109</v>
      </c>
      <c r="E4326" s="13" t="s">
        <v>28</v>
      </c>
      <c r="F4326" s="20"/>
      <c r="G4326" s="20"/>
      <c r="H4326" s="20"/>
      <c r="I4326" s="20"/>
      <c r="J4326" s="25"/>
      <c r="K4326" t="s">
        <v>334</v>
      </c>
      <c r="L4326" t="s">
        <v>1336</v>
      </c>
      <c r="M4326" s="21" t="s">
        <v>335</v>
      </c>
      <c r="N4326" t="s">
        <v>3133</v>
      </c>
      <c r="O4326" s="20">
        <v>0.34</v>
      </c>
      <c r="P4326" s="20"/>
      <c r="Q4326" s="22"/>
      <c r="R4326" s="23"/>
      <c r="S4326" s="24"/>
      <c r="T4326" s="23">
        <v>19100000000</v>
      </c>
      <c r="U4326" s="22"/>
      <c r="V4326" s="20"/>
      <c r="W4326" s="20"/>
      <c r="X4326" s="25"/>
    </row>
    <row r="4327" spans="1:24">
      <c r="A4327" s="1" t="s">
        <v>3106</v>
      </c>
      <c r="B4327" s="13" t="s">
        <v>3107</v>
      </c>
      <c r="C4327" t="s">
        <v>3108</v>
      </c>
      <c r="D4327" s="7" t="s">
        <v>3109</v>
      </c>
      <c r="E4327" s="13" t="s">
        <v>28</v>
      </c>
      <c r="F4327" s="20"/>
      <c r="G4327" s="20"/>
      <c r="H4327" s="20"/>
      <c r="I4327" s="20"/>
      <c r="J4327" s="25"/>
      <c r="K4327" t="s">
        <v>334</v>
      </c>
      <c r="L4327" t="s">
        <v>1336</v>
      </c>
      <c r="M4327" s="21" t="s">
        <v>335</v>
      </c>
      <c r="N4327" t="s">
        <v>3134</v>
      </c>
      <c r="O4327" s="20">
        <v>0.82</v>
      </c>
      <c r="P4327" s="20"/>
      <c r="Q4327" s="22"/>
      <c r="R4327" s="23"/>
      <c r="S4327" s="24"/>
      <c r="T4327" s="23">
        <v>2840000000</v>
      </c>
      <c r="U4327" s="22"/>
      <c r="V4327" s="20"/>
      <c r="W4327" s="20"/>
      <c r="X4327" s="25"/>
    </row>
    <row r="4328" spans="1:24">
      <c r="A4328" s="1" t="s">
        <v>3106</v>
      </c>
      <c r="B4328" s="13" t="s">
        <v>3107</v>
      </c>
      <c r="C4328" t="s">
        <v>3108</v>
      </c>
      <c r="D4328" s="7" t="s">
        <v>3109</v>
      </c>
      <c r="E4328" s="13" t="s">
        <v>28</v>
      </c>
      <c r="F4328" s="20"/>
      <c r="G4328" s="20"/>
      <c r="H4328" s="20"/>
      <c r="I4328" s="20"/>
      <c r="J4328" s="25"/>
      <c r="K4328" t="s">
        <v>334</v>
      </c>
      <c r="L4328" t="s">
        <v>1336</v>
      </c>
      <c r="M4328" s="21" t="s">
        <v>335</v>
      </c>
      <c r="N4328" t="s">
        <v>3135</v>
      </c>
      <c r="O4328" s="20">
        <v>0.26</v>
      </c>
      <c r="P4328" s="20"/>
      <c r="Q4328" s="22"/>
      <c r="R4328" s="23"/>
      <c r="S4328" s="24"/>
      <c r="T4328" s="23">
        <v>244000000</v>
      </c>
      <c r="U4328" s="22"/>
      <c r="V4328" s="20"/>
      <c r="W4328" s="20"/>
      <c r="X4328" s="25"/>
    </row>
    <row r="4329" spans="1:24">
      <c r="A4329" s="1" t="s">
        <v>3106</v>
      </c>
      <c r="B4329" s="13" t="s">
        <v>3107</v>
      </c>
      <c r="C4329" t="s">
        <v>3108</v>
      </c>
      <c r="D4329" s="7" t="s">
        <v>3109</v>
      </c>
      <c r="E4329" s="13" t="s">
        <v>28</v>
      </c>
      <c r="F4329" s="20"/>
      <c r="G4329" s="20"/>
      <c r="H4329" s="20"/>
      <c r="I4329" s="20"/>
      <c r="J4329" s="25"/>
      <c r="K4329" t="s">
        <v>334</v>
      </c>
      <c r="L4329" t="s">
        <v>1336</v>
      </c>
      <c r="M4329" s="21" t="s">
        <v>335</v>
      </c>
      <c r="N4329" t="s">
        <v>3136</v>
      </c>
      <c r="O4329" s="20">
        <v>0.1</v>
      </c>
      <c r="P4329" s="20"/>
      <c r="Q4329" s="22"/>
      <c r="R4329" s="23"/>
      <c r="S4329" s="24"/>
      <c r="T4329" s="23">
        <v>1100000000</v>
      </c>
      <c r="U4329" s="22"/>
      <c r="V4329" s="20"/>
      <c r="W4329" s="20"/>
      <c r="X4329" s="25"/>
    </row>
    <row r="4330" spans="1:24">
      <c r="A4330" s="1" t="s">
        <v>3106</v>
      </c>
      <c r="B4330" s="13" t="s">
        <v>3107</v>
      </c>
      <c r="C4330" t="s">
        <v>3108</v>
      </c>
      <c r="D4330" s="7" t="s">
        <v>3109</v>
      </c>
      <c r="E4330" s="13" t="s">
        <v>28</v>
      </c>
      <c r="F4330" s="20"/>
      <c r="G4330" s="20"/>
      <c r="H4330" s="20"/>
      <c r="I4330" s="20"/>
      <c r="J4330" s="25"/>
      <c r="K4330" t="s">
        <v>334</v>
      </c>
      <c r="L4330" t="s">
        <v>1336</v>
      </c>
      <c r="M4330" s="21" t="s">
        <v>335</v>
      </c>
      <c r="N4330" t="s">
        <v>3137</v>
      </c>
      <c r="O4330" s="20">
        <v>0.04</v>
      </c>
      <c r="P4330" s="20"/>
      <c r="Q4330" s="22"/>
      <c r="R4330" s="23"/>
      <c r="S4330" s="24"/>
      <c r="T4330" s="23">
        <v>46900000000</v>
      </c>
      <c r="U4330" s="22"/>
      <c r="V4330" s="20"/>
      <c r="W4330" s="20"/>
      <c r="X4330" s="25"/>
    </row>
    <row r="4331" spans="1:24">
      <c r="A4331" s="1" t="s">
        <v>3106</v>
      </c>
      <c r="B4331" s="13" t="s">
        <v>3107</v>
      </c>
      <c r="C4331" t="s">
        <v>3108</v>
      </c>
      <c r="D4331" s="7" t="s">
        <v>3109</v>
      </c>
      <c r="E4331" s="13" t="s">
        <v>28</v>
      </c>
      <c r="F4331" s="20"/>
      <c r="G4331" s="20"/>
      <c r="H4331" s="20"/>
      <c r="I4331" s="20"/>
      <c r="J4331" s="25"/>
      <c r="K4331" t="s">
        <v>334</v>
      </c>
      <c r="L4331" t="s">
        <v>1336</v>
      </c>
      <c r="M4331" s="21" t="s">
        <v>335</v>
      </c>
      <c r="N4331" t="s">
        <v>3138</v>
      </c>
      <c r="O4331" s="20">
        <v>1.41</v>
      </c>
      <c r="P4331" s="20"/>
      <c r="Q4331" s="22"/>
      <c r="R4331" s="23"/>
      <c r="S4331" s="24"/>
      <c r="T4331" s="23">
        <v>2790000000</v>
      </c>
      <c r="U4331" s="22"/>
      <c r="V4331" s="20"/>
      <c r="W4331" s="20"/>
      <c r="X4331" s="25"/>
    </row>
    <row r="4332" spans="1:24">
      <c r="A4332" s="1" t="s">
        <v>3106</v>
      </c>
      <c r="B4332" s="13" t="s">
        <v>3107</v>
      </c>
      <c r="C4332" t="s">
        <v>3108</v>
      </c>
      <c r="D4332" s="7" t="s">
        <v>3109</v>
      </c>
      <c r="E4332" s="13" t="s">
        <v>28</v>
      </c>
      <c r="F4332" s="20"/>
      <c r="G4332" s="20"/>
      <c r="H4332" s="20"/>
      <c r="I4332" s="20"/>
      <c r="J4332" s="25"/>
      <c r="K4332" t="s">
        <v>334</v>
      </c>
      <c r="L4332" t="s">
        <v>1336</v>
      </c>
      <c r="M4332" s="21" t="s">
        <v>335</v>
      </c>
      <c r="N4332" t="s">
        <v>3139</v>
      </c>
      <c r="O4332" s="20">
        <v>0.97</v>
      </c>
      <c r="P4332" s="20"/>
      <c r="Q4332" s="22"/>
      <c r="R4332" s="23"/>
      <c r="S4332" s="24"/>
      <c r="T4332" s="23">
        <v>1860000000</v>
      </c>
      <c r="U4332" s="22"/>
      <c r="V4332" s="20"/>
      <c r="W4332" s="20"/>
      <c r="X4332" s="25"/>
    </row>
    <row r="4333" spans="1:24">
      <c r="A4333" s="1" t="s">
        <v>3106</v>
      </c>
      <c r="B4333" s="13" t="s">
        <v>3107</v>
      </c>
      <c r="C4333" t="s">
        <v>3108</v>
      </c>
      <c r="D4333" s="7" t="s">
        <v>3109</v>
      </c>
      <c r="E4333" s="13" t="s">
        <v>28</v>
      </c>
      <c r="F4333" s="20"/>
      <c r="G4333" s="20"/>
      <c r="H4333" s="20"/>
      <c r="I4333" s="20"/>
      <c r="J4333" s="25"/>
      <c r="K4333" t="s">
        <v>334</v>
      </c>
      <c r="L4333" t="s">
        <v>1336</v>
      </c>
      <c r="M4333" s="21" t="s">
        <v>335</v>
      </c>
      <c r="N4333" t="s">
        <v>3140</v>
      </c>
      <c r="O4333" s="20">
        <v>0.78</v>
      </c>
      <c r="P4333" s="20"/>
      <c r="Q4333" s="22"/>
      <c r="R4333" s="23"/>
      <c r="S4333" s="24"/>
      <c r="T4333" s="23">
        <v>34600000000</v>
      </c>
      <c r="U4333" s="22"/>
      <c r="V4333" s="20"/>
      <c r="W4333" s="20"/>
      <c r="X4333" s="25"/>
    </row>
    <row r="4334" spans="1:24">
      <c r="A4334" s="1" t="s">
        <v>3106</v>
      </c>
      <c r="B4334" s="13" t="s">
        <v>3107</v>
      </c>
      <c r="C4334" t="s">
        <v>3108</v>
      </c>
      <c r="D4334" s="7" t="s">
        <v>3109</v>
      </c>
      <c r="E4334" s="13" t="s">
        <v>28</v>
      </c>
      <c r="F4334" s="20"/>
      <c r="G4334" s="20"/>
      <c r="H4334" s="20"/>
      <c r="I4334" s="20"/>
      <c r="J4334" s="25"/>
      <c r="K4334" t="s">
        <v>334</v>
      </c>
      <c r="L4334" t="s">
        <v>1336</v>
      </c>
      <c r="M4334" s="21" t="s">
        <v>335</v>
      </c>
      <c r="N4334" t="s">
        <v>3141</v>
      </c>
      <c r="O4334" s="20">
        <v>0.16</v>
      </c>
      <c r="P4334" s="20"/>
      <c r="Q4334" s="22"/>
      <c r="R4334" s="23"/>
      <c r="S4334" s="24"/>
      <c r="T4334" s="23">
        <v>302000000</v>
      </c>
      <c r="U4334" s="22"/>
      <c r="V4334" s="20"/>
      <c r="W4334" s="20"/>
      <c r="X4334" s="25"/>
    </row>
    <row r="4335" spans="1:24">
      <c r="A4335" s="1" t="s">
        <v>3106</v>
      </c>
      <c r="B4335" s="13" t="s">
        <v>3107</v>
      </c>
      <c r="C4335" t="s">
        <v>3108</v>
      </c>
      <c r="D4335" s="7" t="s">
        <v>3109</v>
      </c>
      <c r="E4335" s="13" t="s">
        <v>28</v>
      </c>
      <c r="F4335" s="20"/>
      <c r="G4335" s="20"/>
      <c r="H4335" s="20"/>
      <c r="I4335" s="20"/>
      <c r="J4335" s="25"/>
      <c r="K4335" t="s">
        <v>334</v>
      </c>
      <c r="L4335" t="s">
        <v>1336</v>
      </c>
      <c r="M4335" s="21" t="s">
        <v>335</v>
      </c>
      <c r="N4335" t="s">
        <v>3142</v>
      </c>
      <c r="O4335" s="20">
        <v>0.81</v>
      </c>
      <c r="P4335" s="20"/>
      <c r="Q4335" s="22"/>
      <c r="R4335" s="23"/>
      <c r="S4335" s="24"/>
      <c r="T4335" s="23">
        <v>3140000000</v>
      </c>
      <c r="U4335" s="22"/>
      <c r="V4335" s="20"/>
      <c r="W4335" s="20"/>
      <c r="X4335" s="25"/>
    </row>
    <row r="4336" spans="1:24">
      <c r="A4336" s="1" t="s">
        <v>3106</v>
      </c>
      <c r="B4336" s="13" t="s">
        <v>3107</v>
      </c>
      <c r="C4336" t="s">
        <v>3108</v>
      </c>
      <c r="D4336" s="7" t="s">
        <v>3109</v>
      </c>
      <c r="E4336" s="13" t="s">
        <v>28</v>
      </c>
      <c r="F4336" s="20"/>
      <c r="G4336" s="20"/>
      <c r="H4336" s="20"/>
      <c r="I4336" s="20"/>
      <c r="J4336" s="25"/>
      <c r="K4336" t="s">
        <v>334</v>
      </c>
      <c r="L4336" t="s">
        <v>1336</v>
      </c>
      <c r="M4336" s="21" t="s">
        <v>335</v>
      </c>
      <c r="N4336" t="s">
        <v>3143</v>
      </c>
      <c r="O4336" s="20">
        <v>0.88</v>
      </c>
      <c r="P4336" s="20"/>
      <c r="Q4336" s="22"/>
      <c r="R4336" s="23"/>
      <c r="S4336" s="24"/>
      <c r="T4336" s="23">
        <v>3930000000</v>
      </c>
      <c r="U4336" s="22"/>
      <c r="V4336" s="20"/>
      <c r="W4336" s="20"/>
      <c r="X4336" s="25"/>
    </row>
    <row r="4337" spans="1:24">
      <c r="A4337" s="1" t="s">
        <v>3106</v>
      </c>
      <c r="B4337" s="13" t="s">
        <v>3107</v>
      </c>
      <c r="C4337" t="s">
        <v>3108</v>
      </c>
      <c r="D4337" s="7" t="s">
        <v>3109</v>
      </c>
      <c r="E4337" s="13" t="s">
        <v>28</v>
      </c>
      <c r="F4337" s="20"/>
      <c r="G4337" s="20"/>
      <c r="H4337" s="20"/>
      <c r="I4337" s="20"/>
      <c r="J4337" s="25"/>
      <c r="K4337" t="s">
        <v>334</v>
      </c>
      <c r="L4337" t="s">
        <v>1336</v>
      </c>
      <c r="M4337" s="21" t="s">
        <v>335</v>
      </c>
      <c r="N4337" t="s">
        <v>3144</v>
      </c>
      <c r="O4337" s="20">
        <v>0.08</v>
      </c>
      <c r="P4337" s="20"/>
      <c r="Q4337" s="22"/>
      <c r="R4337" s="23"/>
      <c r="S4337" s="24"/>
      <c r="T4337" s="23">
        <v>20300000000</v>
      </c>
      <c r="U4337" s="22"/>
      <c r="V4337" s="20"/>
      <c r="W4337" s="20"/>
      <c r="X4337" s="25"/>
    </row>
    <row r="4338" spans="1:24">
      <c r="A4338" s="1" t="s">
        <v>3106</v>
      </c>
      <c r="B4338" s="13" t="s">
        <v>3107</v>
      </c>
      <c r="C4338" t="s">
        <v>3108</v>
      </c>
      <c r="D4338" s="7" t="s">
        <v>3109</v>
      </c>
      <c r="E4338" s="13" t="s">
        <v>28</v>
      </c>
      <c r="F4338" s="20"/>
      <c r="G4338" s="20"/>
      <c r="H4338" s="20"/>
      <c r="I4338" s="20"/>
      <c r="J4338" s="25"/>
      <c r="K4338" t="s">
        <v>334</v>
      </c>
      <c r="L4338" t="s">
        <v>1336</v>
      </c>
      <c r="M4338" s="21" t="s">
        <v>335</v>
      </c>
      <c r="N4338" t="s">
        <v>3145</v>
      </c>
      <c r="O4338" s="20">
        <v>0.37</v>
      </c>
      <c r="P4338" s="20"/>
      <c r="Q4338" s="22"/>
      <c r="R4338" s="23"/>
      <c r="S4338" s="24"/>
      <c r="T4338" s="23">
        <v>18200000000</v>
      </c>
      <c r="U4338" s="22"/>
      <c r="V4338" s="20"/>
      <c r="W4338" s="20"/>
      <c r="X4338" s="25"/>
    </row>
    <row r="4339" spans="1:24">
      <c r="A4339" s="1" t="s">
        <v>3106</v>
      </c>
      <c r="B4339" s="13" t="s">
        <v>3107</v>
      </c>
      <c r="C4339" t="s">
        <v>3108</v>
      </c>
      <c r="D4339" s="7" t="s">
        <v>3109</v>
      </c>
      <c r="E4339" s="13" t="s">
        <v>28</v>
      </c>
      <c r="F4339" s="20"/>
      <c r="G4339" s="20"/>
      <c r="H4339" s="20"/>
      <c r="I4339" s="20"/>
      <c r="J4339" s="25"/>
      <c r="K4339" t="s">
        <v>334</v>
      </c>
      <c r="L4339" t="s">
        <v>1336</v>
      </c>
      <c r="M4339" s="21" t="s">
        <v>335</v>
      </c>
      <c r="N4339" t="s">
        <v>3146</v>
      </c>
      <c r="O4339" s="20">
        <v>3.12</v>
      </c>
      <c r="P4339" s="20"/>
      <c r="Q4339" s="22"/>
      <c r="R4339" s="23"/>
      <c r="S4339" s="24"/>
      <c r="T4339" s="23">
        <v>1180000000</v>
      </c>
      <c r="U4339" s="22"/>
      <c r="V4339" s="20"/>
      <c r="W4339" s="20"/>
      <c r="X4339" s="25"/>
    </row>
    <row r="4340" spans="1:24">
      <c r="A4340" s="1" t="s">
        <v>3106</v>
      </c>
      <c r="B4340" s="13" t="s">
        <v>3107</v>
      </c>
      <c r="C4340" t="s">
        <v>3108</v>
      </c>
      <c r="D4340" s="7" t="s">
        <v>3109</v>
      </c>
      <c r="E4340" s="13" t="s">
        <v>28</v>
      </c>
      <c r="F4340" s="20"/>
      <c r="G4340" s="20"/>
      <c r="H4340" s="20"/>
      <c r="I4340" s="20"/>
      <c r="J4340" s="25"/>
      <c r="K4340" t="s">
        <v>334</v>
      </c>
      <c r="L4340" t="s">
        <v>1336</v>
      </c>
      <c r="M4340" s="21" t="s">
        <v>335</v>
      </c>
      <c r="N4340" t="s">
        <v>3147</v>
      </c>
      <c r="O4340" s="20">
        <v>2.48</v>
      </c>
      <c r="P4340" s="20"/>
      <c r="Q4340" s="22"/>
      <c r="R4340" s="23"/>
      <c r="S4340" s="24"/>
      <c r="T4340" s="23">
        <v>1250000000</v>
      </c>
      <c r="U4340" s="22"/>
      <c r="V4340" s="20"/>
      <c r="W4340" s="20"/>
      <c r="X4340" s="25"/>
    </row>
    <row r="4341" spans="1:24">
      <c r="A4341" s="1" t="s">
        <v>3106</v>
      </c>
      <c r="B4341" s="13" t="s">
        <v>3107</v>
      </c>
      <c r="C4341" t="s">
        <v>3108</v>
      </c>
      <c r="D4341" s="7" t="s">
        <v>3109</v>
      </c>
      <c r="E4341" s="13" t="s">
        <v>28</v>
      </c>
      <c r="F4341" s="20"/>
      <c r="G4341" s="20"/>
      <c r="H4341" s="20"/>
      <c r="I4341" s="20"/>
      <c r="J4341" s="25"/>
      <c r="K4341" t="s">
        <v>334</v>
      </c>
      <c r="L4341" t="s">
        <v>1336</v>
      </c>
      <c r="M4341" s="21" t="s">
        <v>335</v>
      </c>
      <c r="N4341" t="s">
        <v>3148</v>
      </c>
      <c r="O4341" s="20">
        <v>0.15</v>
      </c>
      <c r="P4341" s="20"/>
      <c r="Q4341" s="22"/>
      <c r="R4341" s="23"/>
      <c r="S4341" s="24"/>
      <c r="T4341" s="23">
        <v>130000000</v>
      </c>
      <c r="U4341" s="22"/>
      <c r="V4341" s="20"/>
      <c r="W4341" s="20"/>
      <c r="X4341" s="25"/>
    </row>
    <row r="4342" spans="1:24">
      <c r="A4342" s="1" t="s">
        <v>3106</v>
      </c>
      <c r="B4342" s="13" t="s">
        <v>3107</v>
      </c>
      <c r="C4342" t="s">
        <v>3108</v>
      </c>
      <c r="D4342" s="7" t="s">
        <v>3109</v>
      </c>
      <c r="E4342" s="13" t="s">
        <v>28</v>
      </c>
      <c r="F4342" s="20"/>
      <c r="G4342" s="20"/>
      <c r="H4342" s="20"/>
      <c r="I4342" s="20"/>
      <c r="J4342" s="25"/>
      <c r="K4342" t="s">
        <v>334</v>
      </c>
      <c r="L4342" t="s">
        <v>1336</v>
      </c>
      <c r="M4342" s="21" t="s">
        <v>335</v>
      </c>
      <c r="N4342" t="s">
        <v>3149</v>
      </c>
      <c r="O4342" s="20">
        <v>2.05</v>
      </c>
      <c r="P4342" s="20"/>
      <c r="Q4342" s="22"/>
      <c r="R4342" s="23"/>
      <c r="S4342" s="24"/>
      <c r="T4342" s="23">
        <v>6750000000</v>
      </c>
      <c r="U4342" s="22"/>
      <c r="V4342" s="20"/>
      <c r="W4342" s="20"/>
      <c r="X4342" s="25"/>
    </row>
    <row r="4343" spans="1:24">
      <c r="A4343" s="1" t="s">
        <v>3106</v>
      </c>
      <c r="B4343" s="13" t="s">
        <v>3107</v>
      </c>
      <c r="C4343" t="s">
        <v>3108</v>
      </c>
      <c r="D4343" s="7" t="s">
        <v>3109</v>
      </c>
      <c r="E4343" s="13" t="s">
        <v>28</v>
      </c>
      <c r="F4343" s="20"/>
      <c r="G4343" s="20"/>
      <c r="H4343" s="20"/>
      <c r="I4343" s="20"/>
      <c r="J4343" s="25"/>
      <c r="K4343" t="s">
        <v>334</v>
      </c>
      <c r="L4343" t="s">
        <v>1336</v>
      </c>
      <c r="M4343" s="21" t="s">
        <v>335</v>
      </c>
      <c r="N4343" t="s">
        <v>3150</v>
      </c>
      <c r="O4343" s="20">
        <v>0.74</v>
      </c>
      <c r="P4343" s="20"/>
      <c r="Q4343" s="22"/>
      <c r="R4343" s="23"/>
      <c r="S4343" s="24"/>
      <c r="T4343" s="23">
        <v>6320000000</v>
      </c>
      <c r="U4343" s="22"/>
      <c r="V4343" s="20"/>
      <c r="W4343" s="20"/>
      <c r="X4343" s="25"/>
    </row>
    <row r="4344" spans="1:24">
      <c r="A4344" s="1" t="s">
        <v>3106</v>
      </c>
      <c r="B4344" s="13" t="s">
        <v>3107</v>
      </c>
      <c r="C4344" t="s">
        <v>3108</v>
      </c>
      <c r="D4344" s="7" t="s">
        <v>3109</v>
      </c>
      <c r="E4344" s="13" t="s">
        <v>28</v>
      </c>
      <c r="F4344" s="20"/>
      <c r="G4344" s="20"/>
      <c r="H4344" s="20"/>
      <c r="I4344" s="20"/>
      <c r="J4344" s="25"/>
      <c r="K4344" t="s">
        <v>334</v>
      </c>
      <c r="L4344" t="s">
        <v>1336</v>
      </c>
      <c r="M4344" s="21" t="s">
        <v>335</v>
      </c>
      <c r="N4344" t="s">
        <v>3151</v>
      </c>
      <c r="O4344" s="20">
        <v>1.5</v>
      </c>
      <c r="P4344" s="20"/>
      <c r="Q4344" s="22"/>
      <c r="R4344" s="23"/>
      <c r="S4344" s="24"/>
      <c r="T4344" s="23">
        <v>1230000000</v>
      </c>
      <c r="U4344" s="22"/>
      <c r="V4344" s="20"/>
      <c r="W4344" s="20"/>
      <c r="X4344" s="25"/>
    </row>
    <row r="4345" spans="1:24">
      <c r="A4345" s="1" t="s">
        <v>3106</v>
      </c>
      <c r="B4345" s="13" t="s">
        <v>3107</v>
      </c>
      <c r="C4345" t="s">
        <v>3108</v>
      </c>
      <c r="D4345" s="7" t="s">
        <v>3109</v>
      </c>
      <c r="E4345" s="13" t="s">
        <v>28</v>
      </c>
      <c r="F4345" s="20"/>
      <c r="G4345" s="20"/>
      <c r="H4345" s="20"/>
      <c r="I4345" s="20"/>
      <c r="J4345" s="25"/>
      <c r="K4345" t="s">
        <v>334</v>
      </c>
      <c r="L4345" t="s">
        <v>1336</v>
      </c>
      <c r="M4345" s="21" t="s">
        <v>335</v>
      </c>
      <c r="N4345" t="s">
        <v>3152</v>
      </c>
      <c r="O4345" s="20">
        <v>2.74</v>
      </c>
      <c r="P4345" s="20"/>
      <c r="Q4345" s="22"/>
      <c r="R4345" s="23"/>
      <c r="S4345" s="24"/>
      <c r="T4345" s="23">
        <v>3300000000</v>
      </c>
      <c r="U4345" s="22"/>
      <c r="V4345" s="20"/>
      <c r="W4345" s="20"/>
      <c r="X4345" s="25"/>
    </row>
    <row r="4346" spans="1:24">
      <c r="A4346" s="1" t="s">
        <v>3106</v>
      </c>
      <c r="B4346" s="13" t="s">
        <v>3107</v>
      </c>
      <c r="C4346" t="s">
        <v>3108</v>
      </c>
      <c r="D4346" s="7" t="s">
        <v>3109</v>
      </c>
      <c r="E4346" s="13" t="s">
        <v>28</v>
      </c>
      <c r="F4346" s="20"/>
      <c r="G4346" s="20"/>
      <c r="H4346" s="20"/>
      <c r="I4346" s="20"/>
      <c r="J4346" s="25"/>
      <c r="K4346" t="s">
        <v>334</v>
      </c>
      <c r="L4346" t="s">
        <v>1336</v>
      </c>
      <c r="M4346" s="21" t="s">
        <v>335</v>
      </c>
      <c r="N4346" t="s">
        <v>3153</v>
      </c>
      <c r="O4346" s="20">
        <v>9.8</v>
      </c>
      <c r="P4346" s="20"/>
      <c r="Q4346" s="22"/>
      <c r="R4346" s="23"/>
      <c r="S4346" s="24"/>
      <c r="T4346" s="23">
        <v>1520000000</v>
      </c>
      <c r="U4346" s="22"/>
      <c r="V4346" s="20"/>
      <c r="W4346" s="20"/>
      <c r="X4346" s="25"/>
    </row>
    <row r="4347" spans="1:24">
      <c r="A4347" s="1" t="s">
        <v>3106</v>
      </c>
      <c r="B4347" s="13" t="s">
        <v>3107</v>
      </c>
      <c r="C4347" t="s">
        <v>3108</v>
      </c>
      <c r="D4347" s="7" t="s">
        <v>3109</v>
      </c>
      <c r="E4347" s="13" t="s">
        <v>28</v>
      </c>
      <c r="F4347" s="20"/>
      <c r="G4347" s="20"/>
      <c r="H4347" s="20"/>
      <c r="I4347" s="20"/>
      <c r="J4347" s="25"/>
      <c r="K4347" t="s">
        <v>334</v>
      </c>
      <c r="L4347" t="s">
        <v>1336</v>
      </c>
      <c r="M4347" s="21" t="s">
        <v>335</v>
      </c>
      <c r="N4347" t="s">
        <v>3154</v>
      </c>
      <c r="O4347" s="20">
        <v>16.85</v>
      </c>
      <c r="P4347" s="20"/>
      <c r="Q4347" s="22"/>
      <c r="R4347" s="23"/>
      <c r="S4347" s="24"/>
      <c r="T4347" s="23">
        <v>1280000000</v>
      </c>
      <c r="U4347" s="22"/>
      <c r="V4347" s="20"/>
      <c r="W4347" s="20"/>
      <c r="X4347" s="25"/>
    </row>
    <row r="4348" spans="1:24">
      <c r="A4348" s="1" t="s">
        <v>3106</v>
      </c>
      <c r="B4348" s="13" t="s">
        <v>3107</v>
      </c>
      <c r="C4348" t="s">
        <v>3108</v>
      </c>
      <c r="D4348" s="7" t="s">
        <v>3109</v>
      </c>
      <c r="E4348" s="13" t="s">
        <v>28</v>
      </c>
      <c r="F4348" s="20"/>
      <c r="G4348" s="20"/>
      <c r="H4348" s="20"/>
      <c r="I4348" s="20"/>
      <c r="J4348" s="25"/>
      <c r="K4348" t="s">
        <v>334</v>
      </c>
      <c r="L4348" t="s">
        <v>1336</v>
      </c>
      <c r="M4348" s="21" t="s">
        <v>335</v>
      </c>
      <c r="N4348" t="s">
        <v>3155</v>
      </c>
      <c r="O4348" s="20">
        <v>3.26</v>
      </c>
      <c r="P4348" s="20"/>
      <c r="Q4348" s="22"/>
      <c r="R4348" s="23"/>
      <c r="S4348" s="24"/>
      <c r="T4348" s="23">
        <v>21800000000</v>
      </c>
      <c r="U4348" s="22"/>
      <c r="V4348" s="20"/>
      <c r="W4348" s="20"/>
      <c r="X4348" s="25"/>
    </row>
    <row r="4349" spans="1:24">
      <c r="A4349" s="1" t="s">
        <v>3106</v>
      </c>
      <c r="B4349" s="13" t="s">
        <v>3107</v>
      </c>
      <c r="C4349" t="s">
        <v>3108</v>
      </c>
      <c r="D4349" s="7" t="s">
        <v>3109</v>
      </c>
      <c r="E4349" s="13" t="s">
        <v>28</v>
      </c>
      <c r="F4349" s="20"/>
      <c r="G4349" s="20"/>
      <c r="H4349" s="20"/>
      <c r="I4349" s="20"/>
      <c r="J4349" s="25"/>
      <c r="K4349" t="s">
        <v>334</v>
      </c>
      <c r="L4349" t="s">
        <v>1336</v>
      </c>
      <c r="M4349" s="21" t="s">
        <v>335</v>
      </c>
      <c r="N4349" t="s">
        <v>3156</v>
      </c>
      <c r="O4349" s="20">
        <v>0.86</v>
      </c>
      <c r="P4349" s="20"/>
      <c r="Q4349" s="22"/>
      <c r="R4349" s="23"/>
      <c r="S4349" s="24"/>
      <c r="T4349" s="23">
        <v>3020000000</v>
      </c>
      <c r="U4349" s="22"/>
      <c r="V4349" s="20"/>
      <c r="W4349" s="20"/>
      <c r="X4349" s="25"/>
    </row>
    <row r="4350" spans="1:24">
      <c r="A4350" s="1" t="s">
        <v>3106</v>
      </c>
      <c r="B4350" s="13" t="s">
        <v>3107</v>
      </c>
      <c r="C4350" t="s">
        <v>3108</v>
      </c>
      <c r="D4350" s="7" t="s">
        <v>3109</v>
      </c>
      <c r="E4350" s="13" t="s">
        <v>28</v>
      </c>
      <c r="F4350" s="20"/>
      <c r="G4350" s="20"/>
      <c r="H4350" s="20"/>
      <c r="I4350" s="20"/>
      <c r="J4350" s="25"/>
      <c r="K4350" t="s">
        <v>334</v>
      </c>
      <c r="L4350" t="s">
        <v>1336</v>
      </c>
      <c r="M4350" s="21" t="s">
        <v>335</v>
      </c>
      <c r="N4350" t="s">
        <v>3157</v>
      </c>
      <c r="O4350" s="20">
        <v>0.03</v>
      </c>
      <c r="P4350" s="20"/>
      <c r="Q4350" s="22"/>
      <c r="R4350" s="23"/>
      <c r="S4350" s="24"/>
      <c r="T4350" s="23">
        <v>2770000000</v>
      </c>
      <c r="U4350" s="22"/>
      <c r="V4350" s="20"/>
      <c r="W4350" s="20"/>
      <c r="X4350" s="25"/>
    </row>
    <row r="4351" spans="1:24">
      <c r="A4351" s="1" t="s">
        <v>3106</v>
      </c>
      <c r="B4351" s="13" t="s">
        <v>3107</v>
      </c>
      <c r="C4351" t="s">
        <v>3108</v>
      </c>
      <c r="D4351" s="7" t="s">
        <v>3109</v>
      </c>
      <c r="E4351" s="13" t="s">
        <v>28</v>
      </c>
      <c r="F4351" s="20"/>
      <c r="G4351" s="20"/>
      <c r="H4351" s="20"/>
      <c r="I4351" s="20"/>
      <c r="J4351" s="25"/>
      <c r="K4351" t="s">
        <v>334</v>
      </c>
      <c r="L4351" t="s">
        <v>1336</v>
      </c>
      <c r="M4351" s="21" t="s">
        <v>335</v>
      </c>
      <c r="N4351" t="s">
        <v>3158</v>
      </c>
      <c r="O4351" s="20">
        <v>0.19</v>
      </c>
      <c r="P4351" s="20"/>
      <c r="Q4351" s="22"/>
      <c r="R4351" s="23"/>
      <c r="S4351" s="24"/>
      <c r="T4351" s="23">
        <v>141000000000</v>
      </c>
      <c r="U4351" s="22"/>
      <c r="V4351" s="20"/>
      <c r="W4351" s="20"/>
      <c r="X4351" s="25"/>
    </row>
    <row r="4352" spans="1:24">
      <c r="A4352" s="1" t="s">
        <v>3106</v>
      </c>
      <c r="B4352" s="13" t="s">
        <v>3107</v>
      </c>
      <c r="C4352" t="s">
        <v>3108</v>
      </c>
      <c r="D4352" s="7" t="s">
        <v>3109</v>
      </c>
      <c r="E4352" s="13" t="s">
        <v>28</v>
      </c>
      <c r="F4352" s="20"/>
      <c r="G4352" s="20"/>
      <c r="H4352" s="20"/>
      <c r="I4352" s="20"/>
      <c r="J4352" s="25"/>
      <c r="K4352" t="s">
        <v>334</v>
      </c>
      <c r="L4352" t="s">
        <v>1336</v>
      </c>
      <c r="M4352" s="21" t="s">
        <v>335</v>
      </c>
      <c r="N4352" t="s">
        <v>3159</v>
      </c>
      <c r="O4352" s="20">
        <v>0.0004</v>
      </c>
      <c r="P4352" s="20"/>
      <c r="Q4352" s="22"/>
      <c r="R4352" s="23"/>
      <c r="S4352" s="24"/>
      <c r="T4352" s="23">
        <v>104000000</v>
      </c>
      <c r="U4352" s="22"/>
      <c r="V4352" s="20"/>
      <c r="W4352" s="20"/>
      <c r="X4352" s="25"/>
    </row>
    <row r="4353" spans="1:24">
      <c r="A4353" s="1" t="s">
        <v>3106</v>
      </c>
      <c r="B4353" s="13" t="s">
        <v>3107</v>
      </c>
      <c r="C4353" t="s">
        <v>3108</v>
      </c>
      <c r="D4353" s="7" t="s">
        <v>3109</v>
      </c>
      <c r="E4353" s="13" t="s">
        <v>28</v>
      </c>
      <c r="F4353" s="20"/>
      <c r="G4353" s="20"/>
      <c r="H4353" s="20"/>
      <c r="I4353" s="20"/>
      <c r="J4353" s="25"/>
      <c r="K4353" t="s">
        <v>334</v>
      </c>
      <c r="L4353" t="s">
        <v>1336</v>
      </c>
      <c r="M4353" s="21" t="s">
        <v>335</v>
      </c>
      <c r="N4353" t="s">
        <v>3160</v>
      </c>
      <c r="O4353" s="20">
        <v>0.17</v>
      </c>
      <c r="P4353" s="20"/>
      <c r="Q4353" s="22"/>
      <c r="R4353" s="23"/>
      <c r="S4353" s="24"/>
      <c r="T4353" s="23">
        <v>15500000000</v>
      </c>
      <c r="U4353" s="22"/>
      <c r="V4353" s="20"/>
      <c r="W4353" s="20"/>
      <c r="X4353" s="25"/>
    </row>
    <row r="4354" spans="1:24">
      <c r="A4354" s="1" t="s">
        <v>3106</v>
      </c>
      <c r="B4354" s="13" t="s">
        <v>3107</v>
      </c>
      <c r="C4354" t="s">
        <v>3108</v>
      </c>
      <c r="D4354" s="7" t="s">
        <v>3109</v>
      </c>
      <c r="E4354" s="13" t="s">
        <v>28</v>
      </c>
      <c r="F4354" s="20"/>
      <c r="G4354" s="20"/>
      <c r="H4354" s="20"/>
      <c r="I4354" s="20"/>
      <c r="J4354" s="25"/>
      <c r="K4354" t="s">
        <v>334</v>
      </c>
      <c r="L4354" t="s">
        <v>1336</v>
      </c>
      <c r="M4354" s="21" t="s">
        <v>335</v>
      </c>
      <c r="N4354" t="s">
        <v>3161</v>
      </c>
      <c r="O4354" s="20">
        <v>0.02</v>
      </c>
      <c r="P4354" s="20"/>
      <c r="Q4354" s="22"/>
      <c r="R4354" s="23"/>
      <c r="S4354" s="24"/>
      <c r="T4354" s="23">
        <v>194000000</v>
      </c>
      <c r="U4354" s="22"/>
      <c r="V4354" s="20"/>
      <c r="W4354" s="20"/>
      <c r="X4354" s="25"/>
    </row>
    <row r="4355" spans="1:24">
      <c r="A4355" s="1" t="s">
        <v>3106</v>
      </c>
      <c r="B4355" s="13" t="s">
        <v>3107</v>
      </c>
      <c r="C4355" t="s">
        <v>3108</v>
      </c>
      <c r="D4355" s="7" t="s">
        <v>3109</v>
      </c>
      <c r="E4355" s="13" t="s">
        <v>28</v>
      </c>
      <c r="F4355" s="20"/>
      <c r="G4355" s="20"/>
      <c r="H4355" s="20"/>
      <c r="I4355" s="20"/>
      <c r="J4355" s="25"/>
      <c r="K4355" t="s">
        <v>334</v>
      </c>
      <c r="L4355" t="s">
        <v>1336</v>
      </c>
      <c r="M4355" s="21" t="s">
        <v>335</v>
      </c>
      <c r="N4355" t="s">
        <v>3162</v>
      </c>
      <c r="O4355" s="20">
        <v>0.09</v>
      </c>
      <c r="P4355" s="20"/>
      <c r="Q4355" s="22"/>
      <c r="R4355" s="23"/>
      <c r="S4355" s="24"/>
      <c r="T4355" s="23">
        <v>6010000000</v>
      </c>
      <c r="U4355" s="22"/>
      <c r="V4355" s="20"/>
      <c r="W4355" s="20"/>
      <c r="X4355" s="25"/>
    </row>
    <row r="4356" spans="1:24">
      <c r="A4356" s="1" t="s">
        <v>3106</v>
      </c>
      <c r="B4356" s="13" t="s">
        <v>3107</v>
      </c>
      <c r="C4356" t="s">
        <v>3108</v>
      </c>
      <c r="D4356" s="7" t="s">
        <v>3109</v>
      </c>
      <c r="E4356" s="13" t="s">
        <v>28</v>
      </c>
      <c r="F4356" s="20"/>
      <c r="G4356" s="20"/>
      <c r="H4356" s="20"/>
      <c r="I4356" s="20"/>
      <c r="J4356" s="25"/>
      <c r="K4356" t="s">
        <v>334</v>
      </c>
      <c r="L4356" t="s">
        <v>1336</v>
      </c>
      <c r="M4356" s="21" t="s">
        <v>335</v>
      </c>
      <c r="N4356" t="s">
        <v>3163</v>
      </c>
      <c r="O4356" s="20">
        <v>0.03</v>
      </c>
      <c r="P4356" s="20"/>
      <c r="Q4356" s="22"/>
      <c r="R4356" s="23"/>
      <c r="S4356" s="24"/>
      <c r="T4356" s="23">
        <v>20300000000</v>
      </c>
      <c r="U4356" s="22"/>
      <c r="V4356" s="20"/>
      <c r="W4356" s="20"/>
      <c r="X4356" s="25"/>
    </row>
    <row r="4357" spans="1:24">
      <c r="A4357" s="1" t="s">
        <v>3106</v>
      </c>
      <c r="B4357" s="13" t="s">
        <v>3107</v>
      </c>
      <c r="C4357" t="s">
        <v>3108</v>
      </c>
      <c r="D4357" s="7" t="s">
        <v>3109</v>
      </c>
      <c r="E4357" s="13" t="s">
        <v>28</v>
      </c>
      <c r="F4357" s="20"/>
      <c r="G4357" s="20"/>
      <c r="H4357" s="20"/>
      <c r="I4357" s="20"/>
      <c r="J4357" s="25"/>
      <c r="K4357" t="s">
        <v>334</v>
      </c>
      <c r="L4357" t="s">
        <v>1336</v>
      </c>
      <c r="M4357" s="21" t="s">
        <v>335</v>
      </c>
      <c r="N4357" t="s">
        <v>3164</v>
      </c>
      <c r="O4357" s="20">
        <v>0.09</v>
      </c>
      <c r="P4357" s="20"/>
      <c r="Q4357" s="22"/>
      <c r="R4357" s="23"/>
      <c r="S4357" s="24"/>
      <c r="T4357" s="23">
        <v>2330000000000</v>
      </c>
      <c r="U4357" s="22"/>
      <c r="V4357" s="20"/>
      <c r="W4357" s="20"/>
      <c r="X4357" s="25"/>
    </row>
    <row r="4358" spans="1:24">
      <c r="A4358" s="1" t="s">
        <v>3106</v>
      </c>
      <c r="B4358" s="13" t="s">
        <v>3107</v>
      </c>
      <c r="C4358" t="s">
        <v>3108</v>
      </c>
      <c r="D4358" s="7" t="s">
        <v>3109</v>
      </c>
      <c r="E4358" s="13" t="s">
        <v>28</v>
      </c>
      <c r="F4358" s="20"/>
      <c r="G4358" s="20"/>
      <c r="H4358" s="20"/>
      <c r="I4358" s="20"/>
      <c r="J4358" s="25"/>
      <c r="K4358" t="s">
        <v>334</v>
      </c>
      <c r="L4358" t="s">
        <v>1336</v>
      </c>
      <c r="M4358" s="21" t="s">
        <v>335</v>
      </c>
      <c r="N4358" t="s">
        <v>3165</v>
      </c>
      <c r="O4358" s="20">
        <v>0.25</v>
      </c>
      <c r="P4358" s="20"/>
      <c r="Q4358" s="22"/>
      <c r="R4358" s="23"/>
      <c r="S4358" s="24"/>
      <c r="T4358" s="23">
        <v>405000000000</v>
      </c>
      <c r="U4358" s="22"/>
      <c r="V4358" s="20"/>
      <c r="W4358" s="20"/>
      <c r="X4358" s="25"/>
    </row>
    <row r="4359" spans="1:24">
      <c r="A4359" s="1" t="s">
        <v>3106</v>
      </c>
      <c r="B4359" s="13" t="s">
        <v>3107</v>
      </c>
      <c r="C4359" t="s">
        <v>3108</v>
      </c>
      <c r="D4359" s="7" t="s">
        <v>3109</v>
      </c>
      <c r="E4359" s="13" t="s">
        <v>28</v>
      </c>
      <c r="F4359" s="20"/>
      <c r="G4359" s="20"/>
      <c r="H4359" s="20"/>
      <c r="I4359" s="20"/>
      <c r="J4359" s="25"/>
      <c r="K4359" t="s">
        <v>334</v>
      </c>
      <c r="L4359" t="s">
        <v>1336</v>
      </c>
      <c r="M4359" s="21" t="s">
        <v>335</v>
      </c>
      <c r="N4359" t="s">
        <v>3166</v>
      </c>
      <c r="O4359" s="20">
        <v>0.003</v>
      </c>
      <c r="P4359" s="20"/>
      <c r="Q4359" s="22"/>
      <c r="R4359" s="23"/>
      <c r="S4359" s="24"/>
      <c r="T4359" s="23">
        <v>135000000000</v>
      </c>
      <c r="U4359" s="22"/>
      <c r="V4359" s="20"/>
      <c r="W4359" s="20"/>
      <c r="X4359" s="25"/>
    </row>
    <row r="4360" spans="1:24">
      <c r="A4360" s="1" t="s">
        <v>3106</v>
      </c>
      <c r="B4360" s="13" t="s">
        <v>3107</v>
      </c>
      <c r="C4360" t="s">
        <v>3108</v>
      </c>
      <c r="D4360" s="7" t="s">
        <v>3109</v>
      </c>
      <c r="E4360" s="13" t="s">
        <v>28</v>
      </c>
      <c r="F4360" s="20"/>
      <c r="G4360" s="20"/>
      <c r="H4360" s="20"/>
      <c r="I4360" s="20"/>
      <c r="J4360" s="25"/>
      <c r="K4360" t="s">
        <v>334</v>
      </c>
      <c r="L4360" t="s">
        <v>1336</v>
      </c>
      <c r="M4360" s="21" t="s">
        <v>335</v>
      </c>
      <c r="N4360" t="s">
        <v>3167</v>
      </c>
      <c r="O4360" s="20">
        <v>0.07</v>
      </c>
      <c r="P4360" s="20"/>
      <c r="Q4360" s="22"/>
      <c r="R4360" s="23"/>
      <c r="S4360" s="24"/>
      <c r="T4360" s="23">
        <v>165000000000</v>
      </c>
      <c r="U4360" s="22"/>
      <c r="V4360" s="20"/>
      <c r="W4360" s="20"/>
      <c r="X4360" s="25"/>
    </row>
    <row r="4361" spans="1:24">
      <c r="A4361" s="1" t="s">
        <v>3106</v>
      </c>
      <c r="B4361" s="13" t="s">
        <v>3107</v>
      </c>
      <c r="C4361" t="s">
        <v>3108</v>
      </c>
      <c r="D4361" s="7" t="s">
        <v>3109</v>
      </c>
      <c r="E4361" s="13" t="s">
        <v>28</v>
      </c>
      <c r="F4361" s="20"/>
      <c r="G4361" s="20"/>
      <c r="H4361" s="20"/>
      <c r="I4361" s="20"/>
      <c r="J4361" s="25"/>
      <c r="K4361" t="s">
        <v>334</v>
      </c>
      <c r="L4361" t="s">
        <v>1336</v>
      </c>
      <c r="M4361" s="21" t="s">
        <v>335</v>
      </c>
      <c r="N4361" t="s">
        <v>3168</v>
      </c>
      <c r="O4361" s="20">
        <v>0.6</v>
      </c>
      <c r="P4361" s="20"/>
      <c r="Q4361" s="22"/>
      <c r="R4361" s="23"/>
      <c r="S4361" s="24"/>
      <c r="T4361" s="23">
        <v>178000000000</v>
      </c>
      <c r="U4361" s="22"/>
      <c r="V4361" s="20"/>
      <c r="W4361" s="20"/>
      <c r="X4361" s="25"/>
    </row>
    <row r="4362" spans="1:24">
      <c r="A4362" s="1" t="s">
        <v>3106</v>
      </c>
      <c r="B4362" s="13" t="s">
        <v>3107</v>
      </c>
      <c r="C4362" t="s">
        <v>3108</v>
      </c>
      <c r="D4362" s="7" t="s">
        <v>3109</v>
      </c>
      <c r="E4362" s="13" t="s">
        <v>28</v>
      </c>
      <c r="F4362" s="20"/>
      <c r="G4362" s="20"/>
      <c r="H4362" s="20"/>
      <c r="I4362" s="20"/>
      <c r="J4362" s="25"/>
      <c r="K4362" t="s">
        <v>334</v>
      </c>
      <c r="L4362" t="s">
        <v>1336</v>
      </c>
      <c r="M4362" s="21" t="s">
        <v>335</v>
      </c>
      <c r="N4362" t="s">
        <v>3169</v>
      </c>
      <c r="O4362" s="20">
        <v>0.16</v>
      </c>
      <c r="P4362" s="20"/>
      <c r="Q4362" s="22"/>
      <c r="R4362" s="23"/>
      <c r="S4362" s="24"/>
      <c r="T4362" s="23">
        <v>37800000000</v>
      </c>
      <c r="U4362" s="22"/>
      <c r="V4362" s="20"/>
      <c r="W4362" s="20"/>
      <c r="X4362" s="25"/>
    </row>
    <row r="4363" spans="1:24">
      <c r="A4363" s="1" t="s">
        <v>3106</v>
      </c>
      <c r="B4363" s="13" t="s">
        <v>3107</v>
      </c>
      <c r="C4363" t="s">
        <v>3108</v>
      </c>
      <c r="D4363" s="7" t="s">
        <v>3109</v>
      </c>
      <c r="E4363" s="13" t="s">
        <v>28</v>
      </c>
      <c r="F4363" s="20"/>
      <c r="G4363" s="20"/>
      <c r="H4363" s="20"/>
      <c r="I4363" s="20"/>
      <c r="J4363" s="25"/>
      <c r="K4363" t="s">
        <v>334</v>
      </c>
      <c r="L4363" t="s">
        <v>1336</v>
      </c>
      <c r="M4363" s="21" t="s">
        <v>335</v>
      </c>
      <c r="N4363" t="s">
        <v>3170</v>
      </c>
      <c r="O4363" s="20">
        <v>0.04</v>
      </c>
      <c r="P4363" s="20"/>
      <c r="Q4363" s="22"/>
      <c r="R4363" s="23"/>
      <c r="S4363" s="24"/>
      <c r="T4363" s="23">
        <v>185000000000</v>
      </c>
      <c r="U4363" s="22"/>
      <c r="V4363" s="20"/>
      <c r="W4363" s="20"/>
      <c r="X4363" s="25"/>
    </row>
    <row r="4364" spans="1:24">
      <c r="A4364" s="1" t="s">
        <v>3106</v>
      </c>
      <c r="B4364" s="13" t="s">
        <v>3107</v>
      </c>
      <c r="C4364" t="s">
        <v>3108</v>
      </c>
      <c r="D4364" s="7" t="s">
        <v>3109</v>
      </c>
      <c r="E4364" s="13" t="s">
        <v>28</v>
      </c>
      <c r="F4364" s="20"/>
      <c r="G4364" s="20"/>
      <c r="H4364" s="20"/>
      <c r="I4364" s="20"/>
      <c r="J4364" s="25"/>
      <c r="K4364" t="s">
        <v>334</v>
      </c>
      <c r="L4364" t="s">
        <v>1336</v>
      </c>
      <c r="M4364" s="21" t="s">
        <v>335</v>
      </c>
      <c r="N4364" t="s">
        <v>3171</v>
      </c>
      <c r="O4364" s="20">
        <v>1.13</v>
      </c>
      <c r="P4364" s="20"/>
      <c r="Q4364" s="22"/>
      <c r="R4364" s="23"/>
      <c r="S4364" s="24"/>
      <c r="T4364" s="23">
        <v>105000000000</v>
      </c>
      <c r="U4364" s="22"/>
      <c r="V4364" s="20"/>
      <c r="W4364" s="20"/>
      <c r="X4364" s="25"/>
    </row>
    <row r="4365" spans="1:24">
      <c r="A4365" s="1" t="s">
        <v>3106</v>
      </c>
      <c r="B4365" s="13" t="s">
        <v>3107</v>
      </c>
      <c r="C4365" t="s">
        <v>3108</v>
      </c>
      <c r="D4365" s="7" t="s">
        <v>3109</v>
      </c>
      <c r="E4365" s="13" t="s">
        <v>28</v>
      </c>
      <c r="F4365" s="20"/>
      <c r="G4365" s="20"/>
      <c r="H4365" s="20"/>
      <c r="I4365" s="20"/>
      <c r="J4365" s="25"/>
      <c r="K4365" t="s">
        <v>334</v>
      </c>
      <c r="L4365" t="s">
        <v>1336</v>
      </c>
      <c r="M4365" s="21" t="s">
        <v>335</v>
      </c>
      <c r="N4365" t="s">
        <v>3172</v>
      </c>
      <c r="O4365" s="20">
        <v>1.11</v>
      </c>
      <c r="P4365" s="20"/>
      <c r="Q4365" s="22"/>
      <c r="R4365" s="23"/>
      <c r="S4365" s="24"/>
      <c r="T4365" s="23">
        <v>50800000000</v>
      </c>
      <c r="U4365" s="22"/>
      <c r="V4365" s="20"/>
      <c r="W4365" s="20"/>
      <c r="X4365" s="25"/>
    </row>
    <row r="4366" spans="1:24">
      <c r="A4366" s="39" t="s">
        <v>3106</v>
      </c>
      <c r="B4366" s="40" t="s">
        <v>3107</v>
      </c>
      <c r="C4366" s="18" t="s">
        <v>3108</v>
      </c>
      <c r="D4366" s="78" t="s">
        <v>3109</v>
      </c>
      <c r="E4366" s="40" t="s">
        <v>28</v>
      </c>
      <c r="F4366" s="42"/>
      <c r="G4366" s="42"/>
      <c r="H4366" s="42"/>
      <c r="I4366" s="42"/>
      <c r="J4366" s="47"/>
      <c r="K4366" s="18" t="s">
        <v>334</v>
      </c>
      <c r="L4366" s="18" t="s">
        <v>1336</v>
      </c>
      <c r="M4366" s="43" t="s">
        <v>335</v>
      </c>
      <c r="N4366" s="18" t="s">
        <v>3173</v>
      </c>
      <c r="O4366" s="42">
        <v>0.47</v>
      </c>
      <c r="P4366" s="42"/>
      <c r="Q4366" s="44"/>
      <c r="R4366" s="45"/>
      <c r="S4366" s="46"/>
      <c r="T4366" s="45">
        <v>117000000000</v>
      </c>
      <c r="U4366" s="44"/>
      <c r="V4366" s="42"/>
      <c r="W4366" s="42"/>
      <c r="X4366" s="47"/>
    </row>
    <row r="4367" spans="1:24">
      <c r="A4367" s="1" t="s">
        <v>3174</v>
      </c>
      <c r="B4367" s="13" t="s">
        <v>3175</v>
      </c>
      <c r="C4367" t="s">
        <v>3176</v>
      </c>
      <c r="D4367" s="7" t="s">
        <v>3177</v>
      </c>
      <c r="E4367" s="13" t="s">
        <v>28</v>
      </c>
      <c r="F4367" s="20">
        <v>49.82</v>
      </c>
      <c r="G4367" s="20">
        <v>2.92</v>
      </c>
      <c r="H4367" s="20"/>
      <c r="I4367" s="20"/>
      <c r="J4367" s="25"/>
      <c r="K4367" t="s">
        <v>334</v>
      </c>
      <c r="L4367" t="s">
        <v>1336</v>
      </c>
      <c r="M4367" s="21" t="s">
        <v>335</v>
      </c>
      <c r="N4367" t="s">
        <v>3178</v>
      </c>
      <c r="O4367" s="20">
        <v>0.93</v>
      </c>
      <c r="P4367" s="20"/>
      <c r="Q4367" s="22"/>
      <c r="R4367" s="23"/>
      <c r="S4367" s="24"/>
      <c r="T4367" s="23">
        <v>92000000000</v>
      </c>
      <c r="U4367" s="22"/>
      <c r="V4367" s="20"/>
      <c r="W4367" s="20"/>
      <c r="X4367" s="25"/>
    </row>
    <row r="4368" spans="1:24">
      <c r="A4368" s="1" t="s">
        <v>3174</v>
      </c>
      <c r="B4368" s="13" t="s">
        <v>3175</v>
      </c>
      <c r="C4368" t="s">
        <v>3176</v>
      </c>
      <c r="D4368" s="7" t="s">
        <v>3177</v>
      </c>
      <c r="E4368" s="13" t="s">
        <v>28</v>
      </c>
      <c r="F4368" s="20">
        <v>49.82</v>
      </c>
      <c r="G4368" s="20">
        <v>2.92</v>
      </c>
      <c r="H4368" s="20"/>
      <c r="I4368" s="20"/>
      <c r="J4368" s="25"/>
      <c r="K4368" t="s">
        <v>334</v>
      </c>
      <c r="L4368" t="s">
        <v>1336</v>
      </c>
      <c r="M4368" s="21" t="s">
        <v>335</v>
      </c>
      <c r="N4368" t="s">
        <v>3179</v>
      </c>
      <c r="O4368" s="20">
        <v>1.64</v>
      </c>
      <c r="P4368" s="20"/>
      <c r="Q4368" s="22"/>
      <c r="R4368" s="23"/>
      <c r="S4368" s="24"/>
      <c r="T4368" s="23">
        <v>36000000000</v>
      </c>
      <c r="U4368" s="22"/>
      <c r="V4368" s="20"/>
      <c r="W4368" s="20"/>
      <c r="X4368" s="25"/>
    </row>
    <row r="4369" spans="1:24">
      <c r="A4369" s="1" t="s">
        <v>3174</v>
      </c>
      <c r="B4369" s="13" t="s">
        <v>3175</v>
      </c>
      <c r="C4369" t="s">
        <v>3176</v>
      </c>
      <c r="D4369" s="7" t="s">
        <v>3177</v>
      </c>
      <c r="E4369" s="13" t="s">
        <v>28</v>
      </c>
      <c r="F4369" s="20">
        <v>49.82</v>
      </c>
      <c r="G4369" s="20">
        <v>2.92</v>
      </c>
      <c r="H4369" s="20"/>
      <c r="I4369" s="20"/>
      <c r="J4369" s="25"/>
      <c r="K4369" t="s">
        <v>334</v>
      </c>
      <c r="L4369" t="s">
        <v>1336</v>
      </c>
      <c r="M4369" s="21" t="s">
        <v>335</v>
      </c>
      <c r="N4369" t="s">
        <v>3180</v>
      </c>
      <c r="O4369" s="20">
        <v>1.23</v>
      </c>
      <c r="P4369" s="20"/>
      <c r="Q4369" s="22"/>
      <c r="R4369" s="23"/>
      <c r="S4369" s="24"/>
      <c r="T4369" s="23">
        <v>24000000000</v>
      </c>
      <c r="U4369" s="22"/>
      <c r="V4369" s="20"/>
      <c r="W4369" s="20"/>
      <c r="X4369" s="25"/>
    </row>
    <row r="4370" spans="1:24">
      <c r="A4370" s="1" t="s">
        <v>3174</v>
      </c>
      <c r="B4370" s="13" t="s">
        <v>3175</v>
      </c>
      <c r="C4370" t="s">
        <v>3176</v>
      </c>
      <c r="D4370" s="7" t="s">
        <v>3177</v>
      </c>
      <c r="E4370" s="13" t="s">
        <v>28</v>
      </c>
      <c r="F4370" s="20">
        <v>49.82</v>
      </c>
      <c r="G4370" s="20">
        <v>2.92</v>
      </c>
      <c r="H4370" s="20"/>
      <c r="I4370" s="20"/>
      <c r="J4370" s="25"/>
      <c r="K4370" t="s">
        <v>334</v>
      </c>
      <c r="L4370" t="s">
        <v>1336</v>
      </c>
      <c r="M4370" s="21" t="s">
        <v>335</v>
      </c>
      <c r="N4370" t="s">
        <v>3181</v>
      </c>
      <c r="O4370" s="20">
        <v>0.51</v>
      </c>
      <c r="P4370" s="20"/>
      <c r="Q4370" s="22"/>
      <c r="R4370" s="23"/>
      <c r="S4370" s="24"/>
      <c r="T4370" s="23">
        <v>203000000000</v>
      </c>
      <c r="U4370" s="22"/>
      <c r="V4370" s="20"/>
      <c r="W4370" s="20"/>
      <c r="X4370" s="25"/>
    </row>
    <row r="4371" spans="1:24">
      <c r="A4371" s="1" t="s">
        <v>3174</v>
      </c>
      <c r="B4371" s="13" t="s">
        <v>3175</v>
      </c>
      <c r="C4371" t="s">
        <v>3176</v>
      </c>
      <c r="D4371" s="7" t="s">
        <v>3177</v>
      </c>
      <c r="E4371" s="13" t="s">
        <v>28</v>
      </c>
      <c r="F4371" s="20">
        <v>49.82</v>
      </c>
      <c r="G4371" s="20">
        <v>2.92</v>
      </c>
      <c r="H4371" s="20"/>
      <c r="I4371" s="20"/>
      <c r="J4371" s="25"/>
      <c r="K4371" t="s">
        <v>334</v>
      </c>
      <c r="L4371" t="s">
        <v>1336</v>
      </c>
      <c r="M4371" s="21" t="s">
        <v>335</v>
      </c>
      <c r="N4371" t="s">
        <v>3182</v>
      </c>
      <c r="O4371" s="20">
        <v>1.06</v>
      </c>
      <c r="P4371" s="20"/>
      <c r="Q4371" s="22"/>
      <c r="R4371" s="23"/>
      <c r="S4371" s="24"/>
      <c r="T4371" s="23">
        <v>91000000000</v>
      </c>
      <c r="U4371" s="22"/>
      <c r="V4371" s="20"/>
      <c r="W4371" s="20"/>
      <c r="X4371" s="25"/>
    </row>
    <row r="4372" spans="1:24">
      <c r="A4372" s="1" t="s">
        <v>3174</v>
      </c>
      <c r="B4372" s="13" t="s">
        <v>3175</v>
      </c>
      <c r="C4372" t="s">
        <v>3176</v>
      </c>
      <c r="D4372" s="7" t="s">
        <v>3177</v>
      </c>
      <c r="E4372" s="13" t="s">
        <v>28</v>
      </c>
      <c r="F4372" s="20">
        <v>49.82</v>
      </c>
      <c r="G4372" s="20">
        <v>2.92</v>
      </c>
      <c r="H4372" s="20"/>
      <c r="I4372" s="20"/>
      <c r="J4372" s="25"/>
      <c r="K4372" t="s">
        <v>334</v>
      </c>
      <c r="L4372" t="s">
        <v>1336</v>
      </c>
      <c r="M4372" s="21" t="s">
        <v>335</v>
      </c>
      <c r="N4372" t="s">
        <v>3183</v>
      </c>
      <c r="O4372" s="20">
        <v>1.09</v>
      </c>
      <c r="P4372" s="20"/>
      <c r="Q4372" s="22"/>
      <c r="R4372" s="23"/>
      <c r="S4372" s="24"/>
      <c r="T4372" s="23">
        <v>104000000000</v>
      </c>
      <c r="U4372" s="22"/>
      <c r="V4372" s="20"/>
      <c r="W4372" s="20"/>
      <c r="X4372" s="25"/>
    </row>
    <row r="4373" spans="1:24">
      <c r="A4373" s="1" t="s">
        <v>3174</v>
      </c>
      <c r="B4373" s="13" t="s">
        <v>3175</v>
      </c>
      <c r="C4373" t="s">
        <v>3176</v>
      </c>
      <c r="D4373" s="7" t="s">
        <v>3177</v>
      </c>
      <c r="E4373" s="13" t="s">
        <v>28</v>
      </c>
      <c r="F4373" s="20">
        <v>49.82</v>
      </c>
      <c r="G4373" s="20">
        <v>2.92</v>
      </c>
      <c r="H4373" s="20"/>
      <c r="I4373" s="20"/>
      <c r="J4373" s="25"/>
      <c r="K4373" t="s">
        <v>334</v>
      </c>
      <c r="L4373" t="s">
        <v>1336</v>
      </c>
      <c r="M4373" s="21" t="s">
        <v>335</v>
      </c>
      <c r="N4373" t="s">
        <v>3184</v>
      </c>
      <c r="O4373" s="20">
        <v>0.49</v>
      </c>
      <c r="P4373" s="20"/>
      <c r="Q4373" s="22"/>
      <c r="R4373" s="23"/>
      <c r="S4373" s="24"/>
      <c r="T4373" s="23">
        <v>161000000000</v>
      </c>
      <c r="U4373" s="22"/>
      <c r="V4373" s="20"/>
      <c r="W4373" s="20"/>
      <c r="X4373" s="25"/>
    </row>
    <row r="4374" spans="1:24">
      <c r="A4374" s="1" t="s">
        <v>3174</v>
      </c>
      <c r="B4374" s="13" t="s">
        <v>3175</v>
      </c>
      <c r="C4374" t="s">
        <v>3176</v>
      </c>
      <c r="D4374" s="7" t="s">
        <v>3177</v>
      </c>
      <c r="E4374" s="13" t="s">
        <v>28</v>
      </c>
      <c r="F4374" s="20">
        <v>49.82</v>
      </c>
      <c r="G4374" s="20">
        <v>2.92</v>
      </c>
      <c r="H4374" s="20"/>
      <c r="I4374" s="20"/>
      <c r="J4374" s="25"/>
      <c r="K4374" t="s">
        <v>334</v>
      </c>
      <c r="L4374" t="s">
        <v>1336</v>
      </c>
      <c r="M4374" s="21" t="s">
        <v>335</v>
      </c>
      <c r="N4374" t="s">
        <v>3185</v>
      </c>
      <c r="O4374" s="20">
        <v>0.88</v>
      </c>
      <c r="P4374" s="20"/>
      <c r="Q4374" s="22"/>
      <c r="R4374" s="23"/>
      <c r="S4374" s="24"/>
      <c r="T4374" s="23">
        <v>95000000000</v>
      </c>
      <c r="U4374" s="22"/>
      <c r="V4374" s="20"/>
      <c r="W4374" s="20"/>
      <c r="X4374" s="25"/>
    </row>
    <row r="4375" spans="1:24">
      <c r="A4375" s="1" t="s">
        <v>3174</v>
      </c>
      <c r="B4375" s="13" t="s">
        <v>3175</v>
      </c>
      <c r="C4375" t="s">
        <v>3176</v>
      </c>
      <c r="D4375" s="7" t="s">
        <v>3177</v>
      </c>
      <c r="E4375" s="13" t="s">
        <v>28</v>
      </c>
      <c r="F4375" s="20">
        <v>49.82</v>
      </c>
      <c r="G4375" s="20">
        <v>2.92</v>
      </c>
      <c r="H4375" s="20"/>
      <c r="I4375" s="20"/>
      <c r="J4375" s="25"/>
      <c r="K4375" t="s">
        <v>334</v>
      </c>
      <c r="L4375" t="s">
        <v>1336</v>
      </c>
      <c r="M4375" s="21" t="s">
        <v>335</v>
      </c>
      <c r="N4375" t="s">
        <v>3186</v>
      </c>
      <c r="O4375" s="20">
        <v>1.17</v>
      </c>
      <c r="P4375" s="20"/>
      <c r="Q4375" s="22"/>
      <c r="R4375" s="23"/>
      <c r="S4375" s="24"/>
      <c r="T4375" s="23">
        <v>30000000000</v>
      </c>
      <c r="U4375" s="22"/>
      <c r="V4375" s="20"/>
      <c r="W4375" s="20"/>
      <c r="X4375" s="25"/>
    </row>
    <row r="4376" spans="1:24">
      <c r="A4376" s="1" t="s">
        <v>3174</v>
      </c>
      <c r="B4376" s="13" t="s">
        <v>3175</v>
      </c>
      <c r="C4376" t="s">
        <v>3176</v>
      </c>
      <c r="D4376" s="7" t="s">
        <v>3177</v>
      </c>
      <c r="E4376" s="13" t="s">
        <v>28</v>
      </c>
      <c r="F4376" s="20">
        <v>49.82</v>
      </c>
      <c r="G4376" s="20">
        <v>2.92</v>
      </c>
      <c r="H4376" s="20"/>
      <c r="I4376" s="20"/>
      <c r="J4376" s="25"/>
      <c r="K4376" t="s">
        <v>334</v>
      </c>
      <c r="L4376" t="s">
        <v>1336</v>
      </c>
      <c r="M4376" s="21" t="s">
        <v>335</v>
      </c>
      <c r="N4376" t="s">
        <v>3187</v>
      </c>
      <c r="O4376" s="20">
        <v>1.25</v>
      </c>
      <c r="P4376" s="20"/>
      <c r="Q4376" s="22"/>
      <c r="R4376" s="23"/>
      <c r="S4376" s="24"/>
      <c r="T4376" s="23">
        <v>50000000000</v>
      </c>
      <c r="U4376" s="22"/>
      <c r="V4376" s="20"/>
      <c r="W4376" s="20"/>
      <c r="X4376" s="25"/>
    </row>
    <row r="4377" spans="1:24">
      <c r="A4377" s="1" t="s">
        <v>3174</v>
      </c>
      <c r="B4377" s="13" t="s">
        <v>3175</v>
      </c>
      <c r="C4377" t="s">
        <v>3176</v>
      </c>
      <c r="D4377" s="7" t="s">
        <v>3177</v>
      </c>
      <c r="E4377" s="13" t="s">
        <v>28</v>
      </c>
      <c r="F4377" s="20">
        <v>49.82</v>
      </c>
      <c r="G4377" s="20">
        <v>2.92</v>
      </c>
      <c r="H4377" s="20"/>
      <c r="I4377" s="20"/>
      <c r="J4377" s="25"/>
      <c r="K4377" t="s">
        <v>334</v>
      </c>
      <c r="L4377" t="s">
        <v>1336</v>
      </c>
      <c r="M4377" s="21" t="s">
        <v>335</v>
      </c>
      <c r="N4377" t="s">
        <v>3188</v>
      </c>
      <c r="O4377" s="20">
        <v>0.91</v>
      </c>
      <c r="P4377" s="20"/>
      <c r="Q4377" s="22"/>
      <c r="R4377" s="23"/>
      <c r="S4377" s="24"/>
      <c r="T4377" s="23">
        <v>67000000000</v>
      </c>
      <c r="U4377" s="22"/>
      <c r="V4377" s="20"/>
      <c r="W4377" s="20"/>
      <c r="X4377" s="25"/>
    </row>
    <row r="4378" spans="1:24">
      <c r="A4378" s="1" t="s">
        <v>3174</v>
      </c>
      <c r="B4378" s="13" t="s">
        <v>3175</v>
      </c>
      <c r="C4378" t="s">
        <v>3176</v>
      </c>
      <c r="D4378" s="7" t="s">
        <v>3177</v>
      </c>
      <c r="E4378" s="13" t="s">
        <v>28</v>
      </c>
      <c r="F4378" s="20">
        <v>49.82</v>
      </c>
      <c r="G4378" s="20">
        <v>2.92</v>
      </c>
      <c r="H4378" s="20"/>
      <c r="I4378" s="20"/>
      <c r="J4378" s="25"/>
      <c r="K4378" t="s">
        <v>334</v>
      </c>
      <c r="L4378" t="s">
        <v>1336</v>
      </c>
      <c r="M4378" s="21" t="s">
        <v>335</v>
      </c>
      <c r="N4378" t="s">
        <v>3189</v>
      </c>
      <c r="O4378" s="20">
        <v>0.65</v>
      </c>
      <c r="P4378" s="20"/>
      <c r="Q4378" s="22"/>
      <c r="R4378" s="23"/>
      <c r="S4378" s="24"/>
      <c r="T4378" s="23">
        <v>150000000000</v>
      </c>
      <c r="U4378" s="22"/>
      <c r="V4378" s="20"/>
      <c r="W4378" s="20"/>
      <c r="X4378" s="25"/>
    </row>
    <row r="4379" spans="1:24">
      <c r="A4379" s="1" t="s">
        <v>3174</v>
      </c>
      <c r="B4379" s="13" t="s">
        <v>3175</v>
      </c>
      <c r="C4379" t="s">
        <v>3176</v>
      </c>
      <c r="D4379" s="7" t="s">
        <v>3177</v>
      </c>
      <c r="E4379" s="13" t="s">
        <v>28</v>
      </c>
      <c r="F4379" s="20">
        <v>49.82</v>
      </c>
      <c r="G4379" s="20">
        <v>2.92</v>
      </c>
      <c r="H4379" s="20"/>
      <c r="I4379" s="20"/>
      <c r="J4379" s="25"/>
      <c r="K4379" t="s">
        <v>334</v>
      </c>
      <c r="L4379" t="s">
        <v>1336</v>
      </c>
      <c r="M4379" s="21" t="s">
        <v>335</v>
      </c>
      <c r="N4379" t="s">
        <v>3190</v>
      </c>
      <c r="O4379" s="20">
        <v>0.24</v>
      </c>
      <c r="P4379" s="20"/>
      <c r="Q4379" s="22"/>
      <c r="R4379" s="23"/>
      <c r="S4379" s="24"/>
      <c r="T4379" s="23">
        <v>189000000000</v>
      </c>
      <c r="U4379" s="22"/>
      <c r="V4379" s="20"/>
      <c r="W4379" s="20"/>
      <c r="X4379" s="25"/>
    </row>
    <row r="4380" spans="1:24">
      <c r="A4380" s="1" t="s">
        <v>3174</v>
      </c>
      <c r="B4380" s="13" t="s">
        <v>3175</v>
      </c>
      <c r="C4380" t="s">
        <v>3176</v>
      </c>
      <c r="D4380" s="7" t="s">
        <v>3177</v>
      </c>
      <c r="E4380" s="13" t="s">
        <v>28</v>
      </c>
      <c r="F4380" s="20">
        <v>49.82</v>
      </c>
      <c r="G4380" s="20">
        <v>2.92</v>
      </c>
      <c r="H4380" s="20"/>
      <c r="I4380" s="20"/>
      <c r="J4380" s="25"/>
      <c r="K4380" t="s">
        <v>334</v>
      </c>
      <c r="L4380" t="s">
        <v>1336</v>
      </c>
      <c r="M4380" s="21" t="s">
        <v>335</v>
      </c>
      <c r="N4380" t="s">
        <v>3191</v>
      </c>
      <c r="O4380" s="20">
        <v>0.9</v>
      </c>
      <c r="P4380" s="20"/>
      <c r="Q4380" s="22"/>
      <c r="R4380" s="23"/>
      <c r="S4380" s="24"/>
      <c r="T4380" s="23">
        <v>118000000000</v>
      </c>
      <c r="U4380" s="22"/>
      <c r="V4380" s="20"/>
      <c r="W4380" s="20"/>
      <c r="X4380" s="25"/>
    </row>
    <row r="4381" spans="1:24">
      <c r="A4381" s="1" t="s">
        <v>3174</v>
      </c>
      <c r="B4381" s="13" t="s">
        <v>3175</v>
      </c>
      <c r="C4381" t="s">
        <v>3176</v>
      </c>
      <c r="D4381" s="7" t="s">
        <v>3177</v>
      </c>
      <c r="E4381" s="13" t="s">
        <v>28</v>
      </c>
      <c r="F4381" s="20">
        <v>49.82</v>
      </c>
      <c r="G4381" s="20">
        <v>2.92</v>
      </c>
      <c r="H4381" s="20"/>
      <c r="I4381" s="20"/>
      <c r="J4381" s="25"/>
      <c r="K4381" t="s">
        <v>334</v>
      </c>
      <c r="L4381" t="s">
        <v>1336</v>
      </c>
      <c r="M4381" s="21" t="s">
        <v>335</v>
      </c>
      <c r="N4381" t="s">
        <v>3192</v>
      </c>
      <c r="O4381" s="20">
        <v>0.89</v>
      </c>
      <c r="P4381" s="20"/>
      <c r="Q4381" s="22"/>
      <c r="R4381" s="23"/>
      <c r="S4381" s="24"/>
      <c r="T4381" s="23">
        <v>185000000000</v>
      </c>
      <c r="U4381" s="22"/>
      <c r="V4381" s="20"/>
      <c r="W4381" s="20"/>
      <c r="X4381" s="25"/>
    </row>
    <row r="4382" spans="1:24">
      <c r="A4382" s="1" t="s">
        <v>3174</v>
      </c>
      <c r="B4382" s="13" t="s">
        <v>3175</v>
      </c>
      <c r="C4382" t="s">
        <v>3176</v>
      </c>
      <c r="D4382" s="7" t="s">
        <v>3177</v>
      </c>
      <c r="E4382" s="13" t="s">
        <v>28</v>
      </c>
      <c r="F4382" s="20">
        <v>49.82</v>
      </c>
      <c r="G4382" s="20">
        <v>2.92</v>
      </c>
      <c r="H4382" s="20"/>
      <c r="I4382" s="20"/>
      <c r="J4382" s="25"/>
      <c r="K4382" t="s">
        <v>334</v>
      </c>
      <c r="L4382" t="s">
        <v>1336</v>
      </c>
      <c r="M4382" s="21" t="s">
        <v>335</v>
      </c>
      <c r="N4382" t="s">
        <v>3193</v>
      </c>
      <c r="O4382" s="20">
        <v>1.09</v>
      </c>
      <c r="P4382" s="20"/>
      <c r="Q4382" s="22"/>
      <c r="R4382" s="23"/>
      <c r="S4382" s="24"/>
      <c r="T4382" s="23">
        <v>77000000000</v>
      </c>
      <c r="U4382" s="22"/>
      <c r="V4382" s="20"/>
      <c r="W4382" s="20"/>
      <c r="X4382" s="25"/>
    </row>
    <row r="4383" spans="1:24">
      <c r="A4383" s="1" t="s">
        <v>3174</v>
      </c>
      <c r="B4383" s="13" t="s">
        <v>3175</v>
      </c>
      <c r="C4383" t="s">
        <v>3176</v>
      </c>
      <c r="D4383" s="7" t="s">
        <v>3177</v>
      </c>
      <c r="E4383" s="13" t="s">
        <v>28</v>
      </c>
      <c r="F4383" s="20">
        <v>49.82</v>
      </c>
      <c r="G4383" s="20">
        <v>2.92</v>
      </c>
      <c r="H4383" s="20"/>
      <c r="I4383" s="20"/>
      <c r="J4383" s="25"/>
      <c r="K4383" t="s">
        <v>334</v>
      </c>
      <c r="L4383" t="s">
        <v>1336</v>
      </c>
      <c r="M4383" s="21" t="s">
        <v>335</v>
      </c>
      <c r="N4383" t="s">
        <v>3194</v>
      </c>
      <c r="O4383" s="20">
        <v>1.08</v>
      </c>
      <c r="P4383" s="20"/>
      <c r="Q4383" s="22"/>
      <c r="R4383" s="23"/>
      <c r="S4383" s="24"/>
      <c r="T4383" s="23">
        <v>91000000000</v>
      </c>
      <c r="U4383" s="22"/>
      <c r="V4383" s="20"/>
      <c r="W4383" s="20"/>
      <c r="X4383" s="25"/>
    </row>
    <row r="4384" spans="1:24">
      <c r="A4384" s="1" t="s">
        <v>3174</v>
      </c>
      <c r="B4384" s="13" t="s">
        <v>3175</v>
      </c>
      <c r="C4384" t="s">
        <v>3176</v>
      </c>
      <c r="D4384" s="7" t="s">
        <v>3177</v>
      </c>
      <c r="E4384" s="13" t="s">
        <v>28</v>
      </c>
      <c r="F4384" s="20">
        <v>49.82</v>
      </c>
      <c r="G4384" s="20">
        <v>2.92</v>
      </c>
      <c r="H4384" s="20"/>
      <c r="I4384" s="20"/>
      <c r="J4384" s="25"/>
      <c r="K4384" t="s">
        <v>334</v>
      </c>
      <c r="L4384" t="s">
        <v>1336</v>
      </c>
      <c r="M4384" s="21" t="s">
        <v>335</v>
      </c>
      <c r="N4384" t="s">
        <v>3195</v>
      </c>
      <c r="O4384" s="20">
        <v>0.96</v>
      </c>
      <c r="P4384" s="20"/>
      <c r="Q4384" s="22"/>
      <c r="R4384" s="23"/>
      <c r="S4384" s="24"/>
      <c r="T4384" s="23">
        <v>124000000000</v>
      </c>
      <c r="U4384" s="22"/>
      <c r="V4384" s="20"/>
      <c r="W4384" s="20"/>
      <c r="X4384" s="25"/>
    </row>
    <row r="4385" spans="1:24">
      <c r="A4385" s="1" t="s">
        <v>3174</v>
      </c>
      <c r="B4385" s="13" t="s">
        <v>3175</v>
      </c>
      <c r="C4385" t="s">
        <v>3176</v>
      </c>
      <c r="D4385" s="7" t="s">
        <v>3177</v>
      </c>
      <c r="E4385" s="13" t="s">
        <v>28</v>
      </c>
      <c r="F4385" s="20">
        <v>49.82</v>
      </c>
      <c r="G4385" s="20">
        <v>2.92</v>
      </c>
      <c r="H4385" s="20"/>
      <c r="I4385" s="20"/>
      <c r="J4385" s="25"/>
      <c r="K4385" t="s">
        <v>334</v>
      </c>
      <c r="L4385" t="s">
        <v>1336</v>
      </c>
      <c r="M4385" s="21" t="s">
        <v>335</v>
      </c>
      <c r="N4385" t="s">
        <v>3196</v>
      </c>
      <c r="O4385" s="20">
        <v>0.67</v>
      </c>
      <c r="P4385" s="20"/>
      <c r="Q4385" s="22"/>
      <c r="R4385" s="23"/>
      <c r="S4385" s="24"/>
      <c r="T4385" s="23">
        <v>170000000000</v>
      </c>
      <c r="U4385" s="22"/>
      <c r="V4385" s="20"/>
      <c r="W4385" s="20"/>
      <c r="X4385" s="25"/>
    </row>
    <row r="4386" spans="1:24">
      <c r="A4386" s="1" t="s">
        <v>3174</v>
      </c>
      <c r="B4386" s="13" t="s">
        <v>3175</v>
      </c>
      <c r="C4386" t="s">
        <v>3176</v>
      </c>
      <c r="D4386" s="7" t="s">
        <v>3177</v>
      </c>
      <c r="E4386" s="13" t="s">
        <v>28</v>
      </c>
      <c r="F4386" s="20">
        <v>49.82</v>
      </c>
      <c r="G4386" s="20">
        <v>2.92</v>
      </c>
      <c r="H4386" s="20"/>
      <c r="I4386" s="20"/>
      <c r="J4386" s="25"/>
      <c r="K4386" t="s">
        <v>334</v>
      </c>
      <c r="L4386" t="s">
        <v>1336</v>
      </c>
      <c r="M4386" s="21" t="s">
        <v>335</v>
      </c>
      <c r="N4386" t="s">
        <v>3197</v>
      </c>
      <c r="O4386" s="20">
        <v>1.19</v>
      </c>
      <c r="P4386" s="20"/>
      <c r="Q4386" s="22"/>
      <c r="R4386" s="23"/>
      <c r="S4386" s="24"/>
      <c r="T4386" s="23">
        <v>44000000000</v>
      </c>
      <c r="U4386" s="22"/>
      <c r="V4386" s="20"/>
      <c r="W4386" s="20"/>
      <c r="X4386" s="25"/>
    </row>
    <row r="4387" spans="1:24">
      <c r="A4387" s="1" t="s">
        <v>3174</v>
      </c>
      <c r="B4387" s="13" t="s">
        <v>3175</v>
      </c>
      <c r="C4387" t="s">
        <v>3176</v>
      </c>
      <c r="D4387" s="7" t="s">
        <v>3177</v>
      </c>
      <c r="E4387" s="13" t="s">
        <v>28</v>
      </c>
      <c r="F4387" s="20">
        <v>49.82</v>
      </c>
      <c r="G4387" s="20">
        <v>2.92</v>
      </c>
      <c r="H4387" s="20"/>
      <c r="I4387" s="20"/>
      <c r="J4387" s="25"/>
      <c r="K4387" t="s">
        <v>334</v>
      </c>
      <c r="L4387" t="s">
        <v>1336</v>
      </c>
      <c r="M4387" s="21" t="s">
        <v>335</v>
      </c>
      <c r="N4387" t="s">
        <v>3198</v>
      </c>
      <c r="O4387" s="20">
        <v>0.35</v>
      </c>
      <c r="P4387" s="20"/>
      <c r="Q4387" s="22"/>
      <c r="R4387" s="23"/>
      <c r="S4387" s="24"/>
      <c r="T4387" s="23">
        <v>201000000000</v>
      </c>
      <c r="U4387" s="22"/>
      <c r="V4387" s="20"/>
      <c r="W4387" s="20"/>
      <c r="X4387" s="25"/>
    </row>
    <row r="4388" spans="1:24">
      <c r="A4388" s="1" t="s">
        <v>3174</v>
      </c>
      <c r="B4388" s="13" t="s">
        <v>3175</v>
      </c>
      <c r="C4388" t="s">
        <v>3176</v>
      </c>
      <c r="D4388" s="7" t="s">
        <v>3177</v>
      </c>
      <c r="E4388" s="13" t="s">
        <v>28</v>
      </c>
      <c r="F4388" s="20">
        <v>49.82</v>
      </c>
      <c r="G4388" s="20">
        <v>2.92</v>
      </c>
      <c r="H4388" s="20"/>
      <c r="I4388" s="20"/>
      <c r="J4388" s="25"/>
      <c r="K4388" t="s">
        <v>334</v>
      </c>
      <c r="L4388" t="s">
        <v>1336</v>
      </c>
      <c r="M4388" s="21" t="s">
        <v>335</v>
      </c>
      <c r="N4388" t="s">
        <v>3199</v>
      </c>
      <c r="O4388" s="20">
        <v>0.07</v>
      </c>
      <c r="P4388" s="20"/>
      <c r="Q4388" s="22"/>
      <c r="R4388" s="23"/>
      <c r="S4388" s="24"/>
      <c r="T4388" s="23">
        <v>97000000000</v>
      </c>
      <c r="U4388" s="22"/>
      <c r="V4388" s="20"/>
      <c r="W4388" s="20"/>
      <c r="X4388" s="25"/>
    </row>
    <row r="4389" spans="1:24">
      <c r="A4389" s="1" t="s">
        <v>3174</v>
      </c>
      <c r="B4389" s="13" t="s">
        <v>3175</v>
      </c>
      <c r="C4389" t="s">
        <v>3176</v>
      </c>
      <c r="D4389" s="7" t="s">
        <v>3177</v>
      </c>
      <c r="E4389" s="13" t="s">
        <v>28</v>
      </c>
      <c r="F4389" s="20">
        <v>49.82</v>
      </c>
      <c r="G4389" s="20">
        <v>2.92</v>
      </c>
      <c r="H4389" s="20"/>
      <c r="I4389" s="20"/>
      <c r="J4389" s="25"/>
      <c r="K4389" t="s">
        <v>334</v>
      </c>
      <c r="L4389" t="s">
        <v>1336</v>
      </c>
      <c r="M4389" s="21" t="s">
        <v>335</v>
      </c>
      <c r="N4389" t="s">
        <v>3200</v>
      </c>
      <c r="O4389" s="20">
        <v>0.66</v>
      </c>
      <c r="P4389" s="20"/>
      <c r="Q4389" s="22"/>
      <c r="R4389" s="23"/>
      <c r="S4389" s="24"/>
      <c r="T4389" s="23">
        <v>169000000000</v>
      </c>
      <c r="U4389" s="22"/>
      <c r="V4389" s="20"/>
      <c r="W4389" s="20"/>
      <c r="X4389" s="25"/>
    </row>
    <row r="4390" spans="1:24">
      <c r="A4390" s="1" t="s">
        <v>3174</v>
      </c>
      <c r="B4390" s="13" t="s">
        <v>3175</v>
      </c>
      <c r="C4390" t="s">
        <v>3176</v>
      </c>
      <c r="D4390" s="7" t="s">
        <v>3177</v>
      </c>
      <c r="E4390" s="13" t="s">
        <v>28</v>
      </c>
      <c r="F4390" s="20">
        <v>49.82</v>
      </c>
      <c r="G4390" s="20">
        <v>2.92</v>
      </c>
      <c r="H4390" s="20"/>
      <c r="I4390" s="20"/>
      <c r="J4390" s="25"/>
      <c r="K4390" t="s">
        <v>334</v>
      </c>
      <c r="L4390" t="s">
        <v>1336</v>
      </c>
      <c r="M4390" s="21" t="s">
        <v>335</v>
      </c>
      <c r="N4390" t="s">
        <v>3201</v>
      </c>
      <c r="O4390" s="20">
        <v>0.56</v>
      </c>
      <c r="P4390" s="20"/>
      <c r="Q4390" s="22"/>
      <c r="R4390" s="23"/>
      <c r="S4390" s="24"/>
      <c r="T4390" s="23">
        <v>192000000000</v>
      </c>
      <c r="U4390" s="22"/>
      <c r="V4390" s="20"/>
      <c r="W4390" s="20"/>
      <c r="X4390" s="25"/>
    </row>
    <row r="4391" spans="1:24">
      <c r="A4391" s="1" t="s">
        <v>3174</v>
      </c>
      <c r="B4391" s="13" t="s">
        <v>3175</v>
      </c>
      <c r="C4391" t="s">
        <v>3176</v>
      </c>
      <c r="D4391" s="7" t="s">
        <v>3177</v>
      </c>
      <c r="E4391" s="13" t="s">
        <v>28</v>
      </c>
      <c r="F4391" s="20">
        <v>49.82</v>
      </c>
      <c r="G4391" s="20">
        <v>2.92</v>
      </c>
      <c r="H4391" s="20"/>
      <c r="I4391" s="20"/>
      <c r="J4391" s="25"/>
      <c r="K4391" t="s">
        <v>334</v>
      </c>
      <c r="L4391" t="s">
        <v>1336</v>
      </c>
      <c r="M4391" s="21" t="s">
        <v>335</v>
      </c>
      <c r="N4391" t="s">
        <v>3202</v>
      </c>
      <c r="O4391" s="20">
        <v>1.13</v>
      </c>
      <c r="P4391" s="20"/>
      <c r="Q4391" s="22"/>
      <c r="R4391" s="23"/>
      <c r="S4391" s="24"/>
      <c r="T4391" s="23">
        <v>35000000000</v>
      </c>
      <c r="U4391" s="22"/>
      <c r="V4391" s="20"/>
      <c r="W4391" s="20"/>
      <c r="X4391" s="25"/>
    </row>
    <row r="4392" spans="1:24">
      <c r="A4392" s="1" t="s">
        <v>3174</v>
      </c>
      <c r="B4392" s="13" t="s">
        <v>3175</v>
      </c>
      <c r="C4392" t="s">
        <v>3176</v>
      </c>
      <c r="D4392" s="7" t="s">
        <v>3177</v>
      </c>
      <c r="E4392" s="13" t="s">
        <v>28</v>
      </c>
      <c r="F4392" s="20">
        <v>49.82</v>
      </c>
      <c r="G4392" s="20">
        <v>2.92</v>
      </c>
      <c r="H4392" s="20"/>
      <c r="I4392" s="20"/>
      <c r="J4392" s="25"/>
      <c r="K4392" t="s">
        <v>334</v>
      </c>
      <c r="L4392" t="s">
        <v>1336</v>
      </c>
      <c r="M4392" s="21" t="s">
        <v>335</v>
      </c>
      <c r="N4392" t="s">
        <v>3203</v>
      </c>
      <c r="O4392" s="20">
        <v>0.4</v>
      </c>
      <c r="P4392" s="20"/>
      <c r="Q4392" s="22"/>
      <c r="R4392" s="23"/>
      <c r="S4392" s="24"/>
      <c r="T4392" s="23">
        <v>261000000000</v>
      </c>
      <c r="U4392" s="22"/>
      <c r="V4392" s="20"/>
      <c r="W4392" s="20"/>
      <c r="X4392" s="25"/>
    </row>
    <row r="4393" spans="1:24">
      <c r="A4393" s="1" t="s">
        <v>3174</v>
      </c>
      <c r="B4393" s="13" t="s">
        <v>3175</v>
      </c>
      <c r="C4393" t="s">
        <v>3176</v>
      </c>
      <c r="D4393" s="7" t="s">
        <v>3177</v>
      </c>
      <c r="E4393" s="13" t="s">
        <v>28</v>
      </c>
      <c r="F4393" s="20">
        <v>49.82</v>
      </c>
      <c r="G4393" s="20">
        <v>2.92</v>
      </c>
      <c r="H4393" s="20"/>
      <c r="I4393" s="20"/>
      <c r="J4393" s="25"/>
      <c r="K4393" t="s">
        <v>334</v>
      </c>
      <c r="L4393" t="s">
        <v>1336</v>
      </c>
      <c r="M4393" s="21" t="s">
        <v>335</v>
      </c>
      <c r="N4393" t="s">
        <v>3204</v>
      </c>
      <c r="O4393" s="20">
        <v>1.04</v>
      </c>
      <c r="P4393" s="20"/>
      <c r="Q4393" s="22"/>
      <c r="R4393" s="23"/>
      <c r="S4393" s="24"/>
      <c r="T4393" s="23">
        <v>32000000000</v>
      </c>
      <c r="U4393" s="22"/>
      <c r="V4393" s="20"/>
      <c r="W4393" s="20"/>
      <c r="X4393" s="25"/>
    </row>
    <row r="4394" spans="1:24">
      <c r="A4394" s="1" t="s">
        <v>3174</v>
      </c>
      <c r="B4394" s="13" t="s">
        <v>3175</v>
      </c>
      <c r="C4394" t="s">
        <v>3176</v>
      </c>
      <c r="D4394" s="7" t="s">
        <v>3177</v>
      </c>
      <c r="E4394" s="13" t="s">
        <v>28</v>
      </c>
      <c r="F4394" s="20">
        <v>49.82</v>
      </c>
      <c r="G4394" s="20">
        <v>2.92</v>
      </c>
      <c r="H4394" s="20"/>
      <c r="I4394" s="20"/>
      <c r="J4394" s="25"/>
      <c r="K4394" t="s">
        <v>334</v>
      </c>
      <c r="L4394" t="s">
        <v>1336</v>
      </c>
      <c r="M4394" s="21" t="s">
        <v>335</v>
      </c>
      <c r="N4394" t="s">
        <v>3205</v>
      </c>
      <c r="O4394" s="20">
        <v>1.02</v>
      </c>
      <c r="P4394" s="20"/>
      <c r="Q4394" s="22"/>
      <c r="R4394" s="23"/>
      <c r="S4394" s="24"/>
      <c r="T4394" s="23">
        <v>93000000000</v>
      </c>
      <c r="U4394" s="22"/>
      <c r="V4394" s="20"/>
      <c r="W4394" s="20"/>
      <c r="X4394" s="25"/>
    </row>
    <row r="4395" spans="1:24">
      <c r="A4395" s="1" t="s">
        <v>3174</v>
      </c>
      <c r="B4395" s="13" t="s">
        <v>3175</v>
      </c>
      <c r="C4395" t="s">
        <v>3176</v>
      </c>
      <c r="D4395" s="7" t="s">
        <v>3177</v>
      </c>
      <c r="E4395" s="13" t="s">
        <v>28</v>
      </c>
      <c r="F4395" s="20">
        <v>49.82</v>
      </c>
      <c r="G4395" s="20">
        <v>2.92</v>
      </c>
      <c r="H4395" s="20"/>
      <c r="I4395" s="20"/>
      <c r="J4395" s="25"/>
      <c r="K4395" t="s">
        <v>334</v>
      </c>
      <c r="L4395" t="s">
        <v>1336</v>
      </c>
      <c r="M4395" s="21" t="s">
        <v>335</v>
      </c>
      <c r="N4395" t="s">
        <v>3206</v>
      </c>
      <c r="O4395" s="20">
        <v>0.99</v>
      </c>
      <c r="P4395" s="20"/>
      <c r="Q4395" s="22"/>
      <c r="R4395" s="23"/>
      <c r="S4395" s="24"/>
      <c r="T4395" s="23">
        <v>20000000000</v>
      </c>
      <c r="U4395" s="22"/>
      <c r="V4395" s="20"/>
      <c r="W4395" s="20"/>
      <c r="X4395" s="25"/>
    </row>
    <row r="4396" spans="1:24">
      <c r="A4396" s="1" t="s">
        <v>3174</v>
      </c>
      <c r="B4396" s="13" t="s">
        <v>3175</v>
      </c>
      <c r="C4396" t="s">
        <v>3176</v>
      </c>
      <c r="D4396" s="7" t="s">
        <v>3177</v>
      </c>
      <c r="E4396" s="13" t="s">
        <v>28</v>
      </c>
      <c r="F4396" s="20">
        <v>49.82</v>
      </c>
      <c r="G4396" s="20">
        <v>2.92</v>
      </c>
      <c r="H4396" s="20"/>
      <c r="I4396" s="20"/>
      <c r="J4396" s="25"/>
      <c r="K4396" t="s">
        <v>334</v>
      </c>
      <c r="L4396" t="s">
        <v>1336</v>
      </c>
      <c r="M4396" s="21" t="s">
        <v>335</v>
      </c>
      <c r="N4396" t="s">
        <v>3207</v>
      </c>
      <c r="O4396" s="20">
        <v>1.06</v>
      </c>
      <c r="P4396" s="20"/>
      <c r="Q4396" s="22"/>
      <c r="R4396" s="23"/>
      <c r="S4396" s="24"/>
      <c r="T4396" s="23">
        <v>81000000000</v>
      </c>
      <c r="U4396" s="22"/>
      <c r="V4396" s="20"/>
      <c r="W4396" s="20"/>
      <c r="X4396" s="25"/>
    </row>
    <row r="4397" spans="1:24">
      <c r="A4397" s="1" t="s">
        <v>3174</v>
      </c>
      <c r="B4397" s="13" t="s">
        <v>3175</v>
      </c>
      <c r="C4397" t="s">
        <v>3176</v>
      </c>
      <c r="D4397" s="7" t="s">
        <v>3177</v>
      </c>
      <c r="E4397" s="13" t="s">
        <v>28</v>
      </c>
      <c r="F4397" s="20">
        <v>49.82</v>
      </c>
      <c r="G4397" s="20">
        <v>2.92</v>
      </c>
      <c r="H4397" s="20"/>
      <c r="I4397" s="20"/>
      <c r="J4397" s="25"/>
      <c r="K4397" t="s">
        <v>334</v>
      </c>
      <c r="L4397" t="s">
        <v>1336</v>
      </c>
      <c r="M4397" s="21" t="s">
        <v>335</v>
      </c>
      <c r="N4397" t="s">
        <v>3208</v>
      </c>
      <c r="O4397" s="20">
        <v>1.13</v>
      </c>
      <c r="P4397" s="20"/>
      <c r="Q4397" s="22"/>
      <c r="R4397" s="23"/>
      <c r="S4397" s="24"/>
      <c r="T4397" s="23">
        <v>85000000000</v>
      </c>
      <c r="U4397" s="22"/>
      <c r="V4397" s="20"/>
      <c r="W4397" s="20"/>
      <c r="X4397" s="25"/>
    </row>
    <row r="4398" spans="1:24">
      <c r="A4398" s="1" t="s">
        <v>3174</v>
      </c>
      <c r="B4398" s="13" t="s">
        <v>3175</v>
      </c>
      <c r="C4398" t="s">
        <v>3176</v>
      </c>
      <c r="D4398" s="7" t="s">
        <v>3177</v>
      </c>
      <c r="E4398" s="13" t="s">
        <v>28</v>
      </c>
      <c r="F4398" s="20">
        <v>49.82</v>
      </c>
      <c r="G4398" s="20">
        <v>2.92</v>
      </c>
      <c r="H4398" s="20"/>
      <c r="I4398" s="20"/>
      <c r="J4398" s="25"/>
      <c r="K4398" t="s">
        <v>334</v>
      </c>
      <c r="L4398" t="s">
        <v>1336</v>
      </c>
      <c r="M4398" s="21" t="s">
        <v>335</v>
      </c>
      <c r="N4398" t="s">
        <v>3209</v>
      </c>
      <c r="O4398" s="20">
        <v>0.95</v>
      </c>
      <c r="P4398" s="20"/>
      <c r="Q4398" s="22"/>
      <c r="R4398" s="23"/>
      <c r="S4398" s="24"/>
      <c r="T4398" s="23">
        <v>102000000000</v>
      </c>
      <c r="U4398" s="22"/>
      <c r="V4398" s="20"/>
      <c r="W4398" s="20"/>
      <c r="X4398" s="25"/>
    </row>
    <row r="4399" spans="1:24">
      <c r="A4399" s="1" t="s">
        <v>3174</v>
      </c>
      <c r="B4399" s="13" t="s">
        <v>3175</v>
      </c>
      <c r="C4399" t="s">
        <v>3176</v>
      </c>
      <c r="D4399" s="7" t="s">
        <v>3177</v>
      </c>
      <c r="E4399" s="13" t="s">
        <v>28</v>
      </c>
      <c r="F4399" s="20">
        <v>49.82</v>
      </c>
      <c r="G4399" s="20">
        <v>2.92</v>
      </c>
      <c r="H4399" s="20"/>
      <c r="I4399" s="20"/>
      <c r="J4399" s="25"/>
      <c r="K4399" t="s">
        <v>334</v>
      </c>
      <c r="L4399" t="s">
        <v>1336</v>
      </c>
      <c r="M4399" s="21" t="s">
        <v>335</v>
      </c>
      <c r="N4399" t="s">
        <v>3210</v>
      </c>
      <c r="O4399" s="20">
        <v>0.86</v>
      </c>
      <c r="P4399" s="20"/>
      <c r="Q4399" s="22"/>
      <c r="R4399" s="23"/>
      <c r="S4399" s="24"/>
      <c r="T4399" s="23">
        <v>152000000000</v>
      </c>
      <c r="U4399" s="22"/>
      <c r="V4399" s="20"/>
      <c r="W4399" s="20"/>
      <c r="X4399" s="25"/>
    </row>
    <row r="4400" spans="1:24">
      <c r="A4400" s="1" t="s">
        <v>3174</v>
      </c>
      <c r="B4400" s="13" t="s">
        <v>3175</v>
      </c>
      <c r="C4400" t="s">
        <v>3176</v>
      </c>
      <c r="D4400" s="7" t="s">
        <v>3177</v>
      </c>
      <c r="E4400" s="13" t="s">
        <v>28</v>
      </c>
      <c r="F4400" s="20">
        <v>49.82</v>
      </c>
      <c r="G4400" s="20">
        <v>2.92</v>
      </c>
      <c r="H4400" s="20"/>
      <c r="I4400" s="20"/>
      <c r="J4400" s="25"/>
      <c r="K4400" t="s">
        <v>334</v>
      </c>
      <c r="L4400" t="s">
        <v>1336</v>
      </c>
      <c r="M4400" s="21" t="s">
        <v>335</v>
      </c>
      <c r="N4400" t="s">
        <v>3211</v>
      </c>
      <c r="O4400" s="20">
        <v>0.6</v>
      </c>
      <c r="P4400" s="20"/>
      <c r="Q4400" s="22"/>
      <c r="R4400" s="23"/>
      <c r="S4400" s="24"/>
      <c r="T4400" s="23">
        <v>272000000000</v>
      </c>
      <c r="U4400" s="22"/>
      <c r="V4400" s="20"/>
      <c r="W4400" s="20"/>
      <c r="X4400" s="25"/>
    </row>
    <row r="4401" spans="1:24">
      <c r="A4401" s="1" t="s">
        <v>3174</v>
      </c>
      <c r="B4401" s="13" t="s">
        <v>3175</v>
      </c>
      <c r="C4401" t="s">
        <v>3176</v>
      </c>
      <c r="D4401" s="7" t="s">
        <v>3177</v>
      </c>
      <c r="E4401" s="13" t="s">
        <v>28</v>
      </c>
      <c r="F4401" s="20">
        <v>49.82</v>
      </c>
      <c r="G4401" s="20">
        <v>2.92</v>
      </c>
      <c r="H4401" s="20"/>
      <c r="I4401" s="20"/>
      <c r="J4401" s="25"/>
      <c r="K4401" t="s">
        <v>334</v>
      </c>
      <c r="L4401" t="s">
        <v>1336</v>
      </c>
      <c r="M4401" s="21" t="s">
        <v>335</v>
      </c>
      <c r="N4401" t="s">
        <v>3212</v>
      </c>
      <c r="O4401" s="20">
        <v>0.95</v>
      </c>
      <c r="P4401" s="20"/>
      <c r="Q4401" s="22"/>
      <c r="R4401" s="23"/>
      <c r="S4401" s="24"/>
      <c r="T4401" s="23">
        <v>79000000000</v>
      </c>
      <c r="U4401" s="22"/>
      <c r="V4401" s="20"/>
      <c r="W4401" s="20"/>
      <c r="X4401" s="25"/>
    </row>
    <row r="4402" spans="1:24">
      <c r="A4402" s="1" t="s">
        <v>3174</v>
      </c>
      <c r="B4402" s="13" t="s">
        <v>3175</v>
      </c>
      <c r="C4402" t="s">
        <v>3176</v>
      </c>
      <c r="D4402" s="7" t="s">
        <v>3177</v>
      </c>
      <c r="E4402" s="13" t="s">
        <v>28</v>
      </c>
      <c r="F4402" s="20">
        <v>49.82</v>
      </c>
      <c r="G4402" s="20">
        <v>2.92</v>
      </c>
      <c r="H4402" s="20"/>
      <c r="I4402" s="20"/>
      <c r="J4402" s="25"/>
      <c r="K4402" t="s">
        <v>334</v>
      </c>
      <c r="L4402" t="s">
        <v>1336</v>
      </c>
      <c r="M4402" s="21" t="s">
        <v>335</v>
      </c>
      <c r="N4402" t="s">
        <v>3213</v>
      </c>
      <c r="O4402" s="20">
        <v>1.07</v>
      </c>
      <c r="P4402" s="20"/>
      <c r="Q4402" s="22"/>
      <c r="R4402" s="23"/>
      <c r="S4402" s="24"/>
      <c r="T4402" s="23">
        <v>75000000000</v>
      </c>
      <c r="U4402" s="22"/>
      <c r="V4402" s="20"/>
      <c r="W4402" s="20"/>
      <c r="X4402" s="25"/>
    </row>
    <row r="4403" spans="1:24">
      <c r="A4403" s="1" t="s">
        <v>3174</v>
      </c>
      <c r="B4403" s="13" t="s">
        <v>3175</v>
      </c>
      <c r="C4403" t="s">
        <v>3176</v>
      </c>
      <c r="D4403" s="7" t="s">
        <v>3177</v>
      </c>
      <c r="E4403" s="13" t="s">
        <v>28</v>
      </c>
      <c r="F4403" s="20">
        <v>49.82</v>
      </c>
      <c r="G4403" s="20">
        <v>2.92</v>
      </c>
      <c r="H4403" s="20"/>
      <c r="I4403" s="20"/>
      <c r="J4403" s="25"/>
      <c r="K4403" t="s">
        <v>334</v>
      </c>
      <c r="L4403" t="s">
        <v>1336</v>
      </c>
      <c r="M4403" s="21" t="s">
        <v>335</v>
      </c>
      <c r="N4403" t="s">
        <v>3214</v>
      </c>
      <c r="O4403" s="20">
        <v>0.93</v>
      </c>
      <c r="P4403" s="20"/>
      <c r="Q4403" s="22"/>
      <c r="R4403" s="23"/>
      <c r="S4403" s="24"/>
      <c r="T4403" s="23">
        <v>117000000000</v>
      </c>
      <c r="U4403" s="22"/>
      <c r="V4403" s="20"/>
      <c r="W4403" s="20"/>
      <c r="X4403" s="25"/>
    </row>
    <row r="4404" spans="1:24">
      <c r="A4404" s="1" t="s">
        <v>3174</v>
      </c>
      <c r="B4404" s="13" t="s">
        <v>3175</v>
      </c>
      <c r="C4404" t="s">
        <v>3176</v>
      </c>
      <c r="D4404" s="7" t="s">
        <v>3177</v>
      </c>
      <c r="E4404" s="13" t="s">
        <v>28</v>
      </c>
      <c r="F4404" s="20">
        <v>49.82</v>
      </c>
      <c r="G4404" s="20">
        <v>2.92</v>
      </c>
      <c r="H4404" s="20"/>
      <c r="I4404" s="20"/>
      <c r="J4404" s="25"/>
      <c r="K4404" t="s">
        <v>334</v>
      </c>
      <c r="L4404" t="s">
        <v>1336</v>
      </c>
      <c r="M4404" s="21" t="s">
        <v>335</v>
      </c>
      <c r="N4404" t="s">
        <v>3215</v>
      </c>
      <c r="O4404" s="20">
        <v>0.61</v>
      </c>
      <c r="P4404" s="20"/>
      <c r="Q4404" s="22"/>
      <c r="R4404" s="23"/>
      <c r="S4404" s="24"/>
      <c r="T4404" s="23">
        <v>230000000000</v>
      </c>
      <c r="U4404" s="22"/>
      <c r="V4404" s="20"/>
      <c r="W4404" s="20"/>
      <c r="X4404" s="25"/>
    </row>
    <row r="4405" spans="1:24">
      <c r="A4405" s="1" t="s">
        <v>3174</v>
      </c>
      <c r="B4405" s="13" t="s">
        <v>3175</v>
      </c>
      <c r="C4405" t="s">
        <v>3176</v>
      </c>
      <c r="D4405" s="7" t="s">
        <v>3177</v>
      </c>
      <c r="E4405" s="13" t="s">
        <v>28</v>
      </c>
      <c r="F4405" s="20">
        <v>49.82</v>
      </c>
      <c r="G4405" s="20">
        <v>2.92</v>
      </c>
      <c r="H4405" s="20"/>
      <c r="I4405" s="20"/>
      <c r="J4405" s="25"/>
      <c r="K4405" t="s">
        <v>334</v>
      </c>
      <c r="L4405" t="s">
        <v>1336</v>
      </c>
      <c r="M4405" s="21" t="s">
        <v>335</v>
      </c>
      <c r="N4405" t="s">
        <v>3216</v>
      </c>
      <c r="O4405" s="20">
        <v>1.27</v>
      </c>
      <c r="P4405" s="20"/>
      <c r="Q4405" s="22"/>
      <c r="R4405" s="23"/>
      <c r="S4405" s="24"/>
      <c r="T4405" s="23">
        <v>80000000000</v>
      </c>
      <c r="U4405" s="22"/>
      <c r="V4405" s="20"/>
      <c r="W4405" s="20"/>
      <c r="X4405" s="25"/>
    </row>
    <row r="4406" spans="1:24">
      <c r="A4406" s="1" t="s">
        <v>3174</v>
      </c>
      <c r="B4406" s="13" t="s">
        <v>3175</v>
      </c>
      <c r="C4406" t="s">
        <v>3176</v>
      </c>
      <c r="D4406" s="7" t="s">
        <v>3177</v>
      </c>
      <c r="E4406" s="13" t="s">
        <v>28</v>
      </c>
      <c r="F4406" s="20">
        <v>49.82</v>
      </c>
      <c r="G4406" s="20">
        <v>2.92</v>
      </c>
      <c r="H4406" s="20"/>
      <c r="I4406" s="20"/>
      <c r="J4406" s="25"/>
      <c r="K4406" t="s">
        <v>334</v>
      </c>
      <c r="L4406" t="s">
        <v>1336</v>
      </c>
      <c r="M4406" s="21" t="s">
        <v>335</v>
      </c>
      <c r="N4406" t="s">
        <v>3217</v>
      </c>
      <c r="O4406" s="20">
        <v>0.97</v>
      </c>
      <c r="P4406" s="20"/>
      <c r="Q4406" s="22"/>
      <c r="R4406" s="23"/>
      <c r="S4406" s="24"/>
      <c r="T4406" s="23">
        <v>80000000000</v>
      </c>
      <c r="U4406" s="22"/>
      <c r="V4406" s="20"/>
      <c r="W4406" s="20"/>
      <c r="X4406" s="25"/>
    </row>
    <row r="4407" spans="1:24">
      <c r="A4407" s="1" t="s">
        <v>3174</v>
      </c>
      <c r="B4407" s="13" t="s">
        <v>3175</v>
      </c>
      <c r="C4407" t="s">
        <v>3176</v>
      </c>
      <c r="D4407" s="7" t="s">
        <v>3177</v>
      </c>
      <c r="E4407" s="13" t="s">
        <v>28</v>
      </c>
      <c r="F4407" s="20">
        <v>49.82</v>
      </c>
      <c r="G4407" s="20">
        <v>2.92</v>
      </c>
      <c r="H4407" s="20"/>
      <c r="I4407" s="20"/>
      <c r="J4407" s="25"/>
      <c r="K4407" t="s">
        <v>334</v>
      </c>
      <c r="L4407" t="s">
        <v>1336</v>
      </c>
      <c r="M4407" s="21" t="s">
        <v>335</v>
      </c>
      <c r="N4407" t="s">
        <v>3218</v>
      </c>
      <c r="O4407" s="20">
        <v>0.88</v>
      </c>
      <c r="P4407" s="20"/>
      <c r="Q4407" s="22"/>
      <c r="R4407" s="23"/>
      <c r="S4407" s="24"/>
      <c r="T4407" s="23">
        <v>115000000000</v>
      </c>
      <c r="U4407" s="22"/>
      <c r="V4407" s="20"/>
      <c r="W4407" s="20"/>
      <c r="X4407" s="25"/>
    </row>
    <row r="4408" spans="1:24">
      <c r="A4408" s="1" t="s">
        <v>3174</v>
      </c>
      <c r="B4408" s="13" t="s">
        <v>3175</v>
      </c>
      <c r="C4408" t="s">
        <v>3176</v>
      </c>
      <c r="D4408" s="7" t="s">
        <v>3177</v>
      </c>
      <c r="E4408" s="13" t="s">
        <v>28</v>
      </c>
      <c r="F4408" s="20">
        <v>49.82</v>
      </c>
      <c r="G4408" s="20">
        <v>2.92</v>
      </c>
      <c r="H4408" s="20"/>
      <c r="I4408" s="20"/>
      <c r="J4408" s="25"/>
      <c r="K4408" t="s">
        <v>334</v>
      </c>
      <c r="L4408" t="s">
        <v>1336</v>
      </c>
      <c r="M4408" s="21" t="s">
        <v>335</v>
      </c>
      <c r="N4408" t="s">
        <v>3219</v>
      </c>
      <c r="O4408" s="20">
        <v>1.06</v>
      </c>
      <c r="P4408" s="20"/>
      <c r="Q4408" s="22"/>
      <c r="R4408" s="23"/>
      <c r="S4408" s="24"/>
      <c r="T4408" s="23">
        <v>78000000000</v>
      </c>
      <c r="U4408" s="22"/>
      <c r="V4408" s="20"/>
      <c r="W4408" s="20"/>
      <c r="X4408" s="25"/>
    </row>
    <row r="4409" spans="1:24">
      <c r="A4409" s="1" t="s">
        <v>3174</v>
      </c>
      <c r="B4409" s="13" t="s">
        <v>3175</v>
      </c>
      <c r="C4409" t="s">
        <v>3176</v>
      </c>
      <c r="D4409" s="7" t="s">
        <v>3177</v>
      </c>
      <c r="E4409" s="13" t="s">
        <v>28</v>
      </c>
      <c r="F4409" s="20">
        <v>49.82</v>
      </c>
      <c r="G4409" s="20">
        <v>2.92</v>
      </c>
      <c r="H4409" s="20"/>
      <c r="I4409" s="20"/>
      <c r="J4409" s="25"/>
      <c r="K4409" t="s">
        <v>334</v>
      </c>
      <c r="L4409" t="s">
        <v>1336</v>
      </c>
      <c r="M4409" s="21" t="s">
        <v>335</v>
      </c>
      <c r="N4409" t="s">
        <v>3220</v>
      </c>
      <c r="O4409" s="20">
        <v>0.17</v>
      </c>
      <c r="P4409" s="20"/>
      <c r="Q4409" s="22"/>
      <c r="R4409" s="23"/>
      <c r="S4409" s="24"/>
      <c r="T4409" s="23">
        <v>172000000000</v>
      </c>
      <c r="U4409" s="22"/>
      <c r="V4409" s="20"/>
      <c r="W4409" s="20"/>
      <c r="X4409" s="25"/>
    </row>
    <row r="4410" spans="1:24">
      <c r="A4410" s="1" t="s">
        <v>3174</v>
      </c>
      <c r="B4410" s="13" t="s">
        <v>3175</v>
      </c>
      <c r="C4410" t="s">
        <v>3176</v>
      </c>
      <c r="D4410" s="7" t="s">
        <v>3177</v>
      </c>
      <c r="E4410" s="13" t="s">
        <v>28</v>
      </c>
      <c r="F4410" s="20">
        <v>49.82</v>
      </c>
      <c r="G4410" s="20">
        <v>2.92</v>
      </c>
      <c r="H4410" s="20"/>
      <c r="I4410" s="20"/>
      <c r="J4410" s="25"/>
      <c r="K4410" t="s">
        <v>334</v>
      </c>
      <c r="L4410" t="s">
        <v>1336</v>
      </c>
      <c r="M4410" s="21" t="s">
        <v>335</v>
      </c>
      <c r="N4410" t="s">
        <v>3221</v>
      </c>
      <c r="O4410" s="20">
        <v>0.38</v>
      </c>
      <c r="P4410" s="20"/>
      <c r="Q4410" s="22"/>
      <c r="R4410" s="23"/>
      <c r="S4410" s="24"/>
      <c r="T4410" s="23">
        <v>308000000000</v>
      </c>
      <c r="U4410" s="22"/>
      <c r="V4410" s="20"/>
      <c r="W4410" s="20"/>
      <c r="X4410" s="25"/>
    </row>
    <row r="4411" spans="1:24">
      <c r="A4411" s="1" t="s">
        <v>3174</v>
      </c>
      <c r="B4411" s="13" t="s">
        <v>3175</v>
      </c>
      <c r="C4411" t="s">
        <v>3176</v>
      </c>
      <c r="D4411" s="7" t="s">
        <v>3177</v>
      </c>
      <c r="E4411" s="13" t="s">
        <v>28</v>
      </c>
      <c r="F4411" s="20">
        <v>49.82</v>
      </c>
      <c r="G4411" s="20">
        <v>2.92</v>
      </c>
      <c r="H4411" s="20"/>
      <c r="I4411" s="20"/>
      <c r="J4411" s="25"/>
      <c r="K4411" t="s">
        <v>334</v>
      </c>
      <c r="L4411" t="s">
        <v>1336</v>
      </c>
      <c r="M4411" s="21" t="s">
        <v>335</v>
      </c>
      <c r="N4411" t="s">
        <v>3222</v>
      </c>
      <c r="O4411" s="20">
        <v>0.38</v>
      </c>
      <c r="P4411" s="20"/>
      <c r="Q4411" s="22"/>
      <c r="R4411" s="23"/>
      <c r="S4411" s="24"/>
      <c r="T4411" s="23">
        <v>135000000000</v>
      </c>
      <c r="U4411" s="22"/>
      <c r="V4411" s="20"/>
      <c r="W4411" s="20"/>
      <c r="X4411" s="25"/>
    </row>
    <row r="4412" spans="1:24">
      <c r="A4412" s="1" t="s">
        <v>3174</v>
      </c>
      <c r="B4412" s="13" t="s">
        <v>3175</v>
      </c>
      <c r="C4412" t="s">
        <v>3176</v>
      </c>
      <c r="D4412" s="7" t="s">
        <v>3177</v>
      </c>
      <c r="E4412" s="13" t="s">
        <v>28</v>
      </c>
      <c r="F4412" s="20">
        <v>49.82</v>
      </c>
      <c r="G4412" s="20">
        <v>2.92</v>
      </c>
      <c r="H4412" s="20"/>
      <c r="I4412" s="20"/>
      <c r="J4412" s="25"/>
      <c r="K4412" t="s">
        <v>334</v>
      </c>
      <c r="L4412" t="s">
        <v>1336</v>
      </c>
      <c r="M4412" s="21" t="s">
        <v>335</v>
      </c>
      <c r="N4412" t="s">
        <v>3223</v>
      </c>
      <c r="O4412" s="20">
        <v>1.34</v>
      </c>
      <c r="P4412" s="20"/>
      <c r="Q4412" s="22"/>
      <c r="R4412" s="23"/>
      <c r="S4412" s="24"/>
      <c r="T4412" s="23">
        <v>56000000000</v>
      </c>
      <c r="U4412" s="22"/>
      <c r="V4412" s="20"/>
      <c r="W4412" s="20"/>
      <c r="X4412" s="25"/>
    </row>
    <row r="4413" spans="1:24">
      <c r="A4413" s="1" t="s">
        <v>3174</v>
      </c>
      <c r="B4413" s="13" t="s">
        <v>3175</v>
      </c>
      <c r="C4413" t="s">
        <v>3176</v>
      </c>
      <c r="D4413" s="7" t="s">
        <v>3177</v>
      </c>
      <c r="E4413" s="13" t="s">
        <v>28</v>
      </c>
      <c r="F4413" s="20">
        <v>49.82</v>
      </c>
      <c r="G4413" s="20">
        <v>2.92</v>
      </c>
      <c r="H4413" s="20"/>
      <c r="I4413" s="20"/>
      <c r="J4413" s="25"/>
      <c r="K4413" t="s">
        <v>334</v>
      </c>
      <c r="L4413" t="s">
        <v>1336</v>
      </c>
      <c r="M4413" s="21" t="s">
        <v>335</v>
      </c>
      <c r="N4413" t="s">
        <v>3224</v>
      </c>
      <c r="O4413" s="20">
        <v>0.93</v>
      </c>
      <c r="P4413" s="20"/>
      <c r="Q4413" s="22"/>
      <c r="R4413" s="23"/>
      <c r="S4413" s="24"/>
      <c r="T4413" s="23">
        <v>296000000000</v>
      </c>
      <c r="U4413" s="22"/>
      <c r="V4413" s="20"/>
      <c r="W4413" s="20"/>
      <c r="X4413" s="25"/>
    </row>
    <row r="4414" spans="1:24">
      <c r="A4414" s="1" t="s">
        <v>3174</v>
      </c>
      <c r="B4414" s="13" t="s">
        <v>3175</v>
      </c>
      <c r="C4414" t="s">
        <v>3176</v>
      </c>
      <c r="D4414" s="7" t="s">
        <v>3177</v>
      </c>
      <c r="E4414" s="13" t="s">
        <v>28</v>
      </c>
      <c r="F4414" s="20">
        <v>49.82</v>
      </c>
      <c r="G4414" s="20">
        <v>2.92</v>
      </c>
      <c r="H4414" s="20"/>
      <c r="I4414" s="20"/>
      <c r="J4414" s="25"/>
      <c r="K4414" t="s">
        <v>334</v>
      </c>
      <c r="L4414" t="s">
        <v>1336</v>
      </c>
      <c r="M4414" s="21" t="s">
        <v>335</v>
      </c>
      <c r="N4414" t="s">
        <v>3225</v>
      </c>
      <c r="O4414" s="20">
        <v>0.68</v>
      </c>
      <c r="P4414" s="20"/>
      <c r="Q4414" s="22"/>
      <c r="R4414" s="23"/>
      <c r="S4414" s="24"/>
      <c r="T4414" s="23">
        <v>177000000000</v>
      </c>
      <c r="U4414" s="22"/>
      <c r="V4414" s="20"/>
      <c r="W4414" s="20"/>
      <c r="X4414" s="25"/>
    </row>
    <row r="4415" spans="1:24">
      <c r="A4415" s="1" t="s">
        <v>3174</v>
      </c>
      <c r="B4415" s="13" t="s">
        <v>3175</v>
      </c>
      <c r="C4415" t="s">
        <v>3176</v>
      </c>
      <c r="D4415" s="7" t="s">
        <v>3177</v>
      </c>
      <c r="E4415" s="13" t="s">
        <v>28</v>
      </c>
      <c r="F4415" s="20">
        <v>49.82</v>
      </c>
      <c r="G4415" s="20">
        <v>2.92</v>
      </c>
      <c r="H4415" s="20"/>
      <c r="I4415" s="20"/>
      <c r="J4415" s="25"/>
      <c r="K4415" t="s">
        <v>334</v>
      </c>
      <c r="L4415" t="s">
        <v>1336</v>
      </c>
      <c r="M4415" s="21" t="s">
        <v>335</v>
      </c>
      <c r="N4415" t="s">
        <v>3226</v>
      </c>
      <c r="O4415" s="20">
        <v>0.83</v>
      </c>
      <c r="P4415" s="20"/>
      <c r="Q4415" s="22"/>
      <c r="R4415" s="23"/>
      <c r="S4415" s="24"/>
      <c r="T4415" s="23">
        <v>120000000000</v>
      </c>
      <c r="U4415" s="22"/>
      <c r="V4415" s="20"/>
      <c r="W4415" s="20"/>
      <c r="X4415" s="25"/>
    </row>
    <row r="4416" spans="1:24">
      <c r="A4416" s="39" t="s">
        <v>3174</v>
      </c>
      <c r="B4416" s="40" t="s">
        <v>3175</v>
      </c>
      <c r="C4416" s="18" t="s">
        <v>3176</v>
      </c>
      <c r="D4416" s="78" t="s">
        <v>3177</v>
      </c>
      <c r="E4416" s="40" t="s">
        <v>28</v>
      </c>
      <c r="F4416" s="42">
        <v>49.82</v>
      </c>
      <c r="G4416" s="42">
        <v>2.92</v>
      </c>
      <c r="H4416" s="42"/>
      <c r="I4416" s="42"/>
      <c r="J4416" s="47"/>
      <c r="K4416" s="18" t="s">
        <v>334</v>
      </c>
      <c r="L4416" s="18" t="s">
        <v>1336</v>
      </c>
      <c r="M4416" s="43" t="s">
        <v>335</v>
      </c>
      <c r="N4416" s="18" t="s">
        <v>3227</v>
      </c>
      <c r="O4416" s="42">
        <v>1.19</v>
      </c>
      <c r="P4416" s="42"/>
      <c r="Q4416" s="44"/>
      <c r="R4416" s="45"/>
      <c r="S4416" s="46"/>
      <c r="T4416" s="45">
        <v>100000000000</v>
      </c>
      <c r="U4416" s="44"/>
      <c r="V4416" s="42"/>
      <c r="W4416" s="42"/>
      <c r="X4416" s="47"/>
    </row>
    <row r="4417" spans="1:24">
      <c r="A4417" s="1" t="s">
        <v>3228</v>
      </c>
      <c r="B4417" s="13" t="s">
        <v>3229</v>
      </c>
      <c r="C4417" t="s">
        <v>3108</v>
      </c>
      <c r="D4417" s="8" t="s">
        <v>506</v>
      </c>
      <c r="E4417" s="13" t="s">
        <v>28</v>
      </c>
      <c r="F4417" s="20"/>
      <c r="G4417" s="20"/>
      <c r="H4417" s="20"/>
      <c r="I4417" s="20"/>
      <c r="J4417" s="25"/>
      <c r="K4417" t="s">
        <v>334</v>
      </c>
      <c r="L4417" t="s">
        <v>1336</v>
      </c>
      <c r="M4417" s="21" t="s">
        <v>335</v>
      </c>
      <c r="N4417" t="s">
        <v>3230</v>
      </c>
      <c r="O4417" s="20">
        <v>20</v>
      </c>
      <c r="P4417" s="20"/>
      <c r="Q4417" s="22"/>
      <c r="R4417" s="23"/>
      <c r="S4417" s="24"/>
      <c r="T4417" s="23"/>
      <c r="U4417" s="22">
        <v>0.85304307382914</v>
      </c>
      <c r="V4417" s="20"/>
      <c r="W4417" s="20"/>
      <c r="X4417" s="25"/>
    </row>
    <row r="4418" spans="1:24">
      <c r="A4418" s="1" t="s">
        <v>3228</v>
      </c>
      <c r="B4418" s="13" t="s">
        <v>3229</v>
      </c>
      <c r="C4418" t="s">
        <v>3108</v>
      </c>
      <c r="D4418" s="8" t="s">
        <v>506</v>
      </c>
      <c r="E4418" s="13" t="s">
        <v>28</v>
      </c>
      <c r="F4418" s="20"/>
      <c r="G4418" s="20"/>
      <c r="H4418" s="20"/>
      <c r="I4418" s="20"/>
      <c r="J4418" s="25"/>
      <c r="K4418" t="s">
        <v>334</v>
      </c>
      <c r="L4418" t="s">
        <v>1336</v>
      </c>
      <c r="M4418" s="21" t="s">
        <v>335</v>
      </c>
      <c r="N4418" t="s">
        <v>3231</v>
      </c>
      <c r="O4418" s="20">
        <v>7</v>
      </c>
      <c r="P4418" s="20"/>
      <c r="Q4418" s="22"/>
      <c r="R4418" s="23"/>
      <c r="S4418" s="24"/>
      <c r="T4418" s="23"/>
      <c r="U4418" s="22">
        <v>0.744343952301064</v>
      </c>
      <c r="V4418" s="20"/>
      <c r="W4418" s="20"/>
      <c r="X4418" s="25"/>
    </row>
    <row r="4419" spans="1:24">
      <c r="A4419" s="39" t="s">
        <v>3228</v>
      </c>
      <c r="B4419" s="40" t="s">
        <v>3229</v>
      </c>
      <c r="C4419" s="18" t="s">
        <v>3108</v>
      </c>
      <c r="D4419" s="48" t="s">
        <v>506</v>
      </c>
      <c r="E4419" s="40" t="s">
        <v>28</v>
      </c>
      <c r="F4419" s="42"/>
      <c r="G4419" s="42"/>
      <c r="H4419" s="42"/>
      <c r="I4419" s="42"/>
      <c r="J4419" s="47"/>
      <c r="K4419" s="18" t="s">
        <v>334</v>
      </c>
      <c r="L4419" s="18" t="s">
        <v>1336</v>
      </c>
      <c r="M4419" s="43" t="s">
        <v>335</v>
      </c>
      <c r="N4419" s="18" t="s">
        <v>3232</v>
      </c>
      <c r="O4419" s="42">
        <v>1.64</v>
      </c>
      <c r="P4419" s="42"/>
      <c r="Q4419" s="44"/>
      <c r="R4419" s="45"/>
      <c r="S4419" s="46"/>
      <c r="T4419" s="45"/>
      <c r="U4419" s="44">
        <v>0.860989651772881</v>
      </c>
      <c r="V4419" s="42"/>
      <c r="W4419" s="42"/>
      <c r="X4419" s="47"/>
    </row>
    <row r="4420" spans="1:24">
      <c r="A4420" s="1" t="s">
        <v>3233</v>
      </c>
      <c r="B4420" s="13" t="s">
        <v>3107</v>
      </c>
      <c r="C4420" t="s">
        <v>3108</v>
      </c>
      <c r="D4420" s="7" t="s">
        <v>3234</v>
      </c>
      <c r="E4420" s="13" t="s">
        <v>28</v>
      </c>
      <c r="F4420" s="20"/>
      <c r="G4420" s="20"/>
      <c r="H4420" s="20"/>
      <c r="I4420" s="20"/>
      <c r="J4420" s="25"/>
      <c r="K4420" t="s">
        <v>334</v>
      </c>
      <c r="L4420" t="s">
        <v>1336</v>
      </c>
      <c r="M4420" s="21" t="s">
        <v>335</v>
      </c>
      <c r="N4420" t="s">
        <v>3235</v>
      </c>
      <c r="O4420" s="20">
        <v>0.7</v>
      </c>
      <c r="P4420" s="20"/>
      <c r="Q4420" s="22"/>
      <c r="R4420" s="23"/>
      <c r="S4420" s="24"/>
      <c r="T4420" s="23">
        <v>7900000000</v>
      </c>
      <c r="U4420" s="22"/>
      <c r="V4420" s="20"/>
      <c r="W4420" s="20"/>
      <c r="X4420" s="25"/>
    </row>
    <row r="4421" spans="1:24">
      <c r="A4421" s="1" t="s">
        <v>3233</v>
      </c>
      <c r="B4421" s="13" t="s">
        <v>3107</v>
      </c>
      <c r="C4421" t="s">
        <v>3108</v>
      </c>
      <c r="D4421" s="7" t="s">
        <v>3234</v>
      </c>
      <c r="E4421" s="13" t="s">
        <v>28</v>
      </c>
      <c r="F4421" s="20"/>
      <c r="G4421" s="20"/>
      <c r="H4421" s="20"/>
      <c r="I4421" s="20"/>
      <c r="J4421" s="25"/>
      <c r="K4421" t="s">
        <v>334</v>
      </c>
      <c r="L4421" t="s">
        <v>1336</v>
      </c>
      <c r="M4421" s="21" t="s">
        <v>335</v>
      </c>
      <c r="N4421" t="s">
        <v>3236</v>
      </c>
      <c r="O4421" s="20">
        <v>1.2</v>
      </c>
      <c r="P4421" s="20"/>
      <c r="Q4421" s="22"/>
      <c r="R4421" s="23"/>
      <c r="S4421" s="24"/>
      <c r="T4421" s="23">
        <v>6500000000</v>
      </c>
      <c r="U4421" s="22"/>
      <c r="V4421" s="20"/>
      <c r="W4421" s="20"/>
      <c r="X4421" s="25"/>
    </row>
    <row r="4422" spans="1:24">
      <c r="A4422" s="1" t="s">
        <v>3233</v>
      </c>
      <c r="B4422" s="13" t="s">
        <v>3107</v>
      </c>
      <c r="C4422" t="s">
        <v>3108</v>
      </c>
      <c r="D4422" s="7" t="s">
        <v>3234</v>
      </c>
      <c r="E4422" s="13" t="s">
        <v>28</v>
      </c>
      <c r="F4422" s="20"/>
      <c r="G4422" s="20"/>
      <c r="H4422" s="20"/>
      <c r="I4422" s="20"/>
      <c r="J4422" s="25"/>
      <c r="K4422" t="s">
        <v>334</v>
      </c>
      <c r="L4422" t="s">
        <v>1336</v>
      </c>
      <c r="M4422" s="21" t="s">
        <v>335</v>
      </c>
      <c r="N4422" t="s">
        <v>3237</v>
      </c>
      <c r="O4422" s="20">
        <v>1.1</v>
      </c>
      <c r="P4422" s="20"/>
      <c r="Q4422" s="22"/>
      <c r="R4422" s="23"/>
      <c r="S4422" s="24"/>
      <c r="T4422" s="23">
        <v>9900000000</v>
      </c>
      <c r="U4422" s="22"/>
      <c r="V4422" s="20"/>
      <c r="W4422" s="20"/>
      <c r="X4422" s="25"/>
    </row>
    <row r="4423" spans="1:24">
      <c r="A4423" s="1" t="s">
        <v>3233</v>
      </c>
      <c r="B4423" s="13" t="s">
        <v>3107</v>
      </c>
      <c r="C4423" t="s">
        <v>3108</v>
      </c>
      <c r="D4423" s="7" t="s">
        <v>3234</v>
      </c>
      <c r="E4423" s="13" t="s">
        <v>28</v>
      </c>
      <c r="F4423" s="20"/>
      <c r="G4423" s="20"/>
      <c r="H4423" s="20"/>
      <c r="I4423" s="20"/>
      <c r="J4423" s="25"/>
      <c r="K4423" t="s">
        <v>334</v>
      </c>
      <c r="L4423" t="s">
        <v>1336</v>
      </c>
      <c r="M4423" s="21" t="s">
        <v>335</v>
      </c>
      <c r="N4423" t="s">
        <v>3238</v>
      </c>
      <c r="O4423" s="20">
        <v>0.4</v>
      </c>
      <c r="P4423" s="20"/>
      <c r="Q4423" s="22"/>
      <c r="R4423" s="23"/>
      <c r="S4423" s="24"/>
      <c r="T4423" s="23">
        <v>68900000000</v>
      </c>
      <c r="U4423" s="22"/>
      <c r="V4423" s="20"/>
      <c r="W4423" s="20"/>
      <c r="X4423" s="25"/>
    </row>
    <row r="4424" spans="1:24">
      <c r="A4424" s="1" t="s">
        <v>3233</v>
      </c>
      <c r="B4424" s="13" t="s">
        <v>3107</v>
      </c>
      <c r="C4424" t="s">
        <v>3108</v>
      </c>
      <c r="D4424" s="7" t="s">
        <v>3234</v>
      </c>
      <c r="E4424" s="13" t="s">
        <v>28</v>
      </c>
      <c r="F4424" s="20"/>
      <c r="G4424" s="20"/>
      <c r="H4424" s="20"/>
      <c r="I4424" s="20"/>
      <c r="J4424" s="25"/>
      <c r="K4424" t="s">
        <v>334</v>
      </c>
      <c r="L4424" t="s">
        <v>1336</v>
      </c>
      <c r="M4424" s="21" t="s">
        <v>335</v>
      </c>
      <c r="N4424" t="s">
        <v>3239</v>
      </c>
      <c r="O4424" s="20">
        <v>0.9</v>
      </c>
      <c r="P4424" s="20"/>
      <c r="Q4424" s="22"/>
      <c r="R4424" s="23"/>
      <c r="S4424" s="24"/>
      <c r="T4424" s="23">
        <v>53300000000</v>
      </c>
      <c r="U4424" s="22"/>
      <c r="V4424" s="20"/>
      <c r="W4424" s="20"/>
      <c r="X4424" s="25"/>
    </row>
    <row r="4425" spans="1:24">
      <c r="A4425" s="1" t="s">
        <v>3233</v>
      </c>
      <c r="B4425" s="13" t="s">
        <v>3107</v>
      </c>
      <c r="C4425" t="s">
        <v>3108</v>
      </c>
      <c r="D4425" s="7" t="s">
        <v>3234</v>
      </c>
      <c r="E4425" s="13" t="s">
        <v>28</v>
      </c>
      <c r="F4425" s="20"/>
      <c r="G4425" s="20"/>
      <c r="H4425" s="20"/>
      <c r="I4425" s="20"/>
      <c r="J4425" s="25"/>
      <c r="K4425" t="s">
        <v>334</v>
      </c>
      <c r="L4425" t="s">
        <v>1336</v>
      </c>
      <c r="M4425" s="21" t="s">
        <v>335</v>
      </c>
      <c r="N4425" t="s">
        <v>3240</v>
      </c>
      <c r="O4425" s="20">
        <v>0.9</v>
      </c>
      <c r="P4425" s="20"/>
      <c r="Q4425" s="22"/>
      <c r="R4425" s="23"/>
      <c r="S4425" s="24"/>
      <c r="T4425" s="23">
        <v>42300000000</v>
      </c>
      <c r="U4425" s="22"/>
      <c r="V4425" s="20"/>
      <c r="W4425" s="20"/>
      <c r="X4425" s="25"/>
    </row>
    <row r="4426" spans="1:24">
      <c r="A4426" s="1" t="s">
        <v>3233</v>
      </c>
      <c r="B4426" s="13" t="s">
        <v>3107</v>
      </c>
      <c r="C4426" t="s">
        <v>3108</v>
      </c>
      <c r="D4426" s="7" t="s">
        <v>3234</v>
      </c>
      <c r="E4426" s="13" t="s">
        <v>28</v>
      </c>
      <c r="F4426" s="20"/>
      <c r="G4426" s="20"/>
      <c r="H4426" s="20"/>
      <c r="I4426" s="20"/>
      <c r="J4426" s="25"/>
      <c r="K4426" t="s">
        <v>334</v>
      </c>
      <c r="L4426" t="s">
        <v>1336</v>
      </c>
      <c r="M4426" s="21" t="s">
        <v>335</v>
      </c>
      <c r="N4426" t="s">
        <v>3241</v>
      </c>
      <c r="O4426" s="20">
        <v>0.5</v>
      </c>
      <c r="P4426" s="20"/>
      <c r="Q4426" s="22"/>
      <c r="R4426" s="23"/>
      <c r="S4426" s="24"/>
      <c r="T4426" s="23">
        <v>85000000000</v>
      </c>
      <c r="U4426" s="22"/>
      <c r="V4426" s="20"/>
      <c r="W4426" s="20"/>
      <c r="X4426" s="25"/>
    </row>
    <row r="4427" spans="1:24">
      <c r="A4427" s="1" t="s">
        <v>3233</v>
      </c>
      <c r="B4427" s="13" t="s">
        <v>3107</v>
      </c>
      <c r="C4427" t="s">
        <v>3108</v>
      </c>
      <c r="D4427" s="7" t="s">
        <v>3234</v>
      </c>
      <c r="E4427" s="13" t="s">
        <v>28</v>
      </c>
      <c r="F4427" s="20"/>
      <c r="G4427" s="20"/>
      <c r="H4427" s="20"/>
      <c r="I4427" s="20"/>
      <c r="J4427" s="25"/>
      <c r="K4427" t="s">
        <v>334</v>
      </c>
      <c r="L4427" t="s">
        <v>1336</v>
      </c>
      <c r="M4427" s="21" t="s">
        <v>335</v>
      </c>
      <c r="N4427" t="s">
        <v>3242</v>
      </c>
      <c r="O4427" s="20">
        <v>0.7</v>
      </c>
      <c r="P4427" s="20"/>
      <c r="Q4427" s="22"/>
      <c r="R4427" s="23"/>
      <c r="S4427" s="24"/>
      <c r="T4427" s="23">
        <v>69700000000</v>
      </c>
      <c r="U4427" s="22"/>
      <c r="V4427" s="20"/>
      <c r="W4427" s="20"/>
      <c r="X4427" s="25"/>
    </row>
    <row r="4428" spans="1:24">
      <c r="A4428" s="1" t="s">
        <v>3233</v>
      </c>
      <c r="B4428" s="13" t="s">
        <v>3107</v>
      </c>
      <c r="C4428" t="s">
        <v>3108</v>
      </c>
      <c r="D4428" s="7" t="s">
        <v>3234</v>
      </c>
      <c r="E4428" s="13" t="s">
        <v>28</v>
      </c>
      <c r="F4428" s="20"/>
      <c r="G4428" s="20"/>
      <c r="H4428" s="20"/>
      <c r="I4428" s="20"/>
      <c r="J4428" s="25"/>
      <c r="K4428" t="s">
        <v>334</v>
      </c>
      <c r="L4428" t="s">
        <v>1336</v>
      </c>
      <c r="M4428" s="21" t="s">
        <v>335</v>
      </c>
      <c r="N4428" t="s">
        <v>3243</v>
      </c>
      <c r="O4428" s="20">
        <v>0.2</v>
      </c>
      <c r="P4428" s="20"/>
      <c r="Q4428" s="22"/>
      <c r="R4428" s="23"/>
      <c r="S4428" s="24"/>
      <c r="T4428" s="23">
        <v>32300000000</v>
      </c>
      <c r="U4428" s="22"/>
      <c r="V4428" s="20"/>
      <c r="W4428" s="20"/>
      <c r="X4428" s="25"/>
    </row>
    <row r="4429" spans="1:24">
      <c r="A4429" s="1" t="s">
        <v>3233</v>
      </c>
      <c r="B4429" s="13" t="s">
        <v>3107</v>
      </c>
      <c r="C4429" t="s">
        <v>3108</v>
      </c>
      <c r="D4429" s="7" t="s">
        <v>3234</v>
      </c>
      <c r="E4429" s="13" t="s">
        <v>28</v>
      </c>
      <c r="F4429" s="20"/>
      <c r="G4429" s="20"/>
      <c r="H4429" s="20"/>
      <c r="I4429" s="20"/>
      <c r="J4429" s="25"/>
      <c r="K4429" t="s">
        <v>334</v>
      </c>
      <c r="L4429" t="s">
        <v>1336</v>
      </c>
      <c r="M4429" s="21" t="s">
        <v>335</v>
      </c>
      <c r="N4429" t="s">
        <v>3244</v>
      </c>
      <c r="O4429" s="20">
        <v>13.6</v>
      </c>
      <c r="P4429" s="20"/>
      <c r="Q4429" s="22"/>
      <c r="R4429" s="23"/>
      <c r="S4429" s="24"/>
      <c r="T4429" s="23">
        <v>6700000000</v>
      </c>
      <c r="U4429" s="22"/>
      <c r="V4429" s="20"/>
      <c r="W4429" s="20"/>
      <c r="X4429" s="25"/>
    </row>
    <row r="4430" spans="1:24">
      <c r="A4430" s="1" t="s">
        <v>3233</v>
      </c>
      <c r="B4430" s="13" t="s">
        <v>3107</v>
      </c>
      <c r="C4430" t="s">
        <v>3108</v>
      </c>
      <c r="D4430" s="7" t="s">
        <v>3234</v>
      </c>
      <c r="E4430" s="13" t="s">
        <v>28</v>
      </c>
      <c r="F4430" s="20"/>
      <c r="G4430" s="20"/>
      <c r="H4430" s="20"/>
      <c r="I4430" s="20"/>
      <c r="J4430" s="25"/>
      <c r="K4430" t="s">
        <v>334</v>
      </c>
      <c r="L4430" t="s">
        <v>1336</v>
      </c>
      <c r="M4430" s="21" t="s">
        <v>335</v>
      </c>
      <c r="N4430" t="s">
        <v>3245</v>
      </c>
      <c r="O4430" s="20">
        <v>13.2</v>
      </c>
      <c r="P4430" s="20"/>
      <c r="Q4430" s="22"/>
      <c r="R4430" s="23"/>
      <c r="S4430" s="24"/>
      <c r="T4430" s="23">
        <v>12200000000</v>
      </c>
      <c r="U4430" s="22"/>
      <c r="V4430" s="20"/>
      <c r="W4430" s="20"/>
      <c r="X4430" s="25"/>
    </row>
    <row r="4431" spans="1:24">
      <c r="A4431" s="1" t="s">
        <v>3233</v>
      </c>
      <c r="B4431" s="13" t="s">
        <v>3107</v>
      </c>
      <c r="C4431" t="s">
        <v>3108</v>
      </c>
      <c r="D4431" s="7" t="s">
        <v>3234</v>
      </c>
      <c r="E4431" s="13" t="s">
        <v>28</v>
      </c>
      <c r="F4431" s="20"/>
      <c r="G4431" s="20"/>
      <c r="H4431" s="20"/>
      <c r="I4431" s="20"/>
      <c r="J4431" s="25"/>
      <c r="K4431" t="s">
        <v>334</v>
      </c>
      <c r="L4431" t="s">
        <v>1336</v>
      </c>
      <c r="M4431" s="21" t="s">
        <v>335</v>
      </c>
      <c r="N4431" t="s">
        <v>3246</v>
      </c>
      <c r="O4431" s="20">
        <v>18.7</v>
      </c>
      <c r="P4431" s="20"/>
      <c r="Q4431" s="22"/>
      <c r="R4431" s="23"/>
      <c r="S4431" s="24"/>
      <c r="T4431" s="23">
        <v>2200000000</v>
      </c>
      <c r="U4431" s="22"/>
      <c r="V4431" s="20"/>
      <c r="W4431" s="20"/>
      <c r="X4431" s="25"/>
    </row>
    <row r="4432" spans="1:24">
      <c r="A4432" s="1" t="s">
        <v>3233</v>
      </c>
      <c r="B4432" s="13" t="s">
        <v>3107</v>
      </c>
      <c r="C4432" t="s">
        <v>3108</v>
      </c>
      <c r="D4432" s="7" t="s">
        <v>3234</v>
      </c>
      <c r="E4432" s="13" t="s">
        <v>28</v>
      </c>
      <c r="F4432" s="20"/>
      <c r="G4432" s="20"/>
      <c r="H4432" s="20"/>
      <c r="I4432" s="20"/>
      <c r="J4432" s="25"/>
      <c r="K4432" t="s">
        <v>334</v>
      </c>
      <c r="L4432" t="s">
        <v>1336</v>
      </c>
      <c r="M4432" s="21" t="s">
        <v>335</v>
      </c>
      <c r="N4432" t="s">
        <v>3247</v>
      </c>
      <c r="O4432" s="20">
        <v>19.7</v>
      </c>
      <c r="P4432" s="20"/>
      <c r="Q4432" s="22"/>
      <c r="R4432" s="23"/>
      <c r="S4432" s="24"/>
      <c r="T4432" s="23">
        <v>1500000000</v>
      </c>
      <c r="U4432" s="22"/>
      <c r="V4432" s="20"/>
      <c r="W4432" s="20"/>
      <c r="X4432" s="25"/>
    </row>
    <row r="4433" spans="1:24">
      <c r="A4433" s="1" t="s">
        <v>3233</v>
      </c>
      <c r="B4433" s="13" t="s">
        <v>3107</v>
      </c>
      <c r="C4433" t="s">
        <v>3108</v>
      </c>
      <c r="D4433" s="7" t="s">
        <v>3234</v>
      </c>
      <c r="E4433" s="13" t="s">
        <v>28</v>
      </c>
      <c r="F4433" s="20"/>
      <c r="G4433" s="20"/>
      <c r="H4433" s="20"/>
      <c r="I4433" s="20"/>
      <c r="J4433" s="25"/>
      <c r="K4433" t="s">
        <v>334</v>
      </c>
      <c r="L4433" t="s">
        <v>1336</v>
      </c>
      <c r="M4433" s="21" t="s">
        <v>335</v>
      </c>
      <c r="N4433" t="s">
        <v>3248</v>
      </c>
      <c r="O4433" s="20">
        <v>5.2</v>
      </c>
      <c r="P4433" s="20"/>
      <c r="Q4433" s="22"/>
      <c r="R4433" s="23"/>
      <c r="S4433" s="24"/>
      <c r="T4433" s="23">
        <v>12800000000</v>
      </c>
      <c r="U4433" s="22"/>
      <c r="V4433" s="20"/>
      <c r="W4433" s="20"/>
      <c r="X4433" s="25"/>
    </row>
    <row r="4434" spans="1:24">
      <c r="A4434" s="1" t="s">
        <v>3233</v>
      </c>
      <c r="B4434" s="13" t="s">
        <v>3107</v>
      </c>
      <c r="C4434" t="s">
        <v>3108</v>
      </c>
      <c r="D4434" s="7" t="s">
        <v>3234</v>
      </c>
      <c r="E4434" s="13" t="s">
        <v>28</v>
      </c>
      <c r="F4434" s="20"/>
      <c r="G4434" s="20"/>
      <c r="H4434" s="20"/>
      <c r="I4434" s="20"/>
      <c r="J4434" s="25"/>
      <c r="K4434" t="s">
        <v>334</v>
      </c>
      <c r="L4434" t="s">
        <v>1336</v>
      </c>
      <c r="M4434" s="21" t="s">
        <v>335</v>
      </c>
      <c r="N4434" t="s">
        <v>3249</v>
      </c>
      <c r="O4434" s="20">
        <v>9.1</v>
      </c>
      <c r="P4434" s="20"/>
      <c r="Q4434" s="22"/>
      <c r="R4434" s="23"/>
      <c r="S4434" s="24"/>
      <c r="T4434" s="23">
        <v>5300000000</v>
      </c>
      <c r="U4434" s="22"/>
      <c r="V4434" s="20"/>
      <c r="W4434" s="20"/>
      <c r="X4434" s="25"/>
    </row>
    <row r="4435" spans="1:24">
      <c r="A4435" s="1" t="s">
        <v>3233</v>
      </c>
      <c r="B4435" s="13" t="s">
        <v>3107</v>
      </c>
      <c r="C4435" t="s">
        <v>3108</v>
      </c>
      <c r="D4435" s="7" t="s">
        <v>3234</v>
      </c>
      <c r="E4435" s="13" t="s">
        <v>28</v>
      </c>
      <c r="F4435" s="20"/>
      <c r="G4435" s="20"/>
      <c r="H4435" s="20"/>
      <c r="I4435" s="20"/>
      <c r="J4435" s="25"/>
      <c r="K4435" t="s">
        <v>334</v>
      </c>
      <c r="L4435" t="s">
        <v>1336</v>
      </c>
      <c r="M4435" s="21" t="s">
        <v>335</v>
      </c>
      <c r="N4435" t="s">
        <v>3250</v>
      </c>
      <c r="O4435" s="20">
        <v>12.9</v>
      </c>
      <c r="P4435" s="20"/>
      <c r="Q4435" s="22"/>
      <c r="R4435" s="23"/>
      <c r="S4435" s="24"/>
      <c r="T4435" s="23">
        <v>7800000000</v>
      </c>
      <c r="U4435" s="22"/>
      <c r="V4435" s="20"/>
      <c r="W4435" s="20"/>
      <c r="X4435" s="25"/>
    </row>
    <row r="4436" spans="1:24">
      <c r="A4436" s="1" t="s">
        <v>3233</v>
      </c>
      <c r="B4436" s="13" t="s">
        <v>3107</v>
      </c>
      <c r="C4436" t="s">
        <v>3108</v>
      </c>
      <c r="D4436" s="7" t="s">
        <v>3234</v>
      </c>
      <c r="E4436" s="13" t="s">
        <v>28</v>
      </c>
      <c r="F4436" s="20"/>
      <c r="G4436" s="20"/>
      <c r="H4436" s="20"/>
      <c r="I4436" s="20"/>
      <c r="J4436" s="25"/>
      <c r="K4436" t="s">
        <v>334</v>
      </c>
      <c r="L4436" t="s">
        <v>1336</v>
      </c>
      <c r="M4436" s="21" t="s">
        <v>335</v>
      </c>
      <c r="N4436" t="s">
        <v>3251</v>
      </c>
      <c r="O4436" s="20">
        <v>8.7</v>
      </c>
      <c r="P4436" s="20"/>
      <c r="Q4436" s="22"/>
      <c r="R4436" s="23"/>
      <c r="S4436" s="24"/>
      <c r="T4436" s="23">
        <v>10900000000</v>
      </c>
      <c r="U4436" s="22"/>
      <c r="V4436" s="20"/>
      <c r="W4436" s="20"/>
      <c r="X4436" s="25"/>
    </row>
    <row r="4437" spans="1:24">
      <c r="A4437" s="1" t="s">
        <v>3233</v>
      </c>
      <c r="B4437" s="13" t="s">
        <v>3107</v>
      </c>
      <c r="C4437" t="s">
        <v>3108</v>
      </c>
      <c r="D4437" s="7" t="s">
        <v>3234</v>
      </c>
      <c r="E4437" s="13" t="s">
        <v>28</v>
      </c>
      <c r="F4437" s="20"/>
      <c r="G4437" s="20"/>
      <c r="H4437" s="20"/>
      <c r="I4437" s="20"/>
      <c r="J4437" s="25"/>
      <c r="K4437" t="s">
        <v>334</v>
      </c>
      <c r="L4437" t="s">
        <v>1336</v>
      </c>
      <c r="M4437" s="21" t="s">
        <v>335</v>
      </c>
      <c r="N4437" t="s">
        <v>3252</v>
      </c>
      <c r="O4437" s="20">
        <v>7.1</v>
      </c>
      <c r="P4437" s="20"/>
      <c r="Q4437" s="22"/>
      <c r="R4437" s="23"/>
      <c r="S4437" s="24"/>
      <c r="T4437" s="23">
        <v>6500000000</v>
      </c>
      <c r="U4437" s="22"/>
      <c r="V4437" s="20"/>
      <c r="W4437" s="20"/>
      <c r="X4437" s="25"/>
    </row>
    <row r="4438" spans="1:24">
      <c r="A4438" s="1" t="s">
        <v>3233</v>
      </c>
      <c r="B4438" s="13" t="s">
        <v>3107</v>
      </c>
      <c r="C4438" t="s">
        <v>3108</v>
      </c>
      <c r="D4438" s="7" t="s">
        <v>3234</v>
      </c>
      <c r="E4438" s="13" t="s">
        <v>28</v>
      </c>
      <c r="F4438" s="20"/>
      <c r="G4438" s="20"/>
      <c r="H4438" s="20"/>
      <c r="I4438" s="20"/>
      <c r="J4438" s="25"/>
      <c r="K4438" t="s">
        <v>334</v>
      </c>
      <c r="L4438" t="s">
        <v>1336</v>
      </c>
      <c r="M4438" s="21" t="s">
        <v>335</v>
      </c>
      <c r="N4438" t="s">
        <v>3253</v>
      </c>
      <c r="O4438" s="20">
        <v>15.6</v>
      </c>
      <c r="P4438" s="20"/>
      <c r="Q4438" s="22"/>
      <c r="R4438" s="23"/>
      <c r="S4438" s="24"/>
      <c r="T4438" s="23">
        <v>4100000000</v>
      </c>
      <c r="U4438" s="22"/>
      <c r="V4438" s="20"/>
      <c r="W4438" s="20"/>
      <c r="X4438" s="25"/>
    </row>
    <row r="4439" spans="1:24">
      <c r="A4439" s="1" t="s">
        <v>3233</v>
      </c>
      <c r="B4439" s="13" t="s">
        <v>3107</v>
      </c>
      <c r="C4439" t="s">
        <v>3108</v>
      </c>
      <c r="D4439" s="7" t="s">
        <v>3234</v>
      </c>
      <c r="E4439" s="13" t="s">
        <v>28</v>
      </c>
      <c r="F4439" s="20"/>
      <c r="G4439" s="20"/>
      <c r="H4439" s="20"/>
      <c r="I4439" s="20"/>
      <c r="J4439" s="25"/>
      <c r="K4439" t="s">
        <v>334</v>
      </c>
      <c r="L4439" t="s">
        <v>1336</v>
      </c>
      <c r="M4439" s="21" t="s">
        <v>335</v>
      </c>
      <c r="N4439" t="s">
        <v>3254</v>
      </c>
      <c r="O4439" s="20">
        <v>12.8</v>
      </c>
      <c r="P4439" s="20"/>
      <c r="Q4439" s="22"/>
      <c r="R4439" s="23"/>
      <c r="S4439" s="24"/>
      <c r="T4439" s="23">
        <v>3300000000</v>
      </c>
      <c r="U4439" s="22"/>
      <c r="V4439" s="20"/>
      <c r="W4439" s="20"/>
      <c r="X4439" s="25"/>
    </row>
    <row r="4440" spans="1:24">
      <c r="A4440" s="1" t="s">
        <v>3233</v>
      </c>
      <c r="B4440" s="13" t="s">
        <v>3107</v>
      </c>
      <c r="C4440" t="s">
        <v>3108</v>
      </c>
      <c r="D4440" s="7" t="s">
        <v>3234</v>
      </c>
      <c r="E4440" s="13" t="s">
        <v>28</v>
      </c>
      <c r="F4440" s="20"/>
      <c r="G4440" s="20"/>
      <c r="H4440" s="20"/>
      <c r="I4440" s="20"/>
      <c r="J4440" s="25"/>
      <c r="K4440" t="s">
        <v>334</v>
      </c>
      <c r="L4440" t="s">
        <v>1336</v>
      </c>
      <c r="M4440" s="21" t="s">
        <v>335</v>
      </c>
      <c r="N4440" t="s">
        <v>3255</v>
      </c>
      <c r="O4440" s="20">
        <v>9.8</v>
      </c>
      <c r="P4440" s="20"/>
      <c r="Q4440" s="22"/>
      <c r="R4440" s="23"/>
      <c r="S4440" s="24"/>
      <c r="T4440" s="23">
        <v>4900000000</v>
      </c>
      <c r="U4440" s="22"/>
      <c r="V4440" s="20"/>
      <c r="W4440" s="20"/>
      <c r="X4440" s="25"/>
    </row>
    <row r="4441" spans="1:24">
      <c r="A4441" s="1" t="s">
        <v>3233</v>
      </c>
      <c r="B4441" s="13" t="s">
        <v>3107</v>
      </c>
      <c r="C4441" t="s">
        <v>3108</v>
      </c>
      <c r="D4441" s="7" t="s">
        <v>3234</v>
      </c>
      <c r="E4441" s="13" t="s">
        <v>28</v>
      </c>
      <c r="F4441" s="20"/>
      <c r="G4441" s="20"/>
      <c r="H4441" s="20"/>
      <c r="I4441" s="20"/>
      <c r="J4441" s="25"/>
      <c r="K4441" t="s">
        <v>334</v>
      </c>
      <c r="L4441" t="s">
        <v>1336</v>
      </c>
      <c r="M4441" s="21" t="s">
        <v>335</v>
      </c>
      <c r="N4441" t="s">
        <v>3256</v>
      </c>
      <c r="O4441" s="20">
        <v>11.3</v>
      </c>
      <c r="P4441" s="20"/>
      <c r="Q4441" s="22"/>
      <c r="R4441" s="23"/>
      <c r="S4441" s="24"/>
      <c r="T4441" s="23">
        <v>4500000000</v>
      </c>
      <c r="U4441" s="22"/>
      <c r="V4441" s="20"/>
      <c r="W4441" s="20"/>
      <c r="X4441" s="25"/>
    </row>
    <row r="4442" spans="1:24">
      <c r="A4442" s="39" t="s">
        <v>3233</v>
      </c>
      <c r="B4442" s="40" t="s">
        <v>3107</v>
      </c>
      <c r="C4442" s="18" t="s">
        <v>3108</v>
      </c>
      <c r="D4442" s="78" t="s">
        <v>3234</v>
      </c>
      <c r="E4442" s="40" t="s">
        <v>28</v>
      </c>
      <c r="F4442" s="42"/>
      <c r="G4442" s="42"/>
      <c r="H4442" s="42"/>
      <c r="I4442" s="42"/>
      <c r="J4442" s="47"/>
      <c r="K4442" s="18" t="s">
        <v>334</v>
      </c>
      <c r="L4442" s="18" t="s">
        <v>1336</v>
      </c>
      <c r="M4442" s="43" t="s">
        <v>335</v>
      </c>
      <c r="N4442" s="18" t="s">
        <v>3257</v>
      </c>
      <c r="O4442" s="42">
        <v>20.1</v>
      </c>
      <c r="P4442" s="42"/>
      <c r="Q4442" s="44"/>
      <c r="R4442" s="45"/>
      <c r="S4442" s="46"/>
      <c r="T4442" s="45">
        <v>3700000000</v>
      </c>
      <c r="U4442" s="44"/>
      <c r="V4442" s="42"/>
      <c r="W4442" s="42"/>
      <c r="X4442" s="47"/>
    </row>
    <row r="4443" spans="1:24">
      <c r="A4443" s="1" t="s">
        <v>3258</v>
      </c>
      <c r="B4443" s="13" t="s">
        <v>3259</v>
      </c>
      <c r="C4443" t="s">
        <v>3260</v>
      </c>
      <c r="D4443" s="7" t="s">
        <v>3261</v>
      </c>
      <c r="E4443" s="13" t="s">
        <v>1335</v>
      </c>
      <c r="F4443" s="20">
        <v>71.16</v>
      </c>
      <c r="G4443" s="20">
        <v>3.2</v>
      </c>
      <c r="H4443" s="20"/>
      <c r="I4443" s="20"/>
      <c r="J4443" s="25"/>
      <c r="K4443" t="s">
        <v>418</v>
      </c>
      <c r="L4443" t="s">
        <v>1336</v>
      </c>
      <c r="M4443" s="21" t="s">
        <v>1744</v>
      </c>
      <c r="N4443" t="s">
        <v>3262</v>
      </c>
      <c r="O4443" s="20">
        <v>82.7</v>
      </c>
      <c r="P4443" s="20"/>
      <c r="Q4443" s="22"/>
      <c r="R4443" s="23"/>
      <c r="S4443" s="24"/>
      <c r="T4443" s="23">
        <v>750000000000000</v>
      </c>
      <c r="U4443" s="22"/>
      <c r="V4443" s="20"/>
      <c r="W4443" s="20"/>
      <c r="X4443" s="25"/>
    </row>
    <row r="4444" spans="1:24">
      <c r="A4444" s="1" t="s">
        <v>3258</v>
      </c>
      <c r="B4444" s="13" t="s">
        <v>3259</v>
      </c>
      <c r="C4444" t="s">
        <v>3260</v>
      </c>
      <c r="D4444" s="7" t="s">
        <v>3261</v>
      </c>
      <c r="E4444" s="13" t="s">
        <v>1335</v>
      </c>
      <c r="F4444" s="20">
        <v>71.16</v>
      </c>
      <c r="G4444" s="20">
        <v>3.2</v>
      </c>
      <c r="H4444" s="20"/>
      <c r="I4444" s="20"/>
      <c r="J4444" s="25"/>
      <c r="K4444" t="s">
        <v>418</v>
      </c>
      <c r="L4444" t="s">
        <v>1336</v>
      </c>
      <c r="M4444" s="21" t="s">
        <v>1744</v>
      </c>
      <c r="N4444" t="s">
        <v>3263</v>
      </c>
      <c r="O4444" s="20">
        <v>91</v>
      </c>
      <c r="P4444" s="20"/>
      <c r="Q4444" s="22"/>
      <c r="R4444" s="23"/>
      <c r="S4444" s="24"/>
      <c r="T4444" s="23">
        <v>1900000000000000</v>
      </c>
      <c r="U4444" s="22"/>
      <c r="V4444" s="20"/>
      <c r="W4444" s="20"/>
      <c r="X4444" s="25"/>
    </row>
    <row r="4445" spans="1:24">
      <c r="A4445" s="1" t="s">
        <v>3258</v>
      </c>
      <c r="B4445" s="13" t="s">
        <v>3259</v>
      </c>
      <c r="C4445" t="s">
        <v>3260</v>
      </c>
      <c r="D4445" s="7" t="s">
        <v>3261</v>
      </c>
      <c r="E4445" s="13" t="s">
        <v>1335</v>
      </c>
      <c r="F4445" s="20">
        <v>71.16</v>
      </c>
      <c r="G4445" s="20">
        <v>3.2</v>
      </c>
      <c r="H4445" s="20"/>
      <c r="I4445" s="20"/>
      <c r="J4445" s="25"/>
      <c r="K4445" t="s">
        <v>418</v>
      </c>
      <c r="L4445" t="s">
        <v>1336</v>
      </c>
      <c r="M4445" s="21" t="s">
        <v>1744</v>
      </c>
      <c r="N4445" t="s">
        <v>3264</v>
      </c>
      <c r="O4445" s="20">
        <v>82</v>
      </c>
      <c r="P4445" s="20"/>
      <c r="Q4445" s="22"/>
      <c r="R4445" s="23"/>
      <c r="S4445" s="24"/>
      <c r="T4445" s="23">
        <v>1300000000000000</v>
      </c>
      <c r="U4445" s="22"/>
      <c r="V4445" s="20"/>
      <c r="W4445" s="20"/>
      <c r="X4445" s="25"/>
    </row>
    <row r="4446" spans="1:24">
      <c r="A4446" s="1" t="s">
        <v>3258</v>
      </c>
      <c r="B4446" s="13" t="s">
        <v>3259</v>
      </c>
      <c r="C4446" t="s">
        <v>3260</v>
      </c>
      <c r="D4446" s="7" t="s">
        <v>3261</v>
      </c>
      <c r="E4446" s="13" t="s">
        <v>1335</v>
      </c>
      <c r="F4446" s="20">
        <v>71.16</v>
      </c>
      <c r="G4446" s="20">
        <v>3.2</v>
      </c>
      <c r="H4446" s="20"/>
      <c r="I4446" s="20"/>
      <c r="J4446" s="25"/>
      <c r="K4446" t="s">
        <v>418</v>
      </c>
      <c r="L4446" t="s">
        <v>1336</v>
      </c>
      <c r="M4446" s="21" t="s">
        <v>1744</v>
      </c>
      <c r="N4446" t="s">
        <v>3265</v>
      </c>
      <c r="O4446" s="20">
        <v>77.7</v>
      </c>
      <c r="P4446" s="20"/>
      <c r="Q4446" s="22"/>
      <c r="R4446" s="23"/>
      <c r="S4446" s="24"/>
      <c r="T4446" s="23">
        <v>820000000000000</v>
      </c>
      <c r="U4446" s="22"/>
      <c r="V4446" s="20"/>
      <c r="W4446" s="20"/>
      <c r="X4446" s="25"/>
    </row>
    <row r="4447" spans="1:24">
      <c r="A4447" s="1" t="s">
        <v>3258</v>
      </c>
      <c r="B4447" s="13" t="s">
        <v>3259</v>
      </c>
      <c r="C4447" t="s">
        <v>3260</v>
      </c>
      <c r="D4447" s="7" t="s">
        <v>3261</v>
      </c>
      <c r="E4447" s="13" t="s">
        <v>1335</v>
      </c>
      <c r="F4447" s="20">
        <v>71.16</v>
      </c>
      <c r="G4447" s="20">
        <v>3.2</v>
      </c>
      <c r="H4447" s="20"/>
      <c r="I4447" s="20"/>
      <c r="J4447" s="25"/>
      <c r="K4447" t="s">
        <v>418</v>
      </c>
      <c r="L4447" t="s">
        <v>1336</v>
      </c>
      <c r="M4447" s="21" t="s">
        <v>1744</v>
      </c>
      <c r="N4447" t="s">
        <v>3266</v>
      </c>
      <c r="O4447" s="20">
        <v>72.7</v>
      </c>
      <c r="P4447" s="20"/>
      <c r="Q4447" s="22"/>
      <c r="R4447" s="23"/>
      <c r="S4447" s="24"/>
      <c r="T4447" s="23">
        <v>1100000000000000</v>
      </c>
      <c r="U4447" s="22"/>
      <c r="V4447" s="20"/>
      <c r="W4447" s="20"/>
      <c r="X4447" s="25"/>
    </row>
    <row r="4448" spans="1:24">
      <c r="A4448" s="1" t="s">
        <v>3258</v>
      </c>
      <c r="B4448" s="13" t="s">
        <v>3259</v>
      </c>
      <c r="C4448" t="s">
        <v>3260</v>
      </c>
      <c r="D4448" s="7" t="s">
        <v>3261</v>
      </c>
      <c r="E4448" s="13" t="s">
        <v>1335</v>
      </c>
      <c r="F4448" s="20">
        <v>71.16</v>
      </c>
      <c r="G4448" s="20">
        <v>3.2</v>
      </c>
      <c r="H4448" s="20"/>
      <c r="I4448" s="20"/>
      <c r="J4448" s="25"/>
      <c r="K4448" t="s">
        <v>418</v>
      </c>
      <c r="L4448" t="s">
        <v>1336</v>
      </c>
      <c r="M4448" s="21" t="s">
        <v>1744</v>
      </c>
      <c r="N4448" t="s">
        <v>3267</v>
      </c>
      <c r="O4448" s="20">
        <v>67.4</v>
      </c>
      <c r="P4448" s="20"/>
      <c r="Q4448" s="22"/>
      <c r="R4448" s="23"/>
      <c r="S4448" s="24"/>
      <c r="T4448" s="23">
        <v>1500000000000000</v>
      </c>
      <c r="U4448" s="22"/>
      <c r="V4448" s="20"/>
      <c r="W4448" s="20"/>
      <c r="X4448" s="25"/>
    </row>
    <row r="4449" spans="1:24">
      <c r="A4449" s="1" t="s">
        <v>3258</v>
      </c>
      <c r="B4449" s="13" t="s">
        <v>3259</v>
      </c>
      <c r="C4449" t="s">
        <v>3260</v>
      </c>
      <c r="D4449" s="7" t="s">
        <v>3261</v>
      </c>
      <c r="E4449" s="13" t="s">
        <v>1335</v>
      </c>
      <c r="F4449" s="20">
        <v>71.16</v>
      </c>
      <c r="G4449" s="20">
        <v>3.2</v>
      </c>
      <c r="H4449" s="20"/>
      <c r="I4449" s="20"/>
      <c r="J4449" s="25"/>
      <c r="K4449" t="s">
        <v>418</v>
      </c>
      <c r="L4449" t="s">
        <v>1336</v>
      </c>
      <c r="M4449" s="21" t="s">
        <v>1744</v>
      </c>
      <c r="N4449" t="s">
        <v>3268</v>
      </c>
      <c r="O4449" s="20">
        <v>83.1</v>
      </c>
      <c r="P4449" s="20"/>
      <c r="Q4449" s="22"/>
      <c r="R4449" s="23"/>
      <c r="S4449" s="24"/>
      <c r="T4449" s="23">
        <v>1900000000000000</v>
      </c>
      <c r="U4449" s="22"/>
      <c r="V4449" s="20"/>
      <c r="W4449" s="20"/>
      <c r="X4449" s="25"/>
    </row>
    <row r="4450" spans="1:24">
      <c r="A4450" s="1" t="s">
        <v>3258</v>
      </c>
      <c r="B4450" s="13" t="s">
        <v>3269</v>
      </c>
      <c r="C4450" t="s">
        <v>3260</v>
      </c>
      <c r="D4450" s="7" t="s">
        <v>3261</v>
      </c>
      <c r="E4450" s="13" t="s">
        <v>1335</v>
      </c>
      <c r="F4450" s="20">
        <v>74.14</v>
      </c>
      <c r="G4450" s="20">
        <v>2.33</v>
      </c>
      <c r="H4450" s="20"/>
      <c r="I4450" s="20"/>
      <c r="J4450" s="25"/>
      <c r="K4450" t="s">
        <v>418</v>
      </c>
      <c r="L4450" t="s">
        <v>1336</v>
      </c>
      <c r="M4450" s="21" t="s">
        <v>1744</v>
      </c>
      <c r="N4450" t="s">
        <v>3270</v>
      </c>
      <c r="O4450" s="20">
        <v>85.8</v>
      </c>
      <c r="P4450" s="20"/>
      <c r="Q4450" s="22"/>
      <c r="R4450" s="23"/>
      <c r="S4450" s="24"/>
      <c r="T4450" s="23">
        <v>490000000000000</v>
      </c>
      <c r="U4450" s="22"/>
      <c r="V4450" s="20"/>
      <c r="W4450" s="20"/>
      <c r="X4450" s="25"/>
    </row>
    <row r="4451" spans="1:24">
      <c r="A4451" s="1" t="s">
        <v>3258</v>
      </c>
      <c r="B4451" s="13" t="s">
        <v>3269</v>
      </c>
      <c r="C4451" t="s">
        <v>3260</v>
      </c>
      <c r="D4451" s="7" t="s">
        <v>3261</v>
      </c>
      <c r="E4451" s="13" t="s">
        <v>1335</v>
      </c>
      <c r="F4451" s="20">
        <v>74.14</v>
      </c>
      <c r="G4451" s="20">
        <v>2.33</v>
      </c>
      <c r="H4451" s="20"/>
      <c r="I4451" s="20"/>
      <c r="J4451" s="25"/>
      <c r="K4451" t="s">
        <v>418</v>
      </c>
      <c r="L4451" t="s">
        <v>1336</v>
      </c>
      <c r="M4451" s="21" t="s">
        <v>1744</v>
      </c>
      <c r="N4451" t="s">
        <v>3271</v>
      </c>
      <c r="O4451" s="20">
        <v>82.2</v>
      </c>
      <c r="P4451" s="20"/>
      <c r="Q4451" s="22"/>
      <c r="R4451" s="23"/>
      <c r="S4451" s="24"/>
      <c r="T4451" s="23">
        <v>930000000000000</v>
      </c>
      <c r="U4451" s="22"/>
      <c r="V4451" s="20"/>
      <c r="W4451" s="20"/>
      <c r="X4451" s="25"/>
    </row>
    <row r="4452" spans="1:24">
      <c r="A4452" s="1" t="s">
        <v>3258</v>
      </c>
      <c r="B4452" s="13" t="s">
        <v>3269</v>
      </c>
      <c r="C4452" t="s">
        <v>3260</v>
      </c>
      <c r="D4452" s="7" t="s">
        <v>3261</v>
      </c>
      <c r="E4452" s="13" t="s">
        <v>1335</v>
      </c>
      <c r="F4452" s="20">
        <v>74.14</v>
      </c>
      <c r="G4452" s="20">
        <v>2.33</v>
      </c>
      <c r="H4452" s="20"/>
      <c r="I4452" s="20"/>
      <c r="J4452" s="25"/>
      <c r="K4452" t="s">
        <v>418</v>
      </c>
      <c r="L4452" t="s">
        <v>1336</v>
      </c>
      <c r="M4452" s="21" t="s">
        <v>1744</v>
      </c>
      <c r="N4452" t="s">
        <v>3272</v>
      </c>
      <c r="O4452" s="20">
        <v>73.4</v>
      </c>
      <c r="P4452" s="20"/>
      <c r="Q4452" s="22"/>
      <c r="R4452" s="23"/>
      <c r="S4452" s="24"/>
      <c r="T4452" s="23">
        <v>600000000000000</v>
      </c>
      <c r="U4452" s="22"/>
      <c r="V4452" s="20"/>
      <c r="W4452" s="20"/>
      <c r="X4452" s="25"/>
    </row>
    <row r="4453" spans="1:24">
      <c r="A4453" s="1" t="s">
        <v>3258</v>
      </c>
      <c r="B4453" s="13" t="s">
        <v>1740</v>
      </c>
      <c r="C4453" t="s">
        <v>3273</v>
      </c>
      <c r="D4453" s="7" t="s">
        <v>3261</v>
      </c>
      <c r="E4453" s="13" t="s">
        <v>1335</v>
      </c>
      <c r="F4453" s="20">
        <v>72.05</v>
      </c>
      <c r="G4453" s="20">
        <v>3.31</v>
      </c>
      <c r="H4453" s="20"/>
      <c r="I4453" s="20"/>
      <c r="J4453" s="25"/>
      <c r="K4453" t="s">
        <v>1836</v>
      </c>
      <c r="L4453" t="s">
        <v>1336</v>
      </c>
      <c r="M4453" s="21" t="s">
        <v>1744</v>
      </c>
      <c r="N4453" t="s">
        <v>3274</v>
      </c>
      <c r="O4453" s="20">
        <v>88.8</v>
      </c>
      <c r="P4453" s="20"/>
      <c r="Q4453" s="22"/>
      <c r="R4453" s="23"/>
      <c r="S4453" s="24"/>
      <c r="T4453" s="23">
        <v>980000000000000</v>
      </c>
      <c r="U4453" s="22"/>
      <c r="V4453" s="20"/>
      <c r="W4453" s="20"/>
      <c r="X4453" s="25"/>
    </row>
    <row r="4454" spans="1:24">
      <c r="A4454" s="1" t="s">
        <v>3258</v>
      </c>
      <c r="B4454" s="13" t="s">
        <v>1740</v>
      </c>
      <c r="C4454" t="s">
        <v>3273</v>
      </c>
      <c r="D4454" s="7" t="s">
        <v>3261</v>
      </c>
      <c r="E4454" s="13" t="s">
        <v>1335</v>
      </c>
      <c r="F4454" s="20">
        <v>72.05</v>
      </c>
      <c r="G4454" s="20">
        <v>3.31</v>
      </c>
      <c r="H4454" s="20"/>
      <c r="I4454" s="20"/>
      <c r="J4454" s="25"/>
      <c r="K4454" t="s">
        <v>1836</v>
      </c>
      <c r="L4454" t="s">
        <v>1336</v>
      </c>
      <c r="M4454" s="21" t="s">
        <v>1744</v>
      </c>
      <c r="N4454" t="s">
        <v>3275</v>
      </c>
      <c r="O4454" s="20">
        <v>76.9</v>
      </c>
      <c r="P4454" s="20"/>
      <c r="Q4454" s="22"/>
      <c r="R4454" s="23"/>
      <c r="S4454" s="24"/>
      <c r="T4454" s="23">
        <v>660000000000000</v>
      </c>
      <c r="U4454" s="22"/>
      <c r="V4454" s="20"/>
      <c r="W4454" s="20"/>
      <c r="X4454" s="25"/>
    </row>
    <row r="4455" spans="1:24">
      <c r="A4455" s="39" t="s">
        <v>3258</v>
      </c>
      <c r="B4455" s="40" t="s">
        <v>1740</v>
      </c>
      <c r="C4455" s="18" t="s">
        <v>3273</v>
      </c>
      <c r="D4455" s="78" t="s">
        <v>3261</v>
      </c>
      <c r="E4455" s="40" t="s">
        <v>1335</v>
      </c>
      <c r="F4455" s="42">
        <v>72.05</v>
      </c>
      <c r="G4455" s="42">
        <v>3.31</v>
      </c>
      <c r="H4455" s="42"/>
      <c r="I4455" s="42"/>
      <c r="J4455" s="47"/>
      <c r="K4455" s="18" t="s">
        <v>1836</v>
      </c>
      <c r="L4455" s="18" t="s">
        <v>1336</v>
      </c>
      <c r="M4455" s="43" t="s">
        <v>1744</v>
      </c>
      <c r="N4455" s="18" t="s">
        <v>3276</v>
      </c>
      <c r="O4455" s="42">
        <v>72.1</v>
      </c>
      <c r="P4455" s="42"/>
      <c r="Q4455" s="44"/>
      <c r="R4455" s="45"/>
      <c r="S4455" s="46"/>
      <c r="T4455" s="45">
        <v>1300000000000000</v>
      </c>
      <c r="U4455" s="44"/>
      <c r="V4455" s="42"/>
      <c r="W4455" s="42"/>
      <c r="X4455" s="47"/>
    </row>
    <row r="4456" spans="1:24">
      <c r="A4456" s="1" t="s">
        <v>3277</v>
      </c>
      <c r="B4456" s="13" t="s">
        <v>3278</v>
      </c>
      <c r="C4456" t="s">
        <v>3279</v>
      </c>
      <c r="D4456" s="7" t="s">
        <v>3280</v>
      </c>
      <c r="E4456" s="13" t="s">
        <v>936</v>
      </c>
      <c r="F4456" s="20">
        <v>68.24</v>
      </c>
      <c r="G4456" s="20">
        <v>4.008</v>
      </c>
      <c r="H4456" s="20"/>
      <c r="I4456" s="20"/>
      <c r="J4456" s="25"/>
      <c r="K4456" t="s">
        <v>418</v>
      </c>
      <c r="L4456" t="s">
        <v>30</v>
      </c>
      <c r="M4456" s="21" t="s">
        <v>31</v>
      </c>
      <c r="N4456" t="s">
        <v>3281</v>
      </c>
      <c r="O4456" s="20">
        <v>82.6</v>
      </c>
      <c r="P4456" s="20"/>
      <c r="Q4456" s="22"/>
      <c r="R4456" s="23"/>
      <c r="S4456" s="24"/>
      <c r="T4456" s="23">
        <v>8900000000000000</v>
      </c>
      <c r="U4456" s="22"/>
      <c r="V4456" s="20"/>
      <c r="W4456" s="20"/>
      <c r="X4456" s="25"/>
    </row>
    <row r="4457" spans="1:24">
      <c r="A4457" s="1" t="s">
        <v>3277</v>
      </c>
      <c r="B4457" s="13" t="s">
        <v>3278</v>
      </c>
      <c r="C4457" t="s">
        <v>3279</v>
      </c>
      <c r="D4457" s="7" t="s">
        <v>3280</v>
      </c>
      <c r="E4457" s="13" t="s">
        <v>936</v>
      </c>
      <c r="F4457" s="20">
        <v>68.24</v>
      </c>
      <c r="G4457" s="20">
        <v>4.008</v>
      </c>
      <c r="H4457" s="20"/>
      <c r="I4457" s="20"/>
      <c r="J4457" s="25"/>
      <c r="K4457" t="s">
        <v>418</v>
      </c>
      <c r="L4457" t="s">
        <v>30</v>
      </c>
      <c r="M4457" s="21" t="s">
        <v>31</v>
      </c>
      <c r="N4457" t="s">
        <v>3282</v>
      </c>
      <c r="O4457" s="20">
        <v>80.8</v>
      </c>
      <c r="P4457" s="20"/>
      <c r="Q4457" s="22"/>
      <c r="R4457" s="23"/>
      <c r="S4457" s="24"/>
      <c r="T4457" s="23">
        <v>7900000000000000</v>
      </c>
      <c r="U4457" s="22"/>
      <c r="V4457" s="20"/>
      <c r="W4457" s="20"/>
      <c r="X4457" s="25"/>
    </row>
    <row r="4458" spans="1:24">
      <c r="A4458" s="1" t="s">
        <v>3277</v>
      </c>
      <c r="B4458" s="13" t="s">
        <v>3278</v>
      </c>
      <c r="C4458" t="s">
        <v>3283</v>
      </c>
      <c r="D4458" s="7" t="s">
        <v>3280</v>
      </c>
      <c r="E4458" s="13" t="s">
        <v>936</v>
      </c>
      <c r="F4458" s="20">
        <v>68</v>
      </c>
      <c r="G4458" s="20">
        <v>4.516</v>
      </c>
      <c r="H4458" s="20"/>
      <c r="I4458" s="20"/>
      <c r="J4458" s="25"/>
      <c r="K4458" t="s">
        <v>418</v>
      </c>
      <c r="L4458" t="s">
        <v>30</v>
      </c>
      <c r="M4458" s="21" t="s">
        <v>31</v>
      </c>
      <c r="N4458" t="s">
        <v>3284</v>
      </c>
      <c r="O4458" s="20">
        <v>61.6</v>
      </c>
      <c r="P4458" s="20"/>
      <c r="Q4458" s="22"/>
      <c r="R4458" s="23"/>
      <c r="S4458" s="24"/>
      <c r="T4458" s="23">
        <v>5800000000000000</v>
      </c>
      <c r="U4458" s="22"/>
      <c r="V4458" s="20"/>
      <c r="W4458" s="20"/>
      <c r="X4458" s="25"/>
    </row>
    <row r="4459" spans="1:24">
      <c r="A4459" s="1" t="s">
        <v>3277</v>
      </c>
      <c r="B4459" s="13" t="s">
        <v>3278</v>
      </c>
      <c r="C4459" t="s">
        <v>3283</v>
      </c>
      <c r="D4459" s="7" t="s">
        <v>3280</v>
      </c>
      <c r="E4459" s="13" t="s">
        <v>936</v>
      </c>
      <c r="F4459" s="20">
        <v>68</v>
      </c>
      <c r="G4459" s="20">
        <v>4.516</v>
      </c>
      <c r="H4459" s="20"/>
      <c r="I4459" s="20"/>
      <c r="J4459" s="25"/>
      <c r="K4459" t="s">
        <v>418</v>
      </c>
      <c r="L4459" t="s">
        <v>30</v>
      </c>
      <c r="M4459" s="21" t="s">
        <v>31</v>
      </c>
      <c r="N4459" t="s">
        <v>3285</v>
      </c>
      <c r="O4459" s="20">
        <v>55.7</v>
      </c>
      <c r="P4459" s="20"/>
      <c r="Q4459" s="22"/>
      <c r="R4459" s="23"/>
      <c r="S4459" s="24"/>
      <c r="T4459" s="23">
        <v>2300000000000000</v>
      </c>
      <c r="U4459" s="22"/>
      <c r="V4459" s="20"/>
      <c r="W4459" s="20"/>
      <c r="X4459" s="25"/>
    </row>
    <row r="4460" spans="1:24">
      <c r="A4460" s="1" t="s">
        <v>3277</v>
      </c>
      <c r="B4460" s="13" t="s">
        <v>3278</v>
      </c>
      <c r="C4460" t="s">
        <v>3283</v>
      </c>
      <c r="D4460" s="7" t="s">
        <v>3280</v>
      </c>
      <c r="E4460" s="13" t="s">
        <v>936</v>
      </c>
      <c r="F4460" s="20">
        <v>68</v>
      </c>
      <c r="G4460" s="20">
        <v>4.516</v>
      </c>
      <c r="H4460" s="20"/>
      <c r="I4460" s="20"/>
      <c r="J4460" s="25"/>
      <c r="K4460" t="s">
        <v>418</v>
      </c>
      <c r="L4460" t="s">
        <v>30</v>
      </c>
      <c r="M4460" s="21" t="s">
        <v>31</v>
      </c>
      <c r="N4460" t="s">
        <v>3286</v>
      </c>
      <c r="O4460" s="20">
        <v>42.8</v>
      </c>
      <c r="P4460" s="20"/>
      <c r="Q4460" s="22"/>
      <c r="R4460" s="23"/>
      <c r="S4460" s="24"/>
      <c r="T4460" s="23">
        <v>3200000000000000</v>
      </c>
      <c r="U4460" s="22"/>
      <c r="V4460" s="20"/>
      <c r="W4460" s="20"/>
      <c r="X4460" s="25"/>
    </row>
    <row r="4461" spans="1:24">
      <c r="A4461" s="1" t="s">
        <v>3277</v>
      </c>
      <c r="B4461" s="13" t="s">
        <v>3278</v>
      </c>
      <c r="C4461" t="s">
        <v>3283</v>
      </c>
      <c r="D4461" s="7" t="s">
        <v>3280</v>
      </c>
      <c r="E4461" s="13" t="s">
        <v>936</v>
      </c>
      <c r="F4461" s="20">
        <v>68</v>
      </c>
      <c r="G4461" s="20">
        <v>4.516</v>
      </c>
      <c r="H4461" s="20"/>
      <c r="I4461" s="20"/>
      <c r="J4461" s="25"/>
      <c r="K4461" t="s">
        <v>418</v>
      </c>
      <c r="L4461" t="s">
        <v>30</v>
      </c>
      <c r="M4461" s="21" t="s">
        <v>31</v>
      </c>
      <c r="N4461" t="s">
        <v>3287</v>
      </c>
      <c r="O4461" s="20">
        <v>34.7</v>
      </c>
      <c r="P4461" s="20"/>
      <c r="Q4461" s="22"/>
      <c r="R4461" s="23"/>
      <c r="S4461" s="24"/>
      <c r="T4461" s="23">
        <v>980000000000000</v>
      </c>
      <c r="U4461" s="22"/>
      <c r="V4461" s="20"/>
      <c r="W4461" s="20"/>
      <c r="X4461" s="25"/>
    </row>
    <row r="4462" spans="1:24">
      <c r="A4462" s="1" t="s">
        <v>3277</v>
      </c>
      <c r="B4462" s="13" t="s">
        <v>3278</v>
      </c>
      <c r="C4462" t="s">
        <v>3283</v>
      </c>
      <c r="D4462" s="7" t="s">
        <v>3280</v>
      </c>
      <c r="E4462" s="13" t="s">
        <v>936</v>
      </c>
      <c r="F4462" s="20">
        <v>68</v>
      </c>
      <c r="G4462" s="20">
        <v>4.516</v>
      </c>
      <c r="H4462" s="20"/>
      <c r="I4462" s="20"/>
      <c r="J4462" s="25"/>
      <c r="K4462" t="s">
        <v>418</v>
      </c>
      <c r="L4462" t="s">
        <v>30</v>
      </c>
      <c r="M4462" s="21" t="s">
        <v>31</v>
      </c>
      <c r="N4462" t="s">
        <v>3288</v>
      </c>
      <c r="O4462" s="20">
        <v>87.2</v>
      </c>
      <c r="P4462" s="20"/>
      <c r="Q4462" s="22"/>
      <c r="R4462" s="23"/>
      <c r="S4462" s="24"/>
      <c r="T4462" s="23">
        <v>4200000000000000</v>
      </c>
      <c r="U4462" s="22"/>
      <c r="V4462" s="20"/>
      <c r="W4462" s="20"/>
      <c r="X4462" s="25"/>
    </row>
    <row r="4463" spans="1:24">
      <c r="A4463" s="1" t="s">
        <v>3277</v>
      </c>
      <c r="B4463" s="13" t="s">
        <v>3278</v>
      </c>
      <c r="C4463" t="s">
        <v>3283</v>
      </c>
      <c r="D4463" s="7" t="s">
        <v>3280</v>
      </c>
      <c r="E4463" s="13" t="s">
        <v>936</v>
      </c>
      <c r="F4463" s="20">
        <v>68</v>
      </c>
      <c r="G4463" s="20">
        <v>4.516</v>
      </c>
      <c r="H4463" s="20"/>
      <c r="I4463" s="20"/>
      <c r="J4463" s="25"/>
      <c r="K4463" t="s">
        <v>418</v>
      </c>
      <c r="L4463" t="s">
        <v>30</v>
      </c>
      <c r="M4463" s="21" t="s">
        <v>31</v>
      </c>
      <c r="N4463" t="s">
        <v>3289</v>
      </c>
      <c r="O4463" s="20">
        <v>81.9</v>
      </c>
      <c r="P4463" s="20"/>
      <c r="Q4463" s="22"/>
      <c r="R4463" s="23"/>
      <c r="S4463" s="24"/>
      <c r="T4463" s="23">
        <v>4200000000000000</v>
      </c>
      <c r="U4463" s="22"/>
      <c r="V4463" s="20"/>
      <c r="W4463" s="20"/>
      <c r="X4463" s="25"/>
    </row>
    <row r="4464" spans="1:24">
      <c r="A4464" s="1" t="s">
        <v>3277</v>
      </c>
      <c r="B4464" s="13" t="s">
        <v>3278</v>
      </c>
      <c r="C4464" t="s">
        <v>3283</v>
      </c>
      <c r="D4464" s="7" t="s">
        <v>3280</v>
      </c>
      <c r="E4464" s="13" t="s">
        <v>936</v>
      </c>
      <c r="F4464" s="20">
        <v>68</v>
      </c>
      <c r="G4464" s="20">
        <v>4.516</v>
      </c>
      <c r="H4464" s="20"/>
      <c r="I4464" s="20"/>
      <c r="J4464" s="25"/>
      <c r="K4464" t="s">
        <v>418</v>
      </c>
      <c r="L4464" t="s">
        <v>30</v>
      </c>
      <c r="M4464" s="21" t="s">
        <v>31</v>
      </c>
      <c r="N4464" t="s">
        <v>3290</v>
      </c>
      <c r="O4464" s="20">
        <v>77.3</v>
      </c>
      <c r="P4464" s="20"/>
      <c r="Q4464" s="22"/>
      <c r="R4464" s="23"/>
      <c r="S4464" s="24"/>
      <c r="T4464" s="23">
        <v>7900000000000000</v>
      </c>
      <c r="U4464" s="22"/>
      <c r="V4464" s="20"/>
      <c r="W4464" s="20"/>
      <c r="X4464" s="25"/>
    </row>
    <row r="4465" spans="1:24">
      <c r="A4465" s="1" t="s">
        <v>3277</v>
      </c>
      <c r="B4465" s="13" t="s">
        <v>3278</v>
      </c>
      <c r="C4465" t="s">
        <v>3283</v>
      </c>
      <c r="D4465" s="7" t="s">
        <v>3280</v>
      </c>
      <c r="E4465" s="13" t="s">
        <v>936</v>
      </c>
      <c r="F4465" s="20">
        <v>68</v>
      </c>
      <c r="G4465" s="20">
        <v>4.516</v>
      </c>
      <c r="H4465" s="20"/>
      <c r="I4465" s="20"/>
      <c r="J4465" s="25"/>
      <c r="K4465" t="s">
        <v>418</v>
      </c>
      <c r="L4465" t="s">
        <v>30</v>
      </c>
      <c r="M4465" s="21" t="s">
        <v>31</v>
      </c>
      <c r="N4465" t="s">
        <v>3291</v>
      </c>
      <c r="O4465" s="20">
        <v>85.6</v>
      </c>
      <c r="P4465" s="20"/>
      <c r="Q4465" s="22"/>
      <c r="R4465" s="23"/>
      <c r="S4465" s="24"/>
      <c r="T4465" s="23">
        <v>2600000000000000</v>
      </c>
      <c r="U4465" s="22"/>
      <c r="V4465" s="20"/>
      <c r="W4465" s="20"/>
      <c r="X4465" s="25"/>
    </row>
    <row r="4466" spans="1:24">
      <c r="A4466" s="1" t="s">
        <v>3277</v>
      </c>
      <c r="B4466" s="13" t="s">
        <v>3278</v>
      </c>
      <c r="C4466" t="s">
        <v>3283</v>
      </c>
      <c r="D4466" s="7" t="s">
        <v>3280</v>
      </c>
      <c r="E4466" s="13" t="s">
        <v>936</v>
      </c>
      <c r="F4466" s="20">
        <v>68</v>
      </c>
      <c r="G4466" s="20">
        <v>4.516</v>
      </c>
      <c r="H4466" s="20"/>
      <c r="I4466" s="20"/>
      <c r="J4466" s="25"/>
      <c r="K4466" t="s">
        <v>418</v>
      </c>
      <c r="L4466" t="s">
        <v>30</v>
      </c>
      <c r="M4466" s="21" t="s">
        <v>31</v>
      </c>
      <c r="N4466" t="s">
        <v>3292</v>
      </c>
      <c r="O4466" s="20">
        <v>79.6</v>
      </c>
      <c r="P4466" s="20"/>
      <c r="Q4466" s="22"/>
      <c r="R4466" s="23"/>
      <c r="S4466" s="24"/>
      <c r="T4466" s="23">
        <v>5600000000000000</v>
      </c>
      <c r="U4466" s="22"/>
      <c r="V4466" s="20"/>
      <c r="W4466" s="20"/>
      <c r="X4466" s="25"/>
    </row>
    <row r="4467" spans="1:24">
      <c r="A4467" s="1" t="s">
        <v>3277</v>
      </c>
      <c r="B4467" s="13" t="s">
        <v>3278</v>
      </c>
      <c r="C4467" t="s">
        <v>3283</v>
      </c>
      <c r="D4467" s="7" t="s">
        <v>3280</v>
      </c>
      <c r="E4467" s="13" t="s">
        <v>936</v>
      </c>
      <c r="F4467" s="20">
        <v>68</v>
      </c>
      <c r="G4467" s="20">
        <v>4.516</v>
      </c>
      <c r="H4467" s="20"/>
      <c r="I4467" s="20"/>
      <c r="J4467" s="25"/>
      <c r="K4467" t="s">
        <v>418</v>
      </c>
      <c r="L4467" t="s">
        <v>30</v>
      </c>
      <c r="M4467" s="21" t="s">
        <v>31</v>
      </c>
      <c r="N4467" t="s">
        <v>3293</v>
      </c>
      <c r="O4467" s="20">
        <v>69.6</v>
      </c>
      <c r="P4467" s="20"/>
      <c r="Q4467" s="22"/>
      <c r="R4467" s="23"/>
      <c r="S4467" s="24"/>
      <c r="T4467" s="23">
        <v>2700000000000000</v>
      </c>
      <c r="U4467" s="22"/>
      <c r="V4467" s="20"/>
      <c r="W4467" s="20"/>
      <c r="X4467" s="25"/>
    </row>
    <row r="4468" spans="1:24">
      <c r="A4468" s="1" t="s">
        <v>3277</v>
      </c>
      <c r="B4468" s="13" t="s">
        <v>3278</v>
      </c>
      <c r="C4468" t="s">
        <v>3283</v>
      </c>
      <c r="D4468" s="7" t="s">
        <v>3280</v>
      </c>
      <c r="E4468" s="13" t="s">
        <v>936</v>
      </c>
      <c r="F4468" s="20">
        <v>68</v>
      </c>
      <c r="G4468" s="20">
        <v>4.516</v>
      </c>
      <c r="H4468" s="20"/>
      <c r="I4468" s="20"/>
      <c r="J4468" s="25"/>
      <c r="K4468" t="s">
        <v>418</v>
      </c>
      <c r="L4468" t="s">
        <v>30</v>
      </c>
      <c r="M4468" s="21" t="s">
        <v>31</v>
      </c>
      <c r="N4468" t="s">
        <v>3294</v>
      </c>
      <c r="O4468" s="20">
        <v>88.6</v>
      </c>
      <c r="P4468" s="20"/>
      <c r="Q4468" s="22"/>
      <c r="R4468" s="23"/>
      <c r="S4468" s="24"/>
      <c r="T4468" s="23">
        <v>4100000000000000</v>
      </c>
      <c r="U4468" s="22"/>
      <c r="V4468" s="20"/>
      <c r="W4468" s="20"/>
      <c r="X4468" s="25"/>
    </row>
    <row r="4469" spans="1:24">
      <c r="A4469" s="1" t="s">
        <v>3277</v>
      </c>
      <c r="B4469" s="13" t="s">
        <v>3278</v>
      </c>
      <c r="C4469" t="s">
        <v>3283</v>
      </c>
      <c r="D4469" s="7" t="s">
        <v>3280</v>
      </c>
      <c r="E4469" s="13" t="s">
        <v>936</v>
      </c>
      <c r="F4469" s="20">
        <v>68</v>
      </c>
      <c r="G4469" s="20">
        <v>4.516</v>
      </c>
      <c r="H4469" s="20"/>
      <c r="I4469" s="20"/>
      <c r="J4469" s="25"/>
      <c r="K4469" t="s">
        <v>418</v>
      </c>
      <c r="L4469" t="s">
        <v>30</v>
      </c>
      <c r="M4469" s="21" t="s">
        <v>31</v>
      </c>
      <c r="N4469" t="s">
        <v>3295</v>
      </c>
      <c r="O4469" s="20">
        <v>80.8</v>
      </c>
      <c r="P4469" s="20"/>
      <c r="Q4469" s="22"/>
      <c r="R4469" s="23"/>
      <c r="S4469" s="24"/>
      <c r="T4469" s="23">
        <v>7700000000000000</v>
      </c>
      <c r="U4469" s="22"/>
      <c r="V4469" s="20"/>
      <c r="W4469" s="20"/>
      <c r="X4469" s="25"/>
    </row>
    <row r="4470" spans="1:24">
      <c r="A4470" s="1" t="s">
        <v>3277</v>
      </c>
      <c r="B4470" s="13" t="s">
        <v>3278</v>
      </c>
      <c r="C4470" t="s">
        <v>3283</v>
      </c>
      <c r="D4470" s="7" t="s">
        <v>3280</v>
      </c>
      <c r="E4470" s="13" t="s">
        <v>936</v>
      </c>
      <c r="F4470" s="20">
        <v>68</v>
      </c>
      <c r="G4470" s="20">
        <v>4.516</v>
      </c>
      <c r="H4470" s="20"/>
      <c r="I4470" s="20"/>
      <c r="J4470" s="25"/>
      <c r="K4470" t="s">
        <v>418</v>
      </c>
      <c r="L4470" t="s">
        <v>30</v>
      </c>
      <c r="M4470" s="21" t="s">
        <v>31</v>
      </c>
      <c r="N4470" t="s">
        <v>3296</v>
      </c>
      <c r="O4470" s="20">
        <v>75.2</v>
      </c>
      <c r="P4470" s="20"/>
      <c r="Q4470" s="22"/>
      <c r="R4470" s="23"/>
      <c r="S4470" s="24"/>
      <c r="T4470" s="23">
        <v>1.1e+16</v>
      </c>
      <c r="U4470" s="22"/>
      <c r="V4470" s="20"/>
      <c r="W4470" s="20"/>
      <c r="X4470" s="25"/>
    </row>
    <row r="4471" spans="1:24">
      <c r="A4471" s="1" t="s">
        <v>3277</v>
      </c>
      <c r="B4471" s="13" t="s">
        <v>3278</v>
      </c>
      <c r="C4471" t="s">
        <v>3297</v>
      </c>
      <c r="D4471" s="7" t="s">
        <v>3280</v>
      </c>
      <c r="E4471" s="13" t="s">
        <v>936</v>
      </c>
      <c r="F4471" s="20">
        <v>67.98</v>
      </c>
      <c r="G4471" s="20">
        <v>4.367</v>
      </c>
      <c r="H4471" s="20"/>
      <c r="I4471" s="20"/>
      <c r="J4471" s="25"/>
      <c r="K4471" t="s">
        <v>418</v>
      </c>
      <c r="L4471" t="s">
        <v>30</v>
      </c>
      <c r="M4471" s="21" t="s">
        <v>31</v>
      </c>
      <c r="N4471" t="s">
        <v>3298</v>
      </c>
      <c r="O4471" s="20">
        <v>80.3</v>
      </c>
      <c r="P4471" s="20"/>
      <c r="Q4471" s="22"/>
      <c r="R4471" s="23"/>
      <c r="S4471" s="24"/>
      <c r="T4471" s="23">
        <v>7300000000000000</v>
      </c>
      <c r="U4471" s="22"/>
      <c r="V4471" s="20"/>
      <c r="W4471" s="20"/>
      <c r="X4471" s="25"/>
    </row>
    <row r="4472" spans="1:24">
      <c r="A4472" s="1" t="s">
        <v>3277</v>
      </c>
      <c r="B4472" s="13" t="s">
        <v>3278</v>
      </c>
      <c r="C4472" t="s">
        <v>3297</v>
      </c>
      <c r="D4472" s="7" t="s">
        <v>3280</v>
      </c>
      <c r="E4472" s="13" t="s">
        <v>936</v>
      </c>
      <c r="F4472" s="20">
        <v>67.98</v>
      </c>
      <c r="G4472" s="20">
        <v>4.367</v>
      </c>
      <c r="H4472" s="20"/>
      <c r="I4472" s="20"/>
      <c r="J4472" s="25"/>
      <c r="K4472" t="s">
        <v>418</v>
      </c>
      <c r="L4472" t="s">
        <v>30</v>
      </c>
      <c r="M4472" s="21" t="s">
        <v>31</v>
      </c>
      <c r="N4472" t="s">
        <v>3299</v>
      </c>
      <c r="O4472" s="20">
        <v>69.2</v>
      </c>
      <c r="P4472" s="20"/>
      <c r="Q4472" s="22"/>
      <c r="R4472" s="23"/>
      <c r="S4472" s="24"/>
      <c r="T4472" s="23">
        <v>1.9e+16</v>
      </c>
      <c r="U4472" s="22"/>
      <c r="V4472" s="20"/>
      <c r="W4472" s="20"/>
      <c r="X4472" s="25"/>
    </row>
    <row r="4473" spans="1:24">
      <c r="A4473" s="1" t="s">
        <v>3277</v>
      </c>
      <c r="B4473" s="13" t="s">
        <v>3278</v>
      </c>
      <c r="C4473" t="s">
        <v>3300</v>
      </c>
      <c r="D4473" s="7" t="s">
        <v>3280</v>
      </c>
      <c r="E4473" s="13" t="s">
        <v>936</v>
      </c>
      <c r="F4473" s="20">
        <v>69.34</v>
      </c>
      <c r="G4473" s="20">
        <v>4.548</v>
      </c>
      <c r="H4473" s="20"/>
      <c r="I4473" s="20"/>
      <c r="J4473" s="25"/>
      <c r="K4473" t="s">
        <v>418</v>
      </c>
      <c r="L4473" t="s">
        <v>30</v>
      </c>
      <c r="M4473" s="21" t="s">
        <v>31</v>
      </c>
      <c r="N4473" t="s">
        <v>3301</v>
      </c>
      <c r="O4473" s="20">
        <v>82.3</v>
      </c>
      <c r="P4473" s="20"/>
      <c r="Q4473" s="22"/>
      <c r="R4473" s="23"/>
      <c r="S4473" s="24"/>
      <c r="T4473" s="23">
        <v>3000000000000000</v>
      </c>
      <c r="U4473" s="22"/>
      <c r="V4473" s="20"/>
      <c r="W4473" s="20"/>
      <c r="X4473" s="25"/>
    </row>
    <row r="4474" spans="1:24">
      <c r="A4474" s="1" t="s">
        <v>3277</v>
      </c>
      <c r="B4474" s="13" t="s">
        <v>3278</v>
      </c>
      <c r="C4474" t="s">
        <v>3302</v>
      </c>
      <c r="D4474" s="7" t="s">
        <v>3280</v>
      </c>
      <c r="E4474" s="13" t="s">
        <v>936</v>
      </c>
      <c r="F4474" s="20">
        <v>66.77</v>
      </c>
      <c r="G4474" s="20">
        <v>4.091</v>
      </c>
      <c r="H4474" s="20"/>
      <c r="I4474" s="20"/>
      <c r="J4474" s="25"/>
      <c r="K4474" t="s">
        <v>418</v>
      </c>
      <c r="L4474" t="s">
        <v>30</v>
      </c>
      <c r="M4474" s="21" t="s">
        <v>31</v>
      </c>
      <c r="N4474" t="s">
        <v>3303</v>
      </c>
      <c r="O4474" s="20">
        <v>78.1</v>
      </c>
      <c r="P4474" s="20"/>
      <c r="Q4474" s="22"/>
      <c r="R4474" s="23"/>
      <c r="S4474" s="24"/>
      <c r="T4474" s="23">
        <v>3000000000000000</v>
      </c>
      <c r="U4474" s="22"/>
      <c r="V4474" s="20"/>
      <c r="W4474" s="20"/>
      <c r="X4474" s="25"/>
    </row>
    <row r="4475" spans="1:24">
      <c r="A4475" s="1" t="s">
        <v>3277</v>
      </c>
      <c r="B4475" s="13" t="s">
        <v>3278</v>
      </c>
      <c r="C4475" t="s">
        <v>3302</v>
      </c>
      <c r="D4475" s="7" t="s">
        <v>3280</v>
      </c>
      <c r="E4475" s="13" t="s">
        <v>936</v>
      </c>
      <c r="F4475" s="20">
        <v>66.77</v>
      </c>
      <c r="G4475" s="20">
        <v>4.091</v>
      </c>
      <c r="H4475" s="20"/>
      <c r="I4475" s="20"/>
      <c r="J4475" s="25"/>
      <c r="K4475" t="s">
        <v>418</v>
      </c>
      <c r="L4475" t="s">
        <v>30</v>
      </c>
      <c r="M4475" s="21" t="s">
        <v>31</v>
      </c>
      <c r="N4475" t="s">
        <v>3304</v>
      </c>
      <c r="O4475" s="20">
        <v>55.5</v>
      </c>
      <c r="P4475" s="20"/>
      <c r="Q4475" s="22"/>
      <c r="R4475" s="23"/>
      <c r="S4475" s="24"/>
      <c r="T4475" s="23">
        <v>340000000000000</v>
      </c>
      <c r="U4475" s="22"/>
      <c r="V4475" s="20"/>
      <c r="W4475" s="20"/>
      <c r="X4475" s="25"/>
    </row>
    <row r="4476" spans="1:24">
      <c r="A4476" s="1" t="s">
        <v>3277</v>
      </c>
      <c r="B4476" s="13" t="s">
        <v>3278</v>
      </c>
      <c r="C4476" t="s">
        <v>3302</v>
      </c>
      <c r="D4476" s="7" t="s">
        <v>3280</v>
      </c>
      <c r="E4476" s="13" t="s">
        <v>936</v>
      </c>
      <c r="F4476" s="20">
        <v>66.77</v>
      </c>
      <c r="G4476" s="20">
        <v>4.091</v>
      </c>
      <c r="H4476" s="20"/>
      <c r="I4476" s="20"/>
      <c r="J4476" s="25"/>
      <c r="K4476" t="s">
        <v>418</v>
      </c>
      <c r="L4476" t="s">
        <v>30</v>
      </c>
      <c r="M4476" s="21" t="s">
        <v>31</v>
      </c>
      <c r="N4476" t="s">
        <v>3305</v>
      </c>
      <c r="O4476" s="20">
        <v>58</v>
      </c>
      <c r="P4476" s="20"/>
      <c r="Q4476" s="22"/>
      <c r="R4476" s="23"/>
      <c r="S4476" s="24"/>
      <c r="T4476" s="23">
        <v>320000000000000</v>
      </c>
      <c r="U4476" s="22"/>
      <c r="V4476" s="20"/>
      <c r="W4476" s="20"/>
      <c r="X4476" s="25"/>
    </row>
    <row r="4477" spans="1:24">
      <c r="A4477" s="1" t="s">
        <v>3277</v>
      </c>
      <c r="B4477" s="13" t="s">
        <v>3278</v>
      </c>
      <c r="C4477" t="s">
        <v>3306</v>
      </c>
      <c r="D4477" s="7" t="s">
        <v>3280</v>
      </c>
      <c r="E4477" s="13" t="s">
        <v>936</v>
      </c>
      <c r="F4477" s="20">
        <v>69.34</v>
      </c>
      <c r="G4477" s="20">
        <v>4.548</v>
      </c>
      <c r="H4477" s="20"/>
      <c r="I4477" s="20"/>
      <c r="J4477" s="25"/>
      <c r="K4477" t="s">
        <v>730</v>
      </c>
      <c r="L4477" t="s">
        <v>1336</v>
      </c>
      <c r="M4477" s="21" t="s">
        <v>31</v>
      </c>
      <c r="N4477" t="s">
        <v>3307</v>
      </c>
      <c r="O4477" s="20">
        <v>71.7</v>
      </c>
      <c r="P4477" s="20"/>
      <c r="Q4477" s="22"/>
      <c r="R4477" s="23"/>
      <c r="S4477" s="24"/>
      <c r="T4477" s="23">
        <v>2000000000000000</v>
      </c>
      <c r="U4477" s="22"/>
      <c r="V4477" s="20"/>
      <c r="W4477" s="20"/>
      <c r="X4477" s="25"/>
    </row>
    <row r="4478" spans="1:24">
      <c r="A4478" s="1" t="s">
        <v>3277</v>
      </c>
      <c r="B4478" s="13" t="s">
        <v>3278</v>
      </c>
      <c r="C4478" t="s">
        <v>3306</v>
      </c>
      <c r="D4478" s="7" t="s">
        <v>3280</v>
      </c>
      <c r="E4478" s="13" t="s">
        <v>936</v>
      </c>
      <c r="F4478" s="20">
        <v>69.34</v>
      </c>
      <c r="G4478" s="20">
        <v>4.548</v>
      </c>
      <c r="H4478" s="20"/>
      <c r="I4478" s="20"/>
      <c r="J4478" s="25"/>
      <c r="K4478" t="s">
        <v>730</v>
      </c>
      <c r="L4478" t="s">
        <v>1336</v>
      </c>
      <c r="M4478" s="21" t="s">
        <v>31</v>
      </c>
      <c r="N4478" t="s">
        <v>3308</v>
      </c>
      <c r="O4478" s="20">
        <v>58.9</v>
      </c>
      <c r="P4478" s="20"/>
      <c r="Q4478" s="22"/>
      <c r="R4478" s="23"/>
      <c r="S4478" s="24"/>
      <c r="T4478" s="23">
        <v>830000000000000</v>
      </c>
      <c r="U4478" s="22"/>
      <c r="V4478" s="20"/>
      <c r="W4478" s="20"/>
      <c r="X4478" s="25"/>
    </row>
    <row r="4479" spans="1:24">
      <c r="A4479" s="39" t="s">
        <v>3277</v>
      </c>
      <c r="B4479" s="40" t="s">
        <v>2114</v>
      </c>
      <c r="C4479" s="18" t="s">
        <v>3309</v>
      </c>
      <c r="D4479" s="78" t="s">
        <v>3280</v>
      </c>
      <c r="E4479" s="40" t="s">
        <v>1335</v>
      </c>
      <c r="F4479" s="42">
        <v>74.05</v>
      </c>
      <c r="G4479" s="42">
        <v>7.22</v>
      </c>
      <c r="H4479" s="42"/>
      <c r="I4479" s="42"/>
      <c r="J4479" s="47"/>
      <c r="K4479" s="18" t="s">
        <v>730</v>
      </c>
      <c r="L4479" s="18" t="s">
        <v>1336</v>
      </c>
      <c r="M4479" s="43" t="s">
        <v>31</v>
      </c>
      <c r="N4479" s="18" t="s">
        <v>3310</v>
      </c>
      <c r="O4479" s="42">
        <v>60</v>
      </c>
      <c r="P4479" s="42"/>
      <c r="Q4479" s="44"/>
      <c r="R4479" s="45"/>
      <c r="S4479" s="46"/>
      <c r="T4479" s="45">
        <v>230000000000000</v>
      </c>
      <c r="U4479" s="44"/>
      <c r="V4479" s="42"/>
      <c r="W4479" s="42"/>
      <c r="X4479" s="47"/>
    </row>
    <row r="4480" spans="1:24">
      <c r="A4480" s="1" t="s">
        <v>3311</v>
      </c>
      <c r="B4480" s="13" t="s">
        <v>3312</v>
      </c>
      <c r="C4480" t="s">
        <v>3313</v>
      </c>
      <c r="D4480" s="7" t="s">
        <v>3314</v>
      </c>
      <c r="E4480" s="13" t="s">
        <v>341</v>
      </c>
      <c r="F4480" s="20">
        <v>55.5</v>
      </c>
      <c r="G4480" s="20"/>
      <c r="H4480" s="20"/>
      <c r="I4480" s="20"/>
      <c r="J4480" s="25"/>
      <c r="K4480" t="s">
        <v>29</v>
      </c>
      <c r="L4480" t="s">
        <v>1336</v>
      </c>
      <c r="M4480" s="21" t="s">
        <v>1744</v>
      </c>
      <c r="N4480" t="s">
        <v>3315</v>
      </c>
      <c r="O4480" s="20">
        <v>9</v>
      </c>
      <c r="P4480" s="20"/>
      <c r="Q4480" s="22"/>
      <c r="R4480" s="23"/>
      <c r="S4480" s="24"/>
      <c r="T4480" s="23">
        <v>104860066789.716</v>
      </c>
      <c r="U4480" s="22"/>
      <c r="V4480" s="20"/>
      <c r="W4480" s="20"/>
      <c r="X4480" s="25"/>
    </row>
    <row r="4481" spans="1:24">
      <c r="A4481" s="1" t="s">
        <v>3311</v>
      </c>
      <c r="B4481" s="13" t="s">
        <v>3312</v>
      </c>
      <c r="C4481" t="s">
        <v>3313</v>
      </c>
      <c r="D4481" s="7" t="s">
        <v>3314</v>
      </c>
      <c r="E4481" s="13" t="s">
        <v>341</v>
      </c>
      <c r="F4481" s="20">
        <v>55.5</v>
      </c>
      <c r="G4481" s="20"/>
      <c r="H4481" s="20"/>
      <c r="I4481" s="20"/>
      <c r="J4481" s="25"/>
      <c r="K4481" t="s">
        <v>29</v>
      </c>
      <c r="L4481" t="s">
        <v>1336</v>
      </c>
      <c r="M4481" s="21" t="s">
        <v>1744</v>
      </c>
      <c r="N4481" t="s">
        <v>3316</v>
      </c>
      <c r="O4481" s="20">
        <v>3</v>
      </c>
      <c r="P4481" s="20"/>
      <c r="Q4481" s="22"/>
      <c r="R4481" s="23"/>
      <c r="S4481" s="24"/>
      <c r="T4481" s="23">
        <v>143448981428.231</v>
      </c>
      <c r="U4481" s="22"/>
      <c r="V4481" s="20"/>
      <c r="W4481" s="20"/>
      <c r="X4481" s="25"/>
    </row>
    <row r="4482" spans="1:24">
      <c r="A4482" s="1" t="s">
        <v>3311</v>
      </c>
      <c r="B4482" s="13" t="s">
        <v>3312</v>
      </c>
      <c r="C4482" t="s">
        <v>3313</v>
      </c>
      <c r="D4482" s="7" t="s">
        <v>3314</v>
      </c>
      <c r="E4482" s="13" t="s">
        <v>341</v>
      </c>
      <c r="F4482" s="20">
        <v>55.5</v>
      </c>
      <c r="G4482" s="20"/>
      <c r="H4482" s="20"/>
      <c r="I4482" s="20"/>
      <c r="J4482" s="25"/>
      <c r="K4482" t="s">
        <v>29</v>
      </c>
      <c r="L4482" t="s">
        <v>1336</v>
      </c>
      <c r="M4482" s="21" t="s">
        <v>1744</v>
      </c>
      <c r="N4482" t="s">
        <v>3317</v>
      </c>
      <c r="O4482" s="20">
        <v>40</v>
      </c>
      <c r="P4482" s="20"/>
      <c r="Q4482" s="22"/>
      <c r="R4482" s="23"/>
      <c r="S4482" s="24"/>
      <c r="T4482" s="23">
        <v>1637822598903.88</v>
      </c>
      <c r="U4482" s="22"/>
      <c r="V4482" s="20"/>
      <c r="W4482" s="20"/>
      <c r="X4482" s="25"/>
    </row>
    <row r="4483" spans="1:24">
      <c r="A4483" s="1" t="s">
        <v>3311</v>
      </c>
      <c r="B4483" s="13" t="s">
        <v>3312</v>
      </c>
      <c r="C4483" t="s">
        <v>3313</v>
      </c>
      <c r="D4483" s="7" t="s">
        <v>3314</v>
      </c>
      <c r="E4483" s="13" t="s">
        <v>341</v>
      </c>
      <c r="F4483" s="20">
        <v>55.5</v>
      </c>
      <c r="G4483" s="20"/>
      <c r="H4483" s="20"/>
      <c r="I4483" s="20"/>
      <c r="J4483" s="25"/>
      <c r="K4483" t="s">
        <v>29</v>
      </c>
      <c r="L4483" t="s">
        <v>1336</v>
      </c>
      <c r="M4483" s="21" t="s">
        <v>1744</v>
      </c>
      <c r="N4483" t="s">
        <v>3318</v>
      </c>
      <c r="O4483" s="20">
        <v>17</v>
      </c>
      <c r="P4483" s="20"/>
      <c r="Q4483" s="22"/>
      <c r="R4483" s="23"/>
      <c r="S4483" s="24"/>
      <c r="T4483" s="23">
        <v>679298380425.986</v>
      </c>
      <c r="U4483" s="22"/>
      <c r="V4483" s="20"/>
      <c r="W4483" s="20"/>
      <c r="X4483" s="25"/>
    </row>
    <row r="4484" spans="1:24">
      <c r="A4484" s="1" t="s">
        <v>3311</v>
      </c>
      <c r="B4484" s="13" t="s">
        <v>3312</v>
      </c>
      <c r="C4484" t="s">
        <v>3313</v>
      </c>
      <c r="D4484" s="7" t="s">
        <v>3314</v>
      </c>
      <c r="E4484" s="13" t="s">
        <v>341</v>
      </c>
      <c r="F4484" s="20">
        <v>55.5</v>
      </c>
      <c r="G4484" s="20"/>
      <c r="H4484" s="20"/>
      <c r="I4484" s="20"/>
      <c r="J4484" s="25"/>
      <c r="K4484" t="s">
        <v>29</v>
      </c>
      <c r="L4484" t="s">
        <v>1336</v>
      </c>
      <c r="M4484" s="21" t="s">
        <v>1744</v>
      </c>
      <c r="N4484" t="s">
        <v>3319</v>
      </c>
      <c r="O4484" s="20">
        <v>9</v>
      </c>
      <c r="P4484" s="20"/>
      <c r="Q4484" s="22"/>
      <c r="R4484" s="23"/>
      <c r="S4484" s="24"/>
      <c r="T4484" s="23">
        <v>86623753429.6502</v>
      </c>
      <c r="U4484" s="22"/>
      <c r="V4484" s="20"/>
      <c r="W4484" s="20"/>
      <c r="X4484" s="25"/>
    </row>
    <row r="4485" spans="1:24">
      <c r="A4485" s="1" t="s">
        <v>3311</v>
      </c>
      <c r="B4485" s="13" t="s">
        <v>3312</v>
      </c>
      <c r="C4485" t="s">
        <v>3313</v>
      </c>
      <c r="D4485" s="7" t="s">
        <v>3314</v>
      </c>
      <c r="E4485" s="13" t="s">
        <v>341</v>
      </c>
      <c r="F4485" s="20">
        <v>55.5</v>
      </c>
      <c r="G4485" s="20"/>
      <c r="H4485" s="20"/>
      <c r="I4485" s="20"/>
      <c r="J4485" s="25"/>
      <c r="K4485" t="s">
        <v>29</v>
      </c>
      <c r="L4485" t="s">
        <v>1336</v>
      </c>
      <c r="M4485" s="21" t="s">
        <v>1744</v>
      </c>
      <c r="N4485" t="s">
        <v>3320</v>
      </c>
      <c r="O4485" s="20">
        <v>16</v>
      </c>
      <c r="P4485" s="20"/>
      <c r="Q4485" s="22"/>
      <c r="R4485" s="23"/>
      <c r="S4485" s="24"/>
      <c r="T4485" s="23">
        <v>2311885519920.56</v>
      </c>
      <c r="U4485" s="22"/>
      <c r="V4485" s="20"/>
      <c r="W4485" s="20"/>
      <c r="X4485" s="25"/>
    </row>
    <row r="4486" spans="1:24">
      <c r="A4486" s="1" t="s">
        <v>3311</v>
      </c>
      <c r="B4486" s="13" t="s">
        <v>3312</v>
      </c>
      <c r="C4486" t="s">
        <v>3313</v>
      </c>
      <c r="D4486" s="7" t="s">
        <v>3314</v>
      </c>
      <c r="E4486" s="13" t="s">
        <v>341</v>
      </c>
      <c r="F4486" s="20">
        <v>55.5</v>
      </c>
      <c r="G4486" s="20"/>
      <c r="H4486" s="20"/>
      <c r="I4486" s="20"/>
      <c r="J4486" s="25"/>
      <c r="K4486" t="s">
        <v>29</v>
      </c>
      <c r="L4486" t="s">
        <v>1336</v>
      </c>
      <c r="M4486" s="21" t="s">
        <v>1744</v>
      </c>
      <c r="N4486" t="s">
        <v>3321</v>
      </c>
      <c r="O4486" s="20">
        <v>26</v>
      </c>
      <c r="P4486" s="20"/>
      <c r="Q4486" s="22"/>
      <c r="R4486" s="23"/>
      <c r="S4486" s="24"/>
      <c r="T4486" s="23">
        <v>2164527707364.97</v>
      </c>
      <c r="U4486" s="22"/>
      <c r="V4486" s="20"/>
      <c r="W4486" s="20"/>
      <c r="X4486" s="25"/>
    </row>
    <row r="4487" spans="1:24">
      <c r="A4487" s="39" t="s">
        <v>3311</v>
      </c>
      <c r="B4487" s="40" t="s">
        <v>3312</v>
      </c>
      <c r="C4487" s="18" t="s">
        <v>3313</v>
      </c>
      <c r="D4487" s="78" t="s">
        <v>3314</v>
      </c>
      <c r="E4487" s="40" t="s">
        <v>341</v>
      </c>
      <c r="F4487" s="42">
        <v>55.5</v>
      </c>
      <c r="G4487" s="42"/>
      <c r="H4487" s="42"/>
      <c r="I4487" s="42"/>
      <c r="J4487" s="47"/>
      <c r="K4487" s="18" t="s">
        <v>29</v>
      </c>
      <c r="L4487" s="18" t="s">
        <v>1336</v>
      </c>
      <c r="M4487" s="43" t="s">
        <v>1744</v>
      </c>
      <c r="N4487" s="18" t="s">
        <v>3322</v>
      </c>
      <c r="O4487" s="42">
        <v>10</v>
      </c>
      <c r="P4487" s="42"/>
      <c r="Q4487" s="44"/>
      <c r="R4487" s="45"/>
      <c r="S4487" s="46"/>
      <c r="T4487" s="45">
        <v>617895608296.695</v>
      </c>
      <c r="U4487" s="44"/>
      <c r="V4487" s="42"/>
      <c r="W4487" s="42"/>
      <c r="X4487" s="47"/>
    </row>
    <row r="4488" spans="1:24">
      <c r="A4488" s="1" t="s">
        <v>3323</v>
      </c>
      <c r="B4488" s="13" t="s">
        <v>1537</v>
      </c>
      <c r="C4488" t="s">
        <v>3324</v>
      </c>
      <c r="D4488" s="7" t="s">
        <v>3325</v>
      </c>
      <c r="E4488" s="13" t="s">
        <v>3326</v>
      </c>
      <c r="F4488" s="20"/>
      <c r="G4488" s="20"/>
      <c r="H4488" s="20"/>
      <c r="I4488" s="20"/>
      <c r="J4488" s="25"/>
      <c r="K4488" t="s">
        <v>418</v>
      </c>
      <c r="L4488" t="s">
        <v>30</v>
      </c>
      <c r="M4488" s="21" t="s">
        <v>31</v>
      </c>
      <c r="N4488" t="s">
        <v>3327</v>
      </c>
      <c r="O4488" s="20">
        <v>81.4</v>
      </c>
      <c r="P4488" s="20"/>
      <c r="Q4488" s="22"/>
      <c r="R4488" s="23"/>
      <c r="S4488" s="24"/>
      <c r="T4488" s="23"/>
      <c r="U4488" s="22"/>
      <c r="V4488" s="20"/>
      <c r="W4488" s="20"/>
      <c r="X4488" s="25"/>
    </row>
    <row r="4489" spans="1:24">
      <c r="A4489" s="1" t="s">
        <v>3323</v>
      </c>
      <c r="B4489" s="13" t="s">
        <v>1537</v>
      </c>
      <c r="C4489" t="s">
        <v>3324</v>
      </c>
      <c r="D4489" s="7" t="s">
        <v>3325</v>
      </c>
      <c r="E4489" s="13" t="s">
        <v>3326</v>
      </c>
      <c r="F4489" s="20"/>
      <c r="G4489" s="20"/>
      <c r="H4489" s="20"/>
      <c r="I4489" s="20"/>
      <c r="J4489" s="25"/>
      <c r="K4489" t="s">
        <v>418</v>
      </c>
      <c r="L4489" t="s">
        <v>30</v>
      </c>
      <c r="M4489" s="21" t="s">
        <v>31</v>
      </c>
      <c r="N4489" t="s">
        <v>3328</v>
      </c>
      <c r="O4489" s="20">
        <v>66.4</v>
      </c>
      <c r="P4489" s="20"/>
      <c r="Q4489" s="22"/>
      <c r="R4489" s="23"/>
      <c r="S4489" s="24"/>
      <c r="T4489" s="23"/>
      <c r="U4489" s="22"/>
      <c r="V4489" s="20"/>
      <c r="W4489" s="20"/>
      <c r="X4489" s="25"/>
    </row>
    <row r="4490" spans="1:24">
      <c r="A4490" s="1" t="s">
        <v>3323</v>
      </c>
      <c r="B4490" s="13" t="s">
        <v>1537</v>
      </c>
      <c r="C4490" t="s">
        <v>3324</v>
      </c>
      <c r="D4490" s="7" t="s">
        <v>3325</v>
      </c>
      <c r="E4490" s="13" t="s">
        <v>3326</v>
      </c>
      <c r="F4490" s="20"/>
      <c r="G4490" s="20"/>
      <c r="H4490" s="20"/>
      <c r="I4490" s="20"/>
      <c r="J4490" s="25"/>
      <c r="K4490" t="s">
        <v>418</v>
      </c>
      <c r="L4490" t="s">
        <v>30</v>
      </c>
      <c r="M4490" s="21" t="s">
        <v>31</v>
      </c>
      <c r="N4490" t="s">
        <v>3329</v>
      </c>
      <c r="O4490" s="20">
        <v>62.1</v>
      </c>
      <c r="P4490" s="20"/>
      <c r="Q4490" s="22"/>
      <c r="R4490" s="23"/>
      <c r="S4490" s="24"/>
      <c r="T4490" s="23"/>
      <c r="U4490" s="22"/>
      <c r="V4490" s="20"/>
      <c r="W4490" s="20"/>
      <c r="X4490" s="25"/>
    </row>
    <row r="4491" spans="1:24">
      <c r="A4491" s="1" t="s">
        <v>3323</v>
      </c>
      <c r="B4491" s="13" t="s">
        <v>1537</v>
      </c>
      <c r="C4491" t="s">
        <v>3330</v>
      </c>
      <c r="D4491" s="7" t="s">
        <v>3325</v>
      </c>
      <c r="E4491" s="13" t="s">
        <v>3326</v>
      </c>
      <c r="F4491" s="20">
        <v>56.5</v>
      </c>
      <c r="G4491" s="20">
        <v>16</v>
      </c>
      <c r="H4491" s="20"/>
      <c r="I4491" s="20"/>
      <c r="J4491" s="25"/>
      <c r="K4491" t="s">
        <v>418</v>
      </c>
      <c r="L4491" t="s">
        <v>30</v>
      </c>
      <c r="M4491" s="21" t="s">
        <v>31</v>
      </c>
      <c r="N4491" t="s">
        <v>3331</v>
      </c>
      <c r="O4491" s="20">
        <v>84.3</v>
      </c>
      <c r="P4491" s="20"/>
      <c r="Q4491" s="22"/>
      <c r="R4491" s="23"/>
      <c r="S4491" s="24"/>
      <c r="T4491" s="23">
        <v>3900000000000000</v>
      </c>
      <c r="U4491" s="22"/>
      <c r="V4491" s="20"/>
      <c r="W4491" s="20"/>
      <c r="X4491" s="25"/>
    </row>
    <row r="4492" spans="1:24">
      <c r="A4492" s="1" t="s">
        <v>3323</v>
      </c>
      <c r="B4492" s="13" t="s">
        <v>1537</v>
      </c>
      <c r="C4492" t="s">
        <v>3330</v>
      </c>
      <c r="D4492" s="7" t="s">
        <v>3325</v>
      </c>
      <c r="E4492" s="13" t="s">
        <v>3326</v>
      </c>
      <c r="F4492" s="20">
        <v>56.5</v>
      </c>
      <c r="G4492" s="20">
        <v>16</v>
      </c>
      <c r="H4492" s="20"/>
      <c r="I4492" s="20"/>
      <c r="J4492" s="25"/>
      <c r="K4492" t="s">
        <v>418</v>
      </c>
      <c r="L4492" t="s">
        <v>30</v>
      </c>
      <c r="M4492" s="21" t="s">
        <v>31</v>
      </c>
      <c r="N4492" t="s">
        <v>3332</v>
      </c>
      <c r="O4492" s="20">
        <v>78.9</v>
      </c>
      <c r="P4492" s="20"/>
      <c r="Q4492" s="22"/>
      <c r="R4492" s="23"/>
      <c r="S4492" s="24"/>
      <c r="T4492" s="23"/>
      <c r="U4492" s="22"/>
      <c r="V4492" s="20"/>
      <c r="W4492" s="20"/>
      <c r="X4492" s="25"/>
    </row>
    <row r="4493" spans="1:24">
      <c r="A4493" s="1" t="s">
        <v>3323</v>
      </c>
      <c r="B4493" s="13" t="s">
        <v>1537</v>
      </c>
      <c r="C4493" t="s">
        <v>3330</v>
      </c>
      <c r="D4493" s="7" t="s">
        <v>3325</v>
      </c>
      <c r="E4493" s="13" t="s">
        <v>3326</v>
      </c>
      <c r="F4493" s="20">
        <v>56.5</v>
      </c>
      <c r="G4493" s="20">
        <v>16</v>
      </c>
      <c r="H4493" s="20"/>
      <c r="I4493" s="20"/>
      <c r="J4493" s="25"/>
      <c r="K4493" t="s">
        <v>418</v>
      </c>
      <c r="L4493" t="s">
        <v>30</v>
      </c>
      <c r="M4493" s="21" t="s">
        <v>31</v>
      </c>
      <c r="N4493" t="s">
        <v>3333</v>
      </c>
      <c r="O4493" s="20">
        <v>78</v>
      </c>
      <c r="P4493" s="20"/>
      <c r="Q4493" s="22"/>
      <c r="R4493" s="23"/>
      <c r="S4493" s="24"/>
      <c r="T4493" s="23"/>
      <c r="U4493" s="22"/>
      <c r="V4493" s="20"/>
      <c r="W4493" s="20"/>
      <c r="X4493" s="25"/>
    </row>
    <row r="4494" spans="1:24">
      <c r="A4494" s="1" t="s">
        <v>3323</v>
      </c>
      <c r="B4494" s="13" t="s">
        <v>1537</v>
      </c>
      <c r="C4494" t="s">
        <v>3330</v>
      </c>
      <c r="D4494" s="7" t="s">
        <v>3325</v>
      </c>
      <c r="E4494" s="13" t="s">
        <v>3326</v>
      </c>
      <c r="F4494" s="20">
        <v>56.5</v>
      </c>
      <c r="G4494" s="20">
        <v>16</v>
      </c>
      <c r="H4494" s="20"/>
      <c r="I4494" s="20"/>
      <c r="J4494" s="25"/>
      <c r="K4494" t="s">
        <v>418</v>
      </c>
      <c r="L4494" t="s">
        <v>30</v>
      </c>
      <c r="M4494" s="21" t="s">
        <v>31</v>
      </c>
      <c r="N4494" t="s">
        <v>3334</v>
      </c>
      <c r="O4494" s="20">
        <v>78.1</v>
      </c>
      <c r="P4494" s="20"/>
      <c r="Q4494" s="22"/>
      <c r="R4494" s="23"/>
      <c r="S4494" s="24"/>
      <c r="T4494" s="23"/>
      <c r="U4494" s="22"/>
      <c r="V4494" s="20"/>
      <c r="W4494" s="20"/>
      <c r="X4494" s="25"/>
    </row>
    <row r="4495" spans="1:24">
      <c r="A4495" s="1" t="s">
        <v>3323</v>
      </c>
      <c r="B4495" s="13" t="s">
        <v>1537</v>
      </c>
      <c r="C4495" t="s">
        <v>3330</v>
      </c>
      <c r="D4495" s="7" t="s">
        <v>3325</v>
      </c>
      <c r="E4495" s="13" t="s">
        <v>3326</v>
      </c>
      <c r="F4495" s="20">
        <v>56.5</v>
      </c>
      <c r="G4495" s="20">
        <v>16</v>
      </c>
      <c r="H4495" s="20"/>
      <c r="I4495" s="20"/>
      <c r="J4495" s="25"/>
      <c r="K4495" t="s">
        <v>418</v>
      </c>
      <c r="L4495" t="s">
        <v>30</v>
      </c>
      <c r="M4495" s="21" t="s">
        <v>31</v>
      </c>
      <c r="N4495" t="s">
        <v>3335</v>
      </c>
      <c r="O4495" s="20">
        <v>77</v>
      </c>
      <c r="P4495" s="20"/>
      <c r="Q4495" s="22"/>
      <c r="R4495" s="23"/>
      <c r="S4495" s="24"/>
      <c r="T4495" s="23">
        <v>2400000000000000</v>
      </c>
      <c r="U4495" s="22"/>
      <c r="V4495" s="20"/>
      <c r="W4495" s="20"/>
      <c r="X4495" s="25"/>
    </row>
    <row r="4496" spans="1:24">
      <c r="A4496" s="1" t="s">
        <v>3323</v>
      </c>
      <c r="B4496" s="13" t="s">
        <v>1537</v>
      </c>
      <c r="C4496" t="s">
        <v>3330</v>
      </c>
      <c r="D4496" s="7" t="s">
        <v>3325</v>
      </c>
      <c r="E4496" s="13" t="s">
        <v>3326</v>
      </c>
      <c r="F4496" s="20">
        <v>56.5</v>
      </c>
      <c r="G4496" s="20">
        <v>16</v>
      </c>
      <c r="H4496" s="20"/>
      <c r="I4496" s="20"/>
      <c r="J4496" s="25"/>
      <c r="K4496" t="s">
        <v>418</v>
      </c>
      <c r="L4496" t="s">
        <v>30</v>
      </c>
      <c r="M4496" s="21" t="s">
        <v>31</v>
      </c>
      <c r="N4496" t="s">
        <v>3336</v>
      </c>
      <c r="O4496" s="20">
        <v>70.9</v>
      </c>
      <c r="P4496" s="20"/>
      <c r="Q4496" s="22"/>
      <c r="R4496" s="23"/>
      <c r="S4496" s="24"/>
      <c r="T4496" s="23">
        <v>2600000000000000</v>
      </c>
      <c r="U4496" s="22"/>
      <c r="V4496" s="20"/>
      <c r="W4496" s="20"/>
      <c r="X4496" s="25"/>
    </row>
    <row r="4497" spans="1:24">
      <c r="A4497" s="1" t="s">
        <v>3323</v>
      </c>
      <c r="B4497" s="13" t="s">
        <v>1537</v>
      </c>
      <c r="C4497" t="s">
        <v>3337</v>
      </c>
      <c r="D4497" s="7" t="s">
        <v>3325</v>
      </c>
      <c r="E4497" s="13" t="s">
        <v>3326</v>
      </c>
      <c r="F4497" s="20">
        <v>54.7</v>
      </c>
      <c r="G4497" s="20">
        <v>13.2</v>
      </c>
      <c r="H4497" s="20"/>
      <c r="I4497" s="20"/>
      <c r="J4497" s="25"/>
      <c r="K4497" t="s">
        <v>418</v>
      </c>
      <c r="L4497" t="s">
        <v>30</v>
      </c>
      <c r="M4497" s="21" t="s">
        <v>31</v>
      </c>
      <c r="N4497" t="s">
        <v>3338</v>
      </c>
      <c r="O4497" s="20">
        <v>76.9</v>
      </c>
      <c r="P4497" s="20"/>
      <c r="Q4497" s="22"/>
      <c r="R4497" s="23"/>
      <c r="S4497" s="24"/>
      <c r="T4497" s="23">
        <v>2100000000000000</v>
      </c>
      <c r="U4497" s="22"/>
      <c r="V4497" s="20"/>
      <c r="W4497" s="20"/>
      <c r="X4497" s="25"/>
    </row>
    <row r="4498" spans="1:24">
      <c r="A4498" s="1" t="s">
        <v>3323</v>
      </c>
      <c r="B4498" s="13" t="s">
        <v>1537</v>
      </c>
      <c r="C4498" t="s">
        <v>3337</v>
      </c>
      <c r="D4498" s="7" t="s">
        <v>3325</v>
      </c>
      <c r="E4498" s="13" t="s">
        <v>3326</v>
      </c>
      <c r="F4498" s="20">
        <v>54.7</v>
      </c>
      <c r="G4498" s="20">
        <v>13.2</v>
      </c>
      <c r="H4498" s="20"/>
      <c r="I4498" s="20"/>
      <c r="J4498" s="25"/>
      <c r="K4498" t="s">
        <v>418</v>
      </c>
      <c r="L4498" t="s">
        <v>30</v>
      </c>
      <c r="M4498" s="21" t="s">
        <v>31</v>
      </c>
      <c r="N4498" t="s">
        <v>3339</v>
      </c>
      <c r="O4498" s="20">
        <v>64.5</v>
      </c>
      <c r="P4498" s="20"/>
      <c r="Q4498" s="22"/>
      <c r="R4498" s="23"/>
      <c r="S4498" s="24"/>
      <c r="T4498" s="23">
        <v>180000000000000</v>
      </c>
      <c r="U4498" s="22"/>
      <c r="V4498" s="20"/>
      <c r="W4498" s="20"/>
      <c r="X4498" s="25"/>
    </row>
    <row r="4499" spans="1:24">
      <c r="A4499" s="1" t="s">
        <v>3323</v>
      </c>
      <c r="B4499" s="13" t="s">
        <v>1537</v>
      </c>
      <c r="C4499" t="s">
        <v>3337</v>
      </c>
      <c r="D4499" s="7" t="s">
        <v>3325</v>
      </c>
      <c r="E4499" s="13" t="s">
        <v>3326</v>
      </c>
      <c r="F4499" s="20">
        <v>54.7</v>
      </c>
      <c r="G4499" s="20">
        <v>13.2</v>
      </c>
      <c r="H4499" s="20"/>
      <c r="I4499" s="20"/>
      <c r="J4499" s="25"/>
      <c r="K4499" t="s">
        <v>418</v>
      </c>
      <c r="L4499" t="s">
        <v>30</v>
      </c>
      <c r="M4499" s="21" t="s">
        <v>31</v>
      </c>
      <c r="N4499" t="s">
        <v>3340</v>
      </c>
      <c r="O4499" s="20">
        <v>63.7</v>
      </c>
      <c r="P4499" s="20"/>
      <c r="Q4499" s="22"/>
      <c r="R4499" s="23"/>
      <c r="S4499" s="24"/>
      <c r="T4499" s="23">
        <v>220000000000000</v>
      </c>
      <c r="U4499" s="22"/>
      <c r="V4499" s="20"/>
      <c r="W4499" s="20"/>
      <c r="X4499" s="25"/>
    </row>
    <row r="4500" spans="1:24">
      <c r="A4500" s="1" t="s">
        <v>3323</v>
      </c>
      <c r="B4500" s="13" t="s">
        <v>1537</v>
      </c>
      <c r="C4500" t="s">
        <v>3337</v>
      </c>
      <c r="D4500" s="7" t="s">
        <v>3325</v>
      </c>
      <c r="E4500" s="13" t="s">
        <v>3326</v>
      </c>
      <c r="F4500" s="20">
        <v>54.7</v>
      </c>
      <c r="G4500" s="20">
        <v>13.2</v>
      </c>
      <c r="H4500" s="20"/>
      <c r="I4500" s="20"/>
      <c r="J4500" s="25"/>
      <c r="K4500" t="s">
        <v>418</v>
      </c>
      <c r="L4500" t="s">
        <v>30</v>
      </c>
      <c r="M4500" s="21" t="s">
        <v>31</v>
      </c>
      <c r="N4500" t="s">
        <v>3341</v>
      </c>
      <c r="O4500" s="20">
        <v>54.8</v>
      </c>
      <c r="P4500" s="20"/>
      <c r="Q4500" s="22"/>
      <c r="R4500" s="23"/>
      <c r="S4500" s="24"/>
      <c r="T4500" s="23"/>
      <c r="U4500" s="22"/>
      <c r="V4500" s="20"/>
      <c r="W4500" s="20"/>
      <c r="X4500" s="25"/>
    </row>
    <row r="4501" spans="1:24">
      <c r="A4501" s="1" t="s">
        <v>3323</v>
      </c>
      <c r="B4501" s="13" t="s">
        <v>1537</v>
      </c>
      <c r="C4501" t="s">
        <v>3337</v>
      </c>
      <c r="D4501" s="7" t="s">
        <v>3325</v>
      </c>
      <c r="E4501" s="13" t="s">
        <v>3326</v>
      </c>
      <c r="F4501" s="20">
        <v>54.7</v>
      </c>
      <c r="G4501" s="20">
        <v>13.2</v>
      </c>
      <c r="H4501" s="20"/>
      <c r="I4501" s="20"/>
      <c r="J4501" s="25"/>
      <c r="K4501" t="s">
        <v>418</v>
      </c>
      <c r="L4501" t="s">
        <v>30</v>
      </c>
      <c r="M4501" s="21" t="s">
        <v>31</v>
      </c>
      <c r="N4501" t="s">
        <v>3342</v>
      </c>
      <c r="O4501" s="20">
        <v>50.1</v>
      </c>
      <c r="P4501" s="20"/>
      <c r="Q4501" s="22"/>
      <c r="R4501" s="23"/>
      <c r="S4501" s="24"/>
      <c r="T4501" s="23">
        <v>140000000000000</v>
      </c>
      <c r="U4501" s="22"/>
      <c r="V4501" s="20"/>
      <c r="W4501" s="20"/>
      <c r="X4501" s="25"/>
    </row>
    <row r="4502" spans="1:24">
      <c r="A4502" s="1" t="s">
        <v>3323</v>
      </c>
      <c r="B4502" s="13" t="s">
        <v>1537</v>
      </c>
      <c r="C4502" t="s">
        <v>3343</v>
      </c>
      <c r="D4502" s="7" t="s">
        <v>3325</v>
      </c>
      <c r="E4502" s="13" t="s">
        <v>3326</v>
      </c>
      <c r="F4502" s="20">
        <v>54.7</v>
      </c>
      <c r="G4502" s="20">
        <v>13.2</v>
      </c>
      <c r="H4502" s="20"/>
      <c r="I4502" s="20"/>
      <c r="J4502" s="25"/>
      <c r="K4502" t="s">
        <v>418</v>
      </c>
      <c r="L4502" t="s">
        <v>30</v>
      </c>
      <c r="M4502" s="21" t="s">
        <v>31</v>
      </c>
      <c r="N4502" t="s">
        <v>3344</v>
      </c>
      <c r="O4502" s="20">
        <v>80</v>
      </c>
      <c r="P4502" s="20"/>
      <c r="Q4502" s="22"/>
      <c r="R4502" s="23"/>
      <c r="S4502" s="24"/>
      <c r="T4502" s="23">
        <v>3700000000000000</v>
      </c>
      <c r="U4502" s="22"/>
      <c r="V4502" s="20"/>
      <c r="W4502" s="20"/>
      <c r="X4502" s="25"/>
    </row>
    <row r="4503" spans="1:24">
      <c r="A4503" s="1" t="s">
        <v>3323</v>
      </c>
      <c r="B4503" s="13" t="s">
        <v>1537</v>
      </c>
      <c r="C4503" t="s">
        <v>3343</v>
      </c>
      <c r="D4503" s="7" t="s">
        <v>3325</v>
      </c>
      <c r="E4503" s="13" t="s">
        <v>3326</v>
      </c>
      <c r="F4503" s="20">
        <v>54.7</v>
      </c>
      <c r="G4503" s="20">
        <v>13.2</v>
      </c>
      <c r="H4503" s="20"/>
      <c r="I4503" s="20"/>
      <c r="J4503" s="25"/>
      <c r="K4503" t="s">
        <v>418</v>
      </c>
      <c r="L4503" t="s">
        <v>30</v>
      </c>
      <c r="M4503" s="21" t="s">
        <v>31</v>
      </c>
      <c r="N4503" t="s">
        <v>3345</v>
      </c>
      <c r="O4503" s="20">
        <v>79.1</v>
      </c>
      <c r="P4503" s="20"/>
      <c r="Q4503" s="22"/>
      <c r="R4503" s="23"/>
      <c r="S4503" s="24"/>
      <c r="T4503" s="23"/>
      <c r="U4503" s="22"/>
      <c r="V4503" s="20"/>
      <c r="W4503" s="20"/>
      <c r="X4503" s="25"/>
    </row>
    <row r="4504" spans="1:24">
      <c r="A4504" s="1" t="s">
        <v>3323</v>
      </c>
      <c r="B4504" s="13" t="s">
        <v>1537</v>
      </c>
      <c r="C4504" t="s">
        <v>3343</v>
      </c>
      <c r="D4504" s="7" t="s">
        <v>3325</v>
      </c>
      <c r="E4504" s="13" t="s">
        <v>3326</v>
      </c>
      <c r="F4504" s="20">
        <v>54.7</v>
      </c>
      <c r="G4504" s="20">
        <v>13.2</v>
      </c>
      <c r="H4504" s="20"/>
      <c r="I4504" s="20"/>
      <c r="J4504" s="25"/>
      <c r="K4504" t="s">
        <v>418</v>
      </c>
      <c r="L4504" t="s">
        <v>30</v>
      </c>
      <c r="M4504" s="21" t="s">
        <v>31</v>
      </c>
      <c r="N4504" t="s">
        <v>3346</v>
      </c>
      <c r="O4504" s="20">
        <v>72</v>
      </c>
      <c r="P4504" s="20"/>
      <c r="Q4504" s="22"/>
      <c r="R4504" s="23"/>
      <c r="S4504" s="24"/>
      <c r="T4504" s="23">
        <v>2500000000000000</v>
      </c>
      <c r="U4504" s="22"/>
      <c r="V4504" s="20"/>
      <c r="W4504" s="20"/>
      <c r="X4504" s="25"/>
    </row>
    <row r="4505" spans="1:24">
      <c r="A4505" s="1" t="s">
        <v>3323</v>
      </c>
      <c r="B4505" s="13" t="s">
        <v>1537</v>
      </c>
      <c r="C4505" t="s">
        <v>3343</v>
      </c>
      <c r="D4505" s="7" t="s">
        <v>3325</v>
      </c>
      <c r="E4505" s="13" t="s">
        <v>3326</v>
      </c>
      <c r="F4505" s="20">
        <v>54.7</v>
      </c>
      <c r="G4505" s="20">
        <v>13.2</v>
      </c>
      <c r="H4505" s="20"/>
      <c r="I4505" s="20"/>
      <c r="J4505" s="25"/>
      <c r="K4505" t="s">
        <v>418</v>
      </c>
      <c r="L4505" t="s">
        <v>30</v>
      </c>
      <c r="M4505" s="21" t="s">
        <v>31</v>
      </c>
      <c r="N4505" t="s">
        <v>3347</v>
      </c>
      <c r="O4505" s="20">
        <v>70.1</v>
      </c>
      <c r="P4505" s="20"/>
      <c r="Q4505" s="22"/>
      <c r="R4505" s="23"/>
      <c r="S4505" s="24"/>
      <c r="T4505" s="23">
        <v>2900000000000000</v>
      </c>
      <c r="U4505" s="22"/>
      <c r="V4505" s="20"/>
      <c r="W4505" s="20"/>
      <c r="X4505" s="25"/>
    </row>
    <row r="4506" spans="1:24">
      <c r="A4506" s="1" t="s">
        <v>3323</v>
      </c>
      <c r="B4506" s="13" t="s">
        <v>1537</v>
      </c>
      <c r="C4506" t="s">
        <v>3343</v>
      </c>
      <c r="D4506" s="7" t="s">
        <v>3325</v>
      </c>
      <c r="E4506" s="13" t="s">
        <v>3326</v>
      </c>
      <c r="F4506" s="20">
        <v>54.7</v>
      </c>
      <c r="G4506" s="20">
        <v>13.2</v>
      </c>
      <c r="H4506" s="20"/>
      <c r="I4506" s="20"/>
      <c r="J4506" s="25"/>
      <c r="K4506" t="s">
        <v>418</v>
      </c>
      <c r="L4506" t="s">
        <v>30</v>
      </c>
      <c r="M4506" s="21" t="s">
        <v>31</v>
      </c>
      <c r="N4506" t="s">
        <v>3348</v>
      </c>
      <c r="O4506" s="20">
        <v>58.6</v>
      </c>
      <c r="P4506" s="20"/>
      <c r="Q4506" s="22"/>
      <c r="R4506" s="23"/>
      <c r="S4506" s="24"/>
      <c r="T4506" s="23"/>
      <c r="U4506" s="22"/>
      <c r="V4506" s="20"/>
      <c r="W4506" s="20"/>
      <c r="X4506" s="25"/>
    </row>
    <row r="4507" spans="1:24">
      <c r="A4507" s="1" t="s">
        <v>3323</v>
      </c>
      <c r="B4507" s="13" t="s">
        <v>1537</v>
      </c>
      <c r="C4507" t="s">
        <v>3343</v>
      </c>
      <c r="D4507" s="7" t="s">
        <v>3325</v>
      </c>
      <c r="E4507" s="13" t="s">
        <v>3326</v>
      </c>
      <c r="F4507" s="20">
        <v>54.7</v>
      </c>
      <c r="G4507" s="20">
        <v>13.2</v>
      </c>
      <c r="H4507" s="20"/>
      <c r="I4507" s="20"/>
      <c r="J4507" s="25"/>
      <c r="K4507" t="s">
        <v>418</v>
      </c>
      <c r="L4507" t="s">
        <v>30</v>
      </c>
      <c r="M4507" s="21" t="s">
        <v>31</v>
      </c>
      <c r="N4507" t="s">
        <v>3349</v>
      </c>
      <c r="O4507" s="20">
        <v>55.7</v>
      </c>
      <c r="P4507" s="20"/>
      <c r="Q4507" s="22"/>
      <c r="R4507" s="23"/>
      <c r="S4507" s="24"/>
      <c r="T4507" s="23">
        <v>1000000000000000</v>
      </c>
      <c r="U4507" s="22"/>
      <c r="V4507" s="20"/>
      <c r="W4507" s="20"/>
      <c r="X4507" s="25"/>
    </row>
    <row r="4508" spans="1:24">
      <c r="A4508" s="1" t="s">
        <v>3323</v>
      </c>
      <c r="B4508" s="13" t="s">
        <v>1537</v>
      </c>
      <c r="C4508" t="s">
        <v>3350</v>
      </c>
      <c r="D4508" s="7" t="s">
        <v>3325</v>
      </c>
      <c r="E4508" s="13" t="s">
        <v>3326</v>
      </c>
      <c r="F4508" s="20">
        <v>54.22</v>
      </c>
      <c r="G4508" s="20">
        <v>13.1</v>
      </c>
      <c r="H4508" s="20"/>
      <c r="I4508" s="20"/>
      <c r="J4508" s="25"/>
      <c r="K4508" t="s">
        <v>418</v>
      </c>
      <c r="L4508" t="s">
        <v>30</v>
      </c>
      <c r="M4508" s="21" t="s">
        <v>31</v>
      </c>
      <c r="N4508" t="s">
        <v>3351</v>
      </c>
      <c r="O4508" s="20">
        <v>84.6</v>
      </c>
      <c r="P4508" s="20"/>
      <c r="Q4508" s="22"/>
      <c r="R4508" s="23"/>
      <c r="S4508" s="24"/>
      <c r="T4508" s="23"/>
      <c r="U4508" s="22"/>
      <c r="V4508" s="20"/>
      <c r="W4508" s="20"/>
      <c r="X4508" s="25"/>
    </row>
    <row r="4509" spans="1:24">
      <c r="A4509" s="1" t="s">
        <v>3323</v>
      </c>
      <c r="B4509" s="13" t="s">
        <v>1537</v>
      </c>
      <c r="C4509" t="s">
        <v>3350</v>
      </c>
      <c r="D4509" s="7" t="s">
        <v>3325</v>
      </c>
      <c r="E4509" s="13" t="s">
        <v>3326</v>
      </c>
      <c r="F4509" s="20">
        <v>54.22</v>
      </c>
      <c r="G4509" s="20">
        <v>13.1</v>
      </c>
      <c r="H4509" s="20"/>
      <c r="I4509" s="20"/>
      <c r="J4509" s="25"/>
      <c r="K4509" t="s">
        <v>418</v>
      </c>
      <c r="L4509" t="s">
        <v>30</v>
      </c>
      <c r="M4509" s="21" t="s">
        <v>31</v>
      </c>
      <c r="N4509" t="s">
        <v>3352</v>
      </c>
      <c r="O4509" s="20">
        <v>82.8</v>
      </c>
      <c r="P4509" s="20"/>
      <c r="Q4509" s="22"/>
      <c r="R4509" s="23"/>
      <c r="S4509" s="24"/>
      <c r="T4509" s="23">
        <v>2000000000000000</v>
      </c>
      <c r="U4509" s="22"/>
      <c r="V4509" s="20"/>
      <c r="W4509" s="20"/>
      <c r="X4509" s="25"/>
    </row>
    <row r="4510" spans="1:24">
      <c r="A4510" s="1" t="s">
        <v>3323</v>
      </c>
      <c r="B4510" s="13" t="s">
        <v>1537</v>
      </c>
      <c r="C4510" t="s">
        <v>3350</v>
      </c>
      <c r="D4510" s="7" t="s">
        <v>3325</v>
      </c>
      <c r="E4510" s="13" t="s">
        <v>3326</v>
      </c>
      <c r="F4510" s="20">
        <v>54.22</v>
      </c>
      <c r="G4510" s="20">
        <v>13.1</v>
      </c>
      <c r="H4510" s="20"/>
      <c r="I4510" s="20"/>
      <c r="J4510" s="25"/>
      <c r="K4510" t="s">
        <v>418</v>
      </c>
      <c r="L4510" t="s">
        <v>30</v>
      </c>
      <c r="M4510" s="21" t="s">
        <v>31</v>
      </c>
      <c r="N4510" t="s">
        <v>3353</v>
      </c>
      <c r="O4510" s="20">
        <v>73.1</v>
      </c>
      <c r="P4510" s="20"/>
      <c r="Q4510" s="22"/>
      <c r="R4510" s="23"/>
      <c r="S4510" s="24"/>
      <c r="T4510" s="23">
        <v>1500000000000000</v>
      </c>
      <c r="U4510" s="22"/>
      <c r="V4510" s="20"/>
      <c r="W4510" s="20"/>
      <c r="X4510" s="25"/>
    </row>
    <row r="4511" spans="1:24">
      <c r="A4511" s="1" t="s">
        <v>3323</v>
      </c>
      <c r="B4511" s="13" t="s">
        <v>1537</v>
      </c>
      <c r="C4511" t="s">
        <v>3350</v>
      </c>
      <c r="D4511" s="7" t="s">
        <v>3325</v>
      </c>
      <c r="E4511" s="13" t="s">
        <v>3326</v>
      </c>
      <c r="F4511" s="20">
        <v>54.22</v>
      </c>
      <c r="G4511" s="20">
        <v>13.1</v>
      </c>
      <c r="H4511" s="20"/>
      <c r="I4511" s="20"/>
      <c r="J4511" s="25"/>
      <c r="K4511" t="s">
        <v>418</v>
      </c>
      <c r="L4511" t="s">
        <v>30</v>
      </c>
      <c r="M4511" s="21" t="s">
        <v>31</v>
      </c>
      <c r="N4511" t="s">
        <v>3354</v>
      </c>
      <c r="O4511" s="20">
        <v>71.6</v>
      </c>
      <c r="P4511" s="20"/>
      <c r="Q4511" s="22"/>
      <c r="R4511" s="23"/>
      <c r="S4511" s="24"/>
      <c r="T4511" s="23">
        <v>1800000000000000</v>
      </c>
      <c r="U4511" s="22"/>
      <c r="V4511" s="20"/>
      <c r="W4511" s="20"/>
      <c r="X4511" s="25"/>
    </row>
    <row r="4512" spans="1:24">
      <c r="A4512" s="1" t="s">
        <v>3323</v>
      </c>
      <c r="B4512" s="13" t="s">
        <v>1537</v>
      </c>
      <c r="C4512" t="s">
        <v>3350</v>
      </c>
      <c r="D4512" s="7" t="s">
        <v>3325</v>
      </c>
      <c r="E4512" s="13" t="s">
        <v>3326</v>
      </c>
      <c r="F4512" s="20">
        <v>54.22</v>
      </c>
      <c r="G4512" s="20">
        <v>13.1</v>
      </c>
      <c r="H4512" s="20"/>
      <c r="I4512" s="20"/>
      <c r="J4512" s="25"/>
      <c r="K4512" t="s">
        <v>418</v>
      </c>
      <c r="L4512" t="s">
        <v>30</v>
      </c>
      <c r="M4512" s="21" t="s">
        <v>31</v>
      </c>
      <c r="N4512" t="s">
        <v>3355</v>
      </c>
      <c r="O4512" s="20">
        <v>62.9</v>
      </c>
      <c r="P4512" s="20"/>
      <c r="Q4512" s="22"/>
      <c r="R4512" s="23"/>
      <c r="S4512" s="24"/>
      <c r="T4512" s="23"/>
      <c r="U4512" s="22"/>
      <c r="V4512" s="20"/>
      <c r="W4512" s="20"/>
      <c r="X4512" s="25"/>
    </row>
    <row r="4513" spans="1:24">
      <c r="A4513" s="39" t="s">
        <v>3323</v>
      </c>
      <c r="B4513" s="40" t="s">
        <v>1537</v>
      </c>
      <c r="C4513" s="18" t="s">
        <v>3350</v>
      </c>
      <c r="D4513" s="78" t="s">
        <v>3325</v>
      </c>
      <c r="E4513" s="40" t="s">
        <v>3326</v>
      </c>
      <c r="F4513" s="42">
        <v>54.22</v>
      </c>
      <c r="G4513" s="42">
        <v>13.1</v>
      </c>
      <c r="H4513" s="42"/>
      <c r="I4513" s="42"/>
      <c r="J4513" s="47"/>
      <c r="K4513" s="18" t="s">
        <v>418</v>
      </c>
      <c r="L4513" s="18" t="s">
        <v>30</v>
      </c>
      <c r="M4513" s="43" t="s">
        <v>31</v>
      </c>
      <c r="N4513" s="18" t="s">
        <v>3356</v>
      </c>
      <c r="O4513" s="42">
        <v>62.4</v>
      </c>
      <c r="P4513" s="42"/>
      <c r="Q4513" s="44"/>
      <c r="R4513" s="45"/>
      <c r="S4513" s="46"/>
      <c r="T4513" s="45">
        <v>930000000000000</v>
      </c>
      <c r="U4513" s="44"/>
      <c r="V4513" s="42"/>
      <c r="W4513" s="42"/>
      <c r="X4513" s="47"/>
    </row>
    <row r="4514" spans="1:24">
      <c r="A4514" s="1" t="s">
        <v>3357</v>
      </c>
      <c r="B4514" s="13" t="s">
        <v>3358</v>
      </c>
      <c r="C4514" t="s">
        <v>3359</v>
      </c>
      <c r="D4514" s="7" t="s">
        <v>3360</v>
      </c>
      <c r="E4514" s="13" t="s">
        <v>28</v>
      </c>
      <c r="F4514" s="20">
        <v>52.3</v>
      </c>
      <c r="G4514" s="20">
        <v>3.1</v>
      </c>
      <c r="H4514" s="20"/>
      <c r="I4514" s="20"/>
      <c r="J4514" s="25"/>
      <c r="K4514" t="s">
        <v>334</v>
      </c>
      <c r="L4514" t="s">
        <v>30</v>
      </c>
      <c r="M4514" s="21" t="s">
        <v>335</v>
      </c>
      <c r="O4514" s="20">
        <v>45.5</v>
      </c>
      <c r="P4514" s="20"/>
      <c r="Q4514" s="22"/>
      <c r="R4514" s="23"/>
      <c r="S4514" s="24"/>
      <c r="T4514" s="23">
        <v>2703000000000</v>
      </c>
      <c r="U4514" s="22"/>
      <c r="V4514" s="20"/>
      <c r="W4514" s="20"/>
      <c r="X4514" s="25"/>
    </row>
    <row r="4515" spans="1:24">
      <c r="A4515" s="1" t="s">
        <v>3357</v>
      </c>
      <c r="B4515" s="13" t="s">
        <v>3358</v>
      </c>
      <c r="C4515" t="s">
        <v>3359</v>
      </c>
      <c r="D4515" s="7" t="s">
        <v>3360</v>
      </c>
      <c r="E4515" s="13" t="s">
        <v>28</v>
      </c>
      <c r="F4515" s="20">
        <v>52.3</v>
      </c>
      <c r="G4515" s="20">
        <v>3.1</v>
      </c>
      <c r="H4515" s="20"/>
      <c r="I4515" s="20"/>
      <c r="J4515" s="25"/>
      <c r="K4515" t="s">
        <v>334</v>
      </c>
      <c r="L4515" t="s">
        <v>30</v>
      </c>
      <c r="M4515" s="21" t="s">
        <v>335</v>
      </c>
      <c r="O4515" s="20">
        <v>45.5</v>
      </c>
      <c r="P4515" s="20"/>
      <c r="Q4515" s="22"/>
      <c r="R4515" s="23"/>
      <c r="S4515" s="24"/>
      <c r="T4515" s="23">
        <v>205000000000</v>
      </c>
      <c r="U4515" s="22"/>
      <c r="V4515" s="20"/>
      <c r="W4515" s="20"/>
      <c r="X4515" s="25"/>
    </row>
    <row r="4516" spans="1:24">
      <c r="A4516" s="1" t="s">
        <v>3357</v>
      </c>
      <c r="B4516" s="13" t="s">
        <v>3358</v>
      </c>
      <c r="C4516" t="s">
        <v>3359</v>
      </c>
      <c r="D4516" s="7" t="s">
        <v>3360</v>
      </c>
      <c r="E4516" s="13" t="s">
        <v>28</v>
      </c>
      <c r="F4516" s="20">
        <v>52.3</v>
      </c>
      <c r="G4516" s="20">
        <v>3.1</v>
      </c>
      <c r="H4516" s="20"/>
      <c r="I4516" s="20"/>
      <c r="J4516" s="25"/>
      <c r="K4516" t="s">
        <v>334</v>
      </c>
      <c r="L4516" t="s">
        <v>30</v>
      </c>
      <c r="M4516" s="21" t="s">
        <v>335</v>
      </c>
      <c r="O4516" s="20">
        <v>45.5</v>
      </c>
      <c r="P4516" s="20"/>
      <c r="Q4516" s="22"/>
      <c r="R4516" s="23"/>
      <c r="S4516" s="24"/>
      <c r="T4516" s="23">
        <v>98000000000</v>
      </c>
      <c r="U4516" s="22"/>
      <c r="V4516" s="20"/>
      <c r="W4516" s="20"/>
      <c r="X4516" s="25"/>
    </row>
    <row r="4517" spans="1:24">
      <c r="A4517" s="1" t="s">
        <v>3357</v>
      </c>
      <c r="B4517" s="13" t="s">
        <v>3358</v>
      </c>
      <c r="C4517" t="s">
        <v>3359</v>
      </c>
      <c r="D4517" s="7" t="s">
        <v>3360</v>
      </c>
      <c r="E4517" s="13" t="s">
        <v>28</v>
      </c>
      <c r="F4517" s="20">
        <v>52.3</v>
      </c>
      <c r="G4517" s="20">
        <v>3.1</v>
      </c>
      <c r="H4517" s="20"/>
      <c r="I4517" s="20"/>
      <c r="J4517" s="25"/>
      <c r="K4517" t="s">
        <v>334</v>
      </c>
      <c r="L4517" t="s">
        <v>30</v>
      </c>
      <c r="M4517" s="21" t="s">
        <v>335</v>
      </c>
      <c r="O4517" s="20">
        <v>45.5</v>
      </c>
      <c r="P4517" s="20"/>
      <c r="Q4517" s="22"/>
      <c r="R4517" s="23"/>
      <c r="S4517" s="24"/>
      <c r="T4517" s="23">
        <v>48000000000</v>
      </c>
      <c r="U4517" s="22"/>
      <c r="V4517" s="20"/>
      <c r="W4517" s="20"/>
      <c r="X4517" s="25"/>
    </row>
    <row r="4518" spans="1:24">
      <c r="A4518" s="1" t="s">
        <v>3357</v>
      </c>
      <c r="B4518" s="13" t="s">
        <v>3358</v>
      </c>
      <c r="C4518" t="s">
        <v>3359</v>
      </c>
      <c r="D4518" s="7" t="s">
        <v>3360</v>
      </c>
      <c r="E4518" s="13" t="s">
        <v>28</v>
      </c>
      <c r="F4518" s="20">
        <v>52.3</v>
      </c>
      <c r="G4518" s="20">
        <v>3.1</v>
      </c>
      <c r="H4518" s="20"/>
      <c r="I4518" s="20"/>
      <c r="J4518" s="25"/>
      <c r="K4518" t="s">
        <v>334</v>
      </c>
      <c r="L4518" t="s">
        <v>30</v>
      </c>
      <c r="M4518" s="21" t="s">
        <v>335</v>
      </c>
      <c r="O4518" s="20">
        <v>45.5</v>
      </c>
      <c r="P4518" s="20"/>
      <c r="Q4518" s="22"/>
      <c r="R4518" s="23"/>
      <c r="S4518" s="24"/>
      <c r="T4518" s="23">
        <v>31000000000</v>
      </c>
      <c r="U4518" s="22"/>
      <c r="V4518" s="20"/>
      <c r="W4518" s="20"/>
      <c r="X4518" s="25"/>
    </row>
    <row r="4519" spans="1:24">
      <c r="A4519" s="1" t="s">
        <v>3357</v>
      </c>
      <c r="B4519" s="13" t="s">
        <v>3358</v>
      </c>
      <c r="C4519" t="s">
        <v>3359</v>
      </c>
      <c r="D4519" s="7" t="s">
        <v>3360</v>
      </c>
      <c r="E4519" s="13" t="s">
        <v>28</v>
      </c>
      <c r="F4519" s="20">
        <v>52.3</v>
      </c>
      <c r="G4519" s="20">
        <v>3.1</v>
      </c>
      <c r="H4519" s="20"/>
      <c r="I4519" s="20"/>
      <c r="J4519" s="25"/>
      <c r="K4519" t="s">
        <v>334</v>
      </c>
      <c r="L4519" t="s">
        <v>30</v>
      </c>
      <c r="M4519" s="21" t="s">
        <v>335</v>
      </c>
      <c r="O4519" s="20">
        <v>45.5</v>
      </c>
      <c r="P4519" s="20"/>
      <c r="Q4519" s="22"/>
      <c r="R4519" s="23"/>
      <c r="S4519" s="24"/>
      <c r="T4519" s="23">
        <v>30000000000</v>
      </c>
      <c r="U4519" s="22"/>
      <c r="V4519" s="20"/>
      <c r="W4519" s="20"/>
      <c r="X4519" s="25"/>
    </row>
    <row r="4520" spans="1:24">
      <c r="A4520" s="1" t="s">
        <v>3357</v>
      </c>
      <c r="B4520" s="13" t="s">
        <v>2907</v>
      </c>
      <c r="C4520" t="s">
        <v>3361</v>
      </c>
      <c r="D4520" s="7" t="s">
        <v>3360</v>
      </c>
      <c r="E4520" s="13" t="s">
        <v>28</v>
      </c>
      <c r="F4520" s="20"/>
      <c r="G4520" s="20"/>
      <c r="H4520" s="20"/>
      <c r="I4520" s="20"/>
      <c r="J4520" s="25"/>
      <c r="K4520" t="s">
        <v>29</v>
      </c>
      <c r="L4520" t="s">
        <v>30</v>
      </c>
      <c r="M4520" s="21" t="s">
        <v>31</v>
      </c>
      <c r="O4520" s="20">
        <v>65.9</v>
      </c>
      <c r="P4520" s="20"/>
      <c r="Q4520" s="22"/>
      <c r="R4520" s="23"/>
      <c r="S4520" s="24"/>
      <c r="T4520" s="23">
        <v>21190000000000</v>
      </c>
      <c r="U4520" s="22"/>
      <c r="V4520" s="20"/>
      <c r="W4520" s="20"/>
      <c r="X4520" s="25"/>
    </row>
    <row r="4521" spans="1:24">
      <c r="A4521" s="1" t="s">
        <v>3357</v>
      </c>
      <c r="B4521" s="13" t="s">
        <v>2907</v>
      </c>
      <c r="C4521" t="s">
        <v>3361</v>
      </c>
      <c r="D4521" s="7" t="s">
        <v>3360</v>
      </c>
      <c r="E4521" s="13" t="s">
        <v>28</v>
      </c>
      <c r="F4521" s="20"/>
      <c r="G4521" s="20"/>
      <c r="H4521" s="20"/>
      <c r="I4521" s="20"/>
      <c r="J4521" s="25"/>
      <c r="K4521" t="s">
        <v>29</v>
      </c>
      <c r="L4521" t="s">
        <v>30</v>
      </c>
      <c r="M4521" s="21" t="s">
        <v>31</v>
      </c>
      <c r="O4521" s="20">
        <v>65.9</v>
      </c>
      <c r="P4521" s="20"/>
      <c r="Q4521" s="22"/>
      <c r="R4521" s="23"/>
      <c r="S4521" s="24"/>
      <c r="T4521" s="23">
        <v>4320000000000</v>
      </c>
      <c r="U4521" s="22"/>
      <c r="V4521" s="20"/>
      <c r="W4521" s="20"/>
      <c r="X4521" s="25"/>
    </row>
    <row r="4522" spans="1:24">
      <c r="A4522" s="1" t="s">
        <v>3357</v>
      </c>
      <c r="B4522" s="13" t="s">
        <v>2907</v>
      </c>
      <c r="C4522" t="s">
        <v>3361</v>
      </c>
      <c r="D4522" s="7" t="s">
        <v>3360</v>
      </c>
      <c r="E4522" s="13" t="s">
        <v>28</v>
      </c>
      <c r="F4522" s="20"/>
      <c r="G4522" s="20"/>
      <c r="H4522" s="20"/>
      <c r="I4522" s="20"/>
      <c r="J4522" s="25"/>
      <c r="K4522" t="s">
        <v>29</v>
      </c>
      <c r="L4522" t="s">
        <v>30</v>
      </c>
      <c r="M4522" s="21" t="s">
        <v>31</v>
      </c>
      <c r="O4522" s="20">
        <v>65.9</v>
      </c>
      <c r="P4522" s="20"/>
      <c r="Q4522" s="22"/>
      <c r="R4522" s="23"/>
      <c r="S4522" s="24"/>
      <c r="T4522" s="23">
        <v>3200000000000</v>
      </c>
      <c r="U4522" s="22"/>
      <c r="V4522" s="20"/>
      <c r="W4522" s="20"/>
      <c r="X4522" s="25"/>
    </row>
    <row r="4523" spans="1:24">
      <c r="A4523" s="1" t="s">
        <v>3357</v>
      </c>
      <c r="B4523" s="13" t="s">
        <v>2907</v>
      </c>
      <c r="C4523" t="s">
        <v>3361</v>
      </c>
      <c r="D4523" s="7" t="s">
        <v>3360</v>
      </c>
      <c r="E4523" s="13" t="s">
        <v>28</v>
      </c>
      <c r="F4523" s="20"/>
      <c r="G4523" s="20"/>
      <c r="H4523" s="20"/>
      <c r="I4523" s="20"/>
      <c r="J4523" s="25"/>
      <c r="K4523" t="s">
        <v>29</v>
      </c>
      <c r="L4523" t="s">
        <v>30</v>
      </c>
      <c r="M4523" s="21" t="s">
        <v>31</v>
      </c>
      <c r="O4523" s="20">
        <v>65.9</v>
      </c>
      <c r="P4523" s="20"/>
      <c r="Q4523" s="22"/>
      <c r="R4523" s="23"/>
      <c r="S4523" s="24"/>
      <c r="T4523" s="23">
        <v>2690000000000</v>
      </c>
      <c r="U4523" s="22"/>
      <c r="V4523" s="20"/>
      <c r="W4523" s="20"/>
      <c r="X4523" s="25"/>
    </row>
    <row r="4524" spans="1:24">
      <c r="A4524" s="1" t="s">
        <v>3357</v>
      </c>
      <c r="B4524" s="13" t="s">
        <v>2907</v>
      </c>
      <c r="C4524" t="s">
        <v>3361</v>
      </c>
      <c r="D4524" s="7" t="s">
        <v>3360</v>
      </c>
      <c r="E4524" s="13" t="s">
        <v>28</v>
      </c>
      <c r="F4524" s="20"/>
      <c r="G4524" s="20"/>
      <c r="H4524" s="20"/>
      <c r="I4524" s="20"/>
      <c r="J4524" s="25"/>
      <c r="K4524" t="s">
        <v>29</v>
      </c>
      <c r="L4524" t="s">
        <v>30</v>
      </c>
      <c r="M4524" s="21" t="s">
        <v>31</v>
      </c>
      <c r="O4524" s="20">
        <v>65.9</v>
      </c>
      <c r="P4524" s="20"/>
      <c r="Q4524" s="22"/>
      <c r="R4524" s="23"/>
      <c r="S4524" s="24"/>
      <c r="T4524" s="23">
        <v>2270000000000</v>
      </c>
      <c r="U4524" s="22"/>
      <c r="V4524" s="20"/>
      <c r="W4524" s="20"/>
      <c r="X4524" s="25"/>
    </row>
    <row r="4525" spans="1:24">
      <c r="A4525" s="1" t="s">
        <v>3357</v>
      </c>
      <c r="B4525" s="13" t="s">
        <v>2907</v>
      </c>
      <c r="C4525" t="s">
        <v>3361</v>
      </c>
      <c r="D4525" s="7" t="s">
        <v>3360</v>
      </c>
      <c r="E4525" s="13" t="s">
        <v>28</v>
      </c>
      <c r="F4525" s="20"/>
      <c r="G4525" s="20"/>
      <c r="H4525" s="20"/>
      <c r="I4525" s="20"/>
      <c r="J4525" s="25"/>
      <c r="K4525" t="s">
        <v>29</v>
      </c>
      <c r="L4525" t="s">
        <v>30</v>
      </c>
      <c r="M4525" s="21" t="s">
        <v>31</v>
      </c>
      <c r="O4525" s="20">
        <v>65.9</v>
      </c>
      <c r="P4525" s="20"/>
      <c r="Q4525" s="22"/>
      <c r="R4525" s="23"/>
      <c r="S4525" s="24"/>
      <c r="T4525" s="23">
        <v>1930000000000</v>
      </c>
      <c r="U4525" s="22"/>
      <c r="V4525" s="20"/>
      <c r="W4525" s="20"/>
      <c r="X4525" s="25"/>
    </row>
    <row r="4526" spans="1:24">
      <c r="A4526" s="1" t="s">
        <v>3357</v>
      </c>
      <c r="B4526" s="13" t="s">
        <v>1537</v>
      </c>
      <c r="C4526" t="s">
        <v>3362</v>
      </c>
      <c r="D4526" s="7" t="s">
        <v>3360</v>
      </c>
      <c r="E4526" s="13" t="s">
        <v>936</v>
      </c>
      <c r="F4526" s="20">
        <v>56.5</v>
      </c>
      <c r="G4526" s="20">
        <v>16</v>
      </c>
      <c r="H4526" s="20"/>
      <c r="I4526" s="20"/>
      <c r="J4526" s="25"/>
      <c r="K4526" t="s">
        <v>418</v>
      </c>
      <c r="L4526" t="s">
        <v>30</v>
      </c>
      <c r="M4526" s="21" t="s">
        <v>31</v>
      </c>
      <c r="O4526" s="20">
        <v>77</v>
      </c>
      <c r="P4526" s="20"/>
      <c r="Q4526" s="22"/>
      <c r="R4526" s="23"/>
      <c r="S4526" s="24"/>
      <c r="T4526" s="23">
        <v>1.59e+16</v>
      </c>
      <c r="U4526" s="22"/>
      <c r="V4526" s="20"/>
      <c r="W4526" s="20"/>
      <c r="X4526" s="25"/>
    </row>
    <row r="4527" spans="1:24">
      <c r="A4527" s="1" t="s">
        <v>3357</v>
      </c>
      <c r="B4527" s="13" t="s">
        <v>1537</v>
      </c>
      <c r="C4527" t="s">
        <v>3362</v>
      </c>
      <c r="D4527" s="7" t="s">
        <v>3360</v>
      </c>
      <c r="E4527" s="13" t="s">
        <v>936</v>
      </c>
      <c r="F4527" s="20">
        <v>56.5</v>
      </c>
      <c r="G4527" s="20">
        <v>16</v>
      </c>
      <c r="H4527" s="20"/>
      <c r="I4527" s="20"/>
      <c r="J4527" s="25"/>
      <c r="K4527" t="s">
        <v>418</v>
      </c>
      <c r="L4527" t="s">
        <v>30</v>
      </c>
      <c r="M4527" s="21" t="s">
        <v>31</v>
      </c>
      <c r="O4527" s="20">
        <v>77</v>
      </c>
      <c r="P4527" s="20"/>
      <c r="Q4527" s="22"/>
      <c r="R4527" s="23"/>
      <c r="S4527" s="24"/>
      <c r="T4527" s="23">
        <v>1.56e+16</v>
      </c>
      <c r="U4527" s="22"/>
      <c r="V4527" s="20"/>
      <c r="W4527" s="20"/>
      <c r="X4527" s="25"/>
    </row>
    <row r="4528" spans="1:24">
      <c r="A4528" s="1" t="s">
        <v>3357</v>
      </c>
      <c r="B4528" s="13" t="s">
        <v>1537</v>
      </c>
      <c r="C4528" t="s">
        <v>3362</v>
      </c>
      <c r="D4528" s="7" t="s">
        <v>3360</v>
      </c>
      <c r="E4528" s="13" t="s">
        <v>936</v>
      </c>
      <c r="F4528" s="20">
        <v>56.5</v>
      </c>
      <c r="G4528" s="20">
        <v>16</v>
      </c>
      <c r="H4528" s="20"/>
      <c r="I4528" s="20"/>
      <c r="J4528" s="25"/>
      <c r="K4528" t="s">
        <v>418</v>
      </c>
      <c r="L4528" t="s">
        <v>30</v>
      </c>
      <c r="M4528" s="21" t="s">
        <v>31</v>
      </c>
      <c r="O4528" s="20">
        <v>77</v>
      </c>
      <c r="P4528" s="20"/>
      <c r="Q4528" s="22"/>
      <c r="R4528" s="23"/>
      <c r="S4528" s="24"/>
      <c r="T4528" s="23">
        <v>1.13e+16</v>
      </c>
      <c r="U4528" s="22"/>
      <c r="V4528" s="20"/>
      <c r="W4528" s="20"/>
      <c r="X4528" s="25"/>
    </row>
    <row r="4529" spans="1:24">
      <c r="A4529" s="1" t="s">
        <v>3357</v>
      </c>
      <c r="B4529" s="13" t="s">
        <v>1537</v>
      </c>
      <c r="C4529" t="s">
        <v>3362</v>
      </c>
      <c r="D4529" s="7" t="s">
        <v>3360</v>
      </c>
      <c r="E4529" s="13" t="s">
        <v>936</v>
      </c>
      <c r="F4529" s="20">
        <v>56.5</v>
      </c>
      <c r="G4529" s="20">
        <v>16</v>
      </c>
      <c r="H4529" s="20"/>
      <c r="I4529" s="20"/>
      <c r="J4529" s="25"/>
      <c r="K4529" t="s">
        <v>418</v>
      </c>
      <c r="L4529" t="s">
        <v>30</v>
      </c>
      <c r="M4529" s="21" t="s">
        <v>31</v>
      </c>
      <c r="O4529" s="20">
        <v>77</v>
      </c>
      <c r="P4529" s="20"/>
      <c r="Q4529" s="22"/>
      <c r="R4529" s="23"/>
      <c r="S4529" s="24"/>
      <c r="T4529" s="23">
        <v>7600000000000000</v>
      </c>
      <c r="U4529" s="22"/>
      <c r="V4529" s="20"/>
      <c r="W4529" s="20"/>
      <c r="X4529" s="25"/>
    </row>
    <row r="4530" spans="1:24">
      <c r="A4530" s="1" t="s">
        <v>3357</v>
      </c>
      <c r="B4530" s="13" t="s">
        <v>1537</v>
      </c>
      <c r="C4530" t="s">
        <v>3362</v>
      </c>
      <c r="D4530" s="7" t="s">
        <v>3360</v>
      </c>
      <c r="E4530" s="13" t="s">
        <v>936</v>
      </c>
      <c r="F4530" s="20">
        <v>56.5</v>
      </c>
      <c r="G4530" s="20">
        <v>16</v>
      </c>
      <c r="H4530" s="20"/>
      <c r="I4530" s="20"/>
      <c r="J4530" s="25"/>
      <c r="K4530" t="s">
        <v>418</v>
      </c>
      <c r="L4530" t="s">
        <v>30</v>
      </c>
      <c r="M4530" s="21" t="s">
        <v>31</v>
      </c>
      <c r="O4530" s="20">
        <v>77</v>
      </c>
      <c r="P4530" s="20"/>
      <c r="Q4530" s="22"/>
      <c r="R4530" s="23"/>
      <c r="S4530" s="24"/>
      <c r="T4530" s="23">
        <v>5000000000000000</v>
      </c>
      <c r="U4530" s="22"/>
      <c r="V4530" s="20"/>
      <c r="W4530" s="20"/>
      <c r="X4530" s="25"/>
    </row>
    <row r="4531" spans="1:24">
      <c r="A4531" s="39" t="s">
        <v>3357</v>
      </c>
      <c r="B4531" s="40" t="s">
        <v>1537</v>
      </c>
      <c r="C4531" s="18" t="s">
        <v>3362</v>
      </c>
      <c r="D4531" s="78" t="s">
        <v>3360</v>
      </c>
      <c r="E4531" s="40" t="s">
        <v>936</v>
      </c>
      <c r="F4531" s="42">
        <v>56.5</v>
      </c>
      <c r="G4531" s="42">
        <v>16</v>
      </c>
      <c r="H4531" s="42"/>
      <c r="I4531" s="42"/>
      <c r="J4531" s="47"/>
      <c r="K4531" s="18" t="s">
        <v>418</v>
      </c>
      <c r="L4531" s="18" t="s">
        <v>30</v>
      </c>
      <c r="M4531" s="43" t="s">
        <v>31</v>
      </c>
      <c r="N4531" s="18"/>
      <c r="O4531" s="42">
        <v>77</v>
      </c>
      <c r="P4531" s="42"/>
      <c r="Q4531" s="44"/>
      <c r="R4531" s="45"/>
      <c r="S4531" s="46"/>
      <c r="T4531" s="45">
        <v>3700000000000000</v>
      </c>
      <c r="U4531" s="44"/>
      <c r="V4531" s="42"/>
      <c r="W4531" s="42"/>
      <c r="X4531" s="47"/>
    </row>
    <row r="4532" spans="1:24">
      <c r="A4532" s="1" t="s">
        <v>3363</v>
      </c>
      <c r="B4532" s="13" t="s">
        <v>2114</v>
      </c>
      <c r="C4532" t="s">
        <v>3364</v>
      </c>
      <c r="D4532" s="7" t="s">
        <v>3365</v>
      </c>
      <c r="E4532" s="13" t="s">
        <v>1335</v>
      </c>
      <c r="F4532" s="20">
        <v>74.07</v>
      </c>
      <c r="G4532" s="20">
        <v>6.72</v>
      </c>
      <c r="H4532" s="20"/>
      <c r="I4532" s="20"/>
      <c r="J4532" s="25"/>
      <c r="K4532" t="s">
        <v>418</v>
      </c>
      <c r="L4532" t="s">
        <v>30</v>
      </c>
      <c r="M4532" s="21" t="s">
        <v>31</v>
      </c>
      <c r="N4532">
        <v>50106</v>
      </c>
      <c r="O4532" s="20">
        <v>85</v>
      </c>
      <c r="P4532" s="20"/>
      <c r="Q4532" s="22"/>
      <c r="R4532" s="23"/>
      <c r="S4532" s="24"/>
      <c r="T4532" s="23">
        <v>68900000000000</v>
      </c>
      <c r="U4532" s="22"/>
      <c r="V4532" s="20"/>
      <c r="W4532" s="20"/>
      <c r="X4532" s="25"/>
    </row>
    <row r="4533" spans="1:24">
      <c r="A4533" s="1" t="s">
        <v>3363</v>
      </c>
      <c r="B4533" s="13" t="s">
        <v>2114</v>
      </c>
      <c r="C4533" t="s">
        <v>3364</v>
      </c>
      <c r="D4533" s="7" t="s">
        <v>3365</v>
      </c>
      <c r="E4533" s="13" t="s">
        <v>1335</v>
      </c>
      <c r="F4533" s="20">
        <v>74.07</v>
      </c>
      <c r="G4533" s="20">
        <v>6.72</v>
      </c>
      <c r="H4533" s="20"/>
      <c r="I4533" s="20"/>
      <c r="J4533" s="25"/>
      <c r="K4533" t="s">
        <v>418</v>
      </c>
      <c r="L4533" t="s">
        <v>30</v>
      </c>
      <c r="M4533" s="21" t="s">
        <v>31</v>
      </c>
      <c r="N4533">
        <v>50124</v>
      </c>
      <c r="O4533" s="20">
        <v>76</v>
      </c>
      <c r="P4533" s="20"/>
      <c r="Q4533" s="22"/>
      <c r="R4533" s="23"/>
      <c r="S4533" s="24"/>
      <c r="T4533" s="23">
        <v>260000000000000</v>
      </c>
      <c r="U4533" s="22"/>
      <c r="V4533" s="20"/>
      <c r="W4533" s="20"/>
      <c r="X4533" s="25"/>
    </row>
    <row r="4534" spans="1:24">
      <c r="A4534" s="1" t="s">
        <v>3363</v>
      </c>
      <c r="B4534" s="13" t="s">
        <v>2114</v>
      </c>
      <c r="C4534" t="s">
        <v>3364</v>
      </c>
      <c r="D4534" s="7" t="s">
        <v>3365</v>
      </c>
      <c r="E4534" s="13" t="s">
        <v>1335</v>
      </c>
      <c r="F4534" s="20">
        <v>74.07</v>
      </c>
      <c r="G4534" s="20">
        <v>6.72</v>
      </c>
      <c r="H4534" s="20"/>
      <c r="I4534" s="20"/>
      <c r="J4534" s="25"/>
      <c r="K4534" t="s">
        <v>418</v>
      </c>
      <c r="L4534" t="s">
        <v>30</v>
      </c>
      <c r="M4534" s="21" t="s">
        <v>31</v>
      </c>
      <c r="N4534">
        <v>50138</v>
      </c>
      <c r="O4534" s="20">
        <v>65</v>
      </c>
      <c r="P4534" s="20"/>
      <c r="Q4534" s="22"/>
      <c r="R4534" s="23"/>
      <c r="S4534" s="24"/>
      <c r="T4534" s="23">
        <v>384000000000000</v>
      </c>
      <c r="U4534" s="22"/>
      <c r="V4534" s="20"/>
      <c r="W4534" s="20"/>
      <c r="X4534" s="25"/>
    </row>
    <row r="4535" spans="1:24">
      <c r="A4535" s="1" t="s">
        <v>3363</v>
      </c>
      <c r="B4535" s="13" t="s">
        <v>2114</v>
      </c>
      <c r="C4535" t="s">
        <v>3366</v>
      </c>
      <c r="D4535" s="7" t="s">
        <v>3365</v>
      </c>
      <c r="E4535" s="13" t="s">
        <v>1335</v>
      </c>
      <c r="F4535" s="20">
        <v>74.07</v>
      </c>
      <c r="G4535" s="20">
        <v>6.72</v>
      </c>
      <c r="H4535" s="20"/>
      <c r="I4535" s="20"/>
      <c r="J4535" s="25"/>
      <c r="K4535" t="s">
        <v>418</v>
      </c>
      <c r="L4535" t="s">
        <v>30</v>
      </c>
      <c r="M4535" s="21" t="s">
        <v>31</v>
      </c>
      <c r="N4535">
        <v>20202</v>
      </c>
      <c r="O4535" s="20">
        <v>85</v>
      </c>
      <c r="P4535" s="20"/>
      <c r="Q4535" s="22"/>
      <c r="R4535" s="23"/>
      <c r="S4535" s="24"/>
      <c r="T4535" s="23">
        <v>1300000000000000</v>
      </c>
      <c r="U4535" s="22"/>
      <c r="V4535" s="20"/>
      <c r="W4535" s="20"/>
      <c r="X4535" s="25"/>
    </row>
    <row r="4536" spans="1:24">
      <c r="A4536" s="1" t="s">
        <v>3363</v>
      </c>
      <c r="B4536" s="13" t="s">
        <v>2114</v>
      </c>
      <c r="C4536" t="s">
        <v>3366</v>
      </c>
      <c r="D4536" s="7" t="s">
        <v>3365</v>
      </c>
      <c r="E4536" s="13" t="s">
        <v>1335</v>
      </c>
      <c r="F4536" s="20">
        <v>74.07</v>
      </c>
      <c r="G4536" s="20">
        <v>6.72</v>
      </c>
      <c r="H4536" s="20"/>
      <c r="I4536" s="20"/>
      <c r="J4536" s="25"/>
      <c r="K4536" t="s">
        <v>418</v>
      </c>
      <c r="L4536" t="s">
        <v>30</v>
      </c>
      <c r="M4536" s="21" t="s">
        <v>31</v>
      </c>
      <c r="N4536">
        <v>20241</v>
      </c>
      <c r="O4536" s="20">
        <v>76</v>
      </c>
      <c r="P4536" s="20"/>
      <c r="Q4536" s="22"/>
      <c r="R4536" s="23"/>
      <c r="S4536" s="24"/>
      <c r="T4536" s="23">
        <v>696000000000000</v>
      </c>
      <c r="U4536" s="22"/>
      <c r="V4536" s="20"/>
      <c r="W4536" s="20"/>
      <c r="X4536" s="25"/>
    </row>
    <row r="4537" spans="1:24">
      <c r="A4537" s="1" t="s">
        <v>3363</v>
      </c>
      <c r="B4537" s="13" t="s">
        <v>2114</v>
      </c>
      <c r="C4537" t="s">
        <v>3366</v>
      </c>
      <c r="D4537" s="7" t="s">
        <v>3365</v>
      </c>
      <c r="E4537" s="13" t="s">
        <v>1335</v>
      </c>
      <c r="F4537" s="20">
        <v>74.07</v>
      </c>
      <c r="G4537" s="20">
        <v>6.72</v>
      </c>
      <c r="H4537" s="20"/>
      <c r="I4537" s="20"/>
      <c r="J4537" s="25"/>
      <c r="K4537" t="s">
        <v>418</v>
      </c>
      <c r="L4537" t="s">
        <v>30</v>
      </c>
      <c r="M4537" s="21" t="s">
        <v>31</v>
      </c>
      <c r="N4537">
        <v>20206</v>
      </c>
      <c r="O4537" s="20">
        <v>60</v>
      </c>
      <c r="P4537" s="20"/>
      <c r="Q4537" s="22"/>
      <c r="R4537" s="23"/>
      <c r="S4537" s="24"/>
      <c r="T4537" s="23">
        <v>619000000000000</v>
      </c>
      <c r="U4537" s="22"/>
      <c r="V4537" s="20"/>
      <c r="W4537" s="20"/>
      <c r="X4537" s="25"/>
    </row>
    <row r="4538" spans="1:24">
      <c r="A4538" s="1" t="s">
        <v>3363</v>
      </c>
      <c r="B4538" s="13" t="s">
        <v>2114</v>
      </c>
      <c r="C4538" t="s">
        <v>3367</v>
      </c>
      <c r="D4538" s="7" t="s">
        <v>3365</v>
      </c>
      <c r="E4538" s="13" t="s">
        <v>1335</v>
      </c>
      <c r="F4538" s="20">
        <v>74.07</v>
      </c>
      <c r="G4538" s="20">
        <v>6.72</v>
      </c>
      <c r="H4538" s="20"/>
      <c r="I4538" s="20"/>
      <c r="J4538" s="25"/>
      <c r="K4538" t="s">
        <v>418</v>
      </c>
      <c r="L4538" t="s">
        <v>30</v>
      </c>
      <c r="M4538" s="21" t="s">
        <v>31</v>
      </c>
      <c r="N4538">
        <v>90204</v>
      </c>
      <c r="O4538" s="20">
        <v>93</v>
      </c>
      <c r="P4538" s="20"/>
      <c r="Q4538" s="22"/>
      <c r="R4538" s="23"/>
      <c r="S4538" s="24"/>
      <c r="T4538" s="23">
        <v>2670000000000000</v>
      </c>
      <c r="U4538" s="22"/>
      <c r="V4538" s="20"/>
      <c r="W4538" s="20"/>
      <c r="X4538" s="25"/>
    </row>
    <row r="4539" spans="1:24">
      <c r="A4539" s="1" t="s">
        <v>3363</v>
      </c>
      <c r="B4539" s="13" t="s">
        <v>2114</v>
      </c>
      <c r="C4539" t="s">
        <v>3367</v>
      </c>
      <c r="D4539" s="7" t="s">
        <v>3365</v>
      </c>
      <c r="E4539" s="13" t="s">
        <v>1335</v>
      </c>
      <c r="F4539" s="20">
        <v>74.07</v>
      </c>
      <c r="G4539" s="20">
        <v>6.72</v>
      </c>
      <c r="H4539" s="20"/>
      <c r="I4539" s="20"/>
      <c r="J4539" s="25"/>
      <c r="K4539" t="s">
        <v>418</v>
      </c>
      <c r="L4539" t="s">
        <v>30</v>
      </c>
      <c r="M4539" s="21" t="s">
        <v>31</v>
      </c>
      <c r="N4539">
        <v>90206</v>
      </c>
      <c r="O4539" s="20">
        <v>75</v>
      </c>
      <c r="P4539" s="20"/>
      <c r="Q4539" s="22"/>
      <c r="R4539" s="23"/>
      <c r="S4539" s="24"/>
      <c r="T4539" s="23">
        <v>3520000000000000</v>
      </c>
      <c r="U4539" s="22"/>
      <c r="V4539" s="20"/>
      <c r="W4539" s="20"/>
      <c r="X4539" s="25"/>
    </row>
    <row r="4540" spans="1:24">
      <c r="A4540" s="1" t="s">
        <v>3363</v>
      </c>
      <c r="B4540" s="13" t="s">
        <v>2114</v>
      </c>
      <c r="C4540" t="s">
        <v>3367</v>
      </c>
      <c r="D4540" s="7" t="s">
        <v>3365</v>
      </c>
      <c r="E4540" s="13" t="s">
        <v>1335</v>
      </c>
      <c r="F4540" s="20">
        <v>74.07</v>
      </c>
      <c r="G4540" s="20">
        <v>6.72</v>
      </c>
      <c r="H4540" s="20"/>
      <c r="I4540" s="20"/>
      <c r="J4540" s="25"/>
      <c r="K4540" t="s">
        <v>418</v>
      </c>
      <c r="L4540" t="s">
        <v>30</v>
      </c>
      <c r="M4540" s="21" t="s">
        <v>31</v>
      </c>
      <c r="N4540">
        <v>90253</v>
      </c>
      <c r="O4540" s="20">
        <v>65</v>
      </c>
      <c r="P4540" s="20"/>
      <c r="Q4540" s="22"/>
      <c r="R4540" s="23"/>
      <c r="S4540" s="24"/>
      <c r="T4540" s="23">
        <v>497000000000000</v>
      </c>
      <c r="U4540" s="22"/>
      <c r="V4540" s="20"/>
      <c r="W4540" s="20"/>
      <c r="X4540" s="25"/>
    </row>
    <row r="4541" spans="1:24">
      <c r="A4541" s="1" t="s">
        <v>3363</v>
      </c>
      <c r="B4541" s="13" t="s">
        <v>2114</v>
      </c>
      <c r="C4541" t="s">
        <v>3368</v>
      </c>
      <c r="D4541" s="7" t="s">
        <v>3365</v>
      </c>
      <c r="E4541" s="13" t="s">
        <v>1335</v>
      </c>
      <c r="F4541" s="20">
        <v>74.07</v>
      </c>
      <c r="G4541" s="20">
        <v>6.72</v>
      </c>
      <c r="H4541" s="20"/>
      <c r="I4541" s="20"/>
      <c r="J4541" s="25"/>
      <c r="K4541" t="s">
        <v>418</v>
      </c>
      <c r="L4541" t="s">
        <v>30</v>
      </c>
      <c r="M4541" s="21" t="s">
        <v>31</v>
      </c>
      <c r="N4541">
        <v>90102</v>
      </c>
      <c r="O4541" s="20">
        <v>90</v>
      </c>
      <c r="P4541" s="20"/>
      <c r="Q4541" s="22"/>
      <c r="R4541" s="23"/>
      <c r="S4541" s="24"/>
      <c r="T4541" s="23">
        <v>649000000000000</v>
      </c>
      <c r="U4541" s="22"/>
      <c r="V4541" s="20"/>
      <c r="W4541" s="20"/>
      <c r="X4541" s="25"/>
    </row>
    <row r="4542" spans="1:24">
      <c r="A4542" s="1" t="s">
        <v>3363</v>
      </c>
      <c r="B4542" s="13" t="s">
        <v>2114</v>
      </c>
      <c r="C4542" t="s">
        <v>3368</v>
      </c>
      <c r="D4542" s="7" t="s">
        <v>3365</v>
      </c>
      <c r="E4542" s="13" t="s">
        <v>1335</v>
      </c>
      <c r="F4542" s="20">
        <v>74.07</v>
      </c>
      <c r="G4542" s="20">
        <v>6.72</v>
      </c>
      <c r="H4542" s="20"/>
      <c r="I4542" s="20"/>
      <c r="J4542" s="25"/>
      <c r="K4542" t="s">
        <v>418</v>
      </c>
      <c r="L4542" t="s">
        <v>30</v>
      </c>
      <c r="M4542" s="21" t="s">
        <v>31</v>
      </c>
      <c r="N4542">
        <v>90105</v>
      </c>
      <c r="O4542" s="20">
        <v>75</v>
      </c>
      <c r="P4542" s="20"/>
      <c r="Q4542" s="22"/>
      <c r="R4542" s="23"/>
      <c r="S4542" s="24"/>
      <c r="T4542" s="23">
        <v>938000000000000</v>
      </c>
      <c r="U4542" s="22"/>
      <c r="V4542" s="20"/>
      <c r="W4542" s="20"/>
      <c r="X4542" s="25"/>
    </row>
    <row r="4543" spans="1:24">
      <c r="A4543" s="1" t="s">
        <v>3363</v>
      </c>
      <c r="B4543" s="13" t="s">
        <v>2114</v>
      </c>
      <c r="C4543" t="s">
        <v>3368</v>
      </c>
      <c r="D4543" s="7" t="s">
        <v>3365</v>
      </c>
      <c r="E4543" s="13" t="s">
        <v>1335</v>
      </c>
      <c r="F4543" s="20">
        <v>74.07</v>
      </c>
      <c r="G4543" s="20">
        <v>6.72</v>
      </c>
      <c r="H4543" s="20"/>
      <c r="I4543" s="20"/>
      <c r="J4543" s="25"/>
      <c r="K4543" t="s">
        <v>418</v>
      </c>
      <c r="L4543" t="s">
        <v>30</v>
      </c>
      <c r="M4543" s="21" t="s">
        <v>31</v>
      </c>
      <c r="N4543">
        <v>90106</v>
      </c>
      <c r="O4543" s="20">
        <v>58</v>
      </c>
      <c r="P4543" s="20"/>
      <c r="Q4543" s="22"/>
      <c r="R4543" s="23"/>
      <c r="S4543" s="24"/>
      <c r="T4543" s="23">
        <v>509000000000000</v>
      </c>
      <c r="U4543" s="22"/>
      <c r="V4543" s="20"/>
      <c r="W4543" s="20"/>
      <c r="X4543" s="25"/>
    </row>
    <row r="4544" spans="1:24">
      <c r="A4544" s="1" t="s">
        <v>3363</v>
      </c>
      <c r="B4544" s="13" t="s">
        <v>2114</v>
      </c>
      <c r="C4544" t="s">
        <v>3369</v>
      </c>
      <c r="D4544" s="7" t="s">
        <v>3365</v>
      </c>
      <c r="E4544" s="13" t="s">
        <v>1335</v>
      </c>
      <c r="F4544" s="20">
        <v>74.07</v>
      </c>
      <c r="G4544" s="20">
        <v>6.72</v>
      </c>
      <c r="H4544" s="20"/>
      <c r="I4544" s="20"/>
      <c r="J4544" s="25"/>
      <c r="K4544" t="s">
        <v>418</v>
      </c>
      <c r="L4544" t="s">
        <v>30</v>
      </c>
      <c r="M4544" s="21" t="s">
        <v>31</v>
      </c>
      <c r="N4544">
        <v>70115</v>
      </c>
      <c r="O4544" s="20">
        <v>63</v>
      </c>
      <c r="P4544" s="20"/>
      <c r="Q4544" s="22"/>
      <c r="R4544" s="23"/>
      <c r="S4544" s="24"/>
      <c r="T4544" s="23">
        <v>323000000000000</v>
      </c>
      <c r="U4544" s="22"/>
      <c r="V4544" s="20"/>
      <c r="W4544" s="20"/>
      <c r="X4544" s="25"/>
    </row>
    <row r="4545" spans="1:24">
      <c r="A4545" s="1" t="s">
        <v>3363</v>
      </c>
      <c r="B4545" s="13" t="s">
        <v>2114</v>
      </c>
      <c r="C4545" t="s">
        <v>3369</v>
      </c>
      <c r="D4545" s="7" t="s">
        <v>3365</v>
      </c>
      <c r="E4545" s="13" t="s">
        <v>1335</v>
      </c>
      <c r="F4545" s="20">
        <v>74.07</v>
      </c>
      <c r="G4545" s="20">
        <v>6.72</v>
      </c>
      <c r="H4545" s="20"/>
      <c r="I4545" s="20"/>
      <c r="J4545" s="25"/>
      <c r="K4545" t="s">
        <v>418</v>
      </c>
      <c r="L4545" t="s">
        <v>30</v>
      </c>
      <c r="M4545" s="21" t="s">
        <v>31</v>
      </c>
      <c r="N4545">
        <v>70111</v>
      </c>
      <c r="O4545" s="20">
        <v>44</v>
      </c>
      <c r="P4545" s="20"/>
      <c r="Q4545" s="22"/>
      <c r="R4545" s="23"/>
      <c r="S4545" s="24"/>
      <c r="T4545" s="23">
        <v>347000000000000</v>
      </c>
      <c r="U4545" s="22"/>
      <c r="V4545" s="20"/>
      <c r="W4545" s="20"/>
      <c r="X4545" s="25"/>
    </row>
    <row r="4546" spans="1:24">
      <c r="A4546" s="1" t="s">
        <v>3363</v>
      </c>
      <c r="B4546" s="13" t="s">
        <v>2114</v>
      </c>
      <c r="C4546" t="s">
        <v>3369</v>
      </c>
      <c r="D4546" s="7" t="s">
        <v>3365</v>
      </c>
      <c r="E4546" s="13" t="s">
        <v>1335</v>
      </c>
      <c r="F4546" s="20">
        <v>74.07</v>
      </c>
      <c r="G4546" s="20">
        <v>6.72</v>
      </c>
      <c r="H4546" s="20"/>
      <c r="I4546" s="20"/>
      <c r="J4546" s="25"/>
      <c r="K4546" t="s">
        <v>418</v>
      </c>
      <c r="L4546" t="s">
        <v>30</v>
      </c>
      <c r="M4546" s="21" t="s">
        <v>31</v>
      </c>
      <c r="N4546">
        <v>70101</v>
      </c>
      <c r="O4546" s="20">
        <v>52</v>
      </c>
      <c r="P4546" s="20"/>
      <c r="Q4546" s="22"/>
      <c r="R4546" s="23"/>
      <c r="S4546" s="24"/>
      <c r="T4546" s="23">
        <v>249000000000000</v>
      </c>
      <c r="U4546" s="22"/>
      <c r="V4546" s="20"/>
      <c r="W4546" s="20"/>
      <c r="X4546" s="25"/>
    </row>
    <row r="4547" spans="1:24">
      <c r="A4547" s="1" t="s">
        <v>3363</v>
      </c>
      <c r="B4547" s="13" t="s">
        <v>2114</v>
      </c>
      <c r="C4547" t="s">
        <v>3369</v>
      </c>
      <c r="D4547" s="7" t="s">
        <v>3365</v>
      </c>
      <c r="E4547" s="13" t="s">
        <v>1335</v>
      </c>
      <c r="F4547" s="20">
        <v>74.07</v>
      </c>
      <c r="G4547" s="20">
        <v>6.72</v>
      </c>
      <c r="H4547" s="20"/>
      <c r="I4547" s="20"/>
      <c r="J4547" s="25"/>
      <c r="K4547" t="s">
        <v>418</v>
      </c>
      <c r="L4547" t="s">
        <v>30</v>
      </c>
      <c r="M4547" s="21" t="s">
        <v>31</v>
      </c>
      <c r="N4547">
        <v>70121</v>
      </c>
      <c r="O4547" s="20">
        <v>25</v>
      </c>
      <c r="P4547" s="20"/>
      <c r="Q4547" s="22"/>
      <c r="R4547" s="23"/>
      <c r="S4547" s="24"/>
      <c r="T4547" s="23">
        <v>120000000000000</v>
      </c>
      <c r="U4547" s="22"/>
      <c r="V4547" s="20"/>
      <c r="W4547" s="20"/>
      <c r="X4547" s="25"/>
    </row>
    <row r="4548" spans="1:24">
      <c r="A4548" s="1" t="s">
        <v>3363</v>
      </c>
      <c r="B4548" s="13" t="s">
        <v>2114</v>
      </c>
      <c r="C4548" t="s">
        <v>3370</v>
      </c>
      <c r="D4548" s="7" t="s">
        <v>3365</v>
      </c>
      <c r="E4548" s="13" t="s">
        <v>1335</v>
      </c>
      <c r="F4548" s="20">
        <v>74.77</v>
      </c>
      <c r="G4548" s="20">
        <v>7.27</v>
      </c>
      <c r="H4548" s="20"/>
      <c r="I4548" s="20"/>
      <c r="J4548" s="25"/>
      <c r="K4548" t="s">
        <v>418</v>
      </c>
      <c r="L4548" t="s">
        <v>30</v>
      </c>
      <c r="M4548" s="21" t="s">
        <v>31</v>
      </c>
      <c r="N4548">
        <v>10102</v>
      </c>
      <c r="O4548" s="20">
        <v>88</v>
      </c>
      <c r="P4548" s="20"/>
      <c r="Q4548" s="22"/>
      <c r="R4548" s="23"/>
      <c r="S4548" s="24"/>
      <c r="T4548" s="23">
        <v>1590000000000000</v>
      </c>
      <c r="U4548" s="22"/>
      <c r="V4548" s="20"/>
      <c r="W4548" s="20"/>
      <c r="X4548" s="25"/>
    </row>
    <row r="4549" spans="1:24">
      <c r="A4549" s="1" t="s">
        <v>3363</v>
      </c>
      <c r="B4549" s="13" t="s">
        <v>2114</v>
      </c>
      <c r="C4549" t="s">
        <v>3370</v>
      </c>
      <c r="D4549" s="7" t="s">
        <v>3365</v>
      </c>
      <c r="E4549" s="13" t="s">
        <v>1335</v>
      </c>
      <c r="F4549" s="20">
        <v>74.77</v>
      </c>
      <c r="G4549" s="20">
        <v>7.27</v>
      </c>
      <c r="H4549" s="20"/>
      <c r="I4549" s="20"/>
      <c r="J4549" s="25"/>
      <c r="K4549" t="s">
        <v>418</v>
      </c>
      <c r="L4549" t="s">
        <v>30</v>
      </c>
      <c r="M4549" s="21" t="s">
        <v>31</v>
      </c>
      <c r="N4549">
        <v>10105</v>
      </c>
      <c r="O4549" s="20">
        <v>75</v>
      </c>
      <c r="P4549" s="20"/>
      <c r="Q4549" s="22"/>
      <c r="R4549" s="23"/>
      <c r="S4549" s="24"/>
      <c r="T4549" s="23">
        <v>3060000000000000</v>
      </c>
      <c r="U4549" s="22"/>
      <c r="V4549" s="20"/>
      <c r="W4549" s="20"/>
      <c r="X4549" s="25"/>
    </row>
    <row r="4550" spans="1:24">
      <c r="A4550" s="1" t="s">
        <v>3363</v>
      </c>
      <c r="B4550" s="13" t="s">
        <v>2114</v>
      </c>
      <c r="C4550" t="s">
        <v>3370</v>
      </c>
      <c r="D4550" s="7" t="s">
        <v>3365</v>
      </c>
      <c r="E4550" s="13" t="s">
        <v>1335</v>
      </c>
      <c r="F4550" s="20">
        <v>74.77</v>
      </c>
      <c r="G4550" s="20">
        <v>7.27</v>
      </c>
      <c r="H4550" s="20"/>
      <c r="I4550" s="20"/>
      <c r="J4550" s="25"/>
      <c r="K4550" t="s">
        <v>418</v>
      </c>
      <c r="L4550" t="s">
        <v>30</v>
      </c>
      <c r="M4550" s="21" t="s">
        <v>31</v>
      </c>
      <c r="N4550">
        <v>10103</v>
      </c>
      <c r="O4550" s="20">
        <v>79</v>
      </c>
      <c r="P4550" s="20"/>
      <c r="Q4550" s="22"/>
      <c r="R4550" s="23"/>
      <c r="S4550" s="24"/>
      <c r="T4550" s="23">
        <v>1010000000000000</v>
      </c>
      <c r="U4550" s="22"/>
      <c r="V4550" s="20"/>
      <c r="W4550" s="20"/>
      <c r="X4550" s="25"/>
    </row>
    <row r="4551" spans="1:24">
      <c r="A4551" s="1" t="s">
        <v>3363</v>
      </c>
      <c r="B4551" s="13" t="s">
        <v>2114</v>
      </c>
      <c r="C4551" t="s">
        <v>3370</v>
      </c>
      <c r="D4551" s="7" t="s">
        <v>3365</v>
      </c>
      <c r="E4551" s="13" t="s">
        <v>1335</v>
      </c>
      <c r="F4551" s="20">
        <v>74.77</v>
      </c>
      <c r="G4551" s="20">
        <v>7.27</v>
      </c>
      <c r="H4551" s="20"/>
      <c r="I4551" s="20"/>
      <c r="J4551" s="25"/>
      <c r="K4551" t="s">
        <v>418</v>
      </c>
      <c r="L4551" t="s">
        <v>30</v>
      </c>
      <c r="M4551" s="21" t="s">
        <v>31</v>
      </c>
      <c r="N4551">
        <v>10120</v>
      </c>
      <c r="O4551" s="20">
        <v>71</v>
      </c>
      <c r="P4551" s="20"/>
      <c r="Q4551" s="22"/>
      <c r="R4551" s="23"/>
      <c r="S4551" s="24"/>
      <c r="T4551" s="23">
        <v>646000000000000</v>
      </c>
      <c r="U4551" s="22"/>
      <c r="V4551" s="20"/>
      <c r="W4551" s="20"/>
      <c r="X4551" s="25"/>
    </row>
    <row r="4552" spans="1:24">
      <c r="A4552" s="1" t="s">
        <v>3363</v>
      </c>
      <c r="B4552" s="13" t="s">
        <v>2114</v>
      </c>
      <c r="C4552" t="s">
        <v>3371</v>
      </c>
      <c r="D4552" s="7" t="s">
        <v>3365</v>
      </c>
      <c r="E4552" s="13" t="s">
        <v>1335</v>
      </c>
      <c r="F4552" s="20">
        <v>74.77</v>
      </c>
      <c r="G4552" s="20">
        <v>7.27</v>
      </c>
      <c r="H4552" s="20"/>
      <c r="I4552" s="20"/>
      <c r="J4552" s="25"/>
      <c r="K4552" t="s">
        <v>418</v>
      </c>
      <c r="L4552" t="s">
        <v>30</v>
      </c>
      <c r="M4552" s="21" t="s">
        <v>31</v>
      </c>
      <c r="N4552">
        <v>80155</v>
      </c>
      <c r="O4552" s="20">
        <v>90</v>
      </c>
      <c r="P4552" s="20"/>
      <c r="Q4552" s="22"/>
      <c r="R4552" s="23"/>
      <c r="S4552" s="24"/>
      <c r="T4552" s="23">
        <v>1910000000000000</v>
      </c>
      <c r="U4552" s="22"/>
      <c r="V4552" s="20"/>
      <c r="W4552" s="20"/>
      <c r="X4552" s="25"/>
    </row>
    <row r="4553" spans="1:24">
      <c r="A4553" s="1" t="s">
        <v>3363</v>
      </c>
      <c r="B4553" s="13" t="s">
        <v>2114</v>
      </c>
      <c r="C4553" t="s">
        <v>3371</v>
      </c>
      <c r="D4553" s="7" t="s">
        <v>3365</v>
      </c>
      <c r="E4553" s="13" t="s">
        <v>1335</v>
      </c>
      <c r="F4553" s="20">
        <v>74.77</v>
      </c>
      <c r="G4553" s="20">
        <v>7.27</v>
      </c>
      <c r="H4553" s="20"/>
      <c r="I4553" s="20"/>
      <c r="J4553" s="25"/>
      <c r="K4553" t="s">
        <v>418</v>
      </c>
      <c r="L4553" t="s">
        <v>30</v>
      </c>
      <c r="M4553" s="21" t="s">
        <v>31</v>
      </c>
      <c r="N4553">
        <v>80197</v>
      </c>
      <c r="O4553" s="20">
        <v>81</v>
      </c>
      <c r="P4553" s="20"/>
      <c r="Q4553" s="22"/>
      <c r="R4553" s="23"/>
      <c r="S4553" s="24"/>
      <c r="T4553" s="23">
        <v>4840000000000000</v>
      </c>
      <c r="U4553" s="22"/>
      <c r="V4553" s="20"/>
      <c r="W4553" s="20"/>
      <c r="X4553" s="25"/>
    </row>
    <row r="4554" spans="1:24">
      <c r="A4554" s="1" t="s">
        <v>3363</v>
      </c>
      <c r="B4554" s="13" t="s">
        <v>2114</v>
      </c>
      <c r="C4554" t="s">
        <v>3371</v>
      </c>
      <c r="D4554" s="7" t="s">
        <v>3365</v>
      </c>
      <c r="E4554" s="13" t="s">
        <v>1335</v>
      </c>
      <c r="F4554" s="20">
        <v>74.77</v>
      </c>
      <c r="G4554" s="20">
        <v>7.27</v>
      </c>
      <c r="H4554" s="20"/>
      <c r="I4554" s="20"/>
      <c r="J4554" s="25"/>
      <c r="K4554" t="s">
        <v>418</v>
      </c>
      <c r="L4554" t="s">
        <v>30</v>
      </c>
      <c r="M4554" s="21" t="s">
        <v>31</v>
      </c>
      <c r="N4554">
        <v>80192</v>
      </c>
      <c r="O4554" s="20">
        <v>81</v>
      </c>
      <c r="P4554" s="20"/>
      <c r="Q4554" s="22"/>
      <c r="R4554" s="23"/>
      <c r="S4554" s="24"/>
      <c r="T4554" s="23">
        <v>1480000000000000</v>
      </c>
      <c r="U4554" s="22"/>
      <c r="V4554" s="20"/>
      <c r="W4554" s="20"/>
      <c r="X4554" s="25"/>
    </row>
    <row r="4555" spans="1:24">
      <c r="A4555" s="1" t="s">
        <v>3363</v>
      </c>
      <c r="B4555" s="13" t="s">
        <v>2114</v>
      </c>
      <c r="C4555" t="s">
        <v>3371</v>
      </c>
      <c r="D4555" s="7" t="s">
        <v>3365</v>
      </c>
      <c r="E4555" s="13" t="s">
        <v>1335</v>
      </c>
      <c r="F4555" s="20">
        <v>74.77</v>
      </c>
      <c r="G4555" s="20">
        <v>7.27</v>
      </c>
      <c r="H4555" s="20"/>
      <c r="I4555" s="20"/>
      <c r="J4555" s="25"/>
      <c r="K4555" t="s">
        <v>418</v>
      </c>
      <c r="L4555" t="s">
        <v>30</v>
      </c>
      <c r="M4555" s="21" t="s">
        <v>31</v>
      </c>
      <c r="N4555">
        <v>80174</v>
      </c>
      <c r="O4555" s="20">
        <v>69</v>
      </c>
      <c r="P4555" s="20"/>
      <c r="Q4555" s="22"/>
      <c r="R4555" s="23"/>
      <c r="S4555" s="24"/>
      <c r="T4555" s="23">
        <v>5150000000000000</v>
      </c>
      <c r="U4555" s="22"/>
      <c r="V4555" s="20"/>
      <c r="W4555" s="20"/>
      <c r="X4555" s="25"/>
    </row>
    <row r="4556" spans="1:24">
      <c r="A4556" s="1" t="s">
        <v>3363</v>
      </c>
      <c r="B4556" s="13" t="s">
        <v>2114</v>
      </c>
      <c r="C4556" t="s">
        <v>3372</v>
      </c>
      <c r="D4556" s="7" t="s">
        <v>3365</v>
      </c>
      <c r="E4556" s="13" t="s">
        <v>1335</v>
      </c>
      <c r="F4556" s="20">
        <v>74.77</v>
      </c>
      <c r="G4556" s="20">
        <v>7.27</v>
      </c>
      <c r="H4556" s="20"/>
      <c r="I4556" s="20"/>
      <c r="J4556" s="25"/>
      <c r="K4556" t="s">
        <v>418</v>
      </c>
      <c r="L4556" t="s">
        <v>30</v>
      </c>
      <c r="M4556" s="21" t="s">
        <v>31</v>
      </c>
      <c r="N4556">
        <v>30256</v>
      </c>
      <c r="O4556" s="20">
        <v>93</v>
      </c>
      <c r="P4556" s="20"/>
      <c r="Q4556" s="22"/>
      <c r="R4556" s="23"/>
      <c r="S4556" s="24"/>
      <c r="T4556" s="23">
        <v>5360000000000000</v>
      </c>
      <c r="U4556" s="22"/>
      <c r="V4556" s="20"/>
      <c r="W4556" s="20"/>
      <c r="X4556" s="25"/>
    </row>
    <row r="4557" spans="1:24">
      <c r="A4557" s="1" t="s">
        <v>3363</v>
      </c>
      <c r="B4557" s="13" t="s">
        <v>2114</v>
      </c>
      <c r="C4557" t="s">
        <v>3372</v>
      </c>
      <c r="D4557" s="7" t="s">
        <v>3365</v>
      </c>
      <c r="E4557" s="13" t="s">
        <v>1335</v>
      </c>
      <c r="F4557" s="20">
        <v>74.77</v>
      </c>
      <c r="G4557" s="20">
        <v>7.27</v>
      </c>
      <c r="H4557" s="20"/>
      <c r="I4557" s="20"/>
      <c r="J4557" s="25"/>
      <c r="K4557" t="s">
        <v>418</v>
      </c>
      <c r="L4557" t="s">
        <v>30</v>
      </c>
      <c r="M4557" s="21" t="s">
        <v>31</v>
      </c>
      <c r="N4557">
        <v>30243</v>
      </c>
      <c r="O4557" s="20">
        <v>87</v>
      </c>
      <c r="P4557" s="20"/>
      <c r="Q4557" s="22"/>
      <c r="R4557" s="23"/>
      <c r="S4557" s="24"/>
      <c r="T4557" s="23">
        <v>228000000000000</v>
      </c>
      <c r="U4557" s="22"/>
      <c r="V4557" s="20"/>
      <c r="W4557" s="20"/>
      <c r="X4557" s="25"/>
    </row>
    <row r="4558" spans="1:24">
      <c r="A4558" s="1" t="s">
        <v>3363</v>
      </c>
      <c r="B4558" s="13" t="s">
        <v>2114</v>
      </c>
      <c r="C4558" t="s">
        <v>3372</v>
      </c>
      <c r="D4558" s="7" t="s">
        <v>3365</v>
      </c>
      <c r="E4558" s="13" t="s">
        <v>1335</v>
      </c>
      <c r="F4558" s="20">
        <v>74.77</v>
      </c>
      <c r="G4558" s="20">
        <v>7.27</v>
      </c>
      <c r="H4558" s="20"/>
      <c r="I4558" s="20"/>
      <c r="J4558" s="25"/>
      <c r="K4558" t="s">
        <v>418</v>
      </c>
      <c r="L4558" t="s">
        <v>30</v>
      </c>
      <c r="M4558" s="21" t="s">
        <v>31</v>
      </c>
      <c r="N4558">
        <v>30206</v>
      </c>
      <c r="O4558" s="20">
        <v>89</v>
      </c>
      <c r="P4558" s="20"/>
      <c r="Q4558" s="22"/>
      <c r="R4558" s="23"/>
      <c r="S4558" s="24"/>
      <c r="T4558" s="23">
        <v>672000000000000</v>
      </c>
      <c r="U4558" s="22"/>
      <c r="V4558" s="20"/>
      <c r="W4558" s="20"/>
      <c r="X4558" s="25"/>
    </row>
    <row r="4559" spans="1:24">
      <c r="A4559" s="1" t="s">
        <v>3363</v>
      </c>
      <c r="B4559" s="13" t="s">
        <v>2114</v>
      </c>
      <c r="C4559" t="s">
        <v>3372</v>
      </c>
      <c r="D4559" s="7" t="s">
        <v>3365</v>
      </c>
      <c r="E4559" s="13" t="s">
        <v>1335</v>
      </c>
      <c r="F4559" s="20">
        <v>74.77</v>
      </c>
      <c r="G4559" s="20">
        <v>7.27</v>
      </c>
      <c r="H4559" s="20"/>
      <c r="I4559" s="20"/>
      <c r="J4559" s="25"/>
      <c r="K4559" t="s">
        <v>418</v>
      </c>
      <c r="L4559" t="s">
        <v>30</v>
      </c>
      <c r="M4559" s="21" t="s">
        <v>31</v>
      </c>
      <c r="N4559">
        <v>30236</v>
      </c>
      <c r="O4559" s="20">
        <v>76</v>
      </c>
      <c r="P4559" s="20"/>
      <c r="Q4559" s="22"/>
      <c r="R4559" s="23"/>
      <c r="S4559" s="24"/>
      <c r="T4559" s="23">
        <v>12000000000000</v>
      </c>
      <c r="U4559" s="22"/>
      <c r="V4559" s="20"/>
      <c r="W4559" s="20"/>
      <c r="X4559" s="25"/>
    </row>
    <row r="4560" spans="1:24">
      <c r="A4560" s="1" t="s">
        <v>3363</v>
      </c>
      <c r="B4560" s="13" t="s">
        <v>2114</v>
      </c>
      <c r="C4560" t="s">
        <v>3373</v>
      </c>
      <c r="D4560" s="7" t="s">
        <v>3365</v>
      </c>
      <c r="E4560" s="13" t="s">
        <v>1335</v>
      </c>
      <c r="F4560" s="20">
        <v>74.05</v>
      </c>
      <c r="G4560" s="20">
        <v>7.22</v>
      </c>
      <c r="H4560" s="20"/>
      <c r="I4560" s="20"/>
      <c r="J4560" s="25"/>
      <c r="K4560" t="s">
        <v>730</v>
      </c>
      <c r="L4560" t="s">
        <v>1336</v>
      </c>
      <c r="M4560" s="21" t="s">
        <v>335</v>
      </c>
      <c r="N4560">
        <v>60118</v>
      </c>
      <c r="O4560" s="20">
        <v>73</v>
      </c>
      <c r="P4560" s="20"/>
      <c r="Q4560" s="22"/>
      <c r="R4560" s="23"/>
      <c r="S4560" s="24"/>
      <c r="T4560" s="23">
        <v>51800000000000</v>
      </c>
      <c r="U4560" s="22"/>
      <c r="V4560" s="20"/>
      <c r="W4560" s="20"/>
      <c r="X4560" s="25"/>
    </row>
    <row r="4561" spans="1:24">
      <c r="A4561" s="1" t="s">
        <v>3363</v>
      </c>
      <c r="B4561" s="13" t="s">
        <v>2114</v>
      </c>
      <c r="C4561" t="s">
        <v>3373</v>
      </c>
      <c r="D4561" s="7" t="s">
        <v>3365</v>
      </c>
      <c r="E4561" s="13" t="s">
        <v>1335</v>
      </c>
      <c r="F4561" s="20">
        <v>74.05</v>
      </c>
      <c r="G4561" s="20">
        <v>7.22</v>
      </c>
      <c r="H4561" s="20"/>
      <c r="I4561" s="20"/>
      <c r="J4561" s="25"/>
      <c r="K4561" t="s">
        <v>730</v>
      </c>
      <c r="L4561" t="s">
        <v>1336</v>
      </c>
      <c r="M4561" s="21" t="s">
        <v>335</v>
      </c>
      <c r="N4561">
        <v>60143</v>
      </c>
      <c r="O4561" s="20">
        <v>64</v>
      </c>
      <c r="P4561" s="20"/>
      <c r="Q4561" s="22"/>
      <c r="R4561" s="23"/>
      <c r="S4561" s="24"/>
      <c r="T4561" s="23">
        <v>18900000000000</v>
      </c>
      <c r="U4561" s="22"/>
      <c r="V4561" s="20"/>
      <c r="W4561" s="20"/>
      <c r="X4561" s="25"/>
    </row>
    <row r="4562" spans="1:24">
      <c r="A4562" s="39" t="s">
        <v>3363</v>
      </c>
      <c r="B4562" s="40" t="s">
        <v>2114</v>
      </c>
      <c r="C4562" s="18" t="s">
        <v>3373</v>
      </c>
      <c r="D4562" s="78" t="s">
        <v>3365</v>
      </c>
      <c r="E4562" s="40" t="s">
        <v>1335</v>
      </c>
      <c r="F4562" s="42">
        <v>74.05</v>
      </c>
      <c r="G4562" s="42">
        <v>7.22</v>
      </c>
      <c r="H4562" s="42"/>
      <c r="I4562" s="42"/>
      <c r="J4562" s="47"/>
      <c r="K4562" s="18" t="s">
        <v>730</v>
      </c>
      <c r="L4562" s="18" t="s">
        <v>1336</v>
      </c>
      <c r="M4562" s="43" t="s">
        <v>335</v>
      </c>
      <c r="N4562" s="18">
        <v>60140</v>
      </c>
      <c r="O4562" s="42">
        <v>58</v>
      </c>
      <c r="P4562" s="42"/>
      <c r="Q4562" s="44"/>
      <c r="R4562" s="45"/>
      <c r="S4562" s="46"/>
      <c r="T4562" s="45">
        <v>59400000000000</v>
      </c>
      <c r="U4562" s="44"/>
      <c r="V4562" s="42"/>
      <c r="W4562" s="42"/>
      <c r="X4562" s="47"/>
    </row>
    <row r="4563" spans="1:24">
      <c r="A4563" s="1" t="s">
        <v>3374</v>
      </c>
      <c r="B4563" s="13" t="s">
        <v>3375</v>
      </c>
      <c r="C4563" t="s">
        <v>3376</v>
      </c>
      <c r="D4563" s="7" t="s">
        <v>3377</v>
      </c>
      <c r="E4563" s="13" t="s">
        <v>1335</v>
      </c>
      <c r="F4563" s="20">
        <v>72.44</v>
      </c>
      <c r="G4563" s="20">
        <v>6.88</v>
      </c>
      <c r="H4563" s="20"/>
      <c r="I4563" s="20"/>
      <c r="J4563" s="25"/>
      <c r="K4563" t="s">
        <v>418</v>
      </c>
      <c r="L4563" t="s">
        <v>30</v>
      </c>
      <c r="M4563" s="21" t="s">
        <v>31</v>
      </c>
      <c r="N4563" t="s">
        <v>3378</v>
      </c>
      <c r="O4563" s="20">
        <v>77.6</v>
      </c>
      <c r="P4563" s="20"/>
      <c r="Q4563" s="22"/>
      <c r="R4563" s="23"/>
      <c r="S4563" s="24"/>
      <c r="T4563" s="23">
        <v>710000000000000</v>
      </c>
      <c r="U4563" s="22"/>
      <c r="V4563" s="20"/>
      <c r="W4563" s="20"/>
      <c r="X4563" s="25"/>
    </row>
    <row r="4564" spans="1:24">
      <c r="A4564" s="1" t="s">
        <v>3374</v>
      </c>
      <c r="B4564" s="13" t="s">
        <v>3375</v>
      </c>
      <c r="C4564" t="s">
        <v>3376</v>
      </c>
      <c r="D4564" s="7" t="s">
        <v>3377</v>
      </c>
      <c r="E4564" s="13" t="s">
        <v>1335</v>
      </c>
      <c r="F4564" s="20">
        <v>72.44</v>
      </c>
      <c r="G4564" s="20">
        <v>6.88</v>
      </c>
      <c r="H4564" s="20"/>
      <c r="I4564" s="20"/>
      <c r="J4564" s="25"/>
      <c r="K4564" t="s">
        <v>418</v>
      </c>
      <c r="L4564" t="s">
        <v>30</v>
      </c>
      <c r="M4564" s="21" t="s">
        <v>31</v>
      </c>
      <c r="N4564" t="s">
        <v>3379</v>
      </c>
      <c r="O4564" s="20">
        <v>85.2</v>
      </c>
      <c r="P4564" s="20"/>
      <c r="Q4564" s="22"/>
      <c r="R4564" s="23"/>
      <c r="S4564" s="24"/>
      <c r="T4564" s="23">
        <v>1400000000000000</v>
      </c>
      <c r="U4564" s="22"/>
      <c r="V4564" s="20"/>
      <c r="W4564" s="20"/>
      <c r="X4564" s="25"/>
    </row>
    <row r="4565" spans="1:24">
      <c r="A4565" s="1" t="s">
        <v>3374</v>
      </c>
      <c r="B4565" s="13" t="s">
        <v>3375</v>
      </c>
      <c r="C4565" t="s">
        <v>3376</v>
      </c>
      <c r="D4565" s="7" t="s">
        <v>3377</v>
      </c>
      <c r="E4565" s="13" t="s">
        <v>1335</v>
      </c>
      <c r="F4565" s="20">
        <v>72.44</v>
      </c>
      <c r="G4565" s="20">
        <v>6.88</v>
      </c>
      <c r="H4565" s="20"/>
      <c r="I4565" s="20"/>
      <c r="J4565" s="25"/>
      <c r="K4565" t="s">
        <v>418</v>
      </c>
      <c r="L4565" t="s">
        <v>30</v>
      </c>
      <c r="M4565" s="21" t="s">
        <v>31</v>
      </c>
      <c r="N4565" t="s">
        <v>3380</v>
      </c>
      <c r="O4565" s="20">
        <v>88.1</v>
      </c>
      <c r="P4565" s="20"/>
      <c r="Q4565" s="22"/>
      <c r="R4565" s="23"/>
      <c r="S4565" s="24"/>
      <c r="T4565" s="23">
        <v>1000000000000000</v>
      </c>
      <c r="U4565" s="22"/>
      <c r="V4565" s="20"/>
      <c r="W4565" s="20"/>
      <c r="X4565" s="25"/>
    </row>
    <row r="4566" spans="1:24">
      <c r="A4566" s="1" t="s">
        <v>3374</v>
      </c>
      <c r="B4566" s="13" t="s">
        <v>3375</v>
      </c>
      <c r="C4566" t="s">
        <v>3376</v>
      </c>
      <c r="D4566" s="7" t="s">
        <v>3377</v>
      </c>
      <c r="E4566" s="13" t="s">
        <v>1335</v>
      </c>
      <c r="F4566" s="20">
        <v>72.44</v>
      </c>
      <c r="G4566" s="20">
        <v>6.88</v>
      </c>
      <c r="H4566" s="20"/>
      <c r="I4566" s="20"/>
      <c r="J4566" s="25"/>
      <c r="K4566" t="s">
        <v>418</v>
      </c>
      <c r="L4566" t="s">
        <v>30</v>
      </c>
      <c r="M4566" s="21" t="s">
        <v>31</v>
      </c>
      <c r="N4566" t="s">
        <v>3381</v>
      </c>
      <c r="O4566" s="20">
        <v>86.2</v>
      </c>
      <c r="P4566" s="20"/>
      <c r="Q4566" s="22"/>
      <c r="R4566" s="23"/>
      <c r="S4566" s="24"/>
      <c r="T4566" s="23">
        <v>1300000000000000</v>
      </c>
      <c r="U4566" s="22"/>
      <c r="V4566" s="20"/>
      <c r="W4566" s="20"/>
      <c r="X4566" s="25"/>
    </row>
    <row r="4567" spans="1:24">
      <c r="A4567" s="1" t="s">
        <v>3374</v>
      </c>
      <c r="B4567" s="13" t="s">
        <v>3375</v>
      </c>
      <c r="C4567" t="s">
        <v>3382</v>
      </c>
      <c r="D4567" s="7" t="s">
        <v>3377</v>
      </c>
      <c r="E4567" s="13" t="s">
        <v>1335</v>
      </c>
      <c r="F4567" s="20">
        <v>71</v>
      </c>
      <c r="G4567" s="20">
        <v>6.19</v>
      </c>
      <c r="H4567" s="20"/>
      <c r="I4567" s="20"/>
      <c r="J4567" s="25"/>
      <c r="K4567" t="s">
        <v>418</v>
      </c>
      <c r="L4567" t="s">
        <v>30</v>
      </c>
      <c r="M4567" s="21" t="s">
        <v>31</v>
      </c>
      <c r="N4567" t="s">
        <v>3383</v>
      </c>
      <c r="O4567" s="20">
        <v>88.5</v>
      </c>
      <c r="P4567" s="20"/>
      <c r="Q4567" s="22"/>
      <c r="R4567" s="23"/>
      <c r="S4567" s="24"/>
      <c r="T4567" s="23">
        <v>1100000000000000</v>
      </c>
      <c r="U4567" s="22"/>
      <c r="V4567" s="20"/>
      <c r="W4567" s="20"/>
      <c r="X4567" s="25"/>
    </row>
    <row r="4568" spans="1:24">
      <c r="A4568" s="1" t="s">
        <v>3374</v>
      </c>
      <c r="B4568" s="13" t="s">
        <v>3375</v>
      </c>
      <c r="C4568" t="s">
        <v>3382</v>
      </c>
      <c r="D4568" s="7" t="s">
        <v>3377</v>
      </c>
      <c r="E4568" s="13" t="s">
        <v>1335</v>
      </c>
      <c r="F4568" s="20">
        <v>71</v>
      </c>
      <c r="G4568" s="20">
        <v>6.19</v>
      </c>
      <c r="H4568" s="20"/>
      <c r="I4568" s="20"/>
      <c r="J4568" s="25"/>
      <c r="K4568" t="s">
        <v>418</v>
      </c>
      <c r="L4568" t="s">
        <v>30</v>
      </c>
      <c r="M4568" s="21" t="s">
        <v>31</v>
      </c>
      <c r="N4568" t="s">
        <v>3384</v>
      </c>
      <c r="O4568" s="20">
        <v>86.2</v>
      </c>
      <c r="P4568" s="20"/>
      <c r="Q4568" s="22"/>
      <c r="R4568" s="23"/>
      <c r="S4568" s="24"/>
      <c r="T4568" s="23">
        <v>2000000000000000</v>
      </c>
      <c r="U4568" s="22"/>
      <c r="V4568" s="20"/>
      <c r="W4568" s="20"/>
      <c r="X4568" s="25"/>
    </row>
    <row r="4569" spans="1:24">
      <c r="A4569" s="1" t="s">
        <v>3374</v>
      </c>
      <c r="B4569" s="13" t="s">
        <v>3375</v>
      </c>
      <c r="C4569" t="s">
        <v>3382</v>
      </c>
      <c r="D4569" s="7" t="s">
        <v>3377</v>
      </c>
      <c r="E4569" s="13" t="s">
        <v>1335</v>
      </c>
      <c r="F4569" s="20">
        <v>71</v>
      </c>
      <c r="G4569" s="20">
        <v>6.19</v>
      </c>
      <c r="H4569" s="20"/>
      <c r="I4569" s="20"/>
      <c r="J4569" s="25"/>
      <c r="K4569" t="s">
        <v>418</v>
      </c>
      <c r="L4569" t="s">
        <v>30</v>
      </c>
      <c r="M4569" s="21" t="s">
        <v>31</v>
      </c>
      <c r="N4569" t="s">
        <v>3385</v>
      </c>
      <c r="O4569" s="20">
        <v>86.6</v>
      </c>
      <c r="P4569" s="20"/>
      <c r="Q4569" s="22"/>
      <c r="R4569" s="23"/>
      <c r="S4569" s="24"/>
      <c r="T4569" s="23">
        <v>2400000000000000</v>
      </c>
      <c r="U4569" s="22"/>
      <c r="V4569" s="20"/>
      <c r="W4569" s="20"/>
      <c r="X4569" s="25"/>
    </row>
    <row r="4570" spans="1:24">
      <c r="A4570" s="1" t="s">
        <v>3374</v>
      </c>
      <c r="B4570" s="13" t="s">
        <v>3375</v>
      </c>
      <c r="C4570" t="s">
        <v>3386</v>
      </c>
      <c r="D4570" s="7" t="s">
        <v>3377</v>
      </c>
      <c r="E4570" s="13" t="s">
        <v>1335</v>
      </c>
      <c r="F4570" s="20">
        <v>71</v>
      </c>
      <c r="G4570" s="20">
        <v>6.19</v>
      </c>
      <c r="H4570" s="20"/>
      <c r="I4570" s="20"/>
      <c r="J4570" s="25"/>
      <c r="K4570" t="s">
        <v>418</v>
      </c>
      <c r="L4570" t="s">
        <v>30</v>
      </c>
      <c r="M4570" s="21" t="s">
        <v>31</v>
      </c>
      <c r="N4570" t="s">
        <v>3387</v>
      </c>
      <c r="O4570" s="20">
        <v>83.4</v>
      </c>
      <c r="P4570" s="20"/>
      <c r="Q4570" s="22"/>
      <c r="R4570" s="23"/>
      <c r="S4570" s="24"/>
      <c r="T4570" s="23">
        <v>2000000000000000</v>
      </c>
      <c r="U4570" s="22"/>
      <c r="V4570" s="20"/>
      <c r="W4570" s="20"/>
      <c r="X4570" s="25"/>
    </row>
    <row r="4571" spans="1:24">
      <c r="A4571" s="1" t="s">
        <v>3374</v>
      </c>
      <c r="B4571" s="13" t="s">
        <v>3375</v>
      </c>
      <c r="C4571" t="s">
        <v>3386</v>
      </c>
      <c r="D4571" s="7" t="s">
        <v>3377</v>
      </c>
      <c r="E4571" s="13" t="s">
        <v>1335</v>
      </c>
      <c r="F4571" s="20">
        <v>71</v>
      </c>
      <c r="G4571" s="20">
        <v>6.19</v>
      </c>
      <c r="H4571" s="20"/>
      <c r="I4571" s="20"/>
      <c r="J4571" s="25"/>
      <c r="K4571" t="s">
        <v>418</v>
      </c>
      <c r="L4571" t="s">
        <v>30</v>
      </c>
      <c r="M4571" s="21" t="s">
        <v>31</v>
      </c>
      <c r="N4571" t="s">
        <v>3388</v>
      </c>
      <c r="O4571" s="20">
        <v>83.6</v>
      </c>
      <c r="P4571" s="20"/>
      <c r="Q4571" s="22"/>
      <c r="R4571" s="23"/>
      <c r="S4571" s="24"/>
      <c r="T4571" s="23">
        <v>1500000000000000</v>
      </c>
      <c r="U4571" s="22"/>
      <c r="V4571" s="20"/>
      <c r="W4571" s="20"/>
      <c r="X4571" s="25"/>
    </row>
    <row r="4572" spans="1:24">
      <c r="A4572" s="39" t="s">
        <v>3374</v>
      </c>
      <c r="B4572" s="40" t="s">
        <v>3375</v>
      </c>
      <c r="C4572" s="18" t="s">
        <v>3389</v>
      </c>
      <c r="D4572" s="78" t="s">
        <v>3377</v>
      </c>
      <c r="E4572" s="40" t="s">
        <v>1335</v>
      </c>
      <c r="F4572" s="42">
        <v>72.1</v>
      </c>
      <c r="G4572" s="42">
        <v>6.75</v>
      </c>
      <c r="H4572" s="42"/>
      <c r="I4572" s="42"/>
      <c r="J4572" s="47"/>
      <c r="K4572" s="18" t="s">
        <v>418</v>
      </c>
      <c r="L4572" s="18" t="s">
        <v>30</v>
      </c>
      <c r="M4572" s="43" t="s">
        <v>31</v>
      </c>
      <c r="N4572" s="18" t="s">
        <v>3390</v>
      </c>
      <c r="O4572" s="42">
        <v>87.8</v>
      </c>
      <c r="P4572" s="42"/>
      <c r="Q4572" s="44"/>
      <c r="R4572" s="45"/>
      <c r="S4572" s="46"/>
      <c r="T4572" s="45">
        <v>900000000000000</v>
      </c>
      <c r="U4572" s="44"/>
      <c r="V4572" s="42"/>
      <c r="W4572" s="42"/>
      <c r="X4572" s="47"/>
    </row>
    <row r="4573" spans="1:24">
      <c r="A4573" s="1" t="s">
        <v>3391</v>
      </c>
      <c r="B4573" s="13" t="s">
        <v>933</v>
      </c>
      <c r="C4573" t="s">
        <v>3392</v>
      </c>
      <c r="D4573" s="7" t="s">
        <v>3393</v>
      </c>
      <c r="E4573" s="13" t="s">
        <v>936</v>
      </c>
      <c r="F4573" s="20"/>
      <c r="G4573" s="20"/>
      <c r="H4573" s="20"/>
      <c r="I4573" s="20"/>
      <c r="J4573" s="25"/>
      <c r="K4573" t="s">
        <v>3394</v>
      </c>
      <c r="L4573" t="s">
        <v>30</v>
      </c>
      <c r="M4573" s="21" t="s">
        <v>31</v>
      </c>
      <c r="N4573" t="s">
        <v>3395</v>
      </c>
      <c r="O4573" s="20">
        <v>87.3</v>
      </c>
      <c r="P4573" s="20"/>
      <c r="Q4573" s="22"/>
      <c r="R4573" s="23"/>
      <c r="S4573" s="24"/>
      <c r="T4573" s="23">
        <v>490000000000000</v>
      </c>
      <c r="U4573" s="22"/>
      <c r="V4573" s="20">
        <v>16</v>
      </c>
      <c r="W4573" s="20"/>
      <c r="X4573" s="25"/>
    </row>
    <row r="4574" spans="1:24">
      <c r="A4574" s="1" t="s">
        <v>3391</v>
      </c>
      <c r="B4574" s="13" t="s">
        <v>933</v>
      </c>
      <c r="C4574" t="s">
        <v>3392</v>
      </c>
      <c r="D4574" s="7" t="s">
        <v>3393</v>
      </c>
      <c r="E4574" s="13" t="s">
        <v>936</v>
      </c>
      <c r="F4574" s="20"/>
      <c r="G4574" s="20"/>
      <c r="H4574" s="20"/>
      <c r="I4574" s="20"/>
      <c r="J4574" s="25"/>
      <c r="K4574" t="s">
        <v>3394</v>
      </c>
      <c r="L4574" t="s">
        <v>30</v>
      </c>
      <c r="M4574" s="21" t="s">
        <v>31</v>
      </c>
      <c r="N4574" t="s">
        <v>3395</v>
      </c>
      <c r="O4574" s="20">
        <v>72.5</v>
      </c>
      <c r="P4574" s="20"/>
      <c r="Q4574" s="22"/>
      <c r="R4574" s="23"/>
      <c r="S4574" s="24"/>
      <c r="T4574" s="23"/>
      <c r="U4574" s="22"/>
      <c r="V4574" s="20"/>
      <c r="W4574" s="20"/>
      <c r="X4574" s="25"/>
    </row>
    <row r="4575" spans="1:24">
      <c r="A4575" s="1" t="s">
        <v>3391</v>
      </c>
      <c r="B4575" s="13" t="s">
        <v>933</v>
      </c>
      <c r="C4575" t="s">
        <v>3392</v>
      </c>
      <c r="D4575" s="7" t="s">
        <v>3393</v>
      </c>
      <c r="E4575" s="13" t="s">
        <v>936</v>
      </c>
      <c r="F4575" s="20"/>
      <c r="G4575" s="20"/>
      <c r="H4575" s="20"/>
      <c r="I4575" s="20"/>
      <c r="J4575" s="25"/>
      <c r="K4575" t="s">
        <v>3394</v>
      </c>
      <c r="L4575" t="s">
        <v>30</v>
      </c>
      <c r="M4575" s="21" t="s">
        <v>31</v>
      </c>
      <c r="N4575" t="s">
        <v>3396</v>
      </c>
      <c r="O4575" s="20">
        <v>65.8</v>
      </c>
      <c r="P4575" s="20"/>
      <c r="Q4575" s="22"/>
      <c r="R4575" s="23"/>
      <c r="S4575" s="24"/>
      <c r="T4575" s="23">
        <v>810000000000000</v>
      </c>
      <c r="U4575" s="22"/>
      <c r="V4575" s="20">
        <v>19</v>
      </c>
      <c r="W4575" s="20"/>
      <c r="X4575" s="25"/>
    </row>
    <row r="4576" spans="1:24">
      <c r="A4576" s="1" t="s">
        <v>3391</v>
      </c>
      <c r="B4576" s="13" t="s">
        <v>933</v>
      </c>
      <c r="C4576" t="s">
        <v>3392</v>
      </c>
      <c r="D4576" s="7" t="s">
        <v>3393</v>
      </c>
      <c r="E4576" s="13" t="s">
        <v>936</v>
      </c>
      <c r="F4576" s="20"/>
      <c r="G4576" s="20"/>
      <c r="H4576" s="20"/>
      <c r="I4576" s="20"/>
      <c r="J4576" s="25"/>
      <c r="K4576" t="s">
        <v>3394</v>
      </c>
      <c r="L4576" t="s">
        <v>30</v>
      </c>
      <c r="M4576" s="21" t="s">
        <v>31</v>
      </c>
      <c r="N4576" t="s">
        <v>3397</v>
      </c>
      <c r="O4576" s="20">
        <v>56.6</v>
      </c>
      <c r="P4576" s="20"/>
      <c r="Q4576" s="22"/>
      <c r="R4576" s="23"/>
      <c r="S4576" s="24"/>
      <c r="T4576" s="23">
        <v>260000000000000</v>
      </c>
      <c r="U4576" s="22"/>
      <c r="V4576" s="20">
        <v>24</v>
      </c>
      <c r="W4576" s="20"/>
      <c r="X4576" s="25"/>
    </row>
    <row r="4577" spans="1:24">
      <c r="A4577" s="1" t="s">
        <v>3391</v>
      </c>
      <c r="B4577" s="13" t="s">
        <v>933</v>
      </c>
      <c r="C4577" t="s">
        <v>3392</v>
      </c>
      <c r="D4577" s="7" t="s">
        <v>3393</v>
      </c>
      <c r="E4577" s="13" t="s">
        <v>936</v>
      </c>
      <c r="F4577" s="20"/>
      <c r="G4577" s="20"/>
      <c r="H4577" s="20"/>
      <c r="I4577" s="20"/>
      <c r="J4577" s="25"/>
      <c r="K4577" t="s">
        <v>3394</v>
      </c>
      <c r="L4577" t="s">
        <v>30</v>
      </c>
      <c r="M4577" s="21" t="s">
        <v>31</v>
      </c>
      <c r="N4577" t="s">
        <v>3397</v>
      </c>
      <c r="O4577" s="20">
        <v>50.1</v>
      </c>
      <c r="P4577" s="20"/>
      <c r="Q4577" s="22"/>
      <c r="R4577" s="23"/>
      <c r="S4577" s="24"/>
      <c r="T4577" s="23"/>
      <c r="U4577" s="22"/>
      <c r="V4577" s="20"/>
      <c r="W4577" s="20"/>
      <c r="X4577" s="25"/>
    </row>
    <row r="4578" spans="1:24">
      <c r="A4578" s="1" t="s">
        <v>3391</v>
      </c>
      <c r="B4578" s="13" t="s">
        <v>933</v>
      </c>
      <c r="C4578" t="s">
        <v>3398</v>
      </c>
      <c r="D4578" s="7" t="s">
        <v>3393</v>
      </c>
      <c r="E4578" s="13" t="s">
        <v>936</v>
      </c>
      <c r="F4578" s="20"/>
      <c r="G4578" s="20"/>
      <c r="H4578" s="20"/>
      <c r="I4578" s="20"/>
      <c r="J4578" s="25"/>
      <c r="K4578" t="s">
        <v>3394</v>
      </c>
      <c r="L4578" t="s">
        <v>30</v>
      </c>
      <c r="M4578" s="21" t="s">
        <v>31</v>
      </c>
      <c r="N4578" t="s">
        <v>3399</v>
      </c>
      <c r="O4578" s="20">
        <v>31.2</v>
      </c>
      <c r="P4578" s="20"/>
      <c r="Q4578" s="22"/>
      <c r="R4578" s="23"/>
      <c r="S4578" s="24"/>
      <c r="T4578" s="23"/>
      <c r="U4578" s="22"/>
      <c r="V4578" s="20">
        <v>98</v>
      </c>
      <c r="W4578" s="20"/>
      <c r="X4578" s="25"/>
    </row>
    <row r="4579" spans="1:24">
      <c r="A4579" s="1" t="s">
        <v>3391</v>
      </c>
      <c r="B4579" s="13" t="s">
        <v>933</v>
      </c>
      <c r="C4579" t="s">
        <v>3400</v>
      </c>
      <c r="D4579" s="7" t="s">
        <v>3393</v>
      </c>
      <c r="E4579" s="13" t="s">
        <v>936</v>
      </c>
      <c r="F4579" s="20"/>
      <c r="G4579" s="20"/>
      <c r="H4579" s="20"/>
      <c r="I4579" s="20"/>
      <c r="J4579" s="25"/>
      <c r="K4579" t="s">
        <v>3394</v>
      </c>
      <c r="L4579" t="s">
        <v>30</v>
      </c>
      <c r="M4579" s="21" t="s">
        <v>31</v>
      </c>
      <c r="N4579" t="s">
        <v>3381</v>
      </c>
      <c r="O4579" s="20">
        <v>16.7</v>
      </c>
      <c r="P4579" s="20"/>
      <c r="Q4579" s="22"/>
      <c r="R4579" s="23"/>
      <c r="S4579" s="24"/>
      <c r="T4579" s="23"/>
      <c r="U4579" s="22"/>
      <c r="V4579" s="20">
        <v>33</v>
      </c>
      <c r="W4579" s="20"/>
      <c r="X4579" s="25"/>
    </row>
    <row r="4580" spans="1:24">
      <c r="A4580" s="1" t="s">
        <v>3391</v>
      </c>
      <c r="B4580" s="13" t="s">
        <v>933</v>
      </c>
      <c r="C4580" t="s">
        <v>3400</v>
      </c>
      <c r="D4580" s="7" t="s">
        <v>3393</v>
      </c>
      <c r="E4580" s="13" t="s">
        <v>936</v>
      </c>
      <c r="F4580" s="20"/>
      <c r="G4580" s="20"/>
      <c r="H4580" s="20"/>
      <c r="I4580" s="20"/>
      <c r="J4580" s="25"/>
      <c r="K4580" t="s">
        <v>3394</v>
      </c>
      <c r="L4580" t="s">
        <v>30</v>
      </c>
      <c r="M4580" s="21" t="s">
        <v>31</v>
      </c>
      <c r="N4580" t="s">
        <v>3401</v>
      </c>
      <c r="O4580" s="20">
        <v>8.6</v>
      </c>
      <c r="P4580" s="20"/>
      <c r="Q4580" s="22"/>
      <c r="R4580" s="23"/>
      <c r="S4580" s="24"/>
      <c r="T4580" s="23"/>
      <c r="U4580" s="22"/>
      <c r="V4580" s="20">
        <v>100</v>
      </c>
      <c r="W4580" s="20"/>
      <c r="X4580" s="25"/>
    </row>
    <row r="4581" spans="1:24">
      <c r="A4581" s="1" t="s">
        <v>3391</v>
      </c>
      <c r="B4581" s="13" t="s">
        <v>933</v>
      </c>
      <c r="C4581" t="s">
        <v>3402</v>
      </c>
      <c r="D4581" s="7" t="s">
        <v>3393</v>
      </c>
      <c r="E4581" s="13" t="s">
        <v>936</v>
      </c>
      <c r="F4581" s="20"/>
      <c r="G4581" s="20"/>
      <c r="H4581" s="20"/>
      <c r="I4581" s="20"/>
      <c r="J4581" s="25"/>
      <c r="K4581" t="s">
        <v>730</v>
      </c>
      <c r="L4581" t="s">
        <v>30</v>
      </c>
      <c r="M4581" s="21" t="s">
        <v>335</v>
      </c>
      <c r="N4581" t="s">
        <v>3403</v>
      </c>
      <c r="O4581" s="20">
        <v>38.1</v>
      </c>
      <c r="P4581" s="20"/>
      <c r="Q4581" s="22"/>
      <c r="R4581" s="23"/>
      <c r="S4581" s="24"/>
      <c r="T4581" s="23">
        <v>110000000000000</v>
      </c>
      <c r="U4581" s="22"/>
      <c r="V4581" s="20">
        <v>3</v>
      </c>
      <c r="W4581" s="20"/>
      <c r="X4581" s="25"/>
    </row>
    <row r="4582" spans="1:24">
      <c r="A4582" s="1" t="s">
        <v>3391</v>
      </c>
      <c r="B4582" s="13" t="s">
        <v>933</v>
      </c>
      <c r="C4582" t="s">
        <v>3402</v>
      </c>
      <c r="D4582" s="7" t="s">
        <v>3393</v>
      </c>
      <c r="E4582" s="13" t="s">
        <v>936</v>
      </c>
      <c r="F4582" s="20"/>
      <c r="G4582" s="20"/>
      <c r="H4582" s="20"/>
      <c r="I4582" s="20"/>
      <c r="J4582" s="25"/>
      <c r="K4582" t="s">
        <v>730</v>
      </c>
      <c r="L4582" t="s">
        <v>30</v>
      </c>
      <c r="M4582" s="21" t="s">
        <v>335</v>
      </c>
      <c r="N4582" t="s">
        <v>3404</v>
      </c>
      <c r="O4582" s="20">
        <v>27.3</v>
      </c>
      <c r="P4582" s="20"/>
      <c r="Q4582" s="22"/>
      <c r="R4582" s="23"/>
      <c r="S4582" s="24"/>
      <c r="T4582" s="23"/>
      <c r="U4582" s="22"/>
      <c r="V4582" s="20">
        <v>6</v>
      </c>
      <c r="W4582" s="20"/>
      <c r="X4582" s="25"/>
    </row>
    <row r="4583" spans="1:24">
      <c r="A4583" s="39" t="s">
        <v>3391</v>
      </c>
      <c r="B4583" s="40" t="s">
        <v>933</v>
      </c>
      <c r="C4583" s="18" t="s">
        <v>3402</v>
      </c>
      <c r="D4583" s="78" t="s">
        <v>3393</v>
      </c>
      <c r="E4583" s="40" t="s">
        <v>936</v>
      </c>
      <c r="F4583" s="42"/>
      <c r="G4583" s="42"/>
      <c r="H4583" s="42"/>
      <c r="I4583" s="42"/>
      <c r="J4583" s="47"/>
      <c r="K4583" s="18" t="s">
        <v>730</v>
      </c>
      <c r="L4583" s="18" t="s">
        <v>30</v>
      </c>
      <c r="M4583" s="43" t="s">
        <v>335</v>
      </c>
      <c r="N4583" s="18" t="s">
        <v>3405</v>
      </c>
      <c r="O4583" s="42">
        <v>17.7</v>
      </c>
      <c r="P4583" s="42"/>
      <c r="Q4583" s="44"/>
      <c r="R4583" s="45"/>
      <c r="S4583" s="46"/>
      <c r="T4583" s="45"/>
      <c r="U4583" s="44"/>
      <c r="V4583" s="42">
        <v>5</v>
      </c>
      <c r="W4583" s="42"/>
      <c r="X4583" s="47"/>
    </row>
    <row r="4584" spans="1:24">
      <c r="A4584" s="1" t="s">
        <v>3406</v>
      </c>
      <c r="B4584" s="13" t="s">
        <v>933</v>
      </c>
      <c r="C4584" t="s">
        <v>3407</v>
      </c>
      <c r="D4584" s="7" t="s">
        <v>3408</v>
      </c>
      <c r="E4584" s="13" t="s">
        <v>936</v>
      </c>
      <c r="F4584" s="20"/>
      <c r="G4584" s="20"/>
      <c r="H4584" s="20"/>
      <c r="I4584" s="20"/>
      <c r="J4584" s="25"/>
      <c r="K4584" t="s">
        <v>418</v>
      </c>
      <c r="L4584" t="s">
        <v>30</v>
      </c>
      <c r="M4584" s="21" t="s">
        <v>31</v>
      </c>
      <c r="N4584" t="s">
        <v>3409</v>
      </c>
      <c r="O4584" s="20">
        <v>58.3</v>
      </c>
      <c r="P4584" s="20"/>
      <c r="Q4584" s="22"/>
      <c r="R4584" s="23"/>
      <c r="S4584" s="24"/>
      <c r="T4584" s="23">
        <v>2100000000000000</v>
      </c>
      <c r="U4584" s="22"/>
      <c r="V4584" s="20"/>
      <c r="W4584" s="20"/>
      <c r="X4584" s="25"/>
    </row>
    <row r="4585" spans="1:24">
      <c r="A4585" s="1" t="s">
        <v>3406</v>
      </c>
      <c r="B4585" s="13" t="s">
        <v>933</v>
      </c>
      <c r="C4585" t="s">
        <v>3407</v>
      </c>
      <c r="D4585" s="7" t="s">
        <v>3408</v>
      </c>
      <c r="E4585" s="13" t="s">
        <v>936</v>
      </c>
      <c r="F4585" s="20"/>
      <c r="G4585" s="20"/>
      <c r="H4585" s="20"/>
      <c r="I4585" s="20"/>
      <c r="J4585" s="25"/>
      <c r="K4585" t="s">
        <v>418</v>
      </c>
      <c r="L4585" t="s">
        <v>30</v>
      </c>
      <c r="M4585" s="21" t="s">
        <v>31</v>
      </c>
      <c r="N4585" t="s">
        <v>3410</v>
      </c>
      <c r="O4585" s="20">
        <v>65.4</v>
      </c>
      <c r="P4585" s="20"/>
      <c r="Q4585" s="22"/>
      <c r="R4585" s="23"/>
      <c r="S4585" s="24"/>
      <c r="T4585" s="23">
        <v>380000000000000</v>
      </c>
      <c r="U4585" s="22"/>
      <c r="V4585" s="20"/>
      <c r="W4585" s="20"/>
      <c r="X4585" s="25"/>
    </row>
    <row r="4586" spans="1:24">
      <c r="A4586" s="1" t="s">
        <v>3406</v>
      </c>
      <c r="B4586" s="13" t="s">
        <v>933</v>
      </c>
      <c r="C4586" t="s">
        <v>3407</v>
      </c>
      <c r="D4586" s="7" t="s">
        <v>3408</v>
      </c>
      <c r="E4586" s="13" t="s">
        <v>936</v>
      </c>
      <c r="F4586" s="20"/>
      <c r="G4586" s="20"/>
      <c r="H4586" s="20"/>
      <c r="I4586" s="20"/>
      <c r="J4586" s="25"/>
      <c r="K4586" t="s">
        <v>418</v>
      </c>
      <c r="L4586" t="s">
        <v>30</v>
      </c>
      <c r="M4586" s="21" t="s">
        <v>31</v>
      </c>
      <c r="N4586" t="s">
        <v>3411</v>
      </c>
      <c r="O4586" s="20">
        <v>51.7</v>
      </c>
      <c r="P4586" s="20"/>
      <c r="Q4586" s="22"/>
      <c r="R4586" s="23"/>
      <c r="S4586" s="24"/>
      <c r="T4586" s="23">
        <v>630000000000000</v>
      </c>
      <c r="U4586" s="22"/>
      <c r="V4586" s="20"/>
      <c r="W4586" s="20"/>
      <c r="X4586" s="25"/>
    </row>
    <row r="4587" spans="1:24">
      <c r="A4587" s="1" t="s">
        <v>3406</v>
      </c>
      <c r="B4587" s="13" t="s">
        <v>933</v>
      </c>
      <c r="C4587" t="s">
        <v>3407</v>
      </c>
      <c r="D4587" s="7" t="s">
        <v>3408</v>
      </c>
      <c r="E4587" s="13" t="s">
        <v>936</v>
      </c>
      <c r="F4587" s="20"/>
      <c r="G4587" s="20"/>
      <c r="H4587" s="20"/>
      <c r="I4587" s="20"/>
      <c r="J4587" s="25"/>
      <c r="K4587" t="s">
        <v>418</v>
      </c>
      <c r="L4587" t="s">
        <v>30</v>
      </c>
      <c r="M4587" s="21" t="s">
        <v>31</v>
      </c>
      <c r="N4587" t="s">
        <v>3412</v>
      </c>
      <c r="O4587" s="20">
        <v>63.5</v>
      </c>
      <c r="P4587" s="20"/>
      <c r="Q4587" s="22"/>
      <c r="R4587" s="23"/>
      <c r="S4587" s="24"/>
      <c r="T4587" s="23">
        <v>1200000000000000</v>
      </c>
      <c r="U4587" s="22"/>
      <c r="V4587" s="20"/>
      <c r="W4587" s="20"/>
      <c r="X4587" s="25"/>
    </row>
    <row r="4588" spans="1:24">
      <c r="A4588" s="1" t="s">
        <v>3406</v>
      </c>
      <c r="B4588" s="13" t="s">
        <v>933</v>
      </c>
      <c r="C4588" t="s">
        <v>3407</v>
      </c>
      <c r="D4588" s="7" t="s">
        <v>3408</v>
      </c>
      <c r="E4588" s="13" t="s">
        <v>936</v>
      </c>
      <c r="F4588" s="20"/>
      <c r="G4588" s="20"/>
      <c r="H4588" s="20"/>
      <c r="I4588" s="20"/>
      <c r="J4588" s="25"/>
      <c r="K4588" t="s">
        <v>418</v>
      </c>
      <c r="L4588" t="s">
        <v>30</v>
      </c>
      <c r="M4588" s="21" t="s">
        <v>31</v>
      </c>
      <c r="N4588" t="s">
        <v>3413</v>
      </c>
      <c r="O4588" s="20">
        <v>75.2</v>
      </c>
      <c r="P4588" s="20"/>
      <c r="Q4588" s="22"/>
      <c r="R4588" s="23"/>
      <c r="S4588" s="24"/>
      <c r="T4588" s="23">
        <v>280000000000000</v>
      </c>
      <c r="U4588" s="22"/>
      <c r="V4588" s="20"/>
      <c r="W4588" s="20"/>
      <c r="X4588" s="25"/>
    </row>
    <row r="4589" spans="1:24">
      <c r="A4589" s="1" t="s">
        <v>3406</v>
      </c>
      <c r="B4589" s="13" t="s">
        <v>933</v>
      </c>
      <c r="C4589" t="s">
        <v>3407</v>
      </c>
      <c r="D4589" s="7" t="s">
        <v>3408</v>
      </c>
      <c r="E4589" s="13" t="s">
        <v>936</v>
      </c>
      <c r="F4589" s="20"/>
      <c r="G4589" s="20"/>
      <c r="H4589" s="20"/>
      <c r="I4589" s="20"/>
      <c r="J4589" s="25"/>
      <c r="K4589" t="s">
        <v>418</v>
      </c>
      <c r="L4589" t="s">
        <v>30</v>
      </c>
      <c r="M4589" s="21" t="s">
        <v>31</v>
      </c>
      <c r="N4589" t="s">
        <v>3414</v>
      </c>
      <c r="O4589" s="20">
        <v>72.2</v>
      </c>
      <c r="P4589" s="20"/>
      <c r="Q4589" s="22"/>
      <c r="R4589" s="23"/>
      <c r="S4589" s="24"/>
      <c r="T4589" s="23">
        <v>1200000000000000</v>
      </c>
      <c r="U4589" s="22"/>
      <c r="V4589" s="20"/>
      <c r="W4589" s="20"/>
      <c r="X4589" s="25"/>
    </row>
    <row r="4590" spans="1:24">
      <c r="A4590" s="1" t="s">
        <v>3406</v>
      </c>
      <c r="B4590" s="13" t="s">
        <v>933</v>
      </c>
      <c r="C4590" t="s">
        <v>3407</v>
      </c>
      <c r="D4590" s="7" t="s">
        <v>3408</v>
      </c>
      <c r="E4590" s="13" t="s">
        <v>936</v>
      </c>
      <c r="F4590" s="20"/>
      <c r="G4590" s="20"/>
      <c r="H4590" s="20"/>
      <c r="I4590" s="20"/>
      <c r="J4590" s="25"/>
      <c r="K4590" t="s">
        <v>418</v>
      </c>
      <c r="L4590" t="s">
        <v>30</v>
      </c>
      <c r="M4590" s="21" t="s">
        <v>31</v>
      </c>
      <c r="N4590" t="s">
        <v>3415</v>
      </c>
      <c r="O4590" s="20">
        <v>66</v>
      </c>
      <c r="P4590" s="20"/>
      <c r="Q4590" s="22"/>
      <c r="R4590" s="23"/>
      <c r="S4590" s="24"/>
      <c r="T4590" s="23">
        <v>1300000000000000</v>
      </c>
      <c r="U4590" s="22"/>
      <c r="V4590" s="20"/>
      <c r="W4590" s="20"/>
      <c r="X4590" s="25"/>
    </row>
    <row r="4591" spans="1:24">
      <c r="A4591" s="1" t="s">
        <v>3406</v>
      </c>
      <c r="B4591" s="13" t="s">
        <v>933</v>
      </c>
      <c r="C4591" t="s">
        <v>3407</v>
      </c>
      <c r="D4591" s="7" t="s">
        <v>3408</v>
      </c>
      <c r="E4591" s="13" t="s">
        <v>936</v>
      </c>
      <c r="F4591" s="20"/>
      <c r="G4591" s="20"/>
      <c r="H4591" s="20"/>
      <c r="I4591" s="20"/>
      <c r="J4591" s="25"/>
      <c r="K4591" t="s">
        <v>418</v>
      </c>
      <c r="L4591" t="s">
        <v>30</v>
      </c>
      <c r="M4591" s="21" t="s">
        <v>31</v>
      </c>
      <c r="N4591" t="s">
        <v>3416</v>
      </c>
      <c r="O4591" s="20">
        <v>67</v>
      </c>
      <c r="P4591" s="20"/>
      <c r="Q4591" s="22"/>
      <c r="R4591" s="23"/>
      <c r="S4591" s="24"/>
      <c r="T4591" s="23">
        <v>2000000000000000</v>
      </c>
      <c r="U4591" s="22"/>
      <c r="V4591" s="20"/>
      <c r="W4591" s="20"/>
      <c r="X4591" s="25"/>
    </row>
    <row r="4592" spans="1:24">
      <c r="A4592" s="1" t="s">
        <v>3406</v>
      </c>
      <c r="B4592" s="13" t="s">
        <v>933</v>
      </c>
      <c r="C4592" t="s">
        <v>3407</v>
      </c>
      <c r="D4592" s="7" t="s">
        <v>3408</v>
      </c>
      <c r="E4592" s="13" t="s">
        <v>936</v>
      </c>
      <c r="F4592" s="20"/>
      <c r="G4592" s="20"/>
      <c r="H4592" s="20"/>
      <c r="I4592" s="20"/>
      <c r="J4592" s="25"/>
      <c r="K4592" t="s">
        <v>418</v>
      </c>
      <c r="L4592" t="s">
        <v>30</v>
      </c>
      <c r="M4592" s="21" t="s">
        <v>31</v>
      </c>
      <c r="N4592" t="s">
        <v>3417</v>
      </c>
      <c r="O4592" s="20">
        <v>74</v>
      </c>
      <c r="P4592" s="20"/>
      <c r="Q4592" s="22"/>
      <c r="R4592" s="23"/>
      <c r="S4592" s="24"/>
      <c r="T4592" s="23">
        <v>960000000000000</v>
      </c>
      <c r="U4592" s="22"/>
      <c r="V4592" s="20"/>
      <c r="W4592" s="20"/>
      <c r="X4592" s="25"/>
    </row>
    <row r="4593" spans="1:24">
      <c r="A4593" s="39" t="s">
        <v>3406</v>
      </c>
      <c r="B4593" s="40" t="s">
        <v>933</v>
      </c>
      <c r="C4593" s="18" t="s">
        <v>3407</v>
      </c>
      <c r="D4593" s="78" t="s">
        <v>3408</v>
      </c>
      <c r="E4593" s="40" t="s">
        <v>936</v>
      </c>
      <c r="F4593" s="42"/>
      <c r="G4593" s="42"/>
      <c r="H4593" s="42"/>
      <c r="I4593" s="42"/>
      <c r="J4593" s="47"/>
      <c r="K4593" s="18" t="s">
        <v>418</v>
      </c>
      <c r="L4593" s="18" t="s">
        <v>30</v>
      </c>
      <c r="M4593" s="43" t="s">
        <v>31</v>
      </c>
      <c r="N4593" s="18" t="s">
        <v>3418</v>
      </c>
      <c r="O4593" s="42">
        <v>73.4</v>
      </c>
      <c r="P4593" s="42"/>
      <c r="Q4593" s="44"/>
      <c r="R4593" s="45"/>
      <c r="S4593" s="46"/>
      <c r="T4593" s="45">
        <v>430000000000000</v>
      </c>
      <c r="U4593" s="44"/>
      <c r="V4593" s="42"/>
      <c r="W4593" s="42"/>
      <c r="X4593" s="47"/>
    </row>
    <row r="4594" spans="1:24">
      <c r="A4594" s="1" t="s">
        <v>3419</v>
      </c>
      <c r="B4594" s="13" t="s">
        <v>3069</v>
      </c>
      <c r="C4594" t="s">
        <v>3420</v>
      </c>
      <c r="D4594" s="7" t="s">
        <v>3421</v>
      </c>
      <c r="E4594" s="13" t="s">
        <v>28</v>
      </c>
      <c r="F4594" s="20">
        <v>47</v>
      </c>
      <c r="G4594" s="20">
        <v>3.1</v>
      </c>
      <c r="H4594" s="20"/>
      <c r="I4594" s="20"/>
      <c r="J4594" s="25"/>
      <c r="K4594" t="s">
        <v>3072</v>
      </c>
      <c r="L4594" t="s">
        <v>1336</v>
      </c>
      <c r="M4594" s="21" t="s">
        <v>1744</v>
      </c>
      <c r="N4594" t="s">
        <v>3422</v>
      </c>
      <c r="O4594" s="20">
        <v>45</v>
      </c>
      <c r="P4594" s="20"/>
      <c r="Q4594" s="22"/>
      <c r="R4594" s="23"/>
      <c r="S4594" s="24"/>
      <c r="T4594" s="23">
        <v>48437500000</v>
      </c>
      <c r="U4594" s="22"/>
      <c r="V4594" s="20"/>
      <c r="W4594" s="20"/>
      <c r="X4594" s="25"/>
    </row>
    <row r="4595" spans="1:24">
      <c r="A4595" s="1" t="s">
        <v>3419</v>
      </c>
      <c r="B4595" s="13" t="s">
        <v>3069</v>
      </c>
      <c r="C4595" t="s">
        <v>3420</v>
      </c>
      <c r="D4595" s="7" t="s">
        <v>3421</v>
      </c>
      <c r="E4595" s="13" t="s">
        <v>28</v>
      </c>
      <c r="F4595" s="20">
        <v>47</v>
      </c>
      <c r="G4595" s="20">
        <v>3.1</v>
      </c>
      <c r="H4595" s="20"/>
      <c r="I4595" s="20"/>
      <c r="J4595" s="25"/>
      <c r="K4595" t="s">
        <v>3072</v>
      </c>
      <c r="L4595" t="s">
        <v>1336</v>
      </c>
      <c r="M4595" s="21" t="s">
        <v>1744</v>
      </c>
      <c r="N4595" t="s">
        <v>3423</v>
      </c>
      <c r="O4595" s="20">
        <v>47</v>
      </c>
      <c r="P4595" s="20"/>
      <c r="Q4595" s="22"/>
      <c r="R4595" s="23"/>
      <c r="S4595" s="24"/>
      <c r="T4595" s="23">
        <v>136744186046.512</v>
      </c>
      <c r="U4595" s="22"/>
      <c r="V4595" s="20"/>
      <c r="W4595" s="20"/>
      <c r="X4595" s="25"/>
    </row>
    <row r="4596" spans="1:24">
      <c r="A4596" s="1" t="s">
        <v>3419</v>
      </c>
      <c r="B4596" s="13" t="s">
        <v>3069</v>
      </c>
      <c r="C4596" t="s">
        <v>3420</v>
      </c>
      <c r="D4596" s="7" t="s">
        <v>3421</v>
      </c>
      <c r="E4596" s="13" t="s">
        <v>28</v>
      </c>
      <c r="F4596" s="20">
        <v>47</v>
      </c>
      <c r="G4596" s="20">
        <v>3.1</v>
      </c>
      <c r="H4596" s="20"/>
      <c r="I4596" s="20"/>
      <c r="J4596" s="25"/>
      <c r="K4596" t="s">
        <v>3072</v>
      </c>
      <c r="L4596" t="s">
        <v>1336</v>
      </c>
      <c r="M4596" s="21" t="s">
        <v>1744</v>
      </c>
      <c r="N4596" t="s">
        <v>3424</v>
      </c>
      <c r="O4596" s="20">
        <v>42</v>
      </c>
      <c r="P4596" s="20"/>
      <c r="Q4596" s="22"/>
      <c r="R4596" s="23"/>
      <c r="S4596" s="24"/>
      <c r="T4596" s="23">
        <v>284571428571.429</v>
      </c>
      <c r="U4596" s="22"/>
      <c r="V4596" s="20"/>
      <c r="W4596" s="20"/>
      <c r="X4596" s="25"/>
    </row>
    <row r="4597" spans="1:24">
      <c r="A4597" s="1" t="s">
        <v>3419</v>
      </c>
      <c r="B4597" s="13" t="s">
        <v>3069</v>
      </c>
      <c r="C4597" t="s">
        <v>3420</v>
      </c>
      <c r="D4597" s="7" t="s">
        <v>3421</v>
      </c>
      <c r="E4597" s="13" t="s">
        <v>28</v>
      </c>
      <c r="F4597" s="20">
        <v>47</v>
      </c>
      <c r="G4597" s="20">
        <v>3.1</v>
      </c>
      <c r="H4597" s="20"/>
      <c r="I4597" s="20"/>
      <c r="J4597" s="25"/>
      <c r="K4597" t="s">
        <v>3072</v>
      </c>
      <c r="L4597" t="s">
        <v>1336</v>
      </c>
      <c r="M4597" s="21" t="s">
        <v>1744</v>
      </c>
      <c r="N4597" t="s">
        <v>3425</v>
      </c>
      <c r="O4597" s="20">
        <v>38</v>
      </c>
      <c r="P4597" s="20"/>
      <c r="Q4597" s="22"/>
      <c r="R4597" s="23"/>
      <c r="S4597" s="24"/>
      <c r="T4597" s="23">
        <v>527659574468.085</v>
      </c>
      <c r="U4597" s="22"/>
      <c r="V4597" s="20"/>
      <c r="W4597" s="20"/>
      <c r="X4597" s="25"/>
    </row>
    <row r="4598" spans="1:24">
      <c r="A4598" s="1" t="s">
        <v>3419</v>
      </c>
      <c r="B4598" s="13" t="s">
        <v>3069</v>
      </c>
      <c r="C4598" t="s">
        <v>3420</v>
      </c>
      <c r="D4598" s="7" t="s">
        <v>3421</v>
      </c>
      <c r="E4598" s="13" t="s">
        <v>28</v>
      </c>
      <c r="F4598" s="20">
        <v>47</v>
      </c>
      <c r="G4598" s="20">
        <v>3.1</v>
      </c>
      <c r="H4598" s="20"/>
      <c r="I4598" s="20"/>
      <c r="J4598" s="25"/>
      <c r="K4598" t="s">
        <v>3072</v>
      </c>
      <c r="L4598" t="s">
        <v>1336</v>
      </c>
      <c r="M4598" s="21" t="s">
        <v>1744</v>
      </c>
      <c r="N4598" t="s">
        <v>3426</v>
      </c>
      <c r="O4598" s="20">
        <v>34</v>
      </c>
      <c r="P4598" s="20"/>
      <c r="Q4598" s="22"/>
      <c r="R4598" s="23"/>
      <c r="S4598" s="24"/>
      <c r="T4598" s="23">
        <v>455769230769.231</v>
      </c>
      <c r="U4598" s="22"/>
      <c r="V4598" s="20"/>
      <c r="W4598" s="20"/>
      <c r="X4598" s="25"/>
    </row>
    <row r="4599" spans="1:24">
      <c r="A4599" s="1" t="s">
        <v>3419</v>
      </c>
      <c r="B4599" s="13" t="s">
        <v>3069</v>
      </c>
      <c r="C4599" t="s">
        <v>3420</v>
      </c>
      <c r="D4599" s="7" t="s">
        <v>3421</v>
      </c>
      <c r="E4599" s="13" t="s">
        <v>28</v>
      </c>
      <c r="F4599" s="20">
        <v>47</v>
      </c>
      <c r="G4599" s="20">
        <v>3.1</v>
      </c>
      <c r="H4599" s="20"/>
      <c r="I4599" s="20"/>
      <c r="J4599" s="25"/>
      <c r="K4599" t="s">
        <v>3072</v>
      </c>
      <c r="L4599" t="s">
        <v>1336</v>
      </c>
      <c r="M4599" s="21" t="s">
        <v>1744</v>
      </c>
      <c r="N4599" t="s">
        <v>3427</v>
      </c>
      <c r="O4599" s="20">
        <v>34</v>
      </c>
      <c r="P4599" s="20"/>
      <c r="Q4599" s="22"/>
      <c r="R4599" s="23"/>
      <c r="S4599" s="24"/>
      <c r="T4599" s="23">
        <v>746511627906.977</v>
      </c>
      <c r="U4599" s="22"/>
      <c r="V4599" s="20"/>
      <c r="W4599" s="20"/>
      <c r="X4599" s="25"/>
    </row>
    <row r="4600" spans="1:24">
      <c r="A4600" s="1" t="s">
        <v>3419</v>
      </c>
      <c r="B4600" s="13" t="s">
        <v>3069</v>
      </c>
      <c r="C4600" t="s">
        <v>3420</v>
      </c>
      <c r="D4600" s="7" t="s">
        <v>3421</v>
      </c>
      <c r="E4600" s="13" t="s">
        <v>28</v>
      </c>
      <c r="F4600" s="20">
        <v>47</v>
      </c>
      <c r="G4600" s="20">
        <v>3.1</v>
      </c>
      <c r="H4600" s="20"/>
      <c r="I4600" s="20"/>
      <c r="J4600" s="25"/>
      <c r="K4600" t="s">
        <v>3072</v>
      </c>
      <c r="L4600" t="s">
        <v>1336</v>
      </c>
      <c r="M4600" s="21" t="s">
        <v>1744</v>
      </c>
      <c r="N4600" t="s">
        <v>3428</v>
      </c>
      <c r="O4600" s="20">
        <v>34</v>
      </c>
      <c r="P4600" s="20"/>
      <c r="Q4600" s="22"/>
      <c r="R4600" s="23"/>
      <c r="S4600" s="24"/>
      <c r="T4600" s="23">
        <v>267346938775.51</v>
      </c>
      <c r="U4600" s="22"/>
      <c r="V4600" s="20"/>
      <c r="W4600" s="20"/>
      <c r="X4600" s="25"/>
    </row>
    <row r="4601" spans="1:24">
      <c r="A4601" s="1" t="s">
        <v>3419</v>
      </c>
      <c r="B4601" s="13" t="s">
        <v>3069</v>
      </c>
      <c r="C4601" t="s">
        <v>3420</v>
      </c>
      <c r="D4601" s="7" t="s">
        <v>3421</v>
      </c>
      <c r="E4601" s="13" t="s">
        <v>28</v>
      </c>
      <c r="F4601" s="20">
        <v>47</v>
      </c>
      <c r="G4601" s="20">
        <v>3.1</v>
      </c>
      <c r="H4601" s="20"/>
      <c r="I4601" s="20"/>
      <c r="J4601" s="25"/>
      <c r="K4601" t="s">
        <v>3072</v>
      </c>
      <c r="L4601" t="s">
        <v>1336</v>
      </c>
      <c r="M4601" s="21" t="s">
        <v>1744</v>
      </c>
      <c r="N4601" t="s">
        <v>3429</v>
      </c>
      <c r="O4601" s="20">
        <v>31</v>
      </c>
      <c r="P4601" s="20"/>
      <c r="Q4601" s="22"/>
      <c r="R4601" s="23"/>
      <c r="S4601" s="24"/>
      <c r="T4601" s="23">
        <v>167346938775.51</v>
      </c>
      <c r="U4601" s="22"/>
      <c r="V4601" s="20"/>
      <c r="W4601" s="20"/>
      <c r="X4601" s="25"/>
    </row>
    <row r="4602" spans="1:24">
      <c r="A4602" s="1" t="s">
        <v>3419</v>
      </c>
      <c r="B4602" s="13" t="s">
        <v>3069</v>
      </c>
      <c r="C4602" t="s">
        <v>3420</v>
      </c>
      <c r="D4602" s="7" t="s">
        <v>3421</v>
      </c>
      <c r="E4602" s="13" t="s">
        <v>28</v>
      </c>
      <c r="F4602" s="20">
        <v>47</v>
      </c>
      <c r="G4602" s="20">
        <v>3.1</v>
      </c>
      <c r="H4602" s="20"/>
      <c r="I4602" s="20"/>
      <c r="J4602" s="25"/>
      <c r="K4602" t="s">
        <v>3072</v>
      </c>
      <c r="L4602" t="s">
        <v>1336</v>
      </c>
      <c r="M4602" s="21" t="s">
        <v>1744</v>
      </c>
      <c r="N4602" t="s">
        <v>3430</v>
      </c>
      <c r="O4602" s="20">
        <v>29</v>
      </c>
      <c r="P4602" s="20"/>
      <c r="Q4602" s="22"/>
      <c r="R4602" s="23"/>
      <c r="S4602" s="24"/>
      <c r="T4602" s="23">
        <v>265454545454.545</v>
      </c>
      <c r="U4602" s="22"/>
      <c r="V4602" s="20"/>
      <c r="W4602" s="20"/>
      <c r="X4602" s="25"/>
    </row>
    <row r="4603" spans="1:24">
      <c r="A4603" s="1" t="s">
        <v>3419</v>
      </c>
      <c r="B4603" s="13" t="s">
        <v>3069</v>
      </c>
      <c r="C4603" t="s">
        <v>3420</v>
      </c>
      <c r="D4603" s="7" t="s">
        <v>3421</v>
      </c>
      <c r="E4603" s="13" t="s">
        <v>28</v>
      </c>
      <c r="F4603" s="20">
        <v>47</v>
      </c>
      <c r="G4603" s="20">
        <v>3.1</v>
      </c>
      <c r="H4603" s="20"/>
      <c r="I4603" s="20"/>
      <c r="J4603" s="25"/>
      <c r="K4603" t="s">
        <v>3072</v>
      </c>
      <c r="L4603" t="s">
        <v>1336</v>
      </c>
      <c r="M4603" s="21" t="s">
        <v>1744</v>
      </c>
      <c r="N4603" t="s">
        <v>3431</v>
      </c>
      <c r="O4603" s="20">
        <v>27</v>
      </c>
      <c r="P4603" s="20"/>
      <c r="Q4603" s="22"/>
      <c r="R4603" s="23"/>
      <c r="S4603" s="24"/>
      <c r="T4603" s="23">
        <v>476271186440.678</v>
      </c>
      <c r="U4603" s="22"/>
      <c r="V4603" s="20"/>
      <c r="W4603" s="20"/>
      <c r="X4603" s="25"/>
    </row>
    <row r="4604" spans="1:24">
      <c r="A4604" s="1" t="s">
        <v>3419</v>
      </c>
      <c r="B4604" s="13" t="s">
        <v>3069</v>
      </c>
      <c r="C4604" t="s">
        <v>3420</v>
      </c>
      <c r="D4604" s="7" t="s">
        <v>3421</v>
      </c>
      <c r="E4604" s="13" t="s">
        <v>28</v>
      </c>
      <c r="F4604" s="20">
        <v>47</v>
      </c>
      <c r="G4604" s="20">
        <v>3.1</v>
      </c>
      <c r="H4604" s="20"/>
      <c r="I4604" s="20"/>
      <c r="J4604" s="25"/>
      <c r="K4604" t="s">
        <v>3072</v>
      </c>
      <c r="L4604" t="s">
        <v>1336</v>
      </c>
      <c r="M4604" s="21" t="s">
        <v>1744</v>
      </c>
      <c r="N4604" t="s">
        <v>3432</v>
      </c>
      <c r="O4604" s="20">
        <v>28</v>
      </c>
      <c r="P4604" s="20"/>
      <c r="Q4604" s="22"/>
      <c r="R4604" s="23"/>
      <c r="S4604" s="24"/>
      <c r="T4604" s="23">
        <v>231034482758.621</v>
      </c>
      <c r="U4604" s="22"/>
      <c r="V4604" s="20"/>
      <c r="W4604" s="20"/>
      <c r="X4604" s="25"/>
    </row>
    <row r="4605" spans="1:24">
      <c r="A4605" s="39" t="s">
        <v>3419</v>
      </c>
      <c r="B4605" s="40" t="s">
        <v>3069</v>
      </c>
      <c r="C4605" s="18" t="s">
        <v>3420</v>
      </c>
      <c r="D4605" s="78" t="s">
        <v>3421</v>
      </c>
      <c r="E4605" s="40" t="s">
        <v>28</v>
      </c>
      <c r="F4605" s="42">
        <v>47</v>
      </c>
      <c r="G4605" s="42">
        <v>3.1</v>
      </c>
      <c r="H4605" s="42"/>
      <c r="I4605" s="42"/>
      <c r="J4605" s="47"/>
      <c r="K4605" s="18" t="s">
        <v>3072</v>
      </c>
      <c r="L4605" s="18" t="s">
        <v>1336</v>
      </c>
      <c r="M4605" s="43" t="s">
        <v>1744</v>
      </c>
      <c r="N4605" s="18" t="s">
        <v>3433</v>
      </c>
      <c r="O4605" s="42">
        <v>18</v>
      </c>
      <c r="P4605" s="42"/>
      <c r="Q4605" s="44"/>
      <c r="R4605" s="45"/>
      <c r="S4605" s="46"/>
      <c r="T4605" s="45">
        <v>1757407407407.41</v>
      </c>
      <c r="U4605" s="44"/>
      <c r="V4605" s="42"/>
      <c r="W4605" s="42"/>
      <c r="X4605" s="47"/>
    </row>
    <row r="4606" spans="1:24">
      <c r="A4606" s="1" t="s">
        <v>3434</v>
      </c>
      <c r="B4606" s="13" t="s">
        <v>3435</v>
      </c>
      <c r="C4606" t="s">
        <v>3436</v>
      </c>
      <c r="D4606" s="7" t="s">
        <v>3437</v>
      </c>
      <c r="E4606" s="13" t="s">
        <v>28</v>
      </c>
      <c r="F4606" s="20"/>
      <c r="G4606" s="20"/>
      <c r="H4606" s="20"/>
      <c r="I4606" s="20"/>
      <c r="J4606" s="25"/>
      <c r="K4606" t="s">
        <v>29</v>
      </c>
      <c r="L4606" t="s">
        <v>1336</v>
      </c>
      <c r="M4606" s="21" t="s">
        <v>31</v>
      </c>
      <c r="N4606" t="s">
        <v>3438</v>
      </c>
      <c r="O4606" s="20">
        <v>70</v>
      </c>
      <c r="P4606" s="20"/>
      <c r="Q4606" s="22"/>
      <c r="R4606" s="23"/>
      <c r="S4606" s="24"/>
      <c r="T4606" s="23">
        <v>193333333333333</v>
      </c>
      <c r="U4606" s="22"/>
      <c r="V4606" s="20"/>
      <c r="W4606" s="20"/>
      <c r="X4606" s="25"/>
    </row>
    <row r="4607" spans="1:24">
      <c r="A4607" s="1" t="s">
        <v>3434</v>
      </c>
      <c r="B4607" s="13" t="s">
        <v>3435</v>
      </c>
      <c r="C4607" t="s">
        <v>3436</v>
      </c>
      <c r="D4607" s="7" t="s">
        <v>3437</v>
      </c>
      <c r="E4607" s="13" t="s">
        <v>28</v>
      </c>
      <c r="F4607" s="20"/>
      <c r="G4607" s="20"/>
      <c r="H4607" s="20"/>
      <c r="I4607" s="20"/>
      <c r="J4607" s="25"/>
      <c r="K4607" t="s">
        <v>29</v>
      </c>
      <c r="L4607" t="s">
        <v>1336</v>
      </c>
      <c r="M4607" s="21" t="s">
        <v>31</v>
      </c>
      <c r="N4607" t="s">
        <v>3439</v>
      </c>
      <c r="O4607" s="20">
        <v>67</v>
      </c>
      <c r="P4607" s="20"/>
      <c r="Q4607" s="22"/>
      <c r="R4607" s="23"/>
      <c r="S4607" s="24"/>
      <c r="T4607" s="23">
        <v>60606060606060.6</v>
      </c>
      <c r="U4607" s="22"/>
      <c r="V4607" s="20"/>
      <c r="W4607" s="20"/>
      <c r="X4607" s="25"/>
    </row>
    <row r="4608" spans="1:24">
      <c r="A4608" s="1" t="s">
        <v>3434</v>
      </c>
      <c r="B4608" s="13" t="s">
        <v>3435</v>
      </c>
      <c r="C4608" t="s">
        <v>3436</v>
      </c>
      <c r="D4608" s="7" t="s">
        <v>3437</v>
      </c>
      <c r="E4608" s="13" t="s">
        <v>28</v>
      </c>
      <c r="F4608" s="20"/>
      <c r="G4608" s="20"/>
      <c r="H4608" s="20"/>
      <c r="I4608" s="20"/>
      <c r="J4608" s="25"/>
      <c r="K4608" t="s">
        <v>29</v>
      </c>
      <c r="L4608" t="s">
        <v>1336</v>
      </c>
      <c r="M4608" s="21" t="s">
        <v>31</v>
      </c>
      <c r="N4608" t="s">
        <v>3440</v>
      </c>
      <c r="O4608" s="20">
        <v>47</v>
      </c>
      <c r="P4608" s="20"/>
      <c r="Q4608" s="22"/>
      <c r="R4608" s="23"/>
      <c r="S4608" s="24"/>
      <c r="T4608" s="23">
        <v>11698113207547.2</v>
      </c>
      <c r="U4608" s="22"/>
      <c r="V4608" s="20"/>
      <c r="W4608" s="20"/>
      <c r="X4608" s="25"/>
    </row>
    <row r="4609" spans="1:24">
      <c r="A4609" s="1" t="s">
        <v>3434</v>
      </c>
      <c r="B4609" s="13" t="s">
        <v>3435</v>
      </c>
      <c r="C4609" t="s">
        <v>3436</v>
      </c>
      <c r="D4609" s="7" t="s">
        <v>3437</v>
      </c>
      <c r="E4609" s="13" t="s">
        <v>28</v>
      </c>
      <c r="F4609" s="20"/>
      <c r="G4609" s="20"/>
      <c r="H4609" s="20"/>
      <c r="I4609" s="20"/>
      <c r="J4609" s="25"/>
      <c r="K4609" t="s">
        <v>29</v>
      </c>
      <c r="L4609" t="s">
        <v>1336</v>
      </c>
      <c r="M4609" s="21" t="s">
        <v>31</v>
      </c>
      <c r="N4609" t="s">
        <v>3441</v>
      </c>
      <c r="O4609" s="20">
        <v>52</v>
      </c>
      <c r="P4609" s="20"/>
      <c r="Q4609" s="22"/>
      <c r="R4609" s="23"/>
      <c r="S4609" s="24"/>
      <c r="T4609" s="23">
        <v>50000000000000</v>
      </c>
      <c r="U4609" s="22"/>
      <c r="V4609" s="20"/>
      <c r="W4609" s="20"/>
      <c r="X4609" s="25"/>
    </row>
    <row r="4610" spans="1:24">
      <c r="A4610" s="39" t="s">
        <v>3434</v>
      </c>
      <c r="B4610" s="40" t="s">
        <v>3435</v>
      </c>
      <c r="C4610" s="18" t="s">
        <v>3436</v>
      </c>
      <c r="D4610" s="78" t="s">
        <v>3437</v>
      </c>
      <c r="E4610" s="40" t="s">
        <v>28</v>
      </c>
      <c r="F4610" s="42"/>
      <c r="G4610" s="42"/>
      <c r="H4610" s="42"/>
      <c r="I4610" s="42"/>
      <c r="J4610" s="47"/>
      <c r="K4610" s="18" t="s">
        <v>29</v>
      </c>
      <c r="L4610" s="18" t="s">
        <v>1336</v>
      </c>
      <c r="M4610" s="43" t="s">
        <v>31</v>
      </c>
      <c r="N4610" s="18" t="s">
        <v>3442</v>
      </c>
      <c r="O4610" s="42">
        <v>39</v>
      </c>
      <c r="P4610" s="42"/>
      <c r="Q4610" s="44"/>
      <c r="R4610" s="45"/>
      <c r="S4610" s="46"/>
      <c r="T4610" s="45">
        <v>121311475409836</v>
      </c>
      <c r="U4610" s="44"/>
      <c r="V4610" s="42"/>
      <c r="W4610" s="42"/>
      <c r="X4610" s="47"/>
    </row>
    <row r="4611" spans="1:24">
      <c r="A4611" s="1" t="s">
        <v>3443</v>
      </c>
      <c r="B4611" s="13" t="s">
        <v>3444</v>
      </c>
      <c r="C4611" t="s">
        <v>3445</v>
      </c>
      <c r="D4611" s="7" t="s">
        <v>3446</v>
      </c>
      <c r="E4611" s="13" t="s">
        <v>28</v>
      </c>
      <c r="F4611" s="20">
        <v>47.39</v>
      </c>
      <c r="G4611" s="20">
        <v>4.64</v>
      </c>
      <c r="H4611" s="20"/>
      <c r="I4611" s="20"/>
      <c r="J4611" s="25"/>
      <c r="K4611" t="s">
        <v>29</v>
      </c>
      <c r="L4611" t="s">
        <v>1336</v>
      </c>
      <c r="M4611" s="21" t="s">
        <v>31</v>
      </c>
      <c r="N4611" t="s">
        <v>3447</v>
      </c>
      <c r="O4611" s="20">
        <v>57</v>
      </c>
      <c r="P4611" s="20"/>
      <c r="Q4611" s="22"/>
      <c r="R4611" s="23"/>
      <c r="S4611" s="24"/>
      <c r="T4611" s="23">
        <v>102325581395349</v>
      </c>
      <c r="U4611" s="22"/>
      <c r="V4611" s="20"/>
      <c r="W4611" s="20"/>
      <c r="X4611" s="25"/>
    </row>
    <row r="4612" spans="1:24">
      <c r="A4612" s="1" t="s">
        <v>3443</v>
      </c>
      <c r="B4612" s="13" t="s">
        <v>3444</v>
      </c>
      <c r="C4612" t="s">
        <v>3445</v>
      </c>
      <c r="D4612" s="7" t="s">
        <v>3446</v>
      </c>
      <c r="E4612" s="13" t="s">
        <v>28</v>
      </c>
      <c r="F4612" s="20">
        <v>47.39</v>
      </c>
      <c r="G4612" s="20">
        <v>4.64</v>
      </c>
      <c r="H4612" s="20"/>
      <c r="I4612" s="20"/>
      <c r="J4612" s="25"/>
      <c r="K4612" t="s">
        <v>29</v>
      </c>
      <c r="L4612" t="s">
        <v>1336</v>
      </c>
      <c r="M4612" s="21" t="s">
        <v>31</v>
      </c>
      <c r="N4612" t="s">
        <v>3447</v>
      </c>
      <c r="O4612" s="20">
        <v>40</v>
      </c>
      <c r="P4612" s="20"/>
      <c r="Q4612" s="22"/>
      <c r="R4612" s="23"/>
      <c r="S4612" s="24"/>
      <c r="T4612" s="23">
        <v>25000000000000</v>
      </c>
      <c r="U4612" s="22"/>
      <c r="V4612" s="20"/>
      <c r="W4612" s="20"/>
      <c r="X4612" s="25"/>
    </row>
    <row r="4613" spans="1:24">
      <c r="A4613" s="1" t="s">
        <v>3443</v>
      </c>
      <c r="B4613" s="13" t="s">
        <v>3444</v>
      </c>
      <c r="C4613" t="s">
        <v>3445</v>
      </c>
      <c r="D4613" s="7" t="s">
        <v>3446</v>
      </c>
      <c r="E4613" s="13" t="s">
        <v>28</v>
      </c>
      <c r="F4613" s="20">
        <v>47.39</v>
      </c>
      <c r="G4613" s="20">
        <v>4.64</v>
      </c>
      <c r="H4613" s="20"/>
      <c r="I4613" s="20"/>
      <c r="J4613" s="25"/>
      <c r="K4613" t="s">
        <v>29</v>
      </c>
      <c r="L4613" t="s">
        <v>1336</v>
      </c>
      <c r="M4613" s="21" t="s">
        <v>31</v>
      </c>
      <c r="N4613" t="s">
        <v>3447</v>
      </c>
      <c r="O4613" s="20">
        <v>23</v>
      </c>
      <c r="P4613" s="20"/>
      <c r="Q4613" s="22"/>
      <c r="R4613" s="23"/>
      <c r="S4613" s="24"/>
      <c r="T4613" s="23">
        <v>36363636363636.4</v>
      </c>
      <c r="U4613" s="22"/>
      <c r="V4613" s="20"/>
      <c r="W4613" s="20"/>
      <c r="X4613" s="25"/>
    </row>
    <row r="4614" spans="1:24">
      <c r="A4614" s="1" t="s">
        <v>3443</v>
      </c>
      <c r="B4614" s="13" t="s">
        <v>3444</v>
      </c>
      <c r="C4614" t="s">
        <v>3445</v>
      </c>
      <c r="D4614" s="7" t="s">
        <v>3446</v>
      </c>
      <c r="E4614" s="13" t="s">
        <v>28</v>
      </c>
      <c r="F4614" s="20">
        <v>47.39</v>
      </c>
      <c r="G4614" s="20">
        <v>4.64</v>
      </c>
      <c r="H4614" s="20"/>
      <c r="I4614" s="20"/>
      <c r="J4614" s="25"/>
      <c r="K4614" t="s">
        <v>29</v>
      </c>
      <c r="L4614" t="s">
        <v>1336</v>
      </c>
      <c r="M4614" s="21" t="s">
        <v>31</v>
      </c>
      <c r="N4614" t="s">
        <v>3448</v>
      </c>
      <c r="O4614" s="20">
        <v>71</v>
      </c>
      <c r="P4614" s="20"/>
      <c r="Q4614" s="22"/>
      <c r="R4614" s="23"/>
      <c r="S4614" s="24"/>
      <c r="T4614" s="23">
        <v>32413793103448.3</v>
      </c>
      <c r="U4614" s="22"/>
      <c r="V4614" s="20"/>
      <c r="W4614" s="20"/>
      <c r="X4614" s="25"/>
    </row>
    <row r="4615" spans="1:24">
      <c r="A4615" s="1" t="s">
        <v>3443</v>
      </c>
      <c r="B4615" s="13" t="s">
        <v>3444</v>
      </c>
      <c r="C4615" t="s">
        <v>3445</v>
      </c>
      <c r="D4615" s="7" t="s">
        <v>3446</v>
      </c>
      <c r="E4615" s="13" t="s">
        <v>28</v>
      </c>
      <c r="F4615" s="20">
        <v>47.39</v>
      </c>
      <c r="G4615" s="20">
        <v>4.64</v>
      </c>
      <c r="H4615" s="20"/>
      <c r="I4615" s="20"/>
      <c r="J4615" s="25"/>
      <c r="K4615" t="s">
        <v>29</v>
      </c>
      <c r="L4615" t="s">
        <v>1336</v>
      </c>
      <c r="M4615" s="21" t="s">
        <v>31</v>
      </c>
      <c r="N4615" t="s">
        <v>3448</v>
      </c>
      <c r="O4615" s="20">
        <v>48</v>
      </c>
      <c r="P4615" s="20"/>
      <c r="Q4615" s="22"/>
      <c r="R4615" s="23"/>
      <c r="S4615" s="24"/>
      <c r="T4615" s="23">
        <v>69230769230769.2</v>
      </c>
      <c r="U4615" s="22"/>
      <c r="V4615" s="20"/>
      <c r="W4615" s="20"/>
      <c r="X4615" s="25"/>
    </row>
    <row r="4616" spans="1:24">
      <c r="A4616" s="1" t="s">
        <v>3443</v>
      </c>
      <c r="B4616" s="13" t="s">
        <v>3444</v>
      </c>
      <c r="C4616" t="s">
        <v>3445</v>
      </c>
      <c r="D4616" s="7" t="s">
        <v>3446</v>
      </c>
      <c r="E4616" s="13" t="s">
        <v>28</v>
      </c>
      <c r="F4616" s="20">
        <v>47.39</v>
      </c>
      <c r="G4616" s="20">
        <v>4.64</v>
      </c>
      <c r="H4616" s="20"/>
      <c r="I4616" s="20"/>
      <c r="J4616" s="25"/>
      <c r="K4616" t="s">
        <v>29</v>
      </c>
      <c r="L4616" t="s">
        <v>1336</v>
      </c>
      <c r="M4616" s="21" t="s">
        <v>31</v>
      </c>
      <c r="N4616" t="s">
        <v>3448</v>
      </c>
      <c r="O4616" s="20">
        <v>31</v>
      </c>
      <c r="P4616" s="20"/>
      <c r="Q4616" s="22"/>
      <c r="R4616" s="23"/>
      <c r="S4616" s="24"/>
      <c r="T4616" s="23">
        <v>14492753623188.4</v>
      </c>
      <c r="U4616" s="22"/>
      <c r="V4616" s="20"/>
      <c r="W4616" s="20"/>
      <c r="X4616" s="25"/>
    </row>
    <row r="4617" spans="1:24">
      <c r="A4617" s="1" t="s">
        <v>3443</v>
      </c>
      <c r="B4617" s="13" t="s">
        <v>3444</v>
      </c>
      <c r="C4617" t="s">
        <v>3445</v>
      </c>
      <c r="D4617" s="7" t="s">
        <v>3446</v>
      </c>
      <c r="E4617" s="13" t="s">
        <v>28</v>
      </c>
      <c r="F4617" s="20">
        <v>47.39</v>
      </c>
      <c r="G4617" s="20">
        <v>4.64</v>
      </c>
      <c r="H4617" s="20"/>
      <c r="I4617" s="20"/>
      <c r="J4617" s="25"/>
      <c r="K4617" t="s">
        <v>29</v>
      </c>
      <c r="L4617" t="s">
        <v>1336</v>
      </c>
      <c r="M4617" s="21" t="s">
        <v>31</v>
      </c>
      <c r="N4617" t="s">
        <v>3449</v>
      </c>
      <c r="O4617" s="20">
        <v>80</v>
      </c>
      <c r="P4617" s="20"/>
      <c r="Q4617" s="22"/>
      <c r="R4617" s="23"/>
      <c r="S4617" s="24"/>
      <c r="T4617" s="23">
        <v>225000000000000</v>
      </c>
      <c r="U4617" s="22"/>
      <c r="V4617" s="20"/>
      <c r="W4617" s="20"/>
      <c r="X4617" s="25"/>
    </row>
    <row r="4618" spans="1:24">
      <c r="A4618" s="1" t="s">
        <v>3443</v>
      </c>
      <c r="B4618" s="13" t="s">
        <v>3444</v>
      </c>
      <c r="C4618" t="s">
        <v>3445</v>
      </c>
      <c r="D4618" s="7" t="s">
        <v>3446</v>
      </c>
      <c r="E4618" s="13" t="s">
        <v>28</v>
      </c>
      <c r="F4618" s="20">
        <v>47.39</v>
      </c>
      <c r="G4618" s="20">
        <v>4.64</v>
      </c>
      <c r="H4618" s="20"/>
      <c r="I4618" s="20"/>
      <c r="J4618" s="25"/>
      <c r="K4618" t="s">
        <v>29</v>
      </c>
      <c r="L4618" t="s">
        <v>1336</v>
      </c>
      <c r="M4618" s="21" t="s">
        <v>31</v>
      </c>
      <c r="N4618" t="s">
        <v>3449</v>
      </c>
      <c r="O4618" s="20">
        <v>60</v>
      </c>
      <c r="P4618" s="20"/>
      <c r="Q4618" s="22"/>
      <c r="R4618" s="23"/>
      <c r="S4618" s="24"/>
      <c r="T4618" s="23">
        <v>100000000000000</v>
      </c>
      <c r="U4618" s="22"/>
      <c r="V4618" s="20"/>
      <c r="W4618" s="20"/>
      <c r="X4618" s="25"/>
    </row>
    <row r="4619" spans="1:24">
      <c r="A4619" s="1" t="s">
        <v>3443</v>
      </c>
      <c r="B4619" s="13" t="s">
        <v>3444</v>
      </c>
      <c r="C4619" t="s">
        <v>3445</v>
      </c>
      <c r="D4619" s="7" t="s">
        <v>3446</v>
      </c>
      <c r="E4619" s="13" t="s">
        <v>28</v>
      </c>
      <c r="F4619" s="20">
        <v>47.39</v>
      </c>
      <c r="G4619" s="20">
        <v>4.64</v>
      </c>
      <c r="H4619" s="20"/>
      <c r="I4619" s="20"/>
      <c r="J4619" s="25"/>
      <c r="K4619" t="s">
        <v>29</v>
      </c>
      <c r="L4619" t="s">
        <v>1336</v>
      </c>
      <c r="M4619" s="21" t="s">
        <v>31</v>
      </c>
      <c r="N4619" t="s">
        <v>3449</v>
      </c>
      <c r="O4619" s="20">
        <v>11</v>
      </c>
      <c r="P4619" s="20"/>
      <c r="Q4619" s="22"/>
      <c r="R4619" s="23"/>
      <c r="S4619" s="24"/>
      <c r="T4619" s="23">
        <v>17977528089887.6</v>
      </c>
      <c r="U4619" s="22"/>
      <c r="V4619" s="20"/>
      <c r="W4619" s="20"/>
      <c r="X4619" s="25"/>
    </row>
    <row r="4620" spans="1:24">
      <c r="A4620" s="1" t="s">
        <v>3443</v>
      </c>
      <c r="B4620" s="13" t="s">
        <v>3444</v>
      </c>
      <c r="C4620" t="s">
        <v>3445</v>
      </c>
      <c r="D4620" s="7" t="s">
        <v>3446</v>
      </c>
      <c r="E4620" s="13" t="s">
        <v>28</v>
      </c>
      <c r="F4620" s="20">
        <v>47.39</v>
      </c>
      <c r="G4620" s="20">
        <v>4.64</v>
      </c>
      <c r="H4620" s="20"/>
      <c r="I4620" s="20"/>
      <c r="J4620" s="25"/>
      <c r="K4620" t="s">
        <v>29</v>
      </c>
      <c r="L4620" t="s">
        <v>1336</v>
      </c>
      <c r="M4620" s="21" t="s">
        <v>31</v>
      </c>
      <c r="N4620" t="s">
        <v>3450</v>
      </c>
      <c r="O4620" s="20">
        <v>76</v>
      </c>
      <c r="P4620" s="20"/>
      <c r="Q4620" s="22"/>
      <c r="R4620" s="23"/>
      <c r="S4620" s="24"/>
      <c r="T4620" s="23">
        <v>112500000000000</v>
      </c>
      <c r="U4620" s="22"/>
      <c r="V4620" s="20"/>
      <c r="W4620" s="20"/>
      <c r="X4620" s="25"/>
    </row>
    <row r="4621" spans="1:24">
      <c r="A4621" s="1" t="s">
        <v>3443</v>
      </c>
      <c r="B4621" s="13" t="s">
        <v>3444</v>
      </c>
      <c r="C4621" t="s">
        <v>3445</v>
      </c>
      <c r="D4621" s="7" t="s">
        <v>3446</v>
      </c>
      <c r="E4621" s="13" t="s">
        <v>28</v>
      </c>
      <c r="F4621" s="20">
        <v>47.39</v>
      </c>
      <c r="G4621" s="20">
        <v>4.64</v>
      </c>
      <c r="H4621" s="20"/>
      <c r="I4621" s="20"/>
      <c r="J4621" s="25"/>
      <c r="K4621" t="s">
        <v>29</v>
      </c>
      <c r="L4621" t="s">
        <v>1336</v>
      </c>
      <c r="M4621" s="21" t="s">
        <v>31</v>
      </c>
      <c r="N4621" t="s">
        <v>3450</v>
      </c>
      <c r="O4621" s="20">
        <v>83</v>
      </c>
      <c r="P4621" s="20"/>
      <c r="Q4621" s="22"/>
      <c r="R4621" s="23"/>
      <c r="S4621" s="24"/>
      <c r="T4621" s="23">
        <v>64705882352941.2</v>
      </c>
      <c r="U4621" s="22"/>
      <c r="V4621" s="20"/>
      <c r="W4621" s="20"/>
      <c r="X4621" s="25"/>
    </row>
    <row r="4622" spans="1:24">
      <c r="A4622" s="1" t="s">
        <v>3443</v>
      </c>
      <c r="B4622" s="13" t="s">
        <v>3444</v>
      </c>
      <c r="C4622" t="s">
        <v>3445</v>
      </c>
      <c r="D4622" s="7" t="s">
        <v>3446</v>
      </c>
      <c r="E4622" s="13" t="s">
        <v>28</v>
      </c>
      <c r="F4622" s="20">
        <v>47.39</v>
      </c>
      <c r="G4622" s="20">
        <v>4.64</v>
      </c>
      <c r="H4622" s="20"/>
      <c r="I4622" s="20"/>
      <c r="J4622" s="25"/>
      <c r="K4622" t="s">
        <v>29</v>
      </c>
      <c r="L4622" t="s">
        <v>1336</v>
      </c>
      <c r="M4622" s="21" t="s">
        <v>31</v>
      </c>
      <c r="N4622" t="s">
        <v>3450</v>
      </c>
      <c r="O4622" s="20">
        <v>54</v>
      </c>
      <c r="P4622" s="20"/>
      <c r="Q4622" s="22"/>
      <c r="R4622" s="23"/>
      <c r="S4622" s="24"/>
      <c r="T4622" s="23">
        <v>50000000000000</v>
      </c>
      <c r="U4622" s="22"/>
      <c r="V4622" s="20"/>
      <c r="W4622" s="20"/>
      <c r="X4622" s="25"/>
    </row>
    <row r="4623" spans="1:24">
      <c r="A4623" s="1" t="s">
        <v>3443</v>
      </c>
      <c r="B4623" s="13" t="s">
        <v>3444</v>
      </c>
      <c r="C4623" t="s">
        <v>3445</v>
      </c>
      <c r="D4623" s="7" t="s">
        <v>3446</v>
      </c>
      <c r="E4623" s="13" t="s">
        <v>28</v>
      </c>
      <c r="F4623" s="20">
        <v>47.39</v>
      </c>
      <c r="G4623" s="20">
        <v>4.64</v>
      </c>
      <c r="H4623" s="20"/>
      <c r="I4623" s="20"/>
      <c r="J4623" s="25"/>
      <c r="K4623" t="s">
        <v>29</v>
      </c>
      <c r="L4623" t="s">
        <v>1336</v>
      </c>
      <c r="M4623" s="21" t="s">
        <v>31</v>
      </c>
      <c r="N4623" t="s">
        <v>3451</v>
      </c>
      <c r="O4623" s="20">
        <v>76</v>
      </c>
      <c r="P4623" s="20"/>
      <c r="Q4623" s="22"/>
      <c r="R4623" s="23"/>
      <c r="S4623" s="24"/>
      <c r="T4623" s="23">
        <v>5000000000000</v>
      </c>
      <c r="U4623" s="22"/>
      <c r="V4623" s="20"/>
      <c r="W4623" s="20"/>
      <c r="X4623" s="25"/>
    </row>
    <row r="4624" spans="1:24">
      <c r="A4624" s="1" t="s">
        <v>3443</v>
      </c>
      <c r="B4624" s="13" t="s">
        <v>3444</v>
      </c>
      <c r="C4624" t="s">
        <v>3445</v>
      </c>
      <c r="D4624" s="7" t="s">
        <v>3446</v>
      </c>
      <c r="E4624" s="13" t="s">
        <v>28</v>
      </c>
      <c r="F4624" s="20">
        <v>47.39</v>
      </c>
      <c r="G4624" s="20">
        <v>4.64</v>
      </c>
      <c r="H4624" s="20"/>
      <c r="I4624" s="20"/>
      <c r="J4624" s="25"/>
      <c r="K4624" t="s">
        <v>29</v>
      </c>
      <c r="L4624" t="s">
        <v>1336</v>
      </c>
      <c r="M4624" s="21" t="s">
        <v>31</v>
      </c>
      <c r="N4624" t="s">
        <v>3451</v>
      </c>
      <c r="O4624" s="20">
        <v>58</v>
      </c>
      <c r="P4624" s="20"/>
      <c r="Q4624" s="22"/>
      <c r="R4624" s="23"/>
      <c r="S4624" s="24"/>
      <c r="T4624" s="23">
        <v>18571428571428.6</v>
      </c>
      <c r="U4624" s="22"/>
      <c r="V4624" s="20"/>
      <c r="W4624" s="20"/>
      <c r="X4624" s="25"/>
    </row>
    <row r="4625" spans="1:24">
      <c r="A4625" s="1" t="s">
        <v>3443</v>
      </c>
      <c r="B4625" s="13" t="s">
        <v>3444</v>
      </c>
      <c r="C4625" t="s">
        <v>3445</v>
      </c>
      <c r="D4625" s="7" t="s">
        <v>3446</v>
      </c>
      <c r="E4625" s="13" t="s">
        <v>28</v>
      </c>
      <c r="F4625" s="20">
        <v>47.39</v>
      </c>
      <c r="G4625" s="20">
        <v>4.64</v>
      </c>
      <c r="H4625" s="20"/>
      <c r="I4625" s="20"/>
      <c r="J4625" s="25"/>
      <c r="K4625" t="s">
        <v>29</v>
      </c>
      <c r="L4625" t="s">
        <v>1336</v>
      </c>
      <c r="M4625" s="21" t="s">
        <v>31</v>
      </c>
      <c r="N4625" t="s">
        <v>3451</v>
      </c>
      <c r="O4625" s="20">
        <v>28</v>
      </c>
      <c r="P4625" s="20"/>
      <c r="Q4625" s="22"/>
      <c r="R4625" s="23"/>
      <c r="S4625" s="24"/>
      <c r="T4625" s="23">
        <v>1805555555555.56</v>
      </c>
      <c r="U4625" s="22"/>
      <c r="V4625" s="20"/>
      <c r="W4625" s="20"/>
      <c r="X4625" s="25"/>
    </row>
    <row r="4626" spans="1:24">
      <c r="A4626" s="1" t="s">
        <v>3443</v>
      </c>
      <c r="B4626" s="13" t="s">
        <v>3444</v>
      </c>
      <c r="C4626" t="s">
        <v>3445</v>
      </c>
      <c r="D4626" s="7" t="s">
        <v>3446</v>
      </c>
      <c r="E4626" s="13" t="s">
        <v>28</v>
      </c>
      <c r="F4626" s="20">
        <v>47.39</v>
      </c>
      <c r="G4626" s="20">
        <v>4.64</v>
      </c>
      <c r="H4626" s="20"/>
      <c r="I4626" s="20"/>
      <c r="J4626" s="25"/>
      <c r="K4626" t="s">
        <v>29</v>
      </c>
      <c r="L4626" t="s">
        <v>1336</v>
      </c>
      <c r="M4626" s="21" t="s">
        <v>31</v>
      </c>
      <c r="N4626" t="s">
        <v>3452</v>
      </c>
      <c r="O4626" s="20">
        <v>63</v>
      </c>
      <c r="P4626" s="20"/>
      <c r="Q4626" s="22"/>
      <c r="R4626" s="23"/>
      <c r="S4626" s="24"/>
      <c r="T4626" s="23">
        <v>121621621621622</v>
      </c>
      <c r="U4626" s="22"/>
      <c r="V4626" s="20"/>
      <c r="W4626" s="20"/>
      <c r="X4626" s="25"/>
    </row>
    <row r="4627" spans="1:24">
      <c r="A4627" s="1" t="s">
        <v>3443</v>
      </c>
      <c r="B4627" s="13" t="s">
        <v>3444</v>
      </c>
      <c r="C4627" t="s">
        <v>3445</v>
      </c>
      <c r="D4627" s="7" t="s">
        <v>3446</v>
      </c>
      <c r="E4627" s="13" t="s">
        <v>28</v>
      </c>
      <c r="F4627" s="20">
        <v>47.39</v>
      </c>
      <c r="G4627" s="20">
        <v>4.64</v>
      </c>
      <c r="H4627" s="20"/>
      <c r="I4627" s="20"/>
      <c r="J4627" s="25"/>
      <c r="K4627" t="s">
        <v>29</v>
      </c>
      <c r="L4627" t="s">
        <v>1336</v>
      </c>
      <c r="M4627" s="21" t="s">
        <v>31</v>
      </c>
      <c r="N4627" t="s">
        <v>3452</v>
      </c>
      <c r="O4627" s="20">
        <v>52</v>
      </c>
      <c r="P4627" s="20"/>
      <c r="Q4627" s="22"/>
      <c r="R4627" s="23"/>
      <c r="S4627" s="24"/>
      <c r="T4627" s="23">
        <v>64583333333333.3</v>
      </c>
      <c r="U4627" s="22"/>
      <c r="V4627" s="20"/>
      <c r="W4627" s="20"/>
      <c r="X4627" s="25"/>
    </row>
    <row r="4628" spans="1:24">
      <c r="A4628" s="1" t="s">
        <v>3443</v>
      </c>
      <c r="B4628" s="13" t="s">
        <v>3444</v>
      </c>
      <c r="C4628" t="s">
        <v>3445</v>
      </c>
      <c r="D4628" s="7" t="s">
        <v>3446</v>
      </c>
      <c r="E4628" s="13" t="s">
        <v>28</v>
      </c>
      <c r="F4628" s="20">
        <v>47.39</v>
      </c>
      <c r="G4628" s="20">
        <v>4.64</v>
      </c>
      <c r="H4628" s="20"/>
      <c r="I4628" s="20"/>
      <c r="J4628" s="25"/>
      <c r="K4628" t="s">
        <v>29</v>
      </c>
      <c r="L4628" t="s">
        <v>1336</v>
      </c>
      <c r="M4628" s="21" t="s">
        <v>31</v>
      </c>
      <c r="N4628" t="s">
        <v>3452</v>
      </c>
      <c r="O4628" s="20">
        <v>38</v>
      </c>
      <c r="P4628" s="20"/>
      <c r="Q4628" s="22"/>
      <c r="R4628" s="23"/>
      <c r="S4628" s="24"/>
      <c r="T4628" s="23">
        <v>35483870967741.9</v>
      </c>
      <c r="U4628" s="22"/>
      <c r="V4628" s="20"/>
      <c r="W4628" s="20"/>
      <c r="X4628" s="25"/>
    </row>
    <row r="4629" spans="1:24">
      <c r="A4629" s="1" t="s">
        <v>3443</v>
      </c>
      <c r="B4629" s="13" t="s">
        <v>3444</v>
      </c>
      <c r="C4629" t="s">
        <v>3445</v>
      </c>
      <c r="D4629" s="7" t="s">
        <v>3446</v>
      </c>
      <c r="E4629" s="13" t="s">
        <v>28</v>
      </c>
      <c r="F4629" s="20">
        <v>47.39</v>
      </c>
      <c r="G4629" s="20">
        <v>4.64</v>
      </c>
      <c r="H4629" s="20"/>
      <c r="I4629" s="20"/>
      <c r="J4629" s="25"/>
      <c r="K4629" t="s">
        <v>29</v>
      </c>
      <c r="L4629" t="s">
        <v>1336</v>
      </c>
      <c r="M4629" s="21" t="s">
        <v>31</v>
      </c>
      <c r="N4629" t="s">
        <v>3453</v>
      </c>
      <c r="O4629" s="20">
        <v>70</v>
      </c>
      <c r="P4629" s="20"/>
      <c r="Q4629" s="22"/>
      <c r="R4629" s="23"/>
      <c r="S4629" s="24"/>
      <c r="T4629" s="23">
        <v>160000000000000</v>
      </c>
      <c r="U4629" s="22"/>
      <c r="V4629" s="20"/>
      <c r="W4629" s="20"/>
      <c r="X4629" s="25"/>
    </row>
    <row r="4630" spans="1:24">
      <c r="A4630" s="1" t="s">
        <v>3443</v>
      </c>
      <c r="B4630" s="13" t="s">
        <v>3444</v>
      </c>
      <c r="C4630" t="s">
        <v>3445</v>
      </c>
      <c r="D4630" s="7" t="s">
        <v>3446</v>
      </c>
      <c r="E4630" s="13" t="s">
        <v>28</v>
      </c>
      <c r="F4630" s="20">
        <v>47.39</v>
      </c>
      <c r="G4630" s="20">
        <v>4.64</v>
      </c>
      <c r="H4630" s="20"/>
      <c r="I4630" s="20"/>
      <c r="J4630" s="25"/>
      <c r="K4630" t="s">
        <v>29</v>
      </c>
      <c r="L4630" t="s">
        <v>1336</v>
      </c>
      <c r="M4630" s="21" t="s">
        <v>31</v>
      </c>
      <c r="N4630" t="s">
        <v>3453</v>
      </c>
      <c r="O4630" s="20">
        <v>50</v>
      </c>
      <c r="P4630" s="20"/>
      <c r="Q4630" s="22"/>
      <c r="R4630" s="23"/>
      <c r="S4630" s="24"/>
      <c r="T4630" s="23">
        <v>72000000000000</v>
      </c>
      <c r="U4630" s="22"/>
      <c r="V4630" s="20"/>
      <c r="W4630" s="20"/>
      <c r="X4630" s="25"/>
    </row>
    <row r="4631" spans="1:24">
      <c r="A4631" s="1" t="s">
        <v>3443</v>
      </c>
      <c r="B4631" s="13" t="s">
        <v>3444</v>
      </c>
      <c r="C4631" t="s">
        <v>3445</v>
      </c>
      <c r="D4631" s="7" t="s">
        <v>3446</v>
      </c>
      <c r="E4631" s="13" t="s">
        <v>28</v>
      </c>
      <c r="F4631" s="20">
        <v>47.39</v>
      </c>
      <c r="G4631" s="20">
        <v>4.64</v>
      </c>
      <c r="H4631" s="20"/>
      <c r="I4631" s="20"/>
      <c r="J4631" s="25"/>
      <c r="K4631" t="s">
        <v>29</v>
      </c>
      <c r="L4631" t="s">
        <v>1336</v>
      </c>
      <c r="M4631" s="21" t="s">
        <v>31</v>
      </c>
      <c r="N4631" t="s">
        <v>3453</v>
      </c>
      <c r="O4631" s="20">
        <v>25</v>
      </c>
      <c r="P4631" s="20"/>
      <c r="Q4631" s="22"/>
      <c r="R4631" s="23"/>
      <c r="S4631" s="24"/>
      <c r="T4631" s="23">
        <v>60000000000000</v>
      </c>
      <c r="U4631" s="22"/>
      <c r="V4631" s="20"/>
      <c r="W4631" s="20"/>
      <c r="X4631" s="25"/>
    </row>
    <row r="4632" spans="1:24">
      <c r="A4632" s="1" t="s">
        <v>3443</v>
      </c>
      <c r="B4632" s="13" t="s">
        <v>3444</v>
      </c>
      <c r="C4632" t="s">
        <v>3445</v>
      </c>
      <c r="D4632" s="7" t="s">
        <v>3446</v>
      </c>
      <c r="E4632" s="13" t="s">
        <v>28</v>
      </c>
      <c r="F4632" s="20">
        <v>47.39</v>
      </c>
      <c r="G4632" s="20">
        <v>4.64</v>
      </c>
      <c r="H4632" s="20"/>
      <c r="I4632" s="20"/>
      <c r="J4632" s="25"/>
      <c r="K4632" t="s">
        <v>29</v>
      </c>
      <c r="L4632" t="s">
        <v>1336</v>
      </c>
      <c r="M4632" s="21" t="s">
        <v>31</v>
      </c>
      <c r="N4632" t="s">
        <v>3454</v>
      </c>
      <c r="O4632" s="20">
        <v>59</v>
      </c>
      <c r="P4632" s="20"/>
      <c r="Q4632" s="22"/>
      <c r="R4632" s="23"/>
      <c r="S4632" s="24"/>
      <c r="T4632" s="23">
        <v>70731707317073.2</v>
      </c>
      <c r="U4632" s="22"/>
      <c r="V4632" s="20"/>
      <c r="W4632" s="20"/>
      <c r="X4632" s="25"/>
    </row>
    <row r="4633" spans="1:24">
      <c r="A4633" s="1" t="s">
        <v>3443</v>
      </c>
      <c r="B4633" s="13" t="s">
        <v>3444</v>
      </c>
      <c r="C4633" t="s">
        <v>3445</v>
      </c>
      <c r="D4633" s="7" t="s">
        <v>3446</v>
      </c>
      <c r="E4633" s="13" t="s">
        <v>28</v>
      </c>
      <c r="F4633" s="20">
        <v>47.39</v>
      </c>
      <c r="G4633" s="20">
        <v>4.64</v>
      </c>
      <c r="H4633" s="20"/>
      <c r="I4633" s="20"/>
      <c r="J4633" s="25"/>
      <c r="K4633" t="s">
        <v>29</v>
      </c>
      <c r="L4633" t="s">
        <v>1336</v>
      </c>
      <c r="M4633" s="21" t="s">
        <v>31</v>
      </c>
      <c r="N4633" t="s">
        <v>3454</v>
      </c>
      <c r="O4633" s="20">
        <v>61</v>
      </c>
      <c r="P4633" s="20"/>
      <c r="Q4633" s="22"/>
      <c r="R4633" s="23"/>
      <c r="S4633" s="24"/>
      <c r="T4633" s="23">
        <v>100000000000000</v>
      </c>
      <c r="U4633" s="22"/>
      <c r="V4633" s="20"/>
      <c r="W4633" s="20"/>
      <c r="X4633" s="25"/>
    </row>
    <row r="4634" spans="1:24">
      <c r="A4634" s="1" t="s">
        <v>3443</v>
      </c>
      <c r="B4634" s="13" t="s">
        <v>3444</v>
      </c>
      <c r="C4634" t="s">
        <v>3445</v>
      </c>
      <c r="D4634" s="7" t="s">
        <v>3446</v>
      </c>
      <c r="E4634" s="13" t="s">
        <v>28</v>
      </c>
      <c r="F4634" s="20">
        <v>47.39</v>
      </c>
      <c r="G4634" s="20">
        <v>4.64</v>
      </c>
      <c r="H4634" s="20"/>
      <c r="I4634" s="20"/>
      <c r="J4634" s="25"/>
      <c r="K4634" t="s">
        <v>29</v>
      </c>
      <c r="L4634" t="s">
        <v>1336</v>
      </c>
      <c r="M4634" s="21" t="s">
        <v>31</v>
      </c>
      <c r="N4634" t="s">
        <v>3454</v>
      </c>
      <c r="O4634" s="20">
        <v>24</v>
      </c>
      <c r="P4634" s="20"/>
      <c r="Q4634" s="22"/>
      <c r="R4634" s="23"/>
      <c r="S4634" s="24"/>
      <c r="T4634" s="23">
        <v>21052631578947.4</v>
      </c>
      <c r="U4634" s="22"/>
      <c r="V4634" s="20"/>
      <c r="W4634" s="20"/>
      <c r="X4634" s="25"/>
    </row>
    <row r="4635" spans="1:24">
      <c r="A4635" s="1" t="s">
        <v>3443</v>
      </c>
      <c r="B4635" s="13" t="s">
        <v>3013</v>
      </c>
      <c r="C4635" t="s">
        <v>3014</v>
      </c>
      <c r="D4635" s="7" t="s">
        <v>3446</v>
      </c>
      <c r="E4635" s="13" t="s">
        <v>28</v>
      </c>
      <c r="F4635" s="20">
        <v>50.21</v>
      </c>
      <c r="G4635" s="20">
        <v>4.86</v>
      </c>
      <c r="H4635" s="20"/>
      <c r="I4635" s="20"/>
      <c r="J4635" s="25"/>
      <c r="K4635" t="s">
        <v>29</v>
      </c>
      <c r="L4635" t="s">
        <v>1336</v>
      </c>
      <c r="M4635" s="21" t="s">
        <v>31</v>
      </c>
      <c r="N4635" t="s">
        <v>3455</v>
      </c>
      <c r="O4635" s="20">
        <v>55</v>
      </c>
      <c r="P4635" s="20"/>
      <c r="Q4635" s="22"/>
      <c r="R4635" s="23"/>
      <c r="S4635" s="24"/>
      <c r="T4635" s="23">
        <v>4666666666666.67</v>
      </c>
      <c r="U4635" s="22"/>
      <c r="V4635" s="20"/>
      <c r="W4635" s="20"/>
      <c r="X4635" s="25"/>
    </row>
    <row r="4636" spans="1:24">
      <c r="A4636" s="1" t="s">
        <v>3443</v>
      </c>
      <c r="B4636" s="13" t="s">
        <v>3013</v>
      </c>
      <c r="C4636" t="s">
        <v>3014</v>
      </c>
      <c r="D4636" s="7" t="s">
        <v>3446</v>
      </c>
      <c r="E4636" s="13" t="s">
        <v>28</v>
      </c>
      <c r="F4636" s="20">
        <v>50.21</v>
      </c>
      <c r="G4636" s="20">
        <v>4.86</v>
      </c>
      <c r="H4636" s="20"/>
      <c r="I4636" s="20"/>
      <c r="J4636" s="25"/>
      <c r="K4636" t="s">
        <v>29</v>
      </c>
      <c r="L4636" t="s">
        <v>1336</v>
      </c>
      <c r="M4636" s="21" t="s">
        <v>31</v>
      </c>
      <c r="N4636" t="s">
        <v>3456</v>
      </c>
      <c r="O4636" s="20">
        <v>58</v>
      </c>
      <c r="P4636" s="20"/>
      <c r="Q4636" s="22"/>
      <c r="R4636" s="23"/>
      <c r="S4636" s="24"/>
      <c r="T4636" s="23">
        <v>5714285714285.71</v>
      </c>
      <c r="U4636" s="22"/>
      <c r="V4636" s="20"/>
      <c r="W4636" s="20"/>
      <c r="X4636" s="25"/>
    </row>
    <row r="4637" spans="1:24">
      <c r="A4637" s="1" t="s">
        <v>3443</v>
      </c>
      <c r="B4637" s="13" t="s">
        <v>3013</v>
      </c>
      <c r="C4637" t="s">
        <v>3014</v>
      </c>
      <c r="D4637" s="7" t="s">
        <v>3446</v>
      </c>
      <c r="E4637" s="13" t="s">
        <v>28</v>
      </c>
      <c r="F4637" s="20">
        <v>50.21</v>
      </c>
      <c r="G4637" s="20">
        <v>4.86</v>
      </c>
      <c r="H4637" s="20"/>
      <c r="I4637" s="20"/>
      <c r="J4637" s="25"/>
      <c r="K4637" t="s">
        <v>29</v>
      </c>
      <c r="L4637" t="s">
        <v>1336</v>
      </c>
      <c r="M4637" s="21" t="s">
        <v>31</v>
      </c>
      <c r="N4637" t="s">
        <v>3457</v>
      </c>
      <c r="O4637" s="20">
        <v>33</v>
      </c>
      <c r="P4637" s="20"/>
      <c r="Q4637" s="22"/>
      <c r="R4637" s="23"/>
      <c r="S4637" s="24"/>
      <c r="T4637" s="23">
        <v>29850746268656.7</v>
      </c>
      <c r="U4637" s="22"/>
      <c r="V4637" s="20"/>
      <c r="W4637" s="20"/>
      <c r="X4637" s="25"/>
    </row>
    <row r="4638" spans="1:24">
      <c r="A4638" s="1" t="s">
        <v>3443</v>
      </c>
      <c r="B4638" s="13" t="s">
        <v>3013</v>
      </c>
      <c r="C4638" t="s">
        <v>3014</v>
      </c>
      <c r="D4638" s="7" t="s">
        <v>3446</v>
      </c>
      <c r="E4638" s="13" t="s">
        <v>28</v>
      </c>
      <c r="F4638" s="20">
        <v>50.21</v>
      </c>
      <c r="G4638" s="20">
        <v>4.86</v>
      </c>
      <c r="H4638" s="20"/>
      <c r="I4638" s="20"/>
      <c r="J4638" s="25"/>
      <c r="K4638" t="s">
        <v>29</v>
      </c>
      <c r="L4638" t="s">
        <v>1336</v>
      </c>
      <c r="M4638" s="21" t="s">
        <v>31</v>
      </c>
      <c r="N4638" t="s">
        <v>3458</v>
      </c>
      <c r="O4638" s="20">
        <v>69</v>
      </c>
      <c r="P4638" s="20"/>
      <c r="Q4638" s="22"/>
      <c r="R4638" s="23"/>
      <c r="S4638" s="24"/>
      <c r="T4638" s="23">
        <v>1741935483870.97</v>
      </c>
      <c r="U4638" s="22"/>
      <c r="V4638" s="20"/>
      <c r="W4638" s="20"/>
      <c r="X4638" s="25"/>
    </row>
    <row r="4639" spans="1:24">
      <c r="A4639" s="1" t="s">
        <v>3443</v>
      </c>
      <c r="B4639" s="13" t="s">
        <v>3013</v>
      </c>
      <c r="C4639" t="s">
        <v>3014</v>
      </c>
      <c r="D4639" s="7" t="s">
        <v>3446</v>
      </c>
      <c r="E4639" s="13" t="s">
        <v>28</v>
      </c>
      <c r="F4639" s="20">
        <v>50.21</v>
      </c>
      <c r="G4639" s="20">
        <v>4.86</v>
      </c>
      <c r="H4639" s="20"/>
      <c r="I4639" s="20"/>
      <c r="J4639" s="25"/>
      <c r="K4639" t="s">
        <v>29</v>
      </c>
      <c r="L4639" t="s">
        <v>1336</v>
      </c>
      <c r="M4639" s="21" t="s">
        <v>31</v>
      </c>
      <c r="N4639" t="s">
        <v>3458</v>
      </c>
      <c r="O4639" s="20">
        <v>54</v>
      </c>
      <c r="P4639" s="20"/>
      <c r="Q4639" s="22"/>
      <c r="R4639" s="23"/>
      <c r="S4639" s="24"/>
      <c r="T4639" s="23">
        <v>9565217391304.35</v>
      </c>
      <c r="U4639" s="22"/>
      <c r="V4639" s="20"/>
      <c r="W4639" s="20"/>
      <c r="X4639" s="25"/>
    </row>
    <row r="4640" spans="1:24">
      <c r="A4640" s="1" t="s">
        <v>3443</v>
      </c>
      <c r="B4640" s="13" t="s">
        <v>3013</v>
      </c>
      <c r="C4640" t="s">
        <v>3014</v>
      </c>
      <c r="D4640" s="7" t="s">
        <v>3446</v>
      </c>
      <c r="E4640" s="13" t="s">
        <v>28</v>
      </c>
      <c r="F4640" s="20">
        <v>50.21</v>
      </c>
      <c r="G4640" s="20">
        <v>4.86</v>
      </c>
      <c r="H4640" s="20"/>
      <c r="I4640" s="20"/>
      <c r="J4640" s="25"/>
      <c r="K4640" t="s">
        <v>29</v>
      </c>
      <c r="L4640" t="s">
        <v>1336</v>
      </c>
      <c r="M4640" s="21" t="s">
        <v>31</v>
      </c>
      <c r="N4640" t="s">
        <v>3458</v>
      </c>
      <c r="O4640" s="20">
        <v>22</v>
      </c>
      <c r="P4640" s="20"/>
      <c r="Q4640" s="22"/>
      <c r="R4640" s="23"/>
      <c r="S4640" s="24"/>
      <c r="T4640" s="23">
        <v>2564102564102.56</v>
      </c>
      <c r="U4640" s="22"/>
      <c r="V4640" s="20"/>
      <c r="W4640" s="20"/>
      <c r="X4640" s="25"/>
    </row>
    <row r="4641" spans="1:24">
      <c r="A4641" s="1" t="s">
        <v>3443</v>
      </c>
      <c r="B4641" s="13" t="s">
        <v>3013</v>
      </c>
      <c r="C4641" t="s">
        <v>3014</v>
      </c>
      <c r="D4641" s="7" t="s">
        <v>3446</v>
      </c>
      <c r="E4641" s="13" t="s">
        <v>28</v>
      </c>
      <c r="F4641" s="20">
        <v>50.21</v>
      </c>
      <c r="G4641" s="20">
        <v>4.86</v>
      </c>
      <c r="H4641" s="20"/>
      <c r="I4641" s="20"/>
      <c r="J4641" s="25"/>
      <c r="K4641" t="s">
        <v>29</v>
      </c>
      <c r="L4641" t="s">
        <v>1336</v>
      </c>
      <c r="M4641" s="21" t="s">
        <v>31</v>
      </c>
      <c r="N4641" t="s">
        <v>3459</v>
      </c>
      <c r="O4641" s="20">
        <v>85</v>
      </c>
      <c r="P4641" s="20"/>
      <c r="Q4641" s="22"/>
      <c r="R4641" s="23"/>
      <c r="S4641" s="24"/>
      <c r="T4641" s="23">
        <v>226666666666667</v>
      </c>
      <c r="U4641" s="22"/>
      <c r="V4641" s="20"/>
      <c r="W4641" s="20"/>
      <c r="X4641" s="25"/>
    </row>
    <row r="4642" spans="1:24">
      <c r="A4642" s="1" t="s">
        <v>3443</v>
      </c>
      <c r="B4642" s="13" t="s">
        <v>3013</v>
      </c>
      <c r="C4642" t="s">
        <v>3014</v>
      </c>
      <c r="D4642" s="7" t="s">
        <v>3446</v>
      </c>
      <c r="E4642" s="13" t="s">
        <v>28</v>
      </c>
      <c r="F4642" s="20">
        <v>50.21</v>
      </c>
      <c r="G4642" s="20">
        <v>4.86</v>
      </c>
      <c r="H4642" s="20"/>
      <c r="I4642" s="20"/>
      <c r="J4642" s="25"/>
      <c r="K4642" t="s">
        <v>29</v>
      </c>
      <c r="L4642" t="s">
        <v>1336</v>
      </c>
      <c r="M4642" s="21" t="s">
        <v>31</v>
      </c>
      <c r="N4642" t="s">
        <v>3459</v>
      </c>
      <c r="O4642" s="20">
        <v>56</v>
      </c>
      <c r="P4642" s="20"/>
      <c r="Q4642" s="22"/>
      <c r="R4642" s="23"/>
      <c r="S4642" s="24"/>
      <c r="T4642" s="23">
        <v>13863636363636.4</v>
      </c>
      <c r="U4642" s="22"/>
      <c r="V4642" s="20"/>
      <c r="W4642" s="20"/>
      <c r="X4642" s="25"/>
    </row>
    <row r="4643" spans="1:24">
      <c r="A4643" s="1" t="s">
        <v>3443</v>
      </c>
      <c r="B4643" s="13" t="s">
        <v>3013</v>
      </c>
      <c r="C4643" t="s">
        <v>3014</v>
      </c>
      <c r="D4643" s="7" t="s">
        <v>3446</v>
      </c>
      <c r="E4643" s="13" t="s">
        <v>28</v>
      </c>
      <c r="F4643" s="20">
        <v>50.21</v>
      </c>
      <c r="G4643" s="20">
        <v>4.86</v>
      </c>
      <c r="H4643" s="20"/>
      <c r="I4643" s="20"/>
      <c r="J4643" s="25"/>
      <c r="K4643" t="s">
        <v>29</v>
      </c>
      <c r="L4643" t="s">
        <v>1336</v>
      </c>
      <c r="M4643" s="21" t="s">
        <v>31</v>
      </c>
      <c r="N4643" t="s">
        <v>3460</v>
      </c>
      <c r="O4643" s="20">
        <v>47</v>
      </c>
      <c r="P4643" s="20"/>
      <c r="Q4643" s="22"/>
      <c r="R4643" s="23"/>
      <c r="S4643" s="24"/>
      <c r="T4643" s="23">
        <v>2264150943396.23</v>
      </c>
      <c r="U4643" s="22"/>
      <c r="V4643" s="20"/>
      <c r="W4643" s="20"/>
      <c r="X4643" s="25"/>
    </row>
    <row r="4644" spans="1:24">
      <c r="A4644" s="1" t="s">
        <v>3443</v>
      </c>
      <c r="B4644" s="13" t="s">
        <v>3013</v>
      </c>
      <c r="C4644" t="s">
        <v>3014</v>
      </c>
      <c r="D4644" s="7" t="s">
        <v>3446</v>
      </c>
      <c r="E4644" s="13" t="s">
        <v>28</v>
      </c>
      <c r="F4644" s="20">
        <v>50.21</v>
      </c>
      <c r="G4644" s="20">
        <v>4.86</v>
      </c>
      <c r="H4644" s="20"/>
      <c r="I4644" s="20"/>
      <c r="J4644" s="25"/>
      <c r="K4644" t="s">
        <v>29</v>
      </c>
      <c r="L4644" t="s">
        <v>1336</v>
      </c>
      <c r="M4644" s="21" t="s">
        <v>31</v>
      </c>
      <c r="N4644" t="s">
        <v>3461</v>
      </c>
      <c r="O4644" s="20">
        <v>47</v>
      </c>
      <c r="P4644" s="20"/>
      <c r="Q4644" s="22"/>
      <c r="R4644" s="23"/>
      <c r="S4644" s="24"/>
      <c r="T4644" s="23">
        <v>90566037735849</v>
      </c>
      <c r="U4644" s="22"/>
      <c r="V4644" s="20"/>
      <c r="W4644" s="20"/>
      <c r="X4644" s="25"/>
    </row>
    <row r="4645" spans="1:24">
      <c r="A4645" s="1" t="s">
        <v>3443</v>
      </c>
      <c r="B4645" s="13" t="s">
        <v>3013</v>
      </c>
      <c r="C4645" t="s">
        <v>3014</v>
      </c>
      <c r="D4645" s="7" t="s">
        <v>3446</v>
      </c>
      <c r="E4645" s="13" t="s">
        <v>28</v>
      </c>
      <c r="F4645" s="20">
        <v>50.21</v>
      </c>
      <c r="G4645" s="20">
        <v>4.86</v>
      </c>
      <c r="H4645" s="20"/>
      <c r="I4645" s="20"/>
      <c r="J4645" s="25"/>
      <c r="K4645" t="s">
        <v>29</v>
      </c>
      <c r="L4645" t="s">
        <v>1336</v>
      </c>
      <c r="M4645" s="21" t="s">
        <v>31</v>
      </c>
      <c r="N4645" t="s">
        <v>3461</v>
      </c>
      <c r="O4645" s="20">
        <v>56</v>
      </c>
      <c r="P4645" s="20"/>
      <c r="Q4645" s="22"/>
      <c r="R4645" s="23"/>
      <c r="S4645" s="24"/>
      <c r="T4645" s="23">
        <v>68181818181818.2</v>
      </c>
      <c r="U4645" s="22"/>
      <c r="V4645" s="20"/>
      <c r="W4645" s="20"/>
      <c r="X4645" s="25"/>
    </row>
    <row r="4646" spans="1:24">
      <c r="A4646" s="1" t="s">
        <v>3443</v>
      </c>
      <c r="B4646" s="13" t="s">
        <v>3013</v>
      </c>
      <c r="C4646" t="s">
        <v>3014</v>
      </c>
      <c r="D4646" s="7" t="s">
        <v>3446</v>
      </c>
      <c r="E4646" s="13" t="s">
        <v>28</v>
      </c>
      <c r="F4646" s="20">
        <v>50.21</v>
      </c>
      <c r="G4646" s="20">
        <v>4.86</v>
      </c>
      <c r="H4646" s="20"/>
      <c r="I4646" s="20"/>
      <c r="J4646" s="25"/>
      <c r="K4646" t="s">
        <v>29</v>
      </c>
      <c r="L4646" t="s">
        <v>1336</v>
      </c>
      <c r="M4646" s="21" t="s">
        <v>31</v>
      </c>
      <c r="N4646" t="s">
        <v>3462</v>
      </c>
      <c r="O4646" s="20">
        <v>35</v>
      </c>
      <c r="P4646" s="20"/>
      <c r="Q4646" s="22"/>
      <c r="R4646" s="23"/>
      <c r="S4646" s="24"/>
      <c r="T4646" s="23">
        <v>36923076923076.9</v>
      </c>
      <c r="U4646" s="22"/>
      <c r="V4646" s="20"/>
      <c r="W4646" s="20"/>
      <c r="X4646" s="25"/>
    </row>
    <row r="4647" spans="1:24">
      <c r="A4647" s="1" t="s">
        <v>3443</v>
      </c>
      <c r="B4647" s="13" t="s">
        <v>3013</v>
      </c>
      <c r="C4647" t="s">
        <v>3014</v>
      </c>
      <c r="D4647" s="7" t="s">
        <v>3446</v>
      </c>
      <c r="E4647" s="13" t="s">
        <v>28</v>
      </c>
      <c r="F4647" s="20">
        <v>50.21</v>
      </c>
      <c r="G4647" s="20">
        <v>4.86</v>
      </c>
      <c r="H4647" s="20"/>
      <c r="I4647" s="20"/>
      <c r="J4647" s="25"/>
      <c r="K4647" t="s">
        <v>29</v>
      </c>
      <c r="L4647" t="s">
        <v>1336</v>
      </c>
      <c r="M4647" s="21" t="s">
        <v>31</v>
      </c>
      <c r="N4647" t="s">
        <v>3463</v>
      </c>
      <c r="O4647" s="20">
        <v>59</v>
      </c>
      <c r="P4647" s="20"/>
      <c r="Q4647" s="22"/>
      <c r="R4647" s="23"/>
      <c r="S4647" s="24"/>
      <c r="T4647" s="23">
        <v>18048780487804.9</v>
      </c>
      <c r="U4647" s="22"/>
      <c r="V4647" s="20"/>
      <c r="W4647" s="20"/>
      <c r="X4647" s="25"/>
    </row>
    <row r="4648" spans="1:24">
      <c r="A4648" s="1" t="s">
        <v>3443</v>
      </c>
      <c r="B4648" s="13" t="s">
        <v>3013</v>
      </c>
      <c r="C4648" t="s">
        <v>3014</v>
      </c>
      <c r="D4648" s="7" t="s">
        <v>3446</v>
      </c>
      <c r="E4648" s="13" t="s">
        <v>28</v>
      </c>
      <c r="F4648" s="20">
        <v>50.21</v>
      </c>
      <c r="G4648" s="20">
        <v>4.86</v>
      </c>
      <c r="H4648" s="20"/>
      <c r="I4648" s="20"/>
      <c r="J4648" s="25"/>
      <c r="K4648" t="s">
        <v>29</v>
      </c>
      <c r="L4648" t="s">
        <v>1336</v>
      </c>
      <c r="M4648" s="21" t="s">
        <v>31</v>
      </c>
      <c r="N4648" t="s">
        <v>3463</v>
      </c>
      <c r="O4648" s="20">
        <v>48</v>
      </c>
      <c r="P4648" s="20"/>
      <c r="Q4648" s="22"/>
      <c r="R4648" s="23"/>
      <c r="S4648" s="24"/>
      <c r="T4648" s="23">
        <v>9615384615384.62</v>
      </c>
      <c r="U4648" s="22"/>
      <c r="V4648" s="20"/>
      <c r="W4648" s="20"/>
      <c r="X4648" s="25"/>
    </row>
    <row r="4649" spans="1:24">
      <c r="A4649" s="1" t="s">
        <v>3443</v>
      </c>
      <c r="B4649" s="13" t="s">
        <v>3013</v>
      </c>
      <c r="C4649" t="s">
        <v>3014</v>
      </c>
      <c r="D4649" s="7" t="s">
        <v>3446</v>
      </c>
      <c r="E4649" s="13" t="s">
        <v>28</v>
      </c>
      <c r="F4649" s="20">
        <v>50.21</v>
      </c>
      <c r="G4649" s="20">
        <v>4.86</v>
      </c>
      <c r="H4649" s="20"/>
      <c r="I4649" s="20"/>
      <c r="J4649" s="25"/>
      <c r="K4649" t="s">
        <v>29</v>
      </c>
      <c r="L4649" t="s">
        <v>1336</v>
      </c>
      <c r="M4649" s="21" t="s">
        <v>31</v>
      </c>
      <c r="N4649" t="s">
        <v>3464</v>
      </c>
      <c r="O4649" s="20">
        <v>32</v>
      </c>
      <c r="P4649" s="20"/>
      <c r="Q4649" s="22"/>
      <c r="R4649" s="23"/>
      <c r="S4649" s="24"/>
      <c r="T4649" s="23">
        <v>51470588235294.1</v>
      </c>
      <c r="U4649" s="22"/>
      <c r="V4649" s="20"/>
      <c r="W4649" s="20"/>
      <c r="X4649" s="25"/>
    </row>
    <row r="4650" spans="1:24">
      <c r="A4650" s="1" t="s">
        <v>3443</v>
      </c>
      <c r="B4650" s="13" t="s">
        <v>3013</v>
      </c>
      <c r="C4650" t="s">
        <v>3014</v>
      </c>
      <c r="D4650" s="7" t="s">
        <v>3446</v>
      </c>
      <c r="E4650" s="13" t="s">
        <v>28</v>
      </c>
      <c r="F4650" s="20">
        <v>50.21</v>
      </c>
      <c r="G4650" s="20">
        <v>4.86</v>
      </c>
      <c r="H4650" s="20"/>
      <c r="I4650" s="20"/>
      <c r="J4650" s="25"/>
      <c r="K4650" t="s">
        <v>29</v>
      </c>
      <c r="L4650" t="s">
        <v>1336</v>
      </c>
      <c r="M4650" s="21" t="s">
        <v>31</v>
      </c>
      <c r="N4650" t="s">
        <v>3465</v>
      </c>
      <c r="O4650" s="20">
        <v>55</v>
      </c>
      <c r="P4650" s="20"/>
      <c r="Q4650" s="22"/>
      <c r="R4650" s="23"/>
      <c r="S4650" s="24"/>
      <c r="T4650" s="23">
        <v>5333333333333.33</v>
      </c>
      <c r="U4650" s="22"/>
      <c r="V4650" s="20"/>
      <c r="W4650" s="20"/>
      <c r="X4650" s="25"/>
    </row>
    <row r="4651" spans="1:24">
      <c r="A4651" s="1" t="s">
        <v>3443</v>
      </c>
      <c r="B4651" s="13" t="s">
        <v>3013</v>
      </c>
      <c r="C4651" t="s">
        <v>3014</v>
      </c>
      <c r="D4651" s="7" t="s">
        <v>3446</v>
      </c>
      <c r="E4651" s="13" t="s">
        <v>28</v>
      </c>
      <c r="F4651" s="20">
        <v>50.21</v>
      </c>
      <c r="G4651" s="20">
        <v>4.86</v>
      </c>
      <c r="H4651" s="20"/>
      <c r="I4651" s="20"/>
      <c r="J4651" s="25"/>
      <c r="K4651" t="s">
        <v>29</v>
      </c>
      <c r="L4651" t="s">
        <v>1336</v>
      </c>
      <c r="M4651" s="21" t="s">
        <v>31</v>
      </c>
      <c r="N4651" t="s">
        <v>3465</v>
      </c>
      <c r="O4651" s="20">
        <v>53</v>
      </c>
      <c r="P4651" s="20"/>
      <c r="Q4651" s="22"/>
      <c r="R4651" s="23"/>
      <c r="S4651" s="24"/>
      <c r="T4651" s="23">
        <v>15319148936170.2</v>
      </c>
      <c r="U4651" s="22"/>
      <c r="V4651" s="20"/>
      <c r="W4651" s="20"/>
      <c r="X4651" s="25"/>
    </row>
    <row r="4652" spans="1:24">
      <c r="A4652" s="39" t="s">
        <v>3443</v>
      </c>
      <c r="B4652" s="40" t="s">
        <v>3013</v>
      </c>
      <c r="C4652" s="18" t="s">
        <v>3014</v>
      </c>
      <c r="D4652" s="78" t="s">
        <v>3446</v>
      </c>
      <c r="E4652" s="40" t="s">
        <v>28</v>
      </c>
      <c r="F4652" s="42">
        <v>50.21</v>
      </c>
      <c r="G4652" s="42">
        <v>4.86</v>
      </c>
      <c r="H4652" s="42"/>
      <c r="I4652" s="42"/>
      <c r="J4652" s="47"/>
      <c r="K4652" s="18" t="s">
        <v>29</v>
      </c>
      <c r="L4652" s="18" t="s">
        <v>1336</v>
      </c>
      <c r="M4652" s="43" t="s">
        <v>31</v>
      </c>
      <c r="N4652" s="18" t="s">
        <v>3466</v>
      </c>
      <c r="O4652" s="42">
        <v>32</v>
      </c>
      <c r="P4652" s="42"/>
      <c r="Q4652" s="44"/>
      <c r="R4652" s="45"/>
      <c r="S4652" s="46"/>
      <c r="T4652" s="45">
        <v>13382352941176.5</v>
      </c>
      <c r="U4652" s="44"/>
      <c r="V4652" s="42"/>
      <c r="W4652" s="42"/>
      <c r="X4652" s="47"/>
    </row>
    <row r="4653" spans="1:24">
      <c r="A4653" s="1" t="s">
        <v>3467</v>
      </c>
      <c r="B4653" s="13" t="s">
        <v>3468</v>
      </c>
      <c r="C4653" t="s">
        <v>3469</v>
      </c>
      <c r="D4653" s="7" t="s">
        <v>3470</v>
      </c>
      <c r="E4653" s="13" t="s">
        <v>341</v>
      </c>
      <c r="F4653" s="20">
        <v>53.14</v>
      </c>
      <c r="G4653" s="20">
        <v>1.61</v>
      </c>
      <c r="H4653" s="20"/>
      <c r="I4653" s="20"/>
      <c r="J4653" s="25"/>
      <c r="K4653" t="s">
        <v>29</v>
      </c>
      <c r="L4653" t="s">
        <v>30</v>
      </c>
      <c r="M4653" s="21" t="s">
        <v>31</v>
      </c>
      <c r="N4653" t="s">
        <v>3471</v>
      </c>
      <c r="O4653" s="20">
        <v>25</v>
      </c>
      <c r="P4653" s="20"/>
      <c r="Q4653" s="22"/>
      <c r="R4653" s="23"/>
      <c r="S4653" s="24"/>
      <c r="T4653" s="23">
        <v>6000000000000</v>
      </c>
      <c r="U4653" s="22"/>
      <c r="V4653" s="20"/>
      <c r="W4653" s="20"/>
      <c r="X4653" s="25"/>
    </row>
    <row r="4654" spans="1:24">
      <c r="A4654" s="1" t="s">
        <v>3467</v>
      </c>
      <c r="B4654" s="13" t="s">
        <v>3468</v>
      </c>
      <c r="C4654" t="s">
        <v>3469</v>
      </c>
      <c r="D4654" s="7" t="s">
        <v>3470</v>
      </c>
      <c r="E4654" s="13" t="s">
        <v>341</v>
      </c>
      <c r="F4654" s="20">
        <v>53.14</v>
      </c>
      <c r="G4654" s="20">
        <v>1.61</v>
      </c>
      <c r="H4654" s="20"/>
      <c r="I4654" s="20"/>
      <c r="J4654" s="25"/>
      <c r="K4654" t="s">
        <v>29</v>
      </c>
      <c r="L4654" t="s">
        <v>30</v>
      </c>
      <c r="M4654" s="21" t="s">
        <v>31</v>
      </c>
      <c r="N4654" t="s">
        <v>3471</v>
      </c>
      <c r="O4654" s="20">
        <v>25</v>
      </c>
      <c r="P4654" s="20"/>
      <c r="Q4654" s="22"/>
      <c r="R4654" s="23"/>
      <c r="S4654" s="24"/>
      <c r="T4654" s="23">
        <v>11000000000000</v>
      </c>
      <c r="U4654" s="22"/>
      <c r="V4654" s="20"/>
      <c r="W4654" s="20"/>
      <c r="X4654" s="25"/>
    </row>
    <row r="4655" spans="1:24">
      <c r="A4655" s="1" t="s">
        <v>3467</v>
      </c>
      <c r="B4655" s="13" t="s">
        <v>3468</v>
      </c>
      <c r="C4655" t="s">
        <v>3472</v>
      </c>
      <c r="D4655" s="7" t="s">
        <v>3470</v>
      </c>
      <c r="E4655" s="13" t="s">
        <v>341</v>
      </c>
      <c r="F4655" s="20">
        <v>53.14</v>
      </c>
      <c r="G4655" s="20">
        <v>1.61</v>
      </c>
      <c r="H4655" s="20"/>
      <c r="I4655" s="20"/>
      <c r="J4655" s="25"/>
      <c r="K4655" t="s">
        <v>29</v>
      </c>
      <c r="L4655" t="s">
        <v>30</v>
      </c>
      <c r="M4655" s="21" t="s">
        <v>31</v>
      </c>
      <c r="N4655" t="s">
        <v>3473</v>
      </c>
      <c r="O4655" s="20">
        <v>15</v>
      </c>
      <c r="P4655" s="20"/>
      <c r="Q4655" s="22"/>
      <c r="R4655" s="23"/>
      <c r="S4655" s="24"/>
      <c r="T4655" s="23">
        <v>1000000000000</v>
      </c>
      <c r="U4655" s="22"/>
      <c r="V4655" s="20"/>
      <c r="W4655" s="20"/>
      <c r="X4655" s="25"/>
    </row>
    <row r="4656" spans="1:24">
      <c r="A4656" s="1" t="s">
        <v>3467</v>
      </c>
      <c r="B4656" s="13" t="s">
        <v>3468</v>
      </c>
      <c r="C4656" t="s">
        <v>3472</v>
      </c>
      <c r="D4656" s="7" t="s">
        <v>3470</v>
      </c>
      <c r="E4656" s="13" t="s">
        <v>341</v>
      </c>
      <c r="F4656" s="20">
        <v>53.14</v>
      </c>
      <c r="G4656" s="20">
        <v>1.61</v>
      </c>
      <c r="H4656" s="20"/>
      <c r="I4656" s="20"/>
      <c r="J4656" s="25"/>
      <c r="K4656" t="s">
        <v>29</v>
      </c>
      <c r="L4656" t="s">
        <v>30</v>
      </c>
      <c r="M4656" s="21" t="s">
        <v>31</v>
      </c>
      <c r="N4656" t="s">
        <v>3473</v>
      </c>
      <c r="O4656" s="20">
        <v>15</v>
      </c>
      <c r="P4656" s="20"/>
      <c r="Q4656" s="22"/>
      <c r="R4656" s="23"/>
      <c r="S4656" s="24"/>
      <c r="T4656" s="23">
        <v>2000000000000</v>
      </c>
      <c r="U4656" s="22"/>
      <c r="V4656" s="20"/>
      <c r="W4656" s="20"/>
      <c r="X4656" s="25"/>
    </row>
    <row r="4657" spans="1:24">
      <c r="A4657" s="1" t="s">
        <v>3467</v>
      </c>
      <c r="B4657" s="13" t="s">
        <v>3468</v>
      </c>
      <c r="C4657" t="s">
        <v>3472</v>
      </c>
      <c r="D4657" s="7" t="s">
        <v>3470</v>
      </c>
      <c r="E4657" s="13" t="s">
        <v>341</v>
      </c>
      <c r="F4657" s="20">
        <v>53.14</v>
      </c>
      <c r="G4657" s="20">
        <v>1.61</v>
      </c>
      <c r="H4657" s="20"/>
      <c r="I4657" s="20"/>
      <c r="J4657" s="25"/>
      <c r="K4657" t="s">
        <v>29</v>
      </c>
      <c r="L4657" t="s">
        <v>30</v>
      </c>
      <c r="M4657" s="21" t="s">
        <v>31</v>
      </c>
      <c r="N4657" t="s">
        <v>3474</v>
      </c>
      <c r="O4657" s="20">
        <v>45</v>
      </c>
      <c r="P4657" s="20"/>
      <c r="Q4657" s="22"/>
      <c r="R4657" s="23"/>
      <c r="S4657" s="24"/>
      <c r="T4657" s="23">
        <v>800000000000</v>
      </c>
      <c r="U4657" s="22"/>
      <c r="V4657" s="20"/>
      <c r="W4657" s="20"/>
      <c r="X4657" s="25"/>
    </row>
    <row r="4658" spans="1:24">
      <c r="A4658" s="1" t="s">
        <v>3467</v>
      </c>
      <c r="B4658" s="13" t="s">
        <v>3468</v>
      </c>
      <c r="C4658" t="s">
        <v>3475</v>
      </c>
      <c r="D4658" s="7" t="s">
        <v>3470</v>
      </c>
      <c r="E4658" s="13" t="s">
        <v>341</v>
      </c>
      <c r="F4658" s="20">
        <v>53.66</v>
      </c>
      <c r="G4658" s="20">
        <v>3.37</v>
      </c>
      <c r="H4658" s="20"/>
      <c r="I4658" s="20"/>
      <c r="J4658" s="25"/>
      <c r="K4658" t="s">
        <v>334</v>
      </c>
      <c r="L4658" t="s">
        <v>1336</v>
      </c>
      <c r="M4658" s="21" t="s">
        <v>335</v>
      </c>
      <c r="N4658" t="s">
        <v>3476</v>
      </c>
      <c r="O4658" s="20">
        <v>25</v>
      </c>
      <c r="P4658" s="20"/>
      <c r="Q4658" s="22"/>
      <c r="R4658" s="23"/>
      <c r="S4658" s="24"/>
      <c r="T4658" s="23">
        <v>6000000000000</v>
      </c>
      <c r="U4658" s="22"/>
      <c r="V4658" s="20"/>
      <c r="W4658" s="20"/>
      <c r="X4658" s="25"/>
    </row>
    <row r="4659" spans="1:24">
      <c r="A4659" s="39" t="s">
        <v>3467</v>
      </c>
      <c r="B4659" s="40" t="s">
        <v>3468</v>
      </c>
      <c r="C4659" s="18" t="s">
        <v>3475</v>
      </c>
      <c r="D4659" s="78" t="s">
        <v>3470</v>
      </c>
      <c r="E4659" s="40" t="s">
        <v>341</v>
      </c>
      <c r="F4659" s="42">
        <v>53.66</v>
      </c>
      <c r="G4659" s="42">
        <v>3.37</v>
      </c>
      <c r="H4659" s="42"/>
      <c r="I4659" s="42"/>
      <c r="J4659" s="47"/>
      <c r="K4659" s="18" t="s">
        <v>334</v>
      </c>
      <c r="L4659" s="18" t="s">
        <v>1336</v>
      </c>
      <c r="M4659" s="43" t="s">
        <v>335</v>
      </c>
      <c r="N4659" s="18" t="s">
        <v>3476</v>
      </c>
      <c r="O4659" s="42">
        <v>25</v>
      </c>
      <c r="P4659" s="42"/>
      <c r="Q4659" s="44"/>
      <c r="R4659" s="45"/>
      <c r="S4659" s="46"/>
      <c r="T4659" s="45">
        <v>12000000000000</v>
      </c>
      <c r="U4659" s="44"/>
      <c r="V4659" s="42"/>
      <c r="W4659" s="42"/>
      <c r="X4659" s="47"/>
    </row>
    <row r="4660" spans="1:24">
      <c r="A4660" s="1" t="s">
        <v>3477</v>
      </c>
      <c r="B4660" s="13" t="s">
        <v>331</v>
      </c>
      <c r="C4660" t="s">
        <v>3478</v>
      </c>
      <c r="D4660" s="7" t="s">
        <v>3479</v>
      </c>
      <c r="E4660" s="13" t="s">
        <v>28</v>
      </c>
      <c r="F4660" s="20"/>
      <c r="G4660" s="20"/>
      <c r="H4660" s="20"/>
      <c r="I4660" s="20"/>
      <c r="J4660" s="25"/>
      <c r="K4660" t="s">
        <v>29</v>
      </c>
      <c r="L4660" t="s">
        <v>30</v>
      </c>
      <c r="M4660" s="21" t="s">
        <v>31</v>
      </c>
      <c r="N4660" t="s">
        <v>3480</v>
      </c>
      <c r="O4660" s="20">
        <v>35</v>
      </c>
      <c r="P4660" s="20"/>
      <c r="Q4660" s="22"/>
      <c r="R4660" s="23"/>
      <c r="S4660" s="24"/>
      <c r="T4660" s="23">
        <v>935483870967.742</v>
      </c>
      <c r="U4660" s="22"/>
      <c r="V4660" s="20"/>
      <c r="W4660" s="20"/>
      <c r="X4660" s="25"/>
    </row>
    <row r="4661" spans="1:24">
      <c r="A4661" s="1" t="s">
        <v>3477</v>
      </c>
      <c r="B4661" s="13" t="s">
        <v>331</v>
      </c>
      <c r="C4661" t="s">
        <v>3478</v>
      </c>
      <c r="D4661" s="7" t="s">
        <v>3479</v>
      </c>
      <c r="E4661" s="13" t="s">
        <v>28</v>
      </c>
      <c r="F4661" s="20"/>
      <c r="G4661" s="20"/>
      <c r="H4661" s="20"/>
      <c r="I4661" s="20"/>
      <c r="J4661" s="25"/>
      <c r="K4661" t="s">
        <v>29</v>
      </c>
      <c r="L4661" t="s">
        <v>30</v>
      </c>
      <c r="M4661" s="21" t="s">
        <v>31</v>
      </c>
      <c r="O4661" s="20">
        <v>35</v>
      </c>
      <c r="P4661" s="20"/>
      <c r="Q4661" s="22"/>
      <c r="R4661" s="23"/>
      <c r="S4661" s="24"/>
      <c r="T4661" s="23">
        <v>1532258064516.13</v>
      </c>
      <c r="U4661" s="22"/>
      <c r="V4661" s="20"/>
      <c r="W4661" s="20"/>
      <c r="X4661" s="25"/>
    </row>
    <row r="4662" spans="1:24">
      <c r="A4662" s="1" t="s">
        <v>3477</v>
      </c>
      <c r="B4662" s="13" t="s">
        <v>331</v>
      </c>
      <c r="C4662" t="s">
        <v>3478</v>
      </c>
      <c r="D4662" s="7" t="s">
        <v>3479</v>
      </c>
      <c r="E4662" s="13" t="s">
        <v>28</v>
      </c>
      <c r="F4662" s="20"/>
      <c r="G4662" s="20"/>
      <c r="H4662" s="20"/>
      <c r="I4662" s="20"/>
      <c r="J4662" s="25"/>
      <c r="K4662" t="s">
        <v>29</v>
      </c>
      <c r="L4662" t="s">
        <v>30</v>
      </c>
      <c r="M4662" s="21" t="s">
        <v>31</v>
      </c>
      <c r="O4662" s="20">
        <v>43</v>
      </c>
      <c r="P4662" s="20"/>
      <c r="Q4662" s="22"/>
      <c r="R4662" s="23"/>
      <c r="S4662" s="24"/>
      <c r="T4662" s="23">
        <v>18518518518518.5</v>
      </c>
      <c r="U4662" s="22"/>
      <c r="V4662" s="20"/>
      <c r="W4662" s="20"/>
      <c r="X4662" s="25"/>
    </row>
    <row r="4663" spans="1:24">
      <c r="A4663" s="1" t="s">
        <v>3477</v>
      </c>
      <c r="B4663" s="13" t="s">
        <v>331</v>
      </c>
      <c r="C4663" t="s">
        <v>3478</v>
      </c>
      <c r="D4663" s="7" t="s">
        <v>3479</v>
      </c>
      <c r="E4663" s="13" t="s">
        <v>28</v>
      </c>
      <c r="F4663" s="20"/>
      <c r="G4663" s="20"/>
      <c r="H4663" s="20"/>
      <c r="I4663" s="20"/>
      <c r="J4663" s="25"/>
      <c r="K4663" t="s">
        <v>29</v>
      </c>
      <c r="L4663" t="s">
        <v>30</v>
      </c>
      <c r="M4663" s="21" t="s">
        <v>31</v>
      </c>
      <c r="O4663" s="20">
        <v>49</v>
      </c>
      <c r="P4663" s="20"/>
      <c r="Q4663" s="22"/>
      <c r="R4663" s="23"/>
      <c r="S4663" s="24"/>
      <c r="T4663" s="23">
        <v>16458333333333.3</v>
      </c>
      <c r="U4663" s="22"/>
      <c r="V4663" s="20"/>
      <c r="W4663" s="20"/>
      <c r="X4663" s="25"/>
    </row>
    <row r="4664" spans="1:24">
      <c r="A4664" s="1" t="s">
        <v>3477</v>
      </c>
      <c r="B4664" s="13" t="s">
        <v>331</v>
      </c>
      <c r="C4664" t="s">
        <v>3478</v>
      </c>
      <c r="D4664" s="7" t="s">
        <v>3479</v>
      </c>
      <c r="E4664" s="13" t="s">
        <v>28</v>
      </c>
      <c r="F4664" s="20"/>
      <c r="G4664" s="20"/>
      <c r="H4664" s="20"/>
      <c r="I4664" s="20"/>
      <c r="J4664" s="25"/>
      <c r="K4664" t="s">
        <v>29</v>
      </c>
      <c r="L4664" t="s">
        <v>30</v>
      </c>
      <c r="M4664" s="21" t="s">
        <v>31</v>
      </c>
      <c r="O4664" s="20">
        <v>46</v>
      </c>
      <c r="P4664" s="20"/>
      <c r="Q4664" s="22"/>
      <c r="R4664" s="23"/>
      <c r="S4664" s="24"/>
      <c r="T4664" s="23">
        <v>16862745098039.2</v>
      </c>
      <c r="U4664" s="22"/>
      <c r="V4664" s="20"/>
      <c r="W4664" s="20"/>
      <c r="X4664" s="25"/>
    </row>
    <row r="4665" spans="1:24">
      <c r="A4665" s="1" t="s">
        <v>3477</v>
      </c>
      <c r="B4665" s="13" t="s">
        <v>331</v>
      </c>
      <c r="C4665" t="s">
        <v>3478</v>
      </c>
      <c r="D4665" s="7" t="s">
        <v>3479</v>
      </c>
      <c r="E4665" s="13" t="s">
        <v>28</v>
      </c>
      <c r="F4665" s="20"/>
      <c r="G4665" s="20"/>
      <c r="H4665" s="20"/>
      <c r="I4665" s="20"/>
      <c r="J4665" s="25"/>
      <c r="K4665" t="s">
        <v>29</v>
      </c>
      <c r="L4665" t="s">
        <v>30</v>
      </c>
      <c r="M4665" s="21" t="s">
        <v>31</v>
      </c>
      <c r="N4665" t="s">
        <v>3481</v>
      </c>
      <c r="O4665" s="20">
        <v>39</v>
      </c>
      <c r="P4665" s="20"/>
      <c r="Q4665" s="22"/>
      <c r="R4665" s="23"/>
      <c r="S4665" s="24"/>
      <c r="T4665" s="23">
        <v>3620689655172.41</v>
      </c>
      <c r="U4665" s="22"/>
      <c r="V4665" s="20"/>
      <c r="W4665" s="20"/>
      <c r="X4665" s="25"/>
    </row>
    <row r="4666" spans="1:24">
      <c r="A4666" s="1" t="s">
        <v>3477</v>
      </c>
      <c r="B4666" s="13" t="s">
        <v>331</v>
      </c>
      <c r="C4666" t="s">
        <v>3478</v>
      </c>
      <c r="D4666" s="7" t="s">
        <v>3479</v>
      </c>
      <c r="E4666" s="13" t="s">
        <v>28</v>
      </c>
      <c r="F4666" s="20"/>
      <c r="G4666" s="20"/>
      <c r="H4666" s="20"/>
      <c r="I4666" s="20"/>
      <c r="J4666" s="25"/>
      <c r="K4666" t="s">
        <v>29</v>
      </c>
      <c r="L4666" t="s">
        <v>30</v>
      </c>
      <c r="M4666" s="21" t="s">
        <v>31</v>
      </c>
      <c r="O4666" s="20">
        <v>42</v>
      </c>
      <c r="P4666" s="20"/>
      <c r="Q4666" s="22"/>
      <c r="R4666" s="23"/>
      <c r="S4666" s="24"/>
      <c r="T4666" s="23">
        <v>1818181818181.82</v>
      </c>
      <c r="U4666" s="22"/>
      <c r="V4666" s="20"/>
      <c r="W4666" s="20"/>
      <c r="X4666" s="25"/>
    </row>
    <row r="4667" spans="1:24">
      <c r="A4667" s="1" t="s">
        <v>3477</v>
      </c>
      <c r="B4667" s="13" t="s">
        <v>331</v>
      </c>
      <c r="C4667" t="s">
        <v>3478</v>
      </c>
      <c r="D4667" s="7" t="s">
        <v>3479</v>
      </c>
      <c r="E4667" s="13" t="s">
        <v>28</v>
      </c>
      <c r="F4667" s="20"/>
      <c r="G4667" s="20"/>
      <c r="H4667" s="20"/>
      <c r="I4667" s="20"/>
      <c r="J4667" s="25"/>
      <c r="K4667" t="s">
        <v>29</v>
      </c>
      <c r="L4667" t="s">
        <v>30</v>
      </c>
      <c r="M4667" s="21" t="s">
        <v>31</v>
      </c>
      <c r="O4667" s="20">
        <v>44</v>
      </c>
      <c r="P4667" s="20"/>
      <c r="Q4667" s="22"/>
      <c r="R4667" s="23"/>
      <c r="S4667" s="24"/>
      <c r="T4667" s="23">
        <v>2075471698113.21</v>
      </c>
      <c r="U4667" s="22"/>
      <c r="V4667" s="20"/>
      <c r="W4667" s="20"/>
      <c r="X4667" s="25"/>
    </row>
    <row r="4668" spans="1:24">
      <c r="A4668" s="1" t="s">
        <v>3477</v>
      </c>
      <c r="B4668" s="13" t="s">
        <v>331</v>
      </c>
      <c r="C4668" t="s">
        <v>3478</v>
      </c>
      <c r="D4668" s="7" t="s">
        <v>3479</v>
      </c>
      <c r="E4668" s="13" t="s">
        <v>28</v>
      </c>
      <c r="F4668" s="20"/>
      <c r="G4668" s="20"/>
      <c r="H4668" s="20"/>
      <c r="I4668" s="20"/>
      <c r="J4668" s="25"/>
      <c r="K4668" t="s">
        <v>29</v>
      </c>
      <c r="L4668" t="s">
        <v>30</v>
      </c>
      <c r="M4668" s="21" t="s">
        <v>31</v>
      </c>
      <c r="O4668" s="20">
        <v>43</v>
      </c>
      <c r="P4668" s="20"/>
      <c r="Q4668" s="22"/>
      <c r="R4668" s="23"/>
      <c r="S4668" s="24"/>
      <c r="T4668" s="23">
        <v>1851851851851.85</v>
      </c>
      <c r="U4668" s="22"/>
      <c r="V4668" s="20"/>
      <c r="W4668" s="20"/>
      <c r="X4668" s="25"/>
    </row>
    <row r="4669" spans="1:24">
      <c r="A4669" s="1" t="s">
        <v>3477</v>
      </c>
      <c r="B4669" s="13" t="s">
        <v>331</v>
      </c>
      <c r="C4669" t="s">
        <v>3478</v>
      </c>
      <c r="D4669" s="7" t="s">
        <v>3479</v>
      </c>
      <c r="E4669" s="13" t="s">
        <v>28</v>
      </c>
      <c r="F4669" s="20"/>
      <c r="G4669" s="20"/>
      <c r="H4669" s="20"/>
      <c r="I4669" s="20"/>
      <c r="J4669" s="25"/>
      <c r="K4669" t="s">
        <v>29</v>
      </c>
      <c r="L4669" t="s">
        <v>30</v>
      </c>
      <c r="M4669" s="21" t="s">
        <v>31</v>
      </c>
      <c r="O4669" s="20">
        <v>42</v>
      </c>
      <c r="P4669" s="20"/>
      <c r="Q4669" s="22"/>
      <c r="R4669" s="23"/>
      <c r="S4669" s="24"/>
      <c r="T4669" s="23">
        <v>3454545454545.45</v>
      </c>
      <c r="U4669" s="22"/>
      <c r="V4669" s="20"/>
      <c r="W4669" s="20"/>
      <c r="X4669" s="25"/>
    </row>
    <row r="4670" spans="1:24">
      <c r="A4670" s="1" t="s">
        <v>3477</v>
      </c>
      <c r="B4670" s="13" t="s">
        <v>331</v>
      </c>
      <c r="C4670" t="s">
        <v>3478</v>
      </c>
      <c r="D4670" s="7" t="s">
        <v>3479</v>
      </c>
      <c r="E4670" s="13" t="s">
        <v>28</v>
      </c>
      <c r="F4670" s="20"/>
      <c r="G4670" s="20"/>
      <c r="H4670" s="20"/>
      <c r="I4670" s="20"/>
      <c r="J4670" s="25"/>
      <c r="K4670" t="s">
        <v>29</v>
      </c>
      <c r="L4670" t="s">
        <v>30</v>
      </c>
      <c r="M4670" s="21" t="s">
        <v>31</v>
      </c>
      <c r="O4670" s="20">
        <v>42</v>
      </c>
      <c r="P4670" s="20"/>
      <c r="Q4670" s="22"/>
      <c r="R4670" s="23"/>
      <c r="S4670" s="24"/>
      <c r="T4670" s="23">
        <v>1509090909090.91</v>
      </c>
      <c r="U4670" s="22"/>
      <c r="V4670" s="20"/>
      <c r="W4670" s="20"/>
      <c r="X4670" s="25"/>
    </row>
    <row r="4671" spans="1:24">
      <c r="A4671" s="1" t="s">
        <v>3477</v>
      </c>
      <c r="B4671" s="13" t="s">
        <v>331</v>
      </c>
      <c r="C4671" t="s">
        <v>3478</v>
      </c>
      <c r="D4671" s="7" t="s">
        <v>3479</v>
      </c>
      <c r="E4671" s="13" t="s">
        <v>28</v>
      </c>
      <c r="F4671" s="20"/>
      <c r="G4671" s="20"/>
      <c r="H4671" s="20"/>
      <c r="I4671" s="20"/>
      <c r="J4671" s="25"/>
      <c r="K4671" t="s">
        <v>29</v>
      </c>
      <c r="L4671" t="s">
        <v>30</v>
      </c>
      <c r="M4671" s="21" t="s">
        <v>31</v>
      </c>
      <c r="O4671" s="20">
        <v>44</v>
      </c>
      <c r="P4671" s="20"/>
      <c r="Q4671" s="22"/>
      <c r="R4671" s="23"/>
      <c r="S4671" s="24"/>
      <c r="T4671" s="23"/>
      <c r="U4671" s="22"/>
      <c r="V4671" s="20"/>
      <c r="W4671" s="20"/>
      <c r="X4671" s="25"/>
    </row>
    <row r="4672" spans="1:24">
      <c r="A4672" s="1" t="s">
        <v>3477</v>
      </c>
      <c r="B4672" s="13" t="s">
        <v>331</v>
      </c>
      <c r="C4672" t="s">
        <v>3478</v>
      </c>
      <c r="D4672" s="7" t="s">
        <v>3479</v>
      </c>
      <c r="E4672" s="13" t="s">
        <v>28</v>
      </c>
      <c r="F4672" s="20"/>
      <c r="G4672" s="20"/>
      <c r="H4672" s="20"/>
      <c r="I4672" s="20"/>
      <c r="J4672" s="25"/>
      <c r="K4672" t="s">
        <v>29</v>
      </c>
      <c r="L4672" t="s">
        <v>30</v>
      </c>
      <c r="M4672" s="21" t="s">
        <v>31</v>
      </c>
      <c r="N4672" t="s">
        <v>3482</v>
      </c>
      <c r="O4672" s="20">
        <v>0</v>
      </c>
      <c r="P4672" s="20"/>
      <c r="Q4672" s="22"/>
      <c r="R4672" s="23"/>
      <c r="S4672" s="24"/>
      <c r="T4672" s="23">
        <v>402061855670.103</v>
      </c>
      <c r="U4672" s="22"/>
      <c r="V4672" s="20"/>
      <c r="W4672" s="20"/>
      <c r="X4672" s="25"/>
    </row>
    <row r="4673" spans="1:24">
      <c r="A4673" s="1" t="s">
        <v>3477</v>
      </c>
      <c r="B4673" s="13" t="s">
        <v>331</v>
      </c>
      <c r="C4673" t="s">
        <v>3478</v>
      </c>
      <c r="D4673" s="7" t="s">
        <v>3479</v>
      </c>
      <c r="E4673" s="13" t="s">
        <v>28</v>
      </c>
      <c r="F4673" s="20"/>
      <c r="G4673" s="20"/>
      <c r="H4673" s="20"/>
      <c r="I4673" s="20"/>
      <c r="J4673" s="25"/>
      <c r="K4673" t="s">
        <v>29</v>
      </c>
      <c r="L4673" t="s">
        <v>30</v>
      </c>
      <c r="M4673" s="21" t="s">
        <v>31</v>
      </c>
      <c r="O4673" s="20">
        <v>21</v>
      </c>
      <c r="P4673" s="20"/>
      <c r="Q4673" s="22"/>
      <c r="R4673" s="23"/>
      <c r="S4673" s="24"/>
      <c r="T4673" s="23">
        <v>125000000000</v>
      </c>
      <c r="U4673" s="22"/>
      <c r="V4673" s="20"/>
      <c r="W4673" s="20"/>
      <c r="X4673" s="25"/>
    </row>
    <row r="4674" spans="1:24">
      <c r="A4674" s="1" t="s">
        <v>3477</v>
      </c>
      <c r="B4674" s="13" t="s">
        <v>331</v>
      </c>
      <c r="C4674" t="s">
        <v>3478</v>
      </c>
      <c r="D4674" s="7" t="s">
        <v>3479</v>
      </c>
      <c r="E4674" s="13" t="s">
        <v>28</v>
      </c>
      <c r="F4674" s="20"/>
      <c r="G4674" s="20"/>
      <c r="H4674" s="20"/>
      <c r="I4674" s="20"/>
      <c r="J4674" s="25"/>
      <c r="K4674" t="s">
        <v>29</v>
      </c>
      <c r="L4674" t="s">
        <v>30</v>
      </c>
      <c r="M4674" s="21" t="s">
        <v>31</v>
      </c>
      <c r="O4674" s="20">
        <v>66</v>
      </c>
      <c r="P4674" s="20"/>
      <c r="Q4674" s="22"/>
      <c r="R4674" s="23"/>
      <c r="S4674" s="24"/>
      <c r="T4674" s="23">
        <v>10967741935483.9</v>
      </c>
      <c r="U4674" s="22"/>
      <c r="V4674" s="20"/>
      <c r="W4674" s="20"/>
      <c r="X4674" s="25"/>
    </row>
    <row r="4675" spans="1:24">
      <c r="A4675" s="1" t="s">
        <v>3477</v>
      </c>
      <c r="B4675" s="13" t="s">
        <v>331</v>
      </c>
      <c r="C4675" t="s">
        <v>3478</v>
      </c>
      <c r="D4675" s="7" t="s">
        <v>3479</v>
      </c>
      <c r="E4675" s="13" t="s">
        <v>28</v>
      </c>
      <c r="F4675" s="20"/>
      <c r="G4675" s="20"/>
      <c r="H4675" s="20"/>
      <c r="I4675" s="20"/>
      <c r="J4675" s="25"/>
      <c r="K4675" t="s">
        <v>29</v>
      </c>
      <c r="L4675" t="s">
        <v>30</v>
      </c>
      <c r="M4675" s="21" t="s">
        <v>31</v>
      </c>
      <c r="O4675" s="20">
        <v>50</v>
      </c>
      <c r="P4675" s="20"/>
      <c r="Q4675" s="22"/>
      <c r="R4675" s="23"/>
      <c r="S4675" s="24"/>
      <c r="T4675" s="23">
        <v>680851063829.787</v>
      </c>
      <c r="U4675" s="22"/>
      <c r="V4675" s="20"/>
      <c r="W4675" s="20"/>
      <c r="X4675" s="25"/>
    </row>
    <row r="4676" spans="1:24">
      <c r="A4676" s="1" t="s">
        <v>3477</v>
      </c>
      <c r="B4676" s="13" t="s">
        <v>331</v>
      </c>
      <c r="C4676" t="s">
        <v>3478</v>
      </c>
      <c r="D4676" s="7" t="s">
        <v>3479</v>
      </c>
      <c r="E4676" s="13" t="s">
        <v>28</v>
      </c>
      <c r="F4676" s="20"/>
      <c r="G4676" s="20"/>
      <c r="H4676" s="20"/>
      <c r="I4676" s="20"/>
      <c r="J4676" s="25"/>
      <c r="K4676" t="s">
        <v>29</v>
      </c>
      <c r="L4676" t="s">
        <v>30</v>
      </c>
      <c r="M4676" s="21" t="s">
        <v>31</v>
      </c>
      <c r="O4676" s="20">
        <v>32</v>
      </c>
      <c r="P4676" s="20"/>
      <c r="Q4676" s="22"/>
      <c r="R4676" s="23"/>
      <c r="S4676" s="24"/>
      <c r="T4676" s="23">
        <v>1692307692307.69</v>
      </c>
      <c r="U4676" s="22"/>
      <c r="V4676" s="20"/>
      <c r="W4676" s="20"/>
      <c r="X4676" s="25"/>
    </row>
    <row r="4677" spans="1:24">
      <c r="A4677" s="1" t="s">
        <v>3477</v>
      </c>
      <c r="B4677" s="13" t="s">
        <v>331</v>
      </c>
      <c r="C4677" t="s">
        <v>3478</v>
      </c>
      <c r="D4677" s="7" t="s">
        <v>3479</v>
      </c>
      <c r="E4677" s="13" t="s">
        <v>28</v>
      </c>
      <c r="F4677" s="20"/>
      <c r="G4677" s="20"/>
      <c r="H4677" s="20"/>
      <c r="I4677" s="20"/>
      <c r="J4677" s="25"/>
      <c r="K4677" t="s">
        <v>29</v>
      </c>
      <c r="L4677" t="s">
        <v>30</v>
      </c>
      <c r="M4677" s="21" t="s">
        <v>31</v>
      </c>
      <c r="O4677" s="20">
        <v>21</v>
      </c>
      <c r="P4677" s="20"/>
      <c r="Q4677" s="22"/>
      <c r="R4677" s="23"/>
      <c r="S4677" s="24"/>
      <c r="T4677" s="23"/>
      <c r="U4677" s="22"/>
      <c r="V4677" s="20"/>
      <c r="W4677" s="20"/>
      <c r="X4677" s="25"/>
    </row>
    <row r="4678" spans="1:24">
      <c r="A4678" s="1" t="s">
        <v>3477</v>
      </c>
      <c r="B4678" s="13" t="s">
        <v>331</v>
      </c>
      <c r="C4678" t="s">
        <v>3478</v>
      </c>
      <c r="D4678" s="7" t="s">
        <v>3479</v>
      </c>
      <c r="E4678" s="13" t="s">
        <v>28</v>
      </c>
      <c r="F4678" s="20"/>
      <c r="G4678" s="20"/>
      <c r="H4678" s="20"/>
      <c r="I4678" s="20"/>
      <c r="J4678" s="25"/>
      <c r="K4678" t="s">
        <v>29</v>
      </c>
      <c r="L4678" t="s">
        <v>30</v>
      </c>
      <c r="M4678" s="21" t="s">
        <v>31</v>
      </c>
      <c r="O4678" s="20">
        <v>39</v>
      </c>
      <c r="P4678" s="20"/>
      <c r="Q4678" s="22"/>
      <c r="R4678" s="23"/>
      <c r="S4678" s="24"/>
      <c r="T4678" s="23">
        <v>1241379310344.83</v>
      </c>
      <c r="U4678" s="22"/>
      <c r="V4678" s="20"/>
      <c r="W4678" s="20"/>
      <c r="X4678" s="25"/>
    </row>
    <row r="4679" spans="1:24">
      <c r="A4679" s="1" t="s">
        <v>3477</v>
      </c>
      <c r="B4679" s="13" t="s">
        <v>331</v>
      </c>
      <c r="C4679" t="s">
        <v>3478</v>
      </c>
      <c r="D4679" s="7" t="s">
        <v>3479</v>
      </c>
      <c r="E4679" s="13" t="s">
        <v>28</v>
      </c>
      <c r="F4679" s="20"/>
      <c r="G4679" s="20"/>
      <c r="H4679" s="20"/>
      <c r="I4679" s="20"/>
      <c r="J4679" s="25"/>
      <c r="K4679" t="s">
        <v>29</v>
      </c>
      <c r="L4679" t="s">
        <v>30</v>
      </c>
      <c r="M4679" s="21" t="s">
        <v>31</v>
      </c>
      <c r="O4679" s="20">
        <v>52</v>
      </c>
      <c r="P4679" s="20"/>
      <c r="Q4679" s="22"/>
      <c r="R4679" s="23"/>
      <c r="S4679" s="24"/>
      <c r="T4679" s="23"/>
      <c r="U4679" s="22"/>
      <c r="V4679" s="20"/>
      <c r="W4679" s="20"/>
      <c r="X4679" s="25"/>
    </row>
    <row r="4680" spans="1:24">
      <c r="A4680" s="1" t="s">
        <v>3477</v>
      </c>
      <c r="B4680" s="13" t="s">
        <v>331</v>
      </c>
      <c r="C4680" t="s">
        <v>3478</v>
      </c>
      <c r="D4680" s="7" t="s">
        <v>3479</v>
      </c>
      <c r="E4680" s="13" t="s">
        <v>28</v>
      </c>
      <c r="F4680" s="20"/>
      <c r="G4680" s="20"/>
      <c r="H4680" s="20"/>
      <c r="I4680" s="20"/>
      <c r="J4680" s="25"/>
      <c r="K4680" t="s">
        <v>29</v>
      </c>
      <c r="L4680" t="s">
        <v>30</v>
      </c>
      <c r="M4680" s="21" t="s">
        <v>31</v>
      </c>
      <c r="N4680" t="s">
        <v>3483</v>
      </c>
      <c r="O4680" s="20">
        <v>0</v>
      </c>
      <c r="P4680" s="20"/>
      <c r="Q4680" s="22"/>
      <c r="R4680" s="23"/>
      <c r="S4680" s="24"/>
      <c r="T4680" s="23">
        <v>5670103092783.5</v>
      </c>
      <c r="U4680" s="22"/>
      <c r="V4680" s="20"/>
      <c r="W4680" s="20"/>
      <c r="X4680" s="25"/>
    </row>
    <row r="4681" spans="1:24">
      <c r="A4681" s="1" t="s">
        <v>3477</v>
      </c>
      <c r="B4681" s="13" t="s">
        <v>331</v>
      </c>
      <c r="C4681" t="s">
        <v>3478</v>
      </c>
      <c r="D4681" s="7" t="s">
        <v>3479</v>
      </c>
      <c r="E4681" s="13" t="s">
        <v>28</v>
      </c>
      <c r="F4681" s="20"/>
      <c r="G4681" s="20"/>
      <c r="H4681" s="20"/>
      <c r="I4681" s="20"/>
      <c r="J4681" s="25"/>
      <c r="K4681" t="s">
        <v>29</v>
      </c>
      <c r="L4681" t="s">
        <v>30</v>
      </c>
      <c r="M4681" s="21" t="s">
        <v>31</v>
      </c>
      <c r="O4681" s="20">
        <v>44</v>
      </c>
      <c r="P4681" s="20"/>
      <c r="Q4681" s="22"/>
      <c r="R4681" s="23"/>
      <c r="S4681" s="24"/>
      <c r="T4681" s="23">
        <v>3018867924528.3</v>
      </c>
      <c r="U4681" s="22"/>
      <c r="V4681" s="20"/>
      <c r="W4681" s="20"/>
      <c r="X4681" s="25"/>
    </row>
    <row r="4682" spans="1:24">
      <c r="A4682" s="1" t="s">
        <v>3477</v>
      </c>
      <c r="B4682" s="13" t="s">
        <v>331</v>
      </c>
      <c r="C4682" t="s">
        <v>3478</v>
      </c>
      <c r="D4682" s="7" t="s">
        <v>3479</v>
      </c>
      <c r="E4682" s="13" t="s">
        <v>28</v>
      </c>
      <c r="F4682" s="20"/>
      <c r="G4682" s="20"/>
      <c r="H4682" s="20"/>
      <c r="I4682" s="20"/>
      <c r="J4682" s="25"/>
      <c r="K4682" t="s">
        <v>29</v>
      </c>
      <c r="L4682" t="s">
        <v>30</v>
      </c>
      <c r="M4682" s="21" t="s">
        <v>31</v>
      </c>
      <c r="O4682" s="20">
        <v>14</v>
      </c>
      <c r="P4682" s="20"/>
      <c r="Q4682" s="22"/>
      <c r="R4682" s="23"/>
      <c r="S4682" s="24"/>
      <c r="T4682" s="23">
        <v>1325301204819.28</v>
      </c>
      <c r="U4682" s="22"/>
      <c r="V4682" s="20"/>
      <c r="W4682" s="20"/>
      <c r="X4682" s="25"/>
    </row>
    <row r="4683" spans="1:24">
      <c r="A4683" s="1" t="s">
        <v>3477</v>
      </c>
      <c r="B4683" s="13" t="s">
        <v>331</v>
      </c>
      <c r="C4683" t="s">
        <v>3478</v>
      </c>
      <c r="D4683" s="7" t="s">
        <v>3479</v>
      </c>
      <c r="E4683" s="13" t="s">
        <v>28</v>
      </c>
      <c r="F4683" s="20"/>
      <c r="G4683" s="20"/>
      <c r="H4683" s="20"/>
      <c r="I4683" s="20"/>
      <c r="J4683" s="25"/>
      <c r="K4683" t="s">
        <v>29</v>
      </c>
      <c r="L4683" t="s">
        <v>30</v>
      </c>
      <c r="M4683" s="21" t="s">
        <v>31</v>
      </c>
      <c r="O4683" s="20">
        <v>24</v>
      </c>
      <c r="P4683" s="20"/>
      <c r="Q4683" s="22"/>
      <c r="R4683" s="23"/>
      <c r="S4683" s="24"/>
      <c r="T4683" s="23">
        <v>287671232876.712</v>
      </c>
      <c r="U4683" s="22"/>
      <c r="V4683" s="20"/>
      <c r="W4683" s="20"/>
      <c r="X4683" s="25"/>
    </row>
    <row r="4684" spans="1:24">
      <c r="A4684" s="1" t="s">
        <v>3477</v>
      </c>
      <c r="B4684" s="13" t="s">
        <v>331</v>
      </c>
      <c r="C4684" t="s">
        <v>3478</v>
      </c>
      <c r="D4684" s="7" t="s">
        <v>3479</v>
      </c>
      <c r="E4684" s="13" t="s">
        <v>28</v>
      </c>
      <c r="F4684" s="20"/>
      <c r="G4684" s="20"/>
      <c r="H4684" s="20"/>
      <c r="I4684" s="20"/>
      <c r="J4684" s="25"/>
      <c r="K4684" t="s">
        <v>29</v>
      </c>
      <c r="L4684" t="s">
        <v>30</v>
      </c>
      <c r="M4684" s="21" t="s">
        <v>31</v>
      </c>
      <c r="O4684" s="20">
        <v>26</v>
      </c>
      <c r="P4684" s="20"/>
      <c r="Q4684" s="22"/>
      <c r="R4684" s="23"/>
      <c r="S4684" s="24"/>
      <c r="T4684" s="23">
        <v>197183098591.549</v>
      </c>
      <c r="U4684" s="22"/>
      <c r="V4684" s="20"/>
      <c r="W4684" s="20"/>
      <c r="X4684" s="25"/>
    </row>
    <row r="4685" spans="1:24">
      <c r="A4685" s="1" t="s">
        <v>3477</v>
      </c>
      <c r="B4685" s="13" t="s">
        <v>331</v>
      </c>
      <c r="C4685" t="s">
        <v>3478</v>
      </c>
      <c r="D4685" s="7" t="s">
        <v>3479</v>
      </c>
      <c r="E4685" s="13" t="s">
        <v>28</v>
      </c>
      <c r="F4685" s="20"/>
      <c r="G4685" s="20"/>
      <c r="H4685" s="20"/>
      <c r="I4685" s="20"/>
      <c r="J4685" s="25"/>
      <c r="K4685" t="s">
        <v>29</v>
      </c>
      <c r="L4685" t="s">
        <v>30</v>
      </c>
      <c r="M4685" s="21" t="s">
        <v>31</v>
      </c>
      <c r="N4685" t="s">
        <v>3484</v>
      </c>
      <c r="O4685" s="20">
        <v>0</v>
      </c>
      <c r="P4685" s="20"/>
      <c r="Q4685" s="22"/>
      <c r="R4685" s="23"/>
      <c r="S4685" s="24"/>
      <c r="T4685" s="23">
        <v>948453608247.423</v>
      </c>
      <c r="U4685" s="22"/>
      <c r="V4685" s="20"/>
      <c r="W4685" s="20"/>
      <c r="X4685" s="25"/>
    </row>
    <row r="4686" spans="1:24">
      <c r="A4686" s="1" t="s">
        <v>3477</v>
      </c>
      <c r="B4686" s="13" t="s">
        <v>331</v>
      </c>
      <c r="C4686" t="s">
        <v>3478</v>
      </c>
      <c r="D4686" s="7" t="s">
        <v>3479</v>
      </c>
      <c r="E4686" s="13" t="s">
        <v>28</v>
      </c>
      <c r="F4686" s="20"/>
      <c r="G4686" s="20"/>
      <c r="H4686" s="20"/>
      <c r="I4686" s="20"/>
      <c r="J4686" s="25"/>
      <c r="K4686" t="s">
        <v>29</v>
      </c>
      <c r="L4686" t="s">
        <v>30</v>
      </c>
      <c r="M4686" s="21" t="s">
        <v>31</v>
      </c>
      <c r="O4686" s="20">
        <v>31</v>
      </c>
      <c r="P4686" s="20"/>
      <c r="Q4686" s="22"/>
      <c r="R4686" s="23"/>
      <c r="S4686" s="24"/>
      <c r="T4686" s="23">
        <v>1818181818181.82</v>
      </c>
      <c r="U4686" s="22"/>
      <c r="V4686" s="20"/>
      <c r="W4686" s="20"/>
      <c r="X4686" s="25"/>
    </row>
    <row r="4687" spans="1:24">
      <c r="A4687" s="1" t="s">
        <v>3477</v>
      </c>
      <c r="B4687" s="13" t="s">
        <v>331</v>
      </c>
      <c r="C4687" t="s">
        <v>3478</v>
      </c>
      <c r="D4687" s="7" t="s">
        <v>3479</v>
      </c>
      <c r="E4687" s="13" t="s">
        <v>28</v>
      </c>
      <c r="F4687" s="20"/>
      <c r="G4687" s="20"/>
      <c r="H4687" s="20"/>
      <c r="I4687" s="20"/>
      <c r="J4687" s="25"/>
      <c r="K4687" t="s">
        <v>29</v>
      </c>
      <c r="L4687" t="s">
        <v>30</v>
      </c>
      <c r="M4687" s="21" t="s">
        <v>31</v>
      </c>
      <c r="O4687" s="20">
        <v>33</v>
      </c>
      <c r="P4687" s="20"/>
      <c r="Q4687" s="22"/>
      <c r="R4687" s="23"/>
      <c r="S4687" s="24"/>
      <c r="T4687" s="23">
        <v>7031250000000</v>
      </c>
      <c r="U4687" s="22"/>
      <c r="V4687" s="20"/>
      <c r="W4687" s="20"/>
      <c r="X4687" s="25"/>
    </row>
    <row r="4688" spans="1:24">
      <c r="A4688" s="1" t="s">
        <v>3477</v>
      </c>
      <c r="B4688" s="13" t="s">
        <v>331</v>
      </c>
      <c r="C4688" t="s">
        <v>3478</v>
      </c>
      <c r="D4688" s="7" t="s">
        <v>3479</v>
      </c>
      <c r="E4688" s="13" t="s">
        <v>28</v>
      </c>
      <c r="F4688" s="20"/>
      <c r="G4688" s="20"/>
      <c r="H4688" s="20"/>
      <c r="I4688" s="20"/>
      <c r="J4688" s="25"/>
      <c r="K4688" t="s">
        <v>29</v>
      </c>
      <c r="L4688" t="s">
        <v>30</v>
      </c>
      <c r="M4688" s="21" t="s">
        <v>31</v>
      </c>
      <c r="O4688" s="20">
        <v>46</v>
      </c>
      <c r="P4688" s="20"/>
      <c r="Q4688" s="22"/>
      <c r="R4688" s="23"/>
      <c r="S4688" s="24"/>
      <c r="T4688" s="23">
        <v>607843137254.902</v>
      </c>
      <c r="U4688" s="22"/>
      <c r="V4688" s="20"/>
      <c r="W4688" s="20"/>
      <c r="X4688" s="25"/>
    </row>
    <row r="4689" spans="1:24">
      <c r="A4689" s="39" t="s">
        <v>3477</v>
      </c>
      <c r="B4689" s="40" t="s">
        <v>331</v>
      </c>
      <c r="C4689" s="18" t="s">
        <v>3478</v>
      </c>
      <c r="D4689" s="78" t="s">
        <v>3479</v>
      </c>
      <c r="E4689" s="40" t="s">
        <v>28</v>
      </c>
      <c r="F4689" s="42"/>
      <c r="G4689" s="42"/>
      <c r="H4689" s="42"/>
      <c r="I4689" s="42"/>
      <c r="J4689" s="47"/>
      <c r="K4689" s="18" t="s">
        <v>29</v>
      </c>
      <c r="L4689" s="18" t="s">
        <v>30</v>
      </c>
      <c r="M4689" s="43" t="s">
        <v>31</v>
      </c>
      <c r="N4689" s="18"/>
      <c r="O4689" s="42">
        <v>27</v>
      </c>
      <c r="P4689" s="42"/>
      <c r="Q4689" s="44"/>
      <c r="R4689" s="45"/>
      <c r="S4689" s="46"/>
      <c r="T4689" s="45">
        <v>400000000000</v>
      </c>
      <c r="U4689" s="44"/>
      <c r="V4689" s="42"/>
      <c r="W4689" s="42"/>
      <c r="X4689" s="47"/>
    </row>
    <row r="4690" spans="1:24">
      <c r="A4690" s="1" t="s">
        <v>3485</v>
      </c>
      <c r="B4690" s="13" t="s">
        <v>1919</v>
      </c>
      <c r="C4690" t="s">
        <v>3486</v>
      </c>
      <c r="D4690" s="7" t="s">
        <v>3487</v>
      </c>
      <c r="E4690" s="13" t="s">
        <v>28</v>
      </c>
      <c r="F4690" s="20">
        <v>50.88</v>
      </c>
      <c r="G4690" s="20">
        <v>3.125</v>
      </c>
      <c r="H4690" s="20"/>
      <c r="I4690" s="20"/>
      <c r="J4690" s="25"/>
      <c r="K4690" t="s">
        <v>29</v>
      </c>
      <c r="L4690" t="s">
        <v>30</v>
      </c>
      <c r="M4690" s="21" t="s">
        <v>31</v>
      </c>
      <c r="N4690" t="s">
        <v>3488</v>
      </c>
      <c r="O4690" s="20">
        <v>59.3103448275862</v>
      </c>
      <c r="P4690" s="20"/>
      <c r="Q4690" s="22"/>
      <c r="R4690" s="23"/>
      <c r="S4690" s="24"/>
      <c r="T4690" s="23">
        <v>9952809952809.95</v>
      </c>
      <c r="U4690" s="22"/>
      <c r="V4690" s="20"/>
      <c r="W4690" s="20"/>
      <c r="X4690" s="25"/>
    </row>
    <row r="4691" spans="1:24">
      <c r="A4691" s="1" t="s">
        <v>3485</v>
      </c>
      <c r="B4691" s="13" t="s">
        <v>1919</v>
      </c>
      <c r="C4691" t="s">
        <v>3486</v>
      </c>
      <c r="D4691" s="7" t="s">
        <v>3487</v>
      </c>
      <c r="E4691" s="13" t="s">
        <v>28</v>
      </c>
      <c r="F4691" s="20">
        <v>50.88</v>
      </c>
      <c r="G4691" s="20">
        <v>3.125</v>
      </c>
      <c r="H4691" s="20"/>
      <c r="I4691" s="20"/>
      <c r="J4691" s="25"/>
      <c r="K4691" t="s">
        <v>29</v>
      </c>
      <c r="L4691" t="s">
        <v>30</v>
      </c>
      <c r="M4691" s="21" t="s">
        <v>31</v>
      </c>
      <c r="N4691" t="s">
        <v>3489</v>
      </c>
      <c r="O4691" s="20">
        <v>74.1379310344828</v>
      </c>
      <c r="P4691" s="20"/>
      <c r="Q4691" s="22"/>
      <c r="R4691" s="23"/>
      <c r="S4691" s="24"/>
      <c r="T4691" s="23">
        <v>13405846363018.4</v>
      </c>
      <c r="U4691" s="22"/>
      <c r="V4691" s="20"/>
      <c r="W4691" s="20"/>
      <c r="X4691" s="25"/>
    </row>
    <row r="4692" spans="1:24">
      <c r="A4692" s="1" t="s">
        <v>3485</v>
      </c>
      <c r="B4692" s="13" t="s">
        <v>1919</v>
      </c>
      <c r="C4692" t="s">
        <v>3486</v>
      </c>
      <c r="D4692" s="7" t="s">
        <v>3487</v>
      </c>
      <c r="E4692" s="13" t="s">
        <v>28</v>
      </c>
      <c r="F4692" s="20">
        <v>50.88</v>
      </c>
      <c r="G4692" s="20">
        <v>3.125</v>
      </c>
      <c r="H4692" s="20"/>
      <c r="I4692" s="20"/>
      <c r="J4692" s="25"/>
      <c r="K4692" t="s">
        <v>29</v>
      </c>
      <c r="L4692" t="s">
        <v>30</v>
      </c>
      <c r="M4692" s="21" t="s">
        <v>31</v>
      </c>
      <c r="N4692" t="s">
        <v>3490</v>
      </c>
      <c r="O4692" s="20">
        <v>57.5862068965517</v>
      </c>
      <c r="P4692" s="20"/>
      <c r="Q4692" s="22"/>
      <c r="R4692" s="23"/>
      <c r="S4692" s="24"/>
      <c r="T4692" s="23">
        <v>8589058000822.71</v>
      </c>
      <c r="U4692" s="22"/>
      <c r="V4692" s="20"/>
      <c r="W4692" s="20"/>
      <c r="X4692" s="25"/>
    </row>
    <row r="4693" spans="1:24">
      <c r="A4693" s="39" t="s">
        <v>3485</v>
      </c>
      <c r="B4693" s="40" t="s">
        <v>1919</v>
      </c>
      <c r="C4693" s="18" t="s">
        <v>3486</v>
      </c>
      <c r="D4693" s="78" t="s">
        <v>3487</v>
      </c>
      <c r="E4693" s="40" t="s">
        <v>28</v>
      </c>
      <c r="F4693" s="42">
        <v>50.88</v>
      </c>
      <c r="G4693" s="42">
        <v>3.125</v>
      </c>
      <c r="H4693" s="42"/>
      <c r="I4693" s="42"/>
      <c r="J4693" s="47"/>
      <c r="K4693" s="18" t="s">
        <v>29</v>
      </c>
      <c r="L4693" s="18" t="s">
        <v>30</v>
      </c>
      <c r="M4693" s="43" t="s">
        <v>31</v>
      </c>
      <c r="N4693" s="18" t="s">
        <v>3491</v>
      </c>
      <c r="O4693" s="42">
        <v>31.3793103448276</v>
      </c>
      <c r="P4693" s="42"/>
      <c r="Q4693" s="44"/>
      <c r="R4693" s="45"/>
      <c r="S4693" s="46"/>
      <c r="T4693" s="45">
        <v>5578334598835.74</v>
      </c>
      <c r="U4693" s="44"/>
      <c r="V4693" s="42"/>
      <c r="W4693" s="42"/>
      <c r="X4693" s="47"/>
    </row>
    <row r="4694" spans="1:24">
      <c r="A4694" s="1" t="s">
        <v>3492</v>
      </c>
      <c r="B4694" s="13" t="s">
        <v>1443</v>
      </c>
      <c r="C4694" t="s">
        <v>1444</v>
      </c>
      <c r="D4694" s="7" t="s">
        <v>3493</v>
      </c>
      <c r="E4694" s="13" t="s">
        <v>1446</v>
      </c>
      <c r="F4694" s="20">
        <v>70.93</v>
      </c>
      <c r="G4694" s="20">
        <v>7.95</v>
      </c>
      <c r="H4694" s="20"/>
      <c r="I4694" s="20"/>
      <c r="J4694" s="25"/>
      <c r="K4694" t="s">
        <v>418</v>
      </c>
      <c r="L4694" t="s">
        <v>30</v>
      </c>
      <c r="M4694" s="21" t="s">
        <v>31</v>
      </c>
      <c r="N4694" t="s">
        <v>3494</v>
      </c>
      <c r="O4694" s="20">
        <v>78.2</v>
      </c>
      <c r="P4694" s="20"/>
      <c r="Q4694" s="22"/>
      <c r="R4694" s="23"/>
      <c r="S4694" s="24"/>
      <c r="T4694" s="23">
        <v>7760000000000000</v>
      </c>
      <c r="U4694" s="22"/>
      <c r="V4694" s="20"/>
      <c r="W4694" s="20"/>
      <c r="X4694" s="25"/>
    </row>
    <row r="4695" spans="1:24">
      <c r="A4695" s="1" t="s">
        <v>3492</v>
      </c>
      <c r="B4695" s="13" t="s">
        <v>1443</v>
      </c>
      <c r="C4695" t="s">
        <v>1444</v>
      </c>
      <c r="D4695" s="7" t="s">
        <v>3493</v>
      </c>
      <c r="E4695" s="13" t="s">
        <v>1446</v>
      </c>
      <c r="F4695" s="20">
        <v>70.93</v>
      </c>
      <c r="G4695" s="20">
        <v>7.95</v>
      </c>
      <c r="H4695" s="20"/>
      <c r="I4695" s="20"/>
      <c r="J4695" s="25"/>
      <c r="K4695" t="s">
        <v>418</v>
      </c>
      <c r="L4695" t="s">
        <v>30</v>
      </c>
      <c r="M4695" s="21" t="s">
        <v>31</v>
      </c>
      <c r="N4695" t="s">
        <v>3495</v>
      </c>
      <c r="O4695" s="20">
        <v>79.5</v>
      </c>
      <c r="P4695" s="20"/>
      <c r="Q4695" s="22"/>
      <c r="R4695" s="23"/>
      <c r="S4695" s="24"/>
      <c r="T4695" s="23">
        <v>1e+16</v>
      </c>
      <c r="U4695" s="22"/>
      <c r="V4695" s="20"/>
      <c r="W4695" s="20"/>
      <c r="X4695" s="25"/>
    </row>
    <row r="4696" spans="1:24">
      <c r="A4696" s="1" t="s">
        <v>3492</v>
      </c>
      <c r="B4696" s="13" t="s">
        <v>1443</v>
      </c>
      <c r="C4696" t="s">
        <v>1444</v>
      </c>
      <c r="D4696" s="7" t="s">
        <v>3493</v>
      </c>
      <c r="E4696" s="13" t="s">
        <v>1446</v>
      </c>
      <c r="F4696" s="20">
        <v>70.93</v>
      </c>
      <c r="G4696" s="20">
        <v>7.95</v>
      </c>
      <c r="H4696" s="20"/>
      <c r="I4696" s="20"/>
      <c r="J4696" s="25"/>
      <c r="K4696" t="s">
        <v>418</v>
      </c>
      <c r="L4696" t="s">
        <v>30</v>
      </c>
      <c r="M4696" s="21" t="s">
        <v>31</v>
      </c>
      <c r="N4696" t="s">
        <v>3496</v>
      </c>
      <c r="O4696" s="20">
        <v>78.5</v>
      </c>
      <c r="P4696" s="20"/>
      <c r="Q4696" s="22"/>
      <c r="R4696" s="23"/>
      <c r="S4696" s="24"/>
      <c r="T4696" s="23">
        <v>2290000000000000</v>
      </c>
      <c r="U4696" s="22"/>
      <c r="V4696" s="20"/>
      <c r="W4696" s="20"/>
      <c r="X4696" s="25"/>
    </row>
    <row r="4697" spans="1:24">
      <c r="A4697" s="1" t="s">
        <v>3492</v>
      </c>
      <c r="B4697" s="13" t="s">
        <v>1443</v>
      </c>
      <c r="C4697" t="s">
        <v>1444</v>
      </c>
      <c r="D4697" s="7" t="s">
        <v>3493</v>
      </c>
      <c r="E4697" s="13" t="s">
        <v>1446</v>
      </c>
      <c r="F4697" s="20">
        <v>70.93</v>
      </c>
      <c r="G4697" s="20">
        <v>7.95</v>
      </c>
      <c r="H4697" s="20"/>
      <c r="I4697" s="20"/>
      <c r="J4697" s="25"/>
      <c r="K4697" t="s">
        <v>418</v>
      </c>
      <c r="L4697" t="s">
        <v>30</v>
      </c>
      <c r="M4697" s="21" t="s">
        <v>31</v>
      </c>
      <c r="N4697" t="s">
        <v>3497</v>
      </c>
      <c r="O4697" s="20">
        <v>81.4</v>
      </c>
      <c r="P4697" s="20"/>
      <c r="Q4697" s="22"/>
      <c r="R4697" s="23"/>
      <c r="S4697" s="24"/>
      <c r="T4697" s="23">
        <v>1290000000000000</v>
      </c>
      <c r="U4697" s="22"/>
      <c r="V4697" s="20"/>
      <c r="W4697" s="20"/>
      <c r="X4697" s="25"/>
    </row>
    <row r="4698" spans="1:24">
      <c r="A4698" s="1" t="s">
        <v>3492</v>
      </c>
      <c r="B4698" s="13" t="s">
        <v>1443</v>
      </c>
      <c r="C4698" t="s">
        <v>1444</v>
      </c>
      <c r="D4698" s="7" t="s">
        <v>3493</v>
      </c>
      <c r="E4698" s="13" t="s">
        <v>1446</v>
      </c>
      <c r="F4698" s="20">
        <v>70.93</v>
      </c>
      <c r="G4698" s="20">
        <v>7.95</v>
      </c>
      <c r="H4698" s="20"/>
      <c r="I4698" s="20"/>
      <c r="J4698" s="25"/>
      <c r="K4698" t="s">
        <v>418</v>
      </c>
      <c r="L4698" t="s">
        <v>30</v>
      </c>
      <c r="M4698" s="21" t="s">
        <v>31</v>
      </c>
      <c r="N4698" t="s">
        <v>3498</v>
      </c>
      <c r="O4698" s="20">
        <v>85</v>
      </c>
      <c r="P4698" s="20"/>
      <c r="Q4698" s="22"/>
      <c r="R4698" s="23"/>
      <c r="S4698" s="24"/>
      <c r="T4698" s="23">
        <v>77600000000000</v>
      </c>
      <c r="U4698" s="22"/>
      <c r="V4698" s="20"/>
      <c r="W4698" s="20"/>
      <c r="X4698" s="25"/>
    </row>
    <row r="4699" spans="1:24">
      <c r="A4699" s="1" t="s">
        <v>3492</v>
      </c>
      <c r="B4699" s="13" t="s">
        <v>2111</v>
      </c>
      <c r="C4699" t="s">
        <v>3499</v>
      </c>
      <c r="D4699" s="7" t="s">
        <v>3493</v>
      </c>
      <c r="E4699" s="13" t="s">
        <v>936</v>
      </c>
      <c r="F4699" s="20">
        <v>64.5</v>
      </c>
      <c r="G4699" s="20">
        <v>6</v>
      </c>
      <c r="H4699" s="20"/>
      <c r="I4699" s="20"/>
      <c r="J4699" s="25"/>
      <c r="K4699" t="s">
        <v>418</v>
      </c>
      <c r="L4699" t="s">
        <v>30</v>
      </c>
      <c r="M4699" s="21" t="s">
        <v>31</v>
      </c>
      <c r="N4699" t="s">
        <v>3500</v>
      </c>
      <c r="O4699" s="20">
        <v>61</v>
      </c>
      <c r="P4699" s="20"/>
      <c r="Q4699" s="22"/>
      <c r="R4699" s="23"/>
      <c r="S4699" s="24"/>
      <c r="T4699" s="23">
        <v>7194244604316550</v>
      </c>
      <c r="U4699" s="22"/>
      <c r="V4699" s="20"/>
      <c r="W4699" s="20"/>
      <c r="X4699" s="25"/>
    </row>
    <row r="4700" spans="1:24">
      <c r="A4700" s="1" t="s">
        <v>3492</v>
      </c>
      <c r="B4700" s="13" t="s">
        <v>2111</v>
      </c>
      <c r="C4700" t="s">
        <v>3499</v>
      </c>
      <c r="D4700" s="7" t="s">
        <v>3493</v>
      </c>
      <c r="E4700" s="13" t="s">
        <v>936</v>
      </c>
      <c r="F4700" s="20">
        <v>64.5</v>
      </c>
      <c r="G4700" s="20">
        <v>6</v>
      </c>
      <c r="H4700" s="20"/>
      <c r="I4700" s="20"/>
      <c r="J4700" s="25"/>
      <c r="K4700" t="s">
        <v>418</v>
      </c>
      <c r="L4700" t="s">
        <v>30</v>
      </c>
      <c r="M4700" s="21" t="s">
        <v>31</v>
      </c>
      <c r="N4700" t="s">
        <v>3501</v>
      </c>
      <c r="O4700" s="20">
        <v>80</v>
      </c>
      <c r="P4700" s="20"/>
      <c r="Q4700" s="22"/>
      <c r="R4700" s="23"/>
      <c r="S4700" s="24"/>
      <c r="T4700" s="23">
        <v>5734265734265740</v>
      </c>
      <c r="U4700" s="22"/>
      <c r="V4700" s="20"/>
      <c r="W4700" s="20"/>
      <c r="X4700" s="25"/>
    </row>
    <row r="4701" spans="1:24">
      <c r="A4701" s="1" t="s">
        <v>3492</v>
      </c>
      <c r="B4701" s="13" t="s">
        <v>3502</v>
      </c>
      <c r="C4701" t="s">
        <v>3503</v>
      </c>
      <c r="D4701" s="7" t="s">
        <v>3493</v>
      </c>
      <c r="E4701" s="13" t="s">
        <v>1540</v>
      </c>
      <c r="F4701" s="20">
        <v>60.63</v>
      </c>
      <c r="G4701" s="20">
        <v>12.97</v>
      </c>
      <c r="H4701" s="20"/>
      <c r="I4701" s="20"/>
      <c r="J4701" s="25"/>
      <c r="K4701" t="s">
        <v>418</v>
      </c>
      <c r="L4701" t="s">
        <v>30</v>
      </c>
      <c r="M4701" s="21" t="s">
        <v>31</v>
      </c>
      <c r="N4701" t="s">
        <v>3504</v>
      </c>
      <c r="O4701" s="20">
        <v>88</v>
      </c>
      <c r="P4701" s="20"/>
      <c r="Q4701" s="22"/>
      <c r="R4701" s="23"/>
      <c r="S4701" s="24"/>
      <c r="T4701" s="23">
        <v>140000000000000</v>
      </c>
      <c r="U4701" s="22"/>
      <c r="V4701" s="20"/>
      <c r="W4701" s="20"/>
      <c r="X4701" s="25"/>
    </row>
    <row r="4702" spans="1:24">
      <c r="A4702" s="1" t="s">
        <v>3492</v>
      </c>
      <c r="B4702" s="13" t="s">
        <v>3502</v>
      </c>
      <c r="C4702" t="s">
        <v>3503</v>
      </c>
      <c r="D4702" s="7" t="s">
        <v>3493</v>
      </c>
      <c r="E4702" s="13" t="s">
        <v>1540</v>
      </c>
      <c r="F4702" s="20">
        <v>60.63</v>
      </c>
      <c r="G4702" s="20">
        <v>12.97</v>
      </c>
      <c r="H4702" s="20"/>
      <c r="I4702" s="20"/>
      <c r="J4702" s="25"/>
      <c r="K4702" t="s">
        <v>418</v>
      </c>
      <c r="L4702" t="s">
        <v>30</v>
      </c>
      <c r="M4702" s="21" t="s">
        <v>31</v>
      </c>
      <c r="N4702" t="s">
        <v>3505</v>
      </c>
      <c r="O4702" s="20">
        <v>90</v>
      </c>
      <c r="P4702" s="20"/>
      <c r="Q4702" s="22"/>
      <c r="R4702" s="23"/>
      <c r="S4702" s="24"/>
      <c r="T4702" s="23">
        <v>82000000000000</v>
      </c>
      <c r="U4702" s="22"/>
      <c r="V4702" s="20"/>
      <c r="W4702" s="20"/>
      <c r="X4702" s="25"/>
    </row>
    <row r="4703" spans="1:24">
      <c r="A4703" s="1" t="s">
        <v>3492</v>
      </c>
      <c r="B4703" s="13" t="s">
        <v>3502</v>
      </c>
      <c r="C4703" t="s">
        <v>3503</v>
      </c>
      <c r="D4703" s="7" t="s">
        <v>3493</v>
      </c>
      <c r="E4703" s="13" t="s">
        <v>1540</v>
      </c>
      <c r="F4703" s="20">
        <v>60.63</v>
      </c>
      <c r="G4703" s="20">
        <v>12.97</v>
      </c>
      <c r="H4703" s="20"/>
      <c r="I4703" s="20"/>
      <c r="J4703" s="25"/>
      <c r="K4703" t="s">
        <v>418</v>
      </c>
      <c r="L4703" t="s">
        <v>30</v>
      </c>
      <c r="M4703" s="21" t="s">
        <v>31</v>
      </c>
      <c r="N4703" t="s">
        <v>3506</v>
      </c>
      <c r="O4703" s="20">
        <v>87</v>
      </c>
      <c r="P4703" s="20"/>
      <c r="Q4703" s="22"/>
      <c r="R4703" s="23"/>
      <c r="S4703" s="24"/>
      <c r="T4703" s="23">
        <v>130000000000000</v>
      </c>
      <c r="U4703" s="22"/>
      <c r="V4703" s="20"/>
      <c r="W4703" s="20"/>
      <c r="X4703" s="25"/>
    </row>
    <row r="4704" spans="1:24">
      <c r="A4704" s="39" t="s">
        <v>3492</v>
      </c>
      <c r="B4704" s="40" t="s">
        <v>3502</v>
      </c>
      <c r="C4704" s="18" t="s">
        <v>3503</v>
      </c>
      <c r="D4704" s="78" t="s">
        <v>3493</v>
      </c>
      <c r="E4704" s="40" t="s">
        <v>1540</v>
      </c>
      <c r="F4704" s="42">
        <v>60.63</v>
      </c>
      <c r="G4704" s="42">
        <v>12.97</v>
      </c>
      <c r="H4704" s="42"/>
      <c r="I4704" s="42"/>
      <c r="J4704" s="47"/>
      <c r="K4704" s="18" t="s">
        <v>418</v>
      </c>
      <c r="L4704" s="18" t="s">
        <v>30</v>
      </c>
      <c r="M4704" s="43" t="s">
        <v>31</v>
      </c>
      <c r="N4704" s="18" t="s">
        <v>3507</v>
      </c>
      <c r="O4704" s="42">
        <v>89</v>
      </c>
      <c r="P4704" s="42"/>
      <c r="Q4704" s="44"/>
      <c r="R4704" s="45"/>
      <c r="S4704" s="46"/>
      <c r="T4704" s="45">
        <v>130000000000000</v>
      </c>
      <c r="U4704" s="44"/>
      <c r="V4704" s="42"/>
      <c r="W4704" s="42"/>
      <c r="X4704" s="47"/>
    </row>
    <row r="4705" spans="1:24">
      <c r="A4705" s="1" t="s">
        <v>3508</v>
      </c>
      <c r="B4705" s="13" t="s">
        <v>1740</v>
      </c>
      <c r="C4705" t="s">
        <v>3509</v>
      </c>
      <c r="D4705" s="7" t="s">
        <v>3510</v>
      </c>
      <c r="E4705" s="13" t="s">
        <v>1335</v>
      </c>
      <c r="F4705" s="20">
        <v>72.07</v>
      </c>
      <c r="G4705" s="20">
        <v>6.68</v>
      </c>
      <c r="H4705" s="20"/>
      <c r="I4705" s="20"/>
      <c r="J4705" s="25"/>
      <c r="K4705" t="s">
        <v>1771</v>
      </c>
      <c r="L4705" t="s">
        <v>1336</v>
      </c>
      <c r="M4705" s="21" t="s">
        <v>1744</v>
      </c>
      <c r="N4705" t="s">
        <v>3511</v>
      </c>
      <c r="O4705" s="20">
        <v>78.1</v>
      </c>
      <c r="P4705" s="20"/>
      <c r="Q4705" s="22"/>
      <c r="R4705" s="23"/>
      <c r="S4705" s="24"/>
      <c r="T4705" s="23">
        <v>514453780062198</v>
      </c>
      <c r="U4705" s="22"/>
      <c r="V4705" s="20"/>
      <c r="W4705" s="20"/>
      <c r="X4705" s="25"/>
    </row>
    <row r="4706" spans="1:24">
      <c r="A4706" s="1" t="s">
        <v>3508</v>
      </c>
      <c r="B4706" s="13" t="s">
        <v>1740</v>
      </c>
      <c r="C4706" t="s">
        <v>3509</v>
      </c>
      <c r="D4706" s="7" t="s">
        <v>3510</v>
      </c>
      <c r="E4706" s="13" t="s">
        <v>1335</v>
      </c>
      <c r="F4706" s="20">
        <v>72.02</v>
      </c>
      <c r="G4706" s="20">
        <v>6.66</v>
      </c>
      <c r="H4706" s="20"/>
      <c r="I4706" s="20"/>
      <c r="J4706" s="25"/>
      <c r="K4706" t="s">
        <v>1771</v>
      </c>
      <c r="L4706" t="s">
        <v>1336</v>
      </c>
      <c r="M4706" s="21" t="s">
        <v>1744</v>
      </c>
      <c r="N4706" t="s">
        <v>3512</v>
      </c>
      <c r="O4706" s="20">
        <v>79.4</v>
      </c>
      <c r="P4706" s="20"/>
      <c r="Q4706" s="22"/>
      <c r="R4706" s="23"/>
      <c r="S4706" s="24"/>
      <c r="T4706" s="23">
        <v>528117776762958</v>
      </c>
      <c r="U4706" s="22"/>
      <c r="V4706" s="20"/>
      <c r="W4706" s="20"/>
      <c r="X4706" s="25"/>
    </row>
    <row r="4707" spans="1:24">
      <c r="A4707" s="1" t="s">
        <v>3508</v>
      </c>
      <c r="B4707" s="13" t="s">
        <v>1740</v>
      </c>
      <c r="C4707" t="s">
        <v>3509</v>
      </c>
      <c r="D4707" s="7" t="s">
        <v>3510</v>
      </c>
      <c r="E4707" s="13" t="s">
        <v>1335</v>
      </c>
      <c r="F4707" s="20">
        <v>71.85</v>
      </c>
      <c r="G4707" s="20">
        <v>6.6</v>
      </c>
      <c r="H4707" s="20"/>
      <c r="I4707" s="20"/>
      <c r="J4707" s="25"/>
      <c r="K4707" t="s">
        <v>1771</v>
      </c>
      <c r="L4707" t="s">
        <v>1336</v>
      </c>
      <c r="M4707" s="21" t="s">
        <v>1744</v>
      </c>
      <c r="N4707" t="s">
        <v>3513</v>
      </c>
      <c r="O4707" s="20">
        <v>85.2</v>
      </c>
      <c r="P4707" s="20"/>
      <c r="Q4707" s="22"/>
      <c r="R4707" s="23"/>
      <c r="S4707" s="24"/>
      <c r="T4707" s="23">
        <v>458049769086923</v>
      </c>
      <c r="U4707" s="22"/>
      <c r="V4707" s="20"/>
      <c r="W4707" s="20"/>
      <c r="X4707" s="25"/>
    </row>
    <row r="4708" spans="1:24">
      <c r="A4708" s="1" t="s">
        <v>3508</v>
      </c>
      <c r="B4708" s="13" t="s">
        <v>1740</v>
      </c>
      <c r="C4708" t="s">
        <v>3509</v>
      </c>
      <c r="D4708" s="7" t="s">
        <v>3510</v>
      </c>
      <c r="E4708" s="13" t="s">
        <v>1335</v>
      </c>
      <c r="F4708" s="20">
        <v>72.15</v>
      </c>
      <c r="G4708" s="20">
        <v>6.71</v>
      </c>
      <c r="H4708" s="20"/>
      <c r="I4708" s="20"/>
      <c r="J4708" s="25"/>
      <c r="K4708" t="s">
        <v>1771</v>
      </c>
      <c r="L4708" t="s">
        <v>1336</v>
      </c>
      <c r="M4708" s="21" t="s">
        <v>1744</v>
      </c>
      <c r="N4708" t="s">
        <v>3514</v>
      </c>
      <c r="O4708" s="20">
        <v>68.5</v>
      </c>
      <c r="P4708" s="20"/>
      <c r="Q4708" s="22"/>
      <c r="R4708" s="23"/>
      <c r="S4708" s="24"/>
      <c r="T4708" s="23">
        <v>457672432913392</v>
      </c>
      <c r="U4708" s="22"/>
      <c r="V4708" s="20"/>
      <c r="W4708" s="20"/>
      <c r="X4708" s="25"/>
    </row>
    <row r="4709" spans="1:24">
      <c r="A4709" s="1" t="s">
        <v>3508</v>
      </c>
      <c r="B4709" s="13" t="s">
        <v>1740</v>
      </c>
      <c r="C4709" t="s">
        <v>3509</v>
      </c>
      <c r="D4709" s="7" t="s">
        <v>3510</v>
      </c>
      <c r="E4709" s="13" t="s">
        <v>1335</v>
      </c>
      <c r="F4709" s="20">
        <v>72.21</v>
      </c>
      <c r="G4709" s="20">
        <v>6.69</v>
      </c>
      <c r="H4709" s="20"/>
      <c r="I4709" s="20"/>
      <c r="J4709" s="25"/>
      <c r="K4709" t="s">
        <v>1771</v>
      </c>
      <c r="L4709" t="s">
        <v>1336</v>
      </c>
      <c r="M4709" s="21" t="s">
        <v>1744</v>
      </c>
      <c r="N4709" t="s">
        <v>3515</v>
      </c>
      <c r="O4709" s="20">
        <v>81</v>
      </c>
      <c r="P4709" s="20"/>
      <c r="Q4709" s="22"/>
      <c r="R4709" s="23"/>
      <c r="S4709" s="24"/>
      <c r="T4709" s="23">
        <v>598183235946976</v>
      </c>
      <c r="U4709" s="22"/>
      <c r="V4709" s="20"/>
      <c r="W4709" s="20"/>
      <c r="X4709" s="25"/>
    </row>
    <row r="4710" spans="1:24">
      <c r="A4710" s="1" t="s">
        <v>3508</v>
      </c>
      <c r="B4710" s="13" t="s">
        <v>1740</v>
      </c>
      <c r="C4710" t="s">
        <v>3509</v>
      </c>
      <c r="D4710" s="7" t="s">
        <v>3510</v>
      </c>
      <c r="E4710" s="13" t="s">
        <v>1335</v>
      </c>
      <c r="F4710" s="20">
        <v>71.95</v>
      </c>
      <c r="G4710" s="20">
        <v>6.63</v>
      </c>
      <c r="H4710" s="20"/>
      <c r="I4710" s="20"/>
      <c r="J4710" s="25"/>
      <c r="K4710" t="s">
        <v>1771</v>
      </c>
      <c r="L4710" t="s">
        <v>1336</v>
      </c>
      <c r="M4710" s="21" t="s">
        <v>1744</v>
      </c>
      <c r="N4710" t="s">
        <v>3516</v>
      </c>
      <c r="O4710" s="20">
        <v>75</v>
      </c>
      <c r="P4710" s="20"/>
      <c r="Q4710" s="22"/>
      <c r="R4710" s="23"/>
      <c r="S4710" s="24"/>
      <c r="T4710" s="23">
        <v>228699764590681</v>
      </c>
      <c r="U4710" s="22"/>
      <c r="V4710" s="20"/>
      <c r="W4710" s="20"/>
      <c r="X4710" s="25"/>
    </row>
    <row r="4711" spans="1:24">
      <c r="A4711" s="1" t="s">
        <v>3508</v>
      </c>
      <c r="B4711" s="13" t="s">
        <v>1740</v>
      </c>
      <c r="C4711" t="s">
        <v>3509</v>
      </c>
      <c r="D4711" s="7" t="s">
        <v>3510</v>
      </c>
      <c r="E4711" s="13" t="s">
        <v>1335</v>
      </c>
      <c r="F4711" s="20">
        <v>72.18</v>
      </c>
      <c r="G4711" s="20">
        <v>6.78</v>
      </c>
      <c r="H4711" s="20"/>
      <c r="I4711" s="20"/>
      <c r="J4711" s="25"/>
      <c r="K4711" t="s">
        <v>1771</v>
      </c>
      <c r="L4711" t="s">
        <v>1336</v>
      </c>
      <c r="M4711" s="21" t="s">
        <v>1744</v>
      </c>
      <c r="N4711" t="s">
        <v>3517</v>
      </c>
      <c r="O4711" s="20">
        <v>63.7</v>
      </c>
      <c r="P4711" s="20"/>
      <c r="Q4711" s="22"/>
      <c r="R4711" s="23"/>
      <c r="S4711" s="24"/>
      <c r="T4711" s="23">
        <v>262368964488356</v>
      </c>
      <c r="U4711" s="22"/>
      <c r="V4711" s="20"/>
      <c r="W4711" s="20"/>
      <c r="X4711" s="25"/>
    </row>
    <row r="4712" spans="1:24">
      <c r="A4712" s="1" t="s">
        <v>3508</v>
      </c>
      <c r="B4712" s="13" t="s">
        <v>1740</v>
      </c>
      <c r="C4712" t="s">
        <v>3509</v>
      </c>
      <c r="D4712" s="7" t="s">
        <v>3510</v>
      </c>
      <c r="E4712" s="13" t="s">
        <v>1335</v>
      </c>
      <c r="F4712" s="20">
        <v>72.09</v>
      </c>
      <c r="G4712" s="20">
        <v>6.63</v>
      </c>
      <c r="H4712" s="20"/>
      <c r="I4712" s="20"/>
      <c r="J4712" s="25"/>
      <c r="K4712" t="s">
        <v>1771</v>
      </c>
      <c r="L4712" t="s">
        <v>1336</v>
      </c>
      <c r="M4712" s="21" t="s">
        <v>1744</v>
      </c>
      <c r="N4712" t="s">
        <v>3518</v>
      </c>
      <c r="O4712" s="20">
        <v>75.7</v>
      </c>
      <c r="P4712" s="20"/>
      <c r="Q4712" s="22"/>
      <c r="R4712" s="23"/>
      <c r="S4712" s="24"/>
      <c r="T4712" s="23">
        <v>185550417363605</v>
      </c>
      <c r="U4712" s="22"/>
      <c r="V4712" s="20"/>
      <c r="W4712" s="20"/>
      <c r="X4712" s="25"/>
    </row>
    <row r="4713" spans="1:24">
      <c r="A4713" s="1" t="s">
        <v>3508</v>
      </c>
      <c r="B4713" s="13" t="s">
        <v>1740</v>
      </c>
      <c r="C4713" t="s">
        <v>3509</v>
      </c>
      <c r="D4713" s="7" t="s">
        <v>3510</v>
      </c>
      <c r="E4713" s="13" t="s">
        <v>1335</v>
      </c>
      <c r="F4713" s="20">
        <v>72.11</v>
      </c>
      <c r="G4713" s="20">
        <v>6.64</v>
      </c>
      <c r="H4713" s="20"/>
      <c r="I4713" s="20"/>
      <c r="J4713" s="25"/>
      <c r="K4713" t="s">
        <v>1771</v>
      </c>
      <c r="L4713" t="s">
        <v>1336</v>
      </c>
      <c r="M4713" s="21" t="s">
        <v>1744</v>
      </c>
      <c r="N4713" t="s">
        <v>3519</v>
      </c>
      <c r="O4713" s="20">
        <v>67.2</v>
      </c>
      <c r="P4713" s="20"/>
      <c r="Q4713" s="22"/>
      <c r="R4713" s="23"/>
      <c r="S4713" s="24"/>
      <c r="T4713" s="23">
        <v>221994696000466</v>
      </c>
      <c r="U4713" s="22"/>
      <c r="V4713" s="20"/>
      <c r="W4713" s="20"/>
      <c r="X4713" s="25"/>
    </row>
    <row r="4714" spans="1:24">
      <c r="A4714" s="1" t="s">
        <v>3508</v>
      </c>
      <c r="B4714" s="13" t="s">
        <v>1740</v>
      </c>
      <c r="C4714" t="s">
        <v>3509</v>
      </c>
      <c r="D4714" s="7" t="s">
        <v>3510</v>
      </c>
      <c r="E4714" s="13" t="s">
        <v>1335</v>
      </c>
      <c r="F4714" s="20">
        <v>72.34</v>
      </c>
      <c r="G4714" s="20">
        <v>6.74</v>
      </c>
      <c r="H4714" s="20"/>
      <c r="I4714" s="20"/>
      <c r="J4714" s="25"/>
      <c r="K4714" t="s">
        <v>1771</v>
      </c>
      <c r="L4714" t="s">
        <v>1336</v>
      </c>
      <c r="M4714" s="21" t="s">
        <v>1744</v>
      </c>
      <c r="N4714" t="s">
        <v>3520</v>
      </c>
      <c r="O4714" s="20">
        <v>73.6</v>
      </c>
      <c r="P4714" s="20"/>
      <c r="Q4714" s="22"/>
      <c r="R4714" s="23"/>
      <c r="S4714" s="24"/>
      <c r="T4714" s="23">
        <v>254547811576833</v>
      </c>
      <c r="U4714" s="22"/>
      <c r="V4714" s="20"/>
      <c r="W4714" s="20"/>
      <c r="X4714" s="25"/>
    </row>
    <row r="4715" spans="1:24">
      <c r="A4715" s="1" t="s">
        <v>3508</v>
      </c>
      <c r="B4715" s="13" t="s">
        <v>1740</v>
      </c>
      <c r="C4715" t="s">
        <v>3509</v>
      </c>
      <c r="D4715" s="7" t="s">
        <v>3510</v>
      </c>
      <c r="E4715" s="13" t="s">
        <v>1335</v>
      </c>
      <c r="F4715" s="20">
        <v>72.34</v>
      </c>
      <c r="G4715" s="20">
        <v>6.74</v>
      </c>
      <c r="H4715" s="20"/>
      <c r="I4715" s="20"/>
      <c r="J4715" s="25"/>
      <c r="K4715" t="s">
        <v>1771</v>
      </c>
      <c r="L4715" t="s">
        <v>1336</v>
      </c>
      <c r="M4715" s="21" t="s">
        <v>1744</v>
      </c>
      <c r="N4715" t="s">
        <v>3520</v>
      </c>
      <c r="O4715" s="20">
        <v>79.1</v>
      </c>
      <c r="P4715" s="20"/>
      <c r="Q4715" s="22"/>
      <c r="R4715" s="23"/>
      <c r="S4715" s="24"/>
      <c r="T4715" s="23">
        <v>280407450294246</v>
      </c>
      <c r="U4715" s="22"/>
      <c r="V4715" s="20"/>
      <c r="W4715" s="20"/>
      <c r="X4715" s="25"/>
    </row>
    <row r="4716" spans="1:24">
      <c r="A4716" s="1" t="s">
        <v>3508</v>
      </c>
      <c r="B4716" s="13" t="s">
        <v>1740</v>
      </c>
      <c r="C4716" t="s">
        <v>3509</v>
      </c>
      <c r="D4716" s="7" t="s">
        <v>3510</v>
      </c>
      <c r="E4716" s="13" t="s">
        <v>1335</v>
      </c>
      <c r="F4716" s="20">
        <v>72.34</v>
      </c>
      <c r="G4716" s="20">
        <v>6.74</v>
      </c>
      <c r="H4716" s="20"/>
      <c r="I4716" s="20"/>
      <c r="J4716" s="25"/>
      <c r="K4716" t="s">
        <v>1771</v>
      </c>
      <c r="L4716" t="s">
        <v>1336</v>
      </c>
      <c r="M4716" s="21" t="s">
        <v>1744</v>
      </c>
      <c r="N4716" t="s">
        <v>3520</v>
      </c>
      <c r="O4716" s="20">
        <v>79.1</v>
      </c>
      <c r="P4716" s="20"/>
      <c r="Q4716" s="22"/>
      <c r="R4716" s="23"/>
      <c r="S4716" s="24"/>
      <c r="T4716" s="23">
        <v>362426310667245</v>
      </c>
      <c r="U4716" s="22"/>
      <c r="V4716" s="20"/>
      <c r="W4716" s="20"/>
      <c r="X4716" s="25"/>
    </row>
    <row r="4717" spans="1:24">
      <c r="A4717" s="1" t="s">
        <v>3508</v>
      </c>
      <c r="B4717" s="13" t="s">
        <v>1740</v>
      </c>
      <c r="C4717" t="s">
        <v>3521</v>
      </c>
      <c r="D4717" s="7" t="s">
        <v>3510</v>
      </c>
      <c r="E4717" s="13" t="s">
        <v>1335</v>
      </c>
      <c r="F4717" s="20">
        <v>72.21</v>
      </c>
      <c r="G4717" s="20">
        <v>6.51</v>
      </c>
      <c r="H4717" s="20"/>
      <c r="I4717" s="20"/>
      <c r="J4717" s="25"/>
      <c r="K4717" t="s">
        <v>730</v>
      </c>
      <c r="L4717" t="s">
        <v>1336</v>
      </c>
      <c r="M4717" s="21" t="s">
        <v>335</v>
      </c>
      <c r="N4717" t="s">
        <v>3522</v>
      </c>
      <c r="O4717" s="20">
        <v>41.9</v>
      </c>
      <c r="P4717" s="20"/>
      <c r="Q4717" s="22"/>
      <c r="R4717" s="23"/>
      <c r="S4717" s="24"/>
      <c r="T4717" s="23">
        <v>189856077078250</v>
      </c>
      <c r="U4717" s="22"/>
      <c r="V4717" s="20"/>
      <c r="W4717" s="20"/>
      <c r="X4717" s="25"/>
    </row>
    <row r="4718" spans="1:24">
      <c r="A4718" s="1" t="s">
        <v>3508</v>
      </c>
      <c r="B4718" s="13" t="s">
        <v>1740</v>
      </c>
      <c r="C4718" t="s">
        <v>3521</v>
      </c>
      <c r="D4718" s="7" t="s">
        <v>3510</v>
      </c>
      <c r="E4718" s="13" t="s">
        <v>1335</v>
      </c>
      <c r="F4718" s="20">
        <v>72.21</v>
      </c>
      <c r="G4718" s="20">
        <v>6.51</v>
      </c>
      <c r="H4718" s="20"/>
      <c r="I4718" s="20"/>
      <c r="J4718" s="25"/>
      <c r="K4718" t="s">
        <v>730</v>
      </c>
      <c r="L4718" t="s">
        <v>1336</v>
      </c>
      <c r="M4718" s="21" t="s">
        <v>335</v>
      </c>
      <c r="N4718" t="s">
        <v>3523</v>
      </c>
      <c r="O4718" s="20">
        <v>53.8</v>
      </c>
      <c r="P4718" s="20"/>
      <c r="Q4718" s="22"/>
      <c r="R4718" s="23"/>
      <c r="S4718" s="24"/>
      <c r="T4718" s="23">
        <v>283750410521935</v>
      </c>
      <c r="U4718" s="22"/>
      <c r="V4718" s="20"/>
      <c r="W4718" s="20"/>
      <c r="X4718" s="25"/>
    </row>
    <row r="4719" spans="1:24">
      <c r="A4719" s="1" t="s">
        <v>3508</v>
      </c>
      <c r="B4719" s="13" t="s">
        <v>1740</v>
      </c>
      <c r="C4719" t="s">
        <v>3521</v>
      </c>
      <c r="D4719" s="7" t="s">
        <v>3510</v>
      </c>
      <c r="E4719" s="13" t="s">
        <v>1335</v>
      </c>
      <c r="F4719" s="20">
        <v>72.21</v>
      </c>
      <c r="G4719" s="20">
        <v>6.51</v>
      </c>
      <c r="H4719" s="20"/>
      <c r="I4719" s="20"/>
      <c r="J4719" s="25"/>
      <c r="K4719" t="s">
        <v>730</v>
      </c>
      <c r="L4719" t="s">
        <v>1336</v>
      </c>
      <c r="M4719" s="21" t="s">
        <v>335</v>
      </c>
      <c r="N4719" t="s">
        <v>3524</v>
      </c>
      <c r="O4719" s="20">
        <v>25.6</v>
      </c>
      <c r="P4719" s="20"/>
      <c r="Q4719" s="22"/>
      <c r="R4719" s="23"/>
      <c r="S4719" s="24"/>
      <c r="T4719" s="23">
        <v>85460125107510.1</v>
      </c>
      <c r="U4719" s="22"/>
      <c r="V4719" s="20"/>
      <c r="W4719" s="20"/>
      <c r="X4719" s="25"/>
    </row>
    <row r="4720" spans="1:24">
      <c r="A4720" s="1" t="s">
        <v>3508</v>
      </c>
      <c r="B4720" s="13" t="s">
        <v>1740</v>
      </c>
      <c r="C4720" t="s">
        <v>3525</v>
      </c>
      <c r="D4720" s="7" t="s">
        <v>3510</v>
      </c>
      <c r="E4720" s="13" t="s">
        <v>1335</v>
      </c>
      <c r="F4720" s="20">
        <v>72.61</v>
      </c>
      <c r="G4720" s="20">
        <v>6.44</v>
      </c>
      <c r="H4720" s="20"/>
      <c r="I4720" s="20"/>
      <c r="J4720" s="25"/>
      <c r="K4720" t="s">
        <v>418</v>
      </c>
      <c r="L4720" t="s">
        <v>1336</v>
      </c>
      <c r="M4720" s="21" t="s">
        <v>1744</v>
      </c>
      <c r="N4720" t="s">
        <v>3526</v>
      </c>
      <c r="O4720" s="20">
        <v>28.4</v>
      </c>
      <c r="P4720" s="20"/>
      <c r="Q4720" s="22"/>
      <c r="R4720" s="23"/>
      <c r="S4720" s="24"/>
      <c r="T4720" s="23">
        <v>168542315939853</v>
      </c>
      <c r="U4720" s="22"/>
      <c r="V4720" s="20"/>
      <c r="W4720" s="20"/>
      <c r="X4720" s="25"/>
    </row>
    <row r="4721" spans="1:24">
      <c r="A4721" s="1" t="s">
        <v>3508</v>
      </c>
      <c r="B4721" s="13" t="s">
        <v>1740</v>
      </c>
      <c r="C4721" t="s">
        <v>3525</v>
      </c>
      <c r="D4721" s="7" t="s">
        <v>3510</v>
      </c>
      <c r="E4721" s="13" t="s">
        <v>1335</v>
      </c>
      <c r="F4721" s="20">
        <v>72.61</v>
      </c>
      <c r="G4721" s="20">
        <v>6.44</v>
      </c>
      <c r="H4721" s="20"/>
      <c r="I4721" s="20"/>
      <c r="J4721" s="25"/>
      <c r="K4721" t="s">
        <v>418</v>
      </c>
      <c r="L4721" t="s">
        <v>1336</v>
      </c>
      <c r="M4721" s="21" t="s">
        <v>1744</v>
      </c>
      <c r="N4721" t="s">
        <v>3527</v>
      </c>
      <c r="O4721" s="20">
        <v>85.4</v>
      </c>
      <c r="P4721" s="20"/>
      <c r="Q4721" s="22"/>
      <c r="R4721" s="23"/>
      <c r="S4721" s="24"/>
      <c r="T4721" s="23">
        <v>599386535519330</v>
      </c>
      <c r="U4721" s="22"/>
      <c r="V4721" s="20"/>
      <c r="W4721" s="20"/>
      <c r="X4721" s="25"/>
    </row>
    <row r="4722" spans="1:24">
      <c r="A4722" s="1" t="s">
        <v>3508</v>
      </c>
      <c r="B4722" s="13" t="s">
        <v>1740</v>
      </c>
      <c r="C4722" t="s">
        <v>3525</v>
      </c>
      <c r="D4722" s="7" t="s">
        <v>3510</v>
      </c>
      <c r="E4722" s="13" t="s">
        <v>1335</v>
      </c>
      <c r="F4722" s="20">
        <v>72.61</v>
      </c>
      <c r="G4722" s="20">
        <v>6.44</v>
      </c>
      <c r="H4722" s="20"/>
      <c r="I4722" s="20"/>
      <c r="J4722" s="25"/>
      <c r="K4722" t="s">
        <v>418</v>
      </c>
      <c r="L4722" t="s">
        <v>1336</v>
      </c>
      <c r="M4722" s="21" t="s">
        <v>1744</v>
      </c>
      <c r="N4722" t="s">
        <v>3528</v>
      </c>
      <c r="O4722" s="20">
        <v>74.7</v>
      </c>
      <c r="P4722" s="20"/>
      <c r="Q4722" s="22"/>
      <c r="R4722" s="23"/>
      <c r="S4722" s="24"/>
      <c r="T4722" s="23">
        <v>747508244798845</v>
      </c>
      <c r="U4722" s="22"/>
      <c r="V4722" s="20"/>
      <c r="W4722" s="20"/>
      <c r="X4722" s="25"/>
    </row>
    <row r="4723" spans="1:24">
      <c r="A4723" s="1" t="s">
        <v>3508</v>
      </c>
      <c r="B4723" s="13" t="s">
        <v>1740</v>
      </c>
      <c r="C4723" t="s">
        <v>3525</v>
      </c>
      <c r="D4723" s="7" t="s">
        <v>3510</v>
      </c>
      <c r="E4723" s="13" t="s">
        <v>1335</v>
      </c>
      <c r="F4723" s="20">
        <v>72.61</v>
      </c>
      <c r="G4723" s="20">
        <v>6.44</v>
      </c>
      <c r="H4723" s="20"/>
      <c r="I4723" s="20"/>
      <c r="J4723" s="25"/>
      <c r="K4723" t="s">
        <v>418</v>
      </c>
      <c r="L4723" t="s">
        <v>1336</v>
      </c>
      <c r="M4723" s="21" t="s">
        <v>1744</v>
      </c>
      <c r="N4723" t="s">
        <v>3528</v>
      </c>
      <c r="O4723" s="20">
        <v>82.4</v>
      </c>
      <c r="P4723" s="20"/>
      <c r="Q4723" s="22"/>
      <c r="R4723" s="23"/>
      <c r="S4723" s="24"/>
      <c r="T4723" s="23">
        <v>378210923959524</v>
      </c>
      <c r="U4723" s="22"/>
      <c r="V4723" s="20"/>
      <c r="W4723" s="20"/>
      <c r="X4723" s="25"/>
    </row>
    <row r="4724" spans="1:24">
      <c r="A4724" s="1" t="s">
        <v>3508</v>
      </c>
      <c r="B4724" s="13" t="s">
        <v>1740</v>
      </c>
      <c r="C4724" t="s">
        <v>3525</v>
      </c>
      <c r="D4724" s="7" t="s">
        <v>3510</v>
      </c>
      <c r="E4724" s="13" t="s">
        <v>1335</v>
      </c>
      <c r="F4724" s="20">
        <v>72.61</v>
      </c>
      <c r="G4724" s="20">
        <v>6.44</v>
      </c>
      <c r="H4724" s="20"/>
      <c r="I4724" s="20"/>
      <c r="J4724" s="25"/>
      <c r="K4724" t="s">
        <v>418</v>
      </c>
      <c r="L4724" t="s">
        <v>1336</v>
      </c>
      <c r="M4724" s="21" t="s">
        <v>1744</v>
      </c>
      <c r="N4724" t="s">
        <v>3529</v>
      </c>
      <c r="O4724" s="20">
        <v>82</v>
      </c>
      <c r="P4724" s="20"/>
      <c r="Q4724" s="22"/>
      <c r="R4724" s="23"/>
      <c r="S4724" s="24"/>
      <c r="T4724" s="23">
        <v>314419147421424</v>
      </c>
      <c r="U4724" s="22"/>
      <c r="V4724" s="20"/>
      <c r="W4724" s="20"/>
      <c r="X4724" s="25"/>
    </row>
    <row r="4725" spans="1:24">
      <c r="A4725" s="1" t="s">
        <v>3508</v>
      </c>
      <c r="B4725" s="13" t="s">
        <v>1740</v>
      </c>
      <c r="C4725" t="s">
        <v>3525</v>
      </c>
      <c r="D4725" s="7" t="s">
        <v>3510</v>
      </c>
      <c r="E4725" s="13" t="s">
        <v>1335</v>
      </c>
      <c r="F4725" s="20">
        <v>72.61</v>
      </c>
      <c r="G4725" s="20">
        <v>6.44</v>
      </c>
      <c r="H4725" s="20"/>
      <c r="I4725" s="20"/>
      <c r="J4725" s="25"/>
      <c r="K4725" t="s">
        <v>418</v>
      </c>
      <c r="L4725" t="s">
        <v>1336</v>
      </c>
      <c r="M4725" s="21" t="s">
        <v>1744</v>
      </c>
      <c r="N4725" t="s">
        <v>3527</v>
      </c>
      <c r="O4725" s="20">
        <v>61.2</v>
      </c>
      <c r="P4725" s="20"/>
      <c r="Q4725" s="22"/>
      <c r="R4725" s="23"/>
      <c r="S4725" s="24"/>
      <c r="T4725" s="23">
        <v>603602406101963</v>
      </c>
      <c r="U4725" s="22"/>
      <c r="V4725" s="20"/>
      <c r="W4725" s="20"/>
      <c r="X4725" s="25"/>
    </row>
    <row r="4726" spans="1:24">
      <c r="A4726" s="1" t="s">
        <v>3508</v>
      </c>
      <c r="B4726" s="13" t="s">
        <v>1740</v>
      </c>
      <c r="C4726" t="s">
        <v>3530</v>
      </c>
      <c r="D4726" s="7" t="s">
        <v>3510</v>
      </c>
      <c r="E4726" s="13" t="s">
        <v>1335</v>
      </c>
      <c r="F4726" s="20">
        <v>72.11</v>
      </c>
      <c r="G4726" s="20">
        <v>6.58</v>
      </c>
      <c r="H4726" s="20"/>
      <c r="I4726" s="20"/>
      <c r="J4726" s="25"/>
      <c r="K4726" t="s">
        <v>1836</v>
      </c>
      <c r="L4726" t="s">
        <v>1336</v>
      </c>
      <c r="M4726" s="21" t="s">
        <v>1744</v>
      </c>
      <c r="N4726" t="s">
        <v>3531</v>
      </c>
      <c r="O4726" s="20">
        <v>84.2</v>
      </c>
      <c r="P4726" s="20"/>
      <c r="Q4726" s="22"/>
      <c r="R4726" s="23"/>
      <c r="S4726" s="24"/>
      <c r="T4726" s="23">
        <v>1372600953132540</v>
      </c>
      <c r="U4726" s="22"/>
      <c r="V4726" s="20"/>
      <c r="W4726" s="20"/>
      <c r="X4726" s="25"/>
    </row>
    <row r="4727" spans="1:24">
      <c r="A4727" s="1" t="s">
        <v>3508</v>
      </c>
      <c r="B4727" s="13" t="s">
        <v>1740</v>
      </c>
      <c r="C4727" t="s">
        <v>3530</v>
      </c>
      <c r="D4727" s="7" t="s">
        <v>3510</v>
      </c>
      <c r="E4727" s="13" t="s">
        <v>1335</v>
      </c>
      <c r="F4727" s="20">
        <v>72.11</v>
      </c>
      <c r="G4727" s="20">
        <v>6.58</v>
      </c>
      <c r="H4727" s="20"/>
      <c r="I4727" s="20"/>
      <c r="J4727" s="25"/>
      <c r="K4727" t="s">
        <v>1836</v>
      </c>
      <c r="L4727" t="s">
        <v>1336</v>
      </c>
      <c r="M4727" s="21" t="s">
        <v>1744</v>
      </c>
      <c r="N4727" t="s">
        <v>3531</v>
      </c>
      <c r="O4727" s="20">
        <v>80.1</v>
      </c>
      <c r="P4727" s="20"/>
      <c r="Q4727" s="22"/>
      <c r="R4727" s="23"/>
      <c r="S4727" s="24"/>
      <c r="T4727" s="23">
        <v>1072296000466630</v>
      </c>
      <c r="U4727" s="22"/>
      <c r="V4727" s="20"/>
      <c r="W4727" s="20"/>
      <c r="X4727" s="25"/>
    </row>
    <row r="4728" spans="1:24">
      <c r="A4728" s="1" t="s">
        <v>3508</v>
      </c>
      <c r="B4728" s="13" t="s">
        <v>1740</v>
      </c>
      <c r="C4728" t="s">
        <v>3530</v>
      </c>
      <c r="D4728" s="7" t="s">
        <v>3510</v>
      </c>
      <c r="E4728" s="13" t="s">
        <v>1335</v>
      </c>
      <c r="F4728" s="20">
        <v>72.11</v>
      </c>
      <c r="G4728" s="20">
        <v>6.58</v>
      </c>
      <c r="H4728" s="20"/>
      <c r="I4728" s="20"/>
      <c r="J4728" s="25"/>
      <c r="K4728" t="s">
        <v>1836</v>
      </c>
      <c r="L4728" t="s">
        <v>1336</v>
      </c>
      <c r="M4728" s="21" t="s">
        <v>1744</v>
      </c>
      <c r="N4728" t="s">
        <v>3531</v>
      </c>
      <c r="O4728" s="20">
        <v>79.7</v>
      </c>
      <c r="P4728" s="20"/>
      <c r="Q4728" s="22"/>
      <c r="R4728" s="23"/>
      <c r="S4728" s="24"/>
      <c r="T4728" s="23">
        <v>1189331621645370</v>
      </c>
      <c r="U4728" s="22"/>
      <c r="V4728" s="20"/>
      <c r="W4728" s="20"/>
      <c r="X4728" s="25"/>
    </row>
    <row r="4729" spans="1:24">
      <c r="A4729" s="1" t="s">
        <v>3508</v>
      </c>
      <c r="B4729" s="13" t="s">
        <v>1740</v>
      </c>
      <c r="C4729" t="s">
        <v>3530</v>
      </c>
      <c r="D4729" s="7" t="s">
        <v>3510</v>
      </c>
      <c r="E4729" s="13" t="s">
        <v>1335</v>
      </c>
      <c r="F4729" s="20">
        <v>72.11</v>
      </c>
      <c r="G4729" s="20">
        <v>6.58</v>
      </c>
      <c r="H4729" s="20"/>
      <c r="I4729" s="20"/>
      <c r="J4729" s="25"/>
      <c r="K4729" t="s">
        <v>1836</v>
      </c>
      <c r="L4729" t="s">
        <v>1336</v>
      </c>
      <c r="M4729" s="21" t="s">
        <v>1744</v>
      </c>
      <c r="N4729" t="s">
        <v>3531</v>
      </c>
      <c r="O4729" s="20">
        <v>71</v>
      </c>
      <c r="P4729" s="20"/>
      <c r="Q4729" s="22"/>
      <c r="R4729" s="23"/>
      <c r="S4729" s="24"/>
      <c r="T4729" s="23">
        <v>970680609291103</v>
      </c>
      <c r="U4729" s="22"/>
      <c r="V4729" s="20"/>
      <c r="W4729" s="20"/>
      <c r="X4729" s="25"/>
    </row>
    <row r="4730" spans="1:24">
      <c r="A4730" s="1" t="s">
        <v>3508</v>
      </c>
      <c r="B4730" s="13" t="s">
        <v>1740</v>
      </c>
      <c r="C4730" t="s">
        <v>3530</v>
      </c>
      <c r="D4730" s="7" t="s">
        <v>3510</v>
      </c>
      <c r="E4730" s="13" t="s">
        <v>1335</v>
      </c>
      <c r="F4730" s="20">
        <v>72.11</v>
      </c>
      <c r="G4730" s="20">
        <v>6.58</v>
      </c>
      <c r="H4730" s="20"/>
      <c r="I4730" s="20"/>
      <c r="J4730" s="25"/>
      <c r="K4730" t="s">
        <v>1836</v>
      </c>
      <c r="L4730" t="s">
        <v>1336</v>
      </c>
      <c r="M4730" s="21" t="s">
        <v>1744</v>
      </c>
      <c r="N4730" t="s">
        <v>3531</v>
      </c>
      <c r="O4730" s="20">
        <v>80.2</v>
      </c>
      <c r="P4730" s="20"/>
      <c r="Q4730" s="22"/>
      <c r="R4730" s="23"/>
      <c r="S4730" s="24"/>
      <c r="T4730" s="23">
        <v>1458992938209510</v>
      </c>
      <c r="U4730" s="22"/>
      <c r="V4730" s="20"/>
      <c r="W4730" s="20"/>
      <c r="X4730" s="25"/>
    </row>
    <row r="4731" spans="1:24">
      <c r="A4731" s="1" t="s">
        <v>3508</v>
      </c>
      <c r="B4731" s="13" t="s">
        <v>1740</v>
      </c>
      <c r="C4731" t="s">
        <v>3532</v>
      </c>
      <c r="D4731" s="7" t="s">
        <v>3510</v>
      </c>
      <c r="E4731" s="13" t="s">
        <v>1335</v>
      </c>
      <c r="F4731" s="20">
        <v>71.72</v>
      </c>
      <c r="G4731" s="20">
        <v>6.64</v>
      </c>
      <c r="H4731" s="20"/>
      <c r="I4731" s="20"/>
      <c r="J4731" s="25"/>
      <c r="K4731" t="s">
        <v>1377</v>
      </c>
      <c r="L4731" t="s">
        <v>1336</v>
      </c>
      <c r="M4731" s="21" t="s">
        <v>1744</v>
      </c>
      <c r="N4731" t="s">
        <v>3533</v>
      </c>
      <c r="O4731" s="20">
        <v>64.7</v>
      </c>
      <c r="P4731" s="20"/>
      <c r="Q4731" s="22"/>
      <c r="R4731" s="23"/>
      <c r="S4731" s="24"/>
      <c r="T4731" s="23">
        <v>191769814246691</v>
      </c>
      <c r="U4731" s="22"/>
      <c r="V4731" s="20"/>
      <c r="W4731" s="20"/>
      <c r="X4731" s="25"/>
    </row>
    <row r="4732" spans="1:24">
      <c r="A4732" s="1" t="s">
        <v>3508</v>
      </c>
      <c r="B4732" s="13" t="s">
        <v>1740</v>
      </c>
      <c r="C4732" t="s">
        <v>3532</v>
      </c>
      <c r="D4732" s="7" t="s">
        <v>3510</v>
      </c>
      <c r="E4732" s="13" t="s">
        <v>1335</v>
      </c>
      <c r="F4732" s="20">
        <v>71.72</v>
      </c>
      <c r="G4732" s="20">
        <v>6.64</v>
      </c>
      <c r="H4732" s="20"/>
      <c r="I4732" s="20"/>
      <c r="J4732" s="25"/>
      <c r="K4732" t="s">
        <v>1377</v>
      </c>
      <c r="L4732" t="s">
        <v>1336</v>
      </c>
      <c r="M4732" s="21" t="s">
        <v>1744</v>
      </c>
      <c r="N4732" t="s">
        <v>3533</v>
      </c>
      <c r="O4732" s="20">
        <v>58.1</v>
      </c>
      <c r="P4732" s="20"/>
      <c r="Q4732" s="22"/>
      <c r="R4732" s="23"/>
      <c r="S4732" s="24"/>
      <c r="T4732" s="23">
        <v>171682643112230</v>
      </c>
      <c r="U4732" s="22"/>
      <c r="V4732" s="20"/>
      <c r="W4732" s="20"/>
      <c r="X4732" s="25"/>
    </row>
    <row r="4733" spans="1:24">
      <c r="A4733" s="39" t="s">
        <v>3508</v>
      </c>
      <c r="B4733" s="40" t="s">
        <v>1740</v>
      </c>
      <c r="C4733" s="18" t="s">
        <v>3532</v>
      </c>
      <c r="D4733" s="78" t="s">
        <v>3510</v>
      </c>
      <c r="E4733" s="40" t="s">
        <v>1335</v>
      </c>
      <c r="F4733" s="42">
        <v>71.72</v>
      </c>
      <c r="G4733" s="42">
        <v>6.64</v>
      </c>
      <c r="H4733" s="42"/>
      <c r="I4733" s="42"/>
      <c r="J4733" s="47"/>
      <c r="K4733" s="18" t="s">
        <v>1377</v>
      </c>
      <c r="L4733" s="18" t="s">
        <v>1336</v>
      </c>
      <c r="M4733" s="43" t="s">
        <v>1744</v>
      </c>
      <c r="N4733" s="61" t="s">
        <v>3533</v>
      </c>
      <c r="O4733" s="42">
        <v>46.1</v>
      </c>
      <c r="P4733" s="42"/>
      <c r="Q4733" s="44"/>
      <c r="R4733" s="45"/>
      <c r="S4733" s="46"/>
      <c r="T4733" s="45">
        <v>914952096363230</v>
      </c>
      <c r="U4733" s="44"/>
      <c r="V4733" s="42"/>
      <c r="W4733" s="42"/>
      <c r="X4733" s="47"/>
    </row>
    <row r="4734" spans="1:24">
      <c r="A4734" s="1" t="s">
        <v>3534</v>
      </c>
      <c r="B4734" s="13" t="s">
        <v>1615</v>
      </c>
      <c r="C4734" t="s">
        <v>3535</v>
      </c>
      <c r="D4734" s="7" t="s">
        <v>3536</v>
      </c>
      <c r="E4734" s="13" t="s">
        <v>1335</v>
      </c>
      <c r="F4734" s="20">
        <v>76.32</v>
      </c>
      <c r="G4734" s="20">
        <v>8.66</v>
      </c>
      <c r="H4734" s="20"/>
      <c r="I4734" s="20"/>
      <c r="J4734" s="25"/>
      <c r="K4734" t="s">
        <v>3537</v>
      </c>
      <c r="M4734" s="21" t="s">
        <v>3538</v>
      </c>
      <c r="N4734" t="s">
        <v>3539</v>
      </c>
      <c r="O4734" s="20">
        <v>1.3</v>
      </c>
      <c r="P4734" s="20"/>
      <c r="Q4734" s="22"/>
      <c r="R4734" s="23"/>
      <c r="S4734" s="24"/>
      <c r="T4734" s="23"/>
      <c r="U4734" s="22"/>
      <c r="V4734" s="20"/>
      <c r="W4734" s="20"/>
      <c r="X4734" s="25"/>
    </row>
    <row r="4735" spans="1:24">
      <c r="A4735" s="1" t="s">
        <v>3534</v>
      </c>
      <c r="B4735" s="13" t="s">
        <v>1615</v>
      </c>
      <c r="C4735" t="s">
        <v>3535</v>
      </c>
      <c r="D4735" s="7" t="s">
        <v>3540</v>
      </c>
      <c r="E4735" s="13" t="s">
        <v>1335</v>
      </c>
      <c r="F4735" s="20">
        <v>76.32</v>
      </c>
      <c r="G4735" s="20">
        <v>8.66</v>
      </c>
      <c r="H4735" s="20"/>
      <c r="I4735" s="20"/>
      <c r="J4735" s="25"/>
      <c r="K4735" t="s">
        <v>3537</v>
      </c>
      <c r="M4735" s="21" t="s">
        <v>3538</v>
      </c>
      <c r="N4735" t="s">
        <v>3541</v>
      </c>
      <c r="O4735" s="20">
        <v>3.1</v>
      </c>
      <c r="P4735" s="20"/>
      <c r="Q4735" s="22"/>
      <c r="R4735" s="23"/>
      <c r="S4735" s="24"/>
      <c r="T4735" s="23"/>
      <c r="U4735" s="22"/>
      <c r="V4735" s="20"/>
      <c r="W4735" s="20"/>
      <c r="X4735" s="25"/>
    </row>
    <row r="4736" spans="1:24">
      <c r="A4736" s="1" t="s">
        <v>3534</v>
      </c>
      <c r="B4736" s="13" t="s">
        <v>1615</v>
      </c>
      <c r="C4736" t="s">
        <v>3535</v>
      </c>
      <c r="D4736" s="7" t="s">
        <v>3542</v>
      </c>
      <c r="E4736" s="13" t="s">
        <v>1335</v>
      </c>
      <c r="F4736" s="20">
        <v>76.32</v>
      </c>
      <c r="G4736" s="20">
        <v>8.66</v>
      </c>
      <c r="H4736" s="20"/>
      <c r="I4736" s="20"/>
      <c r="J4736" s="25"/>
      <c r="K4736" t="s">
        <v>3537</v>
      </c>
      <c r="M4736" s="21" t="s">
        <v>3538</v>
      </c>
      <c r="N4736" t="s">
        <v>3543</v>
      </c>
      <c r="O4736" s="20">
        <v>20.4</v>
      </c>
      <c r="P4736" s="20"/>
      <c r="Q4736" s="22"/>
      <c r="R4736" s="23"/>
      <c r="S4736" s="24"/>
      <c r="T4736" s="23"/>
      <c r="U4736" s="22"/>
      <c r="V4736" s="20"/>
      <c r="W4736" s="20"/>
      <c r="X4736" s="25"/>
    </row>
    <row r="4737" spans="1:24">
      <c r="A4737" s="1" t="s">
        <v>3534</v>
      </c>
      <c r="B4737" s="13" t="s">
        <v>1615</v>
      </c>
      <c r="C4737" t="s">
        <v>3535</v>
      </c>
      <c r="D4737" s="7" t="s">
        <v>3544</v>
      </c>
      <c r="E4737" s="13" t="s">
        <v>1335</v>
      </c>
      <c r="F4737" s="20">
        <v>76.32</v>
      </c>
      <c r="G4737" s="20">
        <v>8.66</v>
      </c>
      <c r="H4737" s="20"/>
      <c r="I4737" s="20"/>
      <c r="J4737" s="25"/>
      <c r="K4737" t="s">
        <v>3537</v>
      </c>
      <c r="M4737" s="21" t="s">
        <v>3538</v>
      </c>
      <c r="N4737" t="s">
        <v>3545</v>
      </c>
      <c r="O4737" s="20">
        <v>34.5</v>
      </c>
      <c r="P4737" s="20"/>
      <c r="Q4737" s="22"/>
      <c r="R4737" s="23"/>
      <c r="S4737" s="24"/>
      <c r="T4737" s="23"/>
      <c r="U4737" s="22"/>
      <c r="V4737" s="20"/>
      <c r="W4737" s="20"/>
      <c r="X4737" s="25"/>
    </row>
    <row r="4738" spans="1:24">
      <c r="A4738" s="1" t="s">
        <v>3534</v>
      </c>
      <c r="B4738" s="13" t="s">
        <v>1615</v>
      </c>
      <c r="C4738" t="s">
        <v>3535</v>
      </c>
      <c r="D4738" s="7" t="s">
        <v>3546</v>
      </c>
      <c r="E4738" s="13" t="s">
        <v>1335</v>
      </c>
      <c r="F4738" s="20">
        <v>76.32</v>
      </c>
      <c r="G4738" s="20">
        <v>8.66</v>
      </c>
      <c r="H4738" s="20"/>
      <c r="I4738" s="20"/>
      <c r="J4738" s="25"/>
      <c r="K4738" t="s">
        <v>3537</v>
      </c>
      <c r="M4738" s="21" t="s">
        <v>3538</v>
      </c>
      <c r="N4738" t="s">
        <v>3547</v>
      </c>
      <c r="O4738" s="20">
        <v>59.5</v>
      </c>
      <c r="P4738" s="20"/>
      <c r="Q4738" s="22"/>
      <c r="R4738" s="23"/>
      <c r="S4738" s="24"/>
      <c r="T4738" s="23"/>
      <c r="U4738" s="22"/>
      <c r="V4738" s="20"/>
      <c r="W4738" s="20"/>
      <c r="X4738" s="25"/>
    </row>
    <row r="4739" spans="1:24">
      <c r="A4739" s="1" t="s">
        <v>3534</v>
      </c>
      <c r="B4739" s="13" t="s">
        <v>1615</v>
      </c>
      <c r="C4739" t="s">
        <v>3535</v>
      </c>
      <c r="D4739" s="7" t="s">
        <v>3548</v>
      </c>
      <c r="E4739" s="13" t="s">
        <v>1335</v>
      </c>
      <c r="F4739" s="20">
        <v>76.32</v>
      </c>
      <c r="G4739" s="20">
        <v>8.66</v>
      </c>
      <c r="H4739" s="20"/>
      <c r="I4739" s="20"/>
      <c r="J4739" s="25"/>
      <c r="K4739" t="s">
        <v>3537</v>
      </c>
      <c r="M4739" s="21" t="s">
        <v>3538</v>
      </c>
      <c r="N4739" t="s">
        <v>3549</v>
      </c>
      <c r="O4739" s="20">
        <v>73.2</v>
      </c>
      <c r="P4739" s="20"/>
      <c r="Q4739" s="22"/>
      <c r="R4739" s="23">
        <v>8.70963589956078e-14</v>
      </c>
      <c r="S4739" s="24">
        <v>1.17489755493953e-10</v>
      </c>
      <c r="T4739" s="23"/>
      <c r="U4739" s="22"/>
      <c r="V4739" s="20"/>
      <c r="W4739" s="20"/>
      <c r="X4739" s="25"/>
    </row>
    <row r="4740" spans="1:24">
      <c r="A4740" s="1" t="s">
        <v>3534</v>
      </c>
      <c r="B4740" s="13" t="s">
        <v>1615</v>
      </c>
      <c r="C4740" t="s">
        <v>3535</v>
      </c>
      <c r="D4740" s="7" t="s">
        <v>3550</v>
      </c>
      <c r="E4740" s="13" t="s">
        <v>1335</v>
      </c>
      <c r="F4740" s="20">
        <v>76.32</v>
      </c>
      <c r="G4740" s="20">
        <v>8.66</v>
      </c>
      <c r="H4740" s="20"/>
      <c r="I4740" s="20"/>
      <c r="J4740" s="25"/>
      <c r="K4740" t="s">
        <v>3551</v>
      </c>
      <c r="M4740" s="21" t="s">
        <v>3538</v>
      </c>
      <c r="N4740" t="s">
        <v>3552</v>
      </c>
      <c r="O4740" s="20">
        <v>0</v>
      </c>
      <c r="P4740" s="20"/>
      <c r="Q4740" s="22"/>
      <c r="R4740" s="23"/>
      <c r="S4740" s="24"/>
      <c r="T4740" s="23"/>
      <c r="U4740" s="22"/>
      <c r="V4740" s="20"/>
      <c r="W4740" s="20"/>
      <c r="X4740" s="25"/>
    </row>
    <row r="4741" spans="1:24">
      <c r="A4741" s="1" t="s">
        <v>3534</v>
      </c>
      <c r="B4741" s="13" t="s">
        <v>1615</v>
      </c>
      <c r="C4741" t="s">
        <v>3535</v>
      </c>
      <c r="D4741" s="7" t="s">
        <v>3553</v>
      </c>
      <c r="E4741" s="13" t="s">
        <v>1335</v>
      </c>
      <c r="F4741" s="20">
        <v>76.32</v>
      </c>
      <c r="G4741" s="20">
        <v>8.66</v>
      </c>
      <c r="H4741" s="20"/>
      <c r="I4741" s="20"/>
      <c r="J4741" s="25"/>
      <c r="K4741" t="s">
        <v>3551</v>
      </c>
      <c r="M4741" s="21" t="s">
        <v>3538</v>
      </c>
      <c r="N4741" t="s">
        <v>3554</v>
      </c>
      <c r="O4741" s="20">
        <v>6.5</v>
      </c>
      <c r="P4741" s="20"/>
      <c r="Q4741" s="22"/>
      <c r="R4741" s="23"/>
      <c r="S4741" s="24"/>
      <c r="T4741" s="23"/>
      <c r="U4741" s="22"/>
      <c r="V4741" s="20"/>
      <c r="W4741" s="20"/>
      <c r="X4741" s="25"/>
    </row>
    <row r="4742" spans="1:24">
      <c r="A4742" s="1" t="s">
        <v>3534</v>
      </c>
      <c r="B4742" s="13" t="s">
        <v>1615</v>
      </c>
      <c r="C4742" t="s">
        <v>3535</v>
      </c>
      <c r="D4742" s="7" t="s">
        <v>3555</v>
      </c>
      <c r="E4742" s="13" t="s">
        <v>1335</v>
      </c>
      <c r="F4742" s="20">
        <v>76.32</v>
      </c>
      <c r="G4742" s="20">
        <v>8.66</v>
      </c>
      <c r="H4742" s="20"/>
      <c r="I4742" s="20"/>
      <c r="J4742" s="25"/>
      <c r="K4742" t="s">
        <v>3551</v>
      </c>
      <c r="M4742" s="21" t="s">
        <v>3538</v>
      </c>
      <c r="N4742" t="s">
        <v>3556</v>
      </c>
      <c r="O4742" s="20">
        <v>16</v>
      </c>
      <c r="P4742" s="20"/>
      <c r="Q4742" s="22"/>
      <c r="R4742" s="23"/>
      <c r="S4742" s="24"/>
      <c r="T4742" s="23"/>
      <c r="U4742" s="22"/>
      <c r="V4742" s="20"/>
      <c r="W4742" s="20"/>
      <c r="X4742" s="25"/>
    </row>
    <row r="4743" spans="1:24">
      <c r="A4743" s="1" t="s">
        <v>3534</v>
      </c>
      <c r="B4743" s="13" t="s">
        <v>1615</v>
      </c>
      <c r="C4743" t="s">
        <v>3535</v>
      </c>
      <c r="D4743" s="7" t="s">
        <v>3557</v>
      </c>
      <c r="E4743" s="13" t="s">
        <v>1335</v>
      </c>
      <c r="F4743" s="20">
        <v>76.32</v>
      </c>
      <c r="G4743" s="20">
        <v>8.66</v>
      </c>
      <c r="H4743" s="20"/>
      <c r="I4743" s="20"/>
      <c r="J4743" s="25"/>
      <c r="K4743" t="s">
        <v>3551</v>
      </c>
      <c r="M4743" s="21" t="s">
        <v>3538</v>
      </c>
      <c r="N4743" t="s">
        <v>3558</v>
      </c>
      <c r="O4743" s="20">
        <v>17.4</v>
      </c>
      <c r="P4743" s="20"/>
      <c r="Q4743" s="22"/>
      <c r="R4743" s="23"/>
      <c r="S4743" s="24"/>
      <c r="T4743" s="23"/>
      <c r="U4743" s="22"/>
      <c r="V4743" s="20"/>
      <c r="W4743" s="20"/>
      <c r="X4743" s="25"/>
    </row>
    <row r="4744" spans="1:24">
      <c r="A4744" s="1" t="s">
        <v>3534</v>
      </c>
      <c r="B4744" s="13" t="s">
        <v>1615</v>
      </c>
      <c r="C4744" t="s">
        <v>3535</v>
      </c>
      <c r="D4744" s="7" t="s">
        <v>3559</v>
      </c>
      <c r="E4744" s="13" t="s">
        <v>1335</v>
      </c>
      <c r="F4744" s="20">
        <v>76.32</v>
      </c>
      <c r="G4744" s="20">
        <v>8.66</v>
      </c>
      <c r="H4744" s="20"/>
      <c r="I4744" s="20"/>
      <c r="J4744" s="25"/>
      <c r="K4744" t="s">
        <v>3551</v>
      </c>
      <c r="M4744" s="21" t="s">
        <v>3538</v>
      </c>
      <c r="N4744" t="s">
        <v>3560</v>
      </c>
      <c r="O4744" s="20">
        <v>31</v>
      </c>
      <c r="P4744" s="20"/>
      <c r="Q4744" s="22"/>
      <c r="R4744" s="23"/>
      <c r="S4744" s="24"/>
      <c r="T4744" s="23"/>
      <c r="U4744" s="22"/>
      <c r="V4744" s="20"/>
      <c r="W4744" s="20"/>
      <c r="X4744" s="25"/>
    </row>
    <row r="4745" spans="1:24">
      <c r="A4745" s="1" t="s">
        <v>3534</v>
      </c>
      <c r="B4745" s="13" t="s">
        <v>1615</v>
      </c>
      <c r="C4745" t="s">
        <v>3535</v>
      </c>
      <c r="D4745" s="7" t="s">
        <v>3561</v>
      </c>
      <c r="E4745" s="13" t="s">
        <v>1335</v>
      </c>
      <c r="F4745" s="20">
        <v>76.32</v>
      </c>
      <c r="G4745" s="20">
        <v>8.66</v>
      </c>
      <c r="H4745" s="20"/>
      <c r="I4745" s="20"/>
      <c r="J4745" s="25"/>
      <c r="K4745" t="s">
        <v>3551</v>
      </c>
      <c r="M4745" s="21" t="s">
        <v>3538</v>
      </c>
      <c r="N4745" t="s">
        <v>3562</v>
      </c>
      <c r="O4745" s="20">
        <v>49</v>
      </c>
      <c r="P4745" s="20"/>
      <c r="Q4745" s="22"/>
      <c r="R4745" s="23"/>
      <c r="S4745" s="24"/>
      <c r="T4745" s="23"/>
      <c r="U4745" s="22"/>
      <c r="V4745" s="20"/>
      <c r="W4745" s="20"/>
      <c r="X4745" s="25"/>
    </row>
    <row r="4746" spans="1:24">
      <c r="A4746" s="1" t="s">
        <v>3534</v>
      </c>
      <c r="B4746" s="13" t="s">
        <v>1615</v>
      </c>
      <c r="C4746" t="s">
        <v>3535</v>
      </c>
      <c r="D4746" s="7" t="s">
        <v>3563</v>
      </c>
      <c r="E4746" s="13" t="s">
        <v>1335</v>
      </c>
      <c r="F4746" s="20">
        <v>76.32</v>
      </c>
      <c r="G4746" s="20">
        <v>8.66</v>
      </c>
      <c r="H4746" s="20"/>
      <c r="I4746" s="20"/>
      <c r="J4746" s="25"/>
      <c r="K4746" t="s">
        <v>3551</v>
      </c>
      <c r="M4746" s="21" t="s">
        <v>3538</v>
      </c>
      <c r="N4746" t="s">
        <v>3564</v>
      </c>
      <c r="O4746" s="20">
        <v>61</v>
      </c>
      <c r="P4746" s="20"/>
      <c r="Q4746" s="22"/>
      <c r="R4746" s="23"/>
      <c r="S4746" s="24"/>
      <c r="T4746" s="23"/>
      <c r="U4746" s="22"/>
      <c r="V4746" s="20"/>
      <c r="W4746" s="20"/>
      <c r="X4746" s="25"/>
    </row>
    <row r="4747" spans="1:24">
      <c r="A4747" s="1" t="s">
        <v>3534</v>
      </c>
      <c r="B4747" s="13" t="s">
        <v>1615</v>
      </c>
      <c r="C4747" t="s">
        <v>3535</v>
      </c>
      <c r="D4747" s="7" t="s">
        <v>3565</v>
      </c>
      <c r="E4747" s="13" t="s">
        <v>1335</v>
      </c>
      <c r="F4747" s="20">
        <v>76.32</v>
      </c>
      <c r="G4747" s="20">
        <v>8.66</v>
      </c>
      <c r="H4747" s="20"/>
      <c r="I4747" s="20"/>
      <c r="J4747" s="25"/>
      <c r="K4747" t="s">
        <v>3551</v>
      </c>
      <c r="M4747" s="21" t="s">
        <v>3538</v>
      </c>
      <c r="N4747" t="s">
        <v>3566</v>
      </c>
      <c r="O4747" s="20">
        <v>78</v>
      </c>
      <c r="P4747" s="20"/>
      <c r="Q4747" s="22"/>
      <c r="R4747" s="23">
        <v>1.12201845430196e-14</v>
      </c>
      <c r="S4747" s="24">
        <v>8.12830516164099e-12</v>
      </c>
      <c r="T4747" s="23"/>
      <c r="U4747" s="22"/>
      <c r="V4747" s="20"/>
      <c r="W4747" s="20"/>
      <c r="X4747" s="25"/>
    </row>
    <row r="4748" spans="1:24">
      <c r="A4748" s="1" t="s">
        <v>3534</v>
      </c>
      <c r="B4748" s="13" t="s">
        <v>1615</v>
      </c>
      <c r="C4748" t="s">
        <v>3535</v>
      </c>
      <c r="D4748" s="7" t="s">
        <v>3567</v>
      </c>
      <c r="E4748" s="13" t="s">
        <v>1335</v>
      </c>
      <c r="F4748" s="20">
        <v>76.32</v>
      </c>
      <c r="G4748" s="20">
        <v>8.66</v>
      </c>
      <c r="H4748" s="20"/>
      <c r="I4748" s="20"/>
      <c r="J4748" s="25"/>
      <c r="K4748" t="s">
        <v>3551</v>
      </c>
      <c r="M4748" s="21" t="s">
        <v>3538</v>
      </c>
      <c r="N4748" t="s">
        <v>3568</v>
      </c>
      <c r="O4748" s="20">
        <v>74</v>
      </c>
      <c r="P4748" s="20"/>
      <c r="Q4748" s="22"/>
      <c r="R4748" s="23">
        <v>9.1201083935591e-14</v>
      </c>
      <c r="S4748" s="24">
        <v>1.86208713666286e-9</v>
      </c>
      <c r="T4748" s="23"/>
      <c r="U4748" s="22"/>
      <c r="V4748" s="20"/>
      <c r="W4748" s="20"/>
      <c r="X4748" s="25"/>
    </row>
    <row r="4749" spans="1:24">
      <c r="A4749" s="1" t="s">
        <v>3534</v>
      </c>
      <c r="B4749" s="13" t="s">
        <v>1615</v>
      </c>
      <c r="C4749" t="s">
        <v>3535</v>
      </c>
      <c r="D4749" s="7" t="s">
        <v>3569</v>
      </c>
      <c r="E4749" s="13" t="s">
        <v>1335</v>
      </c>
      <c r="F4749" s="20">
        <v>76.32</v>
      </c>
      <c r="G4749" s="20">
        <v>8.66</v>
      </c>
      <c r="H4749" s="20"/>
      <c r="I4749" s="20"/>
      <c r="J4749" s="25"/>
      <c r="K4749" t="s">
        <v>3537</v>
      </c>
      <c r="M4749" s="21" t="s">
        <v>3538</v>
      </c>
      <c r="N4749" t="s">
        <v>3570</v>
      </c>
      <c r="O4749" s="20">
        <v>23.5</v>
      </c>
      <c r="P4749" s="20"/>
      <c r="Q4749" s="22"/>
      <c r="R4749" s="23"/>
      <c r="S4749" s="24"/>
      <c r="T4749" s="23"/>
      <c r="U4749" s="22"/>
      <c r="V4749" s="20"/>
      <c r="W4749" s="20"/>
      <c r="X4749" s="25"/>
    </row>
    <row r="4750" spans="1:24">
      <c r="A4750" s="1" t="s">
        <v>3534</v>
      </c>
      <c r="B4750" s="13" t="s">
        <v>1615</v>
      </c>
      <c r="C4750" t="s">
        <v>3535</v>
      </c>
      <c r="D4750" s="7" t="s">
        <v>3571</v>
      </c>
      <c r="E4750" s="13" t="s">
        <v>1335</v>
      </c>
      <c r="F4750" s="20">
        <v>76.32</v>
      </c>
      <c r="G4750" s="20">
        <v>8.66</v>
      </c>
      <c r="H4750" s="20"/>
      <c r="I4750" s="20"/>
      <c r="J4750" s="25"/>
      <c r="K4750" t="s">
        <v>3537</v>
      </c>
      <c r="M4750" s="21" t="s">
        <v>3538</v>
      </c>
      <c r="N4750" t="s">
        <v>3572</v>
      </c>
      <c r="O4750" s="20">
        <v>11</v>
      </c>
      <c r="P4750" s="20"/>
      <c r="Q4750" s="22"/>
      <c r="R4750" s="23"/>
      <c r="S4750" s="24"/>
      <c r="T4750" s="23"/>
      <c r="U4750" s="22"/>
      <c r="V4750" s="20"/>
      <c r="W4750" s="20"/>
      <c r="X4750" s="25"/>
    </row>
    <row r="4751" spans="1:24">
      <c r="A4751" s="1" t="s">
        <v>3534</v>
      </c>
      <c r="B4751" s="13" t="s">
        <v>1615</v>
      </c>
      <c r="C4751" t="s">
        <v>3535</v>
      </c>
      <c r="D4751" s="7" t="s">
        <v>3573</v>
      </c>
      <c r="E4751" s="13" t="s">
        <v>1335</v>
      </c>
      <c r="F4751" s="20">
        <v>76.32</v>
      </c>
      <c r="G4751" s="20">
        <v>8.66</v>
      </c>
      <c r="H4751" s="20"/>
      <c r="I4751" s="20"/>
      <c r="J4751" s="25"/>
      <c r="K4751" t="s">
        <v>3537</v>
      </c>
      <c r="M4751" s="21" t="s">
        <v>3538</v>
      </c>
      <c r="N4751" t="s">
        <v>3574</v>
      </c>
      <c r="O4751" s="20">
        <v>68.3</v>
      </c>
      <c r="P4751" s="20"/>
      <c r="Q4751" s="22"/>
      <c r="R4751" s="23">
        <v>8.70963589956078e-14</v>
      </c>
      <c r="S4751" s="24">
        <v>6.16595001861479e-10</v>
      </c>
      <c r="T4751" s="23"/>
      <c r="U4751" s="22"/>
      <c r="V4751" s="20"/>
      <c r="W4751" s="20"/>
      <c r="X4751" s="25"/>
    </row>
    <row r="4752" spans="1:24">
      <c r="A4752" s="1" t="s">
        <v>3534</v>
      </c>
      <c r="B4752" s="13" t="s">
        <v>1615</v>
      </c>
      <c r="C4752" t="s">
        <v>3535</v>
      </c>
      <c r="D4752" s="7" t="s">
        <v>3575</v>
      </c>
      <c r="E4752" s="13" t="s">
        <v>1335</v>
      </c>
      <c r="F4752" s="20">
        <v>76.32</v>
      </c>
      <c r="G4752" s="20">
        <v>8.66</v>
      </c>
      <c r="H4752" s="20"/>
      <c r="I4752" s="20"/>
      <c r="J4752" s="25"/>
      <c r="K4752" t="s">
        <v>3537</v>
      </c>
      <c r="M4752" s="21" t="s">
        <v>3538</v>
      </c>
      <c r="N4752" t="s">
        <v>3576</v>
      </c>
      <c r="O4752" s="20">
        <v>66</v>
      </c>
      <c r="P4752" s="20"/>
      <c r="Q4752" s="22"/>
      <c r="R4752" s="23">
        <v>3.71535229097171e-15</v>
      </c>
      <c r="S4752" s="24">
        <v>5.12861383991365e-12</v>
      </c>
      <c r="T4752" s="23"/>
      <c r="U4752" s="22"/>
      <c r="V4752" s="20"/>
      <c r="W4752" s="20"/>
      <c r="X4752" s="25"/>
    </row>
    <row r="4753" spans="1:24">
      <c r="A4753" s="1" t="s">
        <v>3534</v>
      </c>
      <c r="B4753" s="13" t="s">
        <v>1615</v>
      </c>
      <c r="C4753" t="s">
        <v>3535</v>
      </c>
      <c r="D4753" s="7" t="s">
        <v>3577</v>
      </c>
      <c r="E4753" s="13" t="s">
        <v>1335</v>
      </c>
      <c r="F4753" s="20">
        <v>76.32</v>
      </c>
      <c r="G4753" s="20">
        <v>8.66</v>
      </c>
      <c r="H4753" s="20"/>
      <c r="I4753" s="20"/>
      <c r="J4753" s="25"/>
      <c r="K4753" t="s">
        <v>3537</v>
      </c>
      <c r="M4753" s="21" t="s">
        <v>3538</v>
      </c>
      <c r="N4753" t="s">
        <v>3578</v>
      </c>
      <c r="O4753" s="20">
        <v>63.5</v>
      </c>
      <c r="P4753" s="20"/>
      <c r="Q4753" s="22"/>
      <c r="R4753" s="23"/>
      <c r="S4753" s="24"/>
      <c r="T4753" s="23"/>
      <c r="U4753" s="22"/>
      <c r="V4753" s="20"/>
      <c r="W4753" s="20"/>
      <c r="X4753" s="25"/>
    </row>
    <row r="4754" spans="1:24">
      <c r="A4754" s="1" t="s">
        <v>3534</v>
      </c>
      <c r="B4754" s="13" t="s">
        <v>1615</v>
      </c>
      <c r="C4754" t="s">
        <v>3535</v>
      </c>
      <c r="D4754" s="7" t="s">
        <v>3579</v>
      </c>
      <c r="E4754" s="13" t="s">
        <v>1335</v>
      </c>
      <c r="F4754" s="20">
        <v>76.32</v>
      </c>
      <c r="G4754" s="20">
        <v>8.66</v>
      </c>
      <c r="H4754" s="20"/>
      <c r="I4754" s="20"/>
      <c r="J4754" s="25"/>
      <c r="K4754" t="s">
        <v>3537</v>
      </c>
      <c r="M4754" s="21" t="s">
        <v>3538</v>
      </c>
      <c r="N4754" t="s">
        <v>3580</v>
      </c>
      <c r="O4754" s="20">
        <v>67</v>
      </c>
      <c r="P4754" s="20"/>
      <c r="Q4754" s="22"/>
      <c r="R4754" s="23"/>
      <c r="S4754" s="24"/>
      <c r="T4754" s="23"/>
      <c r="U4754" s="22"/>
      <c r="V4754" s="20"/>
      <c r="W4754" s="20"/>
      <c r="X4754" s="25"/>
    </row>
    <row r="4755" spans="1:24">
      <c r="A4755" s="1" t="s">
        <v>3534</v>
      </c>
      <c r="B4755" s="13" t="s">
        <v>1615</v>
      </c>
      <c r="C4755" t="s">
        <v>3535</v>
      </c>
      <c r="D4755" s="7" t="s">
        <v>3581</v>
      </c>
      <c r="E4755" s="13" t="s">
        <v>1335</v>
      </c>
      <c r="F4755" s="20">
        <v>76.32</v>
      </c>
      <c r="G4755" s="20">
        <v>8.66</v>
      </c>
      <c r="H4755" s="20"/>
      <c r="I4755" s="20"/>
      <c r="J4755" s="25"/>
      <c r="K4755" t="s">
        <v>3537</v>
      </c>
      <c r="M4755" s="21" t="s">
        <v>3538</v>
      </c>
      <c r="N4755" t="s">
        <v>3582</v>
      </c>
      <c r="O4755" s="20">
        <v>73.3</v>
      </c>
      <c r="P4755" s="20"/>
      <c r="Q4755" s="22"/>
      <c r="R4755" s="23">
        <v>3.89045144994279e-15</v>
      </c>
      <c r="S4755" s="24">
        <v>2.23872113856833e-12</v>
      </c>
      <c r="T4755" s="23"/>
      <c r="U4755" s="22"/>
      <c r="V4755" s="20"/>
      <c r="W4755" s="20"/>
      <c r="X4755" s="25"/>
    </row>
    <row r="4756" spans="1:24">
      <c r="A4756" s="1" t="s">
        <v>3534</v>
      </c>
      <c r="B4756" s="13" t="s">
        <v>1615</v>
      </c>
      <c r="C4756" t="s">
        <v>3535</v>
      </c>
      <c r="D4756" s="7" t="s">
        <v>3583</v>
      </c>
      <c r="E4756" s="13" t="s">
        <v>1335</v>
      </c>
      <c r="F4756" s="20">
        <v>76.32</v>
      </c>
      <c r="G4756" s="20">
        <v>8.66</v>
      </c>
      <c r="H4756" s="20"/>
      <c r="I4756" s="20"/>
      <c r="J4756" s="25"/>
      <c r="K4756" t="s">
        <v>3537</v>
      </c>
      <c r="M4756" s="21" t="s">
        <v>3538</v>
      </c>
      <c r="N4756" t="s">
        <v>3584</v>
      </c>
      <c r="O4756" s="20">
        <v>83.2</v>
      </c>
      <c r="P4756" s="20"/>
      <c r="Q4756" s="22"/>
      <c r="R4756" s="23">
        <v>1.90546071796324e-14</v>
      </c>
      <c r="S4756" s="24">
        <v>7.58577575029183e-12</v>
      </c>
      <c r="T4756" s="23"/>
      <c r="U4756" s="22"/>
      <c r="V4756" s="20"/>
      <c r="W4756" s="20"/>
      <c r="X4756" s="25"/>
    </row>
    <row r="4757" spans="1:24">
      <c r="A4757" s="1" t="s">
        <v>3534</v>
      </c>
      <c r="B4757" s="13" t="s">
        <v>1615</v>
      </c>
      <c r="C4757" t="s">
        <v>3585</v>
      </c>
      <c r="D4757" s="7" t="s">
        <v>3583</v>
      </c>
      <c r="E4757" s="13" t="s">
        <v>1446</v>
      </c>
      <c r="F4757" s="20">
        <v>70.57</v>
      </c>
      <c r="G4757" s="20">
        <v>8.35</v>
      </c>
      <c r="H4757" s="20"/>
      <c r="I4757" s="20"/>
      <c r="J4757" s="25"/>
      <c r="K4757" t="s">
        <v>3537</v>
      </c>
      <c r="M4757" s="21" t="s">
        <v>3538</v>
      </c>
      <c r="N4757" t="s">
        <v>3586</v>
      </c>
      <c r="O4757" s="20">
        <v>36.7</v>
      </c>
      <c r="P4757" s="20"/>
      <c r="Q4757" s="22"/>
      <c r="R4757" s="23"/>
      <c r="S4757" s="24"/>
      <c r="T4757" s="23"/>
      <c r="U4757" s="22"/>
      <c r="V4757" s="20"/>
      <c r="W4757" s="20"/>
      <c r="X4757" s="25"/>
    </row>
    <row r="4758" spans="1:24">
      <c r="A4758" s="1" t="s">
        <v>3534</v>
      </c>
      <c r="B4758" s="13" t="s">
        <v>1615</v>
      </c>
      <c r="C4758" t="s">
        <v>3585</v>
      </c>
      <c r="D4758" s="7" t="s">
        <v>3583</v>
      </c>
      <c r="E4758" s="13" t="s">
        <v>1446</v>
      </c>
      <c r="F4758" s="20">
        <v>70.57</v>
      </c>
      <c r="G4758" s="20">
        <v>8.35</v>
      </c>
      <c r="H4758" s="20"/>
      <c r="I4758" s="20"/>
      <c r="J4758" s="25"/>
      <c r="K4758" t="s">
        <v>3537</v>
      </c>
      <c r="M4758" s="21" t="s">
        <v>3538</v>
      </c>
      <c r="N4758" t="s">
        <v>3587</v>
      </c>
      <c r="O4758" s="20">
        <v>25.6</v>
      </c>
      <c r="P4758" s="20"/>
      <c r="Q4758" s="22"/>
      <c r="R4758" s="23"/>
      <c r="S4758" s="24"/>
      <c r="T4758" s="23"/>
      <c r="U4758" s="22"/>
      <c r="V4758" s="20"/>
      <c r="W4758" s="20"/>
      <c r="X4758" s="25"/>
    </row>
    <row r="4759" spans="1:24">
      <c r="A4759" s="1" t="s">
        <v>3534</v>
      </c>
      <c r="B4759" s="13" t="s">
        <v>1615</v>
      </c>
      <c r="C4759" t="s">
        <v>3585</v>
      </c>
      <c r="D4759" s="7" t="s">
        <v>3583</v>
      </c>
      <c r="E4759" s="13" t="s">
        <v>1446</v>
      </c>
      <c r="F4759" s="20">
        <v>70.57</v>
      </c>
      <c r="G4759" s="20">
        <v>8.35</v>
      </c>
      <c r="H4759" s="20"/>
      <c r="I4759" s="20"/>
      <c r="J4759" s="25"/>
      <c r="K4759" t="s">
        <v>3537</v>
      </c>
      <c r="M4759" s="21" t="s">
        <v>3538</v>
      </c>
      <c r="N4759" t="s">
        <v>3588</v>
      </c>
      <c r="O4759" s="20">
        <v>57.8</v>
      </c>
      <c r="P4759" s="20"/>
      <c r="Q4759" s="22"/>
      <c r="R4759" s="23"/>
      <c r="S4759" s="24"/>
      <c r="T4759" s="23"/>
      <c r="U4759" s="22"/>
      <c r="V4759" s="20"/>
      <c r="W4759" s="20"/>
      <c r="X4759" s="25"/>
    </row>
    <row r="4760" spans="1:24">
      <c r="A4760" s="1" t="s">
        <v>3534</v>
      </c>
      <c r="B4760" s="13" t="s">
        <v>1615</v>
      </c>
      <c r="C4760" t="s">
        <v>3585</v>
      </c>
      <c r="D4760" s="7" t="s">
        <v>3583</v>
      </c>
      <c r="E4760" s="13" t="s">
        <v>1446</v>
      </c>
      <c r="F4760" s="20">
        <v>70.57</v>
      </c>
      <c r="G4760" s="20">
        <v>8.35</v>
      </c>
      <c r="H4760" s="20"/>
      <c r="I4760" s="20"/>
      <c r="J4760" s="25"/>
      <c r="K4760" t="s">
        <v>3537</v>
      </c>
      <c r="M4760" s="21" t="s">
        <v>3538</v>
      </c>
      <c r="N4760" t="s">
        <v>3589</v>
      </c>
      <c r="O4760" s="20">
        <v>64.5</v>
      </c>
      <c r="P4760" s="20"/>
      <c r="Q4760" s="22"/>
      <c r="R4760" s="23">
        <v>6.1659500186148e-13</v>
      </c>
      <c r="S4760" s="24">
        <v>1.62181009735893e-8</v>
      </c>
      <c r="T4760" s="23"/>
      <c r="U4760" s="22"/>
      <c r="V4760" s="20"/>
      <c r="W4760" s="20"/>
      <c r="X4760" s="25"/>
    </row>
    <row r="4761" spans="1:24">
      <c r="A4761" s="1" t="s">
        <v>3534</v>
      </c>
      <c r="B4761" s="13" t="s">
        <v>1615</v>
      </c>
      <c r="C4761" t="s">
        <v>3585</v>
      </c>
      <c r="D4761" s="7" t="s">
        <v>3583</v>
      </c>
      <c r="E4761" s="13" t="s">
        <v>1446</v>
      </c>
      <c r="F4761" s="20">
        <v>70.57</v>
      </c>
      <c r="G4761" s="20">
        <v>8.35</v>
      </c>
      <c r="H4761" s="20"/>
      <c r="I4761" s="20"/>
      <c r="J4761" s="25"/>
      <c r="K4761" t="s">
        <v>3537</v>
      </c>
      <c r="M4761" s="21" t="s">
        <v>3538</v>
      </c>
      <c r="N4761" t="s">
        <v>3590</v>
      </c>
      <c r="O4761" s="20">
        <v>75</v>
      </c>
      <c r="P4761" s="20"/>
      <c r="Q4761" s="22"/>
      <c r="R4761" s="23"/>
      <c r="S4761" s="24"/>
      <c r="T4761" s="23"/>
      <c r="U4761" s="22"/>
      <c r="V4761" s="20"/>
      <c r="W4761" s="20"/>
      <c r="X4761" s="25"/>
    </row>
    <row r="4762" spans="1:24">
      <c r="A4762" s="1" t="s">
        <v>3534</v>
      </c>
      <c r="B4762" s="13" t="s">
        <v>1615</v>
      </c>
      <c r="C4762" t="s">
        <v>3585</v>
      </c>
      <c r="D4762" s="7" t="s">
        <v>3583</v>
      </c>
      <c r="E4762" s="13" t="s">
        <v>1446</v>
      </c>
      <c r="F4762" s="20">
        <v>70.57</v>
      </c>
      <c r="G4762" s="20">
        <v>8.35</v>
      </c>
      <c r="H4762" s="20"/>
      <c r="I4762" s="20"/>
      <c r="J4762" s="25"/>
      <c r="K4762" t="s">
        <v>3537</v>
      </c>
      <c r="M4762" s="21" t="s">
        <v>3538</v>
      </c>
      <c r="N4762" t="s">
        <v>3591</v>
      </c>
      <c r="O4762" s="20">
        <v>77</v>
      </c>
      <c r="P4762" s="20"/>
      <c r="Q4762" s="22"/>
      <c r="R4762" s="23">
        <v>2.6915348039269e-14</v>
      </c>
      <c r="S4762" s="24">
        <v>1.12201845430196e-10</v>
      </c>
      <c r="T4762" s="23"/>
      <c r="U4762" s="22"/>
      <c r="V4762" s="20"/>
      <c r="W4762" s="20"/>
      <c r="X4762" s="25"/>
    </row>
    <row r="4763" spans="1:24">
      <c r="A4763" s="1" t="s">
        <v>3534</v>
      </c>
      <c r="B4763" s="13" t="s">
        <v>1615</v>
      </c>
      <c r="C4763" t="s">
        <v>3592</v>
      </c>
      <c r="D4763" s="7" t="s">
        <v>3583</v>
      </c>
      <c r="E4763" s="13" t="s">
        <v>3326</v>
      </c>
      <c r="F4763" s="20">
        <v>55.41</v>
      </c>
      <c r="G4763" s="20">
        <v>14.49</v>
      </c>
      <c r="H4763" s="20"/>
      <c r="I4763" s="20"/>
      <c r="J4763" s="25"/>
      <c r="K4763" t="s">
        <v>3537</v>
      </c>
      <c r="M4763" s="21" t="s">
        <v>3538</v>
      </c>
      <c r="N4763" t="s">
        <v>3593</v>
      </c>
      <c r="O4763" s="20">
        <v>12.5</v>
      </c>
      <c r="P4763" s="20"/>
      <c r="Q4763" s="22"/>
      <c r="R4763" s="23"/>
      <c r="S4763" s="24"/>
      <c r="T4763" s="23"/>
      <c r="U4763" s="22"/>
      <c r="V4763" s="20"/>
      <c r="W4763" s="20"/>
      <c r="X4763" s="25"/>
    </row>
    <row r="4764" spans="1:24">
      <c r="A4764" s="1" t="s">
        <v>3534</v>
      </c>
      <c r="B4764" s="13" t="s">
        <v>1615</v>
      </c>
      <c r="C4764" t="s">
        <v>3592</v>
      </c>
      <c r="D4764" s="7" t="s">
        <v>3583</v>
      </c>
      <c r="E4764" s="13" t="s">
        <v>3326</v>
      </c>
      <c r="F4764" s="20">
        <v>55.41</v>
      </c>
      <c r="G4764" s="20">
        <v>14.49</v>
      </c>
      <c r="H4764" s="20"/>
      <c r="I4764" s="20"/>
      <c r="J4764" s="25"/>
      <c r="K4764" t="s">
        <v>3537</v>
      </c>
      <c r="M4764" s="21" t="s">
        <v>3538</v>
      </c>
      <c r="N4764" t="s">
        <v>3594</v>
      </c>
      <c r="O4764" s="20">
        <v>33.5</v>
      </c>
      <c r="P4764" s="20"/>
      <c r="Q4764" s="22"/>
      <c r="R4764" s="23"/>
      <c r="S4764" s="24"/>
      <c r="T4764" s="23"/>
      <c r="U4764" s="22"/>
      <c r="V4764" s="20"/>
      <c r="W4764" s="20"/>
      <c r="X4764" s="25"/>
    </row>
    <row r="4765" spans="1:24">
      <c r="A4765" s="1" t="s">
        <v>3534</v>
      </c>
      <c r="B4765" s="13" t="s">
        <v>1615</v>
      </c>
      <c r="C4765" t="s">
        <v>3592</v>
      </c>
      <c r="D4765" s="7" t="s">
        <v>3583</v>
      </c>
      <c r="E4765" s="13" t="s">
        <v>3326</v>
      </c>
      <c r="F4765" s="20">
        <v>55.41</v>
      </c>
      <c r="G4765" s="20">
        <v>14.49</v>
      </c>
      <c r="H4765" s="20"/>
      <c r="I4765" s="20"/>
      <c r="J4765" s="25"/>
      <c r="K4765" t="s">
        <v>3537</v>
      </c>
      <c r="M4765" s="21" t="s">
        <v>3538</v>
      </c>
      <c r="N4765" t="s">
        <v>3595</v>
      </c>
      <c r="O4765" s="20">
        <v>9</v>
      </c>
      <c r="P4765" s="20"/>
      <c r="Q4765" s="22"/>
      <c r="R4765" s="23"/>
      <c r="S4765" s="24"/>
      <c r="T4765" s="23"/>
      <c r="U4765" s="22"/>
      <c r="V4765" s="20"/>
      <c r="W4765" s="20"/>
      <c r="X4765" s="25"/>
    </row>
    <row r="4766" spans="1:24">
      <c r="A4766" s="1" t="s">
        <v>3534</v>
      </c>
      <c r="B4766" s="13" t="s">
        <v>1615</v>
      </c>
      <c r="C4766" t="s">
        <v>3592</v>
      </c>
      <c r="D4766" s="7" t="s">
        <v>3583</v>
      </c>
      <c r="E4766" s="13" t="s">
        <v>3326</v>
      </c>
      <c r="F4766" s="20">
        <v>55.41</v>
      </c>
      <c r="G4766" s="20">
        <v>14.49</v>
      </c>
      <c r="H4766" s="20"/>
      <c r="I4766" s="20"/>
      <c r="J4766" s="25"/>
      <c r="K4766" t="s">
        <v>3537</v>
      </c>
      <c r="M4766" s="21" t="s">
        <v>3538</v>
      </c>
      <c r="N4766" t="s">
        <v>3596</v>
      </c>
      <c r="O4766" s="20">
        <v>18.8</v>
      </c>
      <c r="P4766" s="20"/>
      <c r="Q4766" s="22"/>
      <c r="R4766" s="23"/>
      <c r="S4766" s="24"/>
      <c r="T4766" s="23"/>
      <c r="U4766" s="22"/>
      <c r="V4766" s="20"/>
      <c r="W4766" s="20"/>
      <c r="X4766" s="25"/>
    </row>
    <row r="4767" spans="1:24">
      <c r="A4767" s="1" t="s">
        <v>3534</v>
      </c>
      <c r="B4767" s="13" t="s">
        <v>1615</v>
      </c>
      <c r="C4767" t="s">
        <v>3592</v>
      </c>
      <c r="D4767" s="7" t="s">
        <v>3583</v>
      </c>
      <c r="E4767" s="13" t="s">
        <v>3326</v>
      </c>
      <c r="F4767" s="20">
        <v>55.41</v>
      </c>
      <c r="G4767" s="20">
        <v>14.49</v>
      </c>
      <c r="H4767" s="20"/>
      <c r="I4767" s="20"/>
      <c r="J4767" s="25"/>
      <c r="K4767" t="s">
        <v>3537</v>
      </c>
      <c r="M4767" s="21" t="s">
        <v>3538</v>
      </c>
      <c r="N4767" t="s">
        <v>3597</v>
      </c>
      <c r="O4767" s="20">
        <v>51.2</v>
      </c>
      <c r="P4767" s="20"/>
      <c r="Q4767" s="22"/>
      <c r="R4767" s="23"/>
      <c r="S4767" s="24"/>
      <c r="T4767" s="23"/>
      <c r="U4767" s="22"/>
      <c r="V4767" s="20"/>
      <c r="W4767" s="20"/>
      <c r="X4767" s="25"/>
    </row>
    <row r="4768" spans="1:24">
      <c r="A4768" s="1" t="s">
        <v>3534</v>
      </c>
      <c r="B4768" s="13" t="s">
        <v>1615</v>
      </c>
      <c r="C4768" t="s">
        <v>3592</v>
      </c>
      <c r="D4768" s="7" t="s">
        <v>3583</v>
      </c>
      <c r="E4768" s="13" t="s">
        <v>3326</v>
      </c>
      <c r="F4768" s="20">
        <v>55.41</v>
      </c>
      <c r="G4768" s="20">
        <v>14.49</v>
      </c>
      <c r="H4768" s="20"/>
      <c r="I4768" s="20"/>
      <c r="J4768" s="25"/>
      <c r="K4768" t="s">
        <v>3537</v>
      </c>
      <c r="M4768" s="21" t="s">
        <v>3538</v>
      </c>
      <c r="N4768" t="s">
        <v>3598</v>
      </c>
      <c r="O4768" s="20">
        <v>75.6</v>
      </c>
      <c r="P4768" s="20"/>
      <c r="Q4768" s="22"/>
      <c r="R4768" s="23">
        <v>2.45470891568502e-15</v>
      </c>
      <c r="S4768" s="24">
        <v>8.70963589956077e-12</v>
      </c>
      <c r="T4768" s="23"/>
      <c r="U4768" s="22"/>
      <c r="V4768" s="20"/>
      <c r="W4768" s="20"/>
      <c r="X4768" s="25"/>
    </row>
    <row r="4769" spans="1:24">
      <c r="A4769" s="1" t="s">
        <v>3534</v>
      </c>
      <c r="B4769" s="13" t="s">
        <v>1615</v>
      </c>
      <c r="C4769" t="s">
        <v>3592</v>
      </c>
      <c r="D4769" s="7" t="s">
        <v>3583</v>
      </c>
      <c r="E4769" s="13" t="s">
        <v>3326</v>
      </c>
      <c r="F4769" s="20">
        <v>55.41</v>
      </c>
      <c r="G4769" s="20">
        <v>14.49</v>
      </c>
      <c r="H4769" s="20"/>
      <c r="I4769" s="20"/>
      <c r="J4769" s="25"/>
      <c r="K4769" t="s">
        <v>3537</v>
      </c>
      <c r="M4769" s="21" t="s">
        <v>3538</v>
      </c>
      <c r="N4769" t="s">
        <v>3599</v>
      </c>
      <c r="O4769" s="20">
        <v>73.9</v>
      </c>
      <c r="P4769" s="20"/>
      <c r="Q4769" s="22"/>
      <c r="R4769" s="23">
        <v>5.49540873857624e-14</v>
      </c>
      <c r="S4769" s="24">
        <v>1.12201845430196e-8</v>
      </c>
      <c r="T4769" s="23"/>
      <c r="U4769" s="22"/>
      <c r="V4769" s="20"/>
      <c r="W4769" s="20"/>
      <c r="X4769" s="25"/>
    </row>
    <row r="4770" spans="1:24">
      <c r="A4770" s="1" t="s">
        <v>3534</v>
      </c>
      <c r="B4770" s="13" t="s">
        <v>1615</v>
      </c>
      <c r="C4770" t="s">
        <v>3592</v>
      </c>
      <c r="D4770" s="7" t="s">
        <v>3583</v>
      </c>
      <c r="E4770" s="13" t="s">
        <v>3326</v>
      </c>
      <c r="F4770" s="20">
        <v>55.41</v>
      </c>
      <c r="G4770" s="20">
        <v>14.49</v>
      </c>
      <c r="H4770" s="20"/>
      <c r="I4770" s="20"/>
      <c r="J4770" s="25"/>
      <c r="K4770" t="s">
        <v>3537</v>
      </c>
      <c r="M4770" s="21" t="s">
        <v>3538</v>
      </c>
      <c r="N4770" t="s">
        <v>3600</v>
      </c>
      <c r="O4770" s="20">
        <v>76.6</v>
      </c>
      <c r="P4770" s="20"/>
      <c r="Q4770" s="22"/>
      <c r="R4770" s="23">
        <v>3.8018939632056e-13</v>
      </c>
      <c r="S4770" s="24">
        <v>1.54881661891247e-9</v>
      </c>
      <c r="T4770" s="23"/>
      <c r="U4770" s="22"/>
      <c r="V4770" s="20"/>
      <c r="W4770" s="20"/>
      <c r="X4770" s="25"/>
    </row>
    <row r="4771" spans="1:24">
      <c r="A4771" s="1" t="s">
        <v>3534</v>
      </c>
      <c r="B4771" s="13" t="s">
        <v>1615</v>
      </c>
      <c r="C4771" t="s">
        <v>3601</v>
      </c>
      <c r="D4771" s="7" t="s">
        <v>3583</v>
      </c>
      <c r="E4771" s="13" t="s">
        <v>341</v>
      </c>
      <c r="F4771" s="20">
        <v>54.82</v>
      </c>
      <c r="G4771" s="20">
        <v>5.44</v>
      </c>
      <c r="H4771" s="20"/>
      <c r="I4771" s="20"/>
      <c r="J4771" s="25"/>
      <c r="K4771" t="s">
        <v>3551</v>
      </c>
      <c r="M4771" s="21" t="s">
        <v>3538</v>
      </c>
      <c r="N4771" t="s">
        <v>3602</v>
      </c>
      <c r="O4771" s="20">
        <v>23.8</v>
      </c>
      <c r="P4771" s="20"/>
      <c r="Q4771" s="22"/>
      <c r="R4771" s="23"/>
      <c r="S4771" s="24"/>
      <c r="T4771" s="23"/>
      <c r="U4771" s="22"/>
      <c r="V4771" s="20"/>
      <c r="W4771" s="20"/>
      <c r="X4771" s="25"/>
    </row>
    <row r="4772" spans="1:24">
      <c r="A4772" s="1" t="s">
        <v>3534</v>
      </c>
      <c r="B4772" s="13" t="s">
        <v>1615</v>
      </c>
      <c r="C4772" t="s">
        <v>3601</v>
      </c>
      <c r="D4772" s="7" t="s">
        <v>3583</v>
      </c>
      <c r="E4772" s="13" t="s">
        <v>341</v>
      </c>
      <c r="F4772" s="20">
        <v>54.82</v>
      </c>
      <c r="G4772" s="20">
        <v>5.44</v>
      </c>
      <c r="H4772" s="20"/>
      <c r="I4772" s="20"/>
      <c r="J4772" s="25"/>
      <c r="K4772" t="s">
        <v>3551</v>
      </c>
      <c r="M4772" s="21" t="s">
        <v>3538</v>
      </c>
      <c r="N4772" t="s">
        <v>3603</v>
      </c>
      <c r="O4772" s="20">
        <v>6.8</v>
      </c>
      <c r="P4772" s="20"/>
      <c r="Q4772" s="22"/>
      <c r="R4772" s="23"/>
      <c r="S4772" s="24"/>
      <c r="T4772" s="23"/>
      <c r="U4772" s="22"/>
      <c r="V4772" s="20"/>
      <c r="W4772" s="20"/>
      <c r="X4772" s="25"/>
    </row>
    <row r="4773" spans="1:24">
      <c r="A4773" s="1" t="s">
        <v>3534</v>
      </c>
      <c r="B4773" s="13" t="s">
        <v>1615</v>
      </c>
      <c r="C4773" t="s">
        <v>3601</v>
      </c>
      <c r="D4773" s="7" t="s">
        <v>3583</v>
      </c>
      <c r="E4773" s="13" t="s">
        <v>341</v>
      </c>
      <c r="F4773" s="20">
        <v>54.82</v>
      </c>
      <c r="G4773" s="20">
        <v>5.44</v>
      </c>
      <c r="H4773" s="20"/>
      <c r="I4773" s="20"/>
      <c r="J4773" s="25"/>
      <c r="K4773" t="s">
        <v>3551</v>
      </c>
      <c r="M4773" s="21" t="s">
        <v>3538</v>
      </c>
      <c r="N4773" t="s">
        <v>3604</v>
      </c>
      <c r="O4773" s="20">
        <v>29.7</v>
      </c>
      <c r="P4773" s="20"/>
      <c r="Q4773" s="22"/>
      <c r="R4773" s="23"/>
      <c r="S4773" s="24"/>
      <c r="T4773" s="23"/>
      <c r="U4773" s="22"/>
      <c r="V4773" s="20"/>
      <c r="W4773" s="20"/>
      <c r="X4773" s="25"/>
    </row>
    <row r="4774" spans="1:24">
      <c r="A4774" s="1" t="s">
        <v>3534</v>
      </c>
      <c r="B4774" s="13" t="s">
        <v>1615</v>
      </c>
      <c r="C4774" t="s">
        <v>3601</v>
      </c>
      <c r="D4774" s="7" t="s">
        <v>3583</v>
      </c>
      <c r="E4774" s="13" t="s">
        <v>341</v>
      </c>
      <c r="F4774" s="20">
        <v>54.82</v>
      </c>
      <c r="G4774" s="20">
        <v>5.44</v>
      </c>
      <c r="H4774" s="20"/>
      <c r="I4774" s="20"/>
      <c r="J4774" s="25"/>
      <c r="K4774" t="s">
        <v>3551</v>
      </c>
      <c r="M4774" s="21" t="s">
        <v>3538</v>
      </c>
      <c r="N4774" t="s">
        <v>3605</v>
      </c>
      <c r="O4774" s="20">
        <v>37</v>
      </c>
      <c r="P4774" s="20"/>
      <c r="Q4774" s="22"/>
      <c r="R4774" s="23"/>
      <c r="S4774" s="24"/>
      <c r="T4774" s="23"/>
      <c r="U4774" s="22"/>
      <c r="V4774" s="20"/>
      <c r="W4774" s="20"/>
      <c r="X4774" s="25"/>
    </row>
    <row r="4775" spans="1:24">
      <c r="A4775" s="1" t="s">
        <v>3534</v>
      </c>
      <c r="B4775" s="13" t="s">
        <v>1615</v>
      </c>
      <c r="C4775" t="s">
        <v>3601</v>
      </c>
      <c r="D4775" s="7" t="s">
        <v>3583</v>
      </c>
      <c r="E4775" s="13" t="s">
        <v>341</v>
      </c>
      <c r="F4775" s="20">
        <v>54.82</v>
      </c>
      <c r="G4775" s="20">
        <v>5.44</v>
      </c>
      <c r="H4775" s="20"/>
      <c r="I4775" s="20"/>
      <c r="J4775" s="25"/>
      <c r="K4775" t="s">
        <v>3551</v>
      </c>
      <c r="M4775" s="21" t="s">
        <v>3538</v>
      </c>
      <c r="N4775" t="s">
        <v>3606</v>
      </c>
      <c r="O4775" s="20">
        <v>38</v>
      </c>
      <c r="P4775" s="20"/>
      <c r="Q4775" s="22"/>
      <c r="R4775" s="23"/>
      <c r="S4775" s="24"/>
      <c r="T4775" s="23"/>
      <c r="U4775" s="22"/>
      <c r="V4775" s="20"/>
      <c r="W4775" s="20"/>
      <c r="X4775" s="25"/>
    </row>
    <row r="4776" spans="1:24">
      <c r="A4776" s="1" t="s">
        <v>3534</v>
      </c>
      <c r="B4776" s="13" t="s">
        <v>1615</v>
      </c>
      <c r="C4776" t="s">
        <v>3601</v>
      </c>
      <c r="D4776" s="7" t="s">
        <v>3583</v>
      </c>
      <c r="E4776" s="13" t="s">
        <v>341</v>
      </c>
      <c r="F4776" s="20">
        <v>54.82</v>
      </c>
      <c r="G4776" s="20">
        <v>5.44</v>
      </c>
      <c r="H4776" s="20"/>
      <c r="I4776" s="20"/>
      <c r="J4776" s="25"/>
      <c r="K4776" t="s">
        <v>3551</v>
      </c>
      <c r="M4776" s="21" t="s">
        <v>3538</v>
      </c>
      <c r="N4776" t="s">
        <v>3607</v>
      </c>
      <c r="O4776" s="20">
        <v>39</v>
      </c>
      <c r="P4776" s="20"/>
      <c r="Q4776" s="22"/>
      <c r="R4776" s="23"/>
      <c r="S4776" s="24"/>
      <c r="T4776" s="23"/>
      <c r="U4776" s="22"/>
      <c r="V4776" s="20"/>
      <c r="W4776" s="20"/>
      <c r="X4776" s="25"/>
    </row>
    <row r="4777" spans="1:24">
      <c r="A4777" s="1" t="s">
        <v>3534</v>
      </c>
      <c r="B4777" s="13" t="s">
        <v>1615</v>
      </c>
      <c r="C4777" t="s">
        <v>3601</v>
      </c>
      <c r="D4777" s="7" t="s">
        <v>3583</v>
      </c>
      <c r="E4777" s="13" t="s">
        <v>341</v>
      </c>
      <c r="F4777" s="20">
        <v>54.82</v>
      </c>
      <c r="G4777" s="20">
        <v>5.44</v>
      </c>
      <c r="H4777" s="20"/>
      <c r="I4777" s="20"/>
      <c r="J4777" s="25"/>
      <c r="K4777" t="s">
        <v>3551</v>
      </c>
      <c r="M4777" s="21" t="s">
        <v>3538</v>
      </c>
      <c r="N4777" t="s">
        <v>3608</v>
      </c>
      <c r="O4777" s="20">
        <v>45</v>
      </c>
      <c r="P4777" s="20"/>
      <c r="Q4777" s="22"/>
      <c r="R4777" s="23"/>
      <c r="S4777" s="24"/>
      <c r="T4777" s="23"/>
      <c r="U4777" s="22"/>
      <c r="V4777" s="20"/>
      <c r="W4777" s="20"/>
      <c r="X4777" s="25"/>
    </row>
    <row r="4778" spans="1:24">
      <c r="A4778" s="1" t="s">
        <v>3534</v>
      </c>
      <c r="B4778" s="13" t="s">
        <v>1615</v>
      </c>
      <c r="C4778" t="s">
        <v>3601</v>
      </c>
      <c r="D4778" s="7" t="s">
        <v>3583</v>
      </c>
      <c r="E4778" s="13" t="s">
        <v>341</v>
      </c>
      <c r="F4778" s="20">
        <v>54.82</v>
      </c>
      <c r="G4778" s="20">
        <v>5.44</v>
      </c>
      <c r="H4778" s="20"/>
      <c r="I4778" s="20"/>
      <c r="J4778" s="25"/>
      <c r="K4778" t="s">
        <v>3551</v>
      </c>
      <c r="M4778" s="21" t="s">
        <v>3538</v>
      </c>
      <c r="N4778" t="s">
        <v>3609</v>
      </c>
      <c r="O4778" s="20">
        <v>56</v>
      </c>
      <c r="P4778" s="20"/>
      <c r="Q4778" s="22"/>
      <c r="R4778" s="23"/>
      <c r="S4778" s="24"/>
      <c r="T4778" s="23"/>
      <c r="U4778" s="22"/>
      <c r="V4778" s="20"/>
      <c r="W4778" s="20"/>
      <c r="X4778" s="25"/>
    </row>
    <row r="4779" spans="1:24">
      <c r="A4779" s="1" t="s">
        <v>3534</v>
      </c>
      <c r="B4779" s="13" t="s">
        <v>1615</v>
      </c>
      <c r="C4779" t="s">
        <v>3601</v>
      </c>
      <c r="D4779" s="7" t="s">
        <v>3583</v>
      </c>
      <c r="E4779" s="13" t="s">
        <v>341</v>
      </c>
      <c r="F4779" s="20">
        <v>54.82</v>
      </c>
      <c r="G4779" s="20">
        <v>5.44</v>
      </c>
      <c r="H4779" s="20"/>
      <c r="I4779" s="20"/>
      <c r="J4779" s="25"/>
      <c r="K4779" t="s">
        <v>3551</v>
      </c>
      <c r="M4779" s="21" t="s">
        <v>3538</v>
      </c>
      <c r="N4779" t="s">
        <v>3610</v>
      </c>
      <c r="O4779" s="20">
        <v>49</v>
      </c>
      <c r="P4779" s="20"/>
      <c r="Q4779" s="22"/>
      <c r="R4779" s="23"/>
      <c r="S4779" s="24"/>
      <c r="T4779" s="23"/>
      <c r="U4779" s="22"/>
      <c r="V4779" s="20"/>
      <c r="W4779" s="20"/>
      <c r="X4779" s="25"/>
    </row>
    <row r="4780" spans="1:24">
      <c r="A4780" s="1" t="s">
        <v>3534</v>
      </c>
      <c r="B4780" s="13" t="s">
        <v>1615</v>
      </c>
      <c r="C4780" t="s">
        <v>3601</v>
      </c>
      <c r="D4780" s="7" t="s">
        <v>3583</v>
      </c>
      <c r="E4780" s="13" t="s">
        <v>341</v>
      </c>
      <c r="F4780" s="20">
        <v>54.82</v>
      </c>
      <c r="G4780" s="20">
        <v>5.44</v>
      </c>
      <c r="H4780" s="20"/>
      <c r="I4780" s="20"/>
      <c r="J4780" s="25"/>
      <c r="K4780" t="s">
        <v>3551</v>
      </c>
      <c r="M4780" s="21" t="s">
        <v>3538</v>
      </c>
      <c r="N4780" t="s">
        <v>3611</v>
      </c>
      <c r="O4780" s="20">
        <v>62</v>
      </c>
      <c r="P4780" s="20"/>
      <c r="Q4780" s="22"/>
      <c r="R4780" s="23"/>
      <c r="S4780" s="24"/>
      <c r="T4780" s="23"/>
      <c r="U4780" s="22"/>
      <c r="V4780" s="20"/>
      <c r="W4780" s="20"/>
      <c r="X4780" s="25"/>
    </row>
    <row r="4781" spans="1:24">
      <c r="A4781" s="39" t="s">
        <v>3534</v>
      </c>
      <c r="B4781" s="40" t="s">
        <v>1615</v>
      </c>
      <c r="C4781" s="18" t="s">
        <v>3601</v>
      </c>
      <c r="D4781" s="78" t="s">
        <v>3583</v>
      </c>
      <c r="E4781" s="40" t="s">
        <v>341</v>
      </c>
      <c r="F4781" s="42">
        <v>54.82</v>
      </c>
      <c r="G4781" s="42">
        <v>5.44</v>
      </c>
      <c r="H4781" s="42"/>
      <c r="I4781" s="42"/>
      <c r="J4781" s="47"/>
      <c r="K4781" s="18" t="s">
        <v>3551</v>
      </c>
      <c r="L4781" s="18"/>
      <c r="M4781" s="43" t="s">
        <v>3538</v>
      </c>
      <c r="N4781" s="18" t="s">
        <v>3612</v>
      </c>
      <c r="O4781" s="42">
        <v>63</v>
      </c>
      <c r="P4781" s="42"/>
      <c r="Q4781" s="44"/>
      <c r="R4781" s="45"/>
      <c r="S4781" s="46"/>
      <c r="T4781" s="45"/>
      <c r="U4781" s="44"/>
      <c r="V4781" s="42"/>
      <c r="W4781" s="42"/>
      <c r="X4781" s="47"/>
    </row>
    <row r="4782" spans="1:24">
      <c r="A4782" s="1" t="s">
        <v>3613</v>
      </c>
      <c r="B4782" s="13" t="s">
        <v>1615</v>
      </c>
      <c r="C4782" t="s">
        <v>3614</v>
      </c>
      <c r="D4782" s="7" t="s">
        <v>3615</v>
      </c>
      <c r="E4782" s="13" t="s">
        <v>341</v>
      </c>
      <c r="F4782" s="20">
        <v>54.63</v>
      </c>
      <c r="G4782" s="20">
        <v>5.75</v>
      </c>
      <c r="H4782" s="20"/>
      <c r="I4782" s="20"/>
      <c r="J4782" s="25"/>
      <c r="K4782" t="s">
        <v>3551</v>
      </c>
      <c r="M4782" s="21" t="s">
        <v>3538</v>
      </c>
      <c r="N4782" t="s">
        <v>3616</v>
      </c>
      <c r="O4782" s="20">
        <v>1.9</v>
      </c>
      <c r="P4782" s="20"/>
      <c r="Q4782" s="22"/>
      <c r="R4782" s="23"/>
      <c r="S4782" s="24"/>
      <c r="T4782" s="23"/>
      <c r="U4782" s="22"/>
      <c r="V4782" s="20">
        <v>17.2</v>
      </c>
      <c r="W4782" s="20"/>
      <c r="X4782" s="25">
        <v>17.2</v>
      </c>
    </row>
    <row r="4783" spans="1:24">
      <c r="A4783" s="1" t="s">
        <v>3613</v>
      </c>
      <c r="B4783" s="13" t="s">
        <v>1615</v>
      </c>
      <c r="C4783" t="s">
        <v>3614</v>
      </c>
      <c r="D4783" s="7" t="s">
        <v>3615</v>
      </c>
      <c r="E4783" s="13" t="s">
        <v>341</v>
      </c>
      <c r="F4783" s="20">
        <v>54.63</v>
      </c>
      <c r="G4783" s="20">
        <v>5.75</v>
      </c>
      <c r="H4783" s="20"/>
      <c r="I4783" s="20"/>
      <c r="J4783" s="25"/>
      <c r="K4783" t="s">
        <v>3551</v>
      </c>
      <c r="M4783" s="21" t="s">
        <v>3538</v>
      </c>
      <c r="N4783" t="s">
        <v>3617</v>
      </c>
      <c r="O4783" s="20">
        <v>3.5</v>
      </c>
      <c r="P4783" s="20"/>
      <c r="Q4783" s="22"/>
      <c r="R4783" s="23"/>
      <c r="S4783" s="24"/>
      <c r="T4783" s="23"/>
      <c r="U4783" s="22"/>
      <c r="V4783" s="20">
        <v>25.9</v>
      </c>
      <c r="W4783" s="20"/>
      <c r="X4783" s="25">
        <v>25.9</v>
      </c>
    </row>
    <row r="4784" spans="1:24">
      <c r="A4784" s="1" t="s">
        <v>3613</v>
      </c>
      <c r="B4784" s="13" t="s">
        <v>1615</v>
      </c>
      <c r="C4784" t="s">
        <v>3614</v>
      </c>
      <c r="D4784" s="7" t="s">
        <v>3615</v>
      </c>
      <c r="E4784" s="13" t="s">
        <v>341</v>
      </c>
      <c r="F4784" s="20">
        <v>54.63</v>
      </c>
      <c r="G4784" s="20">
        <v>5.75</v>
      </c>
      <c r="H4784" s="20"/>
      <c r="I4784" s="20"/>
      <c r="J4784" s="25"/>
      <c r="K4784" t="s">
        <v>3551</v>
      </c>
      <c r="M4784" s="21" t="s">
        <v>3538</v>
      </c>
      <c r="N4784" t="s">
        <v>3618</v>
      </c>
      <c r="O4784" s="20">
        <v>24.1</v>
      </c>
      <c r="P4784" s="20"/>
      <c r="Q4784" s="22"/>
      <c r="R4784" s="23"/>
      <c r="S4784" s="24"/>
      <c r="T4784" s="23"/>
      <c r="U4784" s="22"/>
      <c r="V4784" s="20">
        <v>13.5</v>
      </c>
      <c r="W4784" s="20"/>
      <c r="X4784" s="25">
        <v>13.5</v>
      </c>
    </row>
    <row r="4785" spans="1:24">
      <c r="A4785" s="1" t="s">
        <v>3613</v>
      </c>
      <c r="B4785" s="13" t="s">
        <v>1615</v>
      </c>
      <c r="C4785" t="s">
        <v>3614</v>
      </c>
      <c r="D4785" s="7" t="s">
        <v>3615</v>
      </c>
      <c r="E4785" s="13" t="s">
        <v>341</v>
      </c>
      <c r="F4785" s="20">
        <v>54.63</v>
      </c>
      <c r="G4785" s="20">
        <v>5.75</v>
      </c>
      <c r="H4785" s="20"/>
      <c r="I4785" s="20"/>
      <c r="J4785" s="25"/>
      <c r="K4785" t="s">
        <v>3551</v>
      </c>
      <c r="M4785" s="21" t="s">
        <v>3538</v>
      </c>
      <c r="N4785" t="s">
        <v>3619</v>
      </c>
      <c r="O4785" s="20">
        <v>45.7</v>
      </c>
      <c r="P4785" s="20"/>
      <c r="Q4785" s="22"/>
      <c r="R4785" s="23">
        <v>5.62341325190348e-11</v>
      </c>
      <c r="S4785" s="24">
        <v>1.17489755493953e-7</v>
      </c>
      <c r="T4785" s="23"/>
      <c r="U4785" s="22"/>
      <c r="V4785" s="20">
        <v>26.3</v>
      </c>
      <c r="W4785" s="20"/>
      <c r="X4785" s="25">
        <v>26.3</v>
      </c>
    </row>
    <row r="4786" spans="1:24">
      <c r="A4786" s="1" t="s">
        <v>3613</v>
      </c>
      <c r="B4786" s="13" t="s">
        <v>1615</v>
      </c>
      <c r="C4786" t="s">
        <v>3614</v>
      </c>
      <c r="D4786" s="7" t="s">
        <v>3615</v>
      </c>
      <c r="E4786" s="13" t="s">
        <v>341</v>
      </c>
      <c r="F4786" s="20">
        <v>54.63</v>
      </c>
      <c r="G4786" s="20">
        <v>5.75</v>
      </c>
      <c r="H4786" s="20"/>
      <c r="I4786" s="20"/>
      <c r="J4786" s="25"/>
      <c r="K4786" t="s">
        <v>3551</v>
      </c>
      <c r="M4786" s="21" t="s">
        <v>3538</v>
      </c>
      <c r="N4786" t="s">
        <v>3620</v>
      </c>
      <c r="O4786" s="20">
        <v>48</v>
      </c>
      <c r="P4786" s="20"/>
      <c r="Q4786" s="22"/>
      <c r="R4786" s="23">
        <v>8.70963589956079e-13</v>
      </c>
      <c r="S4786" s="24">
        <v>5.37031796370253e-9</v>
      </c>
      <c r="T4786" s="23"/>
      <c r="U4786" s="22"/>
      <c r="V4786" s="20">
        <v>26.4</v>
      </c>
      <c r="W4786" s="20"/>
      <c r="X4786" s="25">
        <v>26.4</v>
      </c>
    </row>
    <row r="4787" spans="1:24">
      <c r="A4787" s="1" t="s">
        <v>3613</v>
      </c>
      <c r="B4787" s="13" t="s">
        <v>1615</v>
      </c>
      <c r="C4787" t="s">
        <v>3614</v>
      </c>
      <c r="D4787" s="7" t="s">
        <v>3615</v>
      </c>
      <c r="E4787" s="13" t="s">
        <v>341</v>
      </c>
      <c r="F4787" s="20">
        <v>54.63</v>
      </c>
      <c r="G4787" s="20">
        <v>5.75</v>
      </c>
      <c r="H4787" s="20"/>
      <c r="I4787" s="20"/>
      <c r="J4787" s="25"/>
      <c r="K4787" t="s">
        <v>3551</v>
      </c>
      <c r="M4787" s="21" t="s">
        <v>3538</v>
      </c>
      <c r="N4787" t="s">
        <v>3621</v>
      </c>
      <c r="O4787" s="20">
        <v>37.4</v>
      </c>
      <c r="P4787" s="20"/>
      <c r="Q4787" s="22"/>
      <c r="R4787" s="23">
        <v>1.58489319246111e-14</v>
      </c>
      <c r="S4787" s="24">
        <v>3.01995172040201e-11</v>
      </c>
      <c r="T4787" s="23"/>
      <c r="U4787" s="22"/>
      <c r="V4787" s="20">
        <v>26.8</v>
      </c>
      <c r="W4787" s="20"/>
      <c r="X4787" s="25">
        <v>26.8</v>
      </c>
    </row>
    <row r="4788" spans="1:24">
      <c r="A4788" s="1" t="s">
        <v>3613</v>
      </c>
      <c r="B4788" s="13" t="s">
        <v>1615</v>
      </c>
      <c r="C4788" t="s">
        <v>3614</v>
      </c>
      <c r="D4788" s="7" t="s">
        <v>3615</v>
      </c>
      <c r="E4788" s="13" t="s">
        <v>341</v>
      </c>
      <c r="F4788" s="20">
        <v>54.63</v>
      </c>
      <c r="G4788" s="20">
        <v>5.75</v>
      </c>
      <c r="H4788" s="20"/>
      <c r="I4788" s="20"/>
      <c r="J4788" s="25"/>
      <c r="K4788" t="s">
        <v>3551</v>
      </c>
      <c r="M4788" s="21" t="s">
        <v>3538</v>
      </c>
      <c r="N4788" t="s">
        <v>3622</v>
      </c>
      <c r="O4788" s="20">
        <v>37.6</v>
      </c>
      <c r="P4788" s="20"/>
      <c r="Q4788" s="22"/>
      <c r="R4788" s="23">
        <v>3.98107170553496e-14</v>
      </c>
      <c r="S4788" s="24">
        <v>9.33254300796991e-11</v>
      </c>
      <c r="T4788" s="23"/>
      <c r="U4788" s="22"/>
      <c r="V4788" s="20">
        <v>31.5</v>
      </c>
      <c r="W4788" s="20"/>
      <c r="X4788" s="25">
        <v>31.5</v>
      </c>
    </row>
    <row r="4789" spans="1:24">
      <c r="A4789" s="1" t="s">
        <v>3613</v>
      </c>
      <c r="B4789" s="13" t="s">
        <v>1615</v>
      </c>
      <c r="C4789" t="s">
        <v>3614</v>
      </c>
      <c r="D4789" s="7" t="s">
        <v>3615</v>
      </c>
      <c r="E4789" s="13" t="s">
        <v>341</v>
      </c>
      <c r="F4789" s="20">
        <v>54.63</v>
      </c>
      <c r="G4789" s="20">
        <v>5.75</v>
      </c>
      <c r="H4789" s="20"/>
      <c r="I4789" s="20"/>
      <c r="J4789" s="25"/>
      <c r="K4789" t="s">
        <v>3551</v>
      </c>
      <c r="M4789" s="21" t="s">
        <v>3538</v>
      </c>
      <c r="N4789" t="s">
        <v>3623</v>
      </c>
      <c r="O4789" s="20">
        <v>55.7</v>
      </c>
      <c r="P4789" s="20"/>
      <c r="Q4789" s="22"/>
      <c r="R4789" s="23">
        <v>1.81970085860998e-13</v>
      </c>
      <c r="S4789" s="24">
        <v>1.0715193052376e-8</v>
      </c>
      <c r="T4789" s="23"/>
      <c r="U4789" s="22"/>
      <c r="V4789" s="20">
        <v>30.6</v>
      </c>
      <c r="W4789" s="20"/>
      <c r="X4789" s="25">
        <v>30.6</v>
      </c>
    </row>
    <row r="4790" spans="1:24">
      <c r="A4790" s="1" t="s">
        <v>3613</v>
      </c>
      <c r="B4790" s="13" t="s">
        <v>1615</v>
      </c>
      <c r="C4790" t="s">
        <v>3614</v>
      </c>
      <c r="D4790" s="7" t="s">
        <v>3615</v>
      </c>
      <c r="E4790" s="13" t="s">
        <v>341</v>
      </c>
      <c r="F4790" s="20">
        <v>54.63</v>
      </c>
      <c r="G4790" s="20">
        <v>5.75</v>
      </c>
      <c r="H4790" s="20"/>
      <c r="I4790" s="20"/>
      <c r="J4790" s="25"/>
      <c r="K4790" t="s">
        <v>3551</v>
      </c>
      <c r="M4790" s="21" t="s">
        <v>3538</v>
      </c>
      <c r="N4790" t="s">
        <v>3624</v>
      </c>
      <c r="O4790" s="20">
        <v>33.6</v>
      </c>
      <c r="P4790" s="20"/>
      <c r="Q4790" s="22"/>
      <c r="R4790" s="23"/>
      <c r="S4790" s="24"/>
      <c r="T4790" s="23"/>
      <c r="U4790" s="22"/>
      <c r="V4790" s="20">
        <v>17.9</v>
      </c>
      <c r="W4790" s="20"/>
      <c r="X4790" s="25">
        <v>17.9</v>
      </c>
    </row>
    <row r="4791" spans="1:24">
      <c r="A4791" s="1" t="s">
        <v>3613</v>
      </c>
      <c r="B4791" s="13" t="s">
        <v>1615</v>
      </c>
      <c r="C4791" t="s">
        <v>3614</v>
      </c>
      <c r="D4791" s="7" t="s">
        <v>3615</v>
      </c>
      <c r="E4791" s="13" t="s">
        <v>341</v>
      </c>
      <c r="F4791" s="20">
        <v>54.63</v>
      </c>
      <c r="G4791" s="20">
        <v>5.75</v>
      </c>
      <c r="H4791" s="20"/>
      <c r="I4791" s="20"/>
      <c r="J4791" s="25"/>
      <c r="K4791" t="s">
        <v>3551</v>
      </c>
      <c r="M4791" s="21" t="s">
        <v>3538</v>
      </c>
      <c r="N4791" t="s">
        <v>3625</v>
      </c>
      <c r="O4791" s="20">
        <v>57.1</v>
      </c>
      <c r="P4791" s="20"/>
      <c r="Q4791" s="22"/>
      <c r="R4791" s="23"/>
      <c r="S4791" s="24"/>
      <c r="T4791" s="23"/>
      <c r="U4791" s="22"/>
      <c r="V4791" s="20">
        <v>14.3</v>
      </c>
      <c r="W4791" s="20"/>
      <c r="X4791" s="25">
        <v>14.3</v>
      </c>
    </row>
    <row r="4792" spans="1:24">
      <c r="A4792" s="1" t="s">
        <v>3613</v>
      </c>
      <c r="B4792" s="13" t="s">
        <v>1615</v>
      </c>
      <c r="C4792" t="s">
        <v>3614</v>
      </c>
      <c r="D4792" s="7" t="s">
        <v>3615</v>
      </c>
      <c r="E4792" s="13" t="s">
        <v>341</v>
      </c>
      <c r="F4792" s="20">
        <v>54.63</v>
      </c>
      <c r="G4792" s="20">
        <v>5.75</v>
      </c>
      <c r="H4792" s="20"/>
      <c r="I4792" s="20"/>
      <c r="J4792" s="25"/>
      <c r="K4792" t="s">
        <v>3551</v>
      </c>
      <c r="M4792" s="21" t="s">
        <v>3538</v>
      </c>
      <c r="N4792" t="s">
        <v>3626</v>
      </c>
      <c r="O4792" s="20">
        <v>36.4</v>
      </c>
      <c r="P4792" s="20"/>
      <c r="Q4792" s="22"/>
      <c r="R4792" s="23">
        <v>6.16595001861478e-15</v>
      </c>
      <c r="S4792" s="24">
        <v>4.57088189614875e-11</v>
      </c>
      <c r="T4792" s="23"/>
      <c r="U4792" s="22"/>
      <c r="V4792" s="20">
        <v>35.3</v>
      </c>
      <c r="W4792" s="20"/>
      <c r="X4792" s="25">
        <v>35.3</v>
      </c>
    </row>
    <row r="4793" spans="1:24">
      <c r="A4793" s="1" t="s">
        <v>3613</v>
      </c>
      <c r="B4793" s="13" t="s">
        <v>1615</v>
      </c>
      <c r="C4793" t="s">
        <v>3614</v>
      </c>
      <c r="D4793" s="7" t="s">
        <v>3615</v>
      </c>
      <c r="E4793" s="13" t="s">
        <v>341</v>
      </c>
      <c r="F4793" s="20">
        <v>54.63</v>
      </c>
      <c r="G4793" s="20">
        <v>5.75</v>
      </c>
      <c r="H4793" s="20"/>
      <c r="I4793" s="20"/>
      <c r="J4793" s="25"/>
      <c r="K4793" t="s">
        <v>3551</v>
      </c>
      <c r="M4793" s="21" t="s">
        <v>3538</v>
      </c>
      <c r="N4793" t="s">
        <v>3627</v>
      </c>
      <c r="O4793" s="20">
        <v>63.2</v>
      </c>
      <c r="P4793" s="20"/>
      <c r="Q4793" s="22"/>
      <c r="R4793" s="23">
        <v>9.54992586021436e-11</v>
      </c>
      <c r="S4793" s="24">
        <v>9.33254300796991e-8</v>
      </c>
      <c r="T4793" s="23"/>
      <c r="U4793" s="22"/>
      <c r="V4793" s="20">
        <v>27.3</v>
      </c>
      <c r="W4793" s="20"/>
      <c r="X4793" s="25">
        <v>27.3</v>
      </c>
    </row>
    <row r="4794" spans="1:24">
      <c r="A4794" s="1" t="s">
        <v>3613</v>
      </c>
      <c r="B4794" s="13" t="s">
        <v>1615</v>
      </c>
      <c r="C4794" t="s">
        <v>3614</v>
      </c>
      <c r="D4794" s="7" t="s">
        <v>3615</v>
      </c>
      <c r="E4794" s="13" t="s">
        <v>341</v>
      </c>
      <c r="F4794" s="20">
        <v>54.63</v>
      </c>
      <c r="G4794" s="20">
        <v>5.75</v>
      </c>
      <c r="H4794" s="20"/>
      <c r="I4794" s="20"/>
      <c r="J4794" s="25"/>
      <c r="K4794" t="s">
        <v>3551</v>
      </c>
      <c r="M4794" s="21" t="s">
        <v>3538</v>
      </c>
      <c r="N4794" t="s">
        <v>3628</v>
      </c>
      <c r="O4794" s="20">
        <v>9.5</v>
      </c>
      <c r="P4794" s="20"/>
      <c r="Q4794" s="22"/>
      <c r="R4794" s="23"/>
      <c r="S4794" s="24"/>
      <c r="T4794" s="23"/>
      <c r="U4794" s="22"/>
      <c r="V4794" s="20">
        <v>16.2</v>
      </c>
      <c r="W4794" s="20"/>
      <c r="X4794" s="25">
        <v>16.2</v>
      </c>
    </row>
    <row r="4795" spans="1:24">
      <c r="A4795" s="1" t="s">
        <v>3613</v>
      </c>
      <c r="B4795" s="13" t="s">
        <v>1615</v>
      </c>
      <c r="C4795" t="s">
        <v>3614</v>
      </c>
      <c r="D4795" s="7" t="s">
        <v>3615</v>
      </c>
      <c r="E4795" s="13" t="s">
        <v>341</v>
      </c>
      <c r="F4795" s="20">
        <v>54.63</v>
      </c>
      <c r="G4795" s="20">
        <v>5.75</v>
      </c>
      <c r="H4795" s="20"/>
      <c r="I4795" s="20"/>
      <c r="J4795" s="25"/>
      <c r="K4795" t="s">
        <v>3551</v>
      </c>
      <c r="M4795" s="21" t="s">
        <v>3538</v>
      </c>
      <c r="N4795" t="s">
        <v>3629</v>
      </c>
      <c r="O4795" s="20">
        <v>23</v>
      </c>
      <c r="P4795" s="20"/>
      <c r="Q4795" s="22"/>
      <c r="R4795" s="23"/>
      <c r="S4795" s="24"/>
      <c r="T4795" s="23"/>
      <c r="U4795" s="22"/>
      <c r="V4795" s="20">
        <v>23.4</v>
      </c>
      <c r="W4795" s="20"/>
      <c r="X4795" s="25">
        <v>23.4</v>
      </c>
    </row>
    <row r="4796" spans="1:24">
      <c r="A4796" s="1" t="s">
        <v>3613</v>
      </c>
      <c r="B4796" s="13" t="s">
        <v>1615</v>
      </c>
      <c r="C4796" t="s">
        <v>3614</v>
      </c>
      <c r="D4796" s="7" t="s">
        <v>3615</v>
      </c>
      <c r="E4796" s="13" t="s">
        <v>341</v>
      </c>
      <c r="F4796" s="20">
        <v>54.63</v>
      </c>
      <c r="G4796" s="20">
        <v>5.75</v>
      </c>
      <c r="H4796" s="20"/>
      <c r="I4796" s="20"/>
      <c r="J4796" s="25"/>
      <c r="K4796" t="s">
        <v>3551</v>
      </c>
      <c r="M4796" s="21" t="s">
        <v>3538</v>
      </c>
      <c r="N4796" t="s">
        <v>3630</v>
      </c>
      <c r="O4796" s="20">
        <v>63</v>
      </c>
      <c r="P4796" s="20"/>
      <c r="Q4796" s="22"/>
      <c r="R4796" s="23">
        <v>1.94984459975804e-11</v>
      </c>
      <c r="S4796" s="24">
        <v>1e-7</v>
      </c>
      <c r="T4796" s="23"/>
      <c r="U4796" s="22"/>
      <c r="V4796" s="20">
        <v>23.4</v>
      </c>
      <c r="W4796" s="20"/>
      <c r="X4796" s="25">
        <v>23.4</v>
      </c>
    </row>
    <row r="4797" spans="1:24">
      <c r="A4797" s="1" t="s">
        <v>3613</v>
      </c>
      <c r="B4797" s="13" t="s">
        <v>1615</v>
      </c>
      <c r="C4797" t="s">
        <v>3614</v>
      </c>
      <c r="D4797" s="7" t="s">
        <v>3615</v>
      </c>
      <c r="E4797" s="13" t="s">
        <v>341</v>
      </c>
      <c r="F4797" s="20">
        <v>54.63</v>
      </c>
      <c r="G4797" s="20">
        <v>5.75</v>
      </c>
      <c r="H4797" s="20"/>
      <c r="I4797" s="20"/>
      <c r="J4797" s="25"/>
      <c r="K4797" t="s">
        <v>3551</v>
      </c>
      <c r="M4797" s="21" t="s">
        <v>3538</v>
      </c>
      <c r="N4797" t="s">
        <v>3631</v>
      </c>
      <c r="O4797" s="20">
        <v>14.9</v>
      </c>
      <c r="P4797" s="20"/>
      <c r="Q4797" s="22"/>
      <c r="R4797" s="23"/>
      <c r="S4797" s="24"/>
      <c r="T4797" s="23"/>
      <c r="U4797" s="22"/>
      <c r="V4797" s="20">
        <v>15</v>
      </c>
      <c r="W4797" s="20"/>
      <c r="X4797" s="25">
        <v>15</v>
      </c>
    </row>
    <row r="4798" spans="1:24">
      <c r="A4798" s="1" t="s">
        <v>3613</v>
      </c>
      <c r="B4798" s="13" t="s">
        <v>1615</v>
      </c>
      <c r="C4798" t="s">
        <v>3614</v>
      </c>
      <c r="D4798" s="7" t="s">
        <v>3615</v>
      </c>
      <c r="E4798" s="13" t="s">
        <v>341</v>
      </c>
      <c r="F4798" s="20">
        <v>54.63</v>
      </c>
      <c r="G4798" s="20">
        <v>5.75</v>
      </c>
      <c r="H4798" s="20"/>
      <c r="I4798" s="20"/>
      <c r="J4798" s="25"/>
      <c r="K4798" t="s">
        <v>3551</v>
      </c>
      <c r="M4798" s="21" t="s">
        <v>3538</v>
      </c>
      <c r="N4798" t="s">
        <v>3632</v>
      </c>
      <c r="O4798" s="20">
        <v>43.9</v>
      </c>
      <c r="P4798" s="20"/>
      <c r="Q4798" s="22"/>
      <c r="R4798" s="23">
        <v>3.63078054770101e-13</v>
      </c>
      <c r="S4798" s="24">
        <v>1.94984459975803e-9</v>
      </c>
      <c r="T4798" s="23"/>
      <c r="U4798" s="22"/>
      <c r="V4798" s="20">
        <v>21</v>
      </c>
      <c r="W4798" s="20"/>
      <c r="X4798" s="25">
        <v>21</v>
      </c>
    </row>
    <row r="4799" spans="1:24">
      <c r="A4799" s="1" t="s">
        <v>3613</v>
      </c>
      <c r="B4799" s="13" t="s">
        <v>1615</v>
      </c>
      <c r="C4799" t="s">
        <v>3614</v>
      </c>
      <c r="D4799" s="7" t="s">
        <v>3615</v>
      </c>
      <c r="E4799" s="13" t="s">
        <v>341</v>
      </c>
      <c r="F4799" s="20">
        <v>54.63</v>
      </c>
      <c r="G4799" s="20">
        <v>5.75</v>
      </c>
      <c r="H4799" s="20"/>
      <c r="I4799" s="20"/>
      <c r="J4799" s="25"/>
      <c r="K4799" t="s">
        <v>3551</v>
      </c>
      <c r="M4799" s="21" t="s">
        <v>3538</v>
      </c>
      <c r="N4799" t="s">
        <v>3633</v>
      </c>
      <c r="O4799" s="20">
        <v>55.5</v>
      </c>
      <c r="P4799" s="20"/>
      <c r="Q4799" s="22"/>
      <c r="R4799" s="23">
        <v>2.39883291901949e-12</v>
      </c>
      <c r="S4799" s="24">
        <v>2.29086765276777e-9</v>
      </c>
      <c r="T4799" s="23"/>
      <c r="U4799" s="22"/>
      <c r="V4799" s="20">
        <v>18.6</v>
      </c>
      <c r="W4799" s="20"/>
      <c r="X4799" s="25">
        <v>18.6</v>
      </c>
    </row>
    <row r="4800" spans="1:24">
      <c r="A4800" s="1" t="s">
        <v>3613</v>
      </c>
      <c r="B4800" s="13" t="s">
        <v>1615</v>
      </c>
      <c r="C4800" t="s">
        <v>3614</v>
      </c>
      <c r="D4800" s="7" t="s">
        <v>3615</v>
      </c>
      <c r="E4800" s="13" t="s">
        <v>341</v>
      </c>
      <c r="F4800" s="20">
        <v>54.63</v>
      </c>
      <c r="G4800" s="20">
        <v>5.75</v>
      </c>
      <c r="H4800" s="20"/>
      <c r="I4800" s="20"/>
      <c r="J4800" s="25"/>
      <c r="K4800" t="s">
        <v>3551</v>
      </c>
      <c r="M4800" s="21" t="s">
        <v>3538</v>
      </c>
      <c r="N4800" t="s">
        <v>3634</v>
      </c>
      <c r="O4800" s="20">
        <v>39.8</v>
      </c>
      <c r="P4800" s="20"/>
      <c r="Q4800" s="22"/>
      <c r="R4800" s="23">
        <v>1.94984459975804e-14</v>
      </c>
      <c r="S4800" s="24">
        <v>1.14815362149688e-11</v>
      </c>
      <c r="T4800" s="23"/>
      <c r="U4800" s="22"/>
      <c r="V4800" s="20">
        <v>24.1</v>
      </c>
      <c r="W4800" s="20"/>
      <c r="X4800" s="25">
        <v>24.1</v>
      </c>
    </row>
    <row r="4801" spans="1:24">
      <c r="A4801" s="1" t="s">
        <v>3613</v>
      </c>
      <c r="B4801" s="13" t="s">
        <v>1615</v>
      </c>
      <c r="C4801" t="s">
        <v>3614</v>
      </c>
      <c r="D4801" s="7" t="s">
        <v>3615</v>
      </c>
      <c r="E4801" s="13" t="s">
        <v>341</v>
      </c>
      <c r="F4801" s="20">
        <v>54.63</v>
      </c>
      <c r="G4801" s="20">
        <v>5.75</v>
      </c>
      <c r="H4801" s="20"/>
      <c r="I4801" s="20"/>
      <c r="J4801" s="25"/>
      <c r="K4801" t="s">
        <v>3551</v>
      </c>
      <c r="M4801" s="21" t="s">
        <v>3538</v>
      </c>
      <c r="N4801" t="s">
        <v>3635</v>
      </c>
      <c r="O4801" s="20">
        <v>30.9</v>
      </c>
      <c r="P4801" s="20"/>
      <c r="Q4801" s="22"/>
      <c r="R4801" s="23">
        <v>1.3182567385564e-13</v>
      </c>
      <c r="S4801" s="24">
        <v>4.16869383470334e-10</v>
      </c>
      <c r="T4801" s="23"/>
      <c r="U4801" s="22"/>
      <c r="V4801" s="20">
        <v>33.1</v>
      </c>
      <c r="W4801" s="20"/>
      <c r="X4801" s="25">
        <v>33.1</v>
      </c>
    </row>
    <row r="4802" spans="1:24">
      <c r="A4802" s="1" t="s">
        <v>3613</v>
      </c>
      <c r="B4802" s="13" t="s">
        <v>1615</v>
      </c>
      <c r="C4802" t="s">
        <v>3614</v>
      </c>
      <c r="D4802" s="7" t="s">
        <v>3615</v>
      </c>
      <c r="E4802" s="13" t="s">
        <v>341</v>
      </c>
      <c r="F4802" s="20">
        <v>54.63</v>
      </c>
      <c r="G4802" s="20">
        <v>5.75</v>
      </c>
      <c r="H4802" s="20"/>
      <c r="I4802" s="20"/>
      <c r="J4802" s="25"/>
      <c r="K4802" t="s">
        <v>3551</v>
      </c>
      <c r="M4802" s="21" t="s">
        <v>3538</v>
      </c>
      <c r="N4802" t="s">
        <v>3636</v>
      </c>
      <c r="O4802" s="20">
        <v>51.5</v>
      </c>
      <c r="P4802" s="20"/>
      <c r="Q4802" s="22"/>
      <c r="R4802" s="23">
        <v>2.23872113856833e-13</v>
      </c>
      <c r="S4802" s="24">
        <v>1e-8</v>
      </c>
      <c r="T4802" s="23"/>
      <c r="U4802" s="22"/>
      <c r="V4802" s="20">
        <v>29.4</v>
      </c>
      <c r="W4802" s="20"/>
      <c r="X4802" s="25">
        <v>29.4</v>
      </c>
    </row>
    <row r="4803" spans="1:24">
      <c r="A4803" s="1" t="s">
        <v>3613</v>
      </c>
      <c r="B4803" s="13" t="s">
        <v>1615</v>
      </c>
      <c r="C4803" t="s">
        <v>3614</v>
      </c>
      <c r="D4803" s="7" t="s">
        <v>3615</v>
      </c>
      <c r="E4803" s="13" t="s">
        <v>341</v>
      </c>
      <c r="F4803" s="20">
        <v>54.63</v>
      </c>
      <c r="G4803" s="20">
        <v>5.75</v>
      </c>
      <c r="H4803" s="20"/>
      <c r="I4803" s="20"/>
      <c r="J4803" s="25"/>
      <c r="K4803" t="s">
        <v>3551</v>
      </c>
      <c r="M4803" s="21" t="s">
        <v>3538</v>
      </c>
      <c r="N4803" t="s">
        <v>3637</v>
      </c>
      <c r="O4803" s="20">
        <v>34.6</v>
      </c>
      <c r="P4803" s="20"/>
      <c r="Q4803" s="22"/>
      <c r="R4803" s="23"/>
      <c r="S4803" s="24"/>
      <c r="T4803" s="23"/>
      <c r="U4803" s="22"/>
      <c r="V4803" s="20">
        <v>10.9</v>
      </c>
      <c r="W4803" s="20"/>
      <c r="X4803" s="25">
        <v>10.9</v>
      </c>
    </row>
    <row r="4804" spans="1:24">
      <c r="A4804" s="1" t="s">
        <v>3613</v>
      </c>
      <c r="B4804" s="13" t="s">
        <v>1615</v>
      </c>
      <c r="C4804" t="s">
        <v>3614</v>
      </c>
      <c r="D4804" s="7" t="s">
        <v>3615</v>
      </c>
      <c r="E4804" s="13" t="s">
        <v>341</v>
      </c>
      <c r="F4804" s="20">
        <v>54.63</v>
      </c>
      <c r="G4804" s="20">
        <v>5.75</v>
      </c>
      <c r="H4804" s="20"/>
      <c r="I4804" s="20"/>
      <c r="J4804" s="25"/>
      <c r="K4804" t="s">
        <v>3551</v>
      </c>
      <c r="M4804" s="21" t="s">
        <v>3538</v>
      </c>
      <c r="N4804" t="s">
        <v>3638</v>
      </c>
      <c r="O4804" s="20">
        <v>39.7</v>
      </c>
      <c r="P4804" s="20"/>
      <c r="Q4804" s="22"/>
      <c r="R4804" s="23"/>
      <c r="S4804" s="24"/>
      <c r="T4804" s="23"/>
      <c r="U4804" s="22"/>
      <c r="V4804" s="20">
        <v>21</v>
      </c>
      <c r="W4804" s="20"/>
      <c r="X4804" s="25">
        <v>21</v>
      </c>
    </row>
    <row r="4805" spans="1:24">
      <c r="A4805" s="1" t="s">
        <v>3613</v>
      </c>
      <c r="B4805" s="13" t="s">
        <v>1615</v>
      </c>
      <c r="C4805" t="s">
        <v>3614</v>
      </c>
      <c r="D4805" s="7" t="s">
        <v>3615</v>
      </c>
      <c r="E4805" s="13" t="s">
        <v>341</v>
      </c>
      <c r="F4805" s="20">
        <v>54.63</v>
      </c>
      <c r="G4805" s="20">
        <v>5.75</v>
      </c>
      <c r="H4805" s="20"/>
      <c r="I4805" s="20"/>
      <c r="J4805" s="25"/>
      <c r="K4805" t="s">
        <v>3551</v>
      </c>
      <c r="M4805" s="21" t="s">
        <v>3538</v>
      </c>
      <c r="N4805" t="s">
        <v>3639</v>
      </c>
      <c r="O4805" s="20">
        <v>39.7</v>
      </c>
      <c r="P4805" s="20"/>
      <c r="Q4805" s="22"/>
      <c r="R4805" s="23"/>
      <c r="S4805" s="24"/>
      <c r="T4805" s="23"/>
      <c r="U4805" s="22"/>
      <c r="V4805" s="20">
        <v>33.5</v>
      </c>
      <c r="W4805" s="20"/>
      <c r="X4805" s="25">
        <v>33.5</v>
      </c>
    </row>
    <row r="4806" spans="1:24">
      <c r="A4806" s="1" t="s">
        <v>3613</v>
      </c>
      <c r="B4806" s="13" t="s">
        <v>1615</v>
      </c>
      <c r="C4806" t="s">
        <v>3601</v>
      </c>
      <c r="D4806" s="7" t="s">
        <v>3615</v>
      </c>
      <c r="E4806" s="13" t="s">
        <v>341</v>
      </c>
      <c r="F4806" s="20">
        <v>54.82</v>
      </c>
      <c r="G4806" s="20">
        <v>5.44</v>
      </c>
      <c r="H4806" s="20"/>
      <c r="I4806" s="20"/>
      <c r="J4806" s="25"/>
      <c r="K4806" t="s">
        <v>3551</v>
      </c>
      <c r="M4806" s="21" t="s">
        <v>3538</v>
      </c>
      <c r="N4806" t="s">
        <v>3640</v>
      </c>
      <c r="O4806" s="20">
        <v>2.9</v>
      </c>
      <c r="P4806" s="20"/>
      <c r="Q4806" s="22"/>
      <c r="R4806" s="23"/>
      <c r="S4806" s="24"/>
      <c r="T4806" s="23"/>
      <c r="U4806" s="22"/>
      <c r="V4806" s="20"/>
      <c r="W4806" s="20"/>
      <c r="X4806" s="25"/>
    </row>
    <row r="4807" spans="1:24">
      <c r="A4807" s="39" t="s">
        <v>3613</v>
      </c>
      <c r="B4807" s="40" t="s">
        <v>1615</v>
      </c>
      <c r="C4807" s="18" t="s">
        <v>3601</v>
      </c>
      <c r="D4807" s="78" t="s">
        <v>3615</v>
      </c>
      <c r="E4807" s="40" t="s">
        <v>341</v>
      </c>
      <c r="F4807" s="42">
        <v>54.82</v>
      </c>
      <c r="G4807" s="42">
        <v>5.44</v>
      </c>
      <c r="H4807" s="42"/>
      <c r="I4807" s="42"/>
      <c r="J4807" s="47"/>
      <c r="K4807" s="18" t="s">
        <v>3551</v>
      </c>
      <c r="L4807" s="18"/>
      <c r="M4807" s="43" t="s">
        <v>3538</v>
      </c>
      <c r="N4807" s="18" t="s">
        <v>3641</v>
      </c>
      <c r="O4807" s="42">
        <v>21.2</v>
      </c>
      <c r="P4807" s="42"/>
      <c r="Q4807" s="44"/>
      <c r="R4807" s="45"/>
      <c r="S4807" s="46"/>
      <c r="T4807" s="45"/>
      <c r="U4807" s="44"/>
      <c r="V4807" s="42"/>
      <c r="W4807" s="42"/>
      <c r="X4807" s="47"/>
    </row>
    <row r="4808" spans="1:24">
      <c r="A4808" s="1" t="s">
        <v>3642</v>
      </c>
      <c r="B4808" s="13" t="s">
        <v>1615</v>
      </c>
      <c r="C4808" t="s">
        <v>3535</v>
      </c>
      <c r="D4808" s="7" t="s">
        <v>3643</v>
      </c>
      <c r="E4808" s="13" t="s">
        <v>1335</v>
      </c>
      <c r="F4808" s="20">
        <v>76.32</v>
      </c>
      <c r="G4808" s="20">
        <v>8.66</v>
      </c>
      <c r="H4808" s="20"/>
      <c r="I4808" s="20"/>
      <c r="J4808" s="25"/>
      <c r="K4808" t="s">
        <v>3551</v>
      </c>
      <c r="M4808" s="21" t="s">
        <v>3538</v>
      </c>
      <c r="N4808" t="s">
        <v>3644</v>
      </c>
      <c r="O4808" s="20">
        <v>13.9</v>
      </c>
      <c r="P4808" s="20"/>
      <c r="Q4808" s="22"/>
      <c r="R4808" s="23"/>
      <c r="S4808" s="24"/>
      <c r="T4808" s="23">
        <v>13782810685.2497</v>
      </c>
      <c r="U4808" s="22"/>
      <c r="V4808" s="20"/>
      <c r="W4808" s="20"/>
      <c r="X4808" s="25"/>
    </row>
    <row r="4809" spans="1:24">
      <c r="A4809" s="1" t="s">
        <v>3642</v>
      </c>
      <c r="B4809" s="13" t="s">
        <v>1615</v>
      </c>
      <c r="C4809" t="s">
        <v>3535</v>
      </c>
      <c r="D4809" s="7" t="s">
        <v>3643</v>
      </c>
      <c r="E4809" s="13" t="s">
        <v>1335</v>
      </c>
      <c r="F4809" s="20">
        <v>76.32</v>
      </c>
      <c r="G4809" s="20">
        <v>8.66</v>
      </c>
      <c r="H4809" s="20"/>
      <c r="I4809" s="20"/>
      <c r="J4809" s="25"/>
      <c r="K4809" t="s">
        <v>3551</v>
      </c>
      <c r="M4809" s="21" t="s">
        <v>3538</v>
      </c>
      <c r="N4809" t="s">
        <v>3645</v>
      </c>
      <c r="O4809" s="20">
        <v>21.1</v>
      </c>
      <c r="P4809" s="20"/>
      <c r="Q4809" s="22"/>
      <c r="R4809" s="23"/>
      <c r="S4809" s="24"/>
      <c r="T4809" s="23">
        <v>36833967.0468948</v>
      </c>
      <c r="U4809" s="22"/>
      <c r="V4809" s="20"/>
      <c r="W4809" s="20"/>
      <c r="X4809" s="25"/>
    </row>
    <row r="4810" spans="1:24">
      <c r="A4810" s="1" t="s">
        <v>3642</v>
      </c>
      <c r="B4810" s="13" t="s">
        <v>1615</v>
      </c>
      <c r="C4810" t="s">
        <v>3535</v>
      </c>
      <c r="D4810" s="7" t="s">
        <v>3643</v>
      </c>
      <c r="E4810" s="13" t="s">
        <v>1335</v>
      </c>
      <c r="F4810" s="20">
        <v>76.32</v>
      </c>
      <c r="G4810" s="20">
        <v>8.66</v>
      </c>
      <c r="H4810" s="20"/>
      <c r="I4810" s="20"/>
      <c r="J4810" s="25"/>
      <c r="K4810" t="s">
        <v>3551</v>
      </c>
      <c r="M4810" s="21" t="s">
        <v>3538</v>
      </c>
      <c r="N4810" t="s">
        <v>3646</v>
      </c>
      <c r="O4810" s="20">
        <v>40.2</v>
      </c>
      <c r="P4810" s="20"/>
      <c r="Q4810" s="22"/>
      <c r="R4810" s="23"/>
      <c r="S4810" s="24"/>
      <c r="T4810" s="23">
        <v>29474916387.9599</v>
      </c>
      <c r="U4810" s="22"/>
      <c r="V4810" s="20"/>
      <c r="W4810" s="20"/>
      <c r="X4810" s="25"/>
    </row>
    <row r="4811" spans="1:24">
      <c r="A4811" s="1" t="s">
        <v>3642</v>
      </c>
      <c r="B4811" s="13" t="s">
        <v>1615</v>
      </c>
      <c r="C4811" t="s">
        <v>3535</v>
      </c>
      <c r="D4811" s="7" t="s">
        <v>3643</v>
      </c>
      <c r="E4811" s="13" t="s">
        <v>1335</v>
      </c>
      <c r="F4811" s="20">
        <v>76.32</v>
      </c>
      <c r="G4811" s="20">
        <v>8.66</v>
      </c>
      <c r="H4811" s="20"/>
      <c r="I4811" s="20"/>
      <c r="J4811" s="25"/>
      <c r="K4811" t="s">
        <v>3551</v>
      </c>
      <c r="M4811" s="21" t="s">
        <v>3538</v>
      </c>
      <c r="N4811" t="s">
        <v>3647</v>
      </c>
      <c r="O4811" s="20">
        <v>62.9</v>
      </c>
      <c r="P4811" s="20"/>
      <c r="Q4811" s="22"/>
      <c r="R4811" s="23"/>
      <c r="S4811" s="24"/>
      <c r="T4811" s="23">
        <v>17231805929.9191</v>
      </c>
      <c r="U4811" s="22"/>
      <c r="V4811" s="20"/>
      <c r="W4811" s="20"/>
      <c r="X4811" s="25"/>
    </row>
    <row r="4812" spans="1:24">
      <c r="A4812" s="1" t="s">
        <v>3642</v>
      </c>
      <c r="B4812" s="13" t="s">
        <v>1615</v>
      </c>
      <c r="C4812" t="s">
        <v>3535</v>
      </c>
      <c r="D4812" s="7" t="s">
        <v>3643</v>
      </c>
      <c r="E4812" s="13" t="s">
        <v>1335</v>
      </c>
      <c r="F4812" s="20">
        <v>76.32</v>
      </c>
      <c r="G4812" s="20">
        <v>8.66</v>
      </c>
      <c r="H4812" s="20"/>
      <c r="I4812" s="20"/>
      <c r="J4812" s="25"/>
      <c r="K4812" t="s">
        <v>3551</v>
      </c>
      <c r="M4812" s="21" t="s">
        <v>3538</v>
      </c>
      <c r="N4812" t="s">
        <v>3648</v>
      </c>
      <c r="O4812" s="20">
        <v>69.7</v>
      </c>
      <c r="P4812" s="20"/>
      <c r="Q4812" s="22"/>
      <c r="R4812" s="23"/>
      <c r="S4812" s="24"/>
      <c r="T4812" s="23">
        <v>7422442244.22442</v>
      </c>
      <c r="U4812" s="22"/>
      <c r="V4812" s="20"/>
      <c r="W4812" s="20"/>
      <c r="X4812" s="25"/>
    </row>
    <row r="4813" spans="1:24">
      <c r="A4813" s="1" t="s">
        <v>3642</v>
      </c>
      <c r="B4813" s="13" t="s">
        <v>1615</v>
      </c>
      <c r="C4813" t="s">
        <v>3535</v>
      </c>
      <c r="D4813" s="7" t="s">
        <v>3643</v>
      </c>
      <c r="E4813" s="13" t="s">
        <v>1335</v>
      </c>
      <c r="F4813" s="20">
        <v>76.32</v>
      </c>
      <c r="G4813" s="20">
        <v>8.66</v>
      </c>
      <c r="H4813" s="20"/>
      <c r="I4813" s="20"/>
      <c r="J4813" s="25"/>
      <c r="K4813" t="s">
        <v>3551</v>
      </c>
      <c r="M4813" s="21" t="s">
        <v>3538</v>
      </c>
      <c r="N4813" t="s">
        <v>3649</v>
      </c>
      <c r="O4813" s="20">
        <v>9.1</v>
      </c>
      <c r="P4813" s="20"/>
      <c r="Q4813" s="22"/>
      <c r="R4813" s="23"/>
      <c r="S4813" s="24"/>
      <c r="T4813" s="23"/>
      <c r="U4813" s="22"/>
      <c r="V4813" s="20"/>
      <c r="W4813" s="20"/>
      <c r="X4813" s="25"/>
    </row>
    <row r="4814" spans="1:24">
      <c r="A4814" s="1" t="s">
        <v>3642</v>
      </c>
      <c r="B4814" s="13" t="s">
        <v>1615</v>
      </c>
      <c r="C4814" t="s">
        <v>3535</v>
      </c>
      <c r="D4814" s="7" t="s">
        <v>3643</v>
      </c>
      <c r="E4814" s="13" t="s">
        <v>1335</v>
      </c>
      <c r="F4814" s="20">
        <v>76.32</v>
      </c>
      <c r="G4814" s="20">
        <v>8.66</v>
      </c>
      <c r="H4814" s="20"/>
      <c r="I4814" s="20"/>
      <c r="J4814" s="25"/>
      <c r="K4814" t="s">
        <v>3551</v>
      </c>
      <c r="M4814" s="21" t="s">
        <v>3538</v>
      </c>
      <c r="N4814" t="s">
        <v>3650</v>
      </c>
      <c r="O4814" s="20">
        <v>30.1</v>
      </c>
      <c r="P4814" s="20"/>
      <c r="Q4814" s="22"/>
      <c r="R4814" s="23"/>
      <c r="S4814" s="24"/>
      <c r="T4814" s="23">
        <v>17324749642.3462</v>
      </c>
      <c r="U4814" s="22"/>
      <c r="V4814" s="20"/>
      <c r="W4814" s="20"/>
      <c r="X4814" s="25"/>
    </row>
    <row r="4815" spans="1:24">
      <c r="A4815" s="1" t="s">
        <v>3642</v>
      </c>
      <c r="B4815" s="13" t="s">
        <v>1615</v>
      </c>
      <c r="C4815" t="s">
        <v>3535</v>
      </c>
      <c r="D4815" s="7" t="s">
        <v>3643</v>
      </c>
      <c r="E4815" s="13" t="s">
        <v>1335</v>
      </c>
      <c r="F4815" s="20">
        <v>76.32</v>
      </c>
      <c r="G4815" s="20">
        <v>8.66</v>
      </c>
      <c r="H4815" s="20"/>
      <c r="I4815" s="20"/>
      <c r="J4815" s="25"/>
      <c r="K4815" t="s">
        <v>3551</v>
      </c>
      <c r="M4815" s="21" t="s">
        <v>3538</v>
      </c>
      <c r="N4815" t="s">
        <v>3651</v>
      </c>
      <c r="O4815" s="20">
        <v>34.7</v>
      </c>
      <c r="P4815" s="20"/>
      <c r="Q4815" s="22"/>
      <c r="R4815" s="23"/>
      <c r="S4815" s="24"/>
      <c r="T4815" s="23"/>
      <c r="U4815" s="22"/>
      <c r="V4815" s="20"/>
      <c r="W4815" s="20"/>
      <c r="X4815" s="25"/>
    </row>
    <row r="4816" spans="1:24">
      <c r="A4816" s="1" t="s">
        <v>3642</v>
      </c>
      <c r="B4816" s="13" t="s">
        <v>1615</v>
      </c>
      <c r="C4816" t="s">
        <v>3535</v>
      </c>
      <c r="D4816" s="7" t="s">
        <v>3643</v>
      </c>
      <c r="E4816" s="13" t="s">
        <v>1335</v>
      </c>
      <c r="F4816" s="20">
        <v>76.32</v>
      </c>
      <c r="G4816" s="20">
        <v>8.66</v>
      </c>
      <c r="H4816" s="20"/>
      <c r="I4816" s="20"/>
      <c r="J4816" s="25"/>
      <c r="K4816" t="s">
        <v>3551</v>
      </c>
      <c r="M4816" s="21" t="s">
        <v>3538</v>
      </c>
      <c r="N4816" t="s">
        <v>3652</v>
      </c>
      <c r="O4816" s="20">
        <v>40.9</v>
      </c>
      <c r="P4816" s="20"/>
      <c r="Q4816" s="22"/>
      <c r="R4816" s="23"/>
      <c r="S4816" s="24"/>
      <c r="T4816" s="23">
        <v>28813874788.4941</v>
      </c>
      <c r="U4816" s="22"/>
      <c r="V4816" s="20"/>
      <c r="W4816" s="20"/>
      <c r="X4816" s="25"/>
    </row>
    <row r="4817" spans="1:24">
      <c r="A4817" s="1" t="s">
        <v>3642</v>
      </c>
      <c r="B4817" s="13" t="s">
        <v>1615</v>
      </c>
      <c r="C4817" t="s">
        <v>3535</v>
      </c>
      <c r="D4817" s="7" t="s">
        <v>3643</v>
      </c>
      <c r="E4817" s="13" t="s">
        <v>1335</v>
      </c>
      <c r="F4817" s="20">
        <v>76.32</v>
      </c>
      <c r="G4817" s="20">
        <v>8.66</v>
      </c>
      <c r="H4817" s="20"/>
      <c r="I4817" s="20"/>
      <c r="J4817" s="25"/>
      <c r="K4817" t="s">
        <v>3551</v>
      </c>
      <c r="M4817" s="21" t="s">
        <v>3538</v>
      </c>
      <c r="N4817" t="s">
        <v>3653</v>
      </c>
      <c r="O4817" s="20">
        <v>51.9</v>
      </c>
      <c r="P4817" s="20"/>
      <c r="Q4817" s="22"/>
      <c r="R4817" s="23"/>
      <c r="S4817" s="24"/>
      <c r="T4817" s="23">
        <v>3303534303.5343</v>
      </c>
      <c r="U4817" s="22"/>
      <c r="V4817" s="20"/>
      <c r="W4817" s="20"/>
      <c r="X4817" s="25"/>
    </row>
    <row r="4818" spans="1:24">
      <c r="A4818" s="1" t="s">
        <v>3642</v>
      </c>
      <c r="B4818" s="13" t="s">
        <v>1615</v>
      </c>
      <c r="C4818" t="s">
        <v>3535</v>
      </c>
      <c r="D4818" s="7" t="s">
        <v>3643</v>
      </c>
      <c r="E4818" s="13" t="s">
        <v>1335</v>
      </c>
      <c r="F4818" s="20">
        <v>76.32</v>
      </c>
      <c r="G4818" s="20">
        <v>8.66</v>
      </c>
      <c r="H4818" s="20"/>
      <c r="I4818" s="20"/>
      <c r="J4818" s="25"/>
      <c r="K4818" t="s">
        <v>3551</v>
      </c>
      <c r="M4818" s="21" t="s">
        <v>3538</v>
      </c>
      <c r="N4818" t="s">
        <v>3654</v>
      </c>
      <c r="O4818" s="20">
        <v>62.2</v>
      </c>
      <c r="P4818" s="20"/>
      <c r="Q4818" s="22"/>
      <c r="R4818" s="23">
        <v>3.3113112148259e-14</v>
      </c>
      <c r="S4818" s="24">
        <v>1.99526231496888e-12</v>
      </c>
      <c r="T4818" s="23">
        <v>7645502645.50265</v>
      </c>
      <c r="U4818" s="22"/>
      <c r="V4818" s="20"/>
      <c r="W4818" s="20"/>
      <c r="X4818" s="25"/>
    </row>
    <row r="4819" spans="1:24">
      <c r="A4819" s="1" t="s">
        <v>3642</v>
      </c>
      <c r="B4819" s="13" t="s">
        <v>1615</v>
      </c>
      <c r="C4819" t="s">
        <v>3535</v>
      </c>
      <c r="D4819" s="7" t="s">
        <v>3643</v>
      </c>
      <c r="E4819" s="13" t="s">
        <v>1335</v>
      </c>
      <c r="F4819" s="20">
        <v>76.32</v>
      </c>
      <c r="G4819" s="20">
        <v>8.66</v>
      </c>
      <c r="H4819" s="20"/>
      <c r="I4819" s="20"/>
      <c r="J4819" s="25"/>
      <c r="K4819" t="s">
        <v>3551</v>
      </c>
      <c r="M4819" s="21" t="s">
        <v>3538</v>
      </c>
      <c r="N4819" t="s">
        <v>3655</v>
      </c>
      <c r="O4819" s="20">
        <v>54.9</v>
      </c>
      <c r="P4819" s="20"/>
      <c r="Q4819" s="22"/>
      <c r="R4819" s="23"/>
      <c r="S4819" s="24"/>
      <c r="T4819" s="23"/>
      <c r="U4819" s="22"/>
      <c r="V4819" s="20"/>
      <c r="W4819" s="20"/>
      <c r="X4819" s="25"/>
    </row>
    <row r="4820" spans="1:24">
      <c r="A4820" s="1" t="s">
        <v>3642</v>
      </c>
      <c r="B4820" s="13" t="s">
        <v>1615</v>
      </c>
      <c r="C4820" t="s">
        <v>3535</v>
      </c>
      <c r="D4820" s="7" t="s">
        <v>3643</v>
      </c>
      <c r="E4820" s="13" t="s">
        <v>1335</v>
      </c>
      <c r="F4820" s="20">
        <v>76.32</v>
      </c>
      <c r="G4820" s="20">
        <v>8.66</v>
      </c>
      <c r="H4820" s="20"/>
      <c r="I4820" s="20"/>
      <c r="J4820" s="25"/>
      <c r="K4820" t="s">
        <v>3551</v>
      </c>
      <c r="M4820" s="21" t="s">
        <v>3538</v>
      </c>
      <c r="N4820" t="s">
        <v>3656</v>
      </c>
      <c r="O4820" s="20">
        <v>56.3</v>
      </c>
      <c r="P4820" s="20"/>
      <c r="Q4820" s="22"/>
      <c r="R4820" s="23">
        <v>3.01995172040201e-14</v>
      </c>
      <c r="S4820" s="24">
        <v>6.60693448007595e-10</v>
      </c>
      <c r="T4820" s="23"/>
      <c r="U4820" s="22"/>
      <c r="V4820" s="20"/>
      <c r="W4820" s="20"/>
      <c r="X4820" s="25"/>
    </row>
    <row r="4821" spans="1:24">
      <c r="A4821" s="1" t="s">
        <v>3642</v>
      </c>
      <c r="B4821" s="13" t="s">
        <v>1615</v>
      </c>
      <c r="C4821" t="s">
        <v>3535</v>
      </c>
      <c r="D4821" s="7" t="s">
        <v>3643</v>
      </c>
      <c r="E4821" s="13" t="s">
        <v>1335</v>
      </c>
      <c r="F4821" s="20">
        <v>76.32</v>
      </c>
      <c r="G4821" s="20">
        <v>8.66</v>
      </c>
      <c r="H4821" s="20"/>
      <c r="I4821" s="20"/>
      <c r="J4821" s="25"/>
      <c r="K4821" t="s">
        <v>3551</v>
      </c>
      <c r="M4821" s="21" t="s">
        <v>3538</v>
      </c>
      <c r="N4821" t="s">
        <v>3657</v>
      </c>
      <c r="O4821" s="20">
        <v>77.4</v>
      </c>
      <c r="P4821" s="20"/>
      <c r="Q4821" s="22"/>
      <c r="R4821" s="23">
        <v>1.4791083881682e-14</v>
      </c>
      <c r="S4821" s="24">
        <v>5.88843655355588e-11</v>
      </c>
      <c r="T4821" s="23"/>
      <c r="U4821" s="22"/>
      <c r="V4821" s="20"/>
      <c r="W4821" s="20"/>
      <c r="X4821" s="25"/>
    </row>
    <row r="4822" spans="1:24">
      <c r="A4822" s="1" t="s">
        <v>3642</v>
      </c>
      <c r="B4822" s="13" t="s">
        <v>1615</v>
      </c>
      <c r="C4822" t="s">
        <v>3535</v>
      </c>
      <c r="D4822" s="7" t="s">
        <v>3643</v>
      </c>
      <c r="E4822" s="13" t="s">
        <v>1335</v>
      </c>
      <c r="F4822" s="20">
        <v>76.32</v>
      </c>
      <c r="G4822" s="20">
        <v>8.66</v>
      </c>
      <c r="H4822" s="20"/>
      <c r="I4822" s="20"/>
      <c r="J4822" s="25"/>
      <c r="K4822" t="s">
        <v>3551</v>
      </c>
      <c r="M4822" s="21" t="s">
        <v>3538</v>
      </c>
      <c r="N4822" t="s">
        <v>3658</v>
      </c>
      <c r="O4822" s="20">
        <v>69.4</v>
      </c>
      <c r="P4822" s="20"/>
      <c r="Q4822" s="22"/>
      <c r="R4822" s="23">
        <v>1.51356124843621e-13</v>
      </c>
      <c r="S4822" s="24">
        <v>1.81970085860998e-10</v>
      </c>
      <c r="T4822" s="23"/>
      <c r="U4822" s="22"/>
      <c r="V4822" s="20"/>
      <c r="W4822" s="20"/>
      <c r="X4822" s="25"/>
    </row>
    <row r="4823" spans="1:24">
      <c r="A4823" s="1" t="s">
        <v>3642</v>
      </c>
      <c r="B4823" s="13" t="s">
        <v>1615</v>
      </c>
      <c r="C4823" t="s">
        <v>3535</v>
      </c>
      <c r="D4823" s="7" t="s">
        <v>3643</v>
      </c>
      <c r="E4823" s="13" t="s">
        <v>1335</v>
      </c>
      <c r="F4823" s="20">
        <v>76.32</v>
      </c>
      <c r="G4823" s="20">
        <v>8.66</v>
      </c>
      <c r="H4823" s="20"/>
      <c r="I4823" s="20"/>
      <c r="J4823" s="25"/>
      <c r="K4823" t="s">
        <v>3551</v>
      </c>
      <c r="M4823" s="21" t="s">
        <v>3538</v>
      </c>
      <c r="N4823" t="s">
        <v>3659</v>
      </c>
      <c r="O4823" s="20">
        <v>22.8</v>
      </c>
      <c r="P4823" s="20"/>
      <c r="Q4823" s="22"/>
      <c r="R4823" s="23"/>
      <c r="S4823" s="24"/>
      <c r="T4823" s="23">
        <v>14808290155.4404</v>
      </c>
      <c r="U4823" s="22"/>
      <c r="V4823" s="20"/>
      <c r="W4823" s="20"/>
      <c r="X4823" s="25"/>
    </row>
    <row r="4824" spans="1:24">
      <c r="A4824" s="1" t="s">
        <v>3642</v>
      </c>
      <c r="B4824" s="13" t="s">
        <v>1615</v>
      </c>
      <c r="C4824" t="s">
        <v>3535</v>
      </c>
      <c r="D4824" s="7" t="s">
        <v>3643</v>
      </c>
      <c r="E4824" s="13" t="s">
        <v>1335</v>
      </c>
      <c r="F4824" s="20">
        <v>76.32</v>
      </c>
      <c r="G4824" s="20">
        <v>8.66</v>
      </c>
      <c r="H4824" s="20"/>
      <c r="I4824" s="20"/>
      <c r="J4824" s="25"/>
      <c r="K4824" t="s">
        <v>3551</v>
      </c>
      <c r="M4824" s="21" t="s">
        <v>3538</v>
      </c>
      <c r="N4824" t="s">
        <v>3660</v>
      </c>
      <c r="O4824" s="20">
        <v>29.2</v>
      </c>
      <c r="P4824" s="20"/>
      <c r="Q4824" s="22"/>
      <c r="R4824" s="23"/>
      <c r="S4824" s="24"/>
      <c r="T4824" s="23"/>
      <c r="U4824" s="22"/>
      <c r="V4824" s="20"/>
      <c r="W4824" s="20"/>
      <c r="X4824" s="25"/>
    </row>
    <row r="4825" spans="1:24">
      <c r="A4825" s="1" t="s">
        <v>3642</v>
      </c>
      <c r="B4825" s="13" t="s">
        <v>1615</v>
      </c>
      <c r="C4825" t="s">
        <v>3535</v>
      </c>
      <c r="D4825" s="7" t="s">
        <v>3643</v>
      </c>
      <c r="E4825" s="13" t="s">
        <v>1335</v>
      </c>
      <c r="F4825" s="20">
        <v>76.32</v>
      </c>
      <c r="G4825" s="20">
        <v>8.66</v>
      </c>
      <c r="H4825" s="20"/>
      <c r="I4825" s="20"/>
      <c r="J4825" s="25"/>
      <c r="K4825" t="s">
        <v>3551</v>
      </c>
      <c r="M4825" s="21" t="s">
        <v>3538</v>
      </c>
      <c r="N4825" t="s">
        <v>3661</v>
      </c>
      <c r="O4825" s="20">
        <v>41.2</v>
      </c>
      <c r="P4825" s="20"/>
      <c r="Q4825" s="22"/>
      <c r="R4825" s="23"/>
      <c r="S4825" s="24"/>
      <c r="T4825" s="23">
        <v>33792517006.8027</v>
      </c>
      <c r="U4825" s="22"/>
      <c r="V4825" s="20"/>
      <c r="W4825" s="20"/>
      <c r="X4825" s="25"/>
    </row>
    <row r="4826" spans="1:24">
      <c r="A4826" s="1" t="s">
        <v>3642</v>
      </c>
      <c r="B4826" s="13" t="s">
        <v>1615</v>
      </c>
      <c r="C4826" t="s">
        <v>3535</v>
      </c>
      <c r="D4826" s="7" t="s">
        <v>3643</v>
      </c>
      <c r="E4826" s="13" t="s">
        <v>1335</v>
      </c>
      <c r="F4826" s="20">
        <v>76.32</v>
      </c>
      <c r="G4826" s="20">
        <v>8.66</v>
      </c>
      <c r="H4826" s="20"/>
      <c r="I4826" s="20"/>
      <c r="J4826" s="25"/>
      <c r="K4826" t="s">
        <v>3551</v>
      </c>
      <c r="M4826" s="21" t="s">
        <v>3538</v>
      </c>
      <c r="N4826" t="s">
        <v>3662</v>
      </c>
      <c r="O4826" s="20">
        <v>51.9</v>
      </c>
      <c r="P4826" s="20"/>
      <c r="Q4826" s="22"/>
      <c r="R4826" s="23"/>
      <c r="S4826" s="24"/>
      <c r="T4826" s="23">
        <v>6844074844.07484</v>
      </c>
      <c r="U4826" s="22"/>
      <c r="V4826" s="20"/>
      <c r="W4826" s="20"/>
      <c r="X4826" s="25"/>
    </row>
    <row r="4827" spans="1:24">
      <c r="A4827" s="1" t="s">
        <v>3642</v>
      </c>
      <c r="B4827" s="13" t="s">
        <v>1615</v>
      </c>
      <c r="C4827" t="s">
        <v>3535</v>
      </c>
      <c r="D4827" s="7" t="s">
        <v>3643</v>
      </c>
      <c r="E4827" s="13" t="s">
        <v>1335</v>
      </c>
      <c r="F4827" s="20">
        <v>76.32</v>
      </c>
      <c r="G4827" s="20">
        <v>8.66</v>
      </c>
      <c r="H4827" s="20"/>
      <c r="I4827" s="20"/>
      <c r="J4827" s="25"/>
      <c r="K4827" t="s">
        <v>3551</v>
      </c>
      <c r="M4827" s="21" t="s">
        <v>3538</v>
      </c>
      <c r="N4827" t="s">
        <v>3663</v>
      </c>
      <c r="O4827" s="20">
        <v>57.1</v>
      </c>
      <c r="P4827" s="20"/>
      <c r="Q4827" s="22"/>
      <c r="R4827" s="23">
        <v>1.17489755493953e-14</v>
      </c>
      <c r="S4827" s="24">
        <v>7.41310241300915e-12</v>
      </c>
      <c r="T4827" s="23">
        <v>6065268065.26807</v>
      </c>
      <c r="U4827" s="22"/>
      <c r="V4827" s="20"/>
      <c r="W4827" s="20"/>
      <c r="X4827" s="25"/>
    </row>
    <row r="4828" spans="1:24">
      <c r="A4828" s="1" t="s">
        <v>3642</v>
      </c>
      <c r="B4828" s="13" t="s">
        <v>1615</v>
      </c>
      <c r="C4828" t="s">
        <v>3535</v>
      </c>
      <c r="D4828" s="7" t="s">
        <v>3643</v>
      </c>
      <c r="E4828" s="13" t="s">
        <v>1335</v>
      </c>
      <c r="F4828" s="20">
        <v>76.32</v>
      </c>
      <c r="G4828" s="20">
        <v>8.66</v>
      </c>
      <c r="H4828" s="20"/>
      <c r="I4828" s="20"/>
      <c r="J4828" s="25"/>
      <c r="K4828" t="s">
        <v>3551</v>
      </c>
      <c r="M4828" s="21" t="s">
        <v>3538</v>
      </c>
      <c r="N4828" t="s">
        <v>3664</v>
      </c>
      <c r="O4828" s="20">
        <v>60.5</v>
      </c>
      <c r="P4828" s="20"/>
      <c r="Q4828" s="22"/>
      <c r="R4828" s="23">
        <v>1e-14</v>
      </c>
      <c r="S4828" s="24">
        <v>3.3113112148259e-12</v>
      </c>
      <c r="T4828" s="23"/>
      <c r="U4828" s="22"/>
      <c r="V4828" s="20"/>
      <c r="W4828" s="20"/>
      <c r="X4828" s="25"/>
    </row>
    <row r="4829" spans="1:24">
      <c r="A4829" s="1" t="s">
        <v>3642</v>
      </c>
      <c r="B4829" s="13" t="s">
        <v>1615</v>
      </c>
      <c r="C4829" t="s">
        <v>3535</v>
      </c>
      <c r="D4829" s="7" t="s">
        <v>3643</v>
      </c>
      <c r="E4829" s="13" t="s">
        <v>1335</v>
      </c>
      <c r="F4829" s="20">
        <v>76.32</v>
      </c>
      <c r="G4829" s="20">
        <v>8.66</v>
      </c>
      <c r="H4829" s="20"/>
      <c r="I4829" s="20"/>
      <c r="J4829" s="25"/>
      <c r="K4829" t="s">
        <v>3551</v>
      </c>
      <c r="M4829" s="21" t="s">
        <v>3538</v>
      </c>
      <c r="N4829" t="s">
        <v>3665</v>
      </c>
      <c r="O4829" s="20">
        <v>69.3</v>
      </c>
      <c r="P4829" s="20"/>
      <c r="Q4829" s="22"/>
      <c r="R4829" s="23">
        <v>6.60693448007596e-15</v>
      </c>
      <c r="S4829" s="24">
        <v>9.77237220955809e-12</v>
      </c>
      <c r="T4829" s="23"/>
      <c r="U4829" s="22"/>
      <c r="V4829" s="20"/>
      <c r="W4829" s="20"/>
      <c r="X4829" s="25"/>
    </row>
    <row r="4830" spans="1:24">
      <c r="A4830" s="39" t="s">
        <v>3642</v>
      </c>
      <c r="B4830" s="40" t="s">
        <v>1615</v>
      </c>
      <c r="C4830" s="18" t="s">
        <v>3535</v>
      </c>
      <c r="D4830" s="78" t="s">
        <v>3643</v>
      </c>
      <c r="E4830" s="40" t="s">
        <v>1335</v>
      </c>
      <c r="F4830" s="42">
        <v>76.32</v>
      </c>
      <c r="G4830" s="42">
        <v>8.66</v>
      </c>
      <c r="H4830" s="42"/>
      <c r="I4830" s="42"/>
      <c r="J4830" s="47"/>
      <c r="K4830" s="18" t="s">
        <v>3551</v>
      </c>
      <c r="L4830" s="18"/>
      <c r="M4830" s="43" t="s">
        <v>3538</v>
      </c>
      <c r="N4830" s="18" t="s">
        <v>3666</v>
      </c>
      <c r="O4830" s="42">
        <v>69.3</v>
      </c>
      <c r="P4830" s="42"/>
      <c r="Q4830" s="44"/>
      <c r="R4830" s="45">
        <v>2.13796208950223e-13</v>
      </c>
      <c r="S4830" s="46">
        <v>3.3113112148259e-11</v>
      </c>
      <c r="T4830" s="45"/>
      <c r="U4830" s="44"/>
      <c r="V4830" s="42"/>
      <c r="W4830" s="42"/>
      <c r="X4830" s="47"/>
    </row>
    <row r="4831" spans="1:24">
      <c r="A4831" s="1" t="s">
        <v>3667</v>
      </c>
      <c r="B4831" s="13" t="s">
        <v>1615</v>
      </c>
      <c r="C4831" t="s">
        <v>3668</v>
      </c>
      <c r="D4831" s="7" t="s">
        <v>3669</v>
      </c>
      <c r="E4831" s="13" t="s">
        <v>2849</v>
      </c>
      <c r="F4831" s="20"/>
      <c r="G4831" s="20"/>
      <c r="H4831" s="20"/>
      <c r="I4831" s="20"/>
      <c r="J4831" s="25"/>
      <c r="K4831" t="s">
        <v>3551</v>
      </c>
      <c r="M4831" s="21" t="s">
        <v>3538</v>
      </c>
      <c r="N4831" t="s">
        <v>3670</v>
      </c>
      <c r="O4831" s="20">
        <v>4</v>
      </c>
      <c r="P4831" s="20">
        <v>3.44</v>
      </c>
      <c r="Q4831" s="22">
        <v>0.86</v>
      </c>
      <c r="R4831" s="23"/>
      <c r="S4831" s="24"/>
      <c r="T4831" s="23"/>
      <c r="U4831" s="22"/>
      <c r="V4831" s="20"/>
      <c r="W4831" s="20"/>
      <c r="X4831" s="25"/>
    </row>
    <row r="4832" spans="1:24">
      <c r="A4832" s="1" t="s">
        <v>3667</v>
      </c>
      <c r="B4832" s="13" t="s">
        <v>1615</v>
      </c>
      <c r="C4832" t="s">
        <v>3668</v>
      </c>
      <c r="D4832" s="7" t="s">
        <v>3669</v>
      </c>
      <c r="E4832" s="13" t="s">
        <v>2849</v>
      </c>
      <c r="F4832" s="20"/>
      <c r="G4832" s="20"/>
      <c r="H4832" s="20"/>
      <c r="I4832" s="20"/>
      <c r="J4832" s="25"/>
      <c r="K4832" t="s">
        <v>3551</v>
      </c>
      <c r="M4832" s="21" t="s">
        <v>3538</v>
      </c>
      <c r="N4832" t="s">
        <v>3670</v>
      </c>
      <c r="O4832" s="20">
        <v>5</v>
      </c>
      <c r="P4832" s="20">
        <v>0.95</v>
      </c>
      <c r="Q4832" s="22">
        <v>0.19</v>
      </c>
      <c r="R4832" s="23"/>
      <c r="S4832" s="24"/>
      <c r="T4832" s="23"/>
      <c r="U4832" s="22"/>
      <c r="V4832" s="20"/>
      <c r="W4832" s="20"/>
      <c r="X4832" s="25"/>
    </row>
    <row r="4833" spans="1:24">
      <c r="A4833" s="1" t="s">
        <v>3667</v>
      </c>
      <c r="B4833" s="13" t="s">
        <v>1615</v>
      </c>
      <c r="C4833" t="s">
        <v>3668</v>
      </c>
      <c r="D4833" s="7" t="s">
        <v>3669</v>
      </c>
      <c r="E4833" s="13" t="s">
        <v>2849</v>
      </c>
      <c r="F4833" s="20"/>
      <c r="G4833" s="20"/>
      <c r="H4833" s="20"/>
      <c r="I4833" s="20"/>
      <c r="J4833" s="25"/>
      <c r="K4833" t="s">
        <v>3551</v>
      </c>
      <c r="M4833" s="21" t="s">
        <v>3538</v>
      </c>
      <c r="N4833" t="s">
        <v>3670</v>
      </c>
      <c r="O4833" s="20">
        <v>9</v>
      </c>
      <c r="P4833" s="20">
        <v>4.41</v>
      </c>
      <c r="Q4833" s="22">
        <v>0.49</v>
      </c>
      <c r="R4833" s="23"/>
      <c r="S4833" s="24"/>
      <c r="T4833" s="23"/>
      <c r="U4833" s="22"/>
      <c r="V4833" s="20"/>
      <c r="W4833" s="20"/>
      <c r="X4833" s="25"/>
    </row>
    <row r="4834" spans="1:24">
      <c r="A4834" s="1" t="s">
        <v>3667</v>
      </c>
      <c r="B4834" s="13" t="s">
        <v>1615</v>
      </c>
      <c r="C4834" t="s">
        <v>3668</v>
      </c>
      <c r="D4834" s="7" t="s">
        <v>3669</v>
      </c>
      <c r="E4834" s="13" t="s">
        <v>2849</v>
      </c>
      <c r="F4834" s="20"/>
      <c r="G4834" s="20"/>
      <c r="H4834" s="20"/>
      <c r="I4834" s="20"/>
      <c r="J4834" s="25"/>
      <c r="K4834" t="s">
        <v>3551</v>
      </c>
      <c r="M4834" s="21" t="s">
        <v>3538</v>
      </c>
      <c r="N4834" t="s">
        <v>3670</v>
      </c>
      <c r="O4834" s="20">
        <v>11</v>
      </c>
      <c r="P4834" s="20">
        <v>5.94</v>
      </c>
      <c r="Q4834" s="22">
        <v>0.54</v>
      </c>
      <c r="R4834" s="23"/>
      <c r="S4834" s="24"/>
      <c r="T4834" s="23"/>
      <c r="U4834" s="22"/>
      <c r="V4834" s="20"/>
      <c r="W4834" s="20"/>
      <c r="X4834" s="25"/>
    </row>
    <row r="4835" spans="1:24">
      <c r="A4835" s="1" t="s">
        <v>3667</v>
      </c>
      <c r="B4835" s="13" t="s">
        <v>1615</v>
      </c>
      <c r="C4835" t="s">
        <v>3668</v>
      </c>
      <c r="D4835" s="7" t="s">
        <v>3669</v>
      </c>
      <c r="E4835" s="13" t="s">
        <v>2849</v>
      </c>
      <c r="F4835" s="20"/>
      <c r="G4835" s="20"/>
      <c r="H4835" s="20"/>
      <c r="I4835" s="20"/>
      <c r="J4835" s="25"/>
      <c r="K4835" t="s">
        <v>3551</v>
      </c>
      <c r="M4835" s="21" t="s">
        <v>3538</v>
      </c>
      <c r="N4835" t="s">
        <v>3670</v>
      </c>
      <c r="O4835" s="20">
        <v>15</v>
      </c>
      <c r="P4835" s="20">
        <v>11.1</v>
      </c>
      <c r="Q4835" s="22">
        <v>0.74</v>
      </c>
      <c r="R4835" s="23"/>
      <c r="S4835" s="24"/>
      <c r="T4835" s="23"/>
      <c r="U4835" s="22"/>
      <c r="V4835" s="20"/>
      <c r="W4835" s="20"/>
      <c r="X4835" s="25"/>
    </row>
    <row r="4836" spans="1:24">
      <c r="A4836" s="1" t="s">
        <v>3667</v>
      </c>
      <c r="B4836" s="13" t="s">
        <v>1615</v>
      </c>
      <c r="C4836" t="s">
        <v>3668</v>
      </c>
      <c r="D4836" s="7" t="s">
        <v>3669</v>
      </c>
      <c r="E4836" s="13" t="s">
        <v>2849</v>
      </c>
      <c r="F4836" s="20"/>
      <c r="G4836" s="20"/>
      <c r="H4836" s="20"/>
      <c r="I4836" s="20"/>
      <c r="J4836" s="25"/>
      <c r="K4836" t="s">
        <v>3551</v>
      </c>
      <c r="M4836" s="21" t="s">
        <v>3538</v>
      </c>
      <c r="N4836" t="s">
        <v>3670</v>
      </c>
      <c r="O4836" s="20">
        <v>16</v>
      </c>
      <c r="P4836" s="20">
        <v>14.24</v>
      </c>
      <c r="Q4836" s="22">
        <v>0.89</v>
      </c>
      <c r="R4836" s="23"/>
      <c r="S4836" s="24"/>
      <c r="T4836" s="23"/>
      <c r="U4836" s="22"/>
      <c r="V4836" s="20"/>
      <c r="W4836" s="20"/>
      <c r="X4836" s="25"/>
    </row>
    <row r="4837" spans="1:24">
      <c r="A4837" s="1" t="s">
        <v>3667</v>
      </c>
      <c r="B4837" s="13" t="s">
        <v>1615</v>
      </c>
      <c r="C4837" t="s">
        <v>3668</v>
      </c>
      <c r="D4837" s="7" t="s">
        <v>3669</v>
      </c>
      <c r="E4837" s="13" t="s">
        <v>2849</v>
      </c>
      <c r="F4837" s="20"/>
      <c r="G4837" s="20"/>
      <c r="H4837" s="20"/>
      <c r="I4837" s="20"/>
      <c r="J4837" s="25"/>
      <c r="K4837" t="s">
        <v>3551</v>
      </c>
      <c r="M4837" s="21" t="s">
        <v>3538</v>
      </c>
      <c r="N4837" t="s">
        <v>3670</v>
      </c>
      <c r="O4837" s="20">
        <v>18</v>
      </c>
      <c r="P4837" s="20">
        <v>16.02</v>
      </c>
      <c r="Q4837" s="22">
        <v>0.89</v>
      </c>
      <c r="R4837" s="23"/>
      <c r="S4837" s="24"/>
      <c r="T4837" s="23"/>
      <c r="U4837" s="22"/>
      <c r="V4837" s="20"/>
      <c r="W4837" s="20"/>
      <c r="X4837" s="25"/>
    </row>
    <row r="4838" spans="1:24">
      <c r="A4838" s="1" t="s">
        <v>3667</v>
      </c>
      <c r="B4838" s="13" t="s">
        <v>1615</v>
      </c>
      <c r="C4838" t="s">
        <v>3668</v>
      </c>
      <c r="D4838" s="7" t="s">
        <v>3669</v>
      </c>
      <c r="E4838" s="13" t="s">
        <v>2849</v>
      </c>
      <c r="F4838" s="20"/>
      <c r="G4838" s="20"/>
      <c r="H4838" s="20"/>
      <c r="I4838" s="20"/>
      <c r="J4838" s="25"/>
      <c r="K4838" t="s">
        <v>3551</v>
      </c>
      <c r="M4838" s="21" t="s">
        <v>3538</v>
      </c>
      <c r="N4838" t="s">
        <v>3670</v>
      </c>
      <c r="O4838" s="20">
        <v>15</v>
      </c>
      <c r="P4838" s="20">
        <v>12.3</v>
      </c>
      <c r="Q4838" s="22">
        <v>0.82</v>
      </c>
      <c r="R4838" s="23"/>
      <c r="S4838" s="24"/>
      <c r="T4838" s="23"/>
      <c r="U4838" s="22"/>
      <c r="V4838" s="20"/>
      <c r="W4838" s="20"/>
      <c r="X4838" s="25"/>
    </row>
    <row r="4839" spans="1:24">
      <c r="A4839" s="1" t="s">
        <v>3667</v>
      </c>
      <c r="B4839" s="13" t="s">
        <v>1615</v>
      </c>
      <c r="C4839" t="s">
        <v>3668</v>
      </c>
      <c r="D4839" s="7" t="s">
        <v>3669</v>
      </c>
      <c r="E4839" s="13" t="s">
        <v>2849</v>
      </c>
      <c r="F4839" s="20"/>
      <c r="G4839" s="20"/>
      <c r="H4839" s="20"/>
      <c r="I4839" s="20"/>
      <c r="J4839" s="25"/>
      <c r="K4839" t="s">
        <v>3551</v>
      </c>
      <c r="M4839" s="21" t="s">
        <v>3538</v>
      </c>
      <c r="N4839" t="s">
        <v>3670</v>
      </c>
      <c r="O4839" s="20">
        <v>13</v>
      </c>
      <c r="P4839" s="20">
        <v>6.37</v>
      </c>
      <c r="Q4839" s="22">
        <v>0.49</v>
      </c>
      <c r="R4839" s="23"/>
      <c r="S4839" s="24"/>
      <c r="T4839" s="23"/>
      <c r="U4839" s="22"/>
      <c r="V4839" s="20"/>
      <c r="W4839" s="20"/>
      <c r="X4839" s="25"/>
    </row>
    <row r="4840" spans="1:24">
      <c r="A4840" s="1" t="s">
        <v>3667</v>
      </c>
      <c r="B4840" s="13" t="s">
        <v>1615</v>
      </c>
      <c r="C4840" t="s">
        <v>3668</v>
      </c>
      <c r="D4840" s="7" t="s">
        <v>3669</v>
      </c>
      <c r="E4840" s="13" t="s">
        <v>2849</v>
      </c>
      <c r="F4840" s="20"/>
      <c r="G4840" s="20"/>
      <c r="H4840" s="20"/>
      <c r="I4840" s="20"/>
      <c r="J4840" s="25"/>
      <c r="K4840" t="s">
        <v>3551</v>
      </c>
      <c r="M4840" s="21" t="s">
        <v>3538</v>
      </c>
      <c r="N4840" t="s">
        <v>3671</v>
      </c>
      <c r="O4840" s="20">
        <v>4</v>
      </c>
      <c r="P4840" s="20">
        <v>1.04</v>
      </c>
      <c r="Q4840" s="22">
        <v>0.26</v>
      </c>
      <c r="R4840" s="23"/>
      <c r="S4840" s="24"/>
      <c r="T4840" s="23"/>
      <c r="U4840" s="22"/>
      <c r="V4840" s="20"/>
      <c r="W4840" s="20"/>
      <c r="X4840" s="25"/>
    </row>
    <row r="4841" spans="1:24">
      <c r="A4841" s="1" t="s">
        <v>3667</v>
      </c>
      <c r="B4841" s="13" t="s">
        <v>1615</v>
      </c>
      <c r="C4841" t="s">
        <v>3668</v>
      </c>
      <c r="D4841" s="7" t="s">
        <v>3669</v>
      </c>
      <c r="E4841" s="13" t="s">
        <v>2849</v>
      </c>
      <c r="F4841" s="20"/>
      <c r="G4841" s="20"/>
      <c r="H4841" s="20"/>
      <c r="I4841" s="20"/>
      <c r="J4841" s="25"/>
      <c r="K4841" t="s">
        <v>3551</v>
      </c>
      <c r="M4841" s="21" t="s">
        <v>3538</v>
      </c>
      <c r="N4841" t="s">
        <v>3671</v>
      </c>
      <c r="O4841" s="20">
        <v>9</v>
      </c>
      <c r="P4841" s="20">
        <v>5.85</v>
      </c>
      <c r="Q4841" s="22">
        <v>0.65</v>
      </c>
      <c r="R4841" s="23"/>
      <c r="S4841" s="24"/>
      <c r="T4841" s="23"/>
      <c r="U4841" s="22"/>
      <c r="V4841" s="20"/>
      <c r="W4841" s="20"/>
      <c r="X4841" s="25"/>
    </row>
    <row r="4842" spans="1:24">
      <c r="A4842" s="1" t="s">
        <v>3667</v>
      </c>
      <c r="B4842" s="13" t="s">
        <v>1615</v>
      </c>
      <c r="C4842" t="s">
        <v>3668</v>
      </c>
      <c r="D4842" s="7" t="s">
        <v>3669</v>
      </c>
      <c r="E4842" s="13" t="s">
        <v>2849</v>
      </c>
      <c r="F4842" s="20"/>
      <c r="G4842" s="20"/>
      <c r="H4842" s="20"/>
      <c r="I4842" s="20"/>
      <c r="J4842" s="25"/>
      <c r="K4842" t="s">
        <v>3551</v>
      </c>
      <c r="M4842" s="21" t="s">
        <v>3538</v>
      </c>
      <c r="N4842" t="s">
        <v>3671</v>
      </c>
      <c r="O4842" s="20">
        <v>15</v>
      </c>
      <c r="P4842" s="20">
        <v>12.45</v>
      </c>
      <c r="Q4842" s="22">
        <v>0.83</v>
      </c>
      <c r="R4842" s="23"/>
      <c r="S4842" s="24"/>
      <c r="T4842" s="23"/>
      <c r="U4842" s="22"/>
      <c r="V4842" s="20"/>
      <c r="W4842" s="20"/>
      <c r="X4842" s="25"/>
    </row>
    <row r="4843" spans="1:24">
      <c r="A4843" s="1" t="s">
        <v>3667</v>
      </c>
      <c r="B4843" s="13" t="s">
        <v>1615</v>
      </c>
      <c r="C4843" t="s">
        <v>3668</v>
      </c>
      <c r="D4843" s="7" t="s">
        <v>3669</v>
      </c>
      <c r="E4843" s="13" t="s">
        <v>2849</v>
      </c>
      <c r="F4843" s="20"/>
      <c r="G4843" s="20"/>
      <c r="H4843" s="20"/>
      <c r="I4843" s="20"/>
      <c r="J4843" s="25"/>
      <c r="K4843" t="s">
        <v>3551</v>
      </c>
      <c r="M4843" s="21" t="s">
        <v>3538</v>
      </c>
      <c r="N4843" t="s">
        <v>3671</v>
      </c>
      <c r="O4843" s="20">
        <v>19</v>
      </c>
      <c r="P4843" s="20">
        <v>16.91</v>
      </c>
      <c r="Q4843" s="22">
        <v>0.89</v>
      </c>
      <c r="R4843" s="23"/>
      <c r="S4843" s="24"/>
      <c r="T4843" s="23"/>
      <c r="U4843" s="22"/>
      <c r="V4843" s="20"/>
      <c r="W4843" s="20"/>
      <c r="X4843" s="25"/>
    </row>
    <row r="4844" spans="1:24">
      <c r="A4844" s="1" t="s">
        <v>3667</v>
      </c>
      <c r="B4844" s="13" t="s">
        <v>1615</v>
      </c>
      <c r="C4844" t="s">
        <v>3668</v>
      </c>
      <c r="D4844" s="7" t="s">
        <v>3669</v>
      </c>
      <c r="E4844" s="13" t="s">
        <v>2849</v>
      </c>
      <c r="F4844" s="20"/>
      <c r="G4844" s="20"/>
      <c r="H4844" s="20"/>
      <c r="I4844" s="20"/>
      <c r="J4844" s="25"/>
      <c r="K4844" t="s">
        <v>3551</v>
      </c>
      <c r="M4844" s="21" t="s">
        <v>3538</v>
      </c>
      <c r="N4844" t="s">
        <v>3671</v>
      </c>
      <c r="O4844" s="20">
        <v>23</v>
      </c>
      <c r="P4844" s="20">
        <v>21.62</v>
      </c>
      <c r="Q4844" s="22">
        <v>0.94</v>
      </c>
      <c r="R4844" s="23"/>
      <c r="S4844" s="24"/>
      <c r="T4844" s="23"/>
      <c r="U4844" s="22"/>
      <c r="V4844" s="20"/>
      <c r="W4844" s="20"/>
      <c r="X4844" s="25"/>
    </row>
    <row r="4845" spans="1:24">
      <c r="A4845" s="1" t="s">
        <v>3667</v>
      </c>
      <c r="B4845" s="13" t="s">
        <v>1615</v>
      </c>
      <c r="C4845" t="s">
        <v>3668</v>
      </c>
      <c r="D4845" s="7" t="s">
        <v>3669</v>
      </c>
      <c r="E4845" s="13" t="s">
        <v>2849</v>
      </c>
      <c r="F4845" s="20"/>
      <c r="G4845" s="20"/>
      <c r="H4845" s="20"/>
      <c r="I4845" s="20"/>
      <c r="J4845" s="25"/>
      <c r="K4845" t="s">
        <v>3551</v>
      </c>
      <c r="M4845" s="21" t="s">
        <v>3538</v>
      </c>
      <c r="N4845" t="s">
        <v>3671</v>
      </c>
      <c r="O4845" s="20">
        <v>14</v>
      </c>
      <c r="P4845" s="20">
        <v>7.7</v>
      </c>
      <c r="Q4845" s="22">
        <v>0.55</v>
      </c>
      <c r="R4845" s="23"/>
      <c r="S4845" s="24"/>
      <c r="T4845" s="23"/>
      <c r="U4845" s="22"/>
      <c r="V4845" s="20"/>
      <c r="W4845" s="20"/>
      <c r="X4845" s="25"/>
    </row>
    <row r="4846" spans="1:24">
      <c r="A4846" s="1" t="s">
        <v>3667</v>
      </c>
      <c r="B4846" s="13" t="s">
        <v>1615</v>
      </c>
      <c r="C4846" t="s">
        <v>3668</v>
      </c>
      <c r="D4846" s="7" t="s">
        <v>3669</v>
      </c>
      <c r="E4846" s="13" t="s">
        <v>2849</v>
      </c>
      <c r="F4846" s="20"/>
      <c r="G4846" s="20"/>
      <c r="H4846" s="20"/>
      <c r="I4846" s="20"/>
      <c r="J4846" s="25"/>
      <c r="K4846" t="s">
        <v>3551</v>
      </c>
      <c r="M4846" s="21" t="s">
        <v>3538</v>
      </c>
      <c r="N4846" t="s">
        <v>3671</v>
      </c>
      <c r="O4846" s="20">
        <v>15</v>
      </c>
      <c r="P4846" s="20">
        <v>3.6</v>
      </c>
      <c r="Q4846" s="22">
        <v>0.24</v>
      </c>
      <c r="R4846" s="23"/>
      <c r="S4846" s="24"/>
      <c r="T4846" s="23"/>
      <c r="U4846" s="22"/>
      <c r="V4846" s="20"/>
      <c r="W4846" s="20"/>
      <c r="X4846" s="25"/>
    </row>
    <row r="4847" spans="1:24">
      <c r="A4847" s="1" t="s">
        <v>3667</v>
      </c>
      <c r="B4847" s="13" t="s">
        <v>1615</v>
      </c>
      <c r="C4847" t="s">
        <v>3668</v>
      </c>
      <c r="D4847" s="7" t="s">
        <v>3669</v>
      </c>
      <c r="E4847" s="13" t="s">
        <v>2849</v>
      </c>
      <c r="F4847" s="20"/>
      <c r="G4847" s="20"/>
      <c r="H4847" s="20"/>
      <c r="I4847" s="20"/>
      <c r="J4847" s="25"/>
      <c r="K4847" t="s">
        <v>3551</v>
      </c>
      <c r="M4847" s="21" t="s">
        <v>3538</v>
      </c>
      <c r="N4847" t="s">
        <v>3671</v>
      </c>
      <c r="O4847" s="20">
        <v>18</v>
      </c>
      <c r="P4847" s="20">
        <v>3.6</v>
      </c>
      <c r="Q4847" s="22">
        <v>0.2</v>
      </c>
      <c r="R4847" s="23"/>
      <c r="S4847" s="24"/>
      <c r="T4847" s="23"/>
      <c r="U4847" s="22"/>
      <c r="V4847" s="20"/>
      <c r="W4847" s="20"/>
      <c r="X4847" s="25"/>
    </row>
    <row r="4848" spans="1:24">
      <c r="A4848" s="1" t="s">
        <v>3667</v>
      </c>
      <c r="B4848" s="13" t="s">
        <v>1615</v>
      </c>
      <c r="C4848" t="s">
        <v>3668</v>
      </c>
      <c r="D4848" s="7" t="s">
        <v>3669</v>
      </c>
      <c r="E4848" s="13" t="s">
        <v>2849</v>
      </c>
      <c r="F4848" s="20"/>
      <c r="G4848" s="20"/>
      <c r="H4848" s="20"/>
      <c r="I4848" s="20"/>
      <c r="J4848" s="25"/>
      <c r="K4848" t="s">
        <v>3551</v>
      </c>
      <c r="M4848" s="21" t="s">
        <v>3538</v>
      </c>
      <c r="N4848" t="s">
        <v>3672</v>
      </c>
      <c r="O4848" s="20">
        <v>10</v>
      </c>
      <c r="P4848" s="20">
        <v>6.2</v>
      </c>
      <c r="Q4848" s="22">
        <v>0.62</v>
      </c>
      <c r="R4848" s="23"/>
      <c r="S4848" s="24"/>
      <c r="T4848" s="23"/>
      <c r="U4848" s="22"/>
      <c r="V4848" s="20"/>
      <c r="W4848" s="20"/>
      <c r="X4848" s="25"/>
    </row>
    <row r="4849" spans="1:24">
      <c r="A4849" s="1" t="s">
        <v>3667</v>
      </c>
      <c r="B4849" s="13" t="s">
        <v>1615</v>
      </c>
      <c r="C4849" t="s">
        <v>3668</v>
      </c>
      <c r="D4849" s="7" t="s">
        <v>3669</v>
      </c>
      <c r="E4849" s="13" t="s">
        <v>2849</v>
      </c>
      <c r="F4849" s="20"/>
      <c r="G4849" s="20"/>
      <c r="H4849" s="20"/>
      <c r="I4849" s="20"/>
      <c r="J4849" s="25"/>
      <c r="K4849" t="s">
        <v>3551</v>
      </c>
      <c r="M4849" s="21" t="s">
        <v>3538</v>
      </c>
      <c r="N4849" t="s">
        <v>3672</v>
      </c>
      <c r="O4849" s="20">
        <v>11</v>
      </c>
      <c r="P4849" s="20">
        <v>7.26</v>
      </c>
      <c r="Q4849" s="22">
        <v>0.66</v>
      </c>
      <c r="R4849" s="23"/>
      <c r="S4849" s="24"/>
      <c r="T4849" s="23"/>
      <c r="U4849" s="22"/>
      <c r="V4849" s="20"/>
      <c r="W4849" s="20"/>
      <c r="X4849" s="25"/>
    </row>
    <row r="4850" spans="1:24">
      <c r="A4850" s="1" t="s">
        <v>3667</v>
      </c>
      <c r="B4850" s="13" t="s">
        <v>1615</v>
      </c>
      <c r="C4850" t="s">
        <v>3668</v>
      </c>
      <c r="D4850" s="7" t="s">
        <v>3669</v>
      </c>
      <c r="E4850" s="13" t="s">
        <v>2849</v>
      </c>
      <c r="F4850" s="20"/>
      <c r="G4850" s="20"/>
      <c r="H4850" s="20"/>
      <c r="I4850" s="20"/>
      <c r="J4850" s="25"/>
      <c r="K4850" t="s">
        <v>3551</v>
      </c>
      <c r="M4850" s="21" t="s">
        <v>3538</v>
      </c>
      <c r="N4850" t="s">
        <v>3672</v>
      </c>
      <c r="O4850" s="20">
        <v>13</v>
      </c>
      <c r="P4850" s="20">
        <v>9.62</v>
      </c>
      <c r="Q4850" s="22">
        <v>0.74</v>
      </c>
      <c r="R4850" s="23"/>
      <c r="S4850" s="24"/>
      <c r="T4850" s="23"/>
      <c r="U4850" s="22"/>
      <c r="V4850" s="20"/>
      <c r="W4850" s="20"/>
      <c r="X4850" s="25"/>
    </row>
    <row r="4851" spans="1:24">
      <c r="A4851" s="1" t="s">
        <v>3667</v>
      </c>
      <c r="B4851" s="13" t="s">
        <v>1615</v>
      </c>
      <c r="C4851" t="s">
        <v>3668</v>
      </c>
      <c r="D4851" s="7" t="s">
        <v>3669</v>
      </c>
      <c r="E4851" s="13" t="s">
        <v>2849</v>
      </c>
      <c r="F4851" s="20"/>
      <c r="G4851" s="20"/>
      <c r="H4851" s="20"/>
      <c r="I4851" s="20"/>
      <c r="J4851" s="25"/>
      <c r="K4851" t="s">
        <v>3551</v>
      </c>
      <c r="M4851" s="21" t="s">
        <v>3538</v>
      </c>
      <c r="N4851" t="s">
        <v>3672</v>
      </c>
      <c r="O4851" s="20">
        <v>15</v>
      </c>
      <c r="P4851" s="20">
        <v>12.3</v>
      </c>
      <c r="Q4851" s="22">
        <v>0.82</v>
      </c>
      <c r="R4851" s="23"/>
      <c r="S4851" s="24"/>
      <c r="T4851" s="23"/>
      <c r="U4851" s="22"/>
      <c r="V4851" s="20"/>
      <c r="W4851" s="20"/>
      <c r="X4851" s="25"/>
    </row>
    <row r="4852" spans="1:24">
      <c r="A4852" s="1" t="s">
        <v>3667</v>
      </c>
      <c r="B4852" s="13" t="s">
        <v>1615</v>
      </c>
      <c r="C4852" t="s">
        <v>3668</v>
      </c>
      <c r="D4852" s="7" t="s">
        <v>3669</v>
      </c>
      <c r="E4852" s="13" t="s">
        <v>2849</v>
      </c>
      <c r="F4852" s="20"/>
      <c r="G4852" s="20"/>
      <c r="H4852" s="20"/>
      <c r="I4852" s="20"/>
      <c r="J4852" s="25"/>
      <c r="K4852" t="s">
        <v>3551</v>
      </c>
      <c r="M4852" s="21" t="s">
        <v>3538</v>
      </c>
      <c r="N4852" t="s">
        <v>3672</v>
      </c>
      <c r="O4852" s="20">
        <v>16</v>
      </c>
      <c r="P4852" s="20">
        <v>13.92</v>
      </c>
      <c r="Q4852" s="22">
        <v>0.87</v>
      </c>
      <c r="R4852" s="23"/>
      <c r="S4852" s="24"/>
      <c r="T4852" s="23"/>
      <c r="U4852" s="22"/>
      <c r="V4852" s="20"/>
      <c r="W4852" s="20"/>
      <c r="X4852" s="25"/>
    </row>
    <row r="4853" spans="1:24">
      <c r="A4853" s="1" t="s">
        <v>3667</v>
      </c>
      <c r="B4853" s="13" t="s">
        <v>1615</v>
      </c>
      <c r="C4853" t="s">
        <v>3668</v>
      </c>
      <c r="D4853" s="7" t="s">
        <v>3669</v>
      </c>
      <c r="E4853" s="13" t="s">
        <v>2849</v>
      </c>
      <c r="F4853" s="20"/>
      <c r="G4853" s="20"/>
      <c r="H4853" s="20"/>
      <c r="I4853" s="20"/>
      <c r="J4853" s="25"/>
      <c r="K4853" t="s">
        <v>3551</v>
      </c>
      <c r="M4853" s="21" t="s">
        <v>3538</v>
      </c>
      <c r="N4853" t="s">
        <v>3672</v>
      </c>
      <c r="O4853" s="20">
        <v>16</v>
      </c>
      <c r="P4853" s="20">
        <v>13.76</v>
      </c>
      <c r="Q4853" s="22">
        <v>0.86</v>
      </c>
      <c r="R4853" s="23"/>
      <c r="S4853" s="24"/>
      <c r="T4853" s="23"/>
      <c r="U4853" s="22"/>
      <c r="V4853" s="20"/>
      <c r="W4853" s="20"/>
      <c r="X4853" s="25"/>
    </row>
    <row r="4854" spans="1:24">
      <c r="A4854" s="1" t="s">
        <v>3667</v>
      </c>
      <c r="B4854" s="13" t="s">
        <v>1615</v>
      </c>
      <c r="C4854" t="s">
        <v>3668</v>
      </c>
      <c r="D4854" s="7" t="s">
        <v>3669</v>
      </c>
      <c r="E4854" s="13" t="s">
        <v>2849</v>
      </c>
      <c r="F4854" s="20"/>
      <c r="G4854" s="20"/>
      <c r="H4854" s="20"/>
      <c r="I4854" s="20"/>
      <c r="J4854" s="25"/>
      <c r="K4854" t="s">
        <v>3551</v>
      </c>
      <c r="M4854" s="21" t="s">
        <v>3538</v>
      </c>
      <c r="N4854" t="s">
        <v>3672</v>
      </c>
      <c r="O4854" s="20">
        <v>15</v>
      </c>
      <c r="P4854" s="20">
        <v>11.1</v>
      </c>
      <c r="Q4854" s="22">
        <v>0.74</v>
      </c>
      <c r="R4854" s="23"/>
      <c r="S4854" s="24"/>
      <c r="T4854" s="23"/>
      <c r="U4854" s="22"/>
      <c r="V4854" s="20"/>
      <c r="W4854" s="20"/>
      <c r="X4854" s="25"/>
    </row>
    <row r="4855" spans="1:24">
      <c r="A4855" s="1" t="s">
        <v>3667</v>
      </c>
      <c r="B4855" s="13" t="s">
        <v>1615</v>
      </c>
      <c r="C4855" t="s">
        <v>3668</v>
      </c>
      <c r="D4855" s="7" t="s">
        <v>3669</v>
      </c>
      <c r="E4855" s="13" t="s">
        <v>2849</v>
      </c>
      <c r="F4855" s="20"/>
      <c r="G4855" s="20"/>
      <c r="H4855" s="20"/>
      <c r="I4855" s="20"/>
      <c r="J4855" s="25"/>
      <c r="K4855" t="s">
        <v>3551</v>
      </c>
      <c r="M4855" s="21" t="s">
        <v>3538</v>
      </c>
      <c r="N4855" t="s">
        <v>3672</v>
      </c>
      <c r="O4855" s="20">
        <v>13</v>
      </c>
      <c r="P4855" s="20">
        <v>6.11</v>
      </c>
      <c r="Q4855" s="22">
        <v>0.47</v>
      </c>
      <c r="R4855" s="23"/>
      <c r="S4855" s="24"/>
      <c r="T4855" s="23"/>
      <c r="U4855" s="22"/>
      <c r="V4855" s="20"/>
      <c r="W4855" s="20"/>
      <c r="X4855" s="25"/>
    </row>
    <row r="4856" spans="1:24">
      <c r="A4856" s="1" t="s">
        <v>3667</v>
      </c>
      <c r="B4856" s="13" t="s">
        <v>1615</v>
      </c>
      <c r="C4856" t="s">
        <v>3668</v>
      </c>
      <c r="D4856" s="7" t="s">
        <v>3669</v>
      </c>
      <c r="E4856" s="13" t="s">
        <v>2849</v>
      </c>
      <c r="F4856" s="20"/>
      <c r="G4856" s="20"/>
      <c r="H4856" s="20"/>
      <c r="I4856" s="20"/>
      <c r="J4856" s="25"/>
      <c r="K4856" t="s">
        <v>3551</v>
      </c>
      <c r="M4856" s="21" t="s">
        <v>3538</v>
      </c>
      <c r="N4856" t="s">
        <v>3672</v>
      </c>
      <c r="O4856" s="20">
        <v>19</v>
      </c>
      <c r="P4856" s="20">
        <v>4.18</v>
      </c>
      <c r="Q4856" s="22">
        <v>0.22</v>
      </c>
      <c r="R4856" s="23"/>
      <c r="S4856" s="24"/>
      <c r="T4856" s="23"/>
      <c r="U4856" s="22"/>
      <c r="V4856" s="20"/>
      <c r="W4856" s="20"/>
      <c r="X4856" s="25"/>
    </row>
    <row r="4857" spans="1:24">
      <c r="A4857" s="1" t="s">
        <v>3667</v>
      </c>
      <c r="B4857" s="13" t="s">
        <v>1615</v>
      </c>
      <c r="C4857" t="s">
        <v>3668</v>
      </c>
      <c r="D4857" s="7" t="s">
        <v>3669</v>
      </c>
      <c r="E4857" s="13" t="s">
        <v>2849</v>
      </c>
      <c r="F4857" s="20"/>
      <c r="G4857" s="20"/>
      <c r="H4857" s="20"/>
      <c r="I4857" s="20"/>
      <c r="J4857" s="25"/>
      <c r="K4857" t="s">
        <v>3551</v>
      </c>
      <c r="M4857" s="21" t="s">
        <v>3538</v>
      </c>
      <c r="N4857" t="s">
        <v>3673</v>
      </c>
      <c r="O4857" s="20">
        <v>5</v>
      </c>
      <c r="P4857" s="20">
        <v>2.1</v>
      </c>
      <c r="Q4857" s="22">
        <v>0.42</v>
      </c>
      <c r="R4857" s="23"/>
      <c r="S4857" s="24"/>
      <c r="T4857" s="23"/>
      <c r="U4857" s="22"/>
      <c r="V4857" s="20"/>
      <c r="W4857" s="20"/>
      <c r="X4857" s="25"/>
    </row>
    <row r="4858" spans="1:24">
      <c r="A4858" s="1" t="s">
        <v>3667</v>
      </c>
      <c r="B4858" s="13" t="s">
        <v>1615</v>
      </c>
      <c r="C4858" t="s">
        <v>3668</v>
      </c>
      <c r="D4858" s="7" t="s">
        <v>3669</v>
      </c>
      <c r="E4858" s="13" t="s">
        <v>2849</v>
      </c>
      <c r="F4858" s="20"/>
      <c r="G4858" s="20"/>
      <c r="H4858" s="20"/>
      <c r="I4858" s="20"/>
      <c r="J4858" s="25"/>
      <c r="K4858" t="s">
        <v>3551</v>
      </c>
      <c r="M4858" s="21" t="s">
        <v>3538</v>
      </c>
      <c r="N4858" t="s">
        <v>3673</v>
      </c>
      <c r="O4858" s="20">
        <v>5</v>
      </c>
      <c r="P4858" s="20">
        <v>2.05</v>
      </c>
      <c r="Q4858" s="22">
        <v>0.41</v>
      </c>
      <c r="R4858" s="23"/>
      <c r="S4858" s="24"/>
      <c r="T4858" s="23"/>
      <c r="U4858" s="22"/>
      <c r="V4858" s="20"/>
      <c r="W4858" s="20"/>
      <c r="X4858" s="25"/>
    </row>
    <row r="4859" spans="1:24">
      <c r="A4859" s="1" t="s">
        <v>3667</v>
      </c>
      <c r="B4859" s="13" t="s">
        <v>1615</v>
      </c>
      <c r="C4859" t="s">
        <v>3668</v>
      </c>
      <c r="D4859" s="7" t="s">
        <v>3669</v>
      </c>
      <c r="E4859" s="13" t="s">
        <v>2849</v>
      </c>
      <c r="F4859" s="20"/>
      <c r="G4859" s="20"/>
      <c r="H4859" s="20"/>
      <c r="I4859" s="20"/>
      <c r="J4859" s="25"/>
      <c r="K4859" t="s">
        <v>3551</v>
      </c>
      <c r="M4859" s="21" t="s">
        <v>3538</v>
      </c>
      <c r="N4859" t="s">
        <v>3673</v>
      </c>
      <c r="O4859" s="20">
        <v>11</v>
      </c>
      <c r="P4859" s="20">
        <v>8.47</v>
      </c>
      <c r="Q4859" s="22">
        <v>0.77</v>
      </c>
      <c r="R4859" s="23"/>
      <c r="S4859" s="24"/>
      <c r="T4859" s="23"/>
      <c r="U4859" s="22"/>
      <c r="V4859" s="20"/>
      <c r="W4859" s="20"/>
      <c r="X4859" s="25"/>
    </row>
    <row r="4860" spans="1:24">
      <c r="A4860" s="1" t="s">
        <v>3667</v>
      </c>
      <c r="B4860" s="13" t="s">
        <v>1615</v>
      </c>
      <c r="C4860" t="s">
        <v>3668</v>
      </c>
      <c r="D4860" s="7" t="s">
        <v>3669</v>
      </c>
      <c r="E4860" s="13" t="s">
        <v>2849</v>
      </c>
      <c r="F4860" s="20"/>
      <c r="G4860" s="20"/>
      <c r="H4860" s="20"/>
      <c r="I4860" s="20"/>
      <c r="J4860" s="25"/>
      <c r="K4860" t="s">
        <v>3551</v>
      </c>
      <c r="M4860" s="21" t="s">
        <v>3538</v>
      </c>
      <c r="N4860" t="s">
        <v>3673</v>
      </c>
      <c r="O4860" s="20">
        <v>15</v>
      </c>
      <c r="P4860" s="20">
        <v>13.35</v>
      </c>
      <c r="Q4860" s="22">
        <v>0.89</v>
      </c>
      <c r="R4860" s="23"/>
      <c r="S4860" s="24"/>
      <c r="T4860" s="23"/>
      <c r="U4860" s="22"/>
      <c r="V4860" s="20"/>
      <c r="W4860" s="20"/>
      <c r="X4860" s="25"/>
    </row>
    <row r="4861" spans="1:24">
      <c r="A4861" s="1" t="s">
        <v>3667</v>
      </c>
      <c r="B4861" s="13" t="s">
        <v>1615</v>
      </c>
      <c r="C4861" t="s">
        <v>3668</v>
      </c>
      <c r="D4861" s="7" t="s">
        <v>3669</v>
      </c>
      <c r="E4861" s="13" t="s">
        <v>2849</v>
      </c>
      <c r="F4861" s="20"/>
      <c r="G4861" s="20"/>
      <c r="H4861" s="20"/>
      <c r="I4861" s="20"/>
      <c r="J4861" s="25"/>
      <c r="K4861" t="s">
        <v>3551</v>
      </c>
      <c r="M4861" s="21" t="s">
        <v>3538</v>
      </c>
      <c r="N4861" t="s">
        <v>3673</v>
      </c>
      <c r="O4861" s="20">
        <v>15</v>
      </c>
      <c r="P4861" s="20">
        <v>13.2</v>
      </c>
      <c r="Q4861" s="22">
        <v>0.88</v>
      </c>
      <c r="R4861" s="23"/>
      <c r="S4861" s="24"/>
      <c r="T4861" s="23"/>
      <c r="U4861" s="22"/>
      <c r="V4861" s="20"/>
      <c r="W4861" s="20"/>
      <c r="X4861" s="25"/>
    </row>
    <row r="4862" spans="1:24">
      <c r="A4862" s="1" t="s">
        <v>3667</v>
      </c>
      <c r="B4862" s="13" t="s">
        <v>1615</v>
      </c>
      <c r="C4862" t="s">
        <v>3668</v>
      </c>
      <c r="D4862" s="7" t="s">
        <v>3669</v>
      </c>
      <c r="E4862" s="13" t="s">
        <v>2849</v>
      </c>
      <c r="F4862" s="20"/>
      <c r="G4862" s="20"/>
      <c r="H4862" s="20"/>
      <c r="I4862" s="20"/>
      <c r="J4862" s="25"/>
      <c r="K4862" t="s">
        <v>3551</v>
      </c>
      <c r="M4862" s="21" t="s">
        <v>3538</v>
      </c>
      <c r="N4862" t="s">
        <v>3673</v>
      </c>
      <c r="O4862" s="20">
        <v>15</v>
      </c>
      <c r="P4862" s="20">
        <v>12</v>
      </c>
      <c r="Q4862" s="22">
        <v>0.8</v>
      </c>
      <c r="R4862" s="23"/>
      <c r="S4862" s="24"/>
      <c r="T4862" s="23"/>
      <c r="U4862" s="22"/>
      <c r="V4862" s="20"/>
      <c r="W4862" s="20"/>
      <c r="X4862" s="25"/>
    </row>
    <row r="4863" spans="1:24">
      <c r="A4863" s="1" t="s">
        <v>3667</v>
      </c>
      <c r="B4863" s="13" t="s">
        <v>1615</v>
      </c>
      <c r="C4863" t="s">
        <v>3668</v>
      </c>
      <c r="D4863" s="7" t="s">
        <v>3669</v>
      </c>
      <c r="E4863" s="13" t="s">
        <v>2849</v>
      </c>
      <c r="F4863" s="20"/>
      <c r="G4863" s="20"/>
      <c r="H4863" s="20"/>
      <c r="I4863" s="20"/>
      <c r="J4863" s="25"/>
      <c r="K4863" t="s">
        <v>3551</v>
      </c>
      <c r="M4863" s="21" t="s">
        <v>3538</v>
      </c>
      <c r="N4863" t="s">
        <v>3673</v>
      </c>
      <c r="O4863" s="20">
        <v>15</v>
      </c>
      <c r="P4863" s="20">
        <v>10.8</v>
      </c>
      <c r="Q4863" s="22">
        <v>0.72</v>
      </c>
      <c r="R4863" s="23"/>
      <c r="S4863" s="24"/>
      <c r="T4863" s="23"/>
      <c r="U4863" s="22"/>
      <c r="V4863" s="20"/>
      <c r="W4863" s="20"/>
      <c r="X4863" s="25"/>
    </row>
    <row r="4864" spans="1:24">
      <c r="A4864" s="1" t="s">
        <v>3667</v>
      </c>
      <c r="B4864" s="13" t="s">
        <v>1615</v>
      </c>
      <c r="C4864" t="s">
        <v>3668</v>
      </c>
      <c r="D4864" s="7" t="s">
        <v>3669</v>
      </c>
      <c r="E4864" s="13" t="s">
        <v>2849</v>
      </c>
      <c r="F4864" s="20"/>
      <c r="G4864" s="20"/>
      <c r="H4864" s="20"/>
      <c r="I4864" s="20"/>
      <c r="J4864" s="25"/>
      <c r="K4864" t="s">
        <v>3551</v>
      </c>
      <c r="M4864" s="21" t="s">
        <v>3538</v>
      </c>
      <c r="N4864" t="s">
        <v>3673</v>
      </c>
      <c r="O4864" s="20">
        <v>16</v>
      </c>
      <c r="P4864" s="20">
        <v>10.56</v>
      </c>
      <c r="Q4864" s="22">
        <v>0.66</v>
      </c>
      <c r="R4864" s="23"/>
      <c r="S4864" s="24"/>
      <c r="T4864" s="23"/>
      <c r="U4864" s="22"/>
      <c r="V4864" s="20"/>
      <c r="W4864" s="20"/>
      <c r="X4864" s="25"/>
    </row>
    <row r="4865" spans="1:24">
      <c r="A4865" s="1" t="s">
        <v>3667</v>
      </c>
      <c r="B4865" s="13" t="s">
        <v>1615</v>
      </c>
      <c r="C4865" t="s">
        <v>3668</v>
      </c>
      <c r="D4865" s="7" t="s">
        <v>3669</v>
      </c>
      <c r="E4865" s="13" t="s">
        <v>2849</v>
      </c>
      <c r="F4865" s="20"/>
      <c r="G4865" s="20"/>
      <c r="H4865" s="20"/>
      <c r="I4865" s="20"/>
      <c r="J4865" s="25"/>
      <c r="K4865" t="s">
        <v>3551</v>
      </c>
      <c r="M4865" s="21" t="s">
        <v>3538</v>
      </c>
      <c r="N4865" t="s">
        <v>3673</v>
      </c>
      <c r="O4865" s="20">
        <v>26</v>
      </c>
      <c r="P4865" s="20">
        <v>14.3</v>
      </c>
      <c r="Q4865" s="22">
        <v>0.55</v>
      </c>
      <c r="R4865" s="23"/>
      <c r="S4865" s="24"/>
      <c r="T4865" s="23"/>
      <c r="U4865" s="22"/>
      <c r="V4865" s="20"/>
      <c r="W4865" s="20"/>
      <c r="X4865" s="25"/>
    </row>
    <row r="4866" spans="1:24">
      <c r="A4866" s="1" t="s">
        <v>3667</v>
      </c>
      <c r="B4866" s="13" t="s">
        <v>1615</v>
      </c>
      <c r="C4866" t="s">
        <v>3668</v>
      </c>
      <c r="D4866" s="7" t="s">
        <v>3669</v>
      </c>
      <c r="E4866" s="13" t="s">
        <v>2849</v>
      </c>
      <c r="F4866" s="20"/>
      <c r="G4866" s="20"/>
      <c r="H4866" s="20"/>
      <c r="I4866" s="20"/>
      <c r="J4866" s="25"/>
      <c r="K4866" t="s">
        <v>3551</v>
      </c>
      <c r="M4866" s="21" t="s">
        <v>3538</v>
      </c>
      <c r="N4866" t="s">
        <v>3673</v>
      </c>
      <c r="O4866" s="20">
        <v>37</v>
      </c>
      <c r="P4866" s="20">
        <v>14.06</v>
      </c>
      <c r="Q4866" s="22">
        <v>0.38</v>
      </c>
      <c r="R4866" s="23"/>
      <c r="S4866" s="24"/>
      <c r="T4866" s="23"/>
      <c r="U4866" s="22"/>
      <c r="V4866" s="20"/>
      <c r="W4866" s="20"/>
      <c r="X4866" s="25"/>
    </row>
    <row r="4867" spans="1:24">
      <c r="A4867" s="1" t="s">
        <v>3667</v>
      </c>
      <c r="B4867" s="13" t="s">
        <v>1615</v>
      </c>
      <c r="C4867" t="s">
        <v>3668</v>
      </c>
      <c r="D4867" s="7" t="s">
        <v>3669</v>
      </c>
      <c r="E4867" s="13" t="s">
        <v>2849</v>
      </c>
      <c r="F4867" s="20"/>
      <c r="G4867" s="20"/>
      <c r="H4867" s="20"/>
      <c r="I4867" s="20"/>
      <c r="J4867" s="25"/>
      <c r="K4867" t="s">
        <v>3551</v>
      </c>
      <c r="M4867" s="21" t="s">
        <v>3538</v>
      </c>
      <c r="N4867" t="s">
        <v>3674</v>
      </c>
      <c r="O4867" s="20">
        <v>5</v>
      </c>
      <c r="P4867" s="20">
        <v>1.95</v>
      </c>
      <c r="Q4867" s="22">
        <v>0.39</v>
      </c>
      <c r="R4867" s="23"/>
      <c r="S4867" s="24"/>
      <c r="T4867" s="23"/>
      <c r="U4867" s="22"/>
      <c r="V4867" s="20"/>
      <c r="W4867" s="20"/>
      <c r="X4867" s="25"/>
    </row>
    <row r="4868" spans="1:24">
      <c r="A4868" s="1" t="s">
        <v>3667</v>
      </c>
      <c r="B4868" s="13" t="s">
        <v>1615</v>
      </c>
      <c r="C4868" t="s">
        <v>3668</v>
      </c>
      <c r="D4868" s="7" t="s">
        <v>3669</v>
      </c>
      <c r="E4868" s="13" t="s">
        <v>2849</v>
      </c>
      <c r="F4868" s="20"/>
      <c r="G4868" s="20"/>
      <c r="H4868" s="20"/>
      <c r="I4868" s="20"/>
      <c r="J4868" s="25"/>
      <c r="K4868" t="s">
        <v>3551</v>
      </c>
      <c r="M4868" s="21" t="s">
        <v>3538</v>
      </c>
      <c r="N4868" t="s">
        <v>3674</v>
      </c>
      <c r="O4868" s="20">
        <v>5</v>
      </c>
      <c r="P4868" s="20">
        <v>1.65</v>
      </c>
      <c r="Q4868" s="22">
        <v>0.33</v>
      </c>
      <c r="R4868" s="23"/>
      <c r="S4868" s="24"/>
      <c r="T4868" s="23"/>
      <c r="U4868" s="22"/>
      <c r="V4868" s="20"/>
      <c r="W4868" s="20"/>
      <c r="X4868" s="25"/>
    </row>
    <row r="4869" spans="1:24">
      <c r="A4869" s="1" t="s">
        <v>3667</v>
      </c>
      <c r="B4869" s="13" t="s">
        <v>1615</v>
      </c>
      <c r="C4869" t="s">
        <v>3668</v>
      </c>
      <c r="D4869" s="7" t="s">
        <v>3669</v>
      </c>
      <c r="E4869" s="13" t="s">
        <v>2849</v>
      </c>
      <c r="F4869" s="20"/>
      <c r="G4869" s="20"/>
      <c r="H4869" s="20"/>
      <c r="I4869" s="20"/>
      <c r="J4869" s="25"/>
      <c r="K4869" t="s">
        <v>3551</v>
      </c>
      <c r="M4869" s="21" t="s">
        <v>3538</v>
      </c>
      <c r="N4869" t="s">
        <v>3674</v>
      </c>
      <c r="O4869" s="20">
        <v>13</v>
      </c>
      <c r="P4869" s="20">
        <v>11.18</v>
      </c>
      <c r="Q4869" s="22">
        <v>0.86</v>
      </c>
      <c r="R4869" s="23"/>
      <c r="S4869" s="24"/>
      <c r="T4869" s="23"/>
      <c r="U4869" s="22"/>
      <c r="V4869" s="20"/>
      <c r="W4869" s="20"/>
      <c r="X4869" s="25"/>
    </row>
    <row r="4870" spans="1:24">
      <c r="A4870" s="1" t="s">
        <v>3667</v>
      </c>
      <c r="B4870" s="13" t="s">
        <v>1615</v>
      </c>
      <c r="C4870" t="s">
        <v>3668</v>
      </c>
      <c r="D4870" s="7" t="s">
        <v>3669</v>
      </c>
      <c r="E4870" s="13" t="s">
        <v>2849</v>
      </c>
      <c r="F4870" s="20"/>
      <c r="G4870" s="20"/>
      <c r="H4870" s="20"/>
      <c r="I4870" s="20"/>
      <c r="J4870" s="25"/>
      <c r="K4870" t="s">
        <v>3551</v>
      </c>
      <c r="M4870" s="21" t="s">
        <v>3538</v>
      </c>
      <c r="N4870" t="s">
        <v>3674</v>
      </c>
      <c r="O4870" s="20">
        <v>16</v>
      </c>
      <c r="P4870" s="20">
        <v>13.28</v>
      </c>
      <c r="Q4870" s="22">
        <v>0.83</v>
      </c>
      <c r="R4870" s="23"/>
      <c r="S4870" s="24"/>
      <c r="T4870" s="23"/>
      <c r="U4870" s="22"/>
      <c r="V4870" s="20"/>
      <c r="W4870" s="20"/>
      <c r="X4870" s="25"/>
    </row>
    <row r="4871" spans="1:24">
      <c r="A4871" s="1" t="s">
        <v>3667</v>
      </c>
      <c r="B4871" s="13" t="s">
        <v>1615</v>
      </c>
      <c r="C4871" t="s">
        <v>3668</v>
      </c>
      <c r="D4871" s="7" t="s">
        <v>3669</v>
      </c>
      <c r="E4871" s="13" t="s">
        <v>2849</v>
      </c>
      <c r="F4871" s="20"/>
      <c r="G4871" s="20"/>
      <c r="H4871" s="20"/>
      <c r="I4871" s="20"/>
      <c r="J4871" s="25"/>
      <c r="K4871" t="s">
        <v>3551</v>
      </c>
      <c r="M4871" s="21" t="s">
        <v>3538</v>
      </c>
      <c r="N4871" t="s">
        <v>3674</v>
      </c>
      <c r="O4871" s="20">
        <v>16</v>
      </c>
      <c r="P4871" s="20">
        <v>13.76</v>
      </c>
      <c r="Q4871" s="22">
        <v>0.86</v>
      </c>
      <c r="R4871" s="23"/>
      <c r="S4871" s="24"/>
      <c r="T4871" s="23"/>
      <c r="U4871" s="22"/>
      <c r="V4871" s="20"/>
      <c r="W4871" s="20"/>
      <c r="X4871" s="25"/>
    </row>
    <row r="4872" spans="1:24">
      <c r="A4872" s="1" t="s">
        <v>3667</v>
      </c>
      <c r="B4872" s="13" t="s">
        <v>1615</v>
      </c>
      <c r="C4872" t="s">
        <v>3668</v>
      </c>
      <c r="D4872" s="7" t="s">
        <v>3669</v>
      </c>
      <c r="E4872" s="13" t="s">
        <v>2849</v>
      </c>
      <c r="F4872" s="20"/>
      <c r="G4872" s="20"/>
      <c r="H4872" s="20"/>
      <c r="I4872" s="20"/>
      <c r="J4872" s="25"/>
      <c r="K4872" t="s">
        <v>3551</v>
      </c>
      <c r="M4872" s="21" t="s">
        <v>3538</v>
      </c>
      <c r="N4872" t="s">
        <v>3674</v>
      </c>
      <c r="O4872" s="20">
        <v>16</v>
      </c>
      <c r="P4872" s="20">
        <v>13.44</v>
      </c>
      <c r="Q4872" s="22">
        <v>0.84</v>
      </c>
      <c r="R4872" s="23"/>
      <c r="S4872" s="24"/>
      <c r="T4872" s="23"/>
      <c r="U4872" s="22"/>
      <c r="V4872" s="20"/>
      <c r="W4872" s="20"/>
      <c r="X4872" s="25"/>
    </row>
    <row r="4873" spans="1:24">
      <c r="A4873" s="1" t="s">
        <v>3667</v>
      </c>
      <c r="B4873" s="13" t="s">
        <v>1615</v>
      </c>
      <c r="C4873" t="s">
        <v>3668</v>
      </c>
      <c r="D4873" s="7" t="s">
        <v>3669</v>
      </c>
      <c r="E4873" s="13" t="s">
        <v>2849</v>
      </c>
      <c r="F4873" s="20"/>
      <c r="G4873" s="20"/>
      <c r="H4873" s="20"/>
      <c r="I4873" s="20"/>
      <c r="J4873" s="25"/>
      <c r="K4873" t="s">
        <v>3551</v>
      </c>
      <c r="M4873" s="21" t="s">
        <v>3538</v>
      </c>
      <c r="N4873" t="s">
        <v>3674</v>
      </c>
      <c r="O4873" s="20">
        <v>16</v>
      </c>
      <c r="P4873" s="20">
        <v>13.12</v>
      </c>
      <c r="Q4873" s="22">
        <v>0.82</v>
      </c>
      <c r="R4873" s="23"/>
      <c r="S4873" s="24"/>
      <c r="T4873" s="23"/>
      <c r="U4873" s="22"/>
      <c r="V4873" s="20"/>
      <c r="W4873" s="20"/>
      <c r="X4873" s="25"/>
    </row>
    <row r="4874" spans="1:24">
      <c r="A4874" s="1" t="s">
        <v>3667</v>
      </c>
      <c r="B4874" s="13" t="s">
        <v>1615</v>
      </c>
      <c r="C4874" t="s">
        <v>3668</v>
      </c>
      <c r="D4874" s="7" t="s">
        <v>3669</v>
      </c>
      <c r="E4874" s="13" t="s">
        <v>2849</v>
      </c>
      <c r="F4874" s="20"/>
      <c r="G4874" s="20"/>
      <c r="H4874" s="20"/>
      <c r="I4874" s="20"/>
      <c r="J4874" s="25"/>
      <c r="K4874" t="s">
        <v>3551</v>
      </c>
      <c r="M4874" s="21" t="s">
        <v>3538</v>
      </c>
      <c r="N4874" t="s">
        <v>3674</v>
      </c>
      <c r="O4874" s="20">
        <v>16</v>
      </c>
      <c r="P4874" s="20">
        <v>8.64</v>
      </c>
      <c r="Q4874" s="22">
        <v>0.54</v>
      </c>
      <c r="R4874" s="23"/>
      <c r="S4874" s="24"/>
      <c r="T4874" s="23"/>
      <c r="U4874" s="22"/>
      <c r="V4874" s="20"/>
      <c r="W4874" s="20"/>
      <c r="X4874" s="25"/>
    </row>
    <row r="4875" spans="1:24">
      <c r="A4875" s="1" t="s">
        <v>3667</v>
      </c>
      <c r="B4875" s="13" t="s">
        <v>1615</v>
      </c>
      <c r="C4875" t="s">
        <v>3668</v>
      </c>
      <c r="D4875" s="7" t="s">
        <v>3669</v>
      </c>
      <c r="E4875" s="13" t="s">
        <v>2849</v>
      </c>
      <c r="F4875" s="20"/>
      <c r="G4875" s="20"/>
      <c r="H4875" s="20"/>
      <c r="I4875" s="20"/>
      <c r="J4875" s="25"/>
      <c r="K4875" t="s">
        <v>3551</v>
      </c>
      <c r="M4875" s="21" t="s">
        <v>3538</v>
      </c>
      <c r="N4875" t="s">
        <v>3674</v>
      </c>
      <c r="O4875" s="20">
        <v>26</v>
      </c>
      <c r="P4875" s="20">
        <v>14.04</v>
      </c>
      <c r="Q4875" s="22">
        <v>0.54</v>
      </c>
      <c r="R4875" s="23"/>
      <c r="S4875" s="24"/>
      <c r="T4875" s="23"/>
      <c r="U4875" s="22"/>
      <c r="V4875" s="20"/>
      <c r="W4875" s="20"/>
      <c r="X4875" s="25"/>
    </row>
    <row r="4876" spans="1:24">
      <c r="A4876" s="1" t="s">
        <v>3667</v>
      </c>
      <c r="B4876" s="13" t="s">
        <v>1615</v>
      </c>
      <c r="C4876" t="s">
        <v>3668</v>
      </c>
      <c r="D4876" s="7" t="s">
        <v>3669</v>
      </c>
      <c r="E4876" s="13" t="s">
        <v>2849</v>
      </c>
      <c r="F4876" s="20"/>
      <c r="G4876" s="20"/>
      <c r="H4876" s="20"/>
      <c r="I4876" s="20"/>
      <c r="J4876" s="25"/>
      <c r="K4876" t="s">
        <v>3551</v>
      </c>
      <c r="M4876" s="21" t="s">
        <v>3538</v>
      </c>
      <c r="N4876" t="s">
        <v>3675</v>
      </c>
      <c r="O4876" s="20">
        <v>6</v>
      </c>
      <c r="P4876" s="20">
        <v>3.48</v>
      </c>
      <c r="Q4876" s="22">
        <v>0.58</v>
      </c>
      <c r="R4876" s="23"/>
      <c r="S4876" s="24"/>
      <c r="T4876" s="23"/>
      <c r="U4876" s="22"/>
      <c r="V4876" s="20"/>
      <c r="W4876" s="20"/>
      <c r="X4876" s="25"/>
    </row>
    <row r="4877" spans="1:24">
      <c r="A4877" s="1" t="s">
        <v>3667</v>
      </c>
      <c r="B4877" s="13" t="s">
        <v>1615</v>
      </c>
      <c r="C4877" t="s">
        <v>3668</v>
      </c>
      <c r="D4877" s="7" t="s">
        <v>3669</v>
      </c>
      <c r="E4877" s="13" t="s">
        <v>2849</v>
      </c>
      <c r="F4877" s="20"/>
      <c r="G4877" s="20"/>
      <c r="H4877" s="20"/>
      <c r="I4877" s="20"/>
      <c r="J4877" s="25"/>
      <c r="K4877" t="s">
        <v>3551</v>
      </c>
      <c r="M4877" s="21" t="s">
        <v>3538</v>
      </c>
      <c r="N4877" t="s">
        <v>3675</v>
      </c>
      <c r="O4877" s="20">
        <v>16</v>
      </c>
      <c r="P4877" s="20">
        <v>9.44</v>
      </c>
      <c r="Q4877" s="22">
        <v>0.59</v>
      </c>
      <c r="R4877" s="23"/>
      <c r="S4877" s="24"/>
      <c r="T4877" s="23"/>
      <c r="U4877" s="22"/>
      <c r="V4877" s="20"/>
      <c r="W4877" s="20"/>
      <c r="X4877" s="25"/>
    </row>
    <row r="4878" spans="1:24">
      <c r="A4878" s="1" t="s">
        <v>3667</v>
      </c>
      <c r="B4878" s="13" t="s">
        <v>1615</v>
      </c>
      <c r="C4878" t="s">
        <v>3668</v>
      </c>
      <c r="D4878" s="7" t="s">
        <v>3669</v>
      </c>
      <c r="E4878" s="13" t="s">
        <v>2849</v>
      </c>
      <c r="F4878" s="20"/>
      <c r="G4878" s="20"/>
      <c r="H4878" s="20"/>
      <c r="I4878" s="20"/>
      <c r="J4878" s="25"/>
      <c r="K4878" t="s">
        <v>3551</v>
      </c>
      <c r="M4878" s="21" t="s">
        <v>3538</v>
      </c>
      <c r="N4878" t="s">
        <v>3675</v>
      </c>
      <c r="O4878" s="20">
        <v>22</v>
      </c>
      <c r="P4878" s="20">
        <v>12.32</v>
      </c>
      <c r="Q4878" s="22">
        <v>0.56</v>
      </c>
      <c r="R4878" s="23"/>
      <c r="S4878" s="24"/>
      <c r="T4878" s="23"/>
      <c r="U4878" s="22"/>
      <c r="V4878" s="20"/>
      <c r="W4878" s="20"/>
      <c r="X4878" s="25"/>
    </row>
    <row r="4879" spans="1:24">
      <c r="A4879" s="1" t="s">
        <v>3667</v>
      </c>
      <c r="B4879" s="13" t="s">
        <v>1615</v>
      </c>
      <c r="C4879" t="s">
        <v>3668</v>
      </c>
      <c r="D4879" s="7" t="s">
        <v>3669</v>
      </c>
      <c r="E4879" s="13" t="s">
        <v>2849</v>
      </c>
      <c r="F4879" s="20"/>
      <c r="G4879" s="20"/>
      <c r="H4879" s="20"/>
      <c r="I4879" s="20"/>
      <c r="J4879" s="25"/>
      <c r="K4879" t="s">
        <v>3551</v>
      </c>
      <c r="M4879" s="21" t="s">
        <v>3538</v>
      </c>
      <c r="N4879" t="s">
        <v>3675</v>
      </c>
      <c r="O4879" s="20">
        <v>26</v>
      </c>
      <c r="P4879" s="20">
        <v>9.62</v>
      </c>
      <c r="Q4879" s="22">
        <v>0.37</v>
      </c>
      <c r="R4879" s="23"/>
      <c r="S4879" s="24"/>
      <c r="T4879" s="23"/>
      <c r="U4879" s="22"/>
      <c r="V4879" s="20"/>
      <c r="W4879" s="20"/>
      <c r="X4879" s="25"/>
    </row>
    <row r="4880" spans="1:24">
      <c r="A4880" s="1" t="s">
        <v>3667</v>
      </c>
      <c r="B4880" s="13" t="s">
        <v>1615</v>
      </c>
      <c r="C4880" t="s">
        <v>3668</v>
      </c>
      <c r="D4880" s="7" t="s">
        <v>3669</v>
      </c>
      <c r="E4880" s="13" t="s">
        <v>2849</v>
      </c>
      <c r="F4880" s="20"/>
      <c r="G4880" s="20"/>
      <c r="H4880" s="20"/>
      <c r="I4880" s="20"/>
      <c r="J4880" s="25"/>
      <c r="K4880" t="s">
        <v>3551</v>
      </c>
      <c r="M4880" s="21" t="s">
        <v>3538</v>
      </c>
      <c r="N4880" t="s">
        <v>3675</v>
      </c>
      <c r="O4880" s="20">
        <v>28</v>
      </c>
      <c r="P4880" s="20">
        <v>6.44</v>
      </c>
      <c r="Q4880" s="22">
        <v>0.23</v>
      </c>
      <c r="R4880" s="23"/>
      <c r="S4880" s="24"/>
      <c r="T4880" s="23"/>
      <c r="U4880" s="22"/>
      <c r="V4880" s="20"/>
      <c r="W4880" s="20"/>
      <c r="X4880" s="25"/>
    </row>
    <row r="4881" spans="1:24">
      <c r="A4881" s="1" t="s">
        <v>3667</v>
      </c>
      <c r="B4881" s="13" t="s">
        <v>1615</v>
      </c>
      <c r="C4881" t="s">
        <v>3668</v>
      </c>
      <c r="D4881" s="7" t="s">
        <v>3669</v>
      </c>
      <c r="E4881" s="13" t="s">
        <v>2849</v>
      </c>
      <c r="F4881" s="20"/>
      <c r="G4881" s="20"/>
      <c r="H4881" s="20"/>
      <c r="I4881" s="20"/>
      <c r="J4881" s="25"/>
      <c r="K4881" t="s">
        <v>3676</v>
      </c>
      <c r="M4881" s="21" t="s">
        <v>1626</v>
      </c>
      <c r="N4881" t="s">
        <v>3677</v>
      </c>
      <c r="O4881" s="20">
        <v>34</v>
      </c>
      <c r="P4881" s="20">
        <v>34</v>
      </c>
      <c r="Q4881" s="22">
        <v>1</v>
      </c>
      <c r="R4881" s="23"/>
      <c r="S4881" s="24"/>
      <c r="T4881" s="23"/>
      <c r="U4881" s="22"/>
      <c r="V4881" s="20"/>
      <c r="W4881" s="20"/>
      <c r="X4881" s="25"/>
    </row>
    <row r="4882" spans="1:24">
      <c r="A4882" s="1" t="s">
        <v>3667</v>
      </c>
      <c r="B4882" s="13" t="s">
        <v>1615</v>
      </c>
      <c r="C4882" t="s">
        <v>3668</v>
      </c>
      <c r="D4882" s="7" t="s">
        <v>3669</v>
      </c>
      <c r="E4882" s="13" t="s">
        <v>2849</v>
      </c>
      <c r="F4882" s="20"/>
      <c r="G4882" s="20"/>
      <c r="H4882" s="20"/>
      <c r="I4882" s="20"/>
      <c r="J4882" s="25"/>
      <c r="K4882" t="s">
        <v>3676</v>
      </c>
      <c r="M4882" s="21" t="s">
        <v>1626</v>
      </c>
      <c r="N4882" t="s">
        <v>3677</v>
      </c>
      <c r="O4882" s="20">
        <v>33</v>
      </c>
      <c r="P4882" s="20">
        <v>33</v>
      </c>
      <c r="Q4882" s="22">
        <v>1</v>
      </c>
      <c r="R4882" s="23"/>
      <c r="S4882" s="24"/>
      <c r="T4882" s="23"/>
      <c r="U4882" s="22"/>
      <c r="V4882" s="20"/>
      <c r="W4882" s="20"/>
      <c r="X4882" s="25"/>
    </row>
    <row r="4883" spans="1:24">
      <c r="A4883" s="1" t="s">
        <v>3667</v>
      </c>
      <c r="B4883" s="13" t="s">
        <v>1615</v>
      </c>
      <c r="C4883" t="s">
        <v>3668</v>
      </c>
      <c r="D4883" s="7" t="s">
        <v>3669</v>
      </c>
      <c r="E4883" s="13" t="s">
        <v>2849</v>
      </c>
      <c r="F4883" s="20"/>
      <c r="G4883" s="20"/>
      <c r="H4883" s="20"/>
      <c r="I4883" s="20"/>
      <c r="J4883" s="25"/>
      <c r="K4883" t="s">
        <v>3676</v>
      </c>
      <c r="M4883" s="21" t="s">
        <v>1626</v>
      </c>
      <c r="N4883" t="s">
        <v>3677</v>
      </c>
      <c r="O4883" s="20">
        <v>25</v>
      </c>
      <c r="P4883" s="20">
        <v>25</v>
      </c>
      <c r="Q4883" s="22">
        <v>1</v>
      </c>
      <c r="R4883" s="23"/>
      <c r="S4883" s="24"/>
      <c r="T4883" s="23"/>
      <c r="U4883" s="22"/>
      <c r="V4883" s="20"/>
      <c r="W4883" s="20"/>
      <c r="X4883" s="25"/>
    </row>
    <row r="4884" spans="1:24">
      <c r="A4884" s="1" t="s">
        <v>3667</v>
      </c>
      <c r="B4884" s="13" t="s">
        <v>1615</v>
      </c>
      <c r="C4884" t="s">
        <v>3668</v>
      </c>
      <c r="D4884" s="7" t="s">
        <v>3669</v>
      </c>
      <c r="E4884" s="13" t="s">
        <v>2849</v>
      </c>
      <c r="F4884" s="20"/>
      <c r="G4884" s="20"/>
      <c r="H4884" s="20"/>
      <c r="I4884" s="20"/>
      <c r="J4884" s="25"/>
      <c r="K4884" t="s">
        <v>3676</v>
      </c>
      <c r="M4884" s="21" t="s">
        <v>1626</v>
      </c>
      <c r="N4884" t="s">
        <v>3677</v>
      </c>
      <c r="O4884" s="20">
        <v>18</v>
      </c>
      <c r="P4884" s="20">
        <v>17.82</v>
      </c>
      <c r="Q4884" s="22">
        <v>0.99</v>
      </c>
      <c r="R4884" s="23"/>
      <c r="S4884" s="24"/>
      <c r="T4884" s="23"/>
      <c r="U4884" s="22"/>
      <c r="V4884" s="20"/>
      <c r="W4884" s="20"/>
      <c r="X4884" s="25"/>
    </row>
    <row r="4885" spans="1:24">
      <c r="A4885" s="1" t="s">
        <v>3667</v>
      </c>
      <c r="B4885" s="13" t="s">
        <v>1615</v>
      </c>
      <c r="C4885" t="s">
        <v>3668</v>
      </c>
      <c r="D4885" s="7" t="s">
        <v>3669</v>
      </c>
      <c r="E4885" s="13" t="s">
        <v>2849</v>
      </c>
      <c r="F4885" s="20"/>
      <c r="G4885" s="20"/>
      <c r="H4885" s="20"/>
      <c r="I4885" s="20"/>
      <c r="J4885" s="25"/>
      <c r="K4885" t="s">
        <v>3676</v>
      </c>
      <c r="M4885" s="21" t="s">
        <v>1626</v>
      </c>
      <c r="N4885" t="s">
        <v>3677</v>
      </c>
      <c r="O4885" s="20">
        <v>9</v>
      </c>
      <c r="P4885" s="20">
        <v>8.19</v>
      </c>
      <c r="Q4885" s="22">
        <v>0.91</v>
      </c>
      <c r="R4885" s="23"/>
      <c r="S4885" s="24"/>
      <c r="T4885" s="23"/>
      <c r="U4885" s="22"/>
      <c r="V4885" s="20"/>
      <c r="W4885" s="20"/>
      <c r="X4885" s="25"/>
    </row>
    <row r="4886" spans="1:24">
      <c r="A4886" s="1" t="s">
        <v>3667</v>
      </c>
      <c r="B4886" s="13" t="s">
        <v>1615</v>
      </c>
      <c r="C4886" t="s">
        <v>3668</v>
      </c>
      <c r="D4886" s="7" t="s">
        <v>3669</v>
      </c>
      <c r="E4886" s="13" t="s">
        <v>2849</v>
      </c>
      <c r="F4886" s="20"/>
      <c r="G4886" s="20"/>
      <c r="H4886" s="20"/>
      <c r="I4886" s="20"/>
      <c r="J4886" s="25"/>
      <c r="K4886" t="s">
        <v>3676</v>
      </c>
      <c r="M4886" s="21" t="s">
        <v>1626</v>
      </c>
      <c r="N4886" t="s">
        <v>3677</v>
      </c>
      <c r="O4886" s="20">
        <v>4</v>
      </c>
      <c r="P4886" s="20">
        <v>2.76</v>
      </c>
      <c r="Q4886" s="22">
        <v>0.69</v>
      </c>
      <c r="R4886" s="23"/>
      <c r="S4886" s="24"/>
      <c r="T4886" s="23"/>
      <c r="U4886" s="22"/>
      <c r="V4886" s="20"/>
      <c r="W4886" s="20"/>
      <c r="X4886" s="25"/>
    </row>
    <row r="4887" spans="1:24">
      <c r="A4887" s="1" t="s">
        <v>3667</v>
      </c>
      <c r="B4887" s="13" t="s">
        <v>1615</v>
      </c>
      <c r="C4887" t="s">
        <v>3668</v>
      </c>
      <c r="D4887" s="7" t="s">
        <v>3669</v>
      </c>
      <c r="E4887" s="13" t="s">
        <v>2849</v>
      </c>
      <c r="F4887" s="20"/>
      <c r="G4887" s="20"/>
      <c r="H4887" s="20"/>
      <c r="I4887" s="20"/>
      <c r="J4887" s="25"/>
      <c r="K4887" t="s">
        <v>3676</v>
      </c>
      <c r="M4887" s="21" t="s">
        <v>1626</v>
      </c>
      <c r="N4887" t="s">
        <v>3677</v>
      </c>
      <c r="O4887" s="20">
        <v>2</v>
      </c>
      <c r="P4887" s="20">
        <v>0.56</v>
      </c>
      <c r="Q4887" s="22">
        <v>0.28</v>
      </c>
      <c r="R4887" s="23"/>
      <c r="S4887" s="24"/>
      <c r="T4887" s="23"/>
      <c r="U4887" s="22"/>
      <c r="V4887" s="20"/>
      <c r="W4887" s="20"/>
      <c r="X4887" s="25"/>
    </row>
    <row r="4888" spans="1:24">
      <c r="A4888" s="1" t="s">
        <v>3667</v>
      </c>
      <c r="B4888" s="13" t="s">
        <v>1615</v>
      </c>
      <c r="C4888" t="s">
        <v>3668</v>
      </c>
      <c r="D4888" s="7" t="s">
        <v>3669</v>
      </c>
      <c r="E4888" s="13" t="s">
        <v>2849</v>
      </c>
      <c r="F4888" s="20"/>
      <c r="G4888" s="20"/>
      <c r="H4888" s="20"/>
      <c r="I4888" s="20"/>
      <c r="J4888" s="25"/>
      <c r="K4888" t="s">
        <v>3676</v>
      </c>
      <c r="M4888" s="21" t="s">
        <v>1626</v>
      </c>
      <c r="N4888" t="s">
        <v>3678</v>
      </c>
      <c r="O4888" s="20">
        <v>38</v>
      </c>
      <c r="P4888" s="20">
        <v>38</v>
      </c>
      <c r="Q4888" s="22">
        <v>1</v>
      </c>
      <c r="R4888" s="23"/>
      <c r="S4888" s="24"/>
      <c r="T4888" s="23"/>
      <c r="U4888" s="22"/>
      <c r="V4888" s="20"/>
      <c r="W4888" s="20"/>
      <c r="X4888" s="25"/>
    </row>
    <row r="4889" spans="1:24">
      <c r="A4889" s="1" t="s">
        <v>3667</v>
      </c>
      <c r="B4889" s="13" t="s">
        <v>1615</v>
      </c>
      <c r="C4889" t="s">
        <v>3668</v>
      </c>
      <c r="D4889" s="7" t="s">
        <v>3669</v>
      </c>
      <c r="E4889" s="13" t="s">
        <v>2849</v>
      </c>
      <c r="F4889" s="20"/>
      <c r="G4889" s="20"/>
      <c r="H4889" s="20"/>
      <c r="I4889" s="20"/>
      <c r="J4889" s="25"/>
      <c r="K4889" t="s">
        <v>3676</v>
      </c>
      <c r="M4889" s="21" t="s">
        <v>1626</v>
      </c>
      <c r="N4889" t="s">
        <v>3678</v>
      </c>
      <c r="O4889" s="20">
        <v>25</v>
      </c>
      <c r="P4889" s="20">
        <v>24.75</v>
      </c>
      <c r="Q4889" s="22">
        <v>0.99</v>
      </c>
      <c r="R4889" s="23"/>
      <c r="S4889" s="24"/>
      <c r="T4889" s="23"/>
      <c r="U4889" s="22"/>
      <c r="V4889" s="20"/>
      <c r="W4889" s="20"/>
      <c r="X4889" s="25"/>
    </row>
    <row r="4890" spans="1:24">
      <c r="A4890" s="1" t="s">
        <v>3667</v>
      </c>
      <c r="B4890" s="13" t="s">
        <v>1615</v>
      </c>
      <c r="C4890" t="s">
        <v>3668</v>
      </c>
      <c r="D4890" s="7" t="s">
        <v>3669</v>
      </c>
      <c r="E4890" s="13" t="s">
        <v>2849</v>
      </c>
      <c r="F4890" s="20"/>
      <c r="G4890" s="20"/>
      <c r="H4890" s="20"/>
      <c r="I4890" s="20"/>
      <c r="J4890" s="25"/>
      <c r="K4890" t="s">
        <v>3676</v>
      </c>
      <c r="M4890" s="21" t="s">
        <v>1626</v>
      </c>
      <c r="N4890" t="s">
        <v>3678</v>
      </c>
      <c r="O4890" s="20">
        <v>18</v>
      </c>
      <c r="P4890" s="20">
        <v>17.1</v>
      </c>
      <c r="Q4890" s="22">
        <v>0.95</v>
      </c>
      <c r="R4890" s="23"/>
      <c r="S4890" s="24"/>
      <c r="T4890" s="23"/>
      <c r="U4890" s="22"/>
      <c r="V4890" s="20"/>
      <c r="W4890" s="20"/>
      <c r="X4890" s="25"/>
    </row>
    <row r="4891" spans="1:24">
      <c r="A4891" s="1" t="s">
        <v>3667</v>
      </c>
      <c r="B4891" s="13" t="s">
        <v>1615</v>
      </c>
      <c r="C4891" t="s">
        <v>3668</v>
      </c>
      <c r="D4891" s="7" t="s">
        <v>3669</v>
      </c>
      <c r="E4891" s="13" t="s">
        <v>2849</v>
      </c>
      <c r="F4891" s="20"/>
      <c r="G4891" s="20"/>
      <c r="H4891" s="20"/>
      <c r="I4891" s="20"/>
      <c r="J4891" s="25"/>
      <c r="K4891" t="s">
        <v>3676</v>
      </c>
      <c r="M4891" s="21" t="s">
        <v>1626</v>
      </c>
      <c r="N4891" t="s">
        <v>3678</v>
      </c>
      <c r="O4891" s="20">
        <v>14</v>
      </c>
      <c r="P4891" s="20">
        <v>12.46</v>
      </c>
      <c r="Q4891" s="22">
        <v>0.89</v>
      </c>
      <c r="R4891" s="23"/>
      <c r="S4891" s="24"/>
      <c r="T4891" s="23"/>
      <c r="U4891" s="22"/>
      <c r="V4891" s="20"/>
      <c r="W4891" s="20"/>
      <c r="X4891" s="25"/>
    </row>
    <row r="4892" spans="1:24">
      <c r="A4892" s="1" t="s">
        <v>3667</v>
      </c>
      <c r="B4892" s="13" t="s">
        <v>1615</v>
      </c>
      <c r="C4892" t="s">
        <v>3668</v>
      </c>
      <c r="D4892" s="7" t="s">
        <v>3669</v>
      </c>
      <c r="E4892" s="13" t="s">
        <v>2849</v>
      </c>
      <c r="F4892" s="20"/>
      <c r="G4892" s="20"/>
      <c r="H4892" s="20"/>
      <c r="I4892" s="20"/>
      <c r="J4892" s="25"/>
      <c r="K4892" t="s">
        <v>3676</v>
      </c>
      <c r="M4892" s="21" t="s">
        <v>1626</v>
      </c>
      <c r="N4892" t="s">
        <v>3678</v>
      </c>
      <c r="O4892" s="20">
        <v>10</v>
      </c>
      <c r="P4892" s="20">
        <v>7.5</v>
      </c>
      <c r="Q4892" s="22">
        <v>0.75</v>
      </c>
      <c r="R4892" s="23"/>
      <c r="S4892" s="24"/>
      <c r="T4892" s="23"/>
      <c r="U4892" s="22"/>
      <c r="V4892" s="20"/>
      <c r="W4892" s="20"/>
      <c r="X4892" s="25"/>
    </row>
    <row r="4893" spans="1:24">
      <c r="A4893" s="39" t="s">
        <v>3667</v>
      </c>
      <c r="B4893" s="40" t="s">
        <v>1615</v>
      </c>
      <c r="C4893" s="18" t="s">
        <v>3668</v>
      </c>
      <c r="D4893" s="78" t="s">
        <v>3669</v>
      </c>
      <c r="E4893" s="40" t="s">
        <v>2849</v>
      </c>
      <c r="F4893" s="42"/>
      <c r="G4893" s="42"/>
      <c r="H4893" s="42"/>
      <c r="I4893" s="42"/>
      <c r="J4893" s="47"/>
      <c r="K4893" s="18" t="s">
        <v>3676</v>
      </c>
      <c r="L4893" s="18"/>
      <c r="M4893" s="43" t="s">
        <v>1626</v>
      </c>
      <c r="N4893" s="18" t="s">
        <v>3678</v>
      </c>
      <c r="O4893" s="42">
        <v>8</v>
      </c>
      <c r="P4893" s="42">
        <v>3.36</v>
      </c>
      <c r="Q4893" s="44">
        <v>0.42</v>
      </c>
      <c r="R4893" s="45"/>
      <c r="S4893" s="46"/>
      <c r="T4893" s="45"/>
      <c r="U4893" s="44"/>
      <c r="V4893" s="42"/>
      <c r="W4893" s="42"/>
      <c r="X4893" s="47"/>
    </row>
    <row r="4894" spans="1:25">
      <c r="A4894" s="1" t="s">
        <v>3679</v>
      </c>
      <c r="B4894" s="13" t="s">
        <v>1615</v>
      </c>
      <c r="D4894" s="62" t="s">
        <v>3680</v>
      </c>
      <c r="E4894" s="13" t="s">
        <v>3681</v>
      </c>
      <c r="F4894" s="20">
        <v>76.3</v>
      </c>
      <c r="G4894" s="20"/>
      <c r="H4894" s="20"/>
      <c r="I4894" s="20"/>
      <c r="J4894" s="25"/>
      <c r="K4894" t="s">
        <v>1617</v>
      </c>
      <c r="M4894" s="21"/>
      <c r="N4894" t="s">
        <v>3682</v>
      </c>
      <c r="O4894" s="20">
        <v>40.6</v>
      </c>
      <c r="P4894" s="20">
        <v>7.3</v>
      </c>
      <c r="Q4894" s="22">
        <f>P4894/O4894</f>
        <v>0.179802955665025</v>
      </c>
      <c r="R4894" s="23">
        <v>2.75422870333815e-16</v>
      </c>
      <c r="S4894" s="24">
        <v>1.94984459975804e-14</v>
      </c>
      <c r="T4894" s="23"/>
      <c r="U4894" s="22"/>
      <c r="V4894" s="20">
        <v>20</v>
      </c>
      <c r="W4894" s="20"/>
      <c r="X4894" s="25"/>
      <c r="Y4894" s="85"/>
    </row>
    <row r="4895" spans="1:25">
      <c r="A4895" s="1" t="s">
        <v>3679</v>
      </c>
      <c r="B4895" s="13" t="s">
        <v>1615</v>
      </c>
      <c r="D4895" s="62" t="s">
        <v>3680</v>
      </c>
      <c r="E4895" s="13" t="s">
        <v>3681</v>
      </c>
      <c r="F4895" s="20">
        <v>76.3</v>
      </c>
      <c r="G4895" s="20"/>
      <c r="H4895" s="20"/>
      <c r="I4895" s="20"/>
      <c r="J4895" s="25"/>
      <c r="K4895" t="s">
        <v>1617</v>
      </c>
      <c r="M4895" s="21"/>
      <c r="N4895" t="s">
        <v>3683</v>
      </c>
      <c r="O4895" s="20">
        <v>43.6</v>
      </c>
      <c r="P4895" s="20">
        <v>7.5</v>
      </c>
      <c r="Q4895" s="22">
        <f t="shared" ref="Q4895:Q4912" si="0">P4895/O4895</f>
        <v>0.172018348623853</v>
      </c>
      <c r="R4895" s="23">
        <v>4.07380277804111e-15</v>
      </c>
      <c r="S4895" s="24">
        <v>4.26579518801592e-11</v>
      </c>
      <c r="T4895" s="23"/>
      <c r="U4895" s="22"/>
      <c r="V4895" s="20">
        <v>20</v>
      </c>
      <c r="W4895" s="20"/>
      <c r="X4895" s="25"/>
      <c r="Y4895" s="85"/>
    </row>
    <row r="4896" spans="1:25">
      <c r="A4896" s="1" t="s">
        <v>3679</v>
      </c>
      <c r="B4896" s="13" t="s">
        <v>1615</v>
      </c>
      <c r="D4896" s="62" t="s">
        <v>3680</v>
      </c>
      <c r="E4896" s="13" t="s">
        <v>3681</v>
      </c>
      <c r="F4896" s="20">
        <v>76.3</v>
      </c>
      <c r="G4896" s="20"/>
      <c r="H4896" s="20"/>
      <c r="I4896" s="20"/>
      <c r="J4896" s="25"/>
      <c r="K4896" t="s">
        <v>1617</v>
      </c>
      <c r="M4896" s="21"/>
      <c r="N4896" t="s">
        <v>3684</v>
      </c>
      <c r="O4896" s="20">
        <v>47.6</v>
      </c>
      <c r="P4896" s="20">
        <v>8.9</v>
      </c>
      <c r="Q4896" s="22">
        <f t="shared" si="0"/>
        <v>0.186974789915966</v>
      </c>
      <c r="R4896" s="23">
        <v>1.4791083881682e-13</v>
      </c>
      <c r="S4896" s="24">
        <v>3.63078054770101e-9</v>
      </c>
      <c r="T4896" s="23"/>
      <c r="U4896" s="22"/>
      <c r="V4896" s="20">
        <v>20</v>
      </c>
      <c r="W4896" s="20"/>
      <c r="X4896" s="25"/>
      <c r="Y4896" s="85"/>
    </row>
    <row r="4897" spans="1:25">
      <c r="A4897" s="1" t="s">
        <v>3679</v>
      </c>
      <c r="B4897" s="13" t="s">
        <v>1615</v>
      </c>
      <c r="D4897" s="62" t="s">
        <v>3680</v>
      </c>
      <c r="E4897" s="13" t="s">
        <v>3681</v>
      </c>
      <c r="F4897" s="20">
        <v>76.3</v>
      </c>
      <c r="G4897" s="20"/>
      <c r="H4897" s="20"/>
      <c r="I4897" s="20"/>
      <c r="J4897" s="25"/>
      <c r="K4897" t="s">
        <v>1617</v>
      </c>
      <c r="M4897" s="21"/>
      <c r="N4897" t="s">
        <v>3685</v>
      </c>
      <c r="O4897" s="20">
        <v>53.1</v>
      </c>
      <c r="P4897" s="20">
        <v>9.3</v>
      </c>
      <c r="Q4897" s="22">
        <f t="shared" si="0"/>
        <v>0.175141242937853</v>
      </c>
      <c r="R4897" s="23">
        <v>4.07380277804111e-15</v>
      </c>
      <c r="S4897" s="24">
        <v>2.23872113856833e-11</v>
      </c>
      <c r="T4897" s="23"/>
      <c r="U4897" s="22"/>
      <c r="V4897" s="20">
        <v>20</v>
      </c>
      <c r="W4897" s="20"/>
      <c r="X4897" s="25"/>
      <c r="Y4897" s="85"/>
    </row>
    <row r="4898" spans="1:25">
      <c r="A4898" s="1" t="s">
        <v>3679</v>
      </c>
      <c r="B4898" s="13" t="s">
        <v>1615</v>
      </c>
      <c r="D4898" s="62" t="s">
        <v>3680</v>
      </c>
      <c r="E4898" s="13" t="s">
        <v>3681</v>
      </c>
      <c r="F4898" s="20">
        <v>76.3</v>
      </c>
      <c r="G4898" s="20"/>
      <c r="H4898" s="20"/>
      <c r="I4898" s="20"/>
      <c r="J4898" s="25"/>
      <c r="K4898" t="s">
        <v>1617</v>
      </c>
      <c r="M4898" s="21"/>
      <c r="N4898" t="s">
        <v>3686</v>
      </c>
      <c r="O4898" s="20">
        <v>61.6</v>
      </c>
      <c r="P4898" s="20">
        <v>15.9</v>
      </c>
      <c r="Q4898" s="22">
        <f t="shared" si="0"/>
        <v>0.258116883116883</v>
      </c>
      <c r="R4898" s="23">
        <v>7.24435960074986e-14</v>
      </c>
      <c r="S4898" s="24">
        <v>1.0715193052376e-9</v>
      </c>
      <c r="T4898" s="23"/>
      <c r="U4898" s="22"/>
      <c r="V4898" s="20">
        <v>20</v>
      </c>
      <c r="W4898" s="20"/>
      <c r="X4898" s="25"/>
      <c r="Y4898" s="85"/>
    </row>
    <row r="4899" spans="1:25">
      <c r="A4899" s="1" t="s">
        <v>3679</v>
      </c>
      <c r="B4899" s="13" t="s">
        <v>1615</v>
      </c>
      <c r="D4899" s="62" t="s">
        <v>3680</v>
      </c>
      <c r="E4899" s="13" t="s">
        <v>3681</v>
      </c>
      <c r="F4899" s="20">
        <v>76.3</v>
      </c>
      <c r="G4899" s="20"/>
      <c r="H4899" s="20"/>
      <c r="I4899" s="20"/>
      <c r="J4899" s="25"/>
      <c r="K4899" t="s">
        <v>1617</v>
      </c>
      <c r="M4899" s="21"/>
      <c r="N4899" t="s">
        <v>3687</v>
      </c>
      <c r="O4899" s="20">
        <v>70.7</v>
      </c>
      <c r="P4899" s="20">
        <v>41.3</v>
      </c>
      <c r="Q4899" s="22">
        <f t="shared" si="0"/>
        <v>0.584158415841584</v>
      </c>
      <c r="R4899" s="23"/>
      <c r="S4899" s="24"/>
      <c r="T4899" s="23"/>
      <c r="U4899" s="22"/>
      <c r="V4899" s="20">
        <v>20</v>
      </c>
      <c r="W4899" s="20"/>
      <c r="X4899" s="25"/>
      <c r="Y4899" s="85"/>
    </row>
    <row r="4900" spans="1:25">
      <c r="A4900" s="1" t="s">
        <v>3679</v>
      </c>
      <c r="B4900" s="13" t="s">
        <v>1615</v>
      </c>
      <c r="D4900" s="62" t="s">
        <v>3680</v>
      </c>
      <c r="E4900" s="13" t="s">
        <v>3681</v>
      </c>
      <c r="F4900" s="20">
        <v>76.3</v>
      </c>
      <c r="G4900" s="20"/>
      <c r="H4900" s="20"/>
      <c r="I4900" s="20"/>
      <c r="J4900" s="25"/>
      <c r="K4900" t="s">
        <v>1617</v>
      </c>
      <c r="M4900" s="21"/>
      <c r="N4900" t="s">
        <v>3688</v>
      </c>
      <c r="O4900" s="20">
        <v>73.7</v>
      </c>
      <c r="P4900" s="20">
        <v>44.8</v>
      </c>
      <c r="Q4900" s="22">
        <f t="shared" si="0"/>
        <v>0.6078697421981</v>
      </c>
      <c r="R4900" s="23">
        <v>2.51188643150957e-12</v>
      </c>
      <c r="S4900" s="24">
        <v>1.28824955169313e-8</v>
      </c>
      <c r="T4900" s="23"/>
      <c r="U4900" s="22"/>
      <c r="V4900" s="20">
        <v>20</v>
      </c>
      <c r="W4900" s="20"/>
      <c r="X4900" s="25"/>
      <c r="Y4900" s="85"/>
    </row>
    <row r="4901" spans="1:25">
      <c r="A4901" s="1" t="s">
        <v>3679</v>
      </c>
      <c r="B4901" s="13" t="s">
        <v>1615</v>
      </c>
      <c r="D4901" s="62" t="s">
        <v>3680</v>
      </c>
      <c r="E4901" s="13" t="s">
        <v>3681</v>
      </c>
      <c r="F4901" s="20">
        <v>76.3</v>
      </c>
      <c r="G4901" s="20"/>
      <c r="H4901" s="20"/>
      <c r="I4901" s="20"/>
      <c r="J4901" s="25"/>
      <c r="K4901" t="s">
        <v>1617</v>
      </c>
      <c r="M4901" s="21"/>
      <c r="N4901" t="s">
        <v>3689</v>
      </c>
      <c r="O4901" s="20">
        <v>12</v>
      </c>
      <c r="P4901" s="20">
        <v>3.1</v>
      </c>
      <c r="Q4901" s="22">
        <f t="shared" si="0"/>
        <v>0.258333333333333</v>
      </c>
      <c r="R4901" s="23"/>
      <c r="S4901" s="23"/>
      <c r="T4901" s="23"/>
      <c r="U4901" s="22"/>
      <c r="V4901" s="20">
        <v>40</v>
      </c>
      <c r="W4901" s="20"/>
      <c r="X4901" s="25"/>
      <c r="Y4901" s="85"/>
    </row>
    <row r="4902" spans="1:25">
      <c r="A4902" s="1" t="s">
        <v>3679</v>
      </c>
      <c r="B4902" s="13" t="s">
        <v>1615</v>
      </c>
      <c r="D4902" s="62" t="s">
        <v>3680</v>
      </c>
      <c r="E4902" s="13" t="s">
        <v>3681</v>
      </c>
      <c r="F4902" s="20">
        <v>76.3</v>
      </c>
      <c r="G4902" s="20"/>
      <c r="H4902" s="20"/>
      <c r="I4902" s="20"/>
      <c r="J4902" s="25"/>
      <c r="K4902" t="s">
        <v>1617</v>
      </c>
      <c r="M4902" s="21"/>
      <c r="N4902" t="s">
        <v>3690</v>
      </c>
      <c r="O4902" s="20">
        <v>30.1</v>
      </c>
      <c r="P4902" s="20">
        <v>7.7</v>
      </c>
      <c r="Q4902" s="22">
        <f t="shared" si="0"/>
        <v>0.255813953488372</v>
      </c>
      <c r="R4902" s="23"/>
      <c r="S4902" s="23"/>
      <c r="T4902" s="23"/>
      <c r="U4902" s="22"/>
      <c r="V4902" s="20">
        <v>40</v>
      </c>
      <c r="W4902" s="20"/>
      <c r="X4902" s="25"/>
      <c r="Y4902" s="85"/>
    </row>
    <row r="4903" spans="1:25">
      <c r="A4903" s="1" t="s">
        <v>3679</v>
      </c>
      <c r="B4903" s="13" t="s">
        <v>1615</v>
      </c>
      <c r="D4903" s="62" t="s">
        <v>3680</v>
      </c>
      <c r="E4903" s="13" t="s">
        <v>3681</v>
      </c>
      <c r="F4903" s="20">
        <v>76.3</v>
      </c>
      <c r="G4903" s="20"/>
      <c r="H4903" s="20"/>
      <c r="I4903" s="20"/>
      <c r="J4903" s="25"/>
      <c r="K4903" t="s">
        <v>1617</v>
      </c>
      <c r="M4903" s="21"/>
      <c r="N4903" t="s">
        <v>3691</v>
      </c>
      <c r="O4903" s="20">
        <v>34.7</v>
      </c>
      <c r="P4903" s="20">
        <v>0.6</v>
      </c>
      <c r="Q4903" s="22">
        <f t="shared" si="0"/>
        <v>0.0172910662824207</v>
      </c>
      <c r="R4903" s="23">
        <v>3.09029543251358e-14</v>
      </c>
      <c r="S4903" s="24">
        <v>1.94984459975804e-10</v>
      </c>
      <c r="T4903" s="23"/>
      <c r="U4903" s="22"/>
      <c r="V4903" s="20">
        <v>40</v>
      </c>
      <c r="W4903" s="20"/>
      <c r="X4903" s="25"/>
      <c r="Y4903" s="85"/>
    </row>
    <row r="4904" spans="1:25">
      <c r="A4904" s="1" t="s">
        <v>3679</v>
      </c>
      <c r="B4904" s="13" t="s">
        <v>1615</v>
      </c>
      <c r="D4904" s="62" t="s">
        <v>3680</v>
      </c>
      <c r="E4904" s="13" t="s">
        <v>3681</v>
      </c>
      <c r="F4904" s="20">
        <v>76.3</v>
      </c>
      <c r="G4904" s="20"/>
      <c r="H4904" s="20"/>
      <c r="I4904" s="20"/>
      <c r="J4904" s="25"/>
      <c r="K4904" t="s">
        <v>1617</v>
      </c>
      <c r="M4904" s="21"/>
      <c r="N4904" t="s">
        <v>3692</v>
      </c>
      <c r="O4904" s="20">
        <v>41.6</v>
      </c>
      <c r="P4904" s="20">
        <v>10.1</v>
      </c>
      <c r="Q4904" s="22">
        <f t="shared" si="0"/>
        <v>0.242788461538462</v>
      </c>
      <c r="R4904" s="23"/>
      <c r="S4904" s="23"/>
      <c r="T4904" s="23"/>
      <c r="U4904" s="22"/>
      <c r="V4904" s="20">
        <v>40</v>
      </c>
      <c r="W4904" s="20"/>
      <c r="X4904" s="25"/>
      <c r="Y4904" s="85"/>
    </row>
    <row r="4905" spans="1:25">
      <c r="A4905" s="1" t="s">
        <v>3679</v>
      </c>
      <c r="B4905" s="13" t="s">
        <v>1615</v>
      </c>
      <c r="D4905" s="62" t="s">
        <v>3680</v>
      </c>
      <c r="E4905" s="13" t="s">
        <v>3681</v>
      </c>
      <c r="F4905" s="20">
        <v>76.3</v>
      </c>
      <c r="G4905" s="20"/>
      <c r="H4905" s="20"/>
      <c r="I4905" s="20"/>
      <c r="J4905" s="25"/>
      <c r="K4905" t="s">
        <v>1617</v>
      </c>
      <c r="M4905" s="21"/>
      <c r="N4905" t="s">
        <v>3693</v>
      </c>
      <c r="O4905" s="20">
        <v>48.6</v>
      </c>
      <c r="P4905" s="20">
        <v>18.4</v>
      </c>
      <c r="Q4905" s="22">
        <f t="shared" si="0"/>
        <v>0.378600823045267</v>
      </c>
      <c r="R4905" s="23">
        <v>9.12010839355907e-17</v>
      </c>
      <c r="S4905" s="24">
        <v>6.16595001861478e-15</v>
      </c>
      <c r="T4905" s="23"/>
      <c r="U4905" s="22"/>
      <c r="V4905" s="20">
        <v>40</v>
      </c>
      <c r="W4905" s="20"/>
      <c r="X4905" s="25"/>
      <c r="Y4905" s="85"/>
    </row>
    <row r="4906" spans="1:25">
      <c r="A4906" s="1" t="s">
        <v>3679</v>
      </c>
      <c r="B4906" s="13" t="s">
        <v>1615</v>
      </c>
      <c r="D4906" s="62" t="s">
        <v>3680</v>
      </c>
      <c r="E4906" s="13" t="s">
        <v>3681</v>
      </c>
      <c r="F4906" s="20">
        <v>76.3</v>
      </c>
      <c r="G4906" s="20"/>
      <c r="H4906" s="20"/>
      <c r="I4906" s="20"/>
      <c r="J4906" s="25"/>
      <c r="K4906" t="s">
        <v>1617</v>
      </c>
      <c r="M4906" s="21"/>
      <c r="N4906" t="s">
        <v>3694</v>
      </c>
      <c r="O4906" s="20">
        <v>43.5</v>
      </c>
      <c r="P4906" s="20">
        <v>13</v>
      </c>
      <c r="Q4906" s="22">
        <f t="shared" si="0"/>
        <v>0.298850574712644</v>
      </c>
      <c r="R4906" s="23">
        <v>3.23593656929628e-16</v>
      </c>
      <c r="S4906" s="24">
        <v>1.09647819614318e-13</v>
      </c>
      <c r="T4906" s="23"/>
      <c r="U4906" s="22"/>
      <c r="V4906" s="20">
        <v>40</v>
      </c>
      <c r="W4906" s="20"/>
      <c r="X4906" s="25"/>
      <c r="Y4906" s="85"/>
    </row>
    <row r="4907" spans="1:25">
      <c r="A4907" s="1" t="s">
        <v>3679</v>
      </c>
      <c r="B4907" s="13" t="s">
        <v>1615</v>
      </c>
      <c r="D4907" s="62" t="s">
        <v>3680</v>
      </c>
      <c r="E4907" s="13" t="s">
        <v>3681</v>
      </c>
      <c r="F4907" s="20">
        <v>76.3</v>
      </c>
      <c r="G4907" s="20"/>
      <c r="H4907" s="20"/>
      <c r="I4907" s="20"/>
      <c r="J4907" s="25"/>
      <c r="K4907" t="s">
        <v>1617</v>
      </c>
      <c r="M4907" s="21"/>
      <c r="N4907" t="s">
        <v>3695</v>
      </c>
      <c r="O4907" s="20">
        <v>49.9</v>
      </c>
      <c r="P4907" s="20">
        <v>26.2</v>
      </c>
      <c r="Q4907" s="22">
        <f t="shared" si="0"/>
        <v>0.525050100200401</v>
      </c>
      <c r="R4907" s="23">
        <v>1.3182567385564e-13</v>
      </c>
      <c r="S4907" s="24">
        <v>1.73780082874937e-10</v>
      </c>
      <c r="T4907" s="23"/>
      <c r="U4907" s="22"/>
      <c r="V4907" s="20">
        <v>40</v>
      </c>
      <c r="W4907" s="20"/>
      <c r="X4907" s="25"/>
      <c r="Y4907" s="85"/>
    </row>
    <row r="4908" spans="1:25">
      <c r="A4908" s="1" t="s">
        <v>3679</v>
      </c>
      <c r="B4908" s="13" t="s">
        <v>1615</v>
      </c>
      <c r="D4908" s="62" t="s">
        <v>3680</v>
      </c>
      <c r="E4908" s="13" t="s">
        <v>3681</v>
      </c>
      <c r="F4908" s="20">
        <v>76.3</v>
      </c>
      <c r="G4908" s="20"/>
      <c r="H4908" s="20"/>
      <c r="I4908" s="20"/>
      <c r="J4908" s="25"/>
      <c r="K4908" t="s">
        <v>1617</v>
      </c>
      <c r="M4908" s="21"/>
      <c r="N4908" t="s">
        <v>3696</v>
      </c>
      <c r="O4908" s="20">
        <v>65.8</v>
      </c>
      <c r="P4908" s="20">
        <v>37.7</v>
      </c>
      <c r="Q4908" s="22">
        <f t="shared" si="0"/>
        <v>0.572948328267477</v>
      </c>
      <c r="R4908" s="23"/>
      <c r="S4908" s="23"/>
      <c r="T4908" s="23"/>
      <c r="U4908" s="22"/>
      <c r="V4908" s="20">
        <v>40</v>
      </c>
      <c r="W4908" s="20"/>
      <c r="X4908" s="25"/>
      <c r="Y4908" s="85"/>
    </row>
    <row r="4909" spans="1:25">
      <c r="A4909" s="1" t="s">
        <v>3679</v>
      </c>
      <c r="B4909" s="13" t="s">
        <v>1615</v>
      </c>
      <c r="D4909" s="62" t="s">
        <v>3680</v>
      </c>
      <c r="E4909" s="13" t="s">
        <v>3681</v>
      </c>
      <c r="F4909" s="20">
        <v>76.3</v>
      </c>
      <c r="G4909" s="20"/>
      <c r="H4909" s="20"/>
      <c r="I4909" s="20"/>
      <c r="J4909" s="25"/>
      <c r="K4909" t="s">
        <v>1617</v>
      </c>
      <c r="M4909" s="21"/>
      <c r="N4909" t="s">
        <v>3697</v>
      </c>
      <c r="O4909" s="20">
        <v>58.1</v>
      </c>
      <c r="P4909" s="20">
        <v>35.8</v>
      </c>
      <c r="Q4909" s="22">
        <f t="shared" si="0"/>
        <v>0.61617900172117</v>
      </c>
      <c r="R4909" s="23">
        <v>7.58577575029184e-15</v>
      </c>
      <c r="S4909" s="24">
        <v>2.57039578276886e-12</v>
      </c>
      <c r="T4909" s="23"/>
      <c r="U4909" s="22"/>
      <c r="V4909" s="20">
        <v>40</v>
      </c>
      <c r="W4909" s="20"/>
      <c r="X4909" s="25"/>
      <c r="Y4909" s="85"/>
    </row>
    <row r="4910" spans="1:25">
      <c r="A4910" s="1" t="s">
        <v>3679</v>
      </c>
      <c r="B4910" s="13" t="s">
        <v>1615</v>
      </c>
      <c r="D4910" s="62" t="s">
        <v>3680</v>
      </c>
      <c r="E4910" s="13" t="s">
        <v>3681</v>
      </c>
      <c r="F4910" s="20">
        <v>76.3</v>
      </c>
      <c r="G4910" s="20"/>
      <c r="H4910" s="20"/>
      <c r="I4910" s="20"/>
      <c r="J4910" s="25"/>
      <c r="K4910" t="s">
        <v>1617</v>
      </c>
      <c r="M4910" s="21"/>
      <c r="N4910" t="s">
        <v>3698</v>
      </c>
      <c r="O4910" s="20">
        <v>65.5</v>
      </c>
      <c r="P4910" s="20">
        <v>39.9</v>
      </c>
      <c r="Q4910" s="22">
        <f t="shared" si="0"/>
        <v>0.609160305343511</v>
      </c>
      <c r="R4910" s="23">
        <v>2.51188643150957e-12</v>
      </c>
      <c r="S4910" s="24">
        <v>1.28824955169313e-8</v>
      </c>
      <c r="T4910" s="23"/>
      <c r="U4910" s="22"/>
      <c r="V4910" s="20">
        <v>40</v>
      </c>
      <c r="W4910" s="20"/>
      <c r="X4910" s="25"/>
      <c r="Y4910" s="85"/>
    </row>
    <row r="4911" spans="1:25">
      <c r="A4911" s="1" t="s">
        <v>3679</v>
      </c>
      <c r="B4911" s="13" t="s">
        <v>1615</v>
      </c>
      <c r="D4911" s="62" t="s">
        <v>3680</v>
      </c>
      <c r="E4911" s="13" t="s">
        <v>3681</v>
      </c>
      <c r="F4911" s="20">
        <v>76.3</v>
      </c>
      <c r="G4911" s="20"/>
      <c r="H4911" s="20"/>
      <c r="I4911" s="20"/>
      <c r="J4911" s="25"/>
      <c r="K4911" t="s">
        <v>1617</v>
      </c>
      <c r="M4911" s="21"/>
      <c r="N4911" t="s">
        <v>3699</v>
      </c>
      <c r="O4911" s="20">
        <v>70.9</v>
      </c>
      <c r="P4911" s="20">
        <v>53.5</v>
      </c>
      <c r="Q4911" s="22">
        <f t="shared" si="0"/>
        <v>0.754583921015515</v>
      </c>
      <c r="R4911" s="23">
        <v>2.39883291901949e-14</v>
      </c>
      <c r="S4911" s="24">
        <v>1.65958690743756e-11</v>
      </c>
      <c r="T4911" s="23"/>
      <c r="U4911" s="22"/>
      <c r="V4911" s="20">
        <v>40</v>
      </c>
      <c r="W4911" s="20"/>
      <c r="X4911" s="25"/>
      <c r="Y4911" s="85"/>
    </row>
    <row r="4912" spans="1:25">
      <c r="A4912" s="1" t="s">
        <v>3679</v>
      </c>
      <c r="B4912" s="13" t="s">
        <v>1615</v>
      </c>
      <c r="D4912" s="62" t="s">
        <v>3680</v>
      </c>
      <c r="E4912" s="13" t="s">
        <v>3681</v>
      </c>
      <c r="F4912" s="20">
        <v>76.3</v>
      </c>
      <c r="G4912" s="20"/>
      <c r="H4912" s="20"/>
      <c r="I4912" s="20"/>
      <c r="J4912" s="25"/>
      <c r="K4912" t="s">
        <v>1617</v>
      </c>
      <c r="M4912" s="21"/>
      <c r="N4912" t="s">
        <v>3700</v>
      </c>
      <c r="O4912" s="20">
        <v>36.8</v>
      </c>
      <c r="P4912" s="20">
        <v>3</v>
      </c>
      <c r="Q4912" s="22">
        <f t="shared" si="0"/>
        <v>0.0815217391304348</v>
      </c>
      <c r="R4912" s="23"/>
      <c r="S4912" s="24"/>
      <c r="T4912" s="23"/>
      <c r="U4912" s="22"/>
      <c r="V4912" s="20">
        <v>20</v>
      </c>
      <c r="W4912" s="20"/>
      <c r="X4912" s="25"/>
      <c r="Y4912" s="85"/>
    </row>
    <row r="4913" spans="1:25">
      <c r="A4913" s="1" t="s">
        <v>3679</v>
      </c>
      <c r="B4913" s="13" t="s">
        <v>1615</v>
      </c>
      <c r="D4913" s="62" t="s">
        <v>3680</v>
      </c>
      <c r="E4913" s="13" t="s">
        <v>3681</v>
      </c>
      <c r="F4913" s="20">
        <v>76.3</v>
      </c>
      <c r="G4913" s="20"/>
      <c r="H4913" s="20"/>
      <c r="I4913" s="20"/>
      <c r="J4913" s="25"/>
      <c r="K4913" t="s">
        <v>1617</v>
      </c>
      <c r="M4913" s="21"/>
      <c r="N4913" t="s">
        <v>3701</v>
      </c>
      <c r="O4913" s="20">
        <v>33.4</v>
      </c>
      <c r="P4913" s="20">
        <v>2.7</v>
      </c>
      <c r="Q4913" s="22">
        <f t="shared" ref="Q4913:Q4976" si="1">P4913/O4913</f>
        <v>0.0808383233532934</v>
      </c>
      <c r="R4913" s="23">
        <v>1.69824365246174e-15</v>
      </c>
      <c r="S4913" s="24">
        <v>4.57088189614874e-12</v>
      </c>
      <c r="T4913" s="23"/>
      <c r="U4913" s="22"/>
      <c r="V4913" s="20">
        <v>20</v>
      </c>
      <c r="W4913" s="20"/>
      <c r="X4913" s="25"/>
      <c r="Y4913" s="85"/>
    </row>
    <row r="4914" spans="1:25">
      <c r="A4914" s="1" t="s">
        <v>3679</v>
      </c>
      <c r="B4914" s="13" t="s">
        <v>1615</v>
      </c>
      <c r="D4914" s="62" t="s">
        <v>3680</v>
      </c>
      <c r="E4914" s="13" t="s">
        <v>3681</v>
      </c>
      <c r="F4914" s="20">
        <v>76.3</v>
      </c>
      <c r="G4914" s="20"/>
      <c r="H4914" s="20"/>
      <c r="I4914" s="20"/>
      <c r="J4914" s="25"/>
      <c r="K4914" t="s">
        <v>1617</v>
      </c>
      <c r="M4914" s="21"/>
      <c r="N4914" t="s">
        <v>3702</v>
      </c>
      <c r="O4914" s="20">
        <v>44.1</v>
      </c>
      <c r="P4914" s="20">
        <v>1.8</v>
      </c>
      <c r="Q4914" s="22">
        <f t="shared" si="1"/>
        <v>0.0408163265306122</v>
      </c>
      <c r="R4914" s="23"/>
      <c r="S4914" s="23"/>
      <c r="T4914" s="23"/>
      <c r="U4914" s="22"/>
      <c r="V4914" s="20">
        <v>20</v>
      </c>
      <c r="W4914" s="20"/>
      <c r="X4914" s="25"/>
      <c r="Y4914" s="85"/>
    </row>
    <row r="4915" spans="1:25">
      <c r="A4915" s="1" t="s">
        <v>3679</v>
      </c>
      <c r="B4915" s="13" t="s">
        <v>1615</v>
      </c>
      <c r="D4915" s="62" t="s">
        <v>3680</v>
      </c>
      <c r="E4915" s="13" t="s">
        <v>3681</v>
      </c>
      <c r="F4915" s="20">
        <v>76.3</v>
      </c>
      <c r="G4915" s="20"/>
      <c r="H4915" s="20"/>
      <c r="I4915" s="20"/>
      <c r="J4915" s="25"/>
      <c r="K4915" t="s">
        <v>1617</v>
      </c>
      <c r="M4915" s="21"/>
      <c r="N4915" t="s">
        <v>3703</v>
      </c>
      <c r="O4915" s="20">
        <v>51.8</v>
      </c>
      <c r="P4915" s="20">
        <v>10.5</v>
      </c>
      <c r="Q4915" s="22">
        <f t="shared" si="1"/>
        <v>0.202702702702703</v>
      </c>
      <c r="R4915" s="23"/>
      <c r="S4915" s="23"/>
      <c r="T4915" s="23"/>
      <c r="U4915" s="22"/>
      <c r="V4915" s="20">
        <v>20</v>
      </c>
      <c r="W4915" s="20"/>
      <c r="X4915" s="25"/>
      <c r="Y4915" s="85"/>
    </row>
    <row r="4916" spans="1:25">
      <c r="A4916" s="1" t="s">
        <v>3679</v>
      </c>
      <c r="B4916" s="13" t="s">
        <v>1615</v>
      </c>
      <c r="D4916" s="62" t="s">
        <v>3680</v>
      </c>
      <c r="E4916" s="13" t="s">
        <v>3681</v>
      </c>
      <c r="F4916" s="20">
        <v>76.3</v>
      </c>
      <c r="G4916" s="20"/>
      <c r="H4916" s="20"/>
      <c r="I4916" s="20"/>
      <c r="J4916" s="25"/>
      <c r="K4916" t="s">
        <v>1617</v>
      </c>
      <c r="M4916" s="21"/>
      <c r="N4916" t="s">
        <v>3704</v>
      </c>
      <c r="O4916" s="20">
        <v>55</v>
      </c>
      <c r="P4916" s="20">
        <v>5</v>
      </c>
      <c r="Q4916" s="22">
        <f t="shared" si="1"/>
        <v>0.0909090909090909</v>
      </c>
      <c r="R4916" s="23"/>
      <c r="S4916" s="23"/>
      <c r="T4916" s="23"/>
      <c r="U4916" s="22"/>
      <c r="V4916" s="20">
        <v>20</v>
      </c>
      <c r="W4916" s="20"/>
      <c r="X4916" s="25"/>
      <c r="Y4916" s="85"/>
    </row>
    <row r="4917" spans="1:25">
      <c r="A4917" s="1" t="s">
        <v>3679</v>
      </c>
      <c r="B4917" s="13" t="s">
        <v>1615</v>
      </c>
      <c r="D4917" s="62" t="s">
        <v>3680</v>
      </c>
      <c r="E4917" s="13" t="s">
        <v>3681</v>
      </c>
      <c r="F4917" s="20">
        <v>76.3</v>
      </c>
      <c r="G4917" s="20"/>
      <c r="H4917" s="20"/>
      <c r="I4917" s="20"/>
      <c r="J4917" s="25"/>
      <c r="K4917" t="s">
        <v>1617</v>
      </c>
      <c r="M4917" s="21"/>
      <c r="N4917" t="s">
        <v>3705</v>
      </c>
      <c r="O4917" s="20">
        <v>54.8</v>
      </c>
      <c r="P4917" s="20">
        <v>5.8</v>
      </c>
      <c r="Q4917" s="22">
        <f t="shared" si="1"/>
        <v>0.105839416058394</v>
      </c>
      <c r="R4917" s="23">
        <v>2.29086765276776e-14</v>
      </c>
      <c r="S4917" s="24">
        <v>1.69824365246174e-10</v>
      </c>
      <c r="T4917" s="23"/>
      <c r="U4917" s="22"/>
      <c r="V4917" s="20">
        <v>20</v>
      </c>
      <c r="W4917" s="20"/>
      <c r="X4917" s="25"/>
      <c r="Y4917" s="85"/>
    </row>
    <row r="4918" spans="1:25">
      <c r="A4918" s="1" t="s">
        <v>3679</v>
      </c>
      <c r="B4918" s="13" t="s">
        <v>1615</v>
      </c>
      <c r="D4918" s="62" t="s">
        <v>3680</v>
      </c>
      <c r="E4918" s="13" t="s">
        <v>3681</v>
      </c>
      <c r="F4918" s="20">
        <v>76.3</v>
      </c>
      <c r="G4918" s="20"/>
      <c r="H4918" s="20"/>
      <c r="I4918" s="20"/>
      <c r="J4918" s="25"/>
      <c r="K4918" t="s">
        <v>1617</v>
      </c>
      <c r="M4918" s="21"/>
      <c r="N4918" t="s">
        <v>3706</v>
      </c>
      <c r="O4918" s="20">
        <v>60</v>
      </c>
      <c r="P4918" s="20">
        <v>34</v>
      </c>
      <c r="Q4918" s="22">
        <f t="shared" si="1"/>
        <v>0.566666666666667</v>
      </c>
      <c r="R4918" s="23">
        <v>4.16869383470334e-14</v>
      </c>
      <c r="S4918" s="24">
        <v>2.69153480392691e-11</v>
      </c>
      <c r="T4918" s="23"/>
      <c r="U4918" s="22"/>
      <c r="V4918" s="20">
        <v>20</v>
      </c>
      <c r="W4918" s="20"/>
      <c r="X4918" s="25"/>
      <c r="Y4918" s="85"/>
    </row>
    <row r="4919" spans="1:25">
      <c r="A4919" s="1" t="s">
        <v>3679</v>
      </c>
      <c r="B4919" s="13" t="s">
        <v>1615</v>
      </c>
      <c r="D4919" s="62" t="s">
        <v>3680</v>
      </c>
      <c r="E4919" s="13" t="s">
        <v>3681</v>
      </c>
      <c r="F4919" s="20">
        <v>76.3</v>
      </c>
      <c r="G4919" s="20"/>
      <c r="H4919" s="20"/>
      <c r="I4919" s="20"/>
      <c r="J4919" s="25"/>
      <c r="K4919" t="s">
        <v>1617</v>
      </c>
      <c r="M4919" s="21"/>
      <c r="N4919" t="s">
        <v>3707</v>
      </c>
      <c r="O4919" s="20">
        <v>31.4</v>
      </c>
      <c r="P4919" s="20">
        <v>6.9</v>
      </c>
      <c r="Q4919" s="22">
        <f t="shared" si="1"/>
        <v>0.219745222929936</v>
      </c>
      <c r="R4919" s="23"/>
      <c r="S4919" s="23"/>
      <c r="T4919" s="23"/>
      <c r="U4919" s="22"/>
      <c r="V4919" s="20">
        <v>40</v>
      </c>
      <c r="W4919" s="20"/>
      <c r="X4919" s="25"/>
      <c r="Y4919" s="85"/>
    </row>
    <row r="4920" spans="1:25">
      <c r="A4920" s="1" t="s">
        <v>3679</v>
      </c>
      <c r="B4920" s="13" t="s">
        <v>1615</v>
      </c>
      <c r="D4920" s="62" t="s">
        <v>3680</v>
      </c>
      <c r="E4920" s="13" t="s">
        <v>3681</v>
      </c>
      <c r="F4920" s="20">
        <v>76.3</v>
      </c>
      <c r="G4920" s="20"/>
      <c r="H4920" s="20"/>
      <c r="I4920" s="20"/>
      <c r="J4920" s="25"/>
      <c r="K4920" t="s">
        <v>1617</v>
      </c>
      <c r="M4920" s="21"/>
      <c r="N4920" t="s">
        <v>3708</v>
      </c>
      <c r="O4920" s="20">
        <v>32.7</v>
      </c>
      <c r="P4920" s="20">
        <v>10.3</v>
      </c>
      <c r="Q4920" s="22">
        <f t="shared" si="1"/>
        <v>0.314984709480122</v>
      </c>
      <c r="R4920" s="23"/>
      <c r="S4920" s="23"/>
      <c r="T4920" s="23"/>
      <c r="U4920" s="22"/>
      <c r="V4920" s="20">
        <v>40</v>
      </c>
      <c r="W4920" s="20"/>
      <c r="X4920" s="25"/>
      <c r="Y4920" s="85"/>
    </row>
    <row r="4921" spans="1:25">
      <c r="A4921" s="1" t="s">
        <v>3679</v>
      </c>
      <c r="B4921" s="13" t="s">
        <v>1615</v>
      </c>
      <c r="D4921" s="62" t="s">
        <v>3680</v>
      </c>
      <c r="E4921" s="13" t="s">
        <v>3681</v>
      </c>
      <c r="F4921" s="20">
        <v>76.3</v>
      </c>
      <c r="G4921" s="20"/>
      <c r="H4921" s="20"/>
      <c r="I4921" s="20"/>
      <c r="J4921" s="25"/>
      <c r="K4921" t="s">
        <v>1617</v>
      </c>
      <c r="M4921" s="21"/>
      <c r="N4921" t="s">
        <v>3709</v>
      </c>
      <c r="O4921" s="20">
        <v>33.1</v>
      </c>
      <c r="P4921" s="20">
        <v>6.9</v>
      </c>
      <c r="Q4921" s="22">
        <f t="shared" si="1"/>
        <v>0.208459214501511</v>
      </c>
      <c r="R4921" s="23"/>
      <c r="S4921" s="23"/>
      <c r="T4921" s="23"/>
      <c r="U4921" s="22"/>
      <c r="V4921" s="20">
        <v>40</v>
      </c>
      <c r="W4921" s="20"/>
      <c r="X4921" s="25"/>
      <c r="Y4921" s="85"/>
    </row>
    <row r="4922" spans="1:25">
      <c r="A4922" s="1" t="s">
        <v>3679</v>
      </c>
      <c r="B4922" s="13" t="s">
        <v>1615</v>
      </c>
      <c r="D4922" s="62" t="s">
        <v>3680</v>
      </c>
      <c r="E4922" s="13" t="s">
        <v>3681</v>
      </c>
      <c r="F4922" s="20">
        <v>76.3</v>
      </c>
      <c r="G4922" s="20"/>
      <c r="H4922" s="20"/>
      <c r="I4922" s="20"/>
      <c r="J4922" s="25"/>
      <c r="K4922" t="s">
        <v>1617</v>
      </c>
      <c r="M4922" s="21"/>
      <c r="N4922" t="s">
        <v>3710</v>
      </c>
      <c r="O4922" s="20">
        <v>44.6</v>
      </c>
      <c r="P4922" s="20">
        <v>13.8</v>
      </c>
      <c r="Q4922" s="22">
        <f t="shared" si="1"/>
        <v>0.309417040358744</v>
      </c>
      <c r="R4922" s="23">
        <v>7.24435960074985e-15</v>
      </c>
      <c r="S4922" s="24">
        <v>2.63026799189538e-10</v>
      </c>
      <c r="T4922" s="23"/>
      <c r="U4922" s="22"/>
      <c r="V4922" s="20">
        <v>40</v>
      </c>
      <c r="W4922" s="20"/>
      <c r="X4922" s="25"/>
      <c r="Y4922" s="85"/>
    </row>
    <row r="4923" spans="1:25">
      <c r="A4923" s="1" t="s">
        <v>3679</v>
      </c>
      <c r="B4923" s="13" t="s">
        <v>1615</v>
      </c>
      <c r="D4923" s="62" t="s">
        <v>3680</v>
      </c>
      <c r="E4923" s="13" t="s">
        <v>3681</v>
      </c>
      <c r="F4923" s="20">
        <v>76.3</v>
      </c>
      <c r="G4923" s="20"/>
      <c r="H4923" s="20"/>
      <c r="I4923" s="20"/>
      <c r="J4923" s="25"/>
      <c r="K4923" t="s">
        <v>1617</v>
      </c>
      <c r="M4923" s="21"/>
      <c r="N4923" t="s">
        <v>3711</v>
      </c>
      <c r="O4923" s="20">
        <v>60.5</v>
      </c>
      <c r="P4923" s="20">
        <v>34.3</v>
      </c>
      <c r="Q4923" s="22">
        <f t="shared" si="1"/>
        <v>0.566942148760331</v>
      </c>
      <c r="R4923" s="23">
        <v>2.39883291901949e-13</v>
      </c>
      <c r="S4923" s="24">
        <v>1.73780082874937e-9</v>
      </c>
      <c r="T4923" s="23"/>
      <c r="U4923" s="22"/>
      <c r="V4923" s="20">
        <v>40</v>
      </c>
      <c r="W4923" s="20"/>
      <c r="X4923" s="25"/>
      <c r="Y4923" s="85"/>
    </row>
    <row r="4924" spans="1:25">
      <c r="A4924" s="1" t="s">
        <v>3679</v>
      </c>
      <c r="B4924" s="13" t="s">
        <v>1615</v>
      </c>
      <c r="D4924" s="62" t="s">
        <v>3680</v>
      </c>
      <c r="E4924" s="13" t="s">
        <v>3681</v>
      </c>
      <c r="F4924" s="20">
        <v>76.3</v>
      </c>
      <c r="G4924" s="20"/>
      <c r="H4924" s="20"/>
      <c r="I4924" s="20"/>
      <c r="J4924" s="25"/>
      <c r="K4924" t="s">
        <v>1617</v>
      </c>
      <c r="M4924" s="21"/>
      <c r="N4924" t="s">
        <v>3712</v>
      </c>
      <c r="O4924" s="20">
        <v>36.01</v>
      </c>
      <c r="P4924" s="20">
        <v>2.6</v>
      </c>
      <c r="Q4924" s="22">
        <f t="shared" si="1"/>
        <v>0.072202166064982</v>
      </c>
      <c r="R4924" s="23"/>
      <c r="S4924" s="23"/>
      <c r="T4924" s="23"/>
      <c r="U4924" s="22"/>
      <c r="V4924" s="20">
        <v>20</v>
      </c>
      <c r="W4924" s="20"/>
      <c r="X4924" s="25"/>
      <c r="Y4924" s="85"/>
    </row>
    <row r="4925" spans="1:25">
      <c r="A4925" s="1" t="s">
        <v>3679</v>
      </c>
      <c r="B4925" s="13" t="s">
        <v>1615</v>
      </c>
      <c r="D4925" s="62" t="s">
        <v>3680</v>
      </c>
      <c r="E4925" s="13" t="s">
        <v>3681</v>
      </c>
      <c r="F4925" s="20">
        <v>76.3</v>
      </c>
      <c r="G4925" s="20"/>
      <c r="H4925" s="20"/>
      <c r="I4925" s="20"/>
      <c r="J4925" s="25"/>
      <c r="K4925" t="s">
        <v>1617</v>
      </c>
      <c r="M4925" s="21"/>
      <c r="N4925" t="s">
        <v>3713</v>
      </c>
      <c r="O4925" s="20">
        <v>45.13</v>
      </c>
      <c r="P4925" s="20">
        <v>3.3</v>
      </c>
      <c r="Q4925" s="22">
        <f t="shared" si="1"/>
        <v>0.0731220917349878</v>
      </c>
      <c r="R4925" s="23"/>
      <c r="S4925" s="23"/>
      <c r="T4925" s="23"/>
      <c r="U4925" s="22"/>
      <c r="V4925" s="20">
        <v>20</v>
      </c>
      <c r="W4925" s="20"/>
      <c r="X4925" s="25"/>
      <c r="Y4925" s="85"/>
    </row>
    <row r="4926" spans="1:25">
      <c r="A4926" s="1" t="s">
        <v>3679</v>
      </c>
      <c r="B4926" s="13" t="s">
        <v>1615</v>
      </c>
      <c r="D4926" s="62" t="s">
        <v>3680</v>
      </c>
      <c r="E4926" s="13" t="s">
        <v>3681</v>
      </c>
      <c r="F4926" s="20">
        <v>76.3</v>
      </c>
      <c r="G4926" s="20"/>
      <c r="H4926" s="20"/>
      <c r="I4926" s="20"/>
      <c r="J4926" s="25"/>
      <c r="K4926" t="s">
        <v>1617</v>
      </c>
      <c r="M4926" s="21"/>
      <c r="N4926" t="s">
        <v>3714</v>
      </c>
      <c r="O4926" s="20">
        <v>57.58</v>
      </c>
      <c r="P4926" s="20">
        <v>17.8</v>
      </c>
      <c r="Q4926" s="22">
        <f t="shared" si="1"/>
        <v>0.309135116359847</v>
      </c>
      <c r="R4926" s="23"/>
      <c r="S4926" s="24"/>
      <c r="T4926" s="23"/>
      <c r="U4926" s="22"/>
      <c r="V4926" s="20">
        <v>20</v>
      </c>
      <c r="W4926" s="20"/>
      <c r="X4926" s="25"/>
      <c r="Y4926" s="85"/>
    </row>
    <row r="4927" s="18" customFormat="1" spans="1:25">
      <c r="A4927" s="39" t="s">
        <v>3679</v>
      </c>
      <c r="B4927" s="40" t="s">
        <v>1615</v>
      </c>
      <c r="D4927" s="63" t="s">
        <v>3680</v>
      </c>
      <c r="E4927" s="40" t="s">
        <v>3681</v>
      </c>
      <c r="F4927" s="42">
        <v>76.3</v>
      </c>
      <c r="G4927" s="42"/>
      <c r="H4927" s="42"/>
      <c r="I4927" s="42"/>
      <c r="J4927" s="47"/>
      <c r="K4927" s="18" t="s">
        <v>1617</v>
      </c>
      <c r="M4927" s="43"/>
      <c r="N4927" s="18" t="s">
        <v>3715</v>
      </c>
      <c r="O4927" s="42">
        <v>66.18</v>
      </c>
      <c r="P4927" s="42">
        <v>38.3</v>
      </c>
      <c r="Q4927" s="44">
        <f t="shared" si="1"/>
        <v>0.578724690238743</v>
      </c>
      <c r="R4927" s="45"/>
      <c r="S4927" s="46"/>
      <c r="T4927" s="45"/>
      <c r="U4927" s="44"/>
      <c r="V4927" s="42">
        <v>20</v>
      </c>
      <c r="W4927" s="42"/>
      <c r="X4927" s="47"/>
      <c r="Y4927" s="86"/>
    </row>
    <row r="4928" spans="1:25">
      <c r="A4928" s="1" t="s">
        <v>3716</v>
      </c>
      <c r="B4928" s="13" t="s">
        <v>962</v>
      </c>
      <c r="C4928" s="64" t="s">
        <v>3717</v>
      </c>
      <c r="D4928" s="62" t="s">
        <v>3718</v>
      </c>
      <c r="E4928" s="13" t="s">
        <v>936</v>
      </c>
      <c r="F4928" s="20"/>
      <c r="G4928" s="20"/>
      <c r="H4928" s="20"/>
      <c r="I4928" s="20"/>
      <c r="J4928" s="25"/>
      <c r="K4928" t="s">
        <v>418</v>
      </c>
      <c r="L4928" t="s">
        <v>30</v>
      </c>
      <c r="M4928" s="21" t="s">
        <v>31</v>
      </c>
      <c r="N4928" t="s">
        <v>3719</v>
      </c>
      <c r="O4928" s="20">
        <v>76.4406549144467</v>
      </c>
      <c r="P4928" s="20">
        <v>72.5020368900518</v>
      </c>
      <c r="Q4928" s="22">
        <f t="shared" si="1"/>
        <v>0.9484748262714</v>
      </c>
      <c r="R4928" s="23"/>
      <c r="S4928" s="24"/>
      <c r="T4928" s="23"/>
      <c r="U4928" s="22"/>
      <c r="V4928" s="20"/>
      <c r="W4928" s="20"/>
      <c r="X4928" s="25"/>
      <c r="Y4928" s="85"/>
    </row>
    <row r="4929" spans="1:25">
      <c r="A4929" s="1" t="s">
        <v>3716</v>
      </c>
      <c r="B4929" s="13" t="s">
        <v>962</v>
      </c>
      <c r="C4929" s="64" t="s">
        <v>3717</v>
      </c>
      <c r="D4929" s="62" t="s">
        <v>3718</v>
      </c>
      <c r="E4929" s="13" t="s">
        <v>936</v>
      </c>
      <c r="F4929" s="20"/>
      <c r="G4929" s="20"/>
      <c r="H4929" s="20"/>
      <c r="I4929" s="20"/>
      <c r="J4929" s="25"/>
      <c r="K4929" t="s">
        <v>418</v>
      </c>
      <c r="L4929" t="s">
        <v>30</v>
      </c>
      <c r="M4929" s="21" t="s">
        <v>31</v>
      </c>
      <c r="N4929" t="s">
        <v>3720</v>
      </c>
      <c r="O4929" s="20">
        <v>85.2716188169713</v>
      </c>
      <c r="P4929" s="20">
        <v>81.9831858559939</v>
      </c>
      <c r="Q4929" s="22">
        <f t="shared" si="1"/>
        <v>0.961435785943789</v>
      </c>
      <c r="R4929" s="23"/>
      <c r="S4929" s="24"/>
      <c r="T4929" s="23"/>
      <c r="U4929" s="22"/>
      <c r="V4929" s="20"/>
      <c r="W4929" s="20"/>
      <c r="X4929" s="25"/>
      <c r="Y4929" s="85"/>
    </row>
    <row r="4930" spans="1:25">
      <c r="A4930" s="1" t="s">
        <v>3716</v>
      </c>
      <c r="B4930" s="13" t="s">
        <v>962</v>
      </c>
      <c r="C4930" s="64" t="s">
        <v>3721</v>
      </c>
      <c r="D4930" s="62" t="s">
        <v>3718</v>
      </c>
      <c r="E4930" s="13" t="s">
        <v>936</v>
      </c>
      <c r="F4930" s="20"/>
      <c r="G4930" s="20"/>
      <c r="H4930" s="20"/>
      <c r="I4930" s="20"/>
      <c r="J4930" s="25"/>
      <c r="K4930" t="s">
        <v>418</v>
      </c>
      <c r="L4930" t="s">
        <v>30</v>
      </c>
      <c r="M4930" s="21" t="s">
        <v>31</v>
      </c>
      <c r="N4930" t="s">
        <v>3722</v>
      </c>
      <c r="O4930" s="20">
        <v>76.7579221554576</v>
      </c>
      <c r="P4930" s="20">
        <v>72.6479108673703</v>
      </c>
      <c r="Q4930" s="22">
        <f t="shared" si="1"/>
        <v>0.946454891264992</v>
      </c>
      <c r="R4930" s="23"/>
      <c r="S4930" s="24"/>
      <c r="T4930" s="23"/>
      <c r="U4930" s="22"/>
      <c r="V4930" s="20"/>
      <c r="W4930" s="20"/>
      <c r="X4930" s="25"/>
      <c r="Y4930" s="85"/>
    </row>
    <row r="4931" spans="1:25">
      <c r="A4931" s="1" t="s">
        <v>3716</v>
      </c>
      <c r="B4931" s="13" t="s">
        <v>962</v>
      </c>
      <c r="C4931" s="64" t="s">
        <v>3721</v>
      </c>
      <c r="D4931" s="62" t="s">
        <v>3718</v>
      </c>
      <c r="E4931" s="13" t="s">
        <v>936</v>
      </c>
      <c r="F4931" s="20"/>
      <c r="G4931" s="20"/>
      <c r="H4931" s="20"/>
      <c r="I4931" s="20"/>
      <c r="J4931" s="25"/>
      <c r="K4931" t="s">
        <v>418</v>
      </c>
      <c r="L4931" t="s">
        <v>30</v>
      </c>
      <c r="M4931" s="21" t="s">
        <v>31</v>
      </c>
      <c r="N4931" t="s">
        <v>3723</v>
      </c>
      <c r="O4931" s="20">
        <v>79.2518973237115</v>
      </c>
      <c r="P4931" s="20">
        <v>74.5445537018922</v>
      </c>
      <c r="Q4931" s="22">
        <f t="shared" si="1"/>
        <v>0.940602764340244</v>
      </c>
      <c r="R4931" s="23"/>
      <c r="S4931" s="24"/>
      <c r="T4931" s="23"/>
      <c r="U4931" s="22"/>
      <c r="V4931" s="20"/>
      <c r="W4931" s="20"/>
      <c r="X4931" s="25"/>
      <c r="Y4931" s="85"/>
    </row>
    <row r="4932" spans="1:25">
      <c r="A4932" s="1" t="s">
        <v>3716</v>
      </c>
      <c r="B4932" s="13" t="s">
        <v>962</v>
      </c>
      <c r="C4932" s="64" t="s">
        <v>3724</v>
      </c>
      <c r="D4932" s="62" t="s">
        <v>3718</v>
      </c>
      <c r="E4932" s="13" t="s">
        <v>936</v>
      </c>
      <c r="F4932" s="20">
        <v>63.28</v>
      </c>
      <c r="G4932" s="20">
        <v>5.82</v>
      </c>
      <c r="H4932" s="20"/>
      <c r="I4932" s="20"/>
      <c r="J4932" s="25"/>
      <c r="K4932" t="s">
        <v>418</v>
      </c>
      <c r="L4932" t="s">
        <v>30</v>
      </c>
      <c r="M4932" s="21" t="s">
        <v>31</v>
      </c>
      <c r="N4932" t="s">
        <v>3725</v>
      </c>
      <c r="O4932" s="20">
        <v>80.1855447669003</v>
      </c>
      <c r="P4932" s="20">
        <v>75.2214513092732</v>
      </c>
      <c r="Q4932" s="22">
        <f t="shared" si="1"/>
        <v>0.938092414635857</v>
      </c>
      <c r="R4932" s="23"/>
      <c r="S4932" s="24"/>
      <c r="T4932" s="23"/>
      <c r="U4932" s="22"/>
      <c r="V4932" s="20"/>
      <c r="W4932" s="20"/>
      <c r="X4932" s="25"/>
      <c r="Y4932" s="85"/>
    </row>
    <row r="4933" spans="1:25">
      <c r="A4933" s="1" t="s">
        <v>3716</v>
      </c>
      <c r="B4933" s="13" t="s">
        <v>962</v>
      </c>
      <c r="C4933" s="64" t="s">
        <v>3724</v>
      </c>
      <c r="D4933" s="62" t="s">
        <v>3718</v>
      </c>
      <c r="E4933" s="13" t="s">
        <v>936</v>
      </c>
      <c r="F4933" s="20">
        <v>63.28</v>
      </c>
      <c r="G4933" s="20">
        <v>5.82</v>
      </c>
      <c r="H4933" s="20"/>
      <c r="I4933" s="20"/>
      <c r="J4933" s="25"/>
      <c r="K4933" t="s">
        <v>418</v>
      </c>
      <c r="L4933" t="s">
        <v>30</v>
      </c>
      <c r="M4933" s="21" t="s">
        <v>31</v>
      </c>
      <c r="N4933" t="s">
        <v>3726</v>
      </c>
      <c r="O4933" s="20">
        <v>73.9104002268378</v>
      </c>
      <c r="P4933" s="20">
        <v>66.5485706176557</v>
      </c>
      <c r="Q4933" s="22">
        <f t="shared" si="1"/>
        <v>0.900395213845576</v>
      </c>
      <c r="R4933" s="23"/>
      <c r="S4933" s="24"/>
      <c r="T4933" s="23"/>
      <c r="U4933" s="22"/>
      <c r="V4933" s="20"/>
      <c r="W4933" s="20"/>
      <c r="X4933" s="25"/>
      <c r="Y4933" s="85"/>
    </row>
    <row r="4934" spans="1:25">
      <c r="A4934" s="1" t="s">
        <v>3716</v>
      </c>
      <c r="B4934" s="13" t="s">
        <v>962</v>
      </c>
      <c r="C4934" s="64" t="s">
        <v>3724</v>
      </c>
      <c r="D4934" s="62" t="s">
        <v>3718</v>
      </c>
      <c r="E4934" s="13" t="s">
        <v>936</v>
      </c>
      <c r="F4934" s="20">
        <v>63.28</v>
      </c>
      <c r="G4934" s="20">
        <v>5.82</v>
      </c>
      <c r="H4934" s="20"/>
      <c r="I4934" s="20"/>
      <c r="J4934" s="25"/>
      <c r="K4934" t="s">
        <v>418</v>
      </c>
      <c r="L4934" t="s">
        <v>30</v>
      </c>
      <c r="M4934" s="21" t="s">
        <v>31</v>
      </c>
      <c r="N4934" t="s">
        <v>3727</v>
      </c>
      <c r="O4934" s="20">
        <v>80.8254565719737</v>
      </c>
      <c r="P4934" s="20">
        <v>75.6216970086273</v>
      </c>
      <c r="Q4934" s="22">
        <f t="shared" si="1"/>
        <v>0.93561731929454</v>
      </c>
      <c r="R4934" s="23"/>
      <c r="S4934" s="24"/>
      <c r="T4934" s="23"/>
      <c r="U4934" s="22"/>
      <c r="V4934" s="20"/>
      <c r="W4934" s="20"/>
      <c r="X4934" s="25"/>
      <c r="Y4934" s="85"/>
    </row>
    <row r="4935" ht="17.6" spans="1:25">
      <c r="A4935" s="1" t="s">
        <v>3716</v>
      </c>
      <c r="B4935" s="13" t="s">
        <v>962</v>
      </c>
      <c r="C4935" s="64" t="s">
        <v>3724</v>
      </c>
      <c r="D4935" s="62" t="s">
        <v>3718</v>
      </c>
      <c r="E4935" s="13" t="s">
        <v>936</v>
      </c>
      <c r="F4935" s="20">
        <v>63.28</v>
      </c>
      <c r="G4935" s="20">
        <v>5.82</v>
      </c>
      <c r="H4935" s="20"/>
      <c r="I4935" s="20"/>
      <c r="J4935" s="25"/>
      <c r="K4935" t="s">
        <v>418</v>
      </c>
      <c r="L4935" t="s">
        <v>30</v>
      </c>
      <c r="M4935" s="21" t="s">
        <v>31</v>
      </c>
      <c r="N4935" t="s">
        <v>3728</v>
      </c>
      <c r="O4935" s="20">
        <v>73.8245395236354</v>
      </c>
      <c r="P4935" s="20">
        <v>66.8349409987949</v>
      </c>
      <c r="Q4935" s="22">
        <f t="shared" si="1"/>
        <v>0.905321474811195</v>
      </c>
      <c r="R4935" s="66">
        <v>3.19e-13</v>
      </c>
      <c r="S4935" s="67"/>
      <c r="T4935" s="68"/>
      <c r="U4935" s="68"/>
      <c r="V4935" s="20"/>
      <c r="W4935" s="20"/>
      <c r="X4935" s="25"/>
      <c r="Y4935" s="85"/>
    </row>
    <row r="4936" ht="17.6" spans="1:25">
      <c r="A4936" s="1" t="s">
        <v>3716</v>
      </c>
      <c r="B4936" s="13" t="s">
        <v>962</v>
      </c>
      <c r="C4936" s="64" t="s">
        <v>3724</v>
      </c>
      <c r="D4936" s="62" t="s">
        <v>3718</v>
      </c>
      <c r="E4936" s="13" t="s">
        <v>936</v>
      </c>
      <c r="F4936" s="20">
        <v>63.28</v>
      </c>
      <c r="G4936" s="20">
        <v>5.82</v>
      </c>
      <c r="H4936" s="20"/>
      <c r="I4936" s="20"/>
      <c r="J4936" s="25"/>
      <c r="K4936" t="s">
        <v>418</v>
      </c>
      <c r="L4936" t="s">
        <v>30</v>
      </c>
      <c r="M4936" s="21" t="s">
        <v>31</v>
      </c>
      <c r="N4936" t="s">
        <v>3729</v>
      </c>
      <c r="O4936" s="20">
        <v>74.55896223152</v>
      </c>
      <c r="P4936" s="20">
        <v>68.084719645276</v>
      </c>
      <c r="Q4936" s="22">
        <f t="shared" si="1"/>
        <v>0.913166138684438</v>
      </c>
      <c r="R4936" s="66">
        <v>2.43e-13</v>
      </c>
      <c r="S4936" s="67"/>
      <c r="T4936" s="68"/>
      <c r="U4936" s="68"/>
      <c r="V4936" s="20"/>
      <c r="W4936" s="20"/>
      <c r="X4936" s="25"/>
      <c r="Y4936" s="85"/>
    </row>
    <row r="4937" ht="17.6" spans="1:25">
      <c r="A4937" s="1" t="s">
        <v>3716</v>
      </c>
      <c r="B4937" s="13" t="s">
        <v>962</v>
      </c>
      <c r="C4937" s="64" t="s">
        <v>3724</v>
      </c>
      <c r="D4937" s="62" t="s">
        <v>3718</v>
      </c>
      <c r="E4937" s="13" t="s">
        <v>936</v>
      </c>
      <c r="F4937" s="20">
        <v>63.28</v>
      </c>
      <c r="G4937" s="20">
        <v>5.82</v>
      </c>
      <c r="H4937" s="20"/>
      <c r="I4937" s="20"/>
      <c r="J4937" s="25"/>
      <c r="K4937" t="s">
        <v>418</v>
      </c>
      <c r="L4937" t="s">
        <v>30</v>
      </c>
      <c r="M4937" s="21" t="s">
        <v>31</v>
      </c>
      <c r="N4937" t="s">
        <v>3730</v>
      </c>
      <c r="O4937" s="20">
        <v>74.5901663313461</v>
      </c>
      <c r="P4937" s="20">
        <v>68.6792597040689</v>
      </c>
      <c r="Q4937" s="22">
        <f t="shared" si="1"/>
        <v>0.920754880730261</v>
      </c>
      <c r="R4937" s="66">
        <v>3.7e-13</v>
      </c>
      <c r="S4937" s="67"/>
      <c r="T4937" s="68"/>
      <c r="U4937" s="68"/>
      <c r="V4937" s="20"/>
      <c r="W4937" s="20"/>
      <c r="X4937" s="25"/>
      <c r="Y4937" s="85"/>
    </row>
    <row r="4938" ht="17.6" spans="1:25">
      <c r="A4938" s="1" t="s">
        <v>3716</v>
      </c>
      <c r="B4938" s="13" t="s">
        <v>962</v>
      </c>
      <c r="C4938" s="64" t="s">
        <v>3724</v>
      </c>
      <c r="D4938" s="62" t="s">
        <v>3718</v>
      </c>
      <c r="E4938" s="13" t="s">
        <v>936</v>
      </c>
      <c r="F4938" s="20">
        <v>63.28</v>
      </c>
      <c r="G4938" s="20">
        <v>5.82</v>
      </c>
      <c r="H4938" s="20"/>
      <c r="I4938" s="20"/>
      <c r="J4938" s="25"/>
      <c r="K4938" t="s">
        <v>3731</v>
      </c>
      <c r="L4938" t="s">
        <v>30</v>
      </c>
      <c r="M4938" s="21" t="s">
        <v>31</v>
      </c>
      <c r="N4938" t="s">
        <v>3732</v>
      </c>
      <c r="O4938" s="20">
        <v>36.4457332475528</v>
      </c>
      <c r="P4938" s="20">
        <v>29.4283658687081</v>
      </c>
      <c r="Q4938" s="22">
        <f t="shared" si="1"/>
        <v>0.807457094327611</v>
      </c>
      <c r="R4938" s="66">
        <v>2.29e-14</v>
      </c>
      <c r="S4938" s="67"/>
      <c r="T4938" s="68"/>
      <c r="U4938" s="68"/>
      <c r="V4938" s="20"/>
      <c r="W4938" s="20"/>
      <c r="X4938" s="25"/>
      <c r="Y4938" s="85"/>
    </row>
    <row r="4939" ht="17.6" spans="1:25">
      <c r="A4939" s="1" t="s">
        <v>3716</v>
      </c>
      <c r="B4939" s="13" t="s">
        <v>962</v>
      </c>
      <c r="C4939" s="64" t="s">
        <v>3724</v>
      </c>
      <c r="D4939" s="62" t="s">
        <v>3718</v>
      </c>
      <c r="E4939" s="13" t="s">
        <v>936</v>
      </c>
      <c r="F4939" s="20">
        <v>63.28</v>
      </c>
      <c r="G4939" s="20">
        <v>5.82</v>
      </c>
      <c r="H4939" s="20"/>
      <c r="I4939" s="20"/>
      <c r="J4939" s="25"/>
      <c r="K4939" t="s">
        <v>418</v>
      </c>
      <c r="L4939" t="s">
        <v>30</v>
      </c>
      <c r="M4939" s="21" t="s">
        <v>31</v>
      </c>
      <c r="N4939" t="s">
        <v>3733</v>
      </c>
      <c r="O4939" s="20">
        <v>74.8643972922683</v>
      </c>
      <c r="P4939" s="20">
        <v>64.2799961520641</v>
      </c>
      <c r="Q4939" s="22">
        <f t="shared" si="1"/>
        <v>0.858619029565108</v>
      </c>
      <c r="R4939" s="66">
        <v>4.97e-13</v>
      </c>
      <c r="S4939" s="67"/>
      <c r="T4939" s="68"/>
      <c r="U4939" s="68"/>
      <c r="V4939" s="20"/>
      <c r="W4939" s="20"/>
      <c r="X4939" s="25"/>
      <c r="Y4939" s="85"/>
    </row>
    <row r="4940" spans="1:25">
      <c r="A4940" s="1" t="s">
        <v>3716</v>
      </c>
      <c r="B4940" s="13" t="s">
        <v>962</v>
      </c>
      <c r="C4940" s="64" t="s">
        <v>3734</v>
      </c>
      <c r="D4940" s="62" t="s">
        <v>3718</v>
      </c>
      <c r="E4940" s="13" t="s">
        <v>936</v>
      </c>
      <c r="F4940" s="20">
        <v>63.28</v>
      </c>
      <c r="G4940" s="20">
        <v>5.82</v>
      </c>
      <c r="H4940" s="20"/>
      <c r="I4940" s="20"/>
      <c r="J4940" s="25"/>
      <c r="K4940" t="s">
        <v>3735</v>
      </c>
      <c r="L4940" t="s">
        <v>30</v>
      </c>
      <c r="M4940" s="21" t="s">
        <v>335</v>
      </c>
      <c r="N4940" t="s">
        <v>3736</v>
      </c>
      <c r="O4940" s="20">
        <v>16.2386765587666</v>
      </c>
      <c r="P4940" s="20">
        <v>16.2575658296321</v>
      </c>
      <c r="Q4940" s="22">
        <f t="shared" si="1"/>
        <v>1.00116322723697</v>
      </c>
      <c r="R4940" s="20"/>
      <c r="S4940" s="24"/>
      <c r="T4940" s="23"/>
      <c r="U4940" s="22"/>
      <c r="V4940" s="20"/>
      <c r="W4940" s="20"/>
      <c r="X4940" s="25"/>
      <c r="Y4940" s="85"/>
    </row>
    <row r="4941" spans="1:25">
      <c r="A4941" s="1" t="s">
        <v>3716</v>
      </c>
      <c r="B4941" s="13" t="s">
        <v>962</v>
      </c>
      <c r="C4941" s="64" t="s">
        <v>3734</v>
      </c>
      <c r="D4941" s="62" t="s">
        <v>3718</v>
      </c>
      <c r="E4941" s="13" t="s">
        <v>936</v>
      </c>
      <c r="F4941" s="20">
        <v>63.28</v>
      </c>
      <c r="G4941" s="20">
        <v>5.82</v>
      </c>
      <c r="H4941" s="20"/>
      <c r="I4941" s="20"/>
      <c r="J4941" s="25"/>
      <c r="K4941" t="s">
        <v>418</v>
      </c>
      <c r="L4941" t="s">
        <v>30</v>
      </c>
      <c r="M4941" s="21" t="s">
        <v>31</v>
      </c>
      <c r="N4941" t="s">
        <v>3737</v>
      </c>
      <c r="O4941" s="20">
        <v>74.5474711975873</v>
      </c>
      <c r="P4941" s="20">
        <v>67.8367094468324</v>
      </c>
      <c r="Q4941" s="22">
        <f t="shared" si="1"/>
        <v>0.909980021549382</v>
      </c>
      <c r="R4941" s="20"/>
      <c r="S4941" s="24"/>
      <c r="T4941" s="23"/>
      <c r="U4941" s="22"/>
      <c r="V4941" s="20"/>
      <c r="W4941" s="20"/>
      <c r="X4941" s="25"/>
      <c r="Y4941" s="85"/>
    </row>
    <row r="4942" ht="17.6" spans="1:25">
      <c r="A4942" s="1" t="s">
        <v>3716</v>
      </c>
      <c r="B4942" s="13" t="s">
        <v>962</v>
      </c>
      <c r="C4942" s="64" t="s">
        <v>3734</v>
      </c>
      <c r="D4942" s="62" t="s">
        <v>3718</v>
      </c>
      <c r="E4942" s="13" t="s">
        <v>936</v>
      </c>
      <c r="F4942" s="20">
        <v>63.28</v>
      </c>
      <c r="G4942" s="20">
        <v>5.82</v>
      </c>
      <c r="H4942" s="20"/>
      <c r="I4942" s="20"/>
      <c r="J4942" s="25"/>
      <c r="K4942" t="s">
        <v>418</v>
      </c>
      <c r="L4942" t="s">
        <v>30</v>
      </c>
      <c r="M4942" s="21" t="s">
        <v>31</v>
      </c>
      <c r="N4942" t="s">
        <v>3738</v>
      </c>
      <c r="O4942" s="20">
        <v>77.4005228046147</v>
      </c>
      <c r="P4942" s="20">
        <v>71.4012324739653</v>
      </c>
      <c r="Q4942" s="22">
        <f t="shared" si="1"/>
        <v>0.922490312555206</v>
      </c>
      <c r="R4942" s="66"/>
      <c r="S4942" s="67"/>
      <c r="T4942" s="68"/>
      <c r="U4942" s="68"/>
      <c r="V4942" s="20"/>
      <c r="W4942" s="20"/>
      <c r="X4942" s="25"/>
      <c r="Y4942" s="85"/>
    </row>
    <row r="4943" spans="1:25">
      <c r="A4943" s="1" t="s">
        <v>3716</v>
      </c>
      <c r="B4943" s="13" t="s">
        <v>962</v>
      </c>
      <c r="C4943" s="64" t="s">
        <v>3734</v>
      </c>
      <c r="D4943" s="62" t="s">
        <v>3718</v>
      </c>
      <c r="E4943" s="13" t="s">
        <v>936</v>
      </c>
      <c r="F4943" s="20">
        <v>63.28</v>
      </c>
      <c r="G4943" s="20">
        <v>5.82</v>
      </c>
      <c r="H4943" s="20"/>
      <c r="I4943" s="20"/>
      <c r="J4943" s="25"/>
      <c r="K4943" t="s">
        <v>418</v>
      </c>
      <c r="L4943" t="s">
        <v>30</v>
      </c>
      <c r="M4943" s="21" t="s">
        <v>31</v>
      </c>
      <c r="N4943" t="s">
        <v>3739</v>
      </c>
      <c r="O4943" s="20">
        <v>74.289012002246</v>
      </c>
      <c r="P4943" s="20">
        <v>66.4798176375898</v>
      </c>
      <c r="Q4943" s="22">
        <f t="shared" si="1"/>
        <v>0.894880896189329</v>
      </c>
      <c r="R4943" s="20"/>
      <c r="S4943" s="24"/>
      <c r="T4943" s="23"/>
      <c r="U4943" s="22"/>
      <c r="V4943" s="20"/>
      <c r="W4943" s="20"/>
      <c r="X4943" s="25"/>
      <c r="Y4943" s="85"/>
    </row>
    <row r="4944" spans="1:25">
      <c r="A4944" s="1" t="s">
        <v>3716</v>
      </c>
      <c r="B4944" s="13" t="s">
        <v>962</v>
      </c>
      <c r="C4944" s="64" t="s">
        <v>3734</v>
      </c>
      <c r="D4944" s="62" t="s">
        <v>3718</v>
      </c>
      <c r="E4944" s="13" t="s">
        <v>936</v>
      </c>
      <c r="F4944" s="20">
        <v>63.28</v>
      </c>
      <c r="G4944" s="20">
        <v>5.82</v>
      </c>
      <c r="H4944" s="20"/>
      <c r="I4944" s="20"/>
      <c r="J4944" s="25"/>
      <c r="K4944" t="s">
        <v>418</v>
      </c>
      <c r="L4944" t="s">
        <v>30</v>
      </c>
      <c r="M4944" s="21" t="s">
        <v>31</v>
      </c>
      <c r="N4944" t="s">
        <v>3740</v>
      </c>
      <c r="O4944" s="20">
        <v>72.0328877911332</v>
      </c>
      <c r="P4944" s="20">
        <v>65.9546389293004</v>
      </c>
      <c r="Q4944" s="22">
        <f t="shared" si="1"/>
        <v>0.915618420304663</v>
      </c>
      <c r="R4944" s="20"/>
      <c r="S4944" s="24"/>
      <c r="T4944" s="23"/>
      <c r="U4944" s="22"/>
      <c r="V4944" s="20"/>
      <c r="W4944" s="20"/>
      <c r="X4944" s="25"/>
      <c r="Y4944" s="85"/>
    </row>
    <row r="4945" spans="1:25">
      <c r="A4945" s="1" t="s">
        <v>3716</v>
      </c>
      <c r="B4945" s="13" t="s">
        <v>962</v>
      </c>
      <c r="C4945" s="64" t="s">
        <v>3734</v>
      </c>
      <c r="D4945" s="62" t="s">
        <v>3718</v>
      </c>
      <c r="E4945" s="13" t="s">
        <v>936</v>
      </c>
      <c r="F4945" s="20">
        <v>63.28</v>
      </c>
      <c r="G4945" s="20">
        <v>5.82</v>
      </c>
      <c r="H4945" s="20"/>
      <c r="I4945" s="20"/>
      <c r="J4945" s="25"/>
      <c r="K4945" t="s">
        <v>418</v>
      </c>
      <c r="L4945" t="s">
        <v>30</v>
      </c>
      <c r="M4945" s="21" t="s">
        <v>31</v>
      </c>
      <c r="N4945" t="s">
        <v>3741</v>
      </c>
      <c r="O4945" s="20">
        <v>67.7712960210404</v>
      </c>
      <c r="P4945" s="20">
        <v>59.9998354871069</v>
      </c>
      <c r="Q4945" s="22">
        <f t="shared" si="1"/>
        <v>0.88532814052249</v>
      </c>
      <c r="R4945" s="20"/>
      <c r="S4945" s="24"/>
      <c r="T4945" s="23"/>
      <c r="U4945" s="22"/>
      <c r="V4945" s="20"/>
      <c r="W4945" s="20"/>
      <c r="X4945" s="25"/>
      <c r="Y4945" s="85"/>
    </row>
    <row r="4946" spans="1:25">
      <c r="A4946" s="1" t="s">
        <v>3716</v>
      </c>
      <c r="B4946" s="13" t="s">
        <v>962</v>
      </c>
      <c r="C4946" s="64" t="s">
        <v>3734</v>
      </c>
      <c r="D4946" s="62" t="s">
        <v>3718</v>
      </c>
      <c r="E4946" s="13" t="s">
        <v>936</v>
      </c>
      <c r="F4946" s="20">
        <v>63.28</v>
      </c>
      <c r="G4946" s="20">
        <v>5.82</v>
      </c>
      <c r="H4946" s="20"/>
      <c r="I4946" s="20"/>
      <c r="J4946" s="25"/>
      <c r="K4946" t="s">
        <v>418</v>
      </c>
      <c r="L4946" t="s">
        <v>30</v>
      </c>
      <c r="M4946" s="21" t="s">
        <v>31</v>
      </c>
      <c r="N4946" t="s">
        <v>3742</v>
      </c>
      <c r="O4946" s="20">
        <v>73.8339764444872</v>
      </c>
      <c r="P4946" s="20">
        <v>66.2978778531551</v>
      </c>
      <c r="Q4946" s="22">
        <f t="shared" si="1"/>
        <v>0.897931833632201</v>
      </c>
      <c r="S4946"/>
      <c r="T4946" s="20"/>
      <c r="U4946" s="20"/>
      <c r="V4946" s="20"/>
      <c r="W4946" s="20"/>
      <c r="X4946" s="25"/>
      <c r="Y4946" s="85"/>
    </row>
    <row r="4947" spans="1:25">
      <c r="A4947" s="1" t="s">
        <v>3716</v>
      </c>
      <c r="B4947" s="13" t="s">
        <v>962</v>
      </c>
      <c r="C4947" s="64" t="s">
        <v>3734</v>
      </c>
      <c r="D4947" s="62" t="s">
        <v>3718</v>
      </c>
      <c r="E4947" s="13" t="s">
        <v>936</v>
      </c>
      <c r="F4947" s="20">
        <v>63.28</v>
      </c>
      <c r="G4947" s="20">
        <v>5.82</v>
      </c>
      <c r="H4947" s="20"/>
      <c r="I4947" s="20"/>
      <c r="J4947" s="25"/>
      <c r="K4947" t="s">
        <v>418</v>
      </c>
      <c r="L4947" t="s">
        <v>30</v>
      </c>
      <c r="M4947" s="21" t="s">
        <v>31</v>
      </c>
      <c r="N4947" t="s">
        <v>3743</v>
      </c>
      <c r="O4947" s="20">
        <v>75.9938571890231</v>
      </c>
      <c r="P4947" s="20">
        <v>69.3455235575831</v>
      </c>
      <c r="Q4947" s="22">
        <f t="shared" si="1"/>
        <v>0.912514854787496</v>
      </c>
      <c r="R4947" s="20"/>
      <c r="S4947" s="24"/>
      <c r="T4947" s="23"/>
      <c r="U4947" s="22"/>
      <c r="V4947" s="20"/>
      <c r="W4947" s="20"/>
      <c r="X4947" s="25"/>
      <c r="Y4947" s="85"/>
    </row>
    <row r="4948" ht="17.6" spans="1:25">
      <c r="A4948" s="1" t="s">
        <v>3716</v>
      </c>
      <c r="B4948" s="13" t="s">
        <v>962</v>
      </c>
      <c r="C4948" s="64" t="s">
        <v>3734</v>
      </c>
      <c r="D4948" s="62" t="s">
        <v>3718</v>
      </c>
      <c r="E4948" s="13" t="s">
        <v>936</v>
      </c>
      <c r="F4948" s="20">
        <v>63.28</v>
      </c>
      <c r="G4948" s="20">
        <v>5.82</v>
      </c>
      <c r="H4948" s="20"/>
      <c r="I4948" s="20"/>
      <c r="J4948" s="25"/>
      <c r="K4948" t="s">
        <v>3731</v>
      </c>
      <c r="L4948" t="s">
        <v>30</v>
      </c>
      <c r="M4948" s="21" t="s">
        <v>31</v>
      </c>
      <c r="N4948" t="s">
        <v>3744</v>
      </c>
      <c r="O4948" s="20">
        <v>42.214120298932</v>
      </c>
      <c r="P4948" s="20">
        <v>35.4130677739229</v>
      </c>
      <c r="Q4948" s="22">
        <f t="shared" si="1"/>
        <v>0.838891525469472</v>
      </c>
      <c r="R4948" s="66">
        <v>7.43e-14</v>
      </c>
      <c r="S4948" s="67"/>
      <c r="T4948" s="68"/>
      <c r="U4948" s="68"/>
      <c r="V4948" s="20"/>
      <c r="W4948" s="20"/>
      <c r="X4948" s="25"/>
      <c r="Y4948" s="85"/>
    </row>
    <row r="4949" ht="17.6" spans="1:25">
      <c r="A4949" s="1" t="s">
        <v>3716</v>
      </c>
      <c r="B4949" s="13" t="s">
        <v>962</v>
      </c>
      <c r="C4949" s="64" t="s">
        <v>3734</v>
      </c>
      <c r="D4949" s="62" t="s">
        <v>3718</v>
      </c>
      <c r="E4949" s="13" t="s">
        <v>936</v>
      </c>
      <c r="F4949" s="20">
        <v>63.28</v>
      </c>
      <c r="G4949" s="20">
        <v>5.82</v>
      </c>
      <c r="H4949" s="20"/>
      <c r="I4949" s="20"/>
      <c r="J4949" s="25"/>
      <c r="K4949" t="s">
        <v>3745</v>
      </c>
      <c r="L4949" t="s">
        <v>30</v>
      </c>
      <c r="M4949" s="21" t="s">
        <v>31</v>
      </c>
      <c r="N4949" t="s">
        <v>3746</v>
      </c>
      <c r="O4949" s="20">
        <v>75.4717802791526</v>
      </c>
      <c r="P4949" s="20">
        <v>66.5369169367398</v>
      </c>
      <c r="Q4949" s="22">
        <f t="shared" si="1"/>
        <v>0.881613189600605</v>
      </c>
      <c r="R4949" s="66">
        <v>2.78e-14</v>
      </c>
      <c r="S4949" s="67"/>
      <c r="T4949" s="68"/>
      <c r="U4949" s="68"/>
      <c r="V4949" s="20"/>
      <c r="W4949" s="20"/>
      <c r="X4949" s="25"/>
      <c r="Y4949" s="85"/>
    </row>
    <row r="4950" ht="17.6" spans="1:25">
      <c r="A4950" s="1" t="s">
        <v>3716</v>
      </c>
      <c r="B4950" s="13" t="s">
        <v>962</v>
      </c>
      <c r="C4950" s="64" t="s">
        <v>3734</v>
      </c>
      <c r="D4950" s="62" t="s">
        <v>3718</v>
      </c>
      <c r="E4950" s="13" t="s">
        <v>936</v>
      </c>
      <c r="F4950" s="20">
        <v>63.28</v>
      </c>
      <c r="G4950" s="20">
        <v>5.82</v>
      </c>
      <c r="H4950" s="20"/>
      <c r="I4950" s="20"/>
      <c r="J4950" s="25"/>
      <c r="K4950" t="s">
        <v>418</v>
      </c>
      <c r="L4950" t="s">
        <v>30</v>
      </c>
      <c r="M4950" s="21" t="s">
        <v>31</v>
      </c>
      <c r="N4950" t="s">
        <v>3747</v>
      </c>
      <c r="O4950" s="20">
        <v>76.5248878188761</v>
      </c>
      <c r="P4950" s="20">
        <v>69.3331704146009</v>
      </c>
      <c r="Q4950" s="22">
        <f t="shared" si="1"/>
        <v>0.906021196381275</v>
      </c>
      <c r="R4950" s="66">
        <v>9.72e-14</v>
      </c>
      <c r="S4950" s="67"/>
      <c r="T4950" s="68"/>
      <c r="U4950" s="68"/>
      <c r="V4950" s="20"/>
      <c r="W4950" s="20"/>
      <c r="X4950" s="25"/>
      <c r="Y4950" s="85"/>
    </row>
    <row r="4951" ht="17.6" spans="1:25">
      <c r="A4951" s="1" t="s">
        <v>3716</v>
      </c>
      <c r="B4951" s="13" t="s">
        <v>962</v>
      </c>
      <c r="C4951" s="64" t="s">
        <v>3734</v>
      </c>
      <c r="D4951" s="62" t="s">
        <v>3718</v>
      </c>
      <c r="E4951" s="13" t="s">
        <v>936</v>
      </c>
      <c r="F4951" s="20">
        <v>63.28</v>
      </c>
      <c r="G4951" s="20">
        <v>5.82</v>
      </c>
      <c r="H4951" s="20"/>
      <c r="I4951" s="20"/>
      <c r="J4951" s="25"/>
      <c r="K4951" t="s">
        <v>3735</v>
      </c>
      <c r="L4951" t="s">
        <v>30</v>
      </c>
      <c r="M4951" s="21" t="s">
        <v>335</v>
      </c>
      <c r="N4951" t="s">
        <v>3748</v>
      </c>
      <c r="O4951" s="20">
        <v>32.1031131302445</v>
      </c>
      <c r="P4951" s="20">
        <v>32.1031131302445</v>
      </c>
      <c r="Q4951" s="22">
        <f t="shared" si="1"/>
        <v>1</v>
      </c>
      <c r="R4951" s="66">
        <v>1.78e-12</v>
      </c>
      <c r="S4951" s="67"/>
      <c r="T4951" s="68"/>
      <c r="U4951" s="68"/>
      <c r="V4951" s="20"/>
      <c r="W4951" s="20"/>
      <c r="X4951" s="25"/>
      <c r="Y4951" s="85"/>
    </row>
    <row r="4952" ht="17.6" spans="1:25">
      <c r="A4952" s="1" t="s">
        <v>3716</v>
      </c>
      <c r="B4952" s="13" t="s">
        <v>962</v>
      </c>
      <c r="C4952" s="64" t="s">
        <v>3734</v>
      </c>
      <c r="D4952" s="62" t="s">
        <v>3718</v>
      </c>
      <c r="E4952" s="13" t="s">
        <v>936</v>
      </c>
      <c r="F4952" s="20">
        <v>63.28</v>
      </c>
      <c r="G4952" s="20">
        <v>5.82</v>
      </c>
      <c r="H4952" s="20"/>
      <c r="I4952" s="20"/>
      <c r="J4952" s="25"/>
      <c r="K4952" t="s">
        <v>418</v>
      </c>
      <c r="L4952" t="s">
        <v>30</v>
      </c>
      <c r="M4952" s="21" t="s">
        <v>31</v>
      </c>
      <c r="N4952" t="s">
        <v>3749</v>
      </c>
      <c r="O4952" s="20">
        <v>72.4675217703327</v>
      </c>
      <c r="P4952" s="20">
        <v>63.2088857174143</v>
      </c>
      <c r="Q4952" s="22">
        <f t="shared" si="1"/>
        <v>0.872237440625316</v>
      </c>
      <c r="R4952" s="66">
        <v>8.46e-14</v>
      </c>
      <c r="S4952" s="67"/>
      <c r="T4952" s="68"/>
      <c r="U4952" s="68"/>
      <c r="V4952" s="20"/>
      <c r="W4952" s="20"/>
      <c r="X4952" s="25"/>
      <c r="Y4952" s="85"/>
    </row>
    <row r="4953" spans="1:25">
      <c r="A4953" s="1" t="s">
        <v>3716</v>
      </c>
      <c r="B4953" s="13" t="s">
        <v>962</v>
      </c>
      <c r="C4953" s="64" t="s">
        <v>3750</v>
      </c>
      <c r="D4953" s="62" t="s">
        <v>3718</v>
      </c>
      <c r="E4953" s="13" t="s">
        <v>936</v>
      </c>
      <c r="F4953" s="20">
        <v>64.15</v>
      </c>
      <c r="G4953" s="20">
        <v>5.93</v>
      </c>
      <c r="H4953" s="20"/>
      <c r="I4953" s="20"/>
      <c r="J4953" s="25"/>
      <c r="K4953" t="s">
        <v>418</v>
      </c>
      <c r="L4953" t="s">
        <v>30</v>
      </c>
      <c r="M4953" s="21" t="s">
        <v>31</v>
      </c>
      <c r="N4953" t="s">
        <v>3751</v>
      </c>
      <c r="O4953" s="20">
        <v>81.6108229384951</v>
      </c>
      <c r="P4953" s="20">
        <v>69.6544410775696</v>
      </c>
      <c r="Q4953" s="22">
        <f t="shared" si="1"/>
        <v>0.853495144021078</v>
      </c>
      <c r="S4953"/>
      <c r="T4953" s="20"/>
      <c r="U4953" s="20"/>
      <c r="V4953" s="20"/>
      <c r="W4953" s="20"/>
      <c r="X4953" s="25"/>
      <c r="Y4953" s="85"/>
    </row>
    <row r="4954" spans="1:25">
      <c r="A4954" s="1" t="s">
        <v>3716</v>
      </c>
      <c r="B4954" s="13" t="s">
        <v>962</v>
      </c>
      <c r="C4954" s="64" t="s">
        <v>3750</v>
      </c>
      <c r="D4954" s="62" t="s">
        <v>3718</v>
      </c>
      <c r="E4954" s="13" t="s">
        <v>936</v>
      </c>
      <c r="F4954" s="20">
        <v>64.15</v>
      </c>
      <c r="G4954" s="20">
        <v>5.93</v>
      </c>
      <c r="H4954" s="20"/>
      <c r="I4954" s="20"/>
      <c r="J4954" s="25"/>
      <c r="K4954" t="s">
        <v>418</v>
      </c>
      <c r="L4954" t="s">
        <v>30</v>
      </c>
      <c r="M4954" s="21" t="s">
        <v>31</v>
      </c>
      <c r="N4954" t="s">
        <v>3752</v>
      </c>
      <c r="O4954" s="20">
        <v>76.3301678390059</v>
      </c>
      <c r="P4954" s="20">
        <v>59.5334680183983</v>
      </c>
      <c r="Q4954" s="22">
        <f t="shared" si="1"/>
        <v>0.779946772080538</v>
      </c>
      <c r="R4954" s="20"/>
      <c r="S4954" s="24"/>
      <c r="T4954" s="23"/>
      <c r="U4954" s="22"/>
      <c r="V4954" s="20"/>
      <c r="W4954" s="20"/>
      <c r="X4954" s="25"/>
      <c r="Y4954" s="85"/>
    </row>
    <row r="4955" spans="1:25">
      <c r="A4955" s="1" t="s">
        <v>3716</v>
      </c>
      <c r="B4955" s="13" t="s">
        <v>962</v>
      </c>
      <c r="C4955" s="64" t="s">
        <v>3750</v>
      </c>
      <c r="D4955" s="62" t="s">
        <v>3718</v>
      </c>
      <c r="E4955" s="13" t="s">
        <v>936</v>
      </c>
      <c r="F4955" s="20">
        <v>64.15</v>
      </c>
      <c r="G4955" s="20">
        <v>5.93</v>
      </c>
      <c r="H4955" s="20"/>
      <c r="I4955" s="20"/>
      <c r="J4955" s="25"/>
      <c r="K4955" t="s">
        <v>418</v>
      </c>
      <c r="L4955" t="s">
        <v>30</v>
      </c>
      <c r="M4955" s="21" t="s">
        <v>31</v>
      </c>
      <c r="N4955" t="s">
        <v>3753</v>
      </c>
      <c r="O4955" s="20">
        <v>77.240998868984</v>
      </c>
      <c r="P4955" s="20">
        <v>63.2806312191256</v>
      </c>
      <c r="Q4955" s="22">
        <f t="shared" si="1"/>
        <v>0.81926220719209</v>
      </c>
      <c r="R4955" s="20"/>
      <c r="S4955" s="24"/>
      <c r="T4955" s="23"/>
      <c r="U4955" s="22"/>
      <c r="V4955" s="20"/>
      <c r="W4955" s="20"/>
      <c r="X4955" s="25"/>
      <c r="Y4955" s="85"/>
    </row>
    <row r="4956" spans="1:25">
      <c r="A4956" s="1" t="s">
        <v>3716</v>
      </c>
      <c r="B4956" s="13" t="s">
        <v>962</v>
      </c>
      <c r="C4956" s="64" t="s">
        <v>3750</v>
      </c>
      <c r="D4956" s="62" t="s">
        <v>3718</v>
      </c>
      <c r="E4956" s="13" t="s">
        <v>936</v>
      </c>
      <c r="F4956" s="20">
        <v>64.15</v>
      </c>
      <c r="G4956" s="20">
        <v>5.93</v>
      </c>
      <c r="H4956" s="20"/>
      <c r="I4956" s="20"/>
      <c r="J4956" s="25"/>
      <c r="K4956" t="s">
        <v>418</v>
      </c>
      <c r="L4956" t="s">
        <v>30</v>
      </c>
      <c r="M4956" s="21" t="s">
        <v>31</v>
      </c>
      <c r="N4956" t="s">
        <v>3754</v>
      </c>
      <c r="O4956" s="20">
        <v>81.2712993723137</v>
      </c>
      <c r="P4956" s="20">
        <v>68.8390197215101</v>
      </c>
      <c r="Q4956" s="22">
        <f t="shared" si="1"/>
        <v>0.847027428540919</v>
      </c>
      <c r="R4956" s="20"/>
      <c r="S4956" s="24"/>
      <c r="T4956" s="23"/>
      <c r="U4956" s="22"/>
      <c r="V4956" s="20"/>
      <c r="W4956" s="20"/>
      <c r="X4956" s="25"/>
      <c r="Y4956" s="85"/>
    </row>
    <row r="4957" spans="1:25">
      <c r="A4957" s="1" t="s">
        <v>3716</v>
      </c>
      <c r="B4957" s="13" t="s">
        <v>962</v>
      </c>
      <c r="C4957" s="64" t="s">
        <v>3750</v>
      </c>
      <c r="D4957" s="62" t="s">
        <v>3718</v>
      </c>
      <c r="E4957" s="13" t="s">
        <v>936</v>
      </c>
      <c r="F4957" s="20">
        <v>64.15</v>
      </c>
      <c r="G4957" s="20">
        <v>5.93</v>
      </c>
      <c r="H4957" s="20"/>
      <c r="I4957" s="20"/>
      <c r="J4957" s="25"/>
      <c r="K4957" t="s">
        <v>418</v>
      </c>
      <c r="L4957" t="s">
        <v>30</v>
      </c>
      <c r="M4957" s="21" t="s">
        <v>31</v>
      </c>
      <c r="N4957" t="s">
        <v>3755</v>
      </c>
      <c r="O4957" s="20">
        <v>80.4047229160243</v>
      </c>
      <c r="P4957" s="20">
        <v>64.0579487818423</v>
      </c>
      <c r="Q4957" s="22">
        <f t="shared" si="1"/>
        <v>0.796693856513196</v>
      </c>
      <c r="R4957" s="20"/>
      <c r="S4957" s="24"/>
      <c r="T4957" s="23"/>
      <c r="U4957" s="22"/>
      <c r="V4957" s="20"/>
      <c r="W4957" s="20"/>
      <c r="X4957" s="25"/>
      <c r="Y4957" s="85"/>
    </row>
    <row r="4958" spans="1:25">
      <c r="A4958" s="1" t="s">
        <v>3716</v>
      </c>
      <c r="B4958" s="13" t="s">
        <v>962</v>
      </c>
      <c r="C4958" s="64" t="s">
        <v>3750</v>
      </c>
      <c r="D4958" s="62" t="s">
        <v>3718</v>
      </c>
      <c r="E4958" s="13" t="s">
        <v>936</v>
      </c>
      <c r="F4958" s="20">
        <v>64.15</v>
      </c>
      <c r="G4958" s="20">
        <v>5.93</v>
      </c>
      <c r="H4958" s="20"/>
      <c r="I4958" s="20"/>
      <c r="J4958" s="25"/>
      <c r="K4958" t="s">
        <v>418</v>
      </c>
      <c r="L4958" t="s">
        <v>30</v>
      </c>
      <c r="M4958" s="21" t="s">
        <v>31</v>
      </c>
      <c r="N4958" t="s">
        <v>3756</v>
      </c>
      <c r="O4958" s="20">
        <v>84.5114733634838</v>
      </c>
      <c r="P4958" s="20">
        <v>70.5451551225431</v>
      </c>
      <c r="Q4958" s="22">
        <f t="shared" si="1"/>
        <v>0.834740566161099</v>
      </c>
      <c r="R4958" s="20"/>
      <c r="S4958" s="24"/>
      <c r="T4958" s="23"/>
      <c r="U4958" s="22"/>
      <c r="V4958" s="20"/>
      <c r="W4958" s="20"/>
      <c r="X4958" s="25"/>
      <c r="Y4958" s="85"/>
    </row>
    <row r="4959" ht="17.6" spans="1:25">
      <c r="A4959" s="1" t="s">
        <v>3716</v>
      </c>
      <c r="B4959" s="13" t="s">
        <v>962</v>
      </c>
      <c r="C4959" s="64" t="s">
        <v>3757</v>
      </c>
      <c r="D4959" s="62" t="s">
        <v>3718</v>
      </c>
      <c r="E4959" s="13" t="s">
        <v>936</v>
      </c>
      <c r="F4959" s="20">
        <v>64.15</v>
      </c>
      <c r="G4959" s="20">
        <v>5.93</v>
      </c>
      <c r="H4959" s="20"/>
      <c r="I4959" s="20"/>
      <c r="J4959" s="25"/>
      <c r="K4959" t="s">
        <v>3735</v>
      </c>
      <c r="L4959" t="s">
        <v>30</v>
      </c>
      <c r="M4959" s="21" t="s">
        <v>335</v>
      </c>
      <c r="N4959" t="s">
        <v>3758</v>
      </c>
      <c r="O4959" s="20">
        <v>21.3322924401376</v>
      </c>
      <c r="P4959" s="20">
        <v>19.3860731999438</v>
      </c>
      <c r="Q4959" s="22">
        <f t="shared" si="1"/>
        <v>0.908766521664034</v>
      </c>
      <c r="R4959" s="66">
        <v>5.79e-15</v>
      </c>
      <c r="S4959" s="24"/>
      <c r="T4959" s="23"/>
      <c r="U4959" s="22"/>
      <c r="V4959" s="20"/>
      <c r="W4959" s="20"/>
      <c r="X4959" s="25"/>
      <c r="Y4959" s="85"/>
    </row>
    <row r="4960" ht="17.6" spans="1:25">
      <c r="A4960" s="1" t="s">
        <v>3716</v>
      </c>
      <c r="B4960" s="13" t="s">
        <v>962</v>
      </c>
      <c r="C4960" s="64" t="s">
        <v>3759</v>
      </c>
      <c r="D4960" s="62" t="s">
        <v>3718</v>
      </c>
      <c r="E4960" s="13" t="s">
        <v>936</v>
      </c>
      <c r="F4960" s="20">
        <v>64.15</v>
      </c>
      <c r="G4960" s="20">
        <v>5.93</v>
      </c>
      <c r="H4960" s="20"/>
      <c r="I4960" s="20"/>
      <c r="J4960" s="25"/>
      <c r="K4960" t="s">
        <v>3735</v>
      </c>
      <c r="L4960" t="s">
        <v>30</v>
      </c>
      <c r="M4960" s="21" t="s">
        <v>335</v>
      </c>
      <c r="N4960" t="s">
        <v>3760</v>
      </c>
      <c r="O4960" s="20">
        <v>12.2660026363351</v>
      </c>
      <c r="P4960" s="20">
        <v>12.0258675988623</v>
      </c>
      <c r="Q4960" s="22">
        <f t="shared" si="1"/>
        <v>0.98042271434367</v>
      </c>
      <c r="R4960" s="66">
        <v>2.23e-15</v>
      </c>
      <c r="S4960" s="24"/>
      <c r="T4960" s="23"/>
      <c r="U4960" s="22"/>
      <c r="V4960" s="20"/>
      <c r="W4960" s="20"/>
      <c r="X4960" s="25"/>
      <c r="Y4960" s="85"/>
    </row>
    <row r="4961" s="18" customFormat="1" ht="17.6" spans="1:25">
      <c r="A4961" s="39" t="s">
        <v>3716</v>
      </c>
      <c r="B4961" s="40" t="s">
        <v>962</v>
      </c>
      <c r="C4961" s="69" t="s">
        <v>3759</v>
      </c>
      <c r="D4961" s="63" t="s">
        <v>3718</v>
      </c>
      <c r="E4961" s="40" t="s">
        <v>936</v>
      </c>
      <c r="F4961" s="42">
        <v>64.15</v>
      </c>
      <c r="G4961" s="42">
        <v>5.93</v>
      </c>
      <c r="H4961" s="42"/>
      <c r="I4961" s="42"/>
      <c r="J4961" s="47"/>
      <c r="K4961" s="18" t="s">
        <v>3735</v>
      </c>
      <c r="L4961" s="18" t="s">
        <v>30</v>
      </c>
      <c r="M4961" s="43" t="s">
        <v>335</v>
      </c>
      <c r="N4961" s="18" t="s">
        <v>3761</v>
      </c>
      <c r="O4961" s="42">
        <v>4.70171551223525</v>
      </c>
      <c r="P4961" s="42">
        <v>2.71502656973738</v>
      </c>
      <c r="Q4961" s="44">
        <f t="shared" si="1"/>
        <v>0.577454455224285</v>
      </c>
      <c r="R4961" s="70">
        <v>1.54e-16</v>
      </c>
      <c r="S4961" s="46"/>
      <c r="T4961" s="45"/>
      <c r="U4961" s="44"/>
      <c r="V4961" s="42"/>
      <c r="W4961" s="42"/>
      <c r="X4961" s="47"/>
      <c r="Y4961" s="86"/>
    </row>
    <row r="4962" spans="1:25">
      <c r="A4962" s="1" t="s">
        <v>3762</v>
      </c>
      <c r="B4962" s="13" t="s">
        <v>3763</v>
      </c>
      <c r="C4962" t="s">
        <v>3764</v>
      </c>
      <c r="D4962" s="62" t="s">
        <v>3765</v>
      </c>
      <c r="E4962" s="13" t="s">
        <v>3766</v>
      </c>
      <c r="F4962" s="20">
        <v>57.44</v>
      </c>
      <c r="G4962" s="20">
        <v>2.63</v>
      </c>
      <c r="H4962" s="20"/>
      <c r="I4962" s="20"/>
      <c r="J4962" s="25"/>
      <c r="K4962" t="s">
        <v>3767</v>
      </c>
      <c r="L4962" t="s">
        <v>1336</v>
      </c>
      <c r="M4962" s="21" t="s">
        <v>31</v>
      </c>
      <c r="N4962" t="s">
        <v>3768</v>
      </c>
      <c r="O4962" s="20">
        <v>46.8398664072364</v>
      </c>
      <c r="P4962" s="20">
        <v>22.1006834596245</v>
      </c>
      <c r="Q4962" s="22">
        <f t="shared" si="1"/>
        <v>0.471834895246629</v>
      </c>
      <c r="R4962" s="22"/>
      <c r="S4962" s="24"/>
      <c r="T4962" s="23"/>
      <c r="U4962" s="22"/>
      <c r="V4962" s="20"/>
      <c r="W4962" s="20"/>
      <c r="X4962" s="25"/>
      <c r="Y4962" s="85"/>
    </row>
    <row r="4963" spans="1:25">
      <c r="A4963" s="1" t="s">
        <v>3762</v>
      </c>
      <c r="B4963" s="13" t="s">
        <v>3763</v>
      </c>
      <c r="C4963" t="s">
        <v>3764</v>
      </c>
      <c r="D4963" s="62" t="s">
        <v>3765</v>
      </c>
      <c r="E4963" s="13" t="s">
        <v>3766</v>
      </c>
      <c r="F4963" s="20">
        <v>57.44</v>
      </c>
      <c r="G4963" s="20">
        <v>2.63</v>
      </c>
      <c r="H4963" s="20"/>
      <c r="I4963" s="20"/>
      <c r="J4963" s="25"/>
      <c r="K4963" t="s">
        <v>3767</v>
      </c>
      <c r="L4963" t="s">
        <v>1336</v>
      </c>
      <c r="M4963" s="21" t="s">
        <v>31</v>
      </c>
      <c r="N4963" t="s">
        <v>3769</v>
      </c>
      <c r="O4963" s="20">
        <v>56.4176928318991</v>
      </c>
      <c r="P4963" s="20">
        <v>51.5940859590461</v>
      </c>
      <c r="Q4963" s="22">
        <f t="shared" si="1"/>
        <v>0.914501876437499</v>
      </c>
      <c r="R4963" s="22"/>
      <c r="S4963" s="24"/>
      <c r="T4963" s="23"/>
      <c r="U4963" s="22"/>
      <c r="V4963" s="20"/>
      <c r="W4963" s="20"/>
      <c r="X4963" s="25"/>
      <c r="Y4963" s="85"/>
    </row>
    <row r="4964" spans="1:25">
      <c r="A4964" s="1" t="s">
        <v>3762</v>
      </c>
      <c r="B4964" s="13" t="s">
        <v>3763</v>
      </c>
      <c r="C4964" t="s">
        <v>3764</v>
      </c>
      <c r="D4964" s="62" t="s">
        <v>3765</v>
      </c>
      <c r="E4964" s="13" t="s">
        <v>3766</v>
      </c>
      <c r="F4964" s="20">
        <v>57.44</v>
      </c>
      <c r="G4964" s="20">
        <v>2.63</v>
      </c>
      <c r="H4964" s="20"/>
      <c r="I4964" s="20"/>
      <c r="J4964" s="25"/>
      <c r="K4964" t="s">
        <v>3767</v>
      </c>
      <c r="L4964" t="s">
        <v>1336</v>
      </c>
      <c r="M4964" s="21" t="s">
        <v>31</v>
      </c>
      <c r="N4964" t="s">
        <v>3770</v>
      </c>
      <c r="O4964" s="20">
        <v>40.4677891425346</v>
      </c>
      <c r="P4964" s="20">
        <v>17.5253738363911</v>
      </c>
      <c r="Q4964" s="22">
        <f t="shared" si="1"/>
        <v>0.433069713165294</v>
      </c>
      <c r="R4964" s="22"/>
      <c r="S4964" s="24"/>
      <c r="T4964" s="23">
        <f>6700*1000000000</f>
        <v>6700000000000</v>
      </c>
      <c r="U4964" s="22"/>
      <c r="V4964" s="20"/>
      <c r="W4964" s="20"/>
      <c r="X4964" s="25"/>
      <c r="Y4964" s="85"/>
    </row>
    <row r="4965" spans="1:25">
      <c r="A4965" s="1" t="s">
        <v>3762</v>
      </c>
      <c r="B4965" s="13" t="s">
        <v>3763</v>
      </c>
      <c r="C4965" t="s">
        <v>3764</v>
      </c>
      <c r="D4965" s="62" t="s">
        <v>3765</v>
      </c>
      <c r="E4965" s="13" t="s">
        <v>3766</v>
      </c>
      <c r="F4965" s="20">
        <v>57.44</v>
      </c>
      <c r="G4965" s="20">
        <v>2.63</v>
      </c>
      <c r="H4965" s="20"/>
      <c r="I4965" s="20"/>
      <c r="J4965" s="25"/>
      <c r="K4965" t="s">
        <v>3767</v>
      </c>
      <c r="L4965" t="s">
        <v>1336</v>
      </c>
      <c r="M4965" s="21" t="s">
        <v>31</v>
      </c>
      <c r="N4965" t="s">
        <v>3771</v>
      </c>
      <c r="O4965" s="20">
        <v>48.2249394530096</v>
      </c>
      <c r="P4965" s="20">
        <v>31.97228225581</v>
      </c>
      <c r="Q4965" s="22">
        <f t="shared" si="1"/>
        <v>0.662982320319215</v>
      </c>
      <c r="R4965" s="22"/>
      <c r="S4965" s="24"/>
      <c r="T4965" s="23"/>
      <c r="U4965" s="22"/>
      <c r="V4965" s="20"/>
      <c r="W4965" s="20"/>
      <c r="X4965" s="25"/>
      <c r="Y4965" s="85"/>
    </row>
    <row r="4966" spans="1:25">
      <c r="A4966" s="1" t="s">
        <v>3762</v>
      </c>
      <c r="B4966" s="13" t="s">
        <v>3763</v>
      </c>
      <c r="C4966" t="s">
        <v>3764</v>
      </c>
      <c r="D4966" s="62" t="s">
        <v>3765</v>
      </c>
      <c r="E4966" s="13" t="s">
        <v>3766</v>
      </c>
      <c r="F4966" s="20">
        <v>57.44</v>
      </c>
      <c r="G4966" s="20">
        <v>2.63</v>
      </c>
      <c r="H4966" s="20"/>
      <c r="I4966" s="20"/>
      <c r="J4966" s="25"/>
      <c r="K4966" t="s">
        <v>3767</v>
      </c>
      <c r="L4966" t="s">
        <v>1336</v>
      </c>
      <c r="M4966" s="21" t="s">
        <v>31</v>
      </c>
      <c r="N4966" t="s">
        <v>3772</v>
      </c>
      <c r="O4966" s="20">
        <v>41.1376433822098</v>
      </c>
      <c r="P4966" s="20">
        <v>19.1879587838036</v>
      </c>
      <c r="Q4966" s="22">
        <f t="shared" si="1"/>
        <v>0.46643310618278</v>
      </c>
      <c r="R4966" s="22"/>
      <c r="S4966" s="24"/>
      <c r="T4966" s="23"/>
      <c r="U4966" s="22"/>
      <c r="V4966" s="20"/>
      <c r="W4966" s="20"/>
      <c r="X4966" s="25"/>
      <c r="Y4966" s="85"/>
    </row>
    <row r="4967" spans="1:25">
      <c r="A4967" s="1" t="s">
        <v>3762</v>
      </c>
      <c r="B4967" s="13" t="s">
        <v>3763</v>
      </c>
      <c r="C4967" t="s">
        <v>3764</v>
      </c>
      <c r="D4967" s="62" t="s">
        <v>3765</v>
      </c>
      <c r="E4967" s="13" t="s">
        <v>3766</v>
      </c>
      <c r="F4967" s="20">
        <v>57.44</v>
      </c>
      <c r="G4967" s="20">
        <v>2.63</v>
      </c>
      <c r="H4967" s="20"/>
      <c r="I4967" s="20"/>
      <c r="J4967" s="25"/>
      <c r="K4967" t="s">
        <v>3767</v>
      </c>
      <c r="L4967" t="s">
        <v>1336</v>
      </c>
      <c r="M4967" s="21" t="s">
        <v>31</v>
      </c>
      <c r="N4967" t="s">
        <v>3773</v>
      </c>
      <c r="O4967" s="20">
        <v>55.1273462526949</v>
      </c>
      <c r="P4967" s="20">
        <v>51.4383659844999</v>
      </c>
      <c r="Q4967" s="22">
        <f t="shared" si="1"/>
        <v>0.933082571192792</v>
      </c>
      <c r="R4967" s="22"/>
      <c r="S4967" s="24"/>
      <c r="T4967" s="23"/>
      <c r="U4967" s="22"/>
      <c r="V4967" s="20"/>
      <c r="W4967" s="20"/>
      <c r="X4967" s="25"/>
      <c r="Y4967" s="85"/>
    </row>
    <row r="4968" spans="1:25">
      <c r="A4968" s="1" t="s">
        <v>3762</v>
      </c>
      <c r="B4968" s="13" t="s">
        <v>3763</v>
      </c>
      <c r="C4968" t="s">
        <v>3764</v>
      </c>
      <c r="D4968" s="62" t="s">
        <v>3765</v>
      </c>
      <c r="E4968" s="13" t="s">
        <v>3766</v>
      </c>
      <c r="F4968" s="20">
        <v>57.44</v>
      </c>
      <c r="G4968" s="20">
        <v>2.63</v>
      </c>
      <c r="H4968" s="20"/>
      <c r="I4968" s="20"/>
      <c r="J4968" s="25"/>
      <c r="K4968" t="s">
        <v>3767</v>
      </c>
      <c r="L4968" t="s">
        <v>1336</v>
      </c>
      <c r="M4968" s="21" t="s">
        <v>31</v>
      </c>
      <c r="N4968" t="s">
        <v>3774</v>
      </c>
      <c r="O4968" s="20">
        <v>50.7150762560149</v>
      </c>
      <c r="P4968" s="20">
        <v>37.961206364402</v>
      </c>
      <c r="Q4968" s="22">
        <f t="shared" si="1"/>
        <v>0.748519161694048</v>
      </c>
      <c r="R4968" s="22"/>
      <c r="S4968" s="24"/>
      <c r="T4968" s="23"/>
      <c r="U4968" s="22"/>
      <c r="V4968" s="20"/>
      <c r="W4968" s="20"/>
      <c r="X4968" s="25"/>
      <c r="Y4968" s="85"/>
    </row>
    <row r="4969" spans="1:25">
      <c r="A4969" s="1" t="s">
        <v>3762</v>
      </c>
      <c r="B4969" s="13" t="s">
        <v>3763</v>
      </c>
      <c r="C4969" t="s">
        <v>3764</v>
      </c>
      <c r="D4969" s="62" t="s">
        <v>3765</v>
      </c>
      <c r="E4969" s="13" t="s">
        <v>3766</v>
      </c>
      <c r="F4969" s="20">
        <v>57.44</v>
      </c>
      <c r="G4969" s="20">
        <v>2.63</v>
      </c>
      <c r="H4969" s="20"/>
      <c r="I4969" s="20"/>
      <c r="J4969" s="25"/>
      <c r="K4969" t="s">
        <v>3767</v>
      </c>
      <c r="L4969" t="s">
        <v>1336</v>
      </c>
      <c r="M4969" s="21" t="s">
        <v>31</v>
      </c>
      <c r="N4969" t="s">
        <v>3775</v>
      </c>
      <c r="O4969" s="20">
        <v>44.2906680660095</v>
      </c>
      <c r="P4969" s="20">
        <v>23.4725039707557</v>
      </c>
      <c r="Q4969" s="22">
        <f t="shared" si="1"/>
        <v>0.529965001561346</v>
      </c>
      <c r="R4969" s="22"/>
      <c r="S4969" s="24"/>
      <c r="T4969" s="23"/>
      <c r="U4969" s="22"/>
      <c r="V4969" s="20"/>
      <c r="W4969" s="20"/>
      <c r="X4969" s="25"/>
      <c r="Y4969" s="85"/>
    </row>
    <row r="4970" spans="1:25">
      <c r="A4970" s="1" t="s">
        <v>3762</v>
      </c>
      <c r="B4970" s="13" t="s">
        <v>3763</v>
      </c>
      <c r="C4970" t="s">
        <v>3764</v>
      </c>
      <c r="D4970" s="62" t="s">
        <v>3765</v>
      </c>
      <c r="E4970" s="13" t="s">
        <v>3766</v>
      </c>
      <c r="F4970" s="20">
        <v>57.44</v>
      </c>
      <c r="G4970" s="20">
        <v>2.63</v>
      </c>
      <c r="H4970" s="20"/>
      <c r="I4970" s="20"/>
      <c r="J4970" s="25"/>
      <c r="K4970" t="s">
        <v>3767</v>
      </c>
      <c r="L4970" t="s">
        <v>1336</v>
      </c>
      <c r="M4970" s="21" t="s">
        <v>31</v>
      </c>
      <c r="N4970" t="s">
        <v>3776</v>
      </c>
      <c r="O4970" s="20">
        <v>48.4719476233771</v>
      </c>
      <c r="P4970" s="20">
        <v>33.9859079055222</v>
      </c>
      <c r="Q4970" s="22">
        <f t="shared" si="1"/>
        <v>0.701145911643366</v>
      </c>
      <c r="R4970" s="22"/>
      <c r="S4970" s="24"/>
      <c r="T4970" s="23"/>
      <c r="U4970" s="22"/>
      <c r="V4970" s="20"/>
      <c r="W4970" s="20"/>
      <c r="X4970" s="25"/>
      <c r="Y4970" s="85"/>
    </row>
    <row r="4971" spans="1:25">
      <c r="A4971" s="1" t="s">
        <v>3762</v>
      </c>
      <c r="B4971" s="13" t="s">
        <v>3763</v>
      </c>
      <c r="C4971" t="s">
        <v>3764</v>
      </c>
      <c r="D4971" s="62" t="s">
        <v>3765</v>
      </c>
      <c r="E4971" s="13" t="s">
        <v>3766</v>
      </c>
      <c r="F4971" s="20">
        <v>57.44</v>
      </c>
      <c r="G4971" s="20">
        <v>2.63</v>
      </c>
      <c r="H4971" s="20"/>
      <c r="I4971" s="20"/>
      <c r="J4971" s="25"/>
      <c r="K4971" t="s">
        <v>3767</v>
      </c>
      <c r="L4971" t="s">
        <v>1336</v>
      </c>
      <c r="M4971" s="21" t="s">
        <v>31</v>
      </c>
      <c r="N4971" t="s">
        <v>3777</v>
      </c>
      <c r="O4971" s="20">
        <v>36.8201718311241</v>
      </c>
      <c r="P4971" s="20">
        <v>12.7730900153581</v>
      </c>
      <c r="Q4971" s="22">
        <f t="shared" si="1"/>
        <v>0.34690468241001</v>
      </c>
      <c r="R4971" s="22"/>
      <c r="S4971" s="24"/>
      <c r="T4971" s="23"/>
      <c r="U4971" s="22"/>
      <c r="V4971" s="20"/>
      <c r="W4971" s="20"/>
      <c r="X4971" s="25"/>
      <c r="Y4971" s="85"/>
    </row>
    <row r="4972" spans="1:25">
      <c r="A4972" s="1" t="s">
        <v>3762</v>
      </c>
      <c r="B4972" s="13" t="s">
        <v>3763</v>
      </c>
      <c r="C4972" t="s">
        <v>3764</v>
      </c>
      <c r="D4972" s="62" t="s">
        <v>3765</v>
      </c>
      <c r="E4972" s="13" t="s">
        <v>3766</v>
      </c>
      <c r="F4972" s="20">
        <v>57.44</v>
      </c>
      <c r="G4972" s="20">
        <v>2.63</v>
      </c>
      <c r="H4972" s="20"/>
      <c r="I4972" s="20"/>
      <c r="J4972" s="25"/>
      <c r="K4972" t="s">
        <v>3767</v>
      </c>
      <c r="L4972" t="s">
        <v>1336</v>
      </c>
      <c r="M4972" s="21" t="s">
        <v>31</v>
      </c>
      <c r="N4972" t="s">
        <v>3778</v>
      </c>
      <c r="O4972" s="20">
        <v>51.4458215708264</v>
      </c>
      <c r="P4972" s="20">
        <v>50.280465463084</v>
      </c>
      <c r="Q4972" s="22">
        <f t="shared" si="1"/>
        <v>0.977347895860929</v>
      </c>
      <c r="R4972" s="22"/>
      <c r="S4972" s="24"/>
      <c r="T4972" s="23"/>
      <c r="U4972" s="22"/>
      <c r="V4972" s="20"/>
      <c r="W4972" s="20"/>
      <c r="X4972" s="25"/>
      <c r="Y4972" s="85"/>
    </row>
    <row r="4973" spans="1:25">
      <c r="A4973" s="1" t="s">
        <v>3762</v>
      </c>
      <c r="B4973" s="13" t="s">
        <v>3763</v>
      </c>
      <c r="C4973" t="s">
        <v>3764</v>
      </c>
      <c r="D4973" s="62" t="s">
        <v>3765</v>
      </c>
      <c r="E4973" s="13" t="s">
        <v>3766</v>
      </c>
      <c r="F4973" s="20">
        <v>57.44</v>
      </c>
      <c r="G4973" s="20">
        <v>2.63</v>
      </c>
      <c r="H4973" s="20"/>
      <c r="I4973" s="20"/>
      <c r="J4973" s="25"/>
      <c r="K4973" t="s">
        <v>3767</v>
      </c>
      <c r="L4973" t="s">
        <v>1336</v>
      </c>
      <c r="M4973" s="21" t="s">
        <v>31</v>
      </c>
      <c r="N4973" t="s">
        <v>3779</v>
      </c>
      <c r="O4973" s="20">
        <v>49.2981986608086</v>
      </c>
      <c r="P4973" s="20">
        <v>44.4956081214199</v>
      </c>
      <c r="Q4973" s="22">
        <f t="shared" si="1"/>
        <v>0.902580810864258</v>
      </c>
      <c r="R4973" s="22"/>
      <c r="S4973" s="24"/>
      <c r="T4973" s="23"/>
      <c r="U4973" s="22"/>
      <c r="V4973" s="20"/>
      <c r="W4973" s="20"/>
      <c r="X4973" s="25"/>
      <c r="Y4973" s="85"/>
    </row>
    <row r="4974" spans="1:25">
      <c r="A4974" s="1" t="s">
        <v>3762</v>
      </c>
      <c r="B4974" s="13" t="s">
        <v>3763</v>
      </c>
      <c r="C4974" t="s">
        <v>3764</v>
      </c>
      <c r="D4974" s="62" t="s">
        <v>3765</v>
      </c>
      <c r="E4974" s="13" t="s">
        <v>3766</v>
      </c>
      <c r="F4974" s="20">
        <v>57.44</v>
      </c>
      <c r="G4974" s="20">
        <v>2.63</v>
      </c>
      <c r="H4974" s="20"/>
      <c r="I4974" s="20"/>
      <c r="J4974" s="25"/>
      <c r="K4974" t="s">
        <v>3767</v>
      </c>
      <c r="L4974" t="s">
        <v>1336</v>
      </c>
      <c r="M4974" s="21" t="s">
        <v>31</v>
      </c>
      <c r="N4974" t="s">
        <v>3780</v>
      </c>
      <c r="O4974" s="20">
        <v>54.7572709909823</v>
      </c>
      <c r="P4974" s="20">
        <v>54.0707495634037</v>
      </c>
      <c r="Q4974" s="22">
        <f t="shared" si="1"/>
        <v>0.987462460872243</v>
      </c>
      <c r="R4974" s="22"/>
      <c r="S4974" s="24"/>
      <c r="T4974" s="23"/>
      <c r="U4974" s="22"/>
      <c r="V4974" s="20"/>
      <c r="W4974" s="20"/>
      <c r="X4974" s="25"/>
      <c r="Y4974" s="85"/>
    </row>
    <row r="4975" spans="1:25">
      <c r="A4975" s="1" t="s">
        <v>3762</v>
      </c>
      <c r="B4975" s="13" t="s">
        <v>3763</v>
      </c>
      <c r="C4975" t="s">
        <v>3764</v>
      </c>
      <c r="D4975" s="62" t="s">
        <v>3765</v>
      </c>
      <c r="E4975" s="13" t="s">
        <v>3766</v>
      </c>
      <c r="F4975" s="20">
        <v>57.44</v>
      </c>
      <c r="G4975" s="20">
        <v>2.63</v>
      </c>
      <c r="H4975" s="20"/>
      <c r="I4975" s="20"/>
      <c r="J4975" s="25"/>
      <c r="K4975" t="s">
        <v>3767</v>
      </c>
      <c r="L4975" t="s">
        <v>1336</v>
      </c>
      <c r="M4975" s="21" t="s">
        <v>31</v>
      </c>
      <c r="N4975" t="s">
        <v>3781</v>
      </c>
      <c r="O4975" s="20">
        <v>38.4733235422819</v>
      </c>
      <c r="P4975" s="20">
        <v>15.712830270863</v>
      </c>
      <c r="Q4975" s="22">
        <f t="shared" si="1"/>
        <v>0.40840844575319</v>
      </c>
      <c r="R4975" s="22"/>
      <c r="S4975" s="24"/>
      <c r="T4975" s="23"/>
      <c r="U4975" s="22"/>
      <c r="V4975" s="20"/>
      <c r="W4975" s="20"/>
      <c r="X4975" s="25"/>
      <c r="Y4975" s="85"/>
    </row>
    <row r="4976" spans="1:25">
      <c r="A4976" s="1" t="s">
        <v>3762</v>
      </c>
      <c r="B4976" s="13" t="s">
        <v>3763</v>
      </c>
      <c r="C4976" t="s">
        <v>3764</v>
      </c>
      <c r="D4976" s="62" t="s">
        <v>3765</v>
      </c>
      <c r="E4976" s="13" t="s">
        <v>3766</v>
      </c>
      <c r="F4976" s="20">
        <v>57.44</v>
      </c>
      <c r="G4976" s="20">
        <v>2.63</v>
      </c>
      <c r="H4976" s="20"/>
      <c r="I4976" s="20"/>
      <c r="J4976" s="25"/>
      <c r="K4976" t="s">
        <v>3767</v>
      </c>
      <c r="L4976" t="s">
        <v>1336</v>
      </c>
      <c r="M4976" s="21" t="s">
        <v>31</v>
      </c>
      <c r="N4976" t="s">
        <v>3782</v>
      </c>
      <c r="O4976" s="20">
        <v>54.9802189580928</v>
      </c>
      <c r="P4976" s="20">
        <v>53.6147008533908</v>
      </c>
      <c r="Q4976" s="22">
        <f t="shared" si="1"/>
        <v>0.97516346550488</v>
      </c>
      <c r="R4976" s="22"/>
      <c r="S4976" s="24"/>
      <c r="T4976" s="23"/>
      <c r="U4976" s="22"/>
      <c r="V4976" s="20"/>
      <c r="W4976" s="20"/>
      <c r="X4976" s="25"/>
      <c r="Y4976" s="85"/>
    </row>
    <row r="4977" spans="1:25">
      <c r="A4977" s="1" t="s">
        <v>3762</v>
      </c>
      <c r="B4977" s="13" t="s">
        <v>3763</v>
      </c>
      <c r="C4977" t="s">
        <v>3764</v>
      </c>
      <c r="D4977" s="62" t="s">
        <v>3765</v>
      </c>
      <c r="E4977" s="13" t="s">
        <v>3766</v>
      </c>
      <c r="F4977" s="20">
        <v>57.44</v>
      </c>
      <c r="G4977" s="20">
        <v>2.63</v>
      </c>
      <c r="H4977" s="20"/>
      <c r="I4977" s="20"/>
      <c r="J4977" s="25"/>
      <c r="K4977" t="s">
        <v>3767</v>
      </c>
      <c r="L4977" t="s">
        <v>1336</v>
      </c>
      <c r="M4977" s="21" t="s">
        <v>31</v>
      </c>
      <c r="N4977" t="s">
        <v>3783</v>
      </c>
      <c r="O4977" s="20">
        <v>49.7681048066055</v>
      </c>
      <c r="P4977" s="20">
        <v>45.9912848299792</v>
      </c>
      <c r="Q4977" s="22">
        <f t="shared" ref="Q4977:Q4995" si="2">P4977/O4977</f>
        <v>0.924111637537681</v>
      </c>
      <c r="R4977" s="22"/>
      <c r="S4977" s="24"/>
      <c r="T4977" s="23"/>
      <c r="U4977" s="22"/>
      <c r="V4977" s="20"/>
      <c r="W4977" s="20"/>
      <c r="X4977" s="25"/>
      <c r="Y4977" s="85"/>
    </row>
    <row r="4978" spans="1:25">
      <c r="A4978" s="1" t="s">
        <v>3762</v>
      </c>
      <c r="B4978" s="13" t="s">
        <v>3763</v>
      </c>
      <c r="C4978" t="s">
        <v>3764</v>
      </c>
      <c r="D4978" s="62" t="s">
        <v>3765</v>
      </c>
      <c r="E4978" s="13" t="s">
        <v>3766</v>
      </c>
      <c r="F4978" s="20">
        <v>57.44</v>
      </c>
      <c r="G4978" s="20">
        <v>2.63</v>
      </c>
      <c r="H4978" s="20"/>
      <c r="I4978" s="20"/>
      <c r="J4978" s="25"/>
      <c r="K4978" t="s">
        <v>3767</v>
      </c>
      <c r="L4978" t="s">
        <v>1336</v>
      </c>
      <c r="M4978" s="21" t="s">
        <v>31</v>
      </c>
      <c r="N4978" t="s">
        <v>3784</v>
      </c>
      <c r="O4978" s="20">
        <v>46.1336743969047</v>
      </c>
      <c r="P4978" s="20">
        <v>42.9869543696581</v>
      </c>
      <c r="Q4978" s="22">
        <f t="shared" si="2"/>
        <v>0.931791255121493</v>
      </c>
      <c r="R4978" s="22"/>
      <c r="S4978" s="24"/>
      <c r="T4978" s="23"/>
      <c r="U4978" s="22"/>
      <c r="V4978" s="20"/>
      <c r="W4978" s="20"/>
      <c r="X4978" s="25"/>
      <c r="Y4978" s="85"/>
    </row>
    <row r="4979" spans="1:25">
      <c r="A4979" s="1" t="s">
        <v>3762</v>
      </c>
      <c r="B4979" s="13" t="s">
        <v>3763</v>
      </c>
      <c r="C4979" t="s">
        <v>3764</v>
      </c>
      <c r="D4979" s="62" t="s">
        <v>3765</v>
      </c>
      <c r="E4979" s="13" t="s">
        <v>3766</v>
      </c>
      <c r="F4979" s="20">
        <v>57.44</v>
      </c>
      <c r="G4979" s="20">
        <v>2.63</v>
      </c>
      <c r="H4979" s="20"/>
      <c r="I4979" s="20"/>
      <c r="J4979" s="25"/>
      <c r="K4979" t="s">
        <v>3767</v>
      </c>
      <c r="L4979" t="s">
        <v>1336</v>
      </c>
      <c r="M4979" s="21" t="s">
        <v>31</v>
      </c>
      <c r="N4979" t="s">
        <v>3785</v>
      </c>
      <c r="O4979" s="20">
        <v>48.6626063154587</v>
      </c>
      <c r="P4979" s="20">
        <v>38.2651594932731</v>
      </c>
      <c r="Q4979" s="22">
        <f t="shared" si="2"/>
        <v>0.786336006033392</v>
      </c>
      <c r="R4979" s="22"/>
      <c r="S4979" s="24"/>
      <c r="T4979" s="23"/>
      <c r="U4979" s="22"/>
      <c r="V4979" s="20"/>
      <c r="W4979" s="20"/>
      <c r="X4979" s="25"/>
      <c r="Y4979" s="85"/>
    </row>
    <row r="4980" spans="1:25">
      <c r="A4980" s="1" t="s">
        <v>3762</v>
      </c>
      <c r="B4980" s="13" t="s">
        <v>3763</v>
      </c>
      <c r="C4980" t="s">
        <v>3764</v>
      </c>
      <c r="D4980" s="62" t="s">
        <v>3765</v>
      </c>
      <c r="E4980" s="13" t="s">
        <v>3766</v>
      </c>
      <c r="F4980" s="20">
        <v>57.44</v>
      </c>
      <c r="G4980" s="20">
        <v>2.63</v>
      </c>
      <c r="H4980" s="20"/>
      <c r="I4980" s="20"/>
      <c r="J4980" s="25"/>
      <c r="K4980" t="s">
        <v>3767</v>
      </c>
      <c r="L4980" t="s">
        <v>1336</v>
      </c>
      <c r="M4980" s="21" t="s">
        <v>31</v>
      </c>
      <c r="N4980" t="s">
        <v>3786</v>
      </c>
      <c r="O4980" s="20">
        <v>54.1189125032454</v>
      </c>
      <c r="P4980" s="20">
        <v>52.2473434737792</v>
      </c>
      <c r="Q4980" s="22">
        <f t="shared" si="2"/>
        <v>0.965417467888808</v>
      </c>
      <c r="R4980" s="22"/>
      <c r="S4980" s="24"/>
      <c r="T4980" s="23"/>
      <c r="U4980" s="22"/>
      <c r="V4980" s="20"/>
      <c r="W4980" s="20"/>
      <c r="X4980" s="25"/>
      <c r="Y4980" s="85"/>
    </row>
    <row r="4981" spans="1:25">
      <c r="A4981" s="1" t="s">
        <v>3762</v>
      </c>
      <c r="B4981" s="13" t="s">
        <v>3763</v>
      </c>
      <c r="C4981" t="s">
        <v>3764</v>
      </c>
      <c r="D4981" s="62" t="s">
        <v>3765</v>
      </c>
      <c r="E4981" s="13" t="s">
        <v>3766</v>
      </c>
      <c r="F4981" s="20">
        <v>57.44</v>
      </c>
      <c r="G4981" s="20">
        <v>2.63</v>
      </c>
      <c r="H4981" s="20"/>
      <c r="I4981" s="20"/>
      <c r="J4981" s="25"/>
      <c r="K4981" t="s">
        <v>3767</v>
      </c>
      <c r="L4981" t="s">
        <v>1336</v>
      </c>
      <c r="M4981" s="21" t="s">
        <v>31</v>
      </c>
      <c r="N4981" t="s">
        <v>3787</v>
      </c>
      <c r="O4981" s="20">
        <v>44.3829081317232</v>
      </c>
      <c r="P4981" s="20">
        <v>27.7370814567637</v>
      </c>
      <c r="Q4981" s="22">
        <f t="shared" si="2"/>
        <v>0.624949617416761</v>
      </c>
      <c r="R4981" s="22"/>
      <c r="S4981" s="24"/>
      <c r="T4981" s="23"/>
      <c r="U4981" s="22"/>
      <c r="V4981" s="20"/>
      <c r="W4981" s="20"/>
      <c r="X4981" s="25"/>
      <c r="Y4981" s="85"/>
    </row>
    <row r="4982" spans="1:25">
      <c r="A4982" s="1" t="s">
        <v>3762</v>
      </c>
      <c r="B4982" s="13" t="s">
        <v>3763</v>
      </c>
      <c r="C4982" t="s">
        <v>3764</v>
      </c>
      <c r="D4982" s="62" t="s">
        <v>3765</v>
      </c>
      <c r="E4982" s="13" t="s">
        <v>3766</v>
      </c>
      <c r="F4982" s="20">
        <v>57.44</v>
      </c>
      <c r="G4982" s="20">
        <v>2.63</v>
      </c>
      <c r="H4982" s="20"/>
      <c r="I4982" s="20"/>
      <c r="J4982" s="25"/>
      <c r="K4982" t="s">
        <v>3767</v>
      </c>
      <c r="L4982" t="s">
        <v>1336</v>
      </c>
      <c r="M4982" s="21" t="s">
        <v>31</v>
      </c>
      <c r="N4982" t="s">
        <v>3788</v>
      </c>
      <c r="O4982" s="20">
        <v>89.2967700812891</v>
      </c>
      <c r="P4982" s="20">
        <v>88.0084105400086</v>
      </c>
      <c r="Q4982" s="22">
        <f t="shared" si="2"/>
        <v>0.985572159663696</v>
      </c>
      <c r="R4982" s="22"/>
      <c r="S4982" s="24"/>
      <c r="T4982" s="23"/>
      <c r="U4982" s="22"/>
      <c r="V4982" s="20"/>
      <c r="W4982" s="20"/>
      <c r="X4982" s="25"/>
      <c r="Y4982" s="85"/>
    </row>
    <row r="4983" spans="1:25">
      <c r="A4983" s="1" t="s">
        <v>3762</v>
      </c>
      <c r="B4983" s="13" t="s">
        <v>3763</v>
      </c>
      <c r="C4983" t="s">
        <v>3764</v>
      </c>
      <c r="D4983" s="62" t="s">
        <v>3765</v>
      </c>
      <c r="E4983" s="13" t="s">
        <v>3766</v>
      </c>
      <c r="F4983" s="20">
        <v>57.44</v>
      </c>
      <c r="G4983" s="20">
        <v>2.63</v>
      </c>
      <c r="H4983" s="20"/>
      <c r="I4983" s="20"/>
      <c r="J4983" s="25"/>
      <c r="K4983" t="s">
        <v>3789</v>
      </c>
      <c r="L4983" t="s">
        <v>1336</v>
      </c>
      <c r="M4983" s="21" t="s">
        <v>31</v>
      </c>
      <c r="N4983" t="s">
        <v>3790</v>
      </c>
      <c r="O4983" s="20">
        <v>84.9767425523481</v>
      </c>
      <c r="P4983" s="20">
        <v>82.4083636444357</v>
      </c>
      <c r="Q4983" s="22">
        <f t="shared" si="2"/>
        <v>0.969775507618097</v>
      </c>
      <c r="R4983" s="22"/>
      <c r="S4983" s="24"/>
      <c r="T4983" s="23"/>
      <c r="U4983" s="22"/>
      <c r="V4983" s="20"/>
      <c r="W4983" s="20"/>
      <c r="X4983" s="25"/>
      <c r="Y4983" s="85"/>
    </row>
    <row r="4984" spans="1:25">
      <c r="A4984" s="1" t="s">
        <v>3762</v>
      </c>
      <c r="B4984" s="13" t="s">
        <v>3763</v>
      </c>
      <c r="C4984" t="s">
        <v>3764</v>
      </c>
      <c r="D4984" s="62" t="s">
        <v>3765</v>
      </c>
      <c r="E4984" s="13" t="s">
        <v>3766</v>
      </c>
      <c r="F4984" s="20">
        <v>57.44</v>
      </c>
      <c r="G4984" s="20">
        <v>2.63</v>
      </c>
      <c r="H4984" s="20"/>
      <c r="I4984" s="20"/>
      <c r="J4984" s="25"/>
      <c r="K4984" t="s">
        <v>3789</v>
      </c>
      <c r="L4984" t="s">
        <v>1336</v>
      </c>
      <c r="M4984" s="21" t="s">
        <v>31</v>
      </c>
      <c r="N4984" t="s">
        <v>3790</v>
      </c>
      <c r="O4984" s="20">
        <v>45.9649122807018</v>
      </c>
      <c r="P4984" s="20">
        <v>41.9109049073969</v>
      </c>
      <c r="Q4984" s="22">
        <f t="shared" si="2"/>
        <v>0.911802129664742</v>
      </c>
      <c r="R4984" s="22"/>
      <c r="S4984" s="24"/>
      <c r="T4984" s="23"/>
      <c r="U4984" s="22"/>
      <c r="V4984" s="20"/>
      <c r="W4984" s="20"/>
      <c r="X4984" s="25"/>
      <c r="Y4984" s="85"/>
    </row>
    <row r="4985" spans="1:25">
      <c r="A4985" s="1" t="s">
        <v>3762</v>
      </c>
      <c r="B4985" s="13" t="s">
        <v>3763</v>
      </c>
      <c r="C4985" t="s">
        <v>3764</v>
      </c>
      <c r="D4985" s="62" t="s">
        <v>3765</v>
      </c>
      <c r="E4985" s="13" t="s">
        <v>3766</v>
      </c>
      <c r="F4985" s="20">
        <v>57.44</v>
      </c>
      <c r="G4985" s="20">
        <v>2.63</v>
      </c>
      <c r="H4985" s="20"/>
      <c r="I4985" s="20"/>
      <c r="J4985" s="25"/>
      <c r="K4985" t="s">
        <v>3789</v>
      </c>
      <c r="L4985" t="s">
        <v>1336</v>
      </c>
      <c r="M4985" s="21" t="s">
        <v>31</v>
      </c>
      <c r="N4985" t="s">
        <v>3791</v>
      </c>
      <c r="O4985" s="20">
        <v>46.4010956495274</v>
      </c>
      <c r="P4985" s="20">
        <v>42.3798131346057</v>
      </c>
      <c r="Q4985" s="22">
        <f t="shared" si="2"/>
        <v>0.913336474955356</v>
      </c>
      <c r="R4985" s="22"/>
      <c r="S4985" s="24"/>
      <c r="T4985" s="23"/>
      <c r="U4985" s="22"/>
      <c r="V4985" s="20"/>
      <c r="W4985" s="20"/>
      <c r="X4985" s="25"/>
      <c r="Y4985" s="85"/>
    </row>
    <row r="4986" spans="1:25">
      <c r="A4986" s="1" t="s">
        <v>3762</v>
      </c>
      <c r="B4986" s="13" t="s">
        <v>3763</v>
      </c>
      <c r="C4986" t="s">
        <v>3764</v>
      </c>
      <c r="D4986" s="62" t="s">
        <v>3765</v>
      </c>
      <c r="E4986" s="13" t="s">
        <v>3766</v>
      </c>
      <c r="F4986" s="20">
        <v>57.44</v>
      </c>
      <c r="G4986" s="20">
        <v>2.63</v>
      </c>
      <c r="H4986" s="20"/>
      <c r="I4986" s="20"/>
      <c r="J4986" s="25"/>
      <c r="K4986" t="s">
        <v>3789</v>
      </c>
      <c r="L4986" t="s">
        <v>1336</v>
      </c>
      <c r="M4986" s="21" t="s">
        <v>31</v>
      </c>
      <c r="N4986" t="s">
        <v>3792</v>
      </c>
      <c r="O4986" s="20">
        <v>70.5845443365208</v>
      </c>
      <c r="P4986" s="20">
        <v>69.7240705522154</v>
      </c>
      <c r="Q4986" s="22">
        <f t="shared" si="2"/>
        <v>0.987809317289023</v>
      </c>
      <c r="R4986" s="22"/>
      <c r="S4986" s="24"/>
      <c r="T4986" s="23"/>
      <c r="U4986" s="22"/>
      <c r="V4986" s="20"/>
      <c r="W4986" s="20"/>
      <c r="X4986" s="25"/>
      <c r="Y4986" s="85"/>
    </row>
    <row r="4987" spans="1:25">
      <c r="A4987" s="1" t="s">
        <v>3762</v>
      </c>
      <c r="B4987" s="13" t="s">
        <v>3763</v>
      </c>
      <c r="C4987" t="s">
        <v>3764</v>
      </c>
      <c r="D4987" s="62" t="s">
        <v>3765</v>
      </c>
      <c r="E4987" s="13" t="s">
        <v>3766</v>
      </c>
      <c r="F4987" s="20">
        <v>57.44</v>
      </c>
      <c r="G4987" s="20">
        <v>2.63</v>
      </c>
      <c r="H4987" s="20"/>
      <c r="I4987" s="20"/>
      <c r="J4987" s="25"/>
      <c r="K4987" t="s">
        <v>3789</v>
      </c>
      <c r="L4987" t="s">
        <v>1336</v>
      </c>
      <c r="M4987" s="21" t="s">
        <v>31</v>
      </c>
      <c r="N4987" t="s">
        <v>3793</v>
      </c>
      <c r="O4987" s="20">
        <v>33.3032534706687</v>
      </c>
      <c r="P4987" s="20">
        <v>26.5624603582931</v>
      </c>
      <c r="Q4987" s="22">
        <f t="shared" si="2"/>
        <v>0.797593555887491</v>
      </c>
      <c r="R4987" s="22"/>
      <c r="S4987" s="24"/>
      <c r="T4987" s="23"/>
      <c r="U4987" s="22"/>
      <c r="V4987" s="20"/>
      <c r="W4987" s="20"/>
      <c r="X4987" s="25"/>
      <c r="Y4987" s="85"/>
    </row>
    <row r="4988" spans="1:25">
      <c r="A4988" s="1" t="s">
        <v>3762</v>
      </c>
      <c r="B4988" s="13" t="s">
        <v>3763</v>
      </c>
      <c r="C4988" t="s">
        <v>3764</v>
      </c>
      <c r="D4988" s="62" t="s">
        <v>3765</v>
      </c>
      <c r="E4988" s="13" t="s">
        <v>3766</v>
      </c>
      <c r="F4988" s="20">
        <v>57.44</v>
      </c>
      <c r="G4988" s="20">
        <v>2.63</v>
      </c>
      <c r="H4988" s="20"/>
      <c r="I4988" s="20"/>
      <c r="J4988" s="25"/>
      <c r="K4988" t="s">
        <v>3789</v>
      </c>
      <c r="L4988" t="s">
        <v>1336</v>
      </c>
      <c r="M4988" s="21" t="s">
        <v>31</v>
      </c>
      <c r="N4988" t="s">
        <v>3794</v>
      </c>
      <c r="O4988" s="20">
        <v>40.4719145498742</v>
      </c>
      <c r="P4988" s="20">
        <v>38.7217208940047</v>
      </c>
      <c r="Q4988" s="22">
        <f t="shared" si="2"/>
        <v>0.956755353055693</v>
      </c>
      <c r="R4988" s="22"/>
      <c r="S4988" s="24"/>
      <c r="T4988" s="23"/>
      <c r="U4988" s="22"/>
      <c r="V4988" s="20"/>
      <c r="W4988" s="20"/>
      <c r="X4988" s="25"/>
      <c r="Y4988" s="85"/>
    </row>
    <row r="4989" spans="1:25">
      <c r="A4989" s="1" t="s">
        <v>3762</v>
      </c>
      <c r="B4989" s="13" t="s">
        <v>3763</v>
      </c>
      <c r="C4989" t="s">
        <v>3764</v>
      </c>
      <c r="D4989" s="62" t="s">
        <v>3765</v>
      </c>
      <c r="E4989" s="13" t="s">
        <v>3766</v>
      </c>
      <c r="F4989" s="20">
        <v>57.44</v>
      </c>
      <c r="G4989" s="20">
        <v>2.63</v>
      </c>
      <c r="H4989" s="20"/>
      <c r="I4989" s="20"/>
      <c r="J4989" s="25"/>
      <c r="K4989" t="s">
        <v>3789</v>
      </c>
      <c r="L4989" t="s">
        <v>1336</v>
      </c>
      <c r="M4989" s="21" t="s">
        <v>31</v>
      </c>
      <c r="N4989" t="s">
        <v>3795</v>
      </c>
      <c r="O4989" s="20">
        <v>49.3112254804229</v>
      </c>
      <c r="P4989" s="20">
        <v>47.364640610364</v>
      </c>
      <c r="Q4989" s="22">
        <f t="shared" si="2"/>
        <v>0.960524508342799</v>
      </c>
      <c r="R4989" s="22"/>
      <c r="S4989" s="24"/>
      <c r="T4989" s="23"/>
      <c r="U4989" s="22"/>
      <c r="V4989" s="20"/>
      <c r="W4989" s="20"/>
      <c r="X4989" s="25"/>
      <c r="Y4989" s="85"/>
    </row>
    <row r="4990" spans="1:25">
      <c r="A4990" s="1" t="s">
        <v>3762</v>
      </c>
      <c r="B4990" s="13" t="s">
        <v>3763</v>
      </c>
      <c r="C4990" t="s">
        <v>3764</v>
      </c>
      <c r="D4990" s="62" t="s">
        <v>3765</v>
      </c>
      <c r="E4990" s="13" t="s">
        <v>3766</v>
      </c>
      <c r="F4990" s="20">
        <v>57.44</v>
      </c>
      <c r="G4990" s="20">
        <v>2.63</v>
      </c>
      <c r="H4990" s="20"/>
      <c r="I4990" s="20"/>
      <c r="J4990" s="25"/>
      <c r="K4990" t="s">
        <v>3789</v>
      </c>
      <c r="L4990" t="s">
        <v>1336</v>
      </c>
      <c r="M4990" s="21" t="s">
        <v>31</v>
      </c>
      <c r="N4990" t="s">
        <v>3796</v>
      </c>
      <c r="O4990" s="20">
        <v>27.4098540763363</v>
      </c>
      <c r="P4990" s="20">
        <v>12.4642820163994</v>
      </c>
      <c r="Q4990" s="22">
        <f t="shared" si="2"/>
        <v>0.454737262799228</v>
      </c>
      <c r="R4990" s="22"/>
      <c r="S4990" s="24"/>
      <c r="T4990" s="23"/>
      <c r="U4990" s="22"/>
      <c r="V4990" s="20"/>
      <c r="W4990" s="20"/>
      <c r="X4990" s="25"/>
      <c r="Y4990" s="85"/>
    </row>
    <row r="4991" spans="1:25">
      <c r="A4991" s="1" t="s">
        <v>3762</v>
      </c>
      <c r="B4991" s="13" t="s">
        <v>3763</v>
      </c>
      <c r="C4991" t="s">
        <v>3764</v>
      </c>
      <c r="D4991" s="62" t="s">
        <v>3765</v>
      </c>
      <c r="E4991" s="13" t="s">
        <v>3766</v>
      </c>
      <c r="F4991" s="20">
        <v>57.44</v>
      </c>
      <c r="G4991" s="20">
        <v>2.63</v>
      </c>
      <c r="H4991" s="20"/>
      <c r="I4991" s="20"/>
      <c r="J4991" s="25"/>
      <c r="K4991" t="s">
        <v>3789</v>
      </c>
      <c r="L4991" t="s">
        <v>1336</v>
      </c>
      <c r="M4991" s="21" t="s">
        <v>31</v>
      </c>
      <c r="N4991" t="s">
        <v>3797</v>
      </c>
      <c r="O4991" s="20">
        <v>57.124067648648</v>
      </c>
      <c r="P4991" s="20">
        <v>50.5037235898602</v>
      </c>
      <c r="Q4991" s="22">
        <f t="shared" si="2"/>
        <v>0.884105871110099</v>
      </c>
      <c r="R4991" s="22"/>
      <c r="S4991" s="24"/>
      <c r="T4991" s="23"/>
      <c r="U4991" s="22"/>
      <c r="V4991" s="20"/>
      <c r="W4991" s="20"/>
      <c r="X4991" s="25"/>
      <c r="Y4991" s="85"/>
    </row>
    <row r="4992" spans="1:25">
      <c r="A4992" s="1" t="s">
        <v>3762</v>
      </c>
      <c r="B4992" s="13" t="s">
        <v>3763</v>
      </c>
      <c r="C4992" t="s">
        <v>3764</v>
      </c>
      <c r="D4992" s="62" t="s">
        <v>3765</v>
      </c>
      <c r="E4992" s="13" t="s">
        <v>3766</v>
      </c>
      <c r="F4992" s="20">
        <v>57.44</v>
      </c>
      <c r="G4992" s="20">
        <v>2.63</v>
      </c>
      <c r="H4992" s="20"/>
      <c r="I4992" s="20"/>
      <c r="J4992" s="25"/>
      <c r="K4992" t="s">
        <v>3789</v>
      </c>
      <c r="L4992" t="s">
        <v>1336</v>
      </c>
      <c r="M4992" s="21" t="s">
        <v>31</v>
      </c>
      <c r="N4992" t="s">
        <v>3798</v>
      </c>
      <c r="O4992" s="20">
        <v>60.6022434413756</v>
      </c>
      <c r="P4992" s="20">
        <v>59.8743500725156</v>
      </c>
      <c r="Q4992" s="22">
        <f t="shared" si="2"/>
        <v>0.987989002922571</v>
      </c>
      <c r="R4992" s="22"/>
      <c r="S4992" s="24"/>
      <c r="T4992" s="23"/>
      <c r="U4992" s="22"/>
      <c r="V4992" s="20"/>
      <c r="W4992" s="20"/>
      <c r="X4992" s="25"/>
      <c r="Y4992" s="85"/>
    </row>
    <row r="4993" spans="1:25">
      <c r="A4993" s="1" t="s">
        <v>3762</v>
      </c>
      <c r="B4993" s="13" t="s">
        <v>3763</v>
      </c>
      <c r="C4993" t="s">
        <v>3764</v>
      </c>
      <c r="D4993" s="62" t="s">
        <v>3765</v>
      </c>
      <c r="E4993" s="13" t="s">
        <v>3766</v>
      </c>
      <c r="F4993" s="20">
        <v>57.44</v>
      </c>
      <c r="G4993" s="20">
        <v>2.63</v>
      </c>
      <c r="H4993" s="20"/>
      <c r="I4993" s="20"/>
      <c r="J4993" s="25"/>
      <c r="K4993" t="s">
        <v>3789</v>
      </c>
      <c r="L4993" t="s">
        <v>1336</v>
      </c>
      <c r="M4993" s="21" t="s">
        <v>31</v>
      </c>
      <c r="N4993" t="s">
        <v>3799</v>
      </c>
      <c r="O4993" s="20">
        <v>54.7088566547332</v>
      </c>
      <c r="P4993" s="20">
        <v>48.9662125750167</v>
      </c>
      <c r="Q4993" s="22">
        <f t="shared" si="2"/>
        <v>0.895032643142987</v>
      </c>
      <c r="R4993" s="22"/>
      <c r="S4993" s="24"/>
      <c r="T4993" s="23"/>
      <c r="U4993" s="22"/>
      <c r="V4993" s="20"/>
      <c r="W4993" s="20"/>
      <c r="X4993" s="25"/>
      <c r="Y4993" s="85"/>
    </row>
    <row r="4994" s="18" customFormat="1" spans="1:25">
      <c r="A4994" s="39" t="s">
        <v>3762</v>
      </c>
      <c r="B4994" s="40" t="s">
        <v>3763</v>
      </c>
      <c r="C4994" s="18" t="s">
        <v>3764</v>
      </c>
      <c r="D4994" s="63" t="s">
        <v>3765</v>
      </c>
      <c r="E4994" s="40" t="s">
        <v>3766</v>
      </c>
      <c r="F4994" s="42">
        <v>57.44</v>
      </c>
      <c r="G4994" s="42">
        <v>2.63</v>
      </c>
      <c r="H4994" s="42"/>
      <c r="I4994" s="42"/>
      <c r="J4994" s="47"/>
      <c r="K4994" s="18" t="s">
        <v>3789</v>
      </c>
      <c r="L4994" s="18" t="s">
        <v>1336</v>
      </c>
      <c r="M4994" s="43" t="s">
        <v>31</v>
      </c>
      <c r="N4994" s="18" t="s">
        <v>3800</v>
      </c>
      <c r="O4994" s="42">
        <v>38.6668559095708</v>
      </c>
      <c r="P4994" s="42">
        <v>37.3905008568633</v>
      </c>
      <c r="Q4994" s="44">
        <f t="shared" si="2"/>
        <v>0.966990979155574</v>
      </c>
      <c r="R4994" s="44"/>
      <c r="S4994" s="46"/>
      <c r="T4994" s="45">
        <f>14200*1000000000</f>
        <v>14200000000000</v>
      </c>
      <c r="U4994" s="44"/>
      <c r="V4994" s="42"/>
      <c r="W4994" s="42"/>
      <c r="X4994" s="47"/>
      <c r="Y4994" s="86"/>
    </row>
    <row r="4995" spans="1:25">
      <c r="A4995" s="1" t="s">
        <v>3801</v>
      </c>
      <c r="B4995" s="13" t="s">
        <v>3802</v>
      </c>
      <c r="C4995" t="s">
        <v>3803</v>
      </c>
      <c r="D4995" s="62" t="s">
        <v>3804</v>
      </c>
      <c r="E4995" s="13" t="s">
        <v>3326</v>
      </c>
      <c r="F4995" s="20"/>
      <c r="G4995" s="20"/>
      <c r="H4995" s="20"/>
      <c r="I4995" s="20"/>
      <c r="J4995" s="25"/>
      <c r="K4995" t="s">
        <v>418</v>
      </c>
      <c r="L4995" t="s">
        <v>30</v>
      </c>
      <c r="M4995" s="21" t="s">
        <v>31</v>
      </c>
      <c r="N4995" t="s">
        <v>3805</v>
      </c>
      <c r="O4995" s="20">
        <v>72.4173923037177</v>
      </c>
      <c r="P4995" s="20">
        <v>62.7679865720607</v>
      </c>
      <c r="Q4995" s="22">
        <f t="shared" si="2"/>
        <v>0.866752924612537</v>
      </c>
      <c r="R4995" s="23"/>
      <c r="S4995" s="24"/>
      <c r="T4995" s="23">
        <f>334000*1000000000</f>
        <v>334000000000000</v>
      </c>
      <c r="U4995" s="22"/>
      <c r="V4995" s="20"/>
      <c r="W4995" s="20"/>
      <c r="X4995" s="25"/>
      <c r="Y4995" s="85"/>
    </row>
    <row r="4996" spans="1:25">
      <c r="A4996" s="1" t="s">
        <v>3801</v>
      </c>
      <c r="B4996" s="13" t="s">
        <v>3802</v>
      </c>
      <c r="C4996" t="s">
        <v>3803</v>
      </c>
      <c r="D4996" s="62" t="s">
        <v>3804</v>
      </c>
      <c r="E4996" s="13" t="s">
        <v>3326</v>
      </c>
      <c r="F4996" s="20"/>
      <c r="G4996" s="20"/>
      <c r="H4996" s="20"/>
      <c r="I4996" s="20"/>
      <c r="J4996" s="25"/>
      <c r="K4996" t="s">
        <v>418</v>
      </c>
      <c r="L4996" t="s">
        <v>30</v>
      </c>
      <c r="M4996" s="21" t="s">
        <v>31</v>
      </c>
      <c r="N4996" t="s">
        <v>3806</v>
      </c>
      <c r="O4996" s="20">
        <v>71.0167754415699</v>
      </c>
      <c r="P4996" s="20">
        <v>64.0222392954803</v>
      </c>
      <c r="Q4996" s="22">
        <f t="shared" ref="Q4996:Q5059" si="3">P4996/O4996</f>
        <v>0.901508677314637</v>
      </c>
      <c r="R4996" s="23"/>
      <c r="S4996" s="24"/>
      <c r="T4996" s="23"/>
      <c r="U4996" s="22"/>
      <c r="V4996" s="20"/>
      <c r="W4996" s="20"/>
      <c r="X4996" s="25"/>
      <c r="Y4996" s="85"/>
    </row>
    <row r="4997" spans="1:25">
      <c r="A4997" s="1" t="s">
        <v>3801</v>
      </c>
      <c r="B4997" s="13" t="s">
        <v>3802</v>
      </c>
      <c r="C4997" t="s">
        <v>3803</v>
      </c>
      <c r="D4997" s="62" t="s">
        <v>3804</v>
      </c>
      <c r="E4997" s="13" t="s">
        <v>3326</v>
      </c>
      <c r="F4997" s="20"/>
      <c r="G4997" s="20"/>
      <c r="H4997" s="20"/>
      <c r="I4997" s="20"/>
      <c r="J4997" s="25"/>
      <c r="K4997" t="s">
        <v>418</v>
      </c>
      <c r="L4997" t="s">
        <v>30</v>
      </c>
      <c r="M4997" s="21" t="s">
        <v>31</v>
      </c>
      <c r="N4997" t="s">
        <v>3807</v>
      </c>
      <c r="O4997" s="20">
        <v>70.9122674114093</v>
      </c>
      <c r="P4997" s="20">
        <v>65.3047989623865</v>
      </c>
      <c r="Q4997" s="22">
        <f t="shared" si="3"/>
        <v>0.920923859104799</v>
      </c>
      <c r="R4997" s="23"/>
      <c r="S4997" s="24"/>
      <c r="T4997" s="23"/>
      <c r="U4997" s="22"/>
      <c r="V4997" s="20"/>
      <c r="W4997" s="20"/>
      <c r="X4997" s="25"/>
      <c r="Y4997" s="85"/>
    </row>
    <row r="4998" spans="1:25">
      <c r="A4998" s="1" t="s">
        <v>3801</v>
      </c>
      <c r="B4998" s="13" t="s">
        <v>3802</v>
      </c>
      <c r="C4998" t="s">
        <v>3803</v>
      </c>
      <c r="D4998" s="62" t="s">
        <v>3804</v>
      </c>
      <c r="E4998" s="13" t="s">
        <v>3326</v>
      </c>
      <c r="F4998" s="20"/>
      <c r="G4998" s="20"/>
      <c r="H4998" s="20"/>
      <c r="I4998" s="20"/>
      <c r="J4998" s="25"/>
      <c r="K4998" t="s">
        <v>418</v>
      </c>
      <c r="L4998" t="s">
        <v>30</v>
      </c>
      <c r="M4998" s="21" t="s">
        <v>31</v>
      </c>
      <c r="N4998" t="s">
        <v>3808</v>
      </c>
      <c r="O4998" s="20">
        <v>70.1782717623535</v>
      </c>
      <c r="P4998" s="20">
        <v>64.7626459143969</v>
      </c>
      <c r="Q4998" s="22">
        <f t="shared" si="3"/>
        <v>0.92283044720315</v>
      </c>
      <c r="R4998" s="23"/>
      <c r="S4998" s="24"/>
      <c r="T4998" s="23"/>
      <c r="U4998" s="22"/>
      <c r="V4998" s="20"/>
      <c r="W4998" s="20"/>
      <c r="X4998" s="25"/>
      <c r="Y4998" s="85"/>
    </row>
    <row r="4999" spans="1:25">
      <c r="A4999" s="1" t="s">
        <v>3801</v>
      </c>
      <c r="B4999" s="13" t="s">
        <v>3802</v>
      </c>
      <c r="C4999" t="s">
        <v>3803</v>
      </c>
      <c r="D4999" s="62" t="s">
        <v>3804</v>
      </c>
      <c r="E4999" s="13" t="s">
        <v>3326</v>
      </c>
      <c r="F4999" s="20"/>
      <c r="G4999" s="20"/>
      <c r="H4999" s="20"/>
      <c r="I4999" s="20"/>
      <c r="J4999" s="25"/>
      <c r="K4999" t="s">
        <v>418</v>
      </c>
      <c r="L4999" t="s">
        <v>30</v>
      </c>
      <c r="M4999" s="21" t="s">
        <v>31</v>
      </c>
      <c r="N4999" t="s">
        <v>3809</v>
      </c>
      <c r="O4999" s="20">
        <v>69.4104780999628</v>
      </c>
      <c r="P4999" s="20">
        <v>62.2152069108974</v>
      </c>
      <c r="Q4999" s="22">
        <f t="shared" si="3"/>
        <v>0.896337391903525</v>
      </c>
      <c r="R4999" s="23"/>
      <c r="S4999" s="24"/>
      <c r="T4999" s="23"/>
      <c r="U4999" s="22"/>
      <c r="V4999" s="20"/>
      <c r="W4999" s="20"/>
      <c r="X4999" s="25"/>
      <c r="Y4999" s="85"/>
    </row>
    <row r="5000" spans="1:25">
      <c r="A5000" s="1" t="s">
        <v>3801</v>
      </c>
      <c r="B5000" s="13" t="s">
        <v>3802</v>
      </c>
      <c r="C5000" t="s">
        <v>3803</v>
      </c>
      <c r="D5000" s="62" t="s">
        <v>3804</v>
      </c>
      <c r="E5000" s="13" t="s">
        <v>3326</v>
      </c>
      <c r="F5000" s="20"/>
      <c r="G5000" s="20"/>
      <c r="H5000" s="20"/>
      <c r="I5000" s="20"/>
      <c r="J5000" s="25"/>
      <c r="K5000" t="s">
        <v>418</v>
      </c>
      <c r="L5000" t="s">
        <v>30</v>
      </c>
      <c r="M5000" s="21" t="s">
        <v>31</v>
      </c>
      <c r="N5000" t="s">
        <v>3810</v>
      </c>
      <c r="O5000" s="20">
        <v>68.9873225805285</v>
      </c>
      <c r="P5000" s="20">
        <v>48.2863234303591</v>
      </c>
      <c r="Q5000" s="22">
        <f t="shared" si="3"/>
        <v>0.699930387557725</v>
      </c>
      <c r="R5000" s="23"/>
      <c r="S5000" s="24"/>
      <c r="T5000" s="23"/>
      <c r="U5000" s="22"/>
      <c r="V5000" s="20"/>
      <c r="W5000" s="20"/>
      <c r="X5000" s="25"/>
      <c r="Y5000" s="85"/>
    </row>
    <row r="5001" spans="1:25">
      <c r="A5001" s="1" t="s">
        <v>3801</v>
      </c>
      <c r="B5001" s="13" t="s">
        <v>3802</v>
      </c>
      <c r="C5001" t="s">
        <v>3803</v>
      </c>
      <c r="D5001" s="62" t="s">
        <v>3804</v>
      </c>
      <c r="E5001" s="13" t="s">
        <v>3326</v>
      </c>
      <c r="F5001" s="20"/>
      <c r="G5001" s="20"/>
      <c r="H5001" s="20"/>
      <c r="I5001" s="20"/>
      <c r="J5001" s="25"/>
      <c r="K5001" t="s">
        <v>418</v>
      </c>
      <c r="L5001" t="s">
        <v>30</v>
      </c>
      <c r="M5001" s="21" t="s">
        <v>31</v>
      </c>
      <c r="N5001" t="s">
        <v>3811</v>
      </c>
      <c r="O5001" s="20">
        <v>67.7369147734404</v>
      </c>
      <c r="P5001" s="20">
        <v>59.0637016198696</v>
      </c>
      <c r="Q5001" s="22">
        <f t="shared" si="3"/>
        <v>0.871957363535376</v>
      </c>
      <c r="R5001" s="23"/>
      <c r="S5001" s="24"/>
      <c r="T5001" s="23"/>
      <c r="U5001" s="22"/>
      <c r="V5001" s="20"/>
      <c r="W5001" s="20"/>
      <c r="X5001" s="25"/>
      <c r="Y5001" s="85"/>
    </row>
    <row r="5002" spans="1:25">
      <c r="A5002" s="1" t="s">
        <v>3801</v>
      </c>
      <c r="B5002" s="13" t="s">
        <v>3802</v>
      </c>
      <c r="C5002" t="s">
        <v>3803</v>
      </c>
      <c r="D5002" s="62" t="s">
        <v>3804</v>
      </c>
      <c r="E5002" s="13" t="s">
        <v>3326</v>
      </c>
      <c r="F5002" s="20"/>
      <c r="G5002" s="20"/>
      <c r="H5002" s="20"/>
      <c r="I5002" s="20"/>
      <c r="J5002" s="25"/>
      <c r="K5002" t="s">
        <v>418</v>
      </c>
      <c r="L5002" t="s">
        <v>30</v>
      </c>
      <c r="M5002" s="21" t="s">
        <v>31</v>
      </c>
      <c r="N5002" t="s">
        <v>3812</v>
      </c>
      <c r="O5002" s="20">
        <v>67.6597537296176</v>
      </c>
      <c r="P5002" s="20">
        <v>56.4594632813462</v>
      </c>
      <c r="Q5002" s="22">
        <f t="shared" si="3"/>
        <v>0.834461554604085</v>
      </c>
      <c r="R5002" s="23"/>
      <c r="S5002" s="24"/>
      <c r="T5002" s="23"/>
      <c r="U5002" s="22"/>
      <c r="V5002" s="20"/>
      <c r="W5002" s="20"/>
      <c r="X5002" s="25"/>
      <c r="Y5002" s="85"/>
    </row>
    <row r="5003" spans="1:25">
      <c r="A5003" s="1" t="s">
        <v>3801</v>
      </c>
      <c r="B5003" s="13" t="s">
        <v>3802</v>
      </c>
      <c r="C5003" t="s">
        <v>3803</v>
      </c>
      <c r="D5003" s="62" t="s">
        <v>3804</v>
      </c>
      <c r="E5003" s="13" t="s">
        <v>3326</v>
      </c>
      <c r="F5003" s="20"/>
      <c r="G5003" s="20"/>
      <c r="H5003" s="20"/>
      <c r="I5003" s="20"/>
      <c r="J5003" s="25"/>
      <c r="K5003" t="s">
        <v>418</v>
      </c>
      <c r="L5003" t="s">
        <v>30</v>
      </c>
      <c r="M5003" s="21" t="s">
        <v>31</v>
      </c>
      <c r="N5003" t="s">
        <v>3813</v>
      </c>
      <c r="O5003" s="20">
        <v>67.4847789878583</v>
      </c>
      <c r="P5003" s="20">
        <v>62.9406801684579</v>
      </c>
      <c r="Q5003" s="22">
        <f t="shared" si="3"/>
        <v>0.932664833647629</v>
      </c>
      <c r="R5003" s="23"/>
      <c r="S5003" s="24"/>
      <c r="T5003" s="23"/>
      <c r="U5003" s="22"/>
      <c r="V5003" s="20"/>
      <c r="W5003" s="20"/>
      <c r="X5003" s="25"/>
      <c r="Y5003" s="85"/>
    </row>
    <row r="5004" spans="1:25">
      <c r="A5004" s="1" t="s">
        <v>3801</v>
      </c>
      <c r="B5004" s="13" t="s">
        <v>3802</v>
      </c>
      <c r="C5004" t="s">
        <v>3803</v>
      </c>
      <c r="D5004" s="62" t="s">
        <v>3804</v>
      </c>
      <c r="E5004" s="13" t="s">
        <v>3326</v>
      </c>
      <c r="F5004" s="20"/>
      <c r="G5004" s="20"/>
      <c r="H5004" s="20"/>
      <c r="I5004" s="20"/>
      <c r="J5004" s="25"/>
      <c r="K5004" t="s">
        <v>418</v>
      </c>
      <c r="L5004" t="s">
        <v>30</v>
      </c>
      <c r="M5004" s="21" t="s">
        <v>31</v>
      </c>
      <c r="N5004" t="s">
        <v>3814</v>
      </c>
      <c r="O5004" s="20">
        <v>67.3070357700821</v>
      </c>
      <c r="P5004" s="20">
        <v>63.0809767456111</v>
      </c>
      <c r="Q5004" s="22">
        <f t="shared" si="3"/>
        <v>0.937212224901613</v>
      </c>
      <c r="R5004" s="23"/>
      <c r="S5004" s="24"/>
      <c r="T5004" s="23"/>
      <c r="U5004" s="22"/>
      <c r="V5004" s="20"/>
      <c r="W5004" s="20"/>
      <c r="X5004" s="25"/>
      <c r="Y5004" s="85"/>
    </row>
    <row r="5005" spans="1:25">
      <c r="A5005" s="1" t="s">
        <v>3801</v>
      </c>
      <c r="B5005" s="13" t="s">
        <v>3802</v>
      </c>
      <c r="C5005" t="s">
        <v>3803</v>
      </c>
      <c r="D5005" s="62" t="s">
        <v>3804</v>
      </c>
      <c r="E5005" s="13" t="s">
        <v>3326</v>
      </c>
      <c r="F5005" s="20"/>
      <c r="G5005" s="20"/>
      <c r="H5005" s="20"/>
      <c r="I5005" s="20"/>
      <c r="J5005" s="25"/>
      <c r="K5005" t="s">
        <v>418</v>
      </c>
      <c r="L5005" t="s">
        <v>30</v>
      </c>
      <c r="M5005" s="21" t="s">
        <v>31</v>
      </c>
      <c r="N5005" t="s">
        <v>3815</v>
      </c>
      <c r="O5005" s="20">
        <v>65.9703692756207</v>
      </c>
      <c r="P5005" s="20">
        <v>58.6532984717161</v>
      </c>
      <c r="Q5005" s="22">
        <f t="shared" si="3"/>
        <v>0.889085495742274</v>
      </c>
      <c r="R5005" s="23"/>
      <c r="S5005" s="24"/>
      <c r="T5005" s="23"/>
      <c r="U5005" s="22"/>
      <c r="V5005" s="20"/>
      <c r="W5005" s="20"/>
      <c r="X5005" s="25"/>
      <c r="Y5005" s="85"/>
    </row>
    <row r="5006" spans="1:25">
      <c r="A5006" s="1" t="s">
        <v>3801</v>
      </c>
      <c r="B5006" s="13" t="s">
        <v>3802</v>
      </c>
      <c r="C5006" t="s">
        <v>3803</v>
      </c>
      <c r="D5006" s="62" t="s">
        <v>3804</v>
      </c>
      <c r="E5006" s="13" t="s">
        <v>3326</v>
      </c>
      <c r="F5006" s="20"/>
      <c r="G5006" s="20"/>
      <c r="H5006" s="20"/>
      <c r="I5006" s="20"/>
      <c r="J5006" s="25"/>
      <c r="K5006" t="s">
        <v>418</v>
      </c>
      <c r="L5006" t="s">
        <v>30</v>
      </c>
      <c r="M5006" s="21" t="s">
        <v>31</v>
      </c>
      <c r="N5006" t="s">
        <v>3816</v>
      </c>
      <c r="O5006" s="20">
        <v>65.6937667352242</v>
      </c>
      <c r="P5006" s="20">
        <v>57.7752839627885</v>
      </c>
      <c r="Q5006" s="22">
        <f t="shared" si="3"/>
        <v>0.879463712221728</v>
      </c>
      <c r="R5006" s="23"/>
      <c r="S5006" s="24"/>
      <c r="T5006" s="23"/>
      <c r="U5006" s="22"/>
      <c r="V5006" s="20"/>
      <c r="W5006" s="20"/>
      <c r="X5006" s="25"/>
      <c r="Y5006" s="85"/>
    </row>
    <row r="5007" spans="1:25">
      <c r="A5007" s="1" t="s">
        <v>3801</v>
      </c>
      <c r="B5007" s="13" t="s">
        <v>3802</v>
      </c>
      <c r="C5007" t="s">
        <v>3803</v>
      </c>
      <c r="D5007" s="62" t="s">
        <v>3804</v>
      </c>
      <c r="E5007" s="13" t="s">
        <v>3326</v>
      </c>
      <c r="F5007" s="20"/>
      <c r="G5007" s="20"/>
      <c r="H5007" s="20"/>
      <c r="I5007" s="20"/>
      <c r="J5007" s="25"/>
      <c r="K5007" t="s">
        <v>418</v>
      </c>
      <c r="L5007" t="s">
        <v>30</v>
      </c>
      <c r="M5007" s="21" t="s">
        <v>31</v>
      </c>
      <c r="N5007" t="s">
        <v>3817</v>
      </c>
      <c r="O5007" s="20">
        <v>65.3950552903579</v>
      </c>
      <c r="P5007" s="20">
        <v>52.6190139091633</v>
      </c>
      <c r="Q5007" s="22">
        <f t="shared" si="3"/>
        <v>0.804632914148198</v>
      </c>
      <c r="R5007" s="23"/>
      <c r="S5007" s="24"/>
      <c r="T5007" s="23"/>
      <c r="U5007" s="22"/>
      <c r="V5007" s="20"/>
      <c r="W5007" s="20"/>
      <c r="X5007" s="25"/>
      <c r="Y5007" s="85"/>
    </row>
    <row r="5008" spans="1:25">
      <c r="A5008" s="1" t="s">
        <v>3801</v>
      </c>
      <c r="B5008" s="13" t="s">
        <v>3802</v>
      </c>
      <c r="C5008" t="s">
        <v>3803</v>
      </c>
      <c r="D5008" s="62" t="s">
        <v>3804</v>
      </c>
      <c r="E5008" s="13" t="s">
        <v>3326</v>
      </c>
      <c r="F5008" s="20"/>
      <c r="G5008" s="20"/>
      <c r="H5008" s="20"/>
      <c r="I5008" s="20"/>
      <c r="J5008" s="25"/>
      <c r="K5008" t="s">
        <v>418</v>
      </c>
      <c r="L5008" t="s">
        <v>30</v>
      </c>
      <c r="M5008" s="21" t="s">
        <v>31</v>
      </c>
      <c r="N5008" t="s">
        <v>3818</v>
      </c>
      <c r="O5008" s="20">
        <v>65.1949921780458</v>
      </c>
      <c r="P5008" s="20">
        <v>60.4204838023959</v>
      </c>
      <c r="Q5008" s="22">
        <f t="shared" si="3"/>
        <v>0.926765719020093</v>
      </c>
      <c r="R5008" s="23"/>
      <c r="S5008" s="24"/>
      <c r="T5008" s="23"/>
      <c r="U5008" s="22"/>
      <c r="V5008" s="20"/>
      <c r="W5008" s="20"/>
      <c r="X5008" s="25"/>
      <c r="Y5008" s="85"/>
    </row>
    <row r="5009" spans="1:25">
      <c r="A5009" s="1" t="s">
        <v>3801</v>
      </c>
      <c r="B5009" s="13" t="s">
        <v>3802</v>
      </c>
      <c r="C5009" t="s">
        <v>3803</v>
      </c>
      <c r="D5009" s="62" t="s">
        <v>3804</v>
      </c>
      <c r="E5009" s="13" t="s">
        <v>3326</v>
      </c>
      <c r="F5009" s="20"/>
      <c r="G5009" s="20"/>
      <c r="H5009" s="20"/>
      <c r="I5009" s="20"/>
      <c r="J5009" s="25"/>
      <c r="K5009" t="s">
        <v>418</v>
      </c>
      <c r="L5009" t="s">
        <v>30</v>
      </c>
      <c r="M5009" s="21" t="s">
        <v>31</v>
      </c>
      <c r="N5009" t="s">
        <v>3819</v>
      </c>
      <c r="O5009" s="20">
        <v>64.5352474050827</v>
      </c>
      <c r="P5009" s="20">
        <v>48.5957180002582</v>
      </c>
      <c r="Q5009" s="22">
        <f t="shared" si="3"/>
        <v>0.753010485808269</v>
      </c>
      <c r="R5009" s="23"/>
      <c r="S5009" s="24"/>
      <c r="T5009" s="23"/>
      <c r="U5009" s="22"/>
      <c r="V5009" s="20"/>
      <c r="W5009" s="20"/>
      <c r="X5009" s="25"/>
      <c r="Y5009" s="85"/>
    </row>
    <row r="5010" spans="1:25">
      <c r="A5010" s="1" t="s">
        <v>3801</v>
      </c>
      <c r="B5010" s="13" t="s">
        <v>3802</v>
      </c>
      <c r="C5010" t="s">
        <v>3803</v>
      </c>
      <c r="D5010" s="62" t="s">
        <v>3804</v>
      </c>
      <c r="E5010" s="13" t="s">
        <v>3326</v>
      </c>
      <c r="F5010" s="20"/>
      <c r="G5010" s="20"/>
      <c r="H5010" s="20"/>
      <c r="I5010" s="20"/>
      <c r="J5010" s="25"/>
      <c r="K5010" t="s">
        <v>418</v>
      </c>
      <c r="L5010" t="s">
        <v>30</v>
      </c>
      <c r="M5010" s="21" t="s">
        <v>31</v>
      </c>
      <c r="N5010" t="s">
        <v>3820</v>
      </c>
      <c r="O5010" s="20">
        <v>64.350800327438</v>
      </c>
      <c r="P5010" s="20">
        <v>61.5284523275757</v>
      </c>
      <c r="Q5010" s="22">
        <f t="shared" si="3"/>
        <v>0.956141213698954</v>
      </c>
      <c r="R5010" s="23"/>
      <c r="S5010" s="24"/>
      <c r="T5010" s="23"/>
      <c r="U5010" s="22"/>
      <c r="V5010" s="20"/>
      <c r="W5010" s="20"/>
      <c r="X5010" s="25"/>
      <c r="Y5010" s="85"/>
    </row>
    <row r="5011" spans="1:25">
      <c r="A5011" s="1" t="s">
        <v>3801</v>
      </c>
      <c r="B5011" s="13" t="s">
        <v>3802</v>
      </c>
      <c r="C5011" t="s">
        <v>3803</v>
      </c>
      <c r="D5011" s="62" t="s">
        <v>3804</v>
      </c>
      <c r="E5011" s="13" t="s">
        <v>3326</v>
      </c>
      <c r="F5011" s="20"/>
      <c r="G5011" s="20"/>
      <c r="H5011" s="20"/>
      <c r="I5011" s="20"/>
      <c r="J5011" s="25"/>
      <c r="K5011" t="s">
        <v>418</v>
      </c>
      <c r="L5011" t="s">
        <v>30</v>
      </c>
      <c r="M5011" s="21" t="s">
        <v>31</v>
      </c>
      <c r="N5011" t="s">
        <v>3821</v>
      </c>
      <c r="O5011" s="20">
        <v>63.7486257520765</v>
      </c>
      <c r="P5011" s="20">
        <v>57.8672178988327</v>
      </c>
      <c r="Q5011" s="22">
        <f t="shared" si="3"/>
        <v>0.907740633090396</v>
      </c>
      <c r="R5011" s="23"/>
      <c r="S5011" s="24"/>
      <c r="T5011" s="23"/>
      <c r="U5011" s="22"/>
      <c r="V5011" s="20"/>
      <c r="W5011" s="20"/>
      <c r="X5011" s="25"/>
      <c r="Y5011" s="85"/>
    </row>
    <row r="5012" spans="1:25">
      <c r="A5012" s="1" t="s">
        <v>3801</v>
      </c>
      <c r="B5012" s="13" t="s">
        <v>3802</v>
      </c>
      <c r="C5012" t="s">
        <v>3803</v>
      </c>
      <c r="D5012" s="62" t="s">
        <v>3804</v>
      </c>
      <c r="E5012" s="13" t="s">
        <v>3326</v>
      </c>
      <c r="F5012" s="20"/>
      <c r="G5012" s="20"/>
      <c r="H5012" s="20"/>
      <c r="I5012" s="20"/>
      <c r="J5012" s="25"/>
      <c r="K5012" t="s">
        <v>418</v>
      </c>
      <c r="L5012" t="s">
        <v>30</v>
      </c>
      <c r="M5012" s="21" t="s">
        <v>31</v>
      </c>
      <c r="N5012" t="s">
        <v>3822</v>
      </c>
      <c r="O5012" s="20">
        <v>63.2128994681129</v>
      </c>
      <c r="P5012" s="20">
        <v>51.3934509070696</v>
      </c>
      <c r="Q5012" s="22">
        <f t="shared" si="3"/>
        <v>0.81302157217127</v>
      </c>
      <c r="R5012" s="23"/>
      <c r="S5012" s="24"/>
      <c r="T5012" s="23"/>
      <c r="U5012" s="22"/>
      <c r="V5012" s="20"/>
      <c r="W5012" s="20"/>
      <c r="X5012" s="25"/>
      <c r="Y5012" s="85"/>
    </row>
    <row r="5013" spans="1:25">
      <c r="A5013" s="1" t="s">
        <v>3801</v>
      </c>
      <c r="B5013" s="13" t="s">
        <v>3802</v>
      </c>
      <c r="C5013" t="s">
        <v>3803</v>
      </c>
      <c r="D5013" s="62" t="s">
        <v>3804</v>
      </c>
      <c r="E5013" s="13" t="s">
        <v>3326</v>
      </c>
      <c r="F5013" s="20"/>
      <c r="G5013" s="20"/>
      <c r="H5013" s="20"/>
      <c r="I5013" s="20"/>
      <c r="J5013" s="25"/>
      <c r="K5013" t="s">
        <v>418</v>
      </c>
      <c r="L5013" t="s">
        <v>30</v>
      </c>
      <c r="M5013" s="21" t="s">
        <v>31</v>
      </c>
      <c r="N5013" t="s">
        <v>3823</v>
      </c>
      <c r="O5013" s="20">
        <v>63.1685080519185</v>
      </c>
      <c r="P5013" s="20">
        <v>54.1280509373895</v>
      </c>
      <c r="Q5013" s="22">
        <f t="shared" si="3"/>
        <v>0.856883478914862</v>
      </c>
      <c r="R5013" s="23"/>
      <c r="S5013" s="24"/>
      <c r="T5013" s="23"/>
      <c r="U5013" s="22"/>
      <c r="V5013" s="20"/>
      <c r="W5013" s="20"/>
      <c r="X5013" s="25"/>
      <c r="Y5013" s="85"/>
    </row>
    <row r="5014" spans="1:25">
      <c r="A5014" s="1" t="s">
        <v>3801</v>
      </c>
      <c r="B5014" s="13" t="s">
        <v>3802</v>
      </c>
      <c r="C5014" t="s">
        <v>3803</v>
      </c>
      <c r="D5014" s="62" t="s">
        <v>3804</v>
      </c>
      <c r="E5014" s="13" t="s">
        <v>3326</v>
      </c>
      <c r="F5014" s="20"/>
      <c r="G5014" s="20"/>
      <c r="H5014" s="20"/>
      <c r="I5014" s="20"/>
      <c r="J5014" s="25"/>
      <c r="K5014" t="s">
        <v>418</v>
      </c>
      <c r="L5014" t="s">
        <v>30</v>
      </c>
      <c r="M5014" s="21" t="s">
        <v>31</v>
      </c>
      <c r="N5014" t="s">
        <v>3824</v>
      </c>
      <c r="O5014" s="20">
        <v>63.0901785096584</v>
      </c>
      <c r="P5014" s="20">
        <v>55.2784055188351</v>
      </c>
      <c r="Q5014" s="22">
        <f t="shared" si="3"/>
        <v>0.87618083867638</v>
      </c>
      <c r="R5014" s="23"/>
      <c r="S5014" s="24"/>
      <c r="T5014" s="23"/>
      <c r="U5014" s="22"/>
      <c r="V5014" s="20"/>
      <c r="W5014" s="20"/>
      <c r="X5014" s="25"/>
      <c r="Y5014" s="85"/>
    </row>
    <row r="5015" spans="1:25">
      <c r="A5015" s="1" t="s">
        <v>3801</v>
      </c>
      <c r="B5015" s="13" t="s">
        <v>3802</v>
      </c>
      <c r="C5015" t="s">
        <v>3803</v>
      </c>
      <c r="D5015" s="62" t="s">
        <v>3804</v>
      </c>
      <c r="E5015" s="13" t="s">
        <v>3326</v>
      </c>
      <c r="F5015" s="20"/>
      <c r="G5015" s="20"/>
      <c r="H5015" s="20"/>
      <c r="I5015" s="20"/>
      <c r="J5015" s="25"/>
      <c r="K5015" t="s">
        <v>418</v>
      </c>
      <c r="L5015" t="s">
        <v>30</v>
      </c>
      <c r="M5015" s="21" t="s">
        <v>31</v>
      </c>
      <c r="N5015" t="s">
        <v>3825</v>
      </c>
      <c r="O5015" s="20">
        <v>62.3556807013882</v>
      </c>
      <c r="P5015" s="20">
        <v>56.493630098108</v>
      </c>
      <c r="Q5015" s="22">
        <f t="shared" si="3"/>
        <v>0.905990111288293</v>
      </c>
      <c r="R5015" s="23"/>
      <c r="S5015" s="24"/>
      <c r="T5015" s="23"/>
      <c r="U5015" s="22"/>
      <c r="V5015" s="20"/>
      <c r="W5015" s="20"/>
      <c r="X5015" s="25"/>
      <c r="Y5015" s="85"/>
    </row>
    <row r="5016" spans="1:25">
      <c r="A5016" s="1" t="s">
        <v>3801</v>
      </c>
      <c r="B5016" s="13" t="s">
        <v>3802</v>
      </c>
      <c r="C5016" t="s">
        <v>3803</v>
      </c>
      <c r="D5016" s="62" t="s">
        <v>3804</v>
      </c>
      <c r="E5016" s="13" t="s">
        <v>3326</v>
      </c>
      <c r="F5016" s="20"/>
      <c r="G5016" s="20"/>
      <c r="H5016" s="20"/>
      <c r="I5016" s="20"/>
      <c r="J5016" s="25"/>
      <c r="K5016" t="s">
        <v>418</v>
      </c>
      <c r="L5016" t="s">
        <v>30</v>
      </c>
      <c r="M5016" s="21" t="s">
        <v>31</v>
      </c>
      <c r="N5016" t="s">
        <v>3826</v>
      </c>
      <c r="O5016" s="20">
        <v>61.7969579059073</v>
      </c>
      <c r="P5016" s="20">
        <v>52.106391184842</v>
      </c>
      <c r="Q5016" s="22">
        <f t="shared" si="3"/>
        <v>0.843186994158834</v>
      </c>
      <c r="R5016" s="23"/>
      <c r="S5016" s="24"/>
      <c r="T5016" s="23"/>
      <c r="U5016" s="22"/>
      <c r="V5016" s="20"/>
      <c r="W5016" s="20"/>
      <c r="X5016" s="25"/>
      <c r="Y5016" s="85"/>
    </row>
    <row r="5017" spans="1:25">
      <c r="A5017" s="1" t="s">
        <v>3801</v>
      </c>
      <c r="B5017" s="13" t="s">
        <v>3802</v>
      </c>
      <c r="C5017" t="s">
        <v>3803</v>
      </c>
      <c r="D5017" s="62" t="s">
        <v>3804</v>
      </c>
      <c r="E5017" s="13" t="s">
        <v>3326</v>
      </c>
      <c r="F5017" s="20"/>
      <c r="G5017" s="20"/>
      <c r="H5017" s="20"/>
      <c r="I5017" s="20"/>
      <c r="J5017" s="25"/>
      <c r="K5017" t="s">
        <v>418</v>
      </c>
      <c r="L5017" t="s">
        <v>30</v>
      </c>
      <c r="M5017" s="21" t="s">
        <v>31</v>
      </c>
      <c r="N5017" t="s">
        <v>3827</v>
      </c>
      <c r="O5017" s="20">
        <v>61.3975885272908</v>
      </c>
      <c r="P5017" s="20">
        <v>44.3762567571097</v>
      </c>
      <c r="Q5017" s="22">
        <f t="shared" si="3"/>
        <v>0.722768724660655</v>
      </c>
      <c r="R5017" s="23"/>
      <c r="S5017" s="24"/>
      <c r="T5017" s="23"/>
      <c r="U5017" s="22"/>
      <c r="V5017" s="20"/>
      <c r="W5017" s="20"/>
      <c r="X5017" s="25"/>
      <c r="Y5017" s="85"/>
    </row>
    <row r="5018" spans="1:25">
      <c r="A5018" s="1" t="s">
        <v>3801</v>
      </c>
      <c r="B5018" s="13" t="s">
        <v>3802</v>
      </c>
      <c r="C5018" t="s">
        <v>3803</v>
      </c>
      <c r="D5018" s="62" t="s">
        <v>3804</v>
      </c>
      <c r="E5018" s="13" t="s">
        <v>3326</v>
      </c>
      <c r="F5018" s="20"/>
      <c r="G5018" s="20"/>
      <c r="H5018" s="20"/>
      <c r="I5018" s="20"/>
      <c r="J5018" s="25"/>
      <c r="K5018" t="s">
        <v>418</v>
      </c>
      <c r="L5018" t="s">
        <v>30</v>
      </c>
      <c r="M5018" s="21" t="s">
        <v>31</v>
      </c>
      <c r="N5018" t="s">
        <v>3828</v>
      </c>
      <c r="O5018" s="20">
        <v>61.2613136525123</v>
      </c>
      <c r="P5018" s="20">
        <v>53.2403884350128</v>
      </c>
      <c r="Q5018" s="22">
        <f t="shared" si="3"/>
        <v>0.869070303274984</v>
      </c>
      <c r="R5018" s="23"/>
      <c r="S5018" s="24"/>
      <c r="T5018" s="23"/>
      <c r="U5018" s="22"/>
      <c r="V5018" s="20"/>
      <c r="W5018" s="20"/>
      <c r="X5018" s="25"/>
      <c r="Y5018" s="85"/>
    </row>
    <row r="5019" spans="1:25">
      <c r="A5019" s="1" t="s">
        <v>3801</v>
      </c>
      <c r="B5019" s="13" t="s">
        <v>3802</v>
      </c>
      <c r="C5019" t="s">
        <v>3803</v>
      </c>
      <c r="D5019" s="62" t="s">
        <v>3804</v>
      </c>
      <c r="E5019" s="13" t="s">
        <v>3326</v>
      </c>
      <c r="F5019" s="20"/>
      <c r="G5019" s="20"/>
      <c r="H5019" s="20"/>
      <c r="I5019" s="20"/>
      <c r="J5019" s="25"/>
      <c r="K5019" t="s">
        <v>418</v>
      </c>
      <c r="L5019" t="s">
        <v>30</v>
      </c>
      <c r="M5019" s="21" t="s">
        <v>31</v>
      </c>
      <c r="N5019" t="s">
        <v>3829</v>
      </c>
      <c r="O5019" s="20">
        <v>61.1896499056032</v>
      </c>
      <c r="P5019" s="20">
        <v>56.8588812255418</v>
      </c>
      <c r="Q5019" s="22">
        <f t="shared" si="3"/>
        <v>0.929223836273904</v>
      </c>
      <c r="R5019" s="23"/>
      <c r="S5019" s="24"/>
      <c r="T5019" s="23"/>
      <c r="U5019" s="22"/>
      <c r="V5019" s="20"/>
      <c r="W5019" s="20"/>
      <c r="X5019" s="25"/>
      <c r="Y5019" s="85"/>
    </row>
    <row r="5020" spans="1:25">
      <c r="A5020" s="1" t="s">
        <v>3801</v>
      </c>
      <c r="B5020" s="13" t="s">
        <v>3802</v>
      </c>
      <c r="C5020" t="s">
        <v>3803</v>
      </c>
      <c r="D5020" s="62" t="s">
        <v>3804</v>
      </c>
      <c r="E5020" s="13" t="s">
        <v>3326</v>
      </c>
      <c r="F5020" s="20"/>
      <c r="G5020" s="20"/>
      <c r="H5020" s="20"/>
      <c r="I5020" s="20"/>
      <c r="J5020" s="25"/>
      <c r="K5020" t="s">
        <v>418</v>
      </c>
      <c r="L5020" t="s">
        <v>30</v>
      </c>
      <c r="M5020" s="21" t="s">
        <v>31</v>
      </c>
      <c r="N5020" t="s">
        <v>3830</v>
      </c>
      <c r="O5020" s="20">
        <v>60.7384625354744</v>
      </c>
      <c r="P5020" s="20">
        <v>55.8346014938475</v>
      </c>
      <c r="Q5020" s="22">
        <f t="shared" si="3"/>
        <v>0.919262674145517</v>
      </c>
      <c r="R5020" s="23"/>
      <c r="S5020" s="24"/>
      <c r="T5020" s="23"/>
      <c r="U5020" s="22"/>
      <c r="V5020" s="20"/>
      <c r="W5020" s="20"/>
      <c r="X5020" s="25"/>
      <c r="Y5020" s="85"/>
    </row>
    <row r="5021" spans="1:25">
      <c r="A5021" s="1" t="s">
        <v>3801</v>
      </c>
      <c r="B5021" s="13" t="s">
        <v>3802</v>
      </c>
      <c r="C5021" t="s">
        <v>3803</v>
      </c>
      <c r="D5021" s="62" t="s">
        <v>3804</v>
      </c>
      <c r="E5021" s="13" t="s">
        <v>3326</v>
      </c>
      <c r="F5021" s="20"/>
      <c r="G5021" s="20"/>
      <c r="H5021" s="20"/>
      <c r="I5021" s="20"/>
      <c r="J5021" s="25"/>
      <c r="K5021" t="s">
        <v>418</v>
      </c>
      <c r="L5021" t="s">
        <v>30</v>
      </c>
      <c r="M5021" s="21" t="s">
        <v>31</v>
      </c>
      <c r="N5021" t="s">
        <v>3831</v>
      </c>
      <c r="O5021" s="20">
        <v>60.6639145853954</v>
      </c>
      <c r="P5021" s="20">
        <v>56.0088788133084</v>
      </c>
      <c r="Q5021" s="22">
        <f t="shared" si="3"/>
        <v>0.923265160121934</v>
      </c>
      <c r="R5021" s="23"/>
      <c r="S5021" s="24"/>
      <c r="T5021" s="23"/>
      <c r="U5021" s="22"/>
      <c r="V5021" s="20"/>
      <c r="W5021" s="20"/>
      <c r="X5021" s="25"/>
      <c r="Y5021" s="85"/>
    </row>
    <row r="5022" spans="1:25">
      <c r="A5022" s="1" t="s">
        <v>3801</v>
      </c>
      <c r="B5022" s="13" t="s">
        <v>3802</v>
      </c>
      <c r="C5022" t="s">
        <v>3803</v>
      </c>
      <c r="D5022" s="62" t="s">
        <v>3804</v>
      </c>
      <c r="E5022" s="13" t="s">
        <v>3326</v>
      </c>
      <c r="F5022" s="20"/>
      <c r="G5022" s="20"/>
      <c r="H5022" s="20"/>
      <c r="I5022" s="20"/>
      <c r="J5022" s="25"/>
      <c r="K5022" t="s">
        <v>418</v>
      </c>
      <c r="L5022" t="s">
        <v>30</v>
      </c>
      <c r="M5022" s="21" t="s">
        <v>31</v>
      </c>
      <c r="N5022" t="s">
        <v>3832</v>
      </c>
      <c r="O5022" s="20">
        <v>60.0245945510476</v>
      </c>
      <c r="P5022" s="20">
        <v>52.5891465716912</v>
      </c>
      <c r="Q5022" s="22">
        <f t="shared" si="3"/>
        <v>0.876126643837087</v>
      </c>
      <c r="R5022" s="23"/>
      <c r="S5022" s="24"/>
      <c r="T5022" s="23"/>
      <c r="U5022" s="22"/>
      <c r="V5022" s="20"/>
      <c r="W5022" s="20"/>
      <c r="X5022" s="25"/>
      <c r="Y5022" s="85"/>
    </row>
    <row r="5023" spans="1:25">
      <c r="A5023" s="1" t="s">
        <v>3801</v>
      </c>
      <c r="B5023" s="13" t="s">
        <v>3802</v>
      </c>
      <c r="C5023" t="s">
        <v>3803</v>
      </c>
      <c r="D5023" s="62" t="s">
        <v>3804</v>
      </c>
      <c r="E5023" s="13" t="s">
        <v>3326</v>
      </c>
      <c r="F5023" s="20"/>
      <c r="G5023" s="20"/>
      <c r="H5023" s="20"/>
      <c r="I5023" s="20"/>
      <c r="J5023" s="25"/>
      <c r="K5023" t="s">
        <v>418</v>
      </c>
      <c r="L5023" t="s">
        <v>30</v>
      </c>
      <c r="M5023" s="21" t="s">
        <v>31</v>
      </c>
      <c r="N5023" t="s">
        <v>3833</v>
      </c>
      <c r="O5023" s="20">
        <v>59.9497739337166</v>
      </c>
      <c r="P5023" s="20">
        <v>51.5042232134384</v>
      </c>
      <c r="Q5023" s="22">
        <f t="shared" si="3"/>
        <v>0.859122892946751</v>
      </c>
      <c r="R5023" s="23"/>
      <c r="S5023" s="24"/>
      <c r="T5023" s="23"/>
      <c r="U5023" s="22"/>
      <c r="V5023" s="20"/>
      <c r="W5023" s="20"/>
      <c r="X5023" s="25"/>
      <c r="Y5023" s="85"/>
    </row>
    <row r="5024" spans="1:25">
      <c r="A5024" s="1" t="s">
        <v>3801</v>
      </c>
      <c r="B5024" s="13" t="s">
        <v>3802</v>
      </c>
      <c r="C5024" t="s">
        <v>3803</v>
      </c>
      <c r="D5024" s="62" t="s">
        <v>3804</v>
      </c>
      <c r="E5024" s="13" t="s">
        <v>3326</v>
      </c>
      <c r="F5024" s="20"/>
      <c r="G5024" s="20"/>
      <c r="H5024" s="20"/>
      <c r="I5024" s="20"/>
      <c r="J5024" s="25"/>
      <c r="K5024" t="s">
        <v>418</v>
      </c>
      <c r="L5024" t="s">
        <v>30</v>
      </c>
      <c r="M5024" s="21" t="s">
        <v>31</v>
      </c>
      <c r="N5024" t="s">
        <v>3834</v>
      </c>
      <c r="O5024" s="20">
        <v>59.697024509779</v>
      </c>
      <c r="P5024" s="20">
        <v>55.3375063441042</v>
      </c>
      <c r="Q5024" s="22">
        <f t="shared" si="3"/>
        <v>0.926972605394082</v>
      </c>
      <c r="R5024" s="23"/>
      <c r="S5024" s="24"/>
      <c r="T5024" s="23"/>
      <c r="U5024" s="22"/>
      <c r="V5024" s="20"/>
      <c r="W5024" s="20"/>
      <c r="X5024" s="25"/>
      <c r="Y5024" s="85"/>
    </row>
    <row r="5025" spans="1:25">
      <c r="A5025" s="1" t="s">
        <v>3801</v>
      </c>
      <c r="B5025" s="13" t="s">
        <v>3802</v>
      </c>
      <c r="C5025" t="s">
        <v>3803</v>
      </c>
      <c r="D5025" s="62" t="s">
        <v>3804</v>
      </c>
      <c r="E5025" s="13" t="s">
        <v>3326</v>
      </c>
      <c r="F5025" s="20"/>
      <c r="G5025" s="20"/>
      <c r="H5025" s="20"/>
      <c r="I5025" s="20"/>
      <c r="J5025" s="25"/>
      <c r="K5025" t="s">
        <v>418</v>
      </c>
      <c r="L5025" t="s">
        <v>30</v>
      </c>
      <c r="M5025" s="21" t="s">
        <v>31</v>
      </c>
      <c r="N5025" t="s">
        <v>3835</v>
      </c>
      <c r="O5025" s="20">
        <v>59.5149894686927</v>
      </c>
      <c r="P5025" s="20">
        <v>52.5720472542781</v>
      </c>
      <c r="Q5025" s="22">
        <f t="shared" si="3"/>
        <v>0.88334128466801</v>
      </c>
      <c r="R5025" s="23"/>
      <c r="S5025" s="24"/>
      <c r="T5025" s="23"/>
      <c r="U5025" s="22"/>
      <c r="V5025" s="20"/>
      <c r="W5025" s="20"/>
      <c r="X5025" s="25"/>
      <c r="Y5025" s="85"/>
    </row>
    <row r="5026" spans="1:25">
      <c r="A5026" s="1" t="s">
        <v>3801</v>
      </c>
      <c r="B5026" s="13" t="s">
        <v>3802</v>
      </c>
      <c r="C5026" t="s">
        <v>3803</v>
      </c>
      <c r="D5026" s="62" t="s">
        <v>3804</v>
      </c>
      <c r="E5026" s="13" t="s">
        <v>3326</v>
      </c>
      <c r="F5026" s="20"/>
      <c r="G5026" s="20"/>
      <c r="H5026" s="20"/>
      <c r="I5026" s="20"/>
      <c r="J5026" s="25"/>
      <c r="K5026" t="s">
        <v>418</v>
      </c>
      <c r="L5026" t="s">
        <v>30</v>
      </c>
      <c r="M5026" s="21" t="s">
        <v>31</v>
      </c>
      <c r="N5026" t="s">
        <v>3836</v>
      </c>
      <c r="O5026" s="20">
        <v>59.5112302777024</v>
      </c>
      <c r="P5026" s="20">
        <v>52.4403654204026</v>
      </c>
      <c r="Q5026" s="22">
        <f t="shared" si="3"/>
        <v>0.881184360929787</v>
      </c>
      <c r="R5026" s="23"/>
      <c r="S5026" s="24"/>
      <c r="T5026" s="23"/>
      <c r="U5026" s="22"/>
      <c r="V5026" s="20"/>
      <c r="W5026" s="20"/>
      <c r="X5026" s="25"/>
      <c r="Y5026" s="85"/>
    </row>
    <row r="5027" spans="1:25">
      <c r="A5027" s="1" t="s">
        <v>3801</v>
      </c>
      <c r="B5027" s="13" t="s">
        <v>3802</v>
      </c>
      <c r="C5027" t="s">
        <v>3803</v>
      </c>
      <c r="D5027" s="62" t="s">
        <v>3804</v>
      </c>
      <c r="E5027" s="13" t="s">
        <v>3326</v>
      </c>
      <c r="F5027" s="20"/>
      <c r="G5027" s="20"/>
      <c r="H5027" s="20"/>
      <c r="I5027" s="20"/>
      <c r="J5027" s="25"/>
      <c r="K5027" t="s">
        <v>418</v>
      </c>
      <c r="L5027" t="s">
        <v>30</v>
      </c>
      <c r="M5027" s="21" t="s">
        <v>31</v>
      </c>
      <c r="N5027" t="s">
        <v>3837</v>
      </c>
      <c r="O5027" s="20">
        <v>58.9202454911738</v>
      </c>
      <c r="P5027" s="20">
        <v>53.0405289074068</v>
      </c>
      <c r="Q5027" s="22">
        <f t="shared" si="3"/>
        <v>0.900208891956369</v>
      </c>
      <c r="R5027" s="23"/>
      <c r="S5027" s="24"/>
      <c r="T5027" s="23"/>
      <c r="U5027" s="22"/>
      <c r="V5027" s="20"/>
      <c r="W5027" s="20"/>
      <c r="X5027" s="25"/>
      <c r="Y5027" s="85"/>
    </row>
    <row r="5028" spans="1:25">
      <c r="A5028" s="1" t="s">
        <v>3801</v>
      </c>
      <c r="B5028" s="13" t="s">
        <v>3802</v>
      </c>
      <c r="C5028" t="s">
        <v>3803</v>
      </c>
      <c r="D5028" s="62" t="s">
        <v>3804</v>
      </c>
      <c r="E5028" s="13" t="s">
        <v>3326</v>
      </c>
      <c r="F5028" s="20"/>
      <c r="G5028" s="20"/>
      <c r="H5028" s="20"/>
      <c r="I5028" s="20"/>
      <c r="J5028" s="25"/>
      <c r="K5028" t="s">
        <v>418</v>
      </c>
      <c r="L5028" t="s">
        <v>30</v>
      </c>
      <c r="M5028" s="21" t="s">
        <v>31</v>
      </c>
      <c r="N5028" t="s">
        <v>3838</v>
      </c>
      <c r="O5028" s="20">
        <v>58.7926372291029</v>
      </c>
      <c r="P5028" s="20">
        <v>40.9518451155756</v>
      </c>
      <c r="Q5028" s="22">
        <f t="shared" si="3"/>
        <v>0.696547170626054</v>
      </c>
      <c r="R5028" s="23"/>
      <c r="S5028" s="24"/>
      <c r="T5028" s="23"/>
      <c r="U5028" s="22"/>
      <c r="V5028" s="20"/>
      <c r="W5028" s="20"/>
      <c r="X5028" s="25"/>
      <c r="Y5028" s="85"/>
    </row>
    <row r="5029" spans="1:25">
      <c r="A5029" s="1" t="s">
        <v>3801</v>
      </c>
      <c r="B5029" s="13" t="s">
        <v>3802</v>
      </c>
      <c r="C5029" t="s">
        <v>3803</v>
      </c>
      <c r="D5029" s="62" t="s">
        <v>3804</v>
      </c>
      <c r="E5029" s="13" t="s">
        <v>3326</v>
      </c>
      <c r="F5029" s="20"/>
      <c r="G5029" s="20"/>
      <c r="H5029" s="20"/>
      <c r="I5029" s="20"/>
      <c r="J5029" s="25"/>
      <c r="K5029" t="s">
        <v>418</v>
      </c>
      <c r="L5029" t="s">
        <v>30</v>
      </c>
      <c r="M5029" s="21" t="s">
        <v>31</v>
      </c>
      <c r="N5029" t="s">
        <v>3839</v>
      </c>
      <c r="O5029" s="20">
        <v>58.4252397828942</v>
      </c>
      <c r="P5029" s="20">
        <v>46.7707453285578</v>
      </c>
      <c r="Q5029" s="22">
        <f t="shared" si="3"/>
        <v>0.800522950395341</v>
      </c>
      <c r="R5029" s="23"/>
      <c r="S5029" s="24"/>
      <c r="T5029" s="23"/>
      <c r="U5029" s="22"/>
      <c r="V5029" s="20"/>
      <c r="W5029" s="20"/>
      <c r="X5029" s="25"/>
      <c r="Y5029" s="85"/>
    </row>
    <row r="5030" spans="1:25">
      <c r="A5030" s="1" t="s">
        <v>3801</v>
      </c>
      <c r="B5030" s="13" t="s">
        <v>3802</v>
      </c>
      <c r="C5030" t="s">
        <v>3803</v>
      </c>
      <c r="D5030" s="62" t="s">
        <v>3804</v>
      </c>
      <c r="E5030" s="13" t="s">
        <v>3326</v>
      </c>
      <c r="F5030" s="20"/>
      <c r="G5030" s="20"/>
      <c r="H5030" s="20"/>
      <c r="I5030" s="20"/>
      <c r="J5030" s="25"/>
      <c r="K5030" t="s">
        <v>418</v>
      </c>
      <c r="L5030" t="s">
        <v>30</v>
      </c>
      <c r="M5030" s="21" t="s">
        <v>31</v>
      </c>
      <c r="N5030" t="s">
        <v>3840</v>
      </c>
      <c r="O5030" s="20">
        <v>58.0276738393606</v>
      </c>
      <c r="P5030" s="20">
        <v>47.2505472150272</v>
      </c>
      <c r="Q5030" s="22">
        <f t="shared" si="3"/>
        <v>0.814276087403264</v>
      </c>
      <c r="R5030" s="23"/>
      <c r="S5030" s="24"/>
      <c r="T5030" s="23"/>
      <c r="U5030" s="22"/>
      <c r="V5030" s="20"/>
      <c r="W5030" s="20"/>
      <c r="X5030" s="25"/>
      <c r="Y5030" s="85"/>
    </row>
    <row r="5031" spans="1:25">
      <c r="A5031" s="1" t="s">
        <v>3801</v>
      </c>
      <c r="B5031" s="13" t="s">
        <v>3802</v>
      </c>
      <c r="C5031" t="s">
        <v>3803</v>
      </c>
      <c r="D5031" s="62" t="s">
        <v>3804</v>
      </c>
      <c r="E5031" s="13" t="s">
        <v>3326</v>
      </c>
      <c r="F5031" s="20"/>
      <c r="G5031" s="20"/>
      <c r="H5031" s="20"/>
      <c r="I5031" s="20"/>
      <c r="J5031" s="25"/>
      <c r="K5031" t="s">
        <v>418</v>
      </c>
      <c r="L5031" t="s">
        <v>30</v>
      </c>
      <c r="M5031" s="21" t="s">
        <v>31</v>
      </c>
      <c r="N5031" t="s">
        <v>3841</v>
      </c>
      <c r="O5031" s="20">
        <v>57.8635542348699</v>
      </c>
      <c r="P5031" s="20">
        <v>49.5950832519833</v>
      </c>
      <c r="Q5031" s="22">
        <f t="shared" si="3"/>
        <v>0.857103990720574</v>
      </c>
      <c r="R5031" s="23"/>
      <c r="S5031" s="24"/>
      <c r="T5031" s="23"/>
      <c r="U5031" s="22"/>
      <c r="V5031" s="20"/>
      <c r="W5031" s="20"/>
      <c r="X5031" s="25"/>
      <c r="Y5031" s="85"/>
    </row>
    <row r="5032" spans="1:25">
      <c r="A5032" s="1" t="s">
        <v>3801</v>
      </c>
      <c r="B5032" s="13" t="s">
        <v>3802</v>
      </c>
      <c r="C5032" t="s">
        <v>3803</v>
      </c>
      <c r="D5032" s="62" t="s">
        <v>3804</v>
      </c>
      <c r="E5032" s="13" t="s">
        <v>3326</v>
      </c>
      <c r="F5032" s="20"/>
      <c r="G5032" s="20"/>
      <c r="H5032" s="20"/>
      <c r="I5032" s="20"/>
      <c r="J5032" s="25"/>
      <c r="K5032" t="s">
        <v>418</v>
      </c>
      <c r="L5032" t="s">
        <v>30</v>
      </c>
      <c r="M5032" s="21" t="s">
        <v>31</v>
      </c>
      <c r="N5032" t="s">
        <v>3842</v>
      </c>
      <c r="O5032" s="20">
        <v>57.6935048854916</v>
      </c>
      <c r="P5032" s="20">
        <v>50.9775664120671</v>
      </c>
      <c r="Q5032" s="22">
        <f t="shared" si="3"/>
        <v>0.883592815400033</v>
      </c>
      <c r="R5032" s="23"/>
      <c r="S5032" s="24"/>
      <c r="T5032" s="23"/>
      <c r="U5032" s="22"/>
      <c r="V5032" s="20"/>
      <c r="W5032" s="20"/>
      <c r="X5032" s="25"/>
      <c r="Y5032" s="85"/>
    </row>
    <row r="5033" spans="1:25">
      <c r="A5033" s="1" t="s">
        <v>3801</v>
      </c>
      <c r="B5033" s="13" t="s">
        <v>3802</v>
      </c>
      <c r="C5033" t="s">
        <v>3803</v>
      </c>
      <c r="D5033" s="62" t="s">
        <v>3804</v>
      </c>
      <c r="E5033" s="13" t="s">
        <v>3326</v>
      </c>
      <c r="F5033" s="20"/>
      <c r="G5033" s="20"/>
      <c r="H5033" s="20"/>
      <c r="I5033" s="20"/>
      <c r="J5033" s="25"/>
      <c r="K5033" t="s">
        <v>418</v>
      </c>
      <c r="L5033" t="s">
        <v>30</v>
      </c>
      <c r="M5033" s="21" t="s">
        <v>31</v>
      </c>
      <c r="N5033" t="s">
        <v>3843</v>
      </c>
      <c r="O5033" s="20">
        <v>57.6075867486375</v>
      </c>
      <c r="P5033" s="20">
        <v>55.2505054826978</v>
      </c>
      <c r="Q5033" s="22">
        <f t="shared" si="3"/>
        <v>0.959083839491063</v>
      </c>
      <c r="R5033" s="23"/>
      <c r="S5033" s="24"/>
      <c r="T5033" s="23"/>
      <c r="U5033" s="22"/>
      <c r="V5033" s="20"/>
      <c r="W5033" s="20"/>
      <c r="X5033" s="25"/>
      <c r="Y5033" s="85"/>
    </row>
    <row r="5034" spans="1:25">
      <c r="A5034" s="1" t="s">
        <v>3801</v>
      </c>
      <c r="B5034" s="13" t="s">
        <v>3802</v>
      </c>
      <c r="C5034" t="s">
        <v>3803</v>
      </c>
      <c r="D5034" s="62" t="s">
        <v>3804</v>
      </c>
      <c r="E5034" s="13" t="s">
        <v>3326</v>
      </c>
      <c r="F5034" s="20"/>
      <c r="G5034" s="20"/>
      <c r="H5034" s="20"/>
      <c r="I5034" s="20"/>
      <c r="J5034" s="25"/>
      <c r="K5034" t="s">
        <v>418</v>
      </c>
      <c r="L5034" t="s">
        <v>30</v>
      </c>
      <c r="M5034" s="21" t="s">
        <v>31</v>
      </c>
      <c r="N5034" t="s">
        <v>3844</v>
      </c>
      <c r="O5034" s="20">
        <v>57.3613190060759</v>
      </c>
      <c r="P5034" s="20">
        <v>50.1676278488049</v>
      </c>
      <c r="Q5034" s="22">
        <f t="shared" si="3"/>
        <v>0.874589858079989</v>
      </c>
      <c r="R5034" s="23"/>
      <c r="S5034" s="24"/>
      <c r="T5034" s="23"/>
      <c r="U5034" s="22"/>
      <c r="V5034" s="20"/>
      <c r="W5034" s="20"/>
      <c r="X5034" s="25"/>
      <c r="Y5034" s="85"/>
    </row>
    <row r="5035" spans="1:25">
      <c r="A5035" s="1" t="s">
        <v>3801</v>
      </c>
      <c r="B5035" s="13" t="s">
        <v>3802</v>
      </c>
      <c r="C5035" t="s">
        <v>3803</v>
      </c>
      <c r="D5035" s="62" t="s">
        <v>3804</v>
      </c>
      <c r="E5035" s="13" t="s">
        <v>3326</v>
      </c>
      <c r="F5035" s="20"/>
      <c r="G5035" s="20"/>
      <c r="H5035" s="20"/>
      <c r="I5035" s="20"/>
      <c r="J5035" s="25"/>
      <c r="K5035" t="s">
        <v>418</v>
      </c>
      <c r="L5035" t="s">
        <v>30</v>
      </c>
      <c r="M5035" s="21" t="s">
        <v>31</v>
      </c>
      <c r="N5035" t="s">
        <v>3845</v>
      </c>
      <c r="O5035" s="20">
        <v>57.2276507984929</v>
      </c>
      <c r="P5035" s="20">
        <v>49.6474750195317</v>
      </c>
      <c r="Q5035" s="22">
        <f t="shared" si="3"/>
        <v>0.867543474645636</v>
      </c>
      <c r="R5035" s="23"/>
      <c r="S5035" s="24"/>
      <c r="T5035" s="23"/>
      <c r="U5035" s="22"/>
      <c r="V5035" s="20"/>
      <c r="W5035" s="20"/>
      <c r="X5035" s="25"/>
      <c r="Y5035" s="85"/>
    </row>
    <row r="5036" spans="1:25">
      <c r="A5036" s="1" t="s">
        <v>3801</v>
      </c>
      <c r="B5036" s="13" t="s">
        <v>3802</v>
      </c>
      <c r="C5036" t="s">
        <v>3803</v>
      </c>
      <c r="D5036" s="62" t="s">
        <v>3804</v>
      </c>
      <c r="E5036" s="13" t="s">
        <v>3326</v>
      </c>
      <c r="F5036" s="20"/>
      <c r="G5036" s="20"/>
      <c r="H5036" s="20"/>
      <c r="I5036" s="20"/>
      <c r="J5036" s="25"/>
      <c r="K5036" t="s">
        <v>418</v>
      </c>
      <c r="L5036" t="s">
        <v>30</v>
      </c>
      <c r="M5036" s="21" t="s">
        <v>31</v>
      </c>
      <c r="N5036" t="s">
        <v>3846</v>
      </c>
      <c r="O5036" s="20">
        <v>57.0439653386849</v>
      </c>
      <c r="P5036" s="20">
        <v>50.1066900966487</v>
      </c>
      <c r="Q5036" s="22">
        <f t="shared" si="3"/>
        <v>0.878387219386875</v>
      </c>
      <c r="R5036" s="23"/>
      <c r="S5036" s="24"/>
      <c r="T5036" s="23"/>
      <c r="U5036" s="22"/>
      <c r="V5036" s="20"/>
      <c r="W5036" s="20"/>
      <c r="X5036" s="25"/>
      <c r="Y5036" s="85"/>
    </row>
    <row r="5037" spans="1:25">
      <c r="A5037" s="1" t="s">
        <v>3801</v>
      </c>
      <c r="B5037" s="13" t="s">
        <v>3802</v>
      </c>
      <c r="C5037" t="s">
        <v>3803</v>
      </c>
      <c r="D5037" s="62" t="s">
        <v>3804</v>
      </c>
      <c r="E5037" s="13" t="s">
        <v>3326</v>
      </c>
      <c r="F5037" s="20"/>
      <c r="G5037" s="20"/>
      <c r="H5037" s="20"/>
      <c r="I5037" s="20"/>
      <c r="J5037" s="25"/>
      <c r="K5037" t="s">
        <v>418</v>
      </c>
      <c r="L5037" t="s">
        <v>30</v>
      </c>
      <c r="M5037" s="21" t="s">
        <v>31</v>
      </c>
      <c r="N5037" t="s">
        <v>3847</v>
      </c>
      <c r="O5037" s="20">
        <v>56.8201232194549</v>
      </c>
      <c r="P5037" s="20">
        <v>48.7852953860473</v>
      </c>
      <c r="Q5037" s="22">
        <f t="shared" si="3"/>
        <v>0.858591861858959</v>
      </c>
      <c r="R5037" s="23"/>
      <c r="S5037" s="24"/>
      <c r="T5037" s="23"/>
      <c r="U5037" s="22"/>
      <c r="V5037" s="20"/>
      <c r="W5037" s="20"/>
      <c r="X5037" s="25"/>
      <c r="Y5037" s="85"/>
    </row>
    <row r="5038" spans="1:25">
      <c r="A5038" s="1" t="s">
        <v>3801</v>
      </c>
      <c r="B5038" s="13" t="s">
        <v>3802</v>
      </c>
      <c r="C5038" t="s">
        <v>3803</v>
      </c>
      <c r="D5038" s="62" t="s">
        <v>3804</v>
      </c>
      <c r="E5038" s="13" t="s">
        <v>3326</v>
      </c>
      <c r="F5038" s="20"/>
      <c r="G5038" s="20"/>
      <c r="H5038" s="20"/>
      <c r="I5038" s="20"/>
      <c r="J5038" s="25"/>
      <c r="K5038" t="s">
        <v>418</v>
      </c>
      <c r="L5038" t="s">
        <v>30</v>
      </c>
      <c r="M5038" s="21" t="s">
        <v>31</v>
      </c>
      <c r="N5038" t="s">
        <v>3848</v>
      </c>
      <c r="O5038" s="20">
        <v>56.7742460549761</v>
      </c>
      <c r="P5038" s="20">
        <v>47.4383598782662</v>
      </c>
      <c r="Q5038" s="22">
        <f t="shared" si="3"/>
        <v>0.835561247829348</v>
      </c>
      <c r="R5038" s="23"/>
      <c r="S5038" s="24"/>
      <c r="T5038" s="23"/>
      <c r="U5038" s="22"/>
      <c r="V5038" s="20"/>
      <c r="W5038" s="20"/>
      <c r="X5038" s="25"/>
      <c r="Y5038" s="85"/>
    </row>
    <row r="5039" spans="1:25">
      <c r="A5039" s="1" t="s">
        <v>3801</v>
      </c>
      <c r="B5039" s="13" t="s">
        <v>3802</v>
      </c>
      <c r="C5039" t="s">
        <v>3803</v>
      </c>
      <c r="D5039" s="62" t="s">
        <v>3804</v>
      </c>
      <c r="E5039" s="13" t="s">
        <v>3326</v>
      </c>
      <c r="F5039" s="20"/>
      <c r="G5039" s="20"/>
      <c r="H5039" s="20"/>
      <c r="I5039" s="20"/>
      <c r="J5039" s="25"/>
      <c r="K5039" t="s">
        <v>418</v>
      </c>
      <c r="L5039" t="s">
        <v>30</v>
      </c>
      <c r="M5039" s="21" t="s">
        <v>31</v>
      </c>
      <c r="N5039" t="s">
        <v>3849</v>
      </c>
      <c r="O5039" s="20">
        <v>56.7536375913155</v>
      </c>
      <c r="P5039" s="20">
        <v>49.1126782612304</v>
      </c>
      <c r="Q5039" s="22">
        <f t="shared" si="3"/>
        <v>0.865366174673986</v>
      </c>
      <c r="R5039" s="23"/>
      <c r="S5039" s="24"/>
      <c r="T5039" s="23">
        <f>205000*1000000000</f>
        <v>205000000000000</v>
      </c>
      <c r="U5039" s="22"/>
      <c r="V5039" s="20">
        <v>25.3</v>
      </c>
      <c r="W5039" s="20"/>
      <c r="X5039" s="25"/>
      <c r="Y5039" s="85"/>
    </row>
    <row r="5040" spans="1:25">
      <c r="A5040" s="1" t="s">
        <v>3801</v>
      </c>
      <c r="B5040" s="13" t="s">
        <v>3802</v>
      </c>
      <c r="C5040" t="s">
        <v>3803</v>
      </c>
      <c r="D5040" s="62" t="s">
        <v>3804</v>
      </c>
      <c r="E5040" s="13" t="s">
        <v>3326</v>
      </c>
      <c r="F5040" s="20"/>
      <c r="G5040" s="20"/>
      <c r="H5040" s="20"/>
      <c r="I5040" s="20"/>
      <c r="J5040" s="25"/>
      <c r="K5040" t="s">
        <v>418</v>
      </c>
      <c r="L5040" t="s">
        <v>30</v>
      </c>
      <c r="M5040" s="21" t="s">
        <v>31</v>
      </c>
      <c r="N5040" t="s">
        <v>3850</v>
      </c>
      <c r="O5040" s="20">
        <v>56.6444414028639</v>
      </c>
      <c r="P5040" s="20">
        <v>46.0765239948119</v>
      </c>
      <c r="Q5040" s="22">
        <f t="shared" si="3"/>
        <v>0.813434166772141</v>
      </c>
      <c r="R5040" s="23"/>
      <c r="S5040" s="24"/>
      <c r="T5040" s="23"/>
      <c r="U5040" s="22"/>
      <c r="V5040" s="20"/>
      <c r="W5040" s="20"/>
      <c r="X5040" s="25"/>
      <c r="Y5040" s="85"/>
    </row>
    <row r="5041" spans="1:25">
      <c r="A5041" s="1" t="s">
        <v>3801</v>
      </c>
      <c r="B5041" s="13" t="s">
        <v>3802</v>
      </c>
      <c r="C5041" t="s">
        <v>3803</v>
      </c>
      <c r="D5041" s="62" t="s">
        <v>3804</v>
      </c>
      <c r="E5041" s="13" t="s">
        <v>3326</v>
      </c>
      <c r="F5041" s="20"/>
      <c r="G5041" s="20"/>
      <c r="H5041" s="20"/>
      <c r="I5041" s="20"/>
      <c r="J5041" s="25"/>
      <c r="K5041" t="s">
        <v>418</v>
      </c>
      <c r="L5041" t="s">
        <v>30</v>
      </c>
      <c r="M5041" s="21" t="s">
        <v>31</v>
      </c>
      <c r="N5041" t="s">
        <v>3851</v>
      </c>
      <c r="O5041" s="20">
        <v>56.5361370974418</v>
      </c>
      <c r="P5041" s="20">
        <v>48.6087658762205</v>
      </c>
      <c r="Q5041" s="22">
        <f t="shared" si="3"/>
        <v>0.8597822272937</v>
      </c>
      <c r="R5041" s="23"/>
      <c r="S5041" s="24"/>
      <c r="T5041" s="23"/>
      <c r="U5041" s="22"/>
      <c r="V5041" s="20"/>
      <c r="W5041" s="20"/>
      <c r="X5041" s="25"/>
      <c r="Y5041" s="85"/>
    </row>
    <row r="5042" spans="1:25">
      <c r="A5042" s="1" t="s">
        <v>3801</v>
      </c>
      <c r="B5042" s="13" t="s">
        <v>3802</v>
      </c>
      <c r="C5042" t="s">
        <v>3803</v>
      </c>
      <c r="D5042" s="62" t="s">
        <v>3804</v>
      </c>
      <c r="E5042" s="13" t="s">
        <v>3326</v>
      </c>
      <c r="F5042" s="20"/>
      <c r="G5042" s="20"/>
      <c r="H5042" s="20"/>
      <c r="I5042" s="20"/>
      <c r="J5042" s="25"/>
      <c r="K5042" t="s">
        <v>418</v>
      </c>
      <c r="L5042" t="s">
        <v>30</v>
      </c>
      <c r="M5042" s="21" t="s">
        <v>31</v>
      </c>
      <c r="N5042" t="s">
        <v>3852</v>
      </c>
      <c r="O5042" s="20">
        <v>56.0520523843343</v>
      </c>
      <c r="P5042" s="20">
        <v>51.6541139927523</v>
      </c>
      <c r="Q5042" s="22">
        <f t="shared" si="3"/>
        <v>0.921538316537877</v>
      </c>
      <c r="R5042" s="23"/>
      <c r="S5042" s="24"/>
      <c r="T5042" s="23"/>
      <c r="U5042" s="22"/>
      <c r="V5042" s="20"/>
      <c r="W5042" s="20"/>
      <c r="X5042" s="25"/>
      <c r="Y5042" s="85"/>
    </row>
    <row r="5043" spans="1:25">
      <c r="A5043" s="1" t="s">
        <v>3801</v>
      </c>
      <c r="B5043" s="13" t="s">
        <v>3802</v>
      </c>
      <c r="C5043" t="s">
        <v>3803</v>
      </c>
      <c r="D5043" s="62" t="s">
        <v>3804</v>
      </c>
      <c r="E5043" s="13" t="s">
        <v>3326</v>
      </c>
      <c r="F5043" s="20"/>
      <c r="G5043" s="20"/>
      <c r="H5043" s="20"/>
      <c r="I5043" s="20"/>
      <c r="J5043" s="25"/>
      <c r="K5043" t="s">
        <v>418</v>
      </c>
      <c r="L5043" t="s">
        <v>30</v>
      </c>
      <c r="M5043" s="21" t="s">
        <v>31</v>
      </c>
      <c r="N5043" t="s">
        <v>3853</v>
      </c>
      <c r="O5043" s="20">
        <v>55.7926071974436</v>
      </c>
      <c r="P5043" s="20">
        <v>51.3299039809752</v>
      </c>
      <c r="Q5043" s="22">
        <f t="shared" si="3"/>
        <v>0.920012642523133</v>
      </c>
      <c r="R5043" s="23"/>
      <c r="S5043" s="24"/>
      <c r="T5043" s="23"/>
      <c r="U5043" s="22"/>
      <c r="V5043" s="20"/>
      <c r="W5043" s="20"/>
      <c r="X5043" s="25"/>
      <c r="Y5043" s="85"/>
    </row>
    <row r="5044" spans="1:25">
      <c r="A5044" s="1" t="s">
        <v>3801</v>
      </c>
      <c r="B5044" s="13" t="s">
        <v>3802</v>
      </c>
      <c r="C5044" t="s">
        <v>3803</v>
      </c>
      <c r="D5044" s="62" t="s">
        <v>3804</v>
      </c>
      <c r="E5044" s="13" t="s">
        <v>3326</v>
      </c>
      <c r="F5044" s="20"/>
      <c r="G5044" s="20"/>
      <c r="H5044" s="20"/>
      <c r="I5044" s="20"/>
      <c r="J5044" s="25"/>
      <c r="K5044" t="s">
        <v>418</v>
      </c>
      <c r="L5044" t="s">
        <v>30</v>
      </c>
      <c r="M5044" s="21" t="s">
        <v>31</v>
      </c>
      <c r="N5044" t="s">
        <v>3854</v>
      </c>
      <c r="O5044" s="20">
        <v>55.8057506695639</v>
      </c>
      <c r="P5044" s="20">
        <v>48.775331189132</v>
      </c>
      <c r="Q5044" s="22">
        <f t="shared" si="3"/>
        <v>0.874019802689148</v>
      </c>
      <c r="R5044" s="23"/>
      <c r="S5044" s="24"/>
      <c r="T5044" s="23"/>
      <c r="U5044" s="22"/>
      <c r="V5044" s="20"/>
      <c r="W5044" s="20"/>
      <c r="X5044" s="25"/>
      <c r="Y5044" s="85"/>
    </row>
    <row r="5045" spans="1:25">
      <c r="A5045" s="1" t="s">
        <v>3801</v>
      </c>
      <c r="B5045" s="13" t="s">
        <v>3802</v>
      </c>
      <c r="C5045" t="s">
        <v>3803</v>
      </c>
      <c r="D5045" s="62" t="s">
        <v>3804</v>
      </c>
      <c r="E5045" s="13" t="s">
        <v>3326</v>
      </c>
      <c r="F5045" s="20"/>
      <c r="G5045" s="20"/>
      <c r="H5045" s="20"/>
      <c r="I5045" s="20"/>
      <c r="J5045" s="25"/>
      <c r="K5045" t="s">
        <v>418</v>
      </c>
      <c r="L5045" t="s">
        <v>30</v>
      </c>
      <c r="M5045" s="21" t="s">
        <v>31</v>
      </c>
      <c r="N5045" t="s">
        <v>3855</v>
      </c>
      <c r="O5045" s="20">
        <v>55.6476068440735</v>
      </c>
      <c r="P5045" s="20">
        <v>48.1287893736416</v>
      </c>
      <c r="Q5045" s="22">
        <f t="shared" si="3"/>
        <v>0.864885160443649</v>
      </c>
      <c r="R5045" s="23"/>
      <c r="S5045" s="24"/>
      <c r="T5045" s="23"/>
      <c r="U5045" s="22"/>
      <c r="V5045" s="20"/>
      <c r="W5045" s="20"/>
      <c r="X5045" s="25"/>
      <c r="Y5045" s="85"/>
    </row>
    <row r="5046" spans="1:25">
      <c r="A5046" s="1" t="s">
        <v>3801</v>
      </c>
      <c r="B5046" s="13" t="s">
        <v>3802</v>
      </c>
      <c r="C5046" t="s">
        <v>3803</v>
      </c>
      <c r="D5046" s="62" t="s">
        <v>3804</v>
      </c>
      <c r="E5046" s="13" t="s">
        <v>3326</v>
      </c>
      <c r="F5046" s="20"/>
      <c r="G5046" s="20"/>
      <c r="H5046" s="20"/>
      <c r="I5046" s="20"/>
      <c r="J5046" s="25"/>
      <c r="K5046" t="s">
        <v>418</v>
      </c>
      <c r="L5046" t="s">
        <v>30</v>
      </c>
      <c r="M5046" s="21" t="s">
        <v>31</v>
      </c>
      <c r="N5046" t="s">
        <v>3856</v>
      </c>
      <c r="O5046" s="20">
        <v>55.4990704502393</v>
      </c>
      <c r="P5046" s="20">
        <v>51.7022984143172</v>
      </c>
      <c r="Q5046" s="22">
        <f t="shared" si="3"/>
        <v>0.931588547247358</v>
      </c>
      <c r="R5046" s="23"/>
      <c r="S5046" s="24"/>
      <c r="T5046" s="23"/>
      <c r="U5046" s="22"/>
      <c r="V5046" s="20"/>
      <c r="W5046" s="20"/>
      <c r="X5046" s="25"/>
      <c r="Y5046" s="85"/>
    </row>
    <row r="5047" spans="1:25">
      <c r="A5047" s="1" t="s">
        <v>3801</v>
      </c>
      <c r="B5047" s="13" t="s">
        <v>3802</v>
      </c>
      <c r="C5047" t="s">
        <v>3803</v>
      </c>
      <c r="D5047" s="62" t="s">
        <v>3804</v>
      </c>
      <c r="E5047" s="13" t="s">
        <v>3326</v>
      </c>
      <c r="F5047" s="20"/>
      <c r="G5047" s="20"/>
      <c r="H5047" s="20"/>
      <c r="I5047" s="20"/>
      <c r="J5047" s="25"/>
      <c r="K5047" t="s">
        <v>418</v>
      </c>
      <c r="L5047" t="s">
        <v>30</v>
      </c>
      <c r="M5047" s="21" t="s">
        <v>31</v>
      </c>
      <c r="N5047" t="s">
        <v>3857</v>
      </c>
      <c r="O5047" s="20">
        <v>55.4113418739157</v>
      </c>
      <c r="P5047" s="20">
        <v>46.7198468570458</v>
      </c>
      <c r="Q5047" s="22">
        <f t="shared" si="3"/>
        <v>0.843145920619522</v>
      </c>
      <c r="R5047" s="23"/>
      <c r="S5047" s="24"/>
      <c r="T5047" s="23"/>
      <c r="U5047" s="22"/>
      <c r="V5047" s="20"/>
      <c r="W5047" s="20"/>
      <c r="X5047" s="25"/>
      <c r="Y5047" s="85"/>
    </row>
    <row r="5048" spans="1:25">
      <c r="A5048" s="1" t="s">
        <v>3801</v>
      </c>
      <c r="B5048" s="13" t="s">
        <v>3802</v>
      </c>
      <c r="C5048" t="s">
        <v>3803</v>
      </c>
      <c r="D5048" s="62" t="s">
        <v>3804</v>
      </c>
      <c r="E5048" s="13" t="s">
        <v>3326</v>
      </c>
      <c r="F5048" s="20"/>
      <c r="G5048" s="20"/>
      <c r="H5048" s="20"/>
      <c r="I5048" s="20"/>
      <c r="J5048" s="25"/>
      <c r="K5048" t="s">
        <v>418</v>
      </c>
      <c r="L5048" t="s">
        <v>30</v>
      </c>
      <c r="M5048" s="21" t="s">
        <v>31</v>
      </c>
      <c r="N5048" t="s">
        <v>3858</v>
      </c>
      <c r="O5048" s="20">
        <v>55.4091476596417</v>
      </c>
      <c r="P5048" s="20">
        <v>47.1471900894866</v>
      </c>
      <c r="Q5048" s="22">
        <f t="shared" si="3"/>
        <v>0.850891812649686</v>
      </c>
      <c r="R5048" s="23"/>
      <c r="S5048" s="24"/>
      <c r="T5048" s="23"/>
      <c r="U5048" s="22"/>
      <c r="V5048" s="20"/>
      <c r="W5048" s="20"/>
      <c r="X5048" s="25"/>
      <c r="Y5048" s="85"/>
    </row>
    <row r="5049" spans="1:25">
      <c r="A5049" s="1" t="s">
        <v>3801</v>
      </c>
      <c r="B5049" s="13" t="s">
        <v>3802</v>
      </c>
      <c r="C5049" t="s">
        <v>3803</v>
      </c>
      <c r="D5049" s="62" t="s">
        <v>3804</v>
      </c>
      <c r="E5049" s="13" t="s">
        <v>3326</v>
      </c>
      <c r="F5049" s="20"/>
      <c r="G5049" s="20"/>
      <c r="H5049" s="20"/>
      <c r="I5049" s="20"/>
      <c r="J5049" s="25"/>
      <c r="K5049" t="s">
        <v>418</v>
      </c>
      <c r="L5049" t="s">
        <v>30</v>
      </c>
      <c r="M5049" s="21" t="s">
        <v>31</v>
      </c>
      <c r="N5049" t="s">
        <v>3859</v>
      </c>
      <c r="O5049" s="20">
        <v>55.2724125293388</v>
      </c>
      <c r="P5049" s="20">
        <v>49.9796814256837</v>
      </c>
      <c r="Q5049" s="22">
        <f t="shared" si="3"/>
        <v>0.904242806466143</v>
      </c>
      <c r="R5049" s="23"/>
      <c r="S5049" s="24"/>
      <c r="T5049" s="23"/>
      <c r="U5049" s="22"/>
      <c r="V5049" s="20"/>
      <c r="W5049" s="20"/>
      <c r="X5049" s="25"/>
      <c r="Y5049" s="85"/>
    </row>
    <row r="5050" spans="1:25">
      <c r="A5050" s="1" t="s">
        <v>3801</v>
      </c>
      <c r="B5050" s="13" t="s">
        <v>3802</v>
      </c>
      <c r="C5050" t="s">
        <v>3803</v>
      </c>
      <c r="D5050" s="62" t="s">
        <v>3804</v>
      </c>
      <c r="E5050" s="13" t="s">
        <v>3326</v>
      </c>
      <c r="F5050" s="20"/>
      <c r="G5050" s="20"/>
      <c r="H5050" s="20"/>
      <c r="I5050" s="20"/>
      <c r="J5050" s="25"/>
      <c r="K5050" t="s">
        <v>418</v>
      </c>
      <c r="L5050" t="s">
        <v>30</v>
      </c>
      <c r="M5050" s="21" t="s">
        <v>31</v>
      </c>
      <c r="N5050" t="s">
        <v>3860</v>
      </c>
      <c r="O5050" s="20">
        <v>55.0805299709402</v>
      </c>
      <c r="P5050" s="20">
        <v>50.5852469509508</v>
      </c>
      <c r="Q5050" s="22">
        <f t="shared" si="3"/>
        <v>0.918387077568769</v>
      </c>
      <c r="R5050" s="23"/>
      <c r="S5050" s="24"/>
      <c r="T5050" s="23">
        <f>165000*1000000000</f>
        <v>165000000000000</v>
      </c>
      <c r="U5050" s="22"/>
      <c r="V5050" s="20">
        <v>20.6</v>
      </c>
      <c r="W5050" s="20"/>
      <c r="X5050" s="25"/>
      <c r="Y5050" s="85"/>
    </row>
    <row r="5051" spans="1:25">
      <c r="A5051" s="1" t="s">
        <v>3801</v>
      </c>
      <c r="B5051" s="13" t="s">
        <v>3802</v>
      </c>
      <c r="C5051" t="s">
        <v>3803</v>
      </c>
      <c r="D5051" s="62" t="s">
        <v>3804</v>
      </c>
      <c r="E5051" s="13" t="s">
        <v>3326</v>
      </c>
      <c r="F5051" s="20"/>
      <c r="G5051" s="20"/>
      <c r="H5051" s="20"/>
      <c r="I5051" s="20"/>
      <c r="J5051" s="25"/>
      <c r="K5051" t="s">
        <v>418</v>
      </c>
      <c r="L5051" t="s">
        <v>30</v>
      </c>
      <c r="M5051" s="21" t="s">
        <v>31</v>
      </c>
      <c r="N5051" t="s">
        <v>3861</v>
      </c>
      <c r="O5051" s="20">
        <v>55.0191296123709</v>
      </c>
      <c r="P5051" s="20">
        <v>46.3809685348941</v>
      </c>
      <c r="Q5051" s="22">
        <f t="shared" si="3"/>
        <v>0.8429971332092</v>
      </c>
      <c r="R5051" s="23"/>
      <c r="S5051" s="24"/>
      <c r="T5051" s="23"/>
      <c r="U5051" s="22"/>
      <c r="V5051" s="20"/>
      <c r="W5051" s="20"/>
      <c r="X5051" s="25"/>
      <c r="Y5051" s="85"/>
    </row>
    <row r="5052" spans="1:25">
      <c r="A5052" s="1" t="s">
        <v>3801</v>
      </c>
      <c r="B5052" s="13" t="s">
        <v>3802</v>
      </c>
      <c r="C5052" t="s">
        <v>3803</v>
      </c>
      <c r="D5052" s="62" t="s">
        <v>3804</v>
      </c>
      <c r="E5052" s="13" t="s">
        <v>3326</v>
      </c>
      <c r="F5052" s="20"/>
      <c r="G5052" s="20"/>
      <c r="H5052" s="20"/>
      <c r="I5052" s="20"/>
      <c r="J5052" s="25"/>
      <c r="K5052" t="s">
        <v>418</v>
      </c>
      <c r="L5052" t="s">
        <v>30</v>
      </c>
      <c r="M5052" s="21" t="s">
        <v>31</v>
      </c>
      <c r="N5052" t="s">
        <v>3862</v>
      </c>
      <c r="O5052" s="20">
        <v>54.1829495342058</v>
      </c>
      <c r="P5052" s="20">
        <v>48.4351575791265</v>
      </c>
      <c r="Q5052" s="22">
        <f t="shared" si="3"/>
        <v>0.893918806478951</v>
      </c>
      <c r="R5052" s="23"/>
      <c r="S5052" s="24"/>
      <c r="T5052" s="23"/>
      <c r="U5052" s="22"/>
      <c r="V5052" s="20"/>
      <c r="W5052" s="20"/>
      <c r="X5052" s="25"/>
      <c r="Y5052" s="85"/>
    </row>
    <row r="5053" spans="1:25">
      <c r="A5053" s="1" t="s">
        <v>3801</v>
      </c>
      <c r="B5053" s="13" t="s">
        <v>3802</v>
      </c>
      <c r="C5053" t="s">
        <v>3803</v>
      </c>
      <c r="D5053" s="62" t="s">
        <v>3804</v>
      </c>
      <c r="E5053" s="13" t="s">
        <v>3326</v>
      </c>
      <c r="F5053" s="20"/>
      <c r="G5053" s="20"/>
      <c r="H5053" s="20"/>
      <c r="I5053" s="20"/>
      <c r="J5053" s="25"/>
      <c r="K5053" t="s">
        <v>418</v>
      </c>
      <c r="L5053" t="s">
        <v>30</v>
      </c>
      <c r="M5053" s="21" t="s">
        <v>31</v>
      </c>
      <c r="N5053" t="s">
        <v>3863</v>
      </c>
      <c r="O5053" s="20">
        <v>54.0627372493908</v>
      </c>
      <c r="P5053" s="20">
        <v>45.7655250734349</v>
      </c>
      <c r="Q5053" s="22">
        <f t="shared" si="3"/>
        <v>0.84652622863543</v>
      </c>
      <c r="R5053" s="23"/>
      <c r="S5053" s="24"/>
      <c r="T5053" s="23"/>
      <c r="U5053" s="22"/>
      <c r="V5053" s="20"/>
      <c r="W5053" s="20"/>
      <c r="X5053" s="25"/>
      <c r="Y5053" s="85"/>
    </row>
    <row r="5054" spans="1:25">
      <c r="A5054" s="1" t="s">
        <v>3801</v>
      </c>
      <c r="B5054" s="13" t="s">
        <v>3802</v>
      </c>
      <c r="C5054" t="s">
        <v>3803</v>
      </c>
      <c r="D5054" s="62" t="s">
        <v>3804</v>
      </c>
      <c r="E5054" s="13" t="s">
        <v>3326</v>
      </c>
      <c r="F5054" s="20"/>
      <c r="G5054" s="20"/>
      <c r="H5054" s="20"/>
      <c r="I5054" s="20"/>
      <c r="J5054" s="25"/>
      <c r="K5054" t="s">
        <v>418</v>
      </c>
      <c r="L5054" t="s">
        <v>30</v>
      </c>
      <c r="M5054" s="21" t="s">
        <v>31</v>
      </c>
      <c r="N5054" t="s">
        <v>3864</v>
      </c>
      <c r="O5054" s="20">
        <v>54.0356159849951</v>
      </c>
      <c r="P5054" s="20">
        <v>51.6039467781745</v>
      </c>
      <c r="Q5054" s="22">
        <f t="shared" si="3"/>
        <v>0.95499876956162</v>
      </c>
      <c r="R5054" s="23"/>
      <c r="S5054" s="24"/>
      <c r="T5054" s="23"/>
      <c r="U5054" s="22"/>
      <c r="V5054" s="20"/>
      <c r="W5054" s="20"/>
      <c r="X5054" s="25"/>
      <c r="Y5054" s="85"/>
    </row>
    <row r="5055" spans="1:25">
      <c r="A5055" s="1" t="s">
        <v>3801</v>
      </c>
      <c r="B5055" s="13" t="s">
        <v>3802</v>
      </c>
      <c r="C5055" t="s">
        <v>3803</v>
      </c>
      <c r="D5055" s="62" t="s">
        <v>3804</v>
      </c>
      <c r="E5055" s="13" t="s">
        <v>3326</v>
      </c>
      <c r="F5055" s="20"/>
      <c r="G5055" s="20"/>
      <c r="H5055" s="20"/>
      <c r="I5055" s="20"/>
      <c r="J5055" s="25"/>
      <c r="K5055" t="s">
        <v>418</v>
      </c>
      <c r="L5055" t="s">
        <v>30</v>
      </c>
      <c r="M5055" s="21" t="s">
        <v>31</v>
      </c>
      <c r="N5055" t="s">
        <v>3865</v>
      </c>
      <c r="O5055" s="20">
        <v>52.1487548467994</v>
      </c>
      <c r="P5055" s="20">
        <v>43.4440322142792</v>
      </c>
      <c r="Q5055" s="22">
        <f t="shared" si="3"/>
        <v>0.83307899377286</v>
      </c>
      <c r="R5055" s="23"/>
      <c r="S5055" s="24"/>
      <c r="T5055" s="23"/>
      <c r="U5055" s="22"/>
      <c r="V5055" s="20"/>
      <c r="W5055" s="20"/>
      <c r="X5055" s="25"/>
      <c r="Y5055" s="85"/>
    </row>
    <row r="5056" spans="1:25">
      <c r="A5056" s="1" t="s">
        <v>3801</v>
      </c>
      <c r="B5056" s="13" t="s">
        <v>3802</v>
      </c>
      <c r="C5056" t="s">
        <v>3803</v>
      </c>
      <c r="D5056" s="62" t="s">
        <v>3804</v>
      </c>
      <c r="E5056" s="13" t="s">
        <v>3326</v>
      </c>
      <c r="F5056" s="20"/>
      <c r="G5056" s="20"/>
      <c r="H5056" s="20"/>
      <c r="I5056" s="20"/>
      <c r="J5056" s="25"/>
      <c r="K5056" t="s">
        <v>418</v>
      </c>
      <c r="L5056" t="s">
        <v>30</v>
      </c>
      <c r="M5056" s="21" t="s">
        <v>31</v>
      </c>
      <c r="N5056" t="s">
        <v>3866</v>
      </c>
      <c r="O5056" s="20">
        <v>52.0466475803819</v>
      </c>
      <c r="P5056" s="20">
        <v>47.7807702949283</v>
      </c>
      <c r="Q5056" s="22">
        <f t="shared" si="3"/>
        <v>0.918037424430358</v>
      </c>
      <c r="R5056" s="23"/>
      <c r="S5056" s="24"/>
      <c r="T5056" s="23"/>
      <c r="U5056" s="22"/>
      <c r="V5056" s="20"/>
      <c r="W5056" s="20"/>
      <c r="X5056" s="25"/>
      <c r="Y5056" s="85"/>
    </row>
    <row r="5057" spans="1:25">
      <c r="A5057" s="1" t="s">
        <v>3801</v>
      </c>
      <c r="B5057" s="13" t="s">
        <v>3802</v>
      </c>
      <c r="C5057" t="s">
        <v>3803</v>
      </c>
      <c r="D5057" s="62" t="s">
        <v>3804</v>
      </c>
      <c r="E5057" s="13" t="s">
        <v>3326</v>
      </c>
      <c r="F5057" s="20"/>
      <c r="G5057" s="20"/>
      <c r="H5057" s="20"/>
      <c r="I5057" s="20"/>
      <c r="J5057" s="25"/>
      <c r="K5057" t="s">
        <v>418</v>
      </c>
      <c r="L5057" t="s">
        <v>30</v>
      </c>
      <c r="M5057" s="21" t="s">
        <v>31</v>
      </c>
      <c r="N5057" t="s">
        <v>3867</v>
      </c>
      <c r="O5057" s="20">
        <v>51.9309015718547</v>
      </c>
      <c r="P5057" s="20">
        <v>43.3333899716242</v>
      </c>
      <c r="Q5057" s="22">
        <f t="shared" si="3"/>
        <v>0.834443244003102</v>
      </c>
      <c r="R5057" s="23"/>
      <c r="S5057" s="24"/>
      <c r="T5057" s="23"/>
      <c r="U5057" s="22"/>
      <c r="V5057" s="20"/>
      <c r="W5057" s="20"/>
      <c r="X5057" s="25"/>
      <c r="Y5057" s="85"/>
    </row>
    <row r="5058" spans="1:25">
      <c r="A5058" s="1" t="s">
        <v>3801</v>
      </c>
      <c r="B5058" s="13" t="s">
        <v>3802</v>
      </c>
      <c r="C5058" t="s">
        <v>3803</v>
      </c>
      <c r="D5058" s="62" t="s">
        <v>3804</v>
      </c>
      <c r="E5058" s="13" t="s">
        <v>3326</v>
      </c>
      <c r="F5058" s="20"/>
      <c r="G5058" s="20"/>
      <c r="H5058" s="20"/>
      <c r="I5058" s="20"/>
      <c r="J5058" s="25"/>
      <c r="K5058" t="s">
        <v>418</v>
      </c>
      <c r="L5058" t="s">
        <v>30</v>
      </c>
      <c r="M5058" s="21" t="s">
        <v>31</v>
      </c>
      <c r="N5058" t="s">
        <v>3868</v>
      </c>
      <c r="O5058" s="20">
        <v>51.2960191559413</v>
      </c>
      <c r="P5058" s="20">
        <v>47.0254559092401</v>
      </c>
      <c r="Q5058" s="22">
        <f t="shared" si="3"/>
        <v>0.916746692687426</v>
      </c>
      <c r="R5058" s="23"/>
      <c r="S5058" s="24"/>
      <c r="T5058" s="23"/>
      <c r="U5058" s="22"/>
      <c r="V5058" s="20"/>
      <c r="W5058" s="20"/>
      <c r="X5058" s="25"/>
      <c r="Y5058" s="85"/>
    </row>
    <row r="5059" spans="1:25">
      <c r="A5059" s="1" t="s">
        <v>3801</v>
      </c>
      <c r="B5059" s="13" t="s">
        <v>3802</v>
      </c>
      <c r="C5059" t="s">
        <v>3803</v>
      </c>
      <c r="D5059" s="62" t="s">
        <v>3804</v>
      </c>
      <c r="E5059" s="13" t="s">
        <v>3326</v>
      </c>
      <c r="F5059" s="20"/>
      <c r="G5059" s="20"/>
      <c r="H5059" s="20"/>
      <c r="I5059" s="20"/>
      <c r="J5059" s="25"/>
      <c r="K5059" t="s">
        <v>418</v>
      </c>
      <c r="L5059" t="s">
        <v>30</v>
      </c>
      <c r="M5059" s="21" t="s">
        <v>31</v>
      </c>
      <c r="N5059" t="s">
        <v>3869</v>
      </c>
      <c r="O5059" s="20">
        <v>51.0187400488723</v>
      </c>
      <c r="P5059" s="20">
        <v>46.3357407996131</v>
      </c>
      <c r="Q5059" s="22">
        <f t="shared" si="3"/>
        <v>0.908210213643591</v>
      </c>
      <c r="R5059" s="23"/>
      <c r="S5059" s="24"/>
      <c r="T5059" s="23"/>
      <c r="U5059" s="22"/>
      <c r="V5059" s="20"/>
      <c r="W5059" s="20"/>
      <c r="X5059" s="25"/>
      <c r="Y5059" s="85"/>
    </row>
    <row r="5060" spans="1:25">
      <c r="A5060" s="1" t="s">
        <v>3801</v>
      </c>
      <c r="B5060" s="13" t="s">
        <v>3802</v>
      </c>
      <c r="C5060" t="s">
        <v>3803</v>
      </c>
      <c r="D5060" s="62" t="s">
        <v>3804</v>
      </c>
      <c r="E5060" s="13" t="s">
        <v>3326</v>
      </c>
      <c r="F5060" s="20"/>
      <c r="G5060" s="20"/>
      <c r="H5060" s="20"/>
      <c r="I5060" s="20"/>
      <c r="J5060" s="25"/>
      <c r="K5060" t="s">
        <v>418</v>
      </c>
      <c r="L5060" t="s">
        <v>30</v>
      </c>
      <c r="M5060" s="21" t="s">
        <v>31</v>
      </c>
      <c r="N5060" t="s">
        <v>3870</v>
      </c>
      <c r="O5060" s="20">
        <v>50.6542383052853</v>
      </c>
      <c r="P5060" s="20">
        <v>48.9488130787561</v>
      </c>
      <c r="Q5060" s="22">
        <f t="shared" ref="Q5060:Q5123" si="4">P5060/O5060</f>
        <v>0.966332032943603</v>
      </c>
      <c r="R5060" s="23"/>
      <c r="S5060" s="24"/>
      <c r="T5060" s="23"/>
      <c r="U5060" s="22"/>
      <c r="V5060" s="20"/>
      <c r="W5060" s="20"/>
      <c r="X5060" s="25"/>
      <c r="Y5060" s="85"/>
    </row>
    <row r="5061" spans="1:25">
      <c r="A5061" s="1" t="s">
        <v>3801</v>
      </c>
      <c r="B5061" s="13" t="s">
        <v>3802</v>
      </c>
      <c r="C5061" t="s">
        <v>3803</v>
      </c>
      <c r="D5061" s="62" t="s">
        <v>3804</v>
      </c>
      <c r="E5061" s="13" t="s">
        <v>3326</v>
      </c>
      <c r="F5061" s="20"/>
      <c r="G5061" s="20"/>
      <c r="H5061" s="20"/>
      <c r="I5061" s="20"/>
      <c r="J5061" s="25"/>
      <c r="K5061" t="s">
        <v>418</v>
      </c>
      <c r="L5061" t="s">
        <v>30</v>
      </c>
      <c r="M5061" s="21" t="s">
        <v>31</v>
      </c>
      <c r="N5061" t="s">
        <v>3871</v>
      </c>
      <c r="O5061" s="20">
        <v>50.6156029557321</v>
      </c>
      <c r="P5061" s="20">
        <v>47.2048820087898</v>
      </c>
      <c r="Q5061" s="22">
        <f t="shared" si="4"/>
        <v>0.932615226377423</v>
      </c>
      <c r="R5061" s="23"/>
      <c r="S5061" s="24"/>
      <c r="T5061" s="23"/>
      <c r="U5061" s="22"/>
      <c r="V5061" s="20"/>
      <c r="W5061" s="20"/>
      <c r="X5061" s="25"/>
      <c r="Y5061" s="85"/>
    </row>
    <row r="5062" spans="1:25">
      <c r="A5062" s="1" t="s">
        <v>3801</v>
      </c>
      <c r="B5062" s="13" t="s">
        <v>3802</v>
      </c>
      <c r="C5062" t="s">
        <v>3803</v>
      </c>
      <c r="D5062" s="62" t="s">
        <v>3804</v>
      </c>
      <c r="E5062" s="13" t="s">
        <v>3326</v>
      </c>
      <c r="F5062" s="20"/>
      <c r="G5062" s="20"/>
      <c r="H5062" s="20"/>
      <c r="I5062" s="20"/>
      <c r="J5062" s="25"/>
      <c r="K5062" t="s">
        <v>418</v>
      </c>
      <c r="L5062" t="s">
        <v>30</v>
      </c>
      <c r="M5062" s="21" t="s">
        <v>31</v>
      </c>
      <c r="N5062" t="s">
        <v>3872</v>
      </c>
      <c r="O5062" s="20">
        <v>50.5406404765688</v>
      </c>
      <c r="P5062" s="20">
        <v>41.8657726467479</v>
      </c>
      <c r="Q5062" s="22">
        <f t="shared" si="4"/>
        <v>0.82835856949928</v>
      </c>
      <c r="R5062" s="23"/>
      <c r="S5062" s="24"/>
      <c r="T5062" s="23"/>
      <c r="U5062" s="22"/>
      <c r="V5062" s="20"/>
      <c r="W5062" s="20"/>
      <c r="X5062" s="25"/>
      <c r="Y5062" s="85"/>
    </row>
    <row r="5063" spans="1:25">
      <c r="A5063" s="1" t="s">
        <v>3801</v>
      </c>
      <c r="B5063" s="13" t="s">
        <v>3802</v>
      </c>
      <c r="C5063" t="s">
        <v>3803</v>
      </c>
      <c r="D5063" s="62" t="s">
        <v>3804</v>
      </c>
      <c r="E5063" s="13" t="s">
        <v>3326</v>
      </c>
      <c r="F5063" s="20"/>
      <c r="G5063" s="20"/>
      <c r="H5063" s="20"/>
      <c r="I5063" s="20"/>
      <c r="J5063" s="25"/>
      <c r="K5063" t="s">
        <v>418</v>
      </c>
      <c r="L5063" t="s">
        <v>30</v>
      </c>
      <c r="M5063" s="21" t="s">
        <v>31</v>
      </c>
      <c r="N5063" t="s">
        <v>3873</v>
      </c>
      <c r="O5063" s="20">
        <v>48.881167383062</v>
      </c>
      <c r="P5063" s="20">
        <v>45.8417543531578</v>
      </c>
      <c r="Q5063" s="22">
        <f t="shared" si="4"/>
        <v>0.937820367380232</v>
      </c>
      <c r="R5063" s="23"/>
      <c r="S5063" s="24"/>
      <c r="T5063" s="23"/>
      <c r="U5063" s="22"/>
      <c r="V5063" s="20"/>
      <c r="W5063" s="20"/>
      <c r="X5063" s="25"/>
      <c r="Y5063" s="85"/>
    </row>
    <row r="5064" spans="1:25">
      <c r="A5064" s="1" t="s">
        <v>3801</v>
      </c>
      <c r="B5064" s="13" t="s">
        <v>3802</v>
      </c>
      <c r="C5064" t="s">
        <v>3803</v>
      </c>
      <c r="D5064" s="62" t="s">
        <v>3804</v>
      </c>
      <c r="E5064" s="13" t="s">
        <v>3326</v>
      </c>
      <c r="F5064" s="20"/>
      <c r="G5064" s="20"/>
      <c r="H5064" s="20"/>
      <c r="I5064" s="20"/>
      <c r="J5064" s="25"/>
      <c r="K5064" t="s">
        <v>418</v>
      </c>
      <c r="L5064" t="s">
        <v>30</v>
      </c>
      <c r="M5064" s="21" t="s">
        <v>31</v>
      </c>
      <c r="N5064" t="s">
        <v>3874</v>
      </c>
      <c r="O5064" s="20">
        <v>48.7276220723902</v>
      </c>
      <c r="P5064" s="20">
        <v>41.9619713861793</v>
      </c>
      <c r="Q5064" s="22">
        <f t="shared" si="4"/>
        <v>0.861153686585408</v>
      </c>
      <c r="R5064" s="23"/>
      <c r="S5064" s="24"/>
      <c r="T5064" s="23"/>
      <c r="U5064" s="22"/>
      <c r="V5064" s="20"/>
      <c r="W5064" s="20"/>
      <c r="X5064" s="25"/>
      <c r="Y5064" s="85"/>
    </row>
    <row r="5065" spans="1:25">
      <c r="A5065" s="1" t="s">
        <v>3801</v>
      </c>
      <c r="B5065" s="13" t="s">
        <v>3802</v>
      </c>
      <c r="C5065" t="s">
        <v>3803</v>
      </c>
      <c r="D5065" s="62" t="s">
        <v>3804</v>
      </c>
      <c r="E5065" s="13" t="s">
        <v>3326</v>
      </c>
      <c r="F5065" s="20"/>
      <c r="G5065" s="20"/>
      <c r="H5065" s="20"/>
      <c r="I5065" s="20"/>
      <c r="J5065" s="25"/>
      <c r="K5065" t="s">
        <v>418</v>
      </c>
      <c r="L5065" t="s">
        <v>30</v>
      </c>
      <c r="M5065" s="21" t="s">
        <v>31</v>
      </c>
      <c r="N5065" t="s">
        <v>3875</v>
      </c>
      <c r="O5065" s="20">
        <v>48.570256913037</v>
      </c>
      <c r="P5065" s="20">
        <v>41.5216901951957</v>
      </c>
      <c r="Q5065" s="22">
        <f t="shared" si="4"/>
        <v>0.85487894926186</v>
      </c>
      <c r="R5065" s="23"/>
      <c r="S5065" s="24"/>
      <c r="T5065" s="23"/>
      <c r="U5065" s="22"/>
      <c r="V5065" s="20"/>
      <c r="W5065" s="20"/>
      <c r="X5065" s="25"/>
      <c r="Y5065" s="85"/>
    </row>
    <row r="5066" spans="1:25">
      <c r="A5066" s="1" t="s">
        <v>3801</v>
      </c>
      <c r="B5066" s="13" t="s">
        <v>3802</v>
      </c>
      <c r="C5066" t="s">
        <v>3803</v>
      </c>
      <c r="D5066" s="62" t="s">
        <v>3804</v>
      </c>
      <c r="E5066" s="13" t="s">
        <v>3326</v>
      </c>
      <c r="F5066" s="20"/>
      <c r="G5066" s="20"/>
      <c r="H5066" s="20"/>
      <c r="I5066" s="20"/>
      <c r="J5066" s="25"/>
      <c r="K5066" t="s">
        <v>418</v>
      </c>
      <c r="L5066" t="s">
        <v>30</v>
      </c>
      <c r="M5066" s="21" t="s">
        <v>31</v>
      </c>
      <c r="N5066" t="s">
        <v>3876</v>
      </c>
      <c r="O5066" s="20">
        <v>48.1883938790612</v>
      </c>
      <c r="P5066" s="20">
        <v>38.4593802375977</v>
      </c>
      <c r="Q5066" s="22">
        <f t="shared" si="4"/>
        <v>0.798104629386893</v>
      </c>
      <c r="R5066" s="23"/>
      <c r="S5066" s="24"/>
      <c r="T5066" s="23"/>
      <c r="U5066" s="22"/>
      <c r="V5066" s="20"/>
      <c r="W5066" s="20"/>
      <c r="X5066" s="25"/>
      <c r="Y5066" s="85"/>
    </row>
    <row r="5067" spans="1:25">
      <c r="A5067" s="1" t="s">
        <v>3801</v>
      </c>
      <c r="B5067" s="13" t="s">
        <v>3802</v>
      </c>
      <c r="C5067" t="s">
        <v>3803</v>
      </c>
      <c r="D5067" s="62" t="s">
        <v>3804</v>
      </c>
      <c r="E5067" s="13" t="s">
        <v>3326</v>
      </c>
      <c r="F5067" s="20"/>
      <c r="G5067" s="20"/>
      <c r="H5067" s="20"/>
      <c r="I5067" s="20"/>
      <c r="J5067" s="25"/>
      <c r="K5067" t="s">
        <v>418</v>
      </c>
      <c r="L5067" t="s">
        <v>30</v>
      </c>
      <c r="M5067" s="21" t="s">
        <v>31</v>
      </c>
      <c r="N5067" t="s">
        <v>3877</v>
      </c>
      <c r="O5067" s="20">
        <v>45.7864361632674</v>
      </c>
      <c r="P5067" s="20">
        <v>39.5159631789801</v>
      </c>
      <c r="Q5067" s="22">
        <f t="shared" si="4"/>
        <v>0.863049551139385</v>
      </c>
      <c r="R5067" s="23"/>
      <c r="S5067" s="24"/>
      <c r="T5067" s="23"/>
      <c r="U5067" s="22"/>
      <c r="V5067" s="20"/>
      <c r="W5067" s="20"/>
      <c r="X5067" s="25"/>
      <c r="Y5067" s="85"/>
    </row>
    <row r="5068" spans="1:25">
      <c r="A5068" s="1" t="s">
        <v>3801</v>
      </c>
      <c r="B5068" s="13" t="s">
        <v>3802</v>
      </c>
      <c r="C5068" t="s">
        <v>3803</v>
      </c>
      <c r="D5068" s="62" t="s">
        <v>3804</v>
      </c>
      <c r="E5068" s="13" t="s">
        <v>3326</v>
      </c>
      <c r="F5068" s="20"/>
      <c r="G5068" s="20"/>
      <c r="H5068" s="20"/>
      <c r="I5068" s="20"/>
      <c r="J5068" s="25"/>
      <c r="K5068" t="s">
        <v>418</v>
      </c>
      <c r="L5068" t="s">
        <v>30</v>
      </c>
      <c r="M5068" s="21" t="s">
        <v>31</v>
      </c>
      <c r="N5068" t="s">
        <v>3878</v>
      </c>
      <c r="O5068" s="20">
        <v>44.898638063281</v>
      </c>
      <c r="P5068" s="20">
        <v>42.2991310179751</v>
      </c>
      <c r="Q5068" s="22">
        <f t="shared" si="4"/>
        <v>0.942102763971547</v>
      </c>
      <c r="R5068" s="23"/>
      <c r="S5068" s="24"/>
      <c r="T5068" s="23"/>
      <c r="U5068" s="22"/>
      <c r="V5068" s="20"/>
      <c r="W5068" s="20"/>
      <c r="X5068" s="25"/>
      <c r="Y5068" s="85"/>
    </row>
    <row r="5069" spans="1:25">
      <c r="A5069" s="1" t="s">
        <v>3801</v>
      </c>
      <c r="B5069" s="13" t="s">
        <v>3802</v>
      </c>
      <c r="C5069" t="s">
        <v>3803</v>
      </c>
      <c r="D5069" s="62" t="s">
        <v>3804</v>
      </c>
      <c r="E5069" s="13" t="s">
        <v>3326</v>
      </c>
      <c r="F5069" s="20"/>
      <c r="G5069" s="20"/>
      <c r="H5069" s="20"/>
      <c r="I5069" s="20"/>
      <c r="J5069" s="25"/>
      <c r="K5069" t="s">
        <v>418</v>
      </c>
      <c r="L5069" t="s">
        <v>30</v>
      </c>
      <c r="M5069" s="21" t="s">
        <v>31</v>
      </c>
      <c r="N5069" t="s">
        <v>3879</v>
      </c>
      <c r="O5069" s="20">
        <v>43.5662631580041</v>
      </c>
      <c r="P5069" s="20">
        <v>41.1795274874466</v>
      </c>
      <c r="Q5069" s="22">
        <f t="shared" si="4"/>
        <v>0.945215965346825</v>
      </c>
      <c r="R5069" s="23"/>
      <c r="S5069" s="24"/>
      <c r="T5069" s="23"/>
      <c r="U5069" s="22"/>
      <c r="V5069" s="20"/>
      <c r="W5069" s="20"/>
      <c r="X5069" s="25"/>
      <c r="Y5069" s="85"/>
    </row>
    <row r="5070" spans="1:25">
      <c r="A5070" s="1" t="s">
        <v>3801</v>
      </c>
      <c r="B5070" s="13" t="s">
        <v>3802</v>
      </c>
      <c r="C5070" t="s">
        <v>3803</v>
      </c>
      <c r="D5070" s="62" t="s">
        <v>3804</v>
      </c>
      <c r="E5070" s="13" t="s">
        <v>3326</v>
      </c>
      <c r="F5070" s="20"/>
      <c r="G5070" s="20"/>
      <c r="H5070" s="20"/>
      <c r="I5070" s="20"/>
      <c r="J5070" s="25"/>
      <c r="K5070" t="s">
        <v>418</v>
      </c>
      <c r="L5070" t="s">
        <v>30</v>
      </c>
      <c r="M5070" s="21" t="s">
        <v>31</v>
      </c>
      <c r="N5070" t="s">
        <v>3880</v>
      </c>
      <c r="O5070" s="20">
        <v>43.4227373575925</v>
      </c>
      <c r="P5070" s="20">
        <v>38.0707503291591</v>
      </c>
      <c r="Q5070" s="22">
        <f t="shared" si="4"/>
        <v>0.876746899110505</v>
      </c>
      <c r="R5070" s="23"/>
      <c r="S5070" s="24"/>
      <c r="T5070" s="23"/>
      <c r="U5070" s="22"/>
      <c r="V5070" s="20"/>
      <c r="W5070" s="20"/>
      <c r="X5070" s="25"/>
      <c r="Y5070" s="85"/>
    </row>
    <row r="5071" spans="1:25">
      <c r="A5071" s="1" t="s">
        <v>3801</v>
      </c>
      <c r="B5071" s="13" t="s">
        <v>3802</v>
      </c>
      <c r="C5071" t="s">
        <v>3803</v>
      </c>
      <c r="D5071" s="62" t="s">
        <v>3804</v>
      </c>
      <c r="E5071" s="13" t="s">
        <v>3326</v>
      </c>
      <c r="F5071" s="20"/>
      <c r="G5071" s="20"/>
      <c r="H5071" s="20"/>
      <c r="I5071" s="20"/>
      <c r="J5071" s="25"/>
      <c r="K5071" t="s">
        <v>418</v>
      </c>
      <c r="L5071" t="s">
        <v>30</v>
      </c>
      <c r="M5071" s="21" t="s">
        <v>31</v>
      </c>
      <c r="N5071" t="s">
        <v>3881</v>
      </c>
      <c r="O5071" s="20">
        <v>42.9768401685708</v>
      </c>
      <c r="P5071" s="20">
        <v>36.4038873071892</v>
      </c>
      <c r="Q5071" s="22">
        <f t="shared" si="4"/>
        <v>0.847058256595877</v>
      </c>
      <c r="R5071" s="23"/>
      <c r="S5071" s="24"/>
      <c r="T5071" s="23"/>
      <c r="U5071" s="22"/>
      <c r="V5071" s="20"/>
      <c r="W5071" s="20"/>
      <c r="X5071" s="25"/>
      <c r="Y5071" s="85"/>
    </row>
    <row r="5072" spans="1:25">
      <c r="A5072" s="1" t="s">
        <v>3801</v>
      </c>
      <c r="B5072" s="13" t="s">
        <v>3802</v>
      </c>
      <c r="C5072" t="s">
        <v>3803</v>
      </c>
      <c r="D5072" s="62" t="s">
        <v>3804</v>
      </c>
      <c r="E5072" s="13" t="s">
        <v>3326</v>
      </c>
      <c r="F5072" s="20"/>
      <c r="G5072" s="20"/>
      <c r="H5072" s="20"/>
      <c r="I5072" s="20"/>
      <c r="J5072" s="25"/>
      <c r="K5072" t="s">
        <v>418</v>
      </c>
      <c r="L5072" t="s">
        <v>30</v>
      </c>
      <c r="M5072" s="21" t="s">
        <v>31</v>
      </c>
      <c r="N5072" t="s">
        <v>3882</v>
      </c>
      <c r="O5072" s="20">
        <v>39.3924072092624</v>
      </c>
      <c r="P5072" s="20">
        <v>37.9942261830049</v>
      </c>
      <c r="Q5072" s="22">
        <f t="shared" si="4"/>
        <v>0.964506331922545</v>
      </c>
      <c r="R5072" s="23"/>
      <c r="S5072" s="24"/>
      <c r="T5072" s="23">
        <f>374000*1000000000</f>
        <v>374000000000000</v>
      </c>
      <c r="U5072" s="22"/>
      <c r="V5072" s="20"/>
      <c r="W5072" s="20"/>
      <c r="X5072" s="25"/>
      <c r="Y5072" s="85"/>
    </row>
    <row r="5073" spans="1:25">
      <c r="A5073" s="1" t="s">
        <v>3801</v>
      </c>
      <c r="B5073" s="13" t="s">
        <v>3802</v>
      </c>
      <c r="C5073" t="s">
        <v>3803</v>
      </c>
      <c r="D5073" s="62" t="s">
        <v>3804</v>
      </c>
      <c r="E5073" s="13" t="s">
        <v>3326</v>
      </c>
      <c r="F5073" s="20"/>
      <c r="G5073" s="20"/>
      <c r="H5073" s="20"/>
      <c r="I5073" s="20"/>
      <c r="J5073" s="25"/>
      <c r="K5073" t="s">
        <v>418</v>
      </c>
      <c r="L5073" t="s">
        <v>30</v>
      </c>
      <c r="M5073" s="21" t="s">
        <v>31</v>
      </c>
      <c r="N5073" t="s">
        <v>3883</v>
      </c>
      <c r="O5073" s="20">
        <v>39.3296515529106</v>
      </c>
      <c r="P5073" s="20">
        <v>36.1309625311982</v>
      </c>
      <c r="Q5073" s="22">
        <f t="shared" si="4"/>
        <v>0.918669784871875</v>
      </c>
      <c r="R5073" s="23"/>
      <c r="S5073" s="24"/>
      <c r="T5073" s="23"/>
      <c r="U5073" s="22"/>
      <c r="V5073" s="20"/>
      <c r="W5073" s="20"/>
      <c r="X5073" s="25"/>
      <c r="Y5073" s="85"/>
    </row>
    <row r="5074" spans="1:25">
      <c r="A5074" s="1" t="s">
        <v>3801</v>
      </c>
      <c r="B5074" s="13" t="s">
        <v>3802</v>
      </c>
      <c r="C5074" t="s">
        <v>3803</v>
      </c>
      <c r="D5074" s="62" t="s">
        <v>3804</v>
      </c>
      <c r="E5074" s="13" t="s">
        <v>3326</v>
      </c>
      <c r="F5074" s="20"/>
      <c r="G5074" s="20"/>
      <c r="H5074" s="20"/>
      <c r="I5074" s="20"/>
      <c r="J5074" s="25"/>
      <c r="K5074" t="s">
        <v>418</v>
      </c>
      <c r="L5074" t="s">
        <v>30</v>
      </c>
      <c r="M5074" s="21" t="s">
        <v>31</v>
      </c>
      <c r="N5074" t="s">
        <v>3884</v>
      </c>
      <c r="O5074" s="20">
        <v>37.3353625869647</v>
      </c>
      <c r="P5074" s="20">
        <v>24.7694612617472</v>
      </c>
      <c r="Q5074" s="22">
        <f t="shared" si="4"/>
        <v>0.663431651535514</v>
      </c>
      <c r="R5074" s="23"/>
      <c r="S5074" s="24"/>
      <c r="T5074" s="23"/>
      <c r="U5074" s="22"/>
      <c r="V5074" s="20"/>
      <c r="W5074" s="20"/>
      <c r="X5074" s="25"/>
      <c r="Y5074" s="85"/>
    </row>
    <row r="5075" spans="1:25">
      <c r="A5075" s="1" t="s">
        <v>3801</v>
      </c>
      <c r="B5075" s="13" t="s">
        <v>3802</v>
      </c>
      <c r="C5075" t="s">
        <v>3803</v>
      </c>
      <c r="D5075" s="62" t="s">
        <v>3804</v>
      </c>
      <c r="E5075" s="13" t="s">
        <v>3326</v>
      </c>
      <c r="F5075" s="20"/>
      <c r="G5075" s="20"/>
      <c r="H5075" s="20"/>
      <c r="I5075" s="20"/>
      <c r="J5075" s="25"/>
      <c r="K5075" t="s">
        <v>29</v>
      </c>
      <c r="L5075" t="s">
        <v>30</v>
      </c>
      <c r="M5075" s="21" t="s">
        <v>31</v>
      </c>
      <c r="N5075" t="s">
        <v>3885</v>
      </c>
      <c r="O5075" s="20">
        <v>70.1159867445937</v>
      </c>
      <c r="P5075" s="20">
        <v>60.1903669369216</v>
      </c>
      <c r="Q5075" s="22">
        <f t="shared" si="4"/>
        <v>0.85843998967272</v>
      </c>
      <c r="R5075" s="23"/>
      <c r="S5075" s="24"/>
      <c r="T5075" s="23"/>
      <c r="U5075" s="22"/>
      <c r="V5075" s="20"/>
      <c r="W5075" s="20"/>
      <c r="X5075" s="25"/>
      <c r="Y5075" s="85"/>
    </row>
    <row r="5076" spans="1:25">
      <c r="A5076" s="1" t="s">
        <v>3801</v>
      </c>
      <c r="B5076" s="13" t="s">
        <v>3802</v>
      </c>
      <c r="C5076" t="s">
        <v>3803</v>
      </c>
      <c r="D5076" s="62" t="s">
        <v>3804</v>
      </c>
      <c r="E5076" s="13" t="s">
        <v>3326</v>
      </c>
      <c r="F5076" s="20"/>
      <c r="G5076" s="20"/>
      <c r="H5076" s="20"/>
      <c r="I5076" s="20"/>
      <c r="J5076" s="25"/>
      <c r="K5076" t="s">
        <v>29</v>
      </c>
      <c r="L5076" t="s">
        <v>30</v>
      </c>
      <c r="M5076" s="21" t="s">
        <v>31</v>
      </c>
      <c r="N5076" t="s">
        <v>3886</v>
      </c>
      <c r="O5076" s="20">
        <v>69.2143464036431</v>
      </c>
      <c r="P5076" s="20">
        <v>64.9664467377206</v>
      </c>
      <c r="Q5076" s="22">
        <f t="shared" si="4"/>
        <v>0.938626890426017</v>
      </c>
      <c r="R5076" s="23"/>
      <c r="S5076" s="24"/>
      <c r="T5076" s="23"/>
      <c r="U5076" s="22"/>
      <c r="V5076" s="20"/>
      <c r="W5076" s="20"/>
      <c r="X5076" s="25"/>
      <c r="Y5076" s="85"/>
    </row>
    <row r="5077" spans="1:25">
      <c r="A5077" s="1" t="s">
        <v>3801</v>
      </c>
      <c r="B5077" s="13" t="s">
        <v>3802</v>
      </c>
      <c r="C5077" t="s">
        <v>3803</v>
      </c>
      <c r="D5077" s="62" t="s">
        <v>3804</v>
      </c>
      <c r="E5077" s="13" t="s">
        <v>3326</v>
      </c>
      <c r="F5077" s="20"/>
      <c r="G5077" s="20"/>
      <c r="H5077" s="20"/>
      <c r="I5077" s="20"/>
      <c r="J5077" s="25"/>
      <c r="K5077" t="s">
        <v>29</v>
      </c>
      <c r="L5077" t="s">
        <v>30</v>
      </c>
      <c r="M5077" s="21" t="s">
        <v>31</v>
      </c>
      <c r="N5077" t="s">
        <v>3887</v>
      </c>
      <c r="O5077" s="20">
        <v>68.9444224807008</v>
      </c>
      <c r="P5077" s="20">
        <v>59.8278046097089</v>
      </c>
      <c r="Q5077" s="22">
        <f t="shared" si="4"/>
        <v>0.867768594717813</v>
      </c>
      <c r="R5077" s="23"/>
      <c r="S5077" s="24"/>
      <c r="T5077" s="23"/>
      <c r="U5077" s="22"/>
      <c r="V5077" s="20"/>
      <c r="W5077" s="20"/>
      <c r="X5077" s="25"/>
      <c r="Y5077" s="85"/>
    </row>
    <row r="5078" spans="1:25">
      <c r="A5078" s="1" t="s">
        <v>3801</v>
      </c>
      <c r="B5078" s="13" t="s">
        <v>3802</v>
      </c>
      <c r="C5078" t="s">
        <v>3803</v>
      </c>
      <c r="D5078" s="62" t="s">
        <v>3804</v>
      </c>
      <c r="E5078" s="13" t="s">
        <v>3326</v>
      </c>
      <c r="F5078" s="20"/>
      <c r="G5078" s="20"/>
      <c r="H5078" s="20"/>
      <c r="I5078" s="20"/>
      <c r="J5078" s="25"/>
      <c r="K5078" t="s">
        <v>29</v>
      </c>
      <c r="L5078" t="s">
        <v>30</v>
      </c>
      <c r="M5078" s="21" t="s">
        <v>31</v>
      </c>
      <c r="N5078" t="s">
        <v>3888</v>
      </c>
      <c r="O5078" s="20">
        <v>65.5394152221959</v>
      </c>
      <c r="P5078" s="20">
        <v>58.3037535608055</v>
      </c>
      <c r="Q5078" s="22">
        <f t="shared" si="4"/>
        <v>0.889598318250788</v>
      </c>
      <c r="R5078" s="23"/>
      <c r="S5078" s="24"/>
      <c r="T5078" s="23"/>
      <c r="U5078" s="22"/>
      <c r="V5078" s="20"/>
      <c r="W5078" s="20"/>
      <c r="X5078" s="25"/>
      <c r="Y5078" s="85"/>
    </row>
    <row r="5079" spans="1:25">
      <c r="A5079" s="1" t="s">
        <v>3801</v>
      </c>
      <c r="B5079" s="13" t="s">
        <v>3802</v>
      </c>
      <c r="C5079" t="s">
        <v>3803</v>
      </c>
      <c r="D5079" s="62" t="s">
        <v>3804</v>
      </c>
      <c r="E5079" s="13" t="s">
        <v>3326</v>
      </c>
      <c r="F5079" s="20"/>
      <c r="G5079" s="20"/>
      <c r="H5079" s="20"/>
      <c r="I5079" s="20"/>
      <c r="J5079" s="25"/>
      <c r="K5079" t="s">
        <v>29</v>
      </c>
      <c r="L5079" t="s">
        <v>30</v>
      </c>
      <c r="M5079" s="21" t="s">
        <v>31</v>
      </c>
      <c r="N5079" t="s">
        <v>3889</v>
      </c>
      <c r="O5079" s="20">
        <v>65.3047989623865</v>
      </c>
      <c r="P5079" s="20">
        <v>55.8959308843896</v>
      </c>
      <c r="Q5079" s="22">
        <f t="shared" si="4"/>
        <v>0.855923787723226</v>
      </c>
      <c r="R5079" s="23"/>
      <c r="S5079" s="24"/>
      <c r="T5079" s="23"/>
      <c r="U5079" s="22"/>
      <c r="V5079" s="20"/>
      <c r="W5079" s="20"/>
      <c r="X5079" s="25"/>
      <c r="Y5079" s="85"/>
    </row>
    <row r="5080" spans="1:25">
      <c r="A5080" s="1" t="s">
        <v>3801</v>
      </c>
      <c r="B5080" s="13" t="s">
        <v>3802</v>
      </c>
      <c r="C5080" t="s">
        <v>3803</v>
      </c>
      <c r="D5080" s="62" t="s">
        <v>3804</v>
      </c>
      <c r="E5080" s="13" t="s">
        <v>3326</v>
      </c>
      <c r="F5080" s="20"/>
      <c r="G5080" s="20"/>
      <c r="H5080" s="20"/>
      <c r="I5080" s="20"/>
      <c r="J5080" s="25"/>
      <c r="K5080" t="s">
        <v>29</v>
      </c>
      <c r="L5080" t="s">
        <v>30</v>
      </c>
      <c r="M5080" s="21" t="s">
        <v>31</v>
      </c>
      <c r="N5080" t="s">
        <v>3890</v>
      </c>
      <c r="O5080" s="20">
        <v>64.3764728728751</v>
      </c>
      <c r="P5080" s="20">
        <v>58.6800891756789</v>
      </c>
      <c r="Q5080" s="22">
        <f t="shared" si="4"/>
        <v>0.911514510767855</v>
      </c>
      <c r="R5080" s="23"/>
      <c r="S5080" s="24"/>
      <c r="T5080" s="23"/>
      <c r="U5080" s="22"/>
      <c r="V5080" s="20"/>
      <c r="W5080" s="20"/>
      <c r="X5080" s="25"/>
      <c r="Y5080" s="85"/>
    </row>
    <row r="5081" spans="1:25">
      <c r="A5081" s="1" t="s">
        <v>3801</v>
      </c>
      <c r="B5081" s="13" t="s">
        <v>3802</v>
      </c>
      <c r="C5081" t="s">
        <v>3803</v>
      </c>
      <c r="D5081" s="62" t="s">
        <v>3804</v>
      </c>
      <c r="E5081" s="13" t="s">
        <v>3326</v>
      </c>
      <c r="F5081" s="20"/>
      <c r="G5081" s="20"/>
      <c r="H5081" s="20"/>
      <c r="I5081" s="20"/>
      <c r="J5081" s="25"/>
      <c r="K5081" t="s">
        <v>29</v>
      </c>
      <c r="L5081" t="s">
        <v>30</v>
      </c>
      <c r="M5081" s="21" t="s">
        <v>31</v>
      </c>
      <c r="N5081" t="s">
        <v>3891</v>
      </c>
      <c r="O5081" s="20">
        <v>63.6300758503704</v>
      </c>
      <c r="P5081" s="20">
        <v>56.5545508675243</v>
      </c>
      <c r="Q5081" s="22">
        <f t="shared" si="4"/>
        <v>0.888802191600642</v>
      </c>
      <c r="R5081" s="23"/>
      <c r="S5081" s="24"/>
      <c r="T5081" s="23"/>
      <c r="U5081" s="22"/>
      <c r="V5081" s="20"/>
      <c r="W5081" s="20"/>
      <c r="X5081" s="25"/>
      <c r="Y5081" s="85"/>
    </row>
    <row r="5082" spans="1:25">
      <c r="A5082" s="1" t="s">
        <v>3801</v>
      </c>
      <c r="B5082" s="13" t="s">
        <v>3802</v>
      </c>
      <c r="C5082" t="s">
        <v>3803</v>
      </c>
      <c r="D5082" s="62" t="s">
        <v>3804</v>
      </c>
      <c r="E5082" s="13" t="s">
        <v>3326</v>
      </c>
      <c r="F5082" s="20"/>
      <c r="G5082" s="20"/>
      <c r="H5082" s="20"/>
      <c r="I5082" s="20"/>
      <c r="J5082" s="25"/>
      <c r="K5082" t="s">
        <v>29</v>
      </c>
      <c r="L5082" t="s">
        <v>30</v>
      </c>
      <c r="M5082" s="21" t="s">
        <v>31</v>
      </c>
      <c r="N5082" t="s">
        <v>3892</v>
      </c>
      <c r="O5082" s="20">
        <v>62.3466772030579</v>
      </c>
      <c r="P5082" s="20">
        <v>55.2812213124235</v>
      </c>
      <c r="Q5082" s="22">
        <f t="shared" si="4"/>
        <v>0.886674700118778</v>
      </c>
      <c r="R5082" s="23"/>
      <c r="S5082" s="24"/>
      <c r="T5082" s="23"/>
      <c r="U5082" s="22"/>
      <c r="V5082" s="20"/>
      <c r="W5082" s="20"/>
      <c r="X5082" s="25"/>
      <c r="Y5082" s="85"/>
    </row>
    <row r="5083" spans="1:25">
      <c r="A5083" s="1" t="s">
        <v>3801</v>
      </c>
      <c r="B5083" s="13" t="s">
        <v>3802</v>
      </c>
      <c r="C5083" t="s">
        <v>3803</v>
      </c>
      <c r="D5083" s="62" t="s">
        <v>3804</v>
      </c>
      <c r="E5083" s="13" t="s">
        <v>3326</v>
      </c>
      <c r="F5083" s="20"/>
      <c r="G5083" s="20"/>
      <c r="H5083" s="20"/>
      <c r="I5083" s="20"/>
      <c r="J5083" s="25"/>
      <c r="K5083" t="s">
        <v>29</v>
      </c>
      <c r="L5083" t="s">
        <v>30</v>
      </c>
      <c r="M5083" s="21" t="s">
        <v>31</v>
      </c>
      <c r="N5083" t="s">
        <v>3893</v>
      </c>
      <c r="O5083" s="20">
        <v>62.0908674753948</v>
      </c>
      <c r="P5083" s="20">
        <v>52.2625738579046</v>
      </c>
      <c r="Q5083" s="22">
        <f t="shared" si="4"/>
        <v>0.841711124081412</v>
      </c>
      <c r="R5083" s="23"/>
      <c r="S5083" s="24"/>
      <c r="T5083" s="23"/>
      <c r="U5083" s="22"/>
      <c r="V5083" s="20"/>
      <c r="W5083" s="20"/>
      <c r="X5083" s="25"/>
      <c r="Y5083" s="85"/>
    </row>
    <row r="5084" spans="1:25">
      <c r="A5084" s="1" t="s">
        <v>3801</v>
      </c>
      <c r="B5084" s="13" t="s">
        <v>3802</v>
      </c>
      <c r="C5084" t="s">
        <v>3803</v>
      </c>
      <c r="D5084" s="62" t="s">
        <v>3804</v>
      </c>
      <c r="E5084" s="13" t="s">
        <v>3326</v>
      </c>
      <c r="F5084" s="20"/>
      <c r="G5084" s="20"/>
      <c r="H5084" s="20"/>
      <c r="I5084" s="20"/>
      <c r="J5084" s="25"/>
      <c r="K5084" t="s">
        <v>29</v>
      </c>
      <c r="L5084" t="s">
        <v>30</v>
      </c>
      <c r="M5084" s="21" t="s">
        <v>31</v>
      </c>
      <c r="N5084" t="s">
        <v>3894</v>
      </c>
      <c r="O5084" s="20">
        <v>61.945715563251</v>
      </c>
      <c r="P5084" s="20">
        <v>52.6059612221975</v>
      </c>
      <c r="Q5084" s="22">
        <f t="shared" si="4"/>
        <v>0.849226790648387</v>
      </c>
      <c r="R5084" s="23"/>
      <c r="S5084" s="24"/>
      <c r="T5084" s="23"/>
      <c r="U5084" s="22"/>
      <c r="V5084" s="20"/>
      <c r="W5084" s="20"/>
      <c r="X5084" s="25"/>
      <c r="Y5084" s="85"/>
    </row>
    <row r="5085" spans="1:25">
      <c r="A5085" s="1" t="s">
        <v>3801</v>
      </c>
      <c r="B5085" s="13" t="s">
        <v>3802</v>
      </c>
      <c r="C5085" t="s">
        <v>3803</v>
      </c>
      <c r="D5085" s="62" t="s">
        <v>3804</v>
      </c>
      <c r="E5085" s="13" t="s">
        <v>3326</v>
      </c>
      <c r="F5085" s="20"/>
      <c r="G5085" s="20"/>
      <c r="H5085" s="20"/>
      <c r="I5085" s="20"/>
      <c r="J5085" s="25"/>
      <c r="K5085" t="s">
        <v>29</v>
      </c>
      <c r="L5085" t="s">
        <v>30</v>
      </c>
      <c r="M5085" s="21" t="s">
        <v>31</v>
      </c>
      <c r="N5085" t="s">
        <v>3895</v>
      </c>
      <c r="O5085" s="20">
        <v>61.1082824327803</v>
      </c>
      <c r="P5085" s="20">
        <v>49.3429263637031</v>
      </c>
      <c r="Q5085" s="22">
        <f t="shared" si="4"/>
        <v>0.807467079736381</v>
      </c>
      <c r="R5085" s="23"/>
      <c r="S5085" s="24"/>
      <c r="T5085" s="23"/>
      <c r="U5085" s="22"/>
      <c r="V5085" s="20"/>
      <c r="W5085" s="20"/>
      <c r="X5085" s="25"/>
      <c r="Y5085" s="85"/>
    </row>
    <row r="5086" spans="1:25">
      <c r="A5086" s="1" t="s">
        <v>3801</v>
      </c>
      <c r="B5086" s="13" t="s">
        <v>3802</v>
      </c>
      <c r="C5086" t="s">
        <v>3803</v>
      </c>
      <c r="D5086" s="62" t="s">
        <v>3804</v>
      </c>
      <c r="E5086" s="13" t="s">
        <v>3326</v>
      </c>
      <c r="F5086" s="20"/>
      <c r="G5086" s="20"/>
      <c r="H5086" s="20"/>
      <c r="I5086" s="20"/>
      <c r="J5086" s="25"/>
      <c r="K5086" t="s">
        <v>29</v>
      </c>
      <c r="L5086" t="s">
        <v>30</v>
      </c>
      <c r="M5086" s="21" t="s">
        <v>31</v>
      </c>
      <c r="N5086" t="s">
        <v>3896</v>
      </c>
      <c r="O5086" s="20">
        <v>60.2812033506212</v>
      </c>
      <c r="P5086" s="20">
        <v>55.4423057057264</v>
      </c>
      <c r="Q5086" s="22">
        <f t="shared" si="4"/>
        <v>0.919727918887921</v>
      </c>
      <c r="R5086" s="23"/>
      <c r="S5086" s="24"/>
      <c r="T5086" s="23"/>
      <c r="U5086" s="22"/>
      <c r="V5086" s="20"/>
      <c r="W5086" s="20"/>
      <c r="X5086" s="25"/>
      <c r="Y5086" s="85"/>
    </row>
    <row r="5087" spans="1:25">
      <c r="A5087" s="1" t="s">
        <v>3801</v>
      </c>
      <c r="B5087" s="13" t="s">
        <v>3802</v>
      </c>
      <c r="C5087" t="s">
        <v>3803</v>
      </c>
      <c r="D5087" s="62" t="s">
        <v>3804</v>
      </c>
      <c r="E5087" s="13" t="s">
        <v>3326</v>
      </c>
      <c r="F5087" s="20"/>
      <c r="G5087" s="20"/>
      <c r="H5087" s="20"/>
      <c r="I5087" s="20"/>
      <c r="J5087" s="25"/>
      <c r="K5087" t="s">
        <v>29</v>
      </c>
      <c r="L5087" t="s">
        <v>30</v>
      </c>
      <c r="M5087" s="21" t="s">
        <v>31</v>
      </c>
      <c r="N5087" t="s">
        <v>3897</v>
      </c>
      <c r="O5087" s="20">
        <v>60.0347978982522</v>
      </c>
      <c r="P5087" s="20">
        <v>52.4483298802365</v>
      </c>
      <c r="Q5087" s="22">
        <f t="shared" si="4"/>
        <v>0.87363215528978</v>
      </c>
      <c r="R5087" s="23"/>
      <c r="S5087" s="24"/>
      <c r="T5087" s="23"/>
      <c r="U5087" s="22"/>
      <c r="V5087" s="20"/>
      <c r="W5087" s="20"/>
      <c r="X5087" s="25"/>
      <c r="Y5087" s="85"/>
    </row>
    <row r="5088" spans="1:25">
      <c r="A5088" s="1" t="s">
        <v>3801</v>
      </c>
      <c r="B5088" s="13" t="s">
        <v>3802</v>
      </c>
      <c r="C5088" t="s">
        <v>3803</v>
      </c>
      <c r="D5088" s="62" t="s">
        <v>3804</v>
      </c>
      <c r="E5088" s="13" t="s">
        <v>3326</v>
      </c>
      <c r="F5088" s="20"/>
      <c r="G5088" s="20"/>
      <c r="H5088" s="20"/>
      <c r="I5088" s="20"/>
      <c r="J5088" s="25"/>
      <c r="K5088" t="s">
        <v>29</v>
      </c>
      <c r="L5088" t="s">
        <v>30</v>
      </c>
      <c r="M5088" s="21" t="s">
        <v>31</v>
      </c>
      <c r="N5088" t="s">
        <v>3898</v>
      </c>
      <c r="O5088" s="20">
        <v>59.7523093182276</v>
      </c>
      <c r="P5088" s="20">
        <v>54.8163407170045</v>
      </c>
      <c r="Q5088" s="22">
        <f t="shared" si="4"/>
        <v>0.917392839581558</v>
      </c>
      <c r="R5088" s="23"/>
      <c r="S5088" s="24"/>
      <c r="T5088" s="23"/>
      <c r="U5088" s="22"/>
      <c r="V5088" s="20"/>
      <c r="W5088" s="20"/>
      <c r="X5088" s="25"/>
      <c r="Y5088" s="85"/>
    </row>
    <row r="5089" spans="1:25">
      <c r="A5089" s="1" t="s">
        <v>3801</v>
      </c>
      <c r="B5089" s="13" t="s">
        <v>3802</v>
      </c>
      <c r="C5089" t="s">
        <v>3803</v>
      </c>
      <c r="D5089" s="62" t="s">
        <v>3804</v>
      </c>
      <c r="E5089" s="13" t="s">
        <v>3326</v>
      </c>
      <c r="F5089" s="20"/>
      <c r="G5089" s="20"/>
      <c r="H5089" s="20"/>
      <c r="I5089" s="20"/>
      <c r="J5089" s="25"/>
      <c r="K5089" t="s">
        <v>29</v>
      </c>
      <c r="L5089" t="s">
        <v>30</v>
      </c>
      <c r="M5089" s="21" t="s">
        <v>31</v>
      </c>
      <c r="N5089" t="s">
        <v>3899</v>
      </c>
      <c r="O5089" s="20">
        <v>59.153844634498</v>
      </c>
      <c r="P5089" s="20">
        <v>54.7938617584051</v>
      </c>
      <c r="Q5089" s="22">
        <f t="shared" si="4"/>
        <v>0.926294175754213</v>
      </c>
      <c r="R5089" s="23"/>
      <c r="S5089" s="24"/>
      <c r="T5089" s="23"/>
      <c r="U5089" s="22"/>
      <c r="V5089" s="20"/>
      <c r="W5089" s="20"/>
      <c r="X5089" s="25"/>
      <c r="Y5089" s="85"/>
    </row>
    <row r="5090" spans="1:25">
      <c r="A5090" s="1" t="s">
        <v>3801</v>
      </c>
      <c r="B5090" s="13" t="s">
        <v>3802</v>
      </c>
      <c r="C5090" t="s">
        <v>3803</v>
      </c>
      <c r="D5090" s="62" t="s">
        <v>3804</v>
      </c>
      <c r="E5090" s="13" t="s">
        <v>3326</v>
      </c>
      <c r="F5090" s="20"/>
      <c r="G5090" s="20"/>
      <c r="H5090" s="20"/>
      <c r="I5090" s="20"/>
      <c r="J5090" s="25"/>
      <c r="K5090" t="s">
        <v>29</v>
      </c>
      <c r="L5090" t="s">
        <v>30</v>
      </c>
      <c r="M5090" s="21" t="s">
        <v>31</v>
      </c>
      <c r="N5090" t="s">
        <v>3900</v>
      </c>
      <c r="O5090" s="20">
        <v>59.0292585946594</v>
      </c>
      <c r="P5090" s="20">
        <v>56.7233894153539</v>
      </c>
      <c r="Q5090" s="22">
        <f t="shared" si="4"/>
        <v>0.960936843284118</v>
      </c>
      <c r="R5090" s="23"/>
      <c r="S5090" s="24"/>
      <c r="T5090" s="23"/>
      <c r="U5090" s="22"/>
      <c r="V5090" s="20"/>
      <c r="W5090" s="20"/>
      <c r="X5090" s="25"/>
      <c r="Y5090" s="85"/>
    </row>
    <row r="5091" spans="1:25">
      <c r="A5091" s="1" t="s">
        <v>3801</v>
      </c>
      <c r="B5091" s="13" t="s">
        <v>3802</v>
      </c>
      <c r="C5091" t="s">
        <v>3803</v>
      </c>
      <c r="D5091" s="62" t="s">
        <v>3804</v>
      </c>
      <c r="E5091" s="13" t="s">
        <v>3326</v>
      </c>
      <c r="F5091" s="20"/>
      <c r="G5091" s="20"/>
      <c r="H5091" s="20"/>
      <c r="I5091" s="20"/>
      <c r="J5091" s="25"/>
      <c r="K5091" t="s">
        <v>29</v>
      </c>
      <c r="L5091" t="s">
        <v>30</v>
      </c>
      <c r="M5091" s="21" t="s">
        <v>31</v>
      </c>
      <c r="N5091" t="s">
        <v>3901</v>
      </c>
      <c r="O5091" s="20">
        <v>58.3889605227625</v>
      </c>
      <c r="P5091" s="20">
        <v>53.7303332769413</v>
      </c>
      <c r="Q5091" s="22">
        <f t="shared" si="4"/>
        <v>0.920213903379817</v>
      </c>
      <c r="R5091" s="23"/>
      <c r="S5091" s="24"/>
      <c r="T5091" s="23"/>
      <c r="U5091" s="22"/>
      <c r="V5091" s="20"/>
      <c r="W5091" s="20"/>
      <c r="X5091" s="25"/>
      <c r="Y5091" s="85"/>
    </row>
    <row r="5092" spans="1:25">
      <c r="A5092" s="1" t="s">
        <v>3801</v>
      </c>
      <c r="B5092" s="13" t="s">
        <v>3802</v>
      </c>
      <c r="C5092" t="s">
        <v>3803</v>
      </c>
      <c r="D5092" s="62" t="s">
        <v>3804</v>
      </c>
      <c r="E5092" s="13" t="s">
        <v>3326</v>
      </c>
      <c r="F5092" s="20"/>
      <c r="G5092" s="20"/>
      <c r="H5092" s="20"/>
      <c r="I5092" s="20"/>
      <c r="J5092" s="25"/>
      <c r="K5092" t="s">
        <v>29</v>
      </c>
      <c r="L5092" t="s">
        <v>30</v>
      </c>
      <c r="M5092" s="21" t="s">
        <v>31</v>
      </c>
      <c r="N5092" t="s">
        <v>3902</v>
      </c>
      <c r="O5092" s="20">
        <v>58.2040313139549</v>
      </c>
      <c r="P5092" s="20">
        <v>57.1210097373057</v>
      </c>
      <c r="Q5092" s="22">
        <f t="shared" si="4"/>
        <v>0.981392670710259</v>
      </c>
      <c r="R5092" s="23"/>
      <c r="S5092" s="24"/>
      <c r="T5092" s="23"/>
      <c r="U5092" s="22"/>
      <c r="V5092" s="20"/>
      <c r="W5092" s="20"/>
      <c r="X5092" s="25"/>
      <c r="Y5092" s="85"/>
    </row>
    <row r="5093" spans="1:25">
      <c r="A5093" s="1" t="s">
        <v>3801</v>
      </c>
      <c r="B5093" s="13" t="s">
        <v>3802</v>
      </c>
      <c r="C5093" t="s">
        <v>3803</v>
      </c>
      <c r="D5093" s="62" t="s">
        <v>3804</v>
      </c>
      <c r="E5093" s="13" t="s">
        <v>3326</v>
      </c>
      <c r="F5093" s="20"/>
      <c r="G5093" s="20"/>
      <c r="H5093" s="20"/>
      <c r="I5093" s="20"/>
      <c r="J5093" s="25"/>
      <c r="K5093" t="s">
        <v>29</v>
      </c>
      <c r="L5093" t="s">
        <v>30</v>
      </c>
      <c r="M5093" s="21" t="s">
        <v>31</v>
      </c>
      <c r="N5093" t="s">
        <v>3903</v>
      </c>
      <c r="O5093" s="20">
        <v>58.0670412474245</v>
      </c>
      <c r="P5093" s="20">
        <v>48.8405367206993</v>
      </c>
      <c r="Q5093" s="22">
        <f t="shared" si="4"/>
        <v>0.841105998712577</v>
      </c>
      <c r="R5093" s="23"/>
      <c r="S5093" s="24"/>
      <c r="T5093" s="23"/>
      <c r="U5093" s="22"/>
      <c r="V5093" s="20"/>
      <c r="W5093" s="20"/>
      <c r="X5093" s="25"/>
      <c r="Y5093" s="85"/>
    </row>
    <row r="5094" spans="1:25">
      <c r="A5094" s="1" t="s">
        <v>3801</v>
      </c>
      <c r="B5094" s="13" t="s">
        <v>3802</v>
      </c>
      <c r="C5094" t="s">
        <v>3803</v>
      </c>
      <c r="D5094" s="62" t="s">
        <v>3804</v>
      </c>
      <c r="E5094" s="13" t="s">
        <v>3326</v>
      </c>
      <c r="F5094" s="20"/>
      <c r="G5094" s="20"/>
      <c r="H5094" s="20"/>
      <c r="I5094" s="20"/>
      <c r="J5094" s="25"/>
      <c r="K5094" t="s">
        <v>29</v>
      </c>
      <c r="L5094" t="s">
        <v>30</v>
      </c>
      <c r="M5094" s="21" t="s">
        <v>31</v>
      </c>
      <c r="N5094" t="s">
        <v>3904</v>
      </c>
      <c r="O5094" s="20">
        <v>57.9439820792704</v>
      </c>
      <c r="P5094" s="20">
        <v>51.6614865890587</v>
      </c>
      <c r="Q5094" s="22">
        <f t="shared" si="4"/>
        <v>0.891576393876125</v>
      </c>
      <c r="R5094" s="23"/>
      <c r="S5094" s="24"/>
      <c r="T5094" s="23"/>
      <c r="U5094" s="22"/>
      <c r="V5094" s="20"/>
      <c r="W5094" s="20"/>
      <c r="X5094" s="25"/>
      <c r="Y5094" s="85"/>
    </row>
    <row r="5095" spans="1:25">
      <c r="A5095" s="1" t="s">
        <v>3801</v>
      </c>
      <c r="B5095" s="13" t="s">
        <v>3802</v>
      </c>
      <c r="C5095" t="s">
        <v>3803</v>
      </c>
      <c r="D5095" s="62" t="s">
        <v>3804</v>
      </c>
      <c r="E5095" s="13" t="s">
        <v>3326</v>
      </c>
      <c r="F5095" s="20"/>
      <c r="G5095" s="20"/>
      <c r="H5095" s="20"/>
      <c r="I5095" s="20"/>
      <c r="J5095" s="25"/>
      <c r="K5095" t="s">
        <v>29</v>
      </c>
      <c r="L5095" t="s">
        <v>30</v>
      </c>
      <c r="M5095" s="21" t="s">
        <v>31</v>
      </c>
      <c r="N5095" t="s">
        <v>3905</v>
      </c>
      <c r="O5095" s="20">
        <v>57.86528947522</v>
      </c>
      <c r="P5095" s="20">
        <v>54.156803717421</v>
      </c>
      <c r="Q5095" s="22">
        <f t="shared" si="4"/>
        <v>0.935911739292567</v>
      </c>
      <c r="R5095" s="23"/>
      <c r="S5095" s="24"/>
      <c r="T5095" s="23"/>
      <c r="U5095" s="22"/>
      <c r="V5095" s="20"/>
      <c r="W5095" s="20"/>
      <c r="X5095" s="25"/>
      <c r="Y5095" s="85"/>
    </row>
    <row r="5096" spans="1:25">
      <c r="A5096" s="1" t="s">
        <v>3801</v>
      </c>
      <c r="B5096" s="13" t="s">
        <v>3802</v>
      </c>
      <c r="C5096" t="s">
        <v>3803</v>
      </c>
      <c r="D5096" s="62" t="s">
        <v>3804</v>
      </c>
      <c r="E5096" s="13" t="s">
        <v>3326</v>
      </c>
      <c r="F5096" s="20"/>
      <c r="G5096" s="20"/>
      <c r="H5096" s="20"/>
      <c r="I5096" s="20"/>
      <c r="J5096" s="25"/>
      <c r="K5096" t="s">
        <v>29</v>
      </c>
      <c r="L5096" t="s">
        <v>30</v>
      </c>
      <c r="M5096" s="21" t="s">
        <v>31</v>
      </c>
      <c r="N5096" t="s">
        <v>3906</v>
      </c>
      <c r="O5096" s="20">
        <v>57.7700492407286</v>
      </c>
      <c r="P5096" s="20">
        <v>56.7755032989342</v>
      </c>
      <c r="Q5096" s="22">
        <f t="shared" si="4"/>
        <v>0.982784402041097</v>
      </c>
      <c r="R5096" s="23"/>
      <c r="S5096" s="24"/>
      <c r="T5096" s="23"/>
      <c r="U5096" s="22"/>
      <c r="V5096" s="20"/>
      <c r="W5096" s="20"/>
      <c r="X5096" s="25"/>
      <c r="Y5096" s="85"/>
    </row>
    <row r="5097" spans="1:25">
      <c r="A5097" s="1" t="s">
        <v>3801</v>
      </c>
      <c r="B5097" s="13" t="s">
        <v>3802</v>
      </c>
      <c r="C5097" t="s">
        <v>3803</v>
      </c>
      <c r="D5097" s="62" t="s">
        <v>3804</v>
      </c>
      <c r="E5097" s="13" t="s">
        <v>3326</v>
      </c>
      <c r="F5097" s="20"/>
      <c r="G5097" s="20"/>
      <c r="H5097" s="20"/>
      <c r="I5097" s="20"/>
      <c r="J5097" s="25"/>
      <c r="K5097" t="s">
        <v>29</v>
      </c>
      <c r="L5097" t="s">
        <v>30</v>
      </c>
      <c r="M5097" s="21" t="s">
        <v>31</v>
      </c>
      <c r="N5097" t="s">
        <v>3907</v>
      </c>
      <c r="O5097" s="20">
        <v>56.9555545189429</v>
      </c>
      <c r="P5097" s="20">
        <v>55.3496939885604</v>
      </c>
      <c r="Q5097" s="22">
        <f t="shared" si="4"/>
        <v>0.971805023338885</v>
      </c>
      <c r="R5097" s="23"/>
      <c r="S5097" s="24"/>
      <c r="T5097" s="23">
        <f>189000*1000000000</f>
        <v>189000000000000</v>
      </c>
      <c r="U5097" s="22"/>
      <c r="V5097" s="20">
        <v>33.2</v>
      </c>
      <c r="W5097" s="20"/>
      <c r="X5097" s="25"/>
      <c r="Y5097" s="85"/>
    </row>
    <row r="5098" spans="1:25">
      <c r="A5098" s="1" t="s">
        <v>3801</v>
      </c>
      <c r="B5098" s="13" t="s">
        <v>3802</v>
      </c>
      <c r="C5098" t="s">
        <v>3803</v>
      </c>
      <c r="D5098" s="62" t="s">
        <v>3804</v>
      </c>
      <c r="E5098" s="13" t="s">
        <v>3326</v>
      </c>
      <c r="F5098" s="20"/>
      <c r="G5098" s="20"/>
      <c r="H5098" s="20"/>
      <c r="I5098" s="20"/>
      <c r="J5098" s="25"/>
      <c r="K5098" t="s">
        <v>29</v>
      </c>
      <c r="L5098" t="s">
        <v>30</v>
      </c>
      <c r="M5098" s="21" t="s">
        <v>31</v>
      </c>
      <c r="N5098" t="s">
        <v>3908</v>
      </c>
      <c r="O5098" s="20">
        <v>56.8230716411078</v>
      </c>
      <c r="P5098" s="20">
        <v>51.6736787555665</v>
      </c>
      <c r="Q5098" s="22">
        <f t="shared" si="4"/>
        <v>0.909378484182188</v>
      </c>
      <c r="R5098" s="23"/>
      <c r="S5098" s="24"/>
      <c r="T5098" s="23"/>
      <c r="U5098" s="22"/>
      <c r="V5098" s="20"/>
      <c r="W5098" s="20"/>
      <c r="X5098" s="25"/>
      <c r="Y5098" s="85"/>
    </row>
    <row r="5099" spans="1:25">
      <c r="A5099" s="1" t="s">
        <v>3801</v>
      </c>
      <c r="B5099" s="13" t="s">
        <v>3802</v>
      </c>
      <c r="C5099" t="s">
        <v>3803</v>
      </c>
      <c r="D5099" s="62" t="s">
        <v>3804</v>
      </c>
      <c r="E5099" s="13" t="s">
        <v>3326</v>
      </c>
      <c r="F5099" s="20"/>
      <c r="G5099" s="20"/>
      <c r="H5099" s="20"/>
      <c r="I5099" s="20"/>
      <c r="J5099" s="25"/>
      <c r="K5099" t="s">
        <v>29</v>
      </c>
      <c r="L5099" t="s">
        <v>30</v>
      </c>
      <c r="M5099" s="21" t="s">
        <v>31</v>
      </c>
      <c r="N5099" t="s">
        <v>3909</v>
      </c>
      <c r="O5099" s="20">
        <v>56.8101685630043</v>
      </c>
      <c r="P5099" s="20">
        <v>48.3509357050213</v>
      </c>
      <c r="Q5099" s="22">
        <f t="shared" si="4"/>
        <v>0.851096501349024</v>
      </c>
      <c r="R5099" s="23"/>
      <c r="S5099" s="24"/>
      <c r="T5099" s="23"/>
      <c r="U5099" s="22"/>
      <c r="V5099" s="20"/>
      <c r="W5099" s="20"/>
      <c r="X5099" s="25"/>
      <c r="Y5099" s="85"/>
    </row>
    <row r="5100" spans="1:25">
      <c r="A5100" s="1" t="s">
        <v>3801</v>
      </c>
      <c r="B5100" s="13" t="s">
        <v>3802</v>
      </c>
      <c r="C5100" t="s">
        <v>3803</v>
      </c>
      <c r="D5100" s="62" t="s">
        <v>3804</v>
      </c>
      <c r="E5100" s="13" t="s">
        <v>3326</v>
      </c>
      <c r="F5100" s="20"/>
      <c r="G5100" s="20"/>
      <c r="H5100" s="20"/>
      <c r="I5100" s="20"/>
      <c r="J5100" s="25"/>
      <c r="K5100" t="s">
        <v>29</v>
      </c>
      <c r="L5100" t="s">
        <v>30</v>
      </c>
      <c r="M5100" s="21" t="s">
        <v>31</v>
      </c>
      <c r="N5100" t="s">
        <v>3910</v>
      </c>
      <c r="O5100" s="20">
        <v>56.0777947207908</v>
      </c>
      <c r="P5100" s="20">
        <v>46.4153621323198</v>
      </c>
      <c r="Q5100" s="22">
        <f t="shared" si="4"/>
        <v>0.827695924267708</v>
      </c>
      <c r="R5100" s="23"/>
      <c r="S5100" s="24"/>
      <c r="T5100" s="23"/>
      <c r="U5100" s="22"/>
      <c r="V5100" s="20"/>
      <c r="W5100" s="20"/>
      <c r="X5100" s="25"/>
      <c r="Y5100" s="85"/>
    </row>
    <row r="5101" spans="1:25">
      <c r="A5101" s="1" t="s">
        <v>3801</v>
      </c>
      <c r="B5101" s="13" t="s">
        <v>3802</v>
      </c>
      <c r="C5101" t="s">
        <v>3803</v>
      </c>
      <c r="D5101" s="62" t="s">
        <v>3804</v>
      </c>
      <c r="E5101" s="13" t="s">
        <v>3326</v>
      </c>
      <c r="F5101" s="20"/>
      <c r="G5101" s="20"/>
      <c r="H5101" s="20"/>
      <c r="I5101" s="20"/>
      <c r="J5101" s="25"/>
      <c r="K5101" t="s">
        <v>29</v>
      </c>
      <c r="L5101" t="s">
        <v>30</v>
      </c>
      <c r="M5101" s="21" t="s">
        <v>31</v>
      </c>
      <c r="N5101" t="s">
        <v>3911</v>
      </c>
      <c r="O5101" s="20">
        <v>55.8534603776141</v>
      </c>
      <c r="P5101" s="20">
        <v>46.6598643081773</v>
      </c>
      <c r="Q5101" s="22">
        <f t="shared" si="4"/>
        <v>0.835397914340834</v>
      </c>
      <c r="R5101" s="23"/>
      <c r="S5101" s="24"/>
      <c r="T5101" s="23"/>
      <c r="U5101" s="22"/>
      <c r="V5101" s="20"/>
      <c r="W5101" s="20"/>
      <c r="X5101" s="25"/>
      <c r="Y5101" s="85"/>
    </row>
    <row r="5102" spans="1:25">
      <c r="A5102" s="1" t="s">
        <v>3801</v>
      </c>
      <c r="B5102" s="13" t="s">
        <v>3802</v>
      </c>
      <c r="C5102" t="s">
        <v>3803</v>
      </c>
      <c r="D5102" s="62" t="s">
        <v>3804</v>
      </c>
      <c r="E5102" s="13" t="s">
        <v>3326</v>
      </c>
      <c r="F5102" s="20"/>
      <c r="G5102" s="20"/>
      <c r="H5102" s="20"/>
      <c r="I5102" s="20"/>
      <c r="J5102" s="25"/>
      <c r="K5102" t="s">
        <v>29</v>
      </c>
      <c r="L5102" t="s">
        <v>30</v>
      </c>
      <c r="M5102" s="21" t="s">
        <v>31</v>
      </c>
      <c r="N5102" t="s">
        <v>3897</v>
      </c>
      <c r="O5102" s="20">
        <v>55.8408011464666</v>
      </c>
      <c r="P5102" s="20">
        <v>50.3861483329982</v>
      </c>
      <c r="Q5102" s="22">
        <f t="shared" si="4"/>
        <v>0.902317790907742</v>
      </c>
      <c r="R5102" s="23"/>
      <c r="S5102" s="24"/>
      <c r="T5102" s="23"/>
      <c r="U5102" s="22"/>
      <c r="V5102" s="20"/>
      <c r="W5102" s="20"/>
      <c r="X5102" s="25"/>
      <c r="Y5102" s="85"/>
    </row>
    <row r="5103" spans="1:25">
      <c r="A5103" s="1" t="s">
        <v>3801</v>
      </c>
      <c r="B5103" s="13" t="s">
        <v>3802</v>
      </c>
      <c r="C5103" t="s">
        <v>3803</v>
      </c>
      <c r="D5103" s="62" t="s">
        <v>3804</v>
      </c>
      <c r="E5103" s="13" t="s">
        <v>3326</v>
      </c>
      <c r="F5103" s="20"/>
      <c r="G5103" s="20"/>
      <c r="H5103" s="20"/>
      <c r="I5103" s="20"/>
      <c r="J5103" s="25"/>
      <c r="K5103" t="s">
        <v>29</v>
      </c>
      <c r="L5103" t="s">
        <v>30</v>
      </c>
      <c r="M5103" s="21" t="s">
        <v>31</v>
      </c>
      <c r="N5103" t="s">
        <v>3912</v>
      </c>
      <c r="O5103" s="20">
        <v>55.7859666100148</v>
      </c>
      <c r="P5103" s="20">
        <v>51.4007559882402</v>
      </c>
      <c r="Q5103" s="22">
        <f t="shared" si="4"/>
        <v>0.921392226607266</v>
      </c>
      <c r="R5103" s="23"/>
      <c r="S5103" s="24"/>
      <c r="T5103" s="23"/>
      <c r="U5103" s="22"/>
      <c r="V5103" s="20"/>
      <c r="W5103" s="20"/>
      <c r="X5103" s="25"/>
      <c r="Y5103" s="85"/>
    </row>
    <row r="5104" spans="1:25">
      <c r="A5104" s="1" t="s">
        <v>3801</v>
      </c>
      <c r="B5104" s="13" t="s">
        <v>3802</v>
      </c>
      <c r="C5104" t="s">
        <v>3803</v>
      </c>
      <c r="D5104" s="62" t="s">
        <v>3804</v>
      </c>
      <c r="E5104" s="13" t="s">
        <v>3326</v>
      </c>
      <c r="F5104" s="20"/>
      <c r="G5104" s="20"/>
      <c r="H5104" s="20"/>
      <c r="I5104" s="20"/>
      <c r="J5104" s="25"/>
      <c r="K5104" t="s">
        <v>29</v>
      </c>
      <c r="L5104" t="s">
        <v>30</v>
      </c>
      <c r="M5104" s="21" t="s">
        <v>31</v>
      </c>
      <c r="N5104" t="s">
        <v>3913</v>
      </c>
      <c r="O5104" s="20">
        <v>55.3957890878399</v>
      </c>
      <c r="P5104" s="20">
        <v>38.2912259549515</v>
      </c>
      <c r="Q5104" s="22">
        <f t="shared" si="4"/>
        <v>0.691229903670727</v>
      </c>
      <c r="R5104" s="23"/>
      <c r="S5104" s="24"/>
      <c r="T5104" s="23"/>
      <c r="U5104" s="22"/>
      <c r="V5104" s="20"/>
      <c r="W5104" s="20"/>
      <c r="X5104" s="25"/>
      <c r="Y5104" s="85"/>
    </row>
    <row r="5105" spans="1:25">
      <c r="A5105" s="1" t="s">
        <v>3801</v>
      </c>
      <c r="B5105" s="13" t="s">
        <v>3802</v>
      </c>
      <c r="C5105" t="s">
        <v>3803</v>
      </c>
      <c r="D5105" s="62" t="s">
        <v>3804</v>
      </c>
      <c r="E5105" s="13" t="s">
        <v>3326</v>
      </c>
      <c r="F5105" s="20"/>
      <c r="G5105" s="20"/>
      <c r="H5105" s="20"/>
      <c r="I5105" s="20"/>
      <c r="J5105" s="25"/>
      <c r="K5105" t="s">
        <v>29</v>
      </c>
      <c r="L5105" t="s">
        <v>30</v>
      </c>
      <c r="M5105" s="21" t="s">
        <v>31</v>
      </c>
      <c r="N5105" t="s">
        <v>3914</v>
      </c>
      <c r="O5105" s="20">
        <v>55.3612714169967</v>
      </c>
      <c r="P5105" s="20">
        <v>52.8171818989552</v>
      </c>
      <c r="Q5105" s="22">
        <f t="shared" si="4"/>
        <v>0.954045681160777</v>
      </c>
      <c r="R5105" s="23"/>
      <c r="S5105" s="24"/>
      <c r="T5105" s="23"/>
      <c r="U5105" s="22"/>
      <c r="V5105" s="20"/>
      <c r="W5105" s="20"/>
      <c r="X5105" s="25"/>
      <c r="Y5105" s="85"/>
    </row>
    <row r="5106" spans="1:25">
      <c r="A5106" s="1" t="s">
        <v>3801</v>
      </c>
      <c r="B5106" s="13" t="s">
        <v>3802</v>
      </c>
      <c r="C5106" t="s">
        <v>3803</v>
      </c>
      <c r="D5106" s="62" t="s">
        <v>3804</v>
      </c>
      <c r="E5106" s="13" t="s">
        <v>3326</v>
      </c>
      <c r="F5106" s="20"/>
      <c r="G5106" s="20"/>
      <c r="H5106" s="20"/>
      <c r="I5106" s="20"/>
      <c r="J5106" s="25"/>
      <c r="K5106" t="s">
        <v>29</v>
      </c>
      <c r="L5106" t="s">
        <v>30</v>
      </c>
      <c r="M5106" s="21" t="s">
        <v>31</v>
      </c>
      <c r="N5106" t="s">
        <v>3915</v>
      </c>
      <c r="O5106" s="20">
        <v>54.9120441987687</v>
      </c>
      <c r="P5106" s="20">
        <v>47.6281318576282</v>
      </c>
      <c r="Q5106" s="22">
        <f t="shared" si="4"/>
        <v>0.867353101720735</v>
      </c>
      <c r="R5106" s="23"/>
      <c r="S5106" s="24"/>
      <c r="T5106" s="23"/>
      <c r="U5106" s="22"/>
      <c r="V5106" s="20"/>
      <c r="W5106" s="20"/>
      <c r="X5106" s="25"/>
      <c r="Y5106" s="85"/>
    </row>
    <row r="5107" spans="1:25">
      <c r="A5107" s="1" t="s">
        <v>3801</v>
      </c>
      <c r="B5107" s="13" t="s">
        <v>3802</v>
      </c>
      <c r="C5107" t="s">
        <v>3803</v>
      </c>
      <c r="D5107" s="62" t="s">
        <v>3804</v>
      </c>
      <c r="E5107" s="13" t="s">
        <v>3326</v>
      </c>
      <c r="F5107" s="20"/>
      <c r="G5107" s="20"/>
      <c r="H5107" s="20"/>
      <c r="I5107" s="20"/>
      <c r="J5107" s="25"/>
      <c r="K5107" t="s">
        <v>29</v>
      </c>
      <c r="L5107" t="s">
        <v>30</v>
      </c>
      <c r="M5107" s="21" t="s">
        <v>31</v>
      </c>
      <c r="N5107" t="s">
        <v>3916</v>
      </c>
      <c r="O5107" s="20">
        <v>54.2711693820149</v>
      </c>
      <c r="P5107" s="20">
        <v>48.3350719958577</v>
      </c>
      <c r="Q5107" s="22">
        <f t="shared" si="4"/>
        <v>0.890621531583869</v>
      </c>
      <c r="R5107" s="23"/>
      <c r="S5107" s="24"/>
      <c r="T5107" s="23"/>
      <c r="U5107" s="22"/>
      <c r="V5107" s="20"/>
      <c r="W5107" s="20"/>
      <c r="X5107" s="25"/>
      <c r="Y5107" s="85"/>
    </row>
    <row r="5108" spans="1:25">
      <c r="A5108" s="1" t="s">
        <v>3801</v>
      </c>
      <c r="B5108" s="13" t="s">
        <v>3802</v>
      </c>
      <c r="C5108" t="s">
        <v>3803</v>
      </c>
      <c r="D5108" s="62" t="s">
        <v>3804</v>
      </c>
      <c r="E5108" s="13" t="s">
        <v>3326</v>
      </c>
      <c r="F5108" s="20"/>
      <c r="G5108" s="20"/>
      <c r="H5108" s="20"/>
      <c r="I5108" s="20"/>
      <c r="J5108" s="25"/>
      <c r="K5108" t="s">
        <v>29</v>
      </c>
      <c r="L5108" t="s">
        <v>30</v>
      </c>
      <c r="M5108" s="21" t="s">
        <v>31</v>
      </c>
      <c r="N5108" t="s">
        <v>3917</v>
      </c>
      <c r="O5108" s="20">
        <v>54.2573708100024</v>
      </c>
      <c r="P5108" s="20">
        <v>53.8390893491553</v>
      </c>
      <c r="Q5108" s="22">
        <f t="shared" si="4"/>
        <v>0.992290790088008</v>
      </c>
      <c r="R5108" s="23"/>
      <c r="S5108" s="24"/>
      <c r="T5108" s="23"/>
      <c r="U5108" s="22"/>
      <c r="V5108" s="20"/>
      <c r="W5108" s="20"/>
      <c r="X5108" s="25"/>
      <c r="Y5108" s="85"/>
    </row>
    <row r="5109" spans="1:25">
      <c r="A5109" s="1" t="s">
        <v>3801</v>
      </c>
      <c r="B5109" s="13" t="s">
        <v>3802</v>
      </c>
      <c r="C5109" t="s">
        <v>3803</v>
      </c>
      <c r="D5109" s="62" t="s">
        <v>3804</v>
      </c>
      <c r="E5109" s="13" t="s">
        <v>3326</v>
      </c>
      <c r="F5109" s="20"/>
      <c r="G5109" s="20"/>
      <c r="H5109" s="20"/>
      <c r="I5109" s="20"/>
      <c r="J5109" s="25"/>
      <c r="K5109" t="s">
        <v>29</v>
      </c>
      <c r="L5109" t="s">
        <v>30</v>
      </c>
      <c r="M5109" s="21" t="s">
        <v>31</v>
      </c>
      <c r="N5109" t="s">
        <v>3918</v>
      </c>
      <c r="O5109" s="20">
        <v>54.0515912640112</v>
      </c>
      <c r="P5109" s="20">
        <v>48.6218954229415</v>
      </c>
      <c r="Q5109" s="22">
        <f t="shared" si="4"/>
        <v>0.89954605009594</v>
      </c>
      <c r="R5109" s="23"/>
      <c r="S5109" s="24"/>
      <c r="T5109" s="23"/>
      <c r="U5109" s="22"/>
      <c r="V5109" s="20"/>
      <c r="W5109" s="20"/>
      <c r="X5109" s="25"/>
      <c r="Y5109" s="85"/>
    </row>
    <row r="5110" spans="1:25">
      <c r="A5110" s="1" t="s">
        <v>3801</v>
      </c>
      <c r="B5110" s="13" t="s">
        <v>3802</v>
      </c>
      <c r="C5110" t="s">
        <v>3803</v>
      </c>
      <c r="D5110" s="62" t="s">
        <v>3804</v>
      </c>
      <c r="E5110" s="13" t="s">
        <v>3326</v>
      </c>
      <c r="F5110" s="20"/>
      <c r="G5110" s="20"/>
      <c r="H5110" s="20"/>
      <c r="I5110" s="20"/>
      <c r="J5110" s="25"/>
      <c r="K5110" t="s">
        <v>29</v>
      </c>
      <c r="L5110" t="s">
        <v>30</v>
      </c>
      <c r="M5110" s="21" t="s">
        <v>31</v>
      </c>
      <c r="N5110" t="s">
        <v>3919</v>
      </c>
      <c r="O5110" s="20">
        <v>53.029460811562</v>
      </c>
      <c r="P5110" s="20">
        <v>51.4439573790409</v>
      </c>
      <c r="Q5110" s="22">
        <f t="shared" si="4"/>
        <v>0.970101460428664</v>
      </c>
      <c r="R5110" s="23"/>
      <c r="S5110" s="24"/>
      <c r="T5110" s="23"/>
      <c r="U5110" s="22"/>
      <c r="V5110" s="20"/>
      <c r="W5110" s="20"/>
      <c r="X5110" s="25"/>
      <c r="Y5110" s="85"/>
    </row>
    <row r="5111" spans="1:25">
      <c r="A5111" s="1" t="s">
        <v>3801</v>
      </c>
      <c r="B5111" s="13" t="s">
        <v>3802</v>
      </c>
      <c r="C5111" t="s">
        <v>3803</v>
      </c>
      <c r="D5111" s="62" t="s">
        <v>3804</v>
      </c>
      <c r="E5111" s="13" t="s">
        <v>3326</v>
      </c>
      <c r="F5111" s="20"/>
      <c r="G5111" s="20"/>
      <c r="H5111" s="20"/>
      <c r="I5111" s="20"/>
      <c r="J5111" s="25"/>
      <c r="K5111" t="s">
        <v>29</v>
      </c>
      <c r="L5111" t="s">
        <v>30</v>
      </c>
      <c r="M5111" s="21" t="s">
        <v>31</v>
      </c>
      <c r="N5111" t="s">
        <v>3920</v>
      </c>
      <c r="O5111" s="20">
        <v>52.9232279906156</v>
      </c>
      <c r="P5111" s="20">
        <v>51.3533121840874</v>
      </c>
      <c r="Q5111" s="22">
        <f t="shared" si="4"/>
        <v>0.970335977865777</v>
      </c>
      <c r="R5111" s="23"/>
      <c r="S5111" s="24"/>
      <c r="T5111" s="23"/>
      <c r="U5111" s="22"/>
      <c r="V5111" s="20"/>
      <c r="W5111" s="20"/>
      <c r="X5111" s="25"/>
      <c r="Y5111" s="85"/>
    </row>
    <row r="5112" spans="1:25">
      <c r="A5112" s="1" t="s">
        <v>3801</v>
      </c>
      <c r="B5112" s="13" t="s">
        <v>3802</v>
      </c>
      <c r="C5112" t="s">
        <v>3803</v>
      </c>
      <c r="D5112" s="62" t="s">
        <v>3804</v>
      </c>
      <c r="E5112" s="13" t="s">
        <v>3326</v>
      </c>
      <c r="F5112" s="20"/>
      <c r="G5112" s="20"/>
      <c r="H5112" s="20"/>
      <c r="I5112" s="20"/>
      <c r="J5112" s="25"/>
      <c r="K5112" t="s">
        <v>29</v>
      </c>
      <c r="L5112" t="s">
        <v>30</v>
      </c>
      <c r="M5112" s="21" t="s">
        <v>31</v>
      </c>
      <c r="N5112" t="s">
        <v>3921</v>
      </c>
      <c r="O5112" s="20">
        <v>52.5546543389871</v>
      </c>
      <c r="P5112" s="20">
        <v>51.2446673854953</v>
      </c>
      <c r="Q5112" s="22">
        <f t="shared" si="4"/>
        <v>0.975073816582596</v>
      </c>
      <c r="R5112" s="23"/>
      <c r="S5112" s="24"/>
      <c r="T5112" s="23"/>
      <c r="U5112" s="22"/>
      <c r="V5112" s="20"/>
      <c r="W5112" s="20"/>
      <c r="X5112" s="25"/>
      <c r="Y5112" s="85"/>
    </row>
    <row r="5113" spans="1:25">
      <c r="A5113" s="1" t="s">
        <v>3801</v>
      </c>
      <c r="B5113" s="13" t="s">
        <v>3802</v>
      </c>
      <c r="C5113" t="s">
        <v>3803</v>
      </c>
      <c r="D5113" s="62" t="s">
        <v>3804</v>
      </c>
      <c r="E5113" s="13" t="s">
        <v>3326</v>
      </c>
      <c r="F5113" s="20"/>
      <c r="G5113" s="20"/>
      <c r="H5113" s="20"/>
      <c r="I5113" s="20"/>
      <c r="J5113" s="25"/>
      <c r="K5113" t="s">
        <v>29</v>
      </c>
      <c r="L5113" t="s">
        <v>30</v>
      </c>
      <c r="M5113" s="21" t="s">
        <v>31</v>
      </c>
      <c r="N5113" t="s">
        <v>3905</v>
      </c>
      <c r="O5113" s="20">
        <v>51.510536212012</v>
      </c>
      <c r="P5113" s="20">
        <v>47.6481869477978</v>
      </c>
      <c r="Q5113" s="22">
        <f t="shared" si="4"/>
        <v>0.92501826716932</v>
      </c>
      <c r="R5113" s="23"/>
      <c r="S5113" s="24"/>
      <c r="T5113" s="23"/>
      <c r="U5113" s="22"/>
      <c r="V5113" s="20"/>
      <c r="W5113" s="20"/>
      <c r="X5113" s="25"/>
      <c r="Y5113" s="85"/>
    </row>
    <row r="5114" spans="1:25">
      <c r="A5114" s="1" t="s">
        <v>3801</v>
      </c>
      <c r="B5114" s="13" t="s">
        <v>3802</v>
      </c>
      <c r="C5114" t="s">
        <v>3803</v>
      </c>
      <c r="D5114" s="62" t="s">
        <v>3804</v>
      </c>
      <c r="E5114" s="13" t="s">
        <v>3326</v>
      </c>
      <c r="F5114" s="20"/>
      <c r="G5114" s="20"/>
      <c r="H5114" s="20"/>
      <c r="I5114" s="20"/>
      <c r="J5114" s="25"/>
      <c r="K5114" t="s">
        <v>29</v>
      </c>
      <c r="L5114" t="s">
        <v>30</v>
      </c>
      <c r="M5114" s="21" t="s">
        <v>31</v>
      </c>
      <c r="N5114" t="s">
        <v>3922</v>
      </c>
      <c r="O5114" s="20">
        <v>50.2623620420259</v>
      </c>
      <c r="P5114" s="20">
        <v>49.3250949950792</v>
      </c>
      <c r="Q5114" s="22">
        <f t="shared" si="4"/>
        <v>0.98135250694818</v>
      </c>
      <c r="R5114" s="23"/>
      <c r="S5114" s="24"/>
      <c r="T5114" s="23"/>
      <c r="U5114" s="22"/>
      <c r="V5114" s="20"/>
      <c r="W5114" s="20"/>
      <c r="X5114" s="25"/>
      <c r="Y5114" s="85"/>
    </row>
    <row r="5115" spans="1:25">
      <c r="A5115" s="1" t="s">
        <v>3801</v>
      </c>
      <c r="B5115" s="13" t="s">
        <v>3802</v>
      </c>
      <c r="C5115" t="s">
        <v>3803</v>
      </c>
      <c r="D5115" s="62" t="s">
        <v>3804</v>
      </c>
      <c r="E5115" s="13" t="s">
        <v>3326</v>
      </c>
      <c r="F5115" s="20"/>
      <c r="G5115" s="20"/>
      <c r="H5115" s="20"/>
      <c r="I5115" s="20"/>
      <c r="J5115" s="25"/>
      <c r="K5115" t="s">
        <v>29</v>
      </c>
      <c r="L5115" t="s">
        <v>30</v>
      </c>
      <c r="M5115" s="21" t="s">
        <v>31</v>
      </c>
      <c r="N5115" t="s">
        <v>3923</v>
      </c>
      <c r="O5115" s="20">
        <v>50.229925716307</v>
      </c>
      <c r="P5115" s="20">
        <v>41.8357697614212</v>
      </c>
      <c r="Q5115" s="22">
        <f t="shared" si="4"/>
        <v>0.832885359968576</v>
      </c>
      <c r="R5115" s="23"/>
      <c r="S5115" s="24"/>
      <c r="T5115" s="23"/>
      <c r="U5115" s="22"/>
      <c r="V5115" s="20"/>
      <c r="W5115" s="20"/>
      <c r="X5115" s="25"/>
      <c r="Y5115" s="85"/>
    </row>
    <row r="5116" spans="1:25">
      <c r="A5116" s="1" t="s">
        <v>3801</v>
      </c>
      <c r="B5116" s="13" t="s">
        <v>3802</v>
      </c>
      <c r="C5116" t="s">
        <v>3803</v>
      </c>
      <c r="D5116" s="62" t="s">
        <v>3804</v>
      </c>
      <c r="E5116" s="13" t="s">
        <v>3326</v>
      </c>
      <c r="F5116" s="20"/>
      <c r="G5116" s="20"/>
      <c r="H5116" s="20"/>
      <c r="I5116" s="20"/>
      <c r="J5116" s="25"/>
      <c r="K5116" t="s">
        <v>29</v>
      </c>
      <c r="L5116" t="s">
        <v>30</v>
      </c>
      <c r="M5116" s="21" t="s">
        <v>31</v>
      </c>
      <c r="N5116" t="s">
        <v>3924</v>
      </c>
      <c r="O5116" s="20">
        <v>49.477140077821</v>
      </c>
      <c r="P5116" s="20">
        <v>47.3205761645576</v>
      </c>
      <c r="Q5116" s="22">
        <f t="shared" si="4"/>
        <v>0.956412923021188</v>
      </c>
      <c r="R5116" s="23"/>
      <c r="S5116" s="24"/>
      <c r="T5116" s="23"/>
      <c r="U5116" s="22"/>
      <c r="V5116" s="20"/>
      <c r="W5116" s="20"/>
      <c r="X5116" s="25"/>
      <c r="Y5116" s="85"/>
    </row>
    <row r="5117" spans="1:25">
      <c r="A5117" s="1" t="s">
        <v>3801</v>
      </c>
      <c r="B5117" s="13" t="s">
        <v>3802</v>
      </c>
      <c r="C5117" t="s">
        <v>3803</v>
      </c>
      <c r="D5117" s="62" t="s">
        <v>3804</v>
      </c>
      <c r="E5117" s="13" t="s">
        <v>3326</v>
      </c>
      <c r="F5117" s="20"/>
      <c r="G5117" s="20"/>
      <c r="H5117" s="20"/>
      <c r="I5117" s="20"/>
      <c r="J5117" s="25"/>
      <c r="K5117" t="s">
        <v>29</v>
      </c>
      <c r="L5117" t="s">
        <v>30</v>
      </c>
      <c r="M5117" s="21" t="s">
        <v>31</v>
      </c>
      <c r="N5117" t="s">
        <v>3925</v>
      </c>
      <c r="O5117" s="20">
        <v>49.132592246753</v>
      </c>
      <c r="P5117" s="20">
        <v>49.3128993499001</v>
      </c>
      <c r="Q5117" s="22">
        <f t="shared" si="4"/>
        <v>1.00366980643402</v>
      </c>
      <c r="R5117" s="23"/>
      <c r="S5117" s="24"/>
      <c r="T5117" s="23"/>
      <c r="U5117" s="22"/>
      <c r="V5117" s="20"/>
      <c r="W5117" s="20"/>
      <c r="X5117" s="25"/>
      <c r="Y5117" s="85"/>
    </row>
    <row r="5118" spans="1:25">
      <c r="A5118" s="1" t="s">
        <v>3801</v>
      </c>
      <c r="B5118" s="13" t="s">
        <v>3802</v>
      </c>
      <c r="C5118" t="s">
        <v>3803</v>
      </c>
      <c r="D5118" s="62" t="s">
        <v>3804</v>
      </c>
      <c r="E5118" s="13" t="s">
        <v>3326</v>
      </c>
      <c r="F5118" s="20"/>
      <c r="G5118" s="20"/>
      <c r="H5118" s="20"/>
      <c r="I5118" s="20"/>
      <c r="J5118" s="25"/>
      <c r="K5118" t="s">
        <v>29</v>
      </c>
      <c r="L5118" t="s">
        <v>30</v>
      </c>
      <c r="M5118" s="21" t="s">
        <v>31</v>
      </c>
      <c r="N5118" t="s">
        <v>3904</v>
      </c>
      <c r="O5118" s="20">
        <v>48.9110672534192</v>
      </c>
      <c r="P5118" s="20">
        <v>47.3629177762501</v>
      </c>
      <c r="Q5118" s="22">
        <f t="shared" si="4"/>
        <v>0.968347665178766</v>
      </c>
      <c r="R5118" s="23"/>
      <c r="S5118" s="24"/>
      <c r="T5118" s="23"/>
      <c r="U5118" s="22"/>
      <c r="V5118" s="20"/>
      <c r="W5118" s="20"/>
      <c r="X5118" s="25"/>
      <c r="Y5118" s="85"/>
    </row>
    <row r="5119" spans="1:25">
      <c r="A5119" s="1" t="s">
        <v>3801</v>
      </c>
      <c r="B5119" s="13" t="s">
        <v>3802</v>
      </c>
      <c r="C5119" t="s">
        <v>3803</v>
      </c>
      <c r="D5119" s="62" t="s">
        <v>3804</v>
      </c>
      <c r="E5119" s="13" t="s">
        <v>3326</v>
      </c>
      <c r="F5119" s="20"/>
      <c r="G5119" s="20"/>
      <c r="H5119" s="20"/>
      <c r="I5119" s="20"/>
      <c r="J5119" s="25"/>
      <c r="K5119" t="s">
        <v>29</v>
      </c>
      <c r="L5119" t="s">
        <v>30</v>
      </c>
      <c r="M5119" s="21" t="s">
        <v>31</v>
      </c>
      <c r="N5119" t="s">
        <v>3926</v>
      </c>
      <c r="O5119" s="20">
        <v>47.7876523296553</v>
      </c>
      <c r="P5119" s="20">
        <v>49.683820597839</v>
      </c>
      <c r="Q5119" s="22">
        <f t="shared" si="4"/>
        <v>1.03967904209027</v>
      </c>
      <c r="R5119" s="23"/>
      <c r="S5119" s="24"/>
      <c r="T5119" s="23"/>
      <c r="U5119" s="22"/>
      <c r="V5119" s="20"/>
      <c r="W5119" s="20"/>
      <c r="X5119" s="25"/>
      <c r="Y5119" s="85"/>
    </row>
    <row r="5120" spans="1:25">
      <c r="A5120" s="1" t="s">
        <v>3801</v>
      </c>
      <c r="B5120" s="13" t="s">
        <v>3802</v>
      </c>
      <c r="C5120" t="s">
        <v>3803</v>
      </c>
      <c r="D5120" s="62" t="s">
        <v>3804</v>
      </c>
      <c r="E5120" s="13" t="s">
        <v>3326</v>
      </c>
      <c r="F5120" s="20"/>
      <c r="G5120" s="20"/>
      <c r="H5120" s="20"/>
      <c r="I5120" s="20"/>
      <c r="J5120" s="25"/>
      <c r="K5120" t="s">
        <v>29</v>
      </c>
      <c r="L5120" t="s">
        <v>30</v>
      </c>
      <c r="M5120" s="21" t="s">
        <v>31</v>
      </c>
      <c r="N5120" t="s">
        <v>3927</v>
      </c>
      <c r="O5120" s="20">
        <v>47.22326667903</v>
      </c>
      <c r="P5120" s="20">
        <v>45.6933588034832</v>
      </c>
      <c r="Q5120" s="22">
        <f t="shared" si="4"/>
        <v>0.967602667432022</v>
      </c>
      <c r="R5120" s="23"/>
      <c r="S5120" s="24"/>
      <c r="T5120" s="23"/>
      <c r="U5120" s="22"/>
      <c r="V5120" s="20"/>
      <c r="W5120" s="20"/>
      <c r="X5120" s="25"/>
      <c r="Y5120" s="85"/>
    </row>
    <row r="5121" spans="1:25">
      <c r="A5121" s="1" t="s">
        <v>3801</v>
      </c>
      <c r="B5121" s="13" t="s">
        <v>3802</v>
      </c>
      <c r="C5121" t="s">
        <v>3803</v>
      </c>
      <c r="D5121" s="62" t="s">
        <v>3804</v>
      </c>
      <c r="E5121" s="13" t="s">
        <v>3326</v>
      </c>
      <c r="F5121" s="20"/>
      <c r="G5121" s="20"/>
      <c r="H5121" s="20"/>
      <c r="I5121" s="20"/>
      <c r="J5121" s="25"/>
      <c r="K5121" t="s">
        <v>29</v>
      </c>
      <c r="L5121" t="s">
        <v>30</v>
      </c>
      <c r="M5121" s="21" t="s">
        <v>31</v>
      </c>
      <c r="N5121" t="s">
        <v>3928</v>
      </c>
      <c r="O5121" s="20">
        <v>47.0558151969885</v>
      </c>
      <c r="P5121" s="20">
        <v>45.67726359072</v>
      </c>
      <c r="Q5121" s="22">
        <f t="shared" si="4"/>
        <v>0.970703905553489</v>
      </c>
      <c r="R5121" s="23"/>
      <c r="S5121" s="24"/>
      <c r="T5121" s="23"/>
      <c r="U5121" s="22"/>
      <c r="V5121" s="20"/>
      <c r="W5121" s="20"/>
      <c r="X5121" s="25"/>
      <c r="Y5121" s="85"/>
    </row>
    <row r="5122" spans="1:25">
      <c r="A5122" s="1" t="s">
        <v>3801</v>
      </c>
      <c r="B5122" s="13" t="s">
        <v>3802</v>
      </c>
      <c r="C5122" t="s">
        <v>3803</v>
      </c>
      <c r="D5122" s="62" t="s">
        <v>3804</v>
      </c>
      <c r="E5122" s="13" t="s">
        <v>3326</v>
      </c>
      <c r="F5122" s="20"/>
      <c r="G5122" s="20"/>
      <c r="H5122" s="20"/>
      <c r="I5122" s="20"/>
      <c r="J5122" s="25"/>
      <c r="K5122" t="s">
        <v>29</v>
      </c>
      <c r="L5122" t="s">
        <v>30</v>
      </c>
      <c r="M5122" s="21" t="s">
        <v>31</v>
      </c>
      <c r="N5122" t="s">
        <v>3895</v>
      </c>
      <c r="O5122" s="20">
        <v>46.846492517651</v>
      </c>
      <c r="P5122" s="20">
        <v>47.91978449566</v>
      </c>
      <c r="Q5122" s="22">
        <f t="shared" si="4"/>
        <v>1.02291082897198</v>
      </c>
      <c r="R5122" s="23"/>
      <c r="S5122" s="24"/>
      <c r="T5122" s="23"/>
      <c r="U5122" s="22"/>
      <c r="V5122" s="20"/>
      <c r="W5122" s="20"/>
      <c r="X5122" s="25"/>
      <c r="Y5122" s="85"/>
    </row>
    <row r="5123" spans="1:25">
      <c r="A5123" s="1" t="s">
        <v>3801</v>
      </c>
      <c r="B5123" s="13" t="s">
        <v>3802</v>
      </c>
      <c r="C5123" t="s">
        <v>3803</v>
      </c>
      <c r="D5123" s="62" t="s">
        <v>3804</v>
      </c>
      <c r="E5123" s="13" t="s">
        <v>3326</v>
      </c>
      <c r="F5123" s="20"/>
      <c r="G5123" s="20"/>
      <c r="H5123" s="20"/>
      <c r="I5123" s="20"/>
      <c r="J5123" s="25"/>
      <c r="K5123" t="s">
        <v>29</v>
      </c>
      <c r="L5123" t="s">
        <v>30</v>
      </c>
      <c r="M5123" s="21" t="s">
        <v>31</v>
      </c>
      <c r="N5123" t="s">
        <v>3929</v>
      </c>
      <c r="O5123" s="20">
        <v>46.8087437509978</v>
      </c>
      <c r="P5123" s="20">
        <v>45.1222347962237</v>
      </c>
      <c r="Q5123" s="22">
        <f t="shared" si="4"/>
        <v>0.963970215399378</v>
      </c>
      <c r="R5123" s="23"/>
      <c r="S5123" s="24"/>
      <c r="T5123" s="23"/>
      <c r="U5123" s="22"/>
      <c r="V5123" s="20"/>
      <c r="W5123" s="20"/>
      <c r="X5123" s="25"/>
      <c r="Y5123" s="85"/>
    </row>
    <row r="5124" spans="1:25">
      <c r="A5124" s="1" t="s">
        <v>3801</v>
      </c>
      <c r="B5124" s="13" t="s">
        <v>3802</v>
      </c>
      <c r="C5124" t="s">
        <v>3803</v>
      </c>
      <c r="D5124" s="62" t="s">
        <v>3804</v>
      </c>
      <c r="E5124" s="13" t="s">
        <v>3326</v>
      </c>
      <c r="F5124" s="20"/>
      <c r="G5124" s="20"/>
      <c r="H5124" s="20"/>
      <c r="I5124" s="20"/>
      <c r="J5124" s="25"/>
      <c r="K5124" t="s">
        <v>29</v>
      </c>
      <c r="L5124" t="s">
        <v>30</v>
      </c>
      <c r="M5124" s="21" t="s">
        <v>31</v>
      </c>
      <c r="N5124" t="s">
        <v>3930</v>
      </c>
      <c r="O5124" s="20">
        <v>46.6319208938707</v>
      </c>
      <c r="P5124" s="20">
        <v>43.0740489534621</v>
      </c>
      <c r="Q5124" s="22">
        <f t="shared" ref="Q5124:Q5187" si="5">P5124/O5124</f>
        <v>0.923703079945903</v>
      </c>
      <c r="R5124" s="23"/>
      <c r="S5124" s="24"/>
      <c r="T5124" s="23"/>
      <c r="U5124" s="22"/>
      <c r="V5124" s="20"/>
      <c r="W5124" s="20"/>
      <c r="X5124" s="25"/>
      <c r="Y5124" s="85"/>
    </row>
    <row r="5125" spans="1:25">
      <c r="A5125" s="1" t="s">
        <v>3801</v>
      </c>
      <c r="B5125" s="13" t="s">
        <v>3802</v>
      </c>
      <c r="C5125" t="s">
        <v>3803</v>
      </c>
      <c r="D5125" s="62" t="s">
        <v>3804</v>
      </c>
      <c r="E5125" s="13" t="s">
        <v>3326</v>
      </c>
      <c r="F5125" s="20"/>
      <c r="G5125" s="20"/>
      <c r="H5125" s="20"/>
      <c r="I5125" s="20"/>
      <c r="J5125" s="25"/>
      <c r="K5125" t="s">
        <v>29</v>
      </c>
      <c r="L5125" t="s">
        <v>30</v>
      </c>
      <c r="M5125" s="21" t="s">
        <v>31</v>
      </c>
      <c r="N5125" t="s">
        <v>3931</v>
      </c>
      <c r="O5125" s="20">
        <v>46.227647529815</v>
      </c>
      <c r="P5125" s="20">
        <v>40.2385586814266</v>
      </c>
      <c r="Q5125" s="22">
        <f t="shared" si="5"/>
        <v>0.870443572874313</v>
      </c>
      <c r="R5125" s="23"/>
      <c r="S5125" s="24"/>
      <c r="T5125" s="23"/>
      <c r="U5125" s="22"/>
      <c r="V5125" s="20"/>
      <c r="W5125" s="20"/>
      <c r="X5125" s="25"/>
      <c r="Y5125" s="85"/>
    </row>
    <row r="5126" spans="1:25">
      <c r="A5126" s="1" t="s">
        <v>3801</v>
      </c>
      <c r="B5126" s="13" t="s">
        <v>3802</v>
      </c>
      <c r="C5126" t="s">
        <v>3803</v>
      </c>
      <c r="D5126" s="62" t="s">
        <v>3804</v>
      </c>
      <c r="E5126" s="13" t="s">
        <v>3326</v>
      </c>
      <c r="F5126" s="20"/>
      <c r="G5126" s="20"/>
      <c r="H5126" s="20"/>
      <c r="I5126" s="20"/>
      <c r="J5126" s="25"/>
      <c r="K5126" t="s">
        <v>29</v>
      </c>
      <c r="L5126" t="s">
        <v>30</v>
      </c>
      <c r="M5126" s="21" t="s">
        <v>31</v>
      </c>
      <c r="N5126" t="s">
        <v>3932</v>
      </c>
      <c r="O5126" s="20">
        <v>45.2417256502061</v>
      </c>
      <c r="P5126" s="20">
        <v>43.4192644504379</v>
      </c>
      <c r="Q5126" s="22">
        <f t="shared" si="5"/>
        <v>0.959717248323839</v>
      </c>
      <c r="R5126" s="23"/>
      <c r="S5126" s="24"/>
      <c r="T5126" s="23"/>
      <c r="U5126" s="22"/>
      <c r="V5126" s="20"/>
      <c r="W5126" s="20"/>
      <c r="X5126" s="25"/>
      <c r="Y5126" s="85"/>
    </row>
    <row r="5127" spans="1:25">
      <c r="A5127" s="1" t="s">
        <v>3801</v>
      </c>
      <c r="B5127" s="13" t="s">
        <v>3802</v>
      </c>
      <c r="C5127" t="s">
        <v>3803</v>
      </c>
      <c r="D5127" s="62" t="s">
        <v>3804</v>
      </c>
      <c r="E5127" s="13" t="s">
        <v>3326</v>
      </c>
      <c r="F5127" s="20"/>
      <c r="G5127" s="20"/>
      <c r="H5127" s="20"/>
      <c r="I5127" s="20"/>
      <c r="J5127" s="25"/>
      <c r="K5127" t="s">
        <v>29</v>
      </c>
      <c r="L5127" t="s">
        <v>30</v>
      </c>
      <c r="M5127" s="21" t="s">
        <v>31</v>
      </c>
      <c r="N5127" t="s">
        <v>3933</v>
      </c>
      <c r="O5127" s="20">
        <v>45.2216959651236</v>
      </c>
      <c r="P5127" s="20">
        <v>41.5993126043493</v>
      </c>
      <c r="Q5127" s="22">
        <f t="shared" si="5"/>
        <v>0.919897224474553</v>
      </c>
      <c r="R5127" s="23"/>
      <c r="S5127" s="24"/>
      <c r="T5127" s="23"/>
      <c r="U5127" s="22"/>
      <c r="V5127" s="20"/>
      <c r="W5127" s="20"/>
      <c r="X5127" s="25"/>
      <c r="Y5127" s="85"/>
    </row>
    <row r="5128" spans="1:25">
      <c r="A5128" s="1" t="s">
        <v>3801</v>
      </c>
      <c r="B5128" s="13" t="s">
        <v>3802</v>
      </c>
      <c r="C5128" t="s">
        <v>3803</v>
      </c>
      <c r="D5128" s="62" t="s">
        <v>3804</v>
      </c>
      <c r="E5128" s="13" t="s">
        <v>3326</v>
      </c>
      <c r="F5128" s="20"/>
      <c r="G5128" s="20"/>
      <c r="H5128" s="20"/>
      <c r="I5128" s="20"/>
      <c r="J5128" s="25"/>
      <c r="K5128" t="s">
        <v>29</v>
      </c>
      <c r="L5128" t="s">
        <v>30</v>
      </c>
      <c r="M5128" s="21" t="s">
        <v>31</v>
      </c>
      <c r="N5128" t="s">
        <v>3901</v>
      </c>
      <c r="O5128" s="20">
        <v>44.7845574204329</v>
      </c>
      <c r="P5128" s="20">
        <v>38.7912540493358</v>
      </c>
      <c r="Q5128" s="22">
        <f t="shared" si="5"/>
        <v>0.866174777282434</v>
      </c>
      <c r="R5128" s="23"/>
      <c r="S5128" s="24"/>
      <c r="T5128" s="23"/>
      <c r="U5128" s="22"/>
      <c r="V5128" s="20"/>
      <c r="W5128" s="20"/>
      <c r="X5128" s="25"/>
      <c r="Y5128" s="85"/>
    </row>
    <row r="5129" spans="1:25">
      <c r="A5129" s="1" t="s">
        <v>3801</v>
      </c>
      <c r="B5129" s="13" t="s">
        <v>3802</v>
      </c>
      <c r="C5129" t="s">
        <v>3803</v>
      </c>
      <c r="D5129" s="62" t="s">
        <v>3804</v>
      </c>
      <c r="E5129" s="13" t="s">
        <v>3326</v>
      </c>
      <c r="F5129" s="20"/>
      <c r="G5129" s="20"/>
      <c r="H5129" s="20"/>
      <c r="I5129" s="20"/>
      <c r="J5129" s="25"/>
      <c r="K5129" t="s">
        <v>29</v>
      </c>
      <c r="L5129" t="s">
        <v>30</v>
      </c>
      <c r="M5129" s="21" t="s">
        <v>31</v>
      </c>
      <c r="N5129" t="s">
        <v>3934</v>
      </c>
      <c r="O5129" s="20">
        <v>43.7213122772745</v>
      </c>
      <c r="P5129" s="20">
        <v>43.6589271904666</v>
      </c>
      <c r="Q5129" s="22">
        <f t="shared" si="5"/>
        <v>0.998573119525501</v>
      </c>
      <c r="R5129" s="23"/>
      <c r="S5129" s="24"/>
      <c r="T5129" s="23"/>
      <c r="U5129" s="22"/>
      <c r="V5129" s="20"/>
      <c r="W5129" s="20"/>
      <c r="X5129" s="25"/>
      <c r="Y5129" s="85"/>
    </row>
    <row r="5130" spans="1:25">
      <c r="A5130" s="1" t="s">
        <v>3801</v>
      </c>
      <c r="B5130" s="13" t="s">
        <v>3802</v>
      </c>
      <c r="C5130" t="s">
        <v>3803</v>
      </c>
      <c r="D5130" s="62" t="s">
        <v>3804</v>
      </c>
      <c r="E5130" s="13" t="s">
        <v>3326</v>
      </c>
      <c r="F5130" s="20"/>
      <c r="G5130" s="20"/>
      <c r="H5130" s="20"/>
      <c r="I5130" s="20"/>
      <c r="J5130" s="25"/>
      <c r="K5130" t="s">
        <v>29</v>
      </c>
      <c r="L5130" t="s">
        <v>30</v>
      </c>
      <c r="M5130" s="21" t="s">
        <v>31</v>
      </c>
      <c r="N5130" t="s">
        <v>3935</v>
      </c>
      <c r="O5130" s="20">
        <v>43.7155008596507</v>
      </c>
      <c r="P5130" s="20">
        <v>44.4135630906059</v>
      </c>
      <c r="Q5130" s="22">
        <f t="shared" si="5"/>
        <v>1.01596829996747</v>
      </c>
      <c r="R5130" s="23"/>
      <c r="S5130" s="24"/>
      <c r="T5130" s="23"/>
      <c r="U5130" s="22"/>
      <c r="V5130" s="20"/>
      <c r="W5130" s="20"/>
      <c r="X5130" s="25"/>
      <c r="Y5130" s="85"/>
    </row>
    <row r="5131" spans="1:25">
      <c r="A5131" s="1" t="s">
        <v>3801</v>
      </c>
      <c r="B5131" s="13" t="s">
        <v>3802</v>
      </c>
      <c r="C5131" t="s">
        <v>3803</v>
      </c>
      <c r="D5131" s="62" t="s">
        <v>3804</v>
      </c>
      <c r="E5131" s="13" t="s">
        <v>3326</v>
      </c>
      <c r="F5131" s="20"/>
      <c r="G5131" s="20"/>
      <c r="H5131" s="20"/>
      <c r="I5131" s="20"/>
      <c r="J5131" s="25"/>
      <c r="K5131" t="s">
        <v>29</v>
      </c>
      <c r="L5131" t="s">
        <v>30</v>
      </c>
      <c r="M5131" s="21" t="s">
        <v>31</v>
      </c>
      <c r="N5131" t="s">
        <v>3922</v>
      </c>
      <c r="O5131" s="20">
        <v>43.5344444047125</v>
      </c>
      <c r="P5131" s="20">
        <v>41.5481560552323</v>
      </c>
      <c r="Q5131" s="22">
        <f t="shared" si="5"/>
        <v>0.954374326429552</v>
      </c>
      <c r="R5131" s="23"/>
      <c r="S5131" s="24"/>
      <c r="T5131" s="23">
        <f>286000*1000000000</f>
        <v>286000000000000</v>
      </c>
      <c r="U5131" s="22"/>
      <c r="V5131" s="20">
        <v>28</v>
      </c>
      <c r="W5131" s="20"/>
      <c r="X5131" s="25"/>
      <c r="Y5131" s="85"/>
    </row>
    <row r="5132" spans="1:25">
      <c r="A5132" s="1" t="s">
        <v>3801</v>
      </c>
      <c r="B5132" s="13" t="s">
        <v>3802</v>
      </c>
      <c r="C5132" t="s">
        <v>3803</v>
      </c>
      <c r="D5132" s="62" t="s">
        <v>3804</v>
      </c>
      <c r="E5132" s="13" t="s">
        <v>3326</v>
      </c>
      <c r="F5132" s="20"/>
      <c r="G5132" s="20"/>
      <c r="H5132" s="20"/>
      <c r="I5132" s="20"/>
      <c r="J5132" s="25"/>
      <c r="K5132" t="s">
        <v>29</v>
      </c>
      <c r="L5132" t="s">
        <v>30</v>
      </c>
      <c r="M5132" s="21" t="s">
        <v>31</v>
      </c>
      <c r="N5132" t="s">
        <v>3936</v>
      </c>
      <c r="O5132" s="20">
        <v>43.1885988239922</v>
      </c>
      <c r="P5132" s="20">
        <v>42.2038095123896</v>
      </c>
      <c r="Q5132" s="22">
        <f t="shared" si="5"/>
        <v>0.977197933287534</v>
      </c>
      <c r="R5132" s="23"/>
      <c r="S5132" s="24"/>
      <c r="T5132" s="23"/>
      <c r="U5132" s="22"/>
      <c r="V5132" s="20"/>
      <c r="W5132" s="20"/>
      <c r="X5132" s="25"/>
      <c r="Y5132" s="85"/>
    </row>
    <row r="5133" spans="1:25">
      <c r="A5133" s="1" t="s">
        <v>3801</v>
      </c>
      <c r="B5133" s="13" t="s">
        <v>3802</v>
      </c>
      <c r="C5133" t="s">
        <v>3803</v>
      </c>
      <c r="D5133" s="62" t="s">
        <v>3804</v>
      </c>
      <c r="E5133" s="13" t="s">
        <v>3326</v>
      </c>
      <c r="F5133" s="20"/>
      <c r="G5133" s="20"/>
      <c r="H5133" s="20"/>
      <c r="I5133" s="20"/>
      <c r="J5133" s="25"/>
      <c r="K5133" t="s">
        <v>29</v>
      </c>
      <c r="L5133" t="s">
        <v>30</v>
      </c>
      <c r="M5133" s="21" t="s">
        <v>31</v>
      </c>
      <c r="N5133" t="s">
        <v>3937</v>
      </c>
      <c r="O5133" s="20">
        <v>42.8822036381971</v>
      </c>
      <c r="P5133" s="20">
        <v>37.5622115645643</v>
      </c>
      <c r="Q5133" s="22">
        <f t="shared" si="5"/>
        <v>0.875939396246557</v>
      </c>
      <c r="R5133" s="23"/>
      <c r="S5133" s="24"/>
      <c r="T5133" s="23"/>
      <c r="U5133" s="22"/>
      <c r="V5133" s="20"/>
      <c r="W5133" s="20"/>
      <c r="X5133" s="25"/>
      <c r="Y5133" s="85"/>
    </row>
    <row r="5134" spans="1:25">
      <c r="A5134" s="1" t="s">
        <v>3801</v>
      </c>
      <c r="B5134" s="13" t="s">
        <v>3802</v>
      </c>
      <c r="C5134" t="s">
        <v>3803</v>
      </c>
      <c r="D5134" s="62" t="s">
        <v>3804</v>
      </c>
      <c r="E5134" s="13" t="s">
        <v>3326</v>
      </c>
      <c r="F5134" s="20"/>
      <c r="G5134" s="20"/>
      <c r="H5134" s="20"/>
      <c r="I5134" s="20"/>
      <c r="J5134" s="25"/>
      <c r="K5134" t="s">
        <v>29</v>
      </c>
      <c r="L5134" t="s">
        <v>30</v>
      </c>
      <c r="M5134" s="21" t="s">
        <v>31</v>
      </c>
      <c r="N5134" t="s">
        <v>3893</v>
      </c>
      <c r="O5134" s="20">
        <v>42.1370919016097</v>
      </c>
      <c r="P5134" s="20">
        <v>38.6067656634638</v>
      </c>
      <c r="Q5134" s="22">
        <f t="shared" si="5"/>
        <v>0.916218085329923</v>
      </c>
      <c r="R5134" s="23"/>
      <c r="S5134" s="24"/>
      <c r="T5134" s="23"/>
      <c r="U5134" s="22"/>
      <c r="V5134" s="20"/>
      <c r="W5134" s="20"/>
      <c r="X5134" s="25"/>
      <c r="Y5134" s="85"/>
    </row>
    <row r="5135" spans="1:25">
      <c r="A5135" s="1" t="s">
        <v>3801</v>
      </c>
      <c r="B5135" s="13" t="s">
        <v>3802</v>
      </c>
      <c r="C5135" t="s">
        <v>3803</v>
      </c>
      <c r="D5135" s="62" t="s">
        <v>3804</v>
      </c>
      <c r="E5135" s="13" t="s">
        <v>3326</v>
      </c>
      <c r="F5135" s="20"/>
      <c r="G5135" s="20"/>
      <c r="H5135" s="20"/>
      <c r="I5135" s="20"/>
      <c r="J5135" s="25"/>
      <c r="K5135" t="s">
        <v>29</v>
      </c>
      <c r="L5135" t="s">
        <v>30</v>
      </c>
      <c r="M5135" s="21" t="s">
        <v>31</v>
      </c>
      <c r="N5135" t="s">
        <v>3938</v>
      </c>
      <c r="O5135" s="20">
        <v>42.102718135225</v>
      </c>
      <c r="P5135" s="20">
        <v>37.9647451431103</v>
      </c>
      <c r="Q5135" s="22">
        <f t="shared" si="5"/>
        <v>0.901717200803416</v>
      </c>
      <c r="R5135" s="23"/>
      <c r="S5135" s="24"/>
      <c r="T5135" s="23"/>
      <c r="U5135" s="22"/>
      <c r="V5135" s="20"/>
      <c r="W5135" s="20"/>
      <c r="X5135" s="25"/>
      <c r="Y5135" s="85"/>
    </row>
    <row r="5136" spans="1:25">
      <c r="A5136" s="1" t="s">
        <v>3801</v>
      </c>
      <c r="B5136" s="13" t="s">
        <v>3802</v>
      </c>
      <c r="C5136" t="s">
        <v>3803</v>
      </c>
      <c r="D5136" s="62" t="s">
        <v>3804</v>
      </c>
      <c r="E5136" s="13" t="s">
        <v>3326</v>
      </c>
      <c r="F5136" s="20"/>
      <c r="G5136" s="20"/>
      <c r="H5136" s="20"/>
      <c r="I5136" s="20"/>
      <c r="J5136" s="25"/>
      <c r="K5136" t="s">
        <v>29</v>
      </c>
      <c r="L5136" t="s">
        <v>30</v>
      </c>
      <c r="M5136" s="21" t="s">
        <v>31</v>
      </c>
      <c r="N5136" t="s">
        <v>3939</v>
      </c>
      <c r="O5136" s="20">
        <v>41.7731326646035</v>
      </c>
      <c r="P5136" s="20">
        <v>41.417871425841</v>
      </c>
      <c r="Q5136" s="22">
        <f t="shared" si="5"/>
        <v>0.991495460931435</v>
      </c>
      <c r="R5136" s="23"/>
      <c r="S5136" s="24"/>
      <c r="T5136" s="23"/>
      <c r="U5136" s="22"/>
      <c r="V5136" s="20"/>
      <c r="W5136" s="20"/>
      <c r="X5136" s="25"/>
      <c r="Y5136" s="85"/>
    </row>
    <row r="5137" spans="1:25">
      <c r="A5137" s="1" t="s">
        <v>3801</v>
      </c>
      <c r="B5137" s="13" t="s">
        <v>3802</v>
      </c>
      <c r="C5137" t="s">
        <v>3803</v>
      </c>
      <c r="D5137" s="62" t="s">
        <v>3804</v>
      </c>
      <c r="E5137" s="13" t="s">
        <v>3326</v>
      </c>
      <c r="F5137" s="20"/>
      <c r="G5137" s="20"/>
      <c r="H5137" s="20"/>
      <c r="I5137" s="20"/>
      <c r="J5137" s="25"/>
      <c r="K5137" t="s">
        <v>29</v>
      </c>
      <c r="L5137" t="s">
        <v>30</v>
      </c>
      <c r="M5137" s="21" t="s">
        <v>31</v>
      </c>
      <c r="N5137" t="s">
        <v>3940</v>
      </c>
      <c r="O5137" s="20">
        <v>41.6947431878691</v>
      </c>
      <c r="P5137" s="20">
        <v>17.934205871949</v>
      </c>
      <c r="Q5137" s="22">
        <f t="shared" si="5"/>
        <v>0.430131102886057</v>
      </c>
      <c r="R5137" s="23"/>
      <c r="S5137" s="24"/>
      <c r="T5137" s="23"/>
      <c r="U5137" s="22"/>
      <c r="V5137" s="20"/>
      <c r="W5137" s="20"/>
      <c r="X5137" s="25"/>
      <c r="Y5137" s="85"/>
    </row>
    <row r="5138" spans="1:25">
      <c r="A5138" s="1" t="s">
        <v>3801</v>
      </c>
      <c r="B5138" s="13" t="s">
        <v>3802</v>
      </c>
      <c r="C5138" t="s">
        <v>3803</v>
      </c>
      <c r="D5138" s="62" t="s">
        <v>3804</v>
      </c>
      <c r="E5138" s="13" t="s">
        <v>3326</v>
      </c>
      <c r="F5138" s="20"/>
      <c r="G5138" s="20"/>
      <c r="H5138" s="20"/>
      <c r="I5138" s="20"/>
      <c r="J5138" s="25"/>
      <c r="K5138" t="s">
        <v>29</v>
      </c>
      <c r="L5138" t="s">
        <v>30</v>
      </c>
      <c r="M5138" s="21" t="s">
        <v>31</v>
      </c>
      <c r="N5138" t="s">
        <v>3925</v>
      </c>
      <c r="O5138" s="20">
        <v>41.332687337852</v>
      </c>
      <c r="P5138" s="20">
        <v>39.7769378639154</v>
      </c>
      <c r="Q5138" s="22">
        <f t="shared" si="5"/>
        <v>0.962360311556325</v>
      </c>
      <c r="R5138" s="23"/>
      <c r="S5138" s="24"/>
      <c r="T5138" s="23"/>
      <c r="U5138" s="22"/>
      <c r="V5138" s="20"/>
      <c r="W5138" s="20"/>
      <c r="X5138" s="25"/>
      <c r="Y5138" s="85"/>
    </row>
    <row r="5139" spans="1:25">
      <c r="A5139" s="1" t="s">
        <v>3801</v>
      </c>
      <c r="B5139" s="13" t="s">
        <v>3802</v>
      </c>
      <c r="C5139" t="s">
        <v>3803</v>
      </c>
      <c r="D5139" s="62" t="s">
        <v>3804</v>
      </c>
      <c r="E5139" s="13" t="s">
        <v>3326</v>
      </c>
      <c r="F5139" s="20"/>
      <c r="G5139" s="20"/>
      <c r="H5139" s="20"/>
      <c r="I5139" s="20"/>
      <c r="J5139" s="25"/>
      <c r="K5139" t="s">
        <v>29</v>
      </c>
      <c r="L5139" t="s">
        <v>30</v>
      </c>
      <c r="M5139" s="21" t="s">
        <v>31</v>
      </c>
      <c r="N5139" t="s">
        <v>3908</v>
      </c>
      <c r="O5139" s="20">
        <v>41.0396302980357</v>
      </c>
      <c r="P5139" s="20">
        <v>41.5411539105989</v>
      </c>
      <c r="Q5139" s="22">
        <f t="shared" si="5"/>
        <v>1.01222047101597</v>
      </c>
      <c r="R5139" s="23"/>
      <c r="S5139" s="24"/>
      <c r="T5139" s="23"/>
      <c r="U5139" s="22"/>
      <c r="V5139" s="20"/>
      <c r="W5139" s="20"/>
      <c r="X5139" s="25"/>
      <c r="Y5139" s="85"/>
    </row>
    <row r="5140" spans="1:25">
      <c r="A5140" s="1" t="s">
        <v>3801</v>
      </c>
      <c r="B5140" s="13" t="s">
        <v>3802</v>
      </c>
      <c r="C5140" t="s">
        <v>3803</v>
      </c>
      <c r="D5140" s="62" t="s">
        <v>3804</v>
      </c>
      <c r="E5140" s="13" t="s">
        <v>3326</v>
      </c>
      <c r="F5140" s="20"/>
      <c r="G5140" s="20"/>
      <c r="H5140" s="20"/>
      <c r="I5140" s="20"/>
      <c r="J5140" s="25"/>
      <c r="K5140" t="s">
        <v>29</v>
      </c>
      <c r="L5140" t="s">
        <v>30</v>
      </c>
      <c r="M5140" s="21" t="s">
        <v>31</v>
      </c>
      <c r="N5140" t="s">
        <v>3931</v>
      </c>
      <c r="O5140" s="20">
        <v>40.1676217887441</v>
      </c>
      <c r="P5140" s="20">
        <v>37.7846478214262</v>
      </c>
      <c r="Q5140" s="22">
        <f t="shared" si="5"/>
        <v>0.940674257991902</v>
      </c>
      <c r="R5140" s="23"/>
      <c r="S5140" s="24"/>
      <c r="T5140" s="23"/>
      <c r="U5140" s="22"/>
      <c r="V5140" s="20"/>
      <c r="W5140" s="20"/>
      <c r="X5140" s="25"/>
      <c r="Y5140" s="85"/>
    </row>
    <row r="5141" spans="1:25">
      <c r="A5141" s="1" t="s">
        <v>3801</v>
      </c>
      <c r="B5141" s="13" t="s">
        <v>3802</v>
      </c>
      <c r="C5141" t="s">
        <v>3803</v>
      </c>
      <c r="D5141" s="62" t="s">
        <v>3804</v>
      </c>
      <c r="E5141" s="13" t="s">
        <v>3326</v>
      </c>
      <c r="F5141" s="20"/>
      <c r="G5141" s="20"/>
      <c r="H5141" s="20"/>
      <c r="I5141" s="20"/>
      <c r="J5141" s="25"/>
      <c r="K5141" t="s">
        <v>29</v>
      </c>
      <c r="L5141" t="s">
        <v>30</v>
      </c>
      <c r="M5141" s="21" t="s">
        <v>31</v>
      </c>
      <c r="N5141" t="s">
        <v>3903</v>
      </c>
      <c r="O5141" s="20">
        <v>39.954404429284</v>
      </c>
      <c r="P5141" s="20">
        <v>35.5843563584474</v>
      </c>
      <c r="Q5141" s="22">
        <f t="shared" si="5"/>
        <v>0.890624121839403</v>
      </c>
      <c r="R5141" s="23"/>
      <c r="S5141" s="24"/>
      <c r="T5141" s="23"/>
      <c r="U5141" s="22"/>
      <c r="V5141" s="20"/>
      <c r="W5141" s="20"/>
      <c r="X5141" s="25"/>
      <c r="Y5141" s="85"/>
    </row>
    <row r="5142" spans="1:25">
      <c r="A5142" s="1" t="s">
        <v>3801</v>
      </c>
      <c r="B5142" s="13" t="s">
        <v>3802</v>
      </c>
      <c r="C5142" t="s">
        <v>3803</v>
      </c>
      <c r="D5142" s="62" t="s">
        <v>3804</v>
      </c>
      <c r="E5142" s="13" t="s">
        <v>3326</v>
      </c>
      <c r="F5142" s="20"/>
      <c r="G5142" s="20"/>
      <c r="H5142" s="20"/>
      <c r="I5142" s="20"/>
      <c r="J5142" s="25"/>
      <c r="K5142" t="s">
        <v>29</v>
      </c>
      <c r="L5142" t="s">
        <v>30</v>
      </c>
      <c r="M5142" s="21" t="s">
        <v>31</v>
      </c>
      <c r="N5142" t="s">
        <v>3941</v>
      </c>
      <c r="O5142" s="20">
        <v>39.700629202857</v>
      </c>
      <c r="P5142" s="20">
        <v>33.1860312096375</v>
      </c>
      <c r="Q5142" s="22">
        <f t="shared" si="5"/>
        <v>0.835906933365411</v>
      </c>
      <c r="R5142" s="23"/>
      <c r="S5142" s="24"/>
      <c r="T5142" s="23"/>
      <c r="U5142" s="22"/>
      <c r="V5142" s="20"/>
      <c r="W5142" s="20"/>
      <c r="X5142" s="25"/>
      <c r="Y5142" s="85"/>
    </row>
    <row r="5143" spans="1:25">
      <c r="A5143" s="1" t="s">
        <v>3801</v>
      </c>
      <c r="B5143" s="13" t="s">
        <v>3802</v>
      </c>
      <c r="C5143" t="s">
        <v>3803</v>
      </c>
      <c r="D5143" s="62" t="s">
        <v>3804</v>
      </c>
      <c r="E5143" s="13" t="s">
        <v>3326</v>
      </c>
      <c r="F5143" s="20"/>
      <c r="G5143" s="20"/>
      <c r="H5143" s="20"/>
      <c r="I5143" s="20"/>
      <c r="J5143" s="25"/>
      <c r="K5143" t="s">
        <v>29</v>
      </c>
      <c r="L5143" t="s">
        <v>30</v>
      </c>
      <c r="M5143" s="21" t="s">
        <v>31</v>
      </c>
      <c r="N5143" t="s">
        <v>3890</v>
      </c>
      <c r="O5143" s="20">
        <v>39.718126092854</v>
      </c>
      <c r="P5143" s="20">
        <v>37.5140879680439</v>
      </c>
      <c r="Q5143" s="22">
        <f t="shared" si="5"/>
        <v>0.944508003231131</v>
      </c>
      <c r="R5143" s="23"/>
      <c r="S5143" s="24"/>
      <c r="T5143" s="23"/>
      <c r="U5143" s="22"/>
      <c r="V5143" s="20"/>
      <c r="W5143" s="20"/>
      <c r="X5143" s="25"/>
      <c r="Y5143" s="85"/>
    </row>
    <row r="5144" spans="1:25">
      <c r="A5144" s="1" t="s">
        <v>3801</v>
      </c>
      <c r="B5144" s="13" t="s">
        <v>3802</v>
      </c>
      <c r="C5144" t="s">
        <v>3803</v>
      </c>
      <c r="D5144" s="62" t="s">
        <v>3804</v>
      </c>
      <c r="E5144" s="13" t="s">
        <v>3326</v>
      </c>
      <c r="F5144" s="20"/>
      <c r="G5144" s="20"/>
      <c r="H5144" s="20"/>
      <c r="I5144" s="20"/>
      <c r="J5144" s="25"/>
      <c r="K5144" t="s">
        <v>29</v>
      </c>
      <c r="L5144" t="s">
        <v>30</v>
      </c>
      <c r="M5144" s="21" t="s">
        <v>31</v>
      </c>
      <c r="N5144" t="s">
        <v>3942</v>
      </c>
      <c r="O5144" s="20">
        <v>39.5942027787906</v>
      </c>
      <c r="P5144" s="20">
        <v>39.2555691050999</v>
      </c>
      <c r="Q5144" s="22">
        <f t="shared" si="5"/>
        <v>0.991447392549292</v>
      </c>
      <c r="R5144" s="23"/>
      <c r="S5144" s="24"/>
      <c r="T5144" s="23"/>
      <c r="U5144" s="22"/>
      <c r="V5144" s="20"/>
      <c r="W5144" s="20"/>
      <c r="X5144" s="25"/>
      <c r="Y5144" s="85"/>
    </row>
    <row r="5145" spans="1:25">
      <c r="A5145" s="1" t="s">
        <v>3801</v>
      </c>
      <c r="B5145" s="13" t="s">
        <v>3802</v>
      </c>
      <c r="C5145" t="s">
        <v>3803</v>
      </c>
      <c r="D5145" s="62" t="s">
        <v>3804</v>
      </c>
      <c r="E5145" s="13" t="s">
        <v>3326</v>
      </c>
      <c r="F5145" s="20"/>
      <c r="G5145" s="20"/>
      <c r="H5145" s="20"/>
      <c r="I5145" s="20"/>
      <c r="J5145" s="25"/>
      <c r="K5145" t="s">
        <v>29</v>
      </c>
      <c r="L5145" t="s">
        <v>30</v>
      </c>
      <c r="M5145" s="21" t="s">
        <v>31</v>
      </c>
      <c r="N5145" t="s">
        <v>3894</v>
      </c>
      <c r="O5145" s="20">
        <v>39.5993639704108</v>
      </c>
      <c r="P5145" s="20">
        <v>36.7473767680307</v>
      </c>
      <c r="Q5145" s="22">
        <f t="shared" si="5"/>
        <v>0.927978964396722</v>
      </c>
      <c r="R5145" s="23"/>
      <c r="S5145" s="24"/>
      <c r="T5145" s="23"/>
      <c r="U5145" s="22"/>
      <c r="V5145" s="20"/>
      <c r="W5145" s="20"/>
      <c r="X5145" s="25"/>
      <c r="Y5145" s="85"/>
    </row>
    <row r="5146" spans="1:25">
      <c r="A5146" s="1" t="s">
        <v>3801</v>
      </c>
      <c r="B5146" s="13" t="s">
        <v>3802</v>
      </c>
      <c r="C5146" t="s">
        <v>3803</v>
      </c>
      <c r="D5146" s="62" t="s">
        <v>3804</v>
      </c>
      <c r="E5146" s="13" t="s">
        <v>3326</v>
      </c>
      <c r="F5146" s="20"/>
      <c r="G5146" s="20"/>
      <c r="H5146" s="20"/>
      <c r="I5146" s="20"/>
      <c r="J5146" s="25"/>
      <c r="K5146" t="s">
        <v>29</v>
      </c>
      <c r="L5146" t="s">
        <v>30</v>
      </c>
      <c r="M5146" s="21" t="s">
        <v>31</v>
      </c>
      <c r="N5146" t="s">
        <v>3943</v>
      </c>
      <c r="O5146" s="20">
        <v>39.3905705189752</v>
      </c>
      <c r="P5146" s="20">
        <v>29.4173310641423</v>
      </c>
      <c r="Q5146" s="22">
        <f t="shared" si="5"/>
        <v>0.746811500228752</v>
      </c>
      <c r="R5146" s="23"/>
      <c r="S5146" s="24"/>
      <c r="T5146" s="23"/>
      <c r="U5146" s="22"/>
      <c r="V5146" s="20"/>
      <c r="W5146" s="20"/>
      <c r="X5146" s="25"/>
      <c r="Y5146" s="85"/>
    </row>
    <row r="5147" spans="1:25">
      <c r="A5147" s="1" t="s">
        <v>3801</v>
      </c>
      <c r="B5147" s="13" t="s">
        <v>3802</v>
      </c>
      <c r="C5147" t="s">
        <v>3803</v>
      </c>
      <c r="D5147" s="62" t="s">
        <v>3804</v>
      </c>
      <c r="E5147" s="13" t="s">
        <v>3326</v>
      </c>
      <c r="F5147" s="20"/>
      <c r="G5147" s="20"/>
      <c r="H5147" s="20"/>
      <c r="I5147" s="20"/>
      <c r="J5147" s="25"/>
      <c r="K5147" t="s">
        <v>29</v>
      </c>
      <c r="L5147" t="s">
        <v>30</v>
      </c>
      <c r="M5147" s="21" t="s">
        <v>31</v>
      </c>
      <c r="N5147" t="s">
        <v>3944</v>
      </c>
      <c r="O5147" s="20">
        <v>38.7901159548086</v>
      </c>
      <c r="P5147" s="20">
        <v>38.036555657088</v>
      </c>
      <c r="Q5147" s="22">
        <f t="shared" si="5"/>
        <v>0.980573394041965</v>
      </c>
      <c r="R5147" s="23"/>
      <c r="S5147" s="24"/>
      <c r="T5147" s="23"/>
      <c r="U5147" s="22"/>
      <c r="V5147" s="20"/>
      <c r="W5147" s="20"/>
      <c r="X5147" s="25"/>
      <c r="Y5147" s="85"/>
    </row>
    <row r="5148" spans="1:25">
      <c r="A5148" s="1" t="s">
        <v>3801</v>
      </c>
      <c r="B5148" s="13" t="s">
        <v>3802</v>
      </c>
      <c r="C5148" t="s">
        <v>3803</v>
      </c>
      <c r="D5148" s="62" t="s">
        <v>3804</v>
      </c>
      <c r="E5148" s="13" t="s">
        <v>3326</v>
      </c>
      <c r="F5148" s="20"/>
      <c r="G5148" s="20"/>
      <c r="H5148" s="20"/>
      <c r="I5148" s="20"/>
      <c r="J5148" s="25"/>
      <c r="K5148" t="s">
        <v>29</v>
      </c>
      <c r="L5148" t="s">
        <v>30</v>
      </c>
      <c r="M5148" s="21" t="s">
        <v>31</v>
      </c>
      <c r="N5148" t="s">
        <v>3941</v>
      </c>
      <c r="O5148" s="20">
        <v>38.7225707403584</v>
      </c>
      <c r="P5148" s="20">
        <v>28.3675379628842</v>
      </c>
      <c r="Q5148" s="22">
        <f t="shared" si="5"/>
        <v>0.732584056804841</v>
      </c>
      <c r="R5148" s="23"/>
      <c r="S5148" s="24"/>
      <c r="T5148" s="23"/>
      <c r="U5148" s="22"/>
      <c r="V5148" s="20"/>
      <c r="W5148" s="20"/>
      <c r="X5148" s="25"/>
      <c r="Y5148" s="85"/>
    </row>
    <row r="5149" spans="1:25">
      <c r="A5149" s="1" t="s">
        <v>3801</v>
      </c>
      <c r="B5149" s="13" t="s">
        <v>3802</v>
      </c>
      <c r="C5149" t="s">
        <v>3803</v>
      </c>
      <c r="D5149" s="62" t="s">
        <v>3804</v>
      </c>
      <c r="E5149" s="13" t="s">
        <v>3326</v>
      </c>
      <c r="F5149" s="20"/>
      <c r="G5149" s="20"/>
      <c r="H5149" s="20"/>
      <c r="I5149" s="20"/>
      <c r="J5149" s="25"/>
      <c r="K5149" t="s">
        <v>29</v>
      </c>
      <c r="L5149" t="s">
        <v>30</v>
      </c>
      <c r="M5149" s="21" t="s">
        <v>31</v>
      </c>
      <c r="N5149" t="s">
        <v>3945</v>
      </c>
      <c r="O5149" s="20">
        <v>37.7847634230052</v>
      </c>
      <c r="P5149" s="20">
        <v>30.1978892530582</v>
      </c>
      <c r="Q5149" s="22">
        <f t="shared" si="5"/>
        <v>0.799208107114209</v>
      </c>
      <c r="R5149" s="23"/>
      <c r="S5149" s="24"/>
      <c r="T5149" s="23"/>
      <c r="U5149" s="22"/>
      <c r="V5149" s="20"/>
      <c r="W5149" s="20"/>
      <c r="X5149" s="25"/>
      <c r="Y5149" s="85"/>
    </row>
    <row r="5150" spans="1:25">
      <c r="A5150" s="1" t="s">
        <v>3801</v>
      </c>
      <c r="B5150" s="13" t="s">
        <v>3802</v>
      </c>
      <c r="C5150" t="s">
        <v>3803</v>
      </c>
      <c r="D5150" s="62" t="s">
        <v>3804</v>
      </c>
      <c r="E5150" s="13" t="s">
        <v>3326</v>
      </c>
      <c r="F5150" s="20"/>
      <c r="G5150" s="20"/>
      <c r="H5150" s="20"/>
      <c r="I5150" s="20"/>
      <c r="J5150" s="25"/>
      <c r="K5150" t="s">
        <v>29</v>
      </c>
      <c r="L5150" t="s">
        <v>30</v>
      </c>
      <c r="M5150" s="21" t="s">
        <v>31</v>
      </c>
      <c r="N5150" t="s">
        <v>3946</v>
      </c>
      <c r="O5150" s="20">
        <v>37.672508543701</v>
      </c>
      <c r="P5150" s="20">
        <v>36.4841095026053</v>
      </c>
      <c r="Q5150" s="22">
        <f t="shared" si="5"/>
        <v>0.968454475503879</v>
      </c>
      <c r="R5150" s="23"/>
      <c r="S5150" s="24"/>
      <c r="T5150" s="23"/>
      <c r="U5150" s="22"/>
      <c r="V5150" s="20"/>
      <c r="W5150" s="20"/>
      <c r="X5150" s="25"/>
      <c r="Y5150" s="85"/>
    </row>
    <row r="5151" spans="1:25">
      <c r="A5151" s="1" t="s">
        <v>3801</v>
      </c>
      <c r="B5151" s="13" t="s">
        <v>3802</v>
      </c>
      <c r="C5151" t="s">
        <v>3803</v>
      </c>
      <c r="D5151" s="62" t="s">
        <v>3804</v>
      </c>
      <c r="E5151" s="13" t="s">
        <v>3326</v>
      </c>
      <c r="F5151" s="20"/>
      <c r="G5151" s="20"/>
      <c r="H5151" s="20"/>
      <c r="I5151" s="20"/>
      <c r="J5151" s="25"/>
      <c r="K5151" t="s">
        <v>29</v>
      </c>
      <c r="L5151" t="s">
        <v>30</v>
      </c>
      <c r="M5151" s="21" t="s">
        <v>31</v>
      </c>
      <c r="N5151" t="s">
        <v>3947</v>
      </c>
      <c r="O5151" s="20">
        <v>37.6024529884261</v>
      </c>
      <c r="P5151" s="20">
        <v>36.4532228049399</v>
      </c>
      <c r="Q5151" s="22">
        <f t="shared" si="5"/>
        <v>0.969437361338106</v>
      </c>
      <c r="R5151" s="23"/>
      <c r="S5151" s="24"/>
      <c r="T5151" s="23"/>
      <c r="U5151" s="22"/>
      <c r="V5151" s="20"/>
      <c r="W5151" s="20"/>
      <c r="X5151" s="25"/>
      <c r="Y5151" s="85"/>
    </row>
    <row r="5152" spans="1:25">
      <c r="A5152" s="1" t="s">
        <v>3801</v>
      </c>
      <c r="B5152" s="13" t="s">
        <v>3802</v>
      </c>
      <c r="C5152" t="s">
        <v>3803</v>
      </c>
      <c r="D5152" s="62" t="s">
        <v>3804</v>
      </c>
      <c r="E5152" s="13" t="s">
        <v>3326</v>
      </c>
      <c r="F5152" s="20"/>
      <c r="G5152" s="20"/>
      <c r="H5152" s="20"/>
      <c r="I5152" s="20"/>
      <c r="J5152" s="25"/>
      <c r="K5152" t="s">
        <v>29</v>
      </c>
      <c r="L5152" t="s">
        <v>30</v>
      </c>
      <c r="M5152" s="21" t="s">
        <v>31</v>
      </c>
      <c r="N5152" t="s">
        <v>3929</v>
      </c>
      <c r="O5152" s="20">
        <v>36.7283737835296</v>
      </c>
      <c r="P5152" s="20">
        <v>21.1061641998589</v>
      </c>
      <c r="Q5152" s="22">
        <f t="shared" si="5"/>
        <v>0.57465555987463</v>
      </c>
      <c r="R5152" s="23"/>
      <c r="S5152" s="24"/>
      <c r="T5152" s="23"/>
      <c r="U5152" s="22"/>
      <c r="V5152" s="20"/>
      <c r="W5152" s="20"/>
      <c r="X5152" s="25"/>
      <c r="Y5152" s="85"/>
    </row>
    <row r="5153" spans="1:25">
      <c r="A5153" s="1" t="s">
        <v>3801</v>
      </c>
      <c r="B5153" s="13" t="s">
        <v>3802</v>
      </c>
      <c r="C5153" t="s">
        <v>3803</v>
      </c>
      <c r="D5153" s="62" t="s">
        <v>3804</v>
      </c>
      <c r="E5153" s="13" t="s">
        <v>3326</v>
      </c>
      <c r="F5153" s="20"/>
      <c r="G5153" s="20"/>
      <c r="H5153" s="20"/>
      <c r="I5153" s="20"/>
      <c r="J5153" s="25"/>
      <c r="K5153" t="s">
        <v>29</v>
      </c>
      <c r="L5153" t="s">
        <v>30</v>
      </c>
      <c r="M5153" s="21" t="s">
        <v>31</v>
      </c>
      <c r="N5153" t="s">
        <v>3948</v>
      </c>
      <c r="O5153" s="20">
        <v>36.4734794183903</v>
      </c>
      <c r="P5153" s="20">
        <v>36.238568882695</v>
      </c>
      <c r="Q5153" s="22">
        <f t="shared" si="5"/>
        <v>0.993559415239751</v>
      </c>
      <c r="R5153" s="23"/>
      <c r="S5153" s="24"/>
      <c r="T5153" s="23"/>
      <c r="U5153" s="22"/>
      <c r="V5153" s="20"/>
      <c r="W5153" s="20"/>
      <c r="X5153" s="25"/>
      <c r="Y5153" s="85"/>
    </row>
    <row r="5154" spans="1:25">
      <c r="A5154" s="1" t="s">
        <v>3801</v>
      </c>
      <c r="B5154" s="13" t="s">
        <v>3802</v>
      </c>
      <c r="C5154" t="s">
        <v>3803</v>
      </c>
      <c r="D5154" s="62" t="s">
        <v>3804</v>
      </c>
      <c r="E5154" s="13" t="s">
        <v>3326</v>
      </c>
      <c r="F5154" s="20"/>
      <c r="G5154" s="20"/>
      <c r="H5154" s="20"/>
      <c r="I5154" s="20"/>
      <c r="J5154" s="25"/>
      <c r="K5154" t="s">
        <v>29</v>
      </c>
      <c r="L5154" t="s">
        <v>30</v>
      </c>
      <c r="M5154" s="21" t="s">
        <v>31</v>
      </c>
      <c r="N5154" t="s">
        <v>3949</v>
      </c>
      <c r="O5154" s="20">
        <v>35.638765225705</v>
      </c>
      <c r="P5154" s="20">
        <v>29.1734750255681</v>
      </c>
      <c r="Q5154" s="22">
        <f t="shared" si="5"/>
        <v>0.818588265917987</v>
      </c>
      <c r="R5154" s="23"/>
      <c r="S5154" s="24"/>
      <c r="T5154" s="23"/>
      <c r="U5154" s="22"/>
      <c r="V5154" s="20"/>
      <c r="W5154" s="20"/>
      <c r="X5154" s="25"/>
      <c r="Y5154" s="85"/>
    </row>
    <row r="5155" spans="1:25">
      <c r="A5155" s="1" t="s">
        <v>3801</v>
      </c>
      <c r="B5155" s="13" t="s">
        <v>3802</v>
      </c>
      <c r="C5155" t="s">
        <v>3803</v>
      </c>
      <c r="D5155" s="62" t="s">
        <v>3804</v>
      </c>
      <c r="E5155" s="13" t="s">
        <v>3326</v>
      </c>
      <c r="F5155" s="20"/>
      <c r="G5155" s="20"/>
      <c r="H5155" s="20"/>
      <c r="I5155" s="20"/>
      <c r="J5155" s="25"/>
      <c r="K5155" t="s">
        <v>29</v>
      </c>
      <c r="L5155" t="s">
        <v>30</v>
      </c>
      <c r="M5155" s="21" t="s">
        <v>31</v>
      </c>
      <c r="N5155" t="s">
        <v>3950</v>
      </c>
      <c r="O5155" s="20">
        <v>35.6554326601545</v>
      </c>
      <c r="P5155" s="20">
        <v>33.2066803772411</v>
      </c>
      <c r="Q5155" s="22">
        <f t="shared" si="5"/>
        <v>0.931321762205123</v>
      </c>
      <c r="R5155" s="23"/>
      <c r="S5155" s="24"/>
      <c r="T5155" s="23"/>
      <c r="U5155" s="22"/>
      <c r="V5155" s="20"/>
      <c r="W5155" s="20"/>
      <c r="X5155" s="25"/>
      <c r="Y5155" s="85"/>
    </row>
    <row r="5156" spans="1:25">
      <c r="A5156" s="1" t="s">
        <v>3801</v>
      </c>
      <c r="B5156" s="13" t="s">
        <v>3802</v>
      </c>
      <c r="C5156" t="s">
        <v>3803</v>
      </c>
      <c r="D5156" s="62" t="s">
        <v>3804</v>
      </c>
      <c r="E5156" s="13" t="s">
        <v>3326</v>
      </c>
      <c r="F5156" s="20"/>
      <c r="G5156" s="20"/>
      <c r="H5156" s="20"/>
      <c r="I5156" s="20"/>
      <c r="J5156" s="25"/>
      <c r="K5156" t="s">
        <v>29</v>
      </c>
      <c r="L5156" t="s">
        <v>30</v>
      </c>
      <c r="M5156" s="21" t="s">
        <v>31</v>
      </c>
      <c r="N5156" t="s">
        <v>3951</v>
      </c>
      <c r="O5156" s="20">
        <v>35.473177035778</v>
      </c>
      <c r="P5156" s="20">
        <v>33.6232547493706</v>
      </c>
      <c r="Q5156" s="22">
        <f t="shared" si="5"/>
        <v>0.9478501098297</v>
      </c>
      <c r="R5156" s="23"/>
      <c r="S5156" s="24"/>
      <c r="T5156" s="23"/>
      <c r="U5156" s="22"/>
      <c r="V5156" s="20"/>
      <c r="W5156" s="20"/>
      <c r="X5156" s="25"/>
      <c r="Y5156" s="85"/>
    </row>
    <row r="5157" spans="1:25">
      <c r="A5157" s="1" t="s">
        <v>3801</v>
      </c>
      <c r="B5157" s="13" t="s">
        <v>3802</v>
      </c>
      <c r="C5157" t="s">
        <v>3803</v>
      </c>
      <c r="D5157" s="62" t="s">
        <v>3804</v>
      </c>
      <c r="E5157" s="13" t="s">
        <v>3326</v>
      </c>
      <c r="F5157" s="20"/>
      <c r="G5157" s="20"/>
      <c r="H5157" s="20"/>
      <c r="I5157" s="20"/>
      <c r="J5157" s="25"/>
      <c r="K5157" t="s">
        <v>29</v>
      </c>
      <c r="L5157" t="s">
        <v>30</v>
      </c>
      <c r="M5157" s="21" t="s">
        <v>31</v>
      </c>
      <c r="N5157" t="s">
        <v>3952</v>
      </c>
      <c r="O5157" s="20">
        <v>34.5687063410455</v>
      </c>
      <c r="P5157" s="20">
        <v>16.2621846042761</v>
      </c>
      <c r="Q5157" s="22">
        <f t="shared" si="5"/>
        <v>0.470430812302834</v>
      </c>
      <c r="R5157" s="23"/>
      <c r="S5157" s="24"/>
      <c r="T5157" s="23"/>
      <c r="U5157" s="22"/>
      <c r="V5157" s="20"/>
      <c r="W5157" s="20"/>
      <c r="X5157" s="25"/>
      <c r="Y5157" s="85"/>
    </row>
    <row r="5158" spans="1:25">
      <c r="A5158" s="1" t="s">
        <v>3801</v>
      </c>
      <c r="B5158" s="13" t="s">
        <v>3802</v>
      </c>
      <c r="C5158" t="s">
        <v>3803</v>
      </c>
      <c r="D5158" s="62" t="s">
        <v>3804</v>
      </c>
      <c r="E5158" s="13" t="s">
        <v>3326</v>
      </c>
      <c r="F5158" s="20"/>
      <c r="G5158" s="20"/>
      <c r="H5158" s="20"/>
      <c r="I5158" s="20"/>
      <c r="J5158" s="25"/>
      <c r="K5158" t="s">
        <v>29</v>
      </c>
      <c r="L5158" t="s">
        <v>30</v>
      </c>
      <c r="M5158" s="21" t="s">
        <v>31</v>
      </c>
      <c r="N5158" t="s">
        <v>3953</v>
      </c>
      <c r="O5158" s="20">
        <v>33.8177785357633</v>
      </c>
      <c r="P5158" s="20">
        <v>33.5539971097223</v>
      </c>
      <c r="Q5158" s="22">
        <f t="shared" si="5"/>
        <v>0.992199918579453</v>
      </c>
      <c r="R5158" s="23"/>
      <c r="S5158" s="24"/>
      <c r="T5158" s="23"/>
      <c r="U5158" s="22"/>
      <c r="V5158" s="20"/>
      <c r="W5158" s="20"/>
      <c r="X5158" s="25"/>
      <c r="Y5158" s="85"/>
    </row>
    <row r="5159" spans="1:25">
      <c r="A5159" s="1" t="s">
        <v>3801</v>
      </c>
      <c r="B5159" s="13" t="s">
        <v>3802</v>
      </c>
      <c r="C5159" t="s">
        <v>3803</v>
      </c>
      <c r="D5159" s="62" t="s">
        <v>3804</v>
      </c>
      <c r="E5159" s="13" t="s">
        <v>3326</v>
      </c>
      <c r="F5159" s="20"/>
      <c r="G5159" s="20"/>
      <c r="H5159" s="20"/>
      <c r="I5159" s="20"/>
      <c r="J5159" s="25"/>
      <c r="K5159" t="s">
        <v>29</v>
      </c>
      <c r="L5159" t="s">
        <v>30</v>
      </c>
      <c r="M5159" s="21" t="s">
        <v>31</v>
      </c>
      <c r="N5159" t="s">
        <v>3914</v>
      </c>
      <c r="O5159" s="20">
        <v>33.7766345684357</v>
      </c>
      <c r="P5159" s="20">
        <v>36.011673151751</v>
      </c>
      <c r="Q5159" s="22">
        <f t="shared" si="5"/>
        <v>1.06617114499039</v>
      </c>
      <c r="R5159" s="23"/>
      <c r="S5159" s="24"/>
      <c r="T5159" s="23"/>
      <c r="U5159" s="22"/>
      <c r="V5159" s="20"/>
      <c r="W5159" s="20"/>
      <c r="X5159" s="25"/>
      <c r="Y5159" s="85"/>
    </row>
    <row r="5160" spans="1:25">
      <c r="A5160" s="1" t="s">
        <v>3801</v>
      </c>
      <c r="B5160" s="13" t="s">
        <v>3802</v>
      </c>
      <c r="C5160" t="s">
        <v>3803</v>
      </c>
      <c r="D5160" s="62" t="s">
        <v>3804</v>
      </c>
      <c r="E5160" s="13" t="s">
        <v>3326</v>
      </c>
      <c r="F5160" s="20"/>
      <c r="G5160" s="20"/>
      <c r="H5160" s="20"/>
      <c r="I5160" s="20"/>
      <c r="J5160" s="25"/>
      <c r="K5160" t="s">
        <v>29</v>
      </c>
      <c r="L5160" t="s">
        <v>30</v>
      </c>
      <c r="M5160" s="21" t="s">
        <v>31</v>
      </c>
      <c r="N5160" t="s">
        <v>3954</v>
      </c>
      <c r="O5160" s="20">
        <v>33.2913044966022</v>
      </c>
      <c r="P5160" s="20">
        <v>33.5192159637113</v>
      </c>
      <c r="Q5160" s="22">
        <f t="shared" si="5"/>
        <v>1.00684597586533</v>
      </c>
      <c r="R5160" s="23"/>
      <c r="S5160" s="24"/>
      <c r="T5160" s="23"/>
      <c r="U5160" s="22"/>
      <c r="V5160" s="20"/>
      <c r="W5160" s="20"/>
      <c r="X5160" s="25"/>
      <c r="Y5160" s="85"/>
    </row>
    <row r="5161" spans="1:25">
      <c r="A5161" s="1" t="s">
        <v>3801</v>
      </c>
      <c r="B5161" s="13" t="s">
        <v>3802</v>
      </c>
      <c r="C5161" t="s">
        <v>3803</v>
      </c>
      <c r="D5161" s="62" t="s">
        <v>3804</v>
      </c>
      <c r="E5161" s="13" t="s">
        <v>3326</v>
      </c>
      <c r="F5161" s="20"/>
      <c r="G5161" s="20"/>
      <c r="H5161" s="20"/>
      <c r="I5161" s="20"/>
      <c r="J5161" s="25"/>
      <c r="K5161" t="s">
        <v>29</v>
      </c>
      <c r="L5161" t="s">
        <v>30</v>
      </c>
      <c r="M5161" s="21" t="s">
        <v>31</v>
      </c>
      <c r="N5161" t="s">
        <v>3955</v>
      </c>
      <c r="O5161" s="20">
        <v>32.6598097018809</v>
      </c>
      <c r="P5161" s="20">
        <v>24.6313311316745</v>
      </c>
      <c r="Q5161" s="22">
        <f t="shared" si="5"/>
        <v>0.754178648207369</v>
      </c>
      <c r="R5161" s="23"/>
      <c r="S5161" s="24"/>
      <c r="T5161" s="23"/>
      <c r="U5161" s="22"/>
      <c r="V5161" s="20"/>
      <c r="W5161" s="20"/>
      <c r="X5161" s="25"/>
      <c r="Y5161" s="85"/>
    </row>
    <row r="5162" spans="1:25">
      <c r="A5162" s="1" t="s">
        <v>3801</v>
      </c>
      <c r="B5162" s="13" t="s">
        <v>3802</v>
      </c>
      <c r="C5162" t="s">
        <v>3803</v>
      </c>
      <c r="D5162" s="62" t="s">
        <v>3804</v>
      </c>
      <c r="E5162" s="13" t="s">
        <v>3326</v>
      </c>
      <c r="F5162" s="20"/>
      <c r="G5162" s="20"/>
      <c r="H5162" s="20"/>
      <c r="I5162" s="20"/>
      <c r="J5162" s="25"/>
      <c r="K5162" t="s">
        <v>29</v>
      </c>
      <c r="L5162" t="s">
        <v>30</v>
      </c>
      <c r="M5162" s="21" t="s">
        <v>31</v>
      </c>
      <c r="N5162" t="s">
        <v>3956</v>
      </c>
      <c r="O5162" s="20">
        <v>32.5974845745711</v>
      </c>
      <c r="P5162" s="20">
        <v>29.2742115055837</v>
      </c>
      <c r="Q5162" s="22">
        <f t="shared" si="5"/>
        <v>0.898051241917611</v>
      </c>
      <c r="R5162" s="23"/>
      <c r="S5162" s="24"/>
      <c r="T5162" s="23"/>
      <c r="U5162" s="22"/>
      <c r="V5162" s="20"/>
      <c r="W5162" s="20"/>
      <c r="X5162" s="25"/>
      <c r="Y5162" s="85"/>
    </row>
    <row r="5163" spans="1:25">
      <c r="A5163" s="1" t="s">
        <v>3801</v>
      </c>
      <c r="B5163" s="13" t="s">
        <v>3802</v>
      </c>
      <c r="C5163" t="s">
        <v>3803</v>
      </c>
      <c r="D5163" s="62" t="s">
        <v>3804</v>
      </c>
      <c r="E5163" s="13" t="s">
        <v>3326</v>
      </c>
      <c r="F5163" s="20"/>
      <c r="G5163" s="20"/>
      <c r="H5163" s="20"/>
      <c r="I5163" s="20"/>
      <c r="J5163" s="25"/>
      <c r="K5163" t="s">
        <v>29</v>
      </c>
      <c r="L5163" t="s">
        <v>30</v>
      </c>
      <c r="M5163" s="21" t="s">
        <v>31</v>
      </c>
      <c r="N5163" t="s">
        <v>3930</v>
      </c>
      <c r="O5163" s="20">
        <v>31.2683927183771</v>
      </c>
      <c r="P5163" s="20">
        <v>16.814363612905</v>
      </c>
      <c r="Q5163" s="22">
        <f t="shared" si="5"/>
        <v>0.537743137754017</v>
      </c>
      <c r="R5163" s="23"/>
      <c r="S5163" s="24"/>
      <c r="T5163" s="23"/>
      <c r="U5163" s="22"/>
      <c r="V5163" s="20"/>
      <c r="W5163" s="20"/>
      <c r="X5163" s="25"/>
      <c r="Y5163" s="85"/>
    </row>
    <row r="5164" spans="1:25">
      <c r="A5164" s="1" t="s">
        <v>3801</v>
      </c>
      <c r="B5164" s="13" t="s">
        <v>3802</v>
      </c>
      <c r="C5164" t="s">
        <v>3803</v>
      </c>
      <c r="D5164" s="62" t="s">
        <v>3804</v>
      </c>
      <c r="E5164" s="13" t="s">
        <v>3326</v>
      </c>
      <c r="F5164" s="20"/>
      <c r="G5164" s="20"/>
      <c r="H5164" s="20"/>
      <c r="I5164" s="20"/>
      <c r="J5164" s="25"/>
      <c r="K5164" t="s">
        <v>29</v>
      </c>
      <c r="L5164" t="s">
        <v>30</v>
      </c>
      <c r="M5164" s="21" t="s">
        <v>31</v>
      </c>
      <c r="N5164" t="s">
        <v>3957</v>
      </c>
      <c r="O5164" s="20">
        <v>31.0255632359425</v>
      </c>
      <c r="P5164" s="20">
        <v>29.996223133745</v>
      </c>
      <c r="Q5164" s="22">
        <f t="shared" si="5"/>
        <v>0.966822839141723</v>
      </c>
      <c r="R5164" s="23"/>
      <c r="S5164" s="24"/>
      <c r="T5164" s="23"/>
      <c r="U5164" s="22"/>
      <c r="V5164" s="20"/>
      <c r="W5164" s="20"/>
      <c r="X5164" s="25"/>
      <c r="Y5164" s="85"/>
    </row>
    <row r="5165" spans="1:25">
      <c r="A5165" s="1" t="s">
        <v>3801</v>
      </c>
      <c r="B5165" s="13" t="s">
        <v>3802</v>
      </c>
      <c r="C5165" t="s">
        <v>3803</v>
      </c>
      <c r="D5165" s="62" t="s">
        <v>3804</v>
      </c>
      <c r="E5165" s="13" t="s">
        <v>3326</v>
      </c>
      <c r="F5165" s="20"/>
      <c r="G5165" s="20"/>
      <c r="H5165" s="20"/>
      <c r="I5165" s="20"/>
      <c r="J5165" s="25"/>
      <c r="K5165" t="s">
        <v>29</v>
      </c>
      <c r="L5165" t="s">
        <v>30</v>
      </c>
      <c r="M5165" s="21" t="s">
        <v>31</v>
      </c>
      <c r="N5165" t="s">
        <v>3958</v>
      </c>
      <c r="O5165" s="20">
        <v>30.8791755491092</v>
      </c>
      <c r="P5165" s="20">
        <v>18.6725183241336</v>
      </c>
      <c r="Q5165" s="22">
        <f t="shared" si="5"/>
        <v>0.604696142046844</v>
      </c>
      <c r="R5165" s="23"/>
      <c r="S5165" s="24"/>
      <c r="T5165" s="23"/>
      <c r="U5165" s="22"/>
      <c r="V5165" s="20"/>
      <c r="W5165" s="20"/>
      <c r="X5165" s="25"/>
      <c r="Y5165" s="85"/>
    </row>
    <row r="5166" spans="1:25">
      <c r="A5166" s="1" t="s">
        <v>3801</v>
      </c>
      <c r="B5166" s="13" t="s">
        <v>3802</v>
      </c>
      <c r="C5166" t="s">
        <v>3803</v>
      </c>
      <c r="D5166" s="62" t="s">
        <v>3804</v>
      </c>
      <c r="E5166" s="13" t="s">
        <v>3326</v>
      </c>
      <c r="F5166" s="20"/>
      <c r="G5166" s="20"/>
      <c r="H5166" s="20"/>
      <c r="I5166" s="20"/>
      <c r="J5166" s="25"/>
      <c r="K5166" t="s">
        <v>29</v>
      </c>
      <c r="L5166" t="s">
        <v>30</v>
      </c>
      <c r="M5166" s="21" t="s">
        <v>31</v>
      </c>
      <c r="N5166" t="s">
        <v>3953</v>
      </c>
      <c r="O5166" s="20">
        <v>30.3241300988587</v>
      </c>
      <c r="P5166" s="20">
        <v>15.5811199458636</v>
      </c>
      <c r="Q5166" s="22">
        <f t="shared" si="5"/>
        <v>0.513819189373879</v>
      </c>
      <c r="R5166" s="23"/>
      <c r="S5166" s="24"/>
      <c r="T5166" s="23"/>
      <c r="U5166" s="22"/>
      <c r="V5166" s="20"/>
      <c r="W5166" s="20"/>
      <c r="X5166" s="25"/>
      <c r="Y5166" s="85"/>
    </row>
    <row r="5167" spans="1:25">
      <c r="A5167" s="1" t="s">
        <v>3801</v>
      </c>
      <c r="B5167" s="13" t="s">
        <v>3802</v>
      </c>
      <c r="C5167" t="s">
        <v>3803</v>
      </c>
      <c r="D5167" s="62" t="s">
        <v>3804</v>
      </c>
      <c r="E5167" s="13" t="s">
        <v>3326</v>
      </c>
      <c r="F5167" s="20"/>
      <c r="G5167" s="20"/>
      <c r="H5167" s="20"/>
      <c r="I5167" s="20"/>
      <c r="J5167" s="25"/>
      <c r="K5167" t="s">
        <v>29</v>
      </c>
      <c r="L5167" t="s">
        <v>30</v>
      </c>
      <c r="M5167" s="21" t="s">
        <v>31</v>
      </c>
      <c r="N5167" t="s">
        <v>3920</v>
      </c>
      <c r="O5167" s="20">
        <v>29.6004682849326</v>
      </c>
      <c r="P5167" s="20">
        <v>25.2185463001709</v>
      </c>
      <c r="Q5167" s="22">
        <f t="shared" si="5"/>
        <v>0.851964437096687</v>
      </c>
      <c r="R5167" s="23"/>
      <c r="S5167" s="24"/>
      <c r="T5167" s="23"/>
      <c r="U5167" s="22"/>
      <c r="V5167" s="20"/>
      <c r="W5167" s="20"/>
      <c r="X5167" s="25"/>
      <c r="Y5167" s="85"/>
    </row>
    <row r="5168" spans="1:25">
      <c r="A5168" s="1" t="s">
        <v>3801</v>
      </c>
      <c r="B5168" s="13" t="s">
        <v>3802</v>
      </c>
      <c r="C5168" t="s">
        <v>3803</v>
      </c>
      <c r="D5168" s="62" t="s">
        <v>3804</v>
      </c>
      <c r="E5168" s="13" t="s">
        <v>3326</v>
      </c>
      <c r="F5168" s="20"/>
      <c r="G5168" s="20"/>
      <c r="H5168" s="20"/>
      <c r="I5168" s="20"/>
      <c r="J5168" s="25"/>
      <c r="K5168" t="s">
        <v>29</v>
      </c>
      <c r="L5168" t="s">
        <v>30</v>
      </c>
      <c r="M5168" s="21" t="s">
        <v>31</v>
      </c>
      <c r="N5168" t="s">
        <v>3959</v>
      </c>
      <c r="O5168" s="20">
        <v>29.5998204372995</v>
      </c>
      <c r="P5168" s="20">
        <v>28.6225220681442</v>
      </c>
      <c r="Q5168" s="22">
        <f t="shared" si="5"/>
        <v>0.966982962912715</v>
      </c>
      <c r="R5168" s="23"/>
      <c r="S5168" s="24"/>
      <c r="T5168" s="23"/>
      <c r="U5168" s="22"/>
      <c r="V5168" s="20"/>
      <c r="W5168" s="20"/>
      <c r="X5168" s="25"/>
      <c r="Y5168" s="85"/>
    </row>
    <row r="5169" spans="1:25">
      <c r="A5169" s="1" t="s">
        <v>3801</v>
      </c>
      <c r="B5169" s="13" t="s">
        <v>3802</v>
      </c>
      <c r="C5169" t="s">
        <v>3803</v>
      </c>
      <c r="D5169" s="62" t="s">
        <v>3804</v>
      </c>
      <c r="E5169" s="13" t="s">
        <v>3326</v>
      </c>
      <c r="F5169" s="20"/>
      <c r="G5169" s="20"/>
      <c r="H5169" s="20"/>
      <c r="I5169" s="20"/>
      <c r="J5169" s="25"/>
      <c r="K5169" t="s">
        <v>29</v>
      </c>
      <c r="L5169" t="s">
        <v>30</v>
      </c>
      <c r="M5169" s="21" t="s">
        <v>31</v>
      </c>
      <c r="N5169" t="s">
        <v>3960</v>
      </c>
      <c r="O5169" s="20">
        <v>29.5083217952615</v>
      </c>
      <c r="P5169" s="20">
        <v>20.2546869472939</v>
      </c>
      <c r="Q5169" s="22">
        <f t="shared" si="5"/>
        <v>0.686405926024112</v>
      </c>
      <c r="R5169" s="23"/>
      <c r="S5169" s="24"/>
      <c r="T5169" s="23"/>
      <c r="U5169" s="22"/>
      <c r="V5169" s="20"/>
      <c r="W5169" s="20"/>
      <c r="X5169" s="25"/>
      <c r="Y5169" s="85"/>
    </row>
    <row r="5170" spans="1:25">
      <c r="A5170" s="1" t="s">
        <v>3801</v>
      </c>
      <c r="B5170" s="13" t="s">
        <v>3802</v>
      </c>
      <c r="C5170" t="s">
        <v>3803</v>
      </c>
      <c r="D5170" s="62" t="s">
        <v>3804</v>
      </c>
      <c r="E5170" s="13" t="s">
        <v>3326</v>
      </c>
      <c r="F5170" s="20"/>
      <c r="G5170" s="20"/>
      <c r="H5170" s="20"/>
      <c r="I5170" s="20"/>
      <c r="J5170" s="25"/>
      <c r="K5170" t="s">
        <v>29</v>
      </c>
      <c r="L5170" t="s">
        <v>30</v>
      </c>
      <c r="M5170" s="21" t="s">
        <v>31</v>
      </c>
      <c r="N5170" t="s">
        <v>3961</v>
      </c>
      <c r="O5170" s="20">
        <v>29.297478104442</v>
      </c>
      <c r="P5170" s="20">
        <v>21.8591133522669</v>
      </c>
      <c r="Q5170" s="22">
        <f t="shared" si="5"/>
        <v>0.746109043049432</v>
      </c>
      <c r="R5170" s="23"/>
      <c r="S5170" s="24"/>
      <c r="T5170" s="23"/>
      <c r="U5170" s="22"/>
      <c r="V5170" s="20"/>
      <c r="W5170" s="20"/>
      <c r="X5170" s="25"/>
      <c r="Y5170" s="85"/>
    </row>
    <row r="5171" spans="1:25">
      <c r="A5171" s="1" t="s">
        <v>3801</v>
      </c>
      <c r="B5171" s="13" t="s">
        <v>3802</v>
      </c>
      <c r="C5171" t="s">
        <v>3803</v>
      </c>
      <c r="D5171" s="62" t="s">
        <v>3804</v>
      </c>
      <c r="E5171" s="13" t="s">
        <v>3326</v>
      </c>
      <c r="F5171" s="20"/>
      <c r="G5171" s="20"/>
      <c r="H5171" s="20"/>
      <c r="I5171" s="20"/>
      <c r="J5171" s="25"/>
      <c r="K5171" t="s">
        <v>29</v>
      </c>
      <c r="L5171" t="s">
        <v>30</v>
      </c>
      <c r="M5171" s="21" t="s">
        <v>31</v>
      </c>
      <c r="N5171" t="s">
        <v>3962</v>
      </c>
      <c r="O5171" s="20">
        <v>28.6235178135201</v>
      </c>
      <c r="P5171" s="20">
        <v>24.1840385470905</v>
      </c>
      <c r="Q5171" s="22">
        <f t="shared" si="5"/>
        <v>0.844900990320181</v>
      </c>
      <c r="R5171" s="23"/>
      <c r="S5171" s="24"/>
      <c r="T5171" s="23"/>
      <c r="U5171" s="22"/>
      <c r="V5171" s="20"/>
      <c r="W5171" s="20"/>
      <c r="X5171" s="25"/>
      <c r="Y5171" s="85"/>
    </row>
    <row r="5172" spans="1:25">
      <c r="A5172" s="1" t="s">
        <v>3801</v>
      </c>
      <c r="B5172" s="13" t="s">
        <v>3802</v>
      </c>
      <c r="C5172" t="s">
        <v>3803</v>
      </c>
      <c r="D5172" s="62" t="s">
        <v>3804</v>
      </c>
      <c r="E5172" s="13" t="s">
        <v>3326</v>
      </c>
      <c r="F5172" s="20"/>
      <c r="G5172" s="20"/>
      <c r="H5172" s="20"/>
      <c r="I5172" s="20"/>
      <c r="J5172" s="25"/>
      <c r="K5172" t="s">
        <v>29</v>
      </c>
      <c r="L5172" t="s">
        <v>30</v>
      </c>
      <c r="M5172" s="21" t="s">
        <v>31</v>
      </c>
      <c r="N5172" t="s">
        <v>3963</v>
      </c>
      <c r="O5172" s="20">
        <v>28.2107956184227</v>
      </c>
      <c r="P5172" s="20">
        <v>23.2349043604053</v>
      </c>
      <c r="Q5172" s="22">
        <f t="shared" si="5"/>
        <v>0.823617478736827</v>
      </c>
      <c r="R5172" s="23"/>
      <c r="S5172" s="24"/>
      <c r="T5172" s="23"/>
      <c r="U5172" s="22"/>
      <c r="V5172" s="20"/>
      <c r="W5172" s="20"/>
      <c r="X5172" s="25"/>
      <c r="Y5172" s="85"/>
    </row>
    <row r="5173" spans="1:25">
      <c r="A5173" s="1" t="s">
        <v>3801</v>
      </c>
      <c r="B5173" s="13" t="s">
        <v>3802</v>
      </c>
      <c r="C5173" t="s">
        <v>3803</v>
      </c>
      <c r="D5173" s="62" t="s">
        <v>3804</v>
      </c>
      <c r="E5173" s="13" t="s">
        <v>3326</v>
      </c>
      <c r="F5173" s="20"/>
      <c r="G5173" s="20"/>
      <c r="H5173" s="20"/>
      <c r="I5173" s="20"/>
      <c r="J5173" s="25"/>
      <c r="K5173" t="s">
        <v>29</v>
      </c>
      <c r="L5173" t="s">
        <v>30</v>
      </c>
      <c r="M5173" s="21" t="s">
        <v>31</v>
      </c>
      <c r="N5173" t="s">
        <v>3900</v>
      </c>
      <c r="O5173" s="20">
        <v>27.1462869442835</v>
      </c>
      <c r="P5173" s="20">
        <v>28.2564387622753</v>
      </c>
      <c r="Q5173" s="22">
        <f t="shared" si="5"/>
        <v>1.0408951625786</v>
      </c>
      <c r="R5173" s="23"/>
      <c r="S5173" s="24"/>
      <c r="T5173" s="23"/>
      <c r="U5173" s="22"/>
      <c r="V5173" s="20"/>
      <c r="W5173" s="20"/>
      <c r="X5173" s="25"/>
      <c r="Y5173" s="85"/>
    </row>
    <row r="5174" spans="1:25">
      <c r="A5174" s="1" t="s">
        <v>3801</v>
      </c>
      <c r="B5174" s="13" t="s">
        <v>3802</v>
      </c>
      <c r="C5174" t="s">
        <v>3803</v>
      </c>
      <c r="D5174" s="62" t="s">
        <v>3804</v>
      </c>
      <c r="E5174" s="13" t="s">
        <v>3326</v>
      </c>
      <c r="F5174" s="20"/>
      <c r="G5174" s="20"/>
      <c r="H5174" s="20"/>
      <c r="I5174" s="20"/>
      <c r="J5174" s="25"/>
      <c r="K5174" t="s">
        <v>29</v>
      </c>
      <c r="L5174" t="s">
        <v>30</v>
      </c>
      <c r="M5174" s="21" t="s">
        <v>31</v>
      </c>
      <c r="N5174" t="s">
        <v>3944</v>
      </c>
      <c r="O5174" s="20">
        <v>26.8764336994731</v>
      </c>
      <c r="P5174" s="20">
        <v>24.4440489576676</v>
      </c>
      <c r="Q5174" s="22">
        <f t="shared" si="5"/>
        <v>0.909497488803615</v>
      </c>
      <c r="R5174" s="23"/>
      <c r="S5174" s="24"/>
      <c r="T5174" s="23"/>
      <c r="U5174" s="22"/>
      <c r="V5174" s="20"/>
      <c r="W5174" s="20"/>
      <c r="X5174" s="25"/>
      <c r="Y5174" s="85"/>
    </row>
    <row r="5175" spans="1:25">
      <c r="A5175" s="1" t="s">
        <v>3801</v>
      </c>
      <c r="B5175" s="13" t="s">
        <v>3802</v>
      </c>
      <c r="C5175" t="s">
        <v>3803</v>
      </c>
      <c r="D5175" s="62" t="s">
        <v>3804</v>
      </c>
      <c r="E5175" s="13" t="s">
        <v>3326</v>
      </c>
      <c r="F5175" s="20"/>
      <c r="G5175" s="20"/>
      <c r="H5175" s="20"/>
      <c r="I5175" s="20"/>
      <c r="J5175" s="25"/>
      <c r="K5175" t="s">
        <v>29</v>
      </c>
      <c r="L5175" t="s">
        <v>30</v>
      </c>
      <c r="M5175" s="21" t="s">
        <v>31</v>
      </c>
      <c r="N5175" t="s">
        <v>3964</v>
      </c>
      <c r="O5175" s="20">
        <v>69.0835357680724</v>
      </c>
      <c r="P5175" s="20">
        <v>58.578538958865</v>
      </c>
      <c r="Q5175" s="22">
        <f t="shared" si="5"/>
        <v>0.847937765599103</v>
      </c>
      <c r="R5175" s="23"/>
      <c r="S5175" s="24"/>
      <c r="T5175" s="23"/>
      <c r="U5175" s="22"/>
      <c r="V5175" s="20"/>
      <c r="W5175" s="20"/>
      <c r="X5175" s="25"/>
      <c r="Y5175" s="85"/>
    </row>
    <row r="5176" spans="1:25">
      <c r="A5176" s="1" t="s">
        <v>3801</v>
      </c>
      <c r="B5176" s="13" t="s">
        <v>3802</v>
      </c>
      <c r="C5176" t="s">
        <v>3803</v>
      </c>
      <c r="D5176" s="62" t="s">
        <v>3804</v>
      </c>
      <c r="E5176" s="13" t="s">
        <v>3326</v>
      </c>
      <c r="F5176" s="20"/>
      <c r="G5176" s="20"/>
      <c r="H5176" s="20"/>
      <c r="I5176" s="20"/>
      <c r="J5176" s="25"/>
      <c r="K5176" t="s">
        <v>29</v>
      </c>
      <c r="L5176" t="s">
        <v>30</v>
      </c>
      <c r="M5176" s="21" t="s">
        <v>31</v>
      </c>
      <c r="N5176" t="s">
        <v>3965</v>
      </c>
      <c r="O5176" s="20">
        <v>68.4490378012923</v>
      </c>
      <c r="P5176" s="20">
        <v>55.3028035518308</v>
      </c>
      <c r="Q5176" s="22">
        <f t="shared" si="5"/>
        <v>0.8079412849071</v>
      </c>
      <c r="R5176" s="23"/>
      <c r="S5176" s="24"/>
      <c r="T5176" s="23"/>
      <c r="U5176" s="22"/>
      <c r="V5176" s="20"/>
      <c r="W5176" s="20"/>
      <c r="X5176" s="25"/>
      <c r="Y5176" s="85"/>
    </row>
    <row r="5177" spans="1:25">
      <c r="A5177" s="1" t="s">
        <v>3801</v>
      </c>
      <c r="B5177" s="13" t="s">
        <v>3802</v>
      </c>
      <c r="C5177" t="s">
        <v>3803</v>
      </c>
      <c r="D5177" s="62" t="s">
        <v>3804</v>
      </c>
      <c r="E5177" s="13" t="s">
        <v>3326</v>
      </c>
      <c r="F5177" s="20"/>
      <c r="G5177" s="20"/>
      <c r="H5177" s="20"/>
      <c r="I5177" s="20"/>
      <c r="J5177" s="25"/>
      <c r="K5177" t="s">
        <v>29</v>
      </c>
      <c r="L5177" t="s">
        <v>30</v>
      </c>
      <c r="M5177" s="21" t="s">
        <v>31</v>
      </c>
      <c r="N5177" t="s">
        <v>3966</v>
      </c>
      <c r="O5177" s="20">
        <v>66.1261491237785</v>
      </c>
      <c r="P5177" s="20">
        <v>53.9437082205462</v>
      </c>
      <c r="Q5177" s="22">
        <f t="shared" si="5"/>
        <v>0.815769690740216</v>
      </c>
      <c r="R5177" s="23"/>
      <c r="S5177" s="24"/>
      <c r="T5177" s="23"/>
      <c r="U5177" s="22"/>
      <c r="V5177" s="20"/>
      <c r="W5177" s="20"/>
      <c r="X5177" s="25"/>
      <c r="Y5177" s="85"/>
    </row>
    <row r="5178" spans="1:25">
      <c r="A5178" s="1" t="s">
        <v>3801</v>
      </c>
      <c r="B5178" s="13" t="s">
        <v>3802</v>
      </c>
      <c r="C5178" t="s">
        <v>3803</v>
      </c>
      <c r="D5178" s="62" t="s">
        <v>3804</v>
      </c>
      <c r="E5178" s="13" t="s">
        <v>3326</v>
      </c>
      <c r="F5178" s="20"/>
      <c r="G5178" s="20"/>
      <c r="H5178" s="20"/>
      <c r="I5178" s="20"/>
      <c r="J5178" s="25"/>
      <c r="K5178" t="s">
        <v>29</v>
      </c>
      <c r="L5178" t="s">
        <v>30</v>
      </c>
      <c r="M5178" s="21" t="s">
        <v>31</v>
      </c>
      <c r="N5178" t="s">
        <v>3967</v>
      </c>
      <c r="O5178" s="20">
        <v>65.9448779073296</v>
      </c>
      <c r="P5178" s="20">
        <v>57.5598154482272</v>
      </c>
      <c r="Q5178" s="22">
        <f t="shared" si="5"/>
        <v>0.87284740338915</v>
      </c>
      <c r="R5178" s="23"/>
      <c r="S5178" s="24"/>
      <c r="T5178" s="23"/>
      <c r="U5178" s="22"/>
      <c r="V5178" s="20"/>
      <c r="W5178" s="20"/>
      <c r="X5178" s="25"/>
      <c r="Y5178" s="85"/>
    </row>
    <row r="5179" spans="1:25">
      <c r="A5179" s="1" t="s">
        <v>3801</v>
      </c>
      <c r="B5179" s="13" t="s">
        <v>3802</v>
      </c>
      <c r="C5179" t="s">
        <v>3803</v>
      </c>
      <c r="D5179" s="62" t="s">
        <v>3804</v>
      </c>
      <c r="E5179" s="13" t="s">
        <v>3326</v>
      </c>
      <c r="F5179" s="20"/>
      <c r="G5179" s="20"/>
      <c r="H5179" s="20"/>
      <c r="I5179" s="20"/>
      <c r="J5179" s="25"/>
      <c r="K5179" t="s">
        <v>29</v>
      </c>
      <c r="L5179" t="s">
        <v>30</v>
      </c>
      <c r="M5179" s="21" t="s">
        <v>31</v>
      </c>
      <c r="N5179" t="s">
        <v>3968</v>
      </c>
      <c r="O5179" s="20">
        <v>63.7456097372562</v>
      </c>
      <c r="P5179" s="20">
        <v>53.2746607093905</v>
      </c>
      <c r="Q5179" s="22">
        <f t="shared" si="5"/>
        <v>0.835738506996412</v>
      </c>
      <c r="R5179" s="23"/>
      <c r="S5179" s="24"/>
      <c r="T5179" s="23"/>
      <c r="U5179" s="22"/>
      <c r="V5179" s="20"/>
      <c r="W5179" s="20"/>
      <c r="X5179" s="25"/>
      <c r="Y5179" s="85"/>
    </row>
    <row r="5180" spans="1:25">
      <c r="A5180" s="1" t="s">
        <v>3801</v>
      </c>
      <c r="B5180" s="13" t="s">
        <v>3802</v>
      </c>
      <c r="C5180" t="s">
        <v>3803</v>
      </c>
      <c r="D5180" s="62" t="s">
        <v>3804</v>
      </c>
      <c r="E5180" s="13" t="s">
        <v>3326</v>
      </c>
      <c r="F5180" s="20"/>
      <c r="G5180" s="20"/>
      <c r="H5180" s="20"/>
      <c r="I5180" s="20"/>
      <c r="J5180" s="25"/>
      <c r="K5180" t="s">
        <v>29</v>
      </c>
      <c r="L5180" t="s">
        <v>30</v>
      </c>
      <c r="M5180" s="21" t="s">
        <v>31</v>
      </c>
      <c r="N5180" t="s">
        <v>3969</v>
      </c>
      <c r="O5180" s="20">
        <v>63.3980280436681</v>
      </c>
      <c r="P5180" s="20">
        <v>60.7305411575517</v>
      </c>
      <c r="Q5180" s="22">
        <f t="shared" si="5"/>
        <v>0.95792476566812</v>
      </c>
      <c r="R5180" s="23"/>
      <c r="S5180" s="24"/>
      <c r="T5180" s="23"/>
      <c r="U5180" s="22"/>
      <c r="V5180" s="20"/>
      <c r="W5180" s="20"/>
      <c r="X5180" s="25"/>
      <c r="Y5180" s="85"/>
    </row>
    <row r="5181" spans="1:25">
      <c r="A5181" s="1" t="s">
        <v>3801</v>
      </c>
      <c r="B5181" s="13" t="s">
        <v>3802</v>
      </c>
      <c r="C5181" t="s">
        <v>3803</v>
      </c>
      <c r="D5181" s="62" t="s">
        <v>3804</v>
      </c>
      <c r="E5181" s="13" t="s">
        <v>3326</v>
      </c>
      <c r="F5181" s="20"/>
      <c r="G5181" s="20"/>
      <c r="H5181" s="20"/>
      <c r="I5181" s="20"/>
      <c r="J5181" s="25"/>
      <c r="K5181" t="s">
        <v>29</v>
      </c>
      <c r="L5181" t="s">
        <v>30</v>
      </c>
      <c r="M5181" s="21" t="s">
        <v>31</v>
      </c>
      <c r="N5181" t="s">
        <v>3970</v>
      </c>
      <c r="O5181" s="20">
        <v>63.2877705931395</v>
      </c>
      <c r="P5181" s="20">
        <v>55.9338521400778</v>
      </c>
      <c r="Q5181" s="22">
        <f t="shared" si="5"/>
        <v>0.883801903841136</v>
      </c>
      <c r="R5181" s="23"/>
      <c r="S5181" s="24"/>
      <c r="T5181" s="23"/>
      <c r="U5181" s="22"/>
      <c r="V5181" s="20"/>
      <c r="W5181" s="20"/>
      <c r="X5181" s="25"/>
      <c r="Y5181" s="85"/>
    </row>
    <row r="5182" spans="1:25">
      <c r="A5182" s="1" t="s">
        <v>3801</v>
      </c>
      <c r="B5182" s="13" t="s">
        <v>3802</v>
      </c>
      <c r="C5182" t="s">
        <v>3803</v>
      </c>
      <c r="D5182" s="62" t="s">
        <v>3804</v>
      </c>
      <c r="E5182" s="13" t="s">
        <v>3326</v>
      </c>
      <c r="F5182" s="20"/>
      <c r="G5182" s="20"/>
      <c r="H5182" s="20"/>
      <c r="I5182" s="20"/>
      <c r="J5182" s="25"/>
      <c r="K5182" t="s">
        <v>29</v>
      </c>
      <c r="L5182" t="s">
        <v>30</v>
      </c>
      <c r="M5182" s="21" t="s">
        <v>31</v>
      </c>
      <c r="N5182" t="s">
        <v>3971</v>
      </c>
      <c r="O5182" s="20">
        <v>62.7816519017162</v>
      </c>
      <c r="P5182" s="20">
        <v>54.1634578278535</v>
      </c>
      <c r="Q5182" s="22">
        <f t="shared" si="5"/>
        <v>0.862727503772051</v>
      </c>
      <c r="R5182" s="23"/>
      <c r="S5182" s="24"/>
      <c r="T5182" s="23"/>
      <c r="U5182" s="22"/>
      <c r="V5182" s="20"/>
      <c r="W5182" s="20"/>
      <c r="X5182" s="25"/>
      <c r="Y5182" s="85"/>
    </row>
    <row r="5183" spans="1:25">
      <c r="A5183" s="1" t="s">
        <v>3801</v>
      </c>
      <c r="B5183" s="13" t="s">
        <v>3802</v>
      </c>
      <c r="C5183" t="s">
        <v>3803</v>
      </c>
      <c r="D5183" s="62" t="s">
        <v>3804</v>
      </c>
      <c r="E5183" s="13" t="s">
        <v>3326</v>
      </c>
      <c r="F5183" s="20"/>
      <c r="G5183" s="20"/>
      <c r="H5183" s="20"/>
      <c r="I5183" s="20"/>
      <c r="J5183" s="25"/>
      <c r="K5183" t="s">
        <v>29</v>
      </c>
      <c r="L5183" t="s">
        <v>30</v>
      </c>
      <c r="M5183" s="21" t="s">
        <v>31</v>
      </c>
      <c r="N5183" t="s">
        <v>3972</v>
      </c>
      <c r="O5183" s="20">
        <v>62.7196246447378</v>
      </c>
      <c r="P5183" s="20">
        <v>56.0418254509474</v>
      </c>
      <c r="Q5183" s="22">
        <f t="shared" si="5"/>
        <v>0.893529350157698</v>
      </c>
      <c r="R5183" s="23"/>
      <c r="S5183" s="24"/>
      <c r="T5183" s="23"/>
      <c r="U5183" s="22"/>
      <c r="V5183" s="20"/>
      <c r="W5183" s="20"/>
      <c r="X5183" s="25"/>
      <c r="Y5183" s="85"/>
    </row>
    <row r="5184" spans="1:25">
      <c r="A5184" s="1" t="s">
        <v>3801</v>
      </c>
      <c r="B5184" s="13" t="s">
        <v>3802</v>
      </c>
      <c r="C5184" t="s">
        <v>3803</v>
      </c>
      <c r="D5184" s="62" t="s">
        <v>3804</v>
      </c>
      <c r="E5184" s="13" t="s">
        <v>3326</v>
      </c>
      <c r="F5184" s="20"/>
      <c r="G5184" s="20"/>
      <c r="H5184" s="20"/>
      <c r="I5184" s="20"/>
      <c r="J5184" s="25"/>
      <c r="K5184" t="s">
        <v>29</v>
      </c>
      <c r="L5184" t="s">
        <v>30</v>
      </c>
      <c r="M5184" s="21" t="s">
        <v>31</v>
      </c>
      <c r="N5184" t="s">
        <v>3973</v>
      </c>
      <c r="O5184" s="20">
        <v>62.5848714304446</v>
      </c>
      <c r="P5184" s="20">
        <v>57.8271804118819</v>
      </c>
      <c r="Q5184" s="22">
        <f t="shared" si="5"/>
        <v>0.923980174284608</v>
      </c>
      <c r="R5184" s="23"/>
      <c r="S5184" s="24"/>
      <c r="T5184" s="23"/>
      <c r="U5184" s="22"/>
      <c r="V5184" s="20"/>
      <c r="W5184" s="20"/>
      <c r="X5184" s="25"/>
      <c r="Y5184" s="85"/>
    </row>
    <row r="5185" spans="1:25">
      <c r="A5185" s="1" t="s">
        <v>3801</v>
      </c>
      <c r="B5185" s="13" t="s">
        <v>3802</v>
      </c>
      <c r="C5185" t="s">
        <v>3803</v>
      </c>
      <c r="D5185" s="62" t="s">
        <v>3804</v>
      </c>
      <c r="E5185" s="13" t="s">
        <v>3326</v>
      </c>
      <c r="F5185" s="20"/>
      <c r="G5185" s="20"/>
      <c r="H5185" s="20"/>
      <c r="I5185" s="20"/>
      <c r="J5185" s="25"/>
      <c r="K5185" t="s">
        <v>29</v>
      </c>
      <c r="L5185" t="s">
        <v>30</v>
      </c>
      <c r="M5185" s="21" t="s">
        <v>31</v>
      </c>
      <c r="N5185" t="s">
        <v>3974</v>
      </c>
      <c r="O5185" s="20">
        <v>61.680021750125</v>
      </c>
      <c r="P5185" s="20">
        <v>57.8480239251375</v>
      </c>
      <c r="Q5185" s="22">
        <f t="shared" si="5"/>
        <v>0.937872949518217</v>
      </c>
      <c r="R5185" s="23"/>
      <c r="S5185" s="24"/>
      <c r="T5185" s="23"/>
      <c r="U5185" s="22"/>
      <c r="V5185" s="20"/>
      <c r="W5185" s="20"/>
      <c r="X5185" s="25"/>
      <c r="Y5185" s="85"/>
    </row>
    <row r="5186" spans="1:25">
      <c r="A5186" s="1" t="s">
        <v>3801</v>
      </c>
      <c r="B5186" s="13" t="s">
        <v>3802</v>
      </c>
      <c r="C5186" t="s">
        <v>3803</v>
      </c>
      <c r="D5186" s="62" t="s">
        <v>3804</v>
      </c>
      <c r="E5186" s="13" t="s">
        <v>3326</v>
      </c>
      <c r="F5186" s="20"/>
      <c r="G5186" s="20"/>
      <c r="H5186" s="20"/>
      <c r="I5186" s="20"/>
      <c r="J5186" s="25"/>
      <c r="K5186" t="s">
        <v>29</v>
      </c>
      <c r="L5186" t="s">
        <v>30</v>
      </c>
      <c r="M5186" s="21" t="s">
        <v>31</v>
      </c>
      <c r="N5186" t="s">
        <v>3975</v>
      </c>
      <c r="O5186" s="20">
        <v>60.3512367982212</v>
      </c>
      <c r="P5186" s="20">
        <v>51.0670911449121</v>
      </c>
      <c r="Q5186" s="22">
        <f t="shared" si="5"/>
        <v>0.846164782267019</v>
      </c>
      <c r="R5186" s="23"/>
      <c r="S5186" s="24"/>
      <c r="T5186" s="23"/>
      <c r="U5186" s="22"/>
      <c r="V5186" s="20"/>
      <c r="W5186" s="20"/>
      <c r="X5186" s="25"/>
      <c r="Y5186" s="85"/>
    </row>
    <row r="5187" spans="1:25">
      <c r="A5187" s="1" t="s">
        <v>3801</v>
      </c>
      <c r="B5187" s="13" t="s">
        <v>3802</v>
      </c>
      <c r="C5187" t="s">
        <v>3803</v>
      </c>
      <c r="D5187" s="62" t="s">
        <v>3804</v>
      </c>
      <c r="E5187" s="13" t="s">
        <v>3326</v>
      </c>
      <c r="F5187" s="20"/>
      <c r="G5187" s="20"/>
      <c r="H5187" s="20"/>
      <c r="I5187" s="20"/>
      <c r="J5187" s="25"/>
      <c r="K5187" t="s">
        <v>29</v>
      </c>
      <c r="L5187" t="s">
        <v>30</v>
      </c>
      <c r="M5187" s="21" t="s">
        <v>31</v>
      </c>
      <c r="N5187" t="s">
        <v>3976</v>
      </c>
      <c r="O5187" s="20">
        <v>59.1445830540509</v>
      </c>
      <c r="P5187" s="20">
        <v>54.3987517926528</v>
      </c>
      <c r="Q5187" s="22">
        <f t="shared" si="5"/>
        <v>0.919758817860614</v>
      </c>
      <c r="R5187" s="23"/>
      <c r="S5187" s="24"/>
      <c r="T5187" s="23"/>
      <c r="U5187" s="22"/>
      <c r="V5187" s="20"/>
      <c r="W5187" s="20"/>
      <c r="X5187" s="25"/>
      <c r="Y5187" s="85"/>
    </row>
    <row r="5188" spans="1:25">
      <c r="A5188" s="1" t="s">
        <v>3801</v>
      </c>
      <c r="B5188" s="13" t="s">
        <v>3802</v>
      </c>
      <c r="C5188" t="s">
        <v>3803</v>
      </c>
      <c r="D5188" s="62" t="s">
        <v>3804</v>
      </c>
      <c r="E5188" s="13" t="s">
        <v>3326</v>
      </c>
      <c r="F5188" s="20"/>
      <c r="G5188" s="20"/>
      <c r="H5188" s="20"/>
      <c r="I5188" s="20"/>
      <c r="J5188" s="25"/>
      <c r="K5188" t="s">
        <v>29</v>
      </c>
      <c r="L5188" t="s">
        <v>30</v>
      </c>
      <c r="M5188" s="21" t="s">
        <v>31</v>
      </c>
      <c r="N5188" t="s">
        <v>3977</v>
      </c>
      <c r="O5188" s="20">
        <v>58.9197399070159</v>
      </c>
      <c r="P5188" s="20">
        <v>50.0740495442044</v>
      </c>
      <c r="Q5188" s="22">
        <f t="shared" ref="Q5188:Q5251" si="6">P5188/O5188</f>
        <v>0.84986881515819</v>
      </c>
      <c r="R5188" s="23"/>
      <c r="S5188" s="24"/>
      <c r="T5188" s="23"/>
      <c r="U5188" s="22"/>
      <c r="V5188" s="20"/>
      <c r="W5188" s="20"/>
      <c r="X5188" s="25"/>
      <c r="Y5188" s="85"/>
    </row>
    <row r="5189" spans="1:25">
      <c r="A5189" s="1" t="s">
        <v>3801</v>
      </c>
      <c r="B5189" s="13" t="s">
        <v>3802</v>
      </c>
      <c r="C5189" t="s">
        <v>3803</v>
      </c>
      <c r="D5189" s="62" t="s">
        <v>3804</v>
      </c>
      <c r="E5189" s="13" t="s">
        <v>3326</v>
      </c>
      <c r="F5189" s="20"/>
      <c r="G5189" s="20"/>
      <c r="H5189" s="20"/>
      <c r="I5189" s="20"/>
      <c r="J5189" s="25"/>
      <c r="K5189" t="s">
        <v>29</v>
      </c>
      <c r="L5189" t="s">
        <v>30</v>
      </c>
      <c r="M5189" s="21" t="s">
        <v>31</v>
      </c>
      <c r="N5189" t="s">
        <v>3978</v>
      </c>
      <c r="O5189" s="20">
        <v>58.4312801383996</v>
      </c>
      <c r="P5189" s="20">
        <v>52.4024975115374</v>
      </c>
      <c r="Q5189" s="22">
        <f t="shared" si="6"/>
        <v>0.89682268448368</v>
      </c>
      <c r="R5189" s="23"/>
      <c r="S5189" s="24"/>
      <c r="T5189" s="23"/>
      <c r="U5189" s="22"/>
      <c r="V5189" s="20"/>
      <c r="W5189" s="20"/>
      <c r="X5189" s="25"/>
      <c r="Y5189" s="85"/>
    </row>
    <row r="5190" spans="1:25">
      <c r="A5190" s="1" t="s">
        <v>3801</v>
      </c>
      <c r="B5190" s="13" t="s">
        <v>3802</v>
      </c>
      <c r="C5190" t="s">
        <v>3803</v>
      </c>
      <c r="D5190" s="62" t="s">
        <v>3804</v>
      </c>
      <c r="E5190" s="13" t="s">
        <v>3326</v>
      </c>
      <c r="F5190" s="20"/>
      <c r="G5190" s="20"/>
      <c r="H5190" s="20"/>
      <c r="I5190" s="20"/>
      <c r="J5190" s="25"/>
      <c r="K5190" t="s">
        <v>29</v>
      </c>
      <c r="L5190" t="s">
        <v>30</v>
      </c>
      <c r="M5190" s="21" t="s">
        <v>31</v>
      </c>
      <c r="N5190" t="s">
        <v>3979</v>
      </c>
      <c r="O5190" s="20">
        <v>57.9345882847828</v>
      </c>
      <c r="P5190" s="20">
        <v>50.4842565802358</v>
      </c>
      <c r="Q5190" s="22">
        <f t="shared" si="6"/>
        <v>0.871400972629266</v>
      </c>
      <c r="R5190" s="23"/>
      <c r="S5190" s="24"/>
      <c r="T5190" s="23"/>
      <c r="U5190" s="22"/>
      <c r="V5190" s="20"/>
      <c r="W5190" s="20"/>
      <c r="X5190" s="25"/>
      <c r="Y5190" s="85"/>
    </row>
    <row r="5191" spans="1:25">
      <c r="A5191" s="1" t="s">
        <v>3801</v>
      </c>
      <c r="B5191" s="13" t="s">
        <v>3802</v>
      </c>
      <c r="C5191" t="s">
        <v>3803</v>
      </c>
      <c r="D5191" s="62" t="s">
        <v>3804</v>
      </c>
      <c r="E5191" s="13" t="s">
        <v>3326</v>
      </c>
      <c r="F5191" s="20"/>
      <c r="G5191" s="20"/>
      <c r="H5191" s="20"/>
      <c r="I5191" s="20"/>
      <c r="J5191" s="25"/>
      <c r="K5191" t="s">
        <v>29</v>
      </c>
      <c r="L5191" t="s">
        <v>30</v>
      </c>
      <c r="M5191" s="21" t="s">
        <v>31</v>
      </c>
      <c r="N5191" t="s">
        <v>3980</v>
      </c>
      <c r="O5191" s="20">
        <v>57.8406558120207</v>
      </c>
      <c r="P5191" s="20">
        <v>53.3675638814232</v>
      </c>
      <c r="Q5191" s="22">
        <f t="shared" si="6"/>
        <v>0.922665262559699</v>
      </c>
      <c r="R5191" s="23"/>
      <c r="S5191" s="24"/>
      <c r="T5191" s="23"/>
      <c r="U5191" s="22"/>
      <c r="V5191" s="20"/>
      <c r="W5191" s="20"/>
      <c r="X5191" s="25"/>
      <c r="Y5191" s="85"/>
    </row>
    <row r="5192" spans="1:25">
      <c r="A5192" s="1" t="s">
        <v>3801</v>
      </c>
      <c r="B5192" s="13" t="s">
        <v>3802</v>
      </c>
      <c r="C5192" t="s">
        <v>3803</v>
      </c>
      <c r="D5192" s="62" t="s">
        <v>3804</v>
      </c>
      <c r="E5192" s="13" t="s">
        <v>3326</v>
      </c>
      <c r="F5192" s="20"/>
      <c r="G5192" s="20"/>
      <c r="H5192" s="20"/>
      <c r="I5192" s="20"/>
      <c r="J5192" s="25"/>
      <c r="K5192" t="s">
        <v>29</v>
      </c>
      <c r="L5192" t="s">
        <v>30</v>
      </c>
      <c r="M5192" s="21" t="s">
        <v>31</v>
      </c>
      <c r="N5192" t="s">
        <v>3981</v>
      </c>
      <c r="O5192" s="20">
        <v>53.5371355729806</v>
      </c>
      <c r="P5192" s="20">
        <v>48.7621618964429</v>
      </c>
      <c r="Q5192" s="22">
        <f t="shared" si="6"/>
        <v>0.910810064351901</v>
      </c>
      <c r="R5192" s="23"/>
      <c r="S5192" s="24"/>
      <c r="T5192" s="23"/>
      <c r="U5192" s="22"/>
      <c r="V5192" s="20"/>
      <c r="W5192" s="20"/>
      <c r="X5192" s="25"/>
      <c r="Y5192" s="85"/>
    </row>
    <row r="5193" spans="1:25">
      <c r="A5193" s="1" t="s">
        <v>3801</v>
      </c>
      <c r="B5193" s="13" t="s">
        <v>3802</v>
      </c>
      <c r="C5193" t="s">
        <v>3803</v>
      </c>
      <c r="D5193" s="62" t="s">
        <v>3804</v>
      </c>
      <c r="E5193" s="13" t="s">
        <v>3326</v>
      </c>
      <c r="F5193" s="20"/>
      <c r="G5193" s="20"/>
      <c r="H5193" s="20"/>
      <c r="I5193" s="20"/>
      <c r="J5193" s="25"/>
      <c r="K5193" t="s">
        <v>29</v>
      </c>
      <c r="L5193" t="s">
        <v>30</v>
      </c>
      <c r="M5193" s="21" t="s">
        <v>31</v>
      </c>
      <c r="N5193" t="s">
        <v>3982</v>
      </c>
      <c r="O5193" s="20">
        <v>53.1122619534181</v>
      </c>
      <c r="P5193" s="20">
        <v>47.0961076792148</v>
      </c>
      <c r="Q5193" s="22">
        <f t="shared" si="6"/>
        <v>0.886727583180703</v>
      </c>
      <c r="R5193" s="23"/>
      <c r="S5193" s="24"/>
      <c r="T5193" s="23"/>
      <c r="U5193" s="22"/>
      <c r="V5193" s="20"/>
      <c r="W5193" s="20"/>
      <c r="X5193" s="25"/>
      <c r="Y5193" s="85"/>
    </row>
    <row r="5194" spans="1:25">
      <c r="A5194" s="1" t="s">
        <v>3801</v>
      </c>
      <c r="B5194" s="13" t="s">
        <v>3802</v>
      </c>
      <c r="C5194" t="s">
        <v>3803</v>
      </c>
      <c r="D5194" s="62" t="s">
        <v>3804</v>
      </c>
      <c r="E5194" s="13" t="s">
        <v>3326</v>
      </c>
      <c r="F5194" s="20"/>
      <c r="G5194" s="20"/>
      <c r="H5194" s="20"/>
      <c r="I5194" s="20"/>
      <c r="J5194" s="25"/>
      <c r="K5194" t="s">
        <v>29</v>
      </c>
      <c r="L5194" t="s">
        <v>30</v>
      </c>
      <c r="M5194" s="21" t="s">
        <v>31</v>
      </c>
      <c r="N5194" t="s">
        <v>3983</v>
      </c>
      <c r="O5194" s="20">
        <v>52.625282325429</v>
      </c>
      <c r="P5194" s="20">
        <v>44.7421091234569</v>
      </c>
      <c r="Q5194" s="22">
        <f t="shared" si="6"/>
        <v>0.850201787931068</v>
      </c>
      <c r="R5194" s="23"/>
      <c r="S5194" s="24"/>
      <c r="T5194" s="23"/>
      <c r="U5194" s="22"/>
      <c r="V5194" s="20"/>
      <c r="W5194" s="20"/>
      <c r="X5194" s="25"/>
      <c r="Y5194" s="85"/>
    </row>
    <row r="5195" spans="1:25">
      <c r="A5195" s="1" t="s">
        <v>3801</v>
      </c>
      <c r="B5195" s="13" t="s">
        <v>3802</v>
      </c>
      <c r="C5195" t="s">
        <v>3803</v>
      </c>
      <c r="D5195" s="62" t="s">
        <v>3804</v>
      </c>
      <c r="E5195" s="13" t="s">
        <v>3326</v>
      </c>
      <c r="F5195" s="20"/>
      <c r="G5195" s="20"/>
      <c r="H5195" s="20"/>
      <c r="I5195" s="20"/>
      <c r="J5195" s="25"/>
      <c r="K5195" t="s">
        <v>29</v>
      </c>
      <c r="L5195" t="s">
        <v>30</v>
      </c>
      <c r="M5195" s="21" t="s">
        <v>31</v>
      </c>
      <c r="N5195" t="s">
        <v>3984</v>
      </c>
      <c r="O5195" s="20">
        <v>52.1694740601896</v>
      </c>
      <c r="P5195" s="20">
        <v>47.0127992873411</v>
      </c>
      <c r="Q5195" s="22">
        <f t="shared" si="6"/>
        <v>0.901155323764638</v>
      </c>
      <c r="R5195" s="23"/>
      <c r="S5195" s="24"/>
      <c r="T5195" s="23"/>
      <c r="U5195" s="22"/>
      <c r="V5195" s="20"/>
      <c r="W5195" s="20"/>
      <c r="X5195" s="25"/>
      <c r="Y5195" s="85"/>
    </row>
    <row r="5196" spans="1:25">
      <c r="A5196" s="1" t="s">
        <v>3801</v>
      </c>
      <c r="B5196" s="13" t="s">
        <v>3802</v>
      </c>
      <c r="C5196" t="s">
        <v>3803</v>
      </c>
      <c r="D5196" s="62" t="s">
        <v>3804</v>
      </c>
      <c r="E5196" s="13" t="s">
        <v>3326</v>
      </c>
      <c r="F5196" s="20"/>
      <c r="G5196" s="20"/>
      <c r="H5196" s="20"/>
      <c r="I5196" s="20"/>
      <c r="J5196" s="25"/>
      <c r="K5196" t="s">
        <v>29</v>
      </c>
      <c r="L5196" t="s">
        <v>30</v>
      </c>
      <c r="M5196" s="21" t="s">
        <v>31</v>
      </c>
      <c r="N5196" t="s">
        <v>3985</v>
      </c>
      <c r="O5196" s="20">
        <v>51.8141242175962</v>
      </c>
      <c r="P5196" s="20">
        <v>46.7750783841422</v>
      </c>
      <c r="Q5196" s="22">
        <f t="shared" si="6"/>
        <v>0.902747640541173</v>
      </c>
      <c r="R5196" s="23"/>
      <c r="S5196" s="24"/>
      <c r="T5196" s="23"/>
      <c r="U5196" s="22"/>
      <c r="V5196" s="20"/>
      <c r="W5196" s="20"/>
      <c r="X5196" s="25"/>
      <c r="Y5196" s="85"/>
    </row>
    <row r="5197" spans="1:25">
      <c r="A5197" s="1" t="s">
        <v>3801</v>
      </c>
      <c r="B5197" s="13" t="s">
        <v>3802</v>
      </c>
      <c r="C5197" t="s">
        <v>3803</v>
      </c>
      <c r="D5197" s="62" t="s">
        <v>3804</v>
      </c>
      <c r="E5197" s="13" t="s">
        <v>3326</v>
      </c>
      <c r="F5197" s="20"/>
      <c r="G5197" s="20"/>
      <c r="H5197" s="20"/>
      <c r="I5197" s="20"/>
      <c r="J5197" s="25"/>
      <c r="K5197" t="s">
        <v>29</v>
      </c>
      <c r="L5197" t="s">
        <v>30</v>
      </c>
      <c r="M5197" s="21" t="s">
        <v>31</v>
      </c>
      <c r="N5197" t="s">
        <v>3986</v>
      </c>
      <c r="O5197" s="20">
        <v>51.4377988735189</v>
      </c>
      <c r="P5197" s="20">
        <v>49.0979837283339</v>
      </c>
      <c r="Q5197" s="22">
        <f t="shared" si="6"/>
        <v>0.954511756015486</v>
      </c>
      <c r="R5197" s="23"/>
      <c r="S5197" s="24"/>
      <c r="T5197" s="23"/>
      <c r="U5197" s="22"/>
      <c r="V5197" s="20"/>
      <c r="W5197" s="20"/>
      <c r="X5197" s="25"/>
      <c r="Y5197" s="85"/>
    </row>
    <row r="5198" spans="1:25">
      <c r="A5198" s="1" t="s">
        <v>3801</v>
      </c>
      <c r="B5198" s="13" t="s">
        <v>3802</v>
      </c>
      <c r="C5198" t="s">
        <v>3803</v>
      </c>
      <c r="D5198" s="62" t="s">
        <v>3804</v>
      </c>
      <c r="E5198" s="13" t="s">
        <v>3326</v>
      </c>
      <c r="F5198" s="20"/>
      <c r="G5198" s="20"/>
      <c r="H5198" s="20"/>
      <c r="I5198" s="20"/>
      <c r="J5198" s="25"/>
      <c r="K5198" t="s">
        <v>29</v>
      </c>
      <c r="L5198" t="s">
        <v>30</v>
      </c>
      <c r="M5198" s="21" t="s">
        <v>31</v>
      </c>
      <c r="N5198" t="s">
        <v>3987</v>
      </c>
      <c r="O5198" s="20">
        <v>51.172421973069</v>
      </c>
      <c r="P5198" s="20">
        <v>49.0948361142254</v>
      </c>
      <c r="Q5198" s="22">
        <f t="shared" si="6"/>
        <v>0.959400282833261</v>
      </c>
      <c r="R5198" s="23"/>
      <c r="S5198" s="24"/>
      <c r="T5198" s="23"/>
      <c r="U5198" s="22"/>
      <c r="V5198" s="20"/>
      <c r="W5198" s="20"/>
      <c r="X5198" s="25"/>
      <c r="Y5198" s="85"/>
    </row>
    <row r="5199" spans="1:25">
      <c r="A5199" s="1" t="s">
        <v>3801</v>
      </c>
      <c r="B5199" s="13" t="s">
        <v>3802</v>
      </c>
      <c r="C5199" t="s">
        <v>3803</v>
      </c>
      <c r="D5199" s="62" t="s">
        <v>3804</v>
      </c>
      <c r="E5199" s="13" t="s">
        <v>3326</v>
      </c>
      <c r="F5199" s="20"/>
      <c r="G5199" s="20"/>
      <c r="H5199" s="20"/>
      <c r="I5199" s="20"/>
      <c r="J5199" s="25"/>
      <c r="K5199" t="s">
        <v>29</v>
      </c>
      <c r="L5199" t="s">
        <v>30</v>
      </c>
      <c r="M5199" s="21" t="s">
        <v>31</v>
      </c>
      <c r="N5199" t="s">
        <v>3988</v>
      </c>
      <c r="O5199" s="20">
        <v>51.1401980394066</v>
      </c>
      <c r="P5199" s="20">
        <v>51.0923364925658</v>
      </c>
      <c r="Q5199" s="22">
        <f t="shared" si="6"/>
        <v>0.999064111038368</v>
      </c>
      <c r="R5199" s="23"/>
      <c r="S5199" s="24"/>
      <c r="T5199" s="23"/>
      <c r="U5199" s="22"/>
      <c r="V5199" s="20"/>
      <c r="W5199" s="20"/>
      <c r="X5199" s="25"/>
      <c r="Y5199" s="85"/>
    </row>
    <row r="5200" spans="1:25">
      <c r="A5200" s="1" t="s">
        <v>3801</v>
      </c>
      <c r="B5200" s="13" t="s">
        <v>3802</v>
      </c>
      <c r="C5200" t="s">
        <v>3803</v>
      </c>
      <c r="D5200" s="62" t="s">
        <v>3804</v>
      </c>
      <c r="E5200" s="13" t="s">
        <v>3326</v>
      </c>
      <c r="F5200" s="20"/>
      <c r="G5200" s="20"/>
      <c r="H5200" s="20"/>
      <c r="I5200" s="20"/>
      <c r="J5200" s="25"/>
      <c r="K5200" t="s">
        <v>29</v>
      </c>
      <c r="L5200" t="s">
        <v>30</v>
      </c>
      <c r="M5200" s="21" t="s">
        <v>31</v>
      </c>
      <c r="N5200" t="s">
        <v>3989</v>
      </c>
      <c r="O5200" s="20">
        <v>50.1623636554545</v>
      </c>
      <c r="P5200" s="20">
        <v>46.1294145193203</v>
      </c>
      <c r="Q5200" s="22">
        <f t="shared" si="6"/>
        <v>0.919602091244446</v>
      </c>
      <c r="R5200" s="23"/>
      <c r="S5200" s="24"/>
      <c r="T5200" s="23">
        <f>308000*1000000000</f>
        <v>308000000000000</v>
      </c>
      <c r="U5200" s="22"/>
      <c r="V5200" s="20">
        <v>43.5</v>
      </c>
      <c r="W5200" s="20"/>
      <c r="X5200" s="25"/>
      <c r="Y5200" s="85"/>
    </row>
    <row r="5201" spans="1:25">
      <c r="A5201" s="1" t="s">
        <v>3801</v>
      </c>
      <c r="B5201" s="13" t="s">
        <v>3802</v>
      </c>
      <c r="C5201" t="s">
        <v>3803</v>
      </c>
      <c r="D5201" s="62" t="s">
        <v>3804</v>
      </c>
      <c r="E5201" s="13" t="s">
        <v>3326</v>
      </c>
      <c r="F5201" s="20"/>
      <c r="G5201" s="20"/>
      <c r="H5201" s="20"/>
      <c r="I5201" s="20"/>
      <c r="J5201" s="25"/>
      <c r="K5201" t="s">
        <v>29</v>
      </c>
      <c r="L5201" t="s">
        <v>30</v>
      </c>
      <c r="M5201" s="21" t="s">
        <v>31</v>
      </c>
      <c r="N5201" t="s">
        <v>3990</v>
      </c>
      <c r="O5201" s="20">
        <v>49.1537561767444</v>
      </c>
      <c r="P5201" s="20">
        <v>48.6236600872937</v>
      </c>
      <c r="Q5201" s="22">
        <f t="shared" si="6"/>
        <v>0.989215552773941</v>
      </c>
      <c r="R5201" s="23"/>
      <c r="S5201" s="24"/>
      <c r="T5201" s="23"/>
      <c r="U5201" s="22"/>
      <c r="V5201" s="20"/>
      <c r="W5201" s="20"/>
      <c r="X5201" s="25"/>
      <c r="Y5201" s="85"/>
    </row>
    <row r="5202" spans="1:25">
      <c r="A5202" s="1" t="s">
        <v>3801</v>
      </c>
      <c r="B5202" s="13" t="s">
        <v>3802</v>
      </c>
      <c r="C5202" t="s">
        <v>3803</v>
      </c>
      <c r="D5202" s="62" t="s">
        <v>3804</v>
      </c>
      <c r="E5202" s="13" t="s">
        <v>3326</v>
      </c>
      <c r="F5202" s="20"/>
      <c r="G5202" s="20"/>
      <c r="H5202" s="20"/>
      <c r="I5202" s="20"/>
      <c r="J5202" s="25"/>
      <c r="K5202" t="s">
        <v>29</v>
      </c>
      <c r="L5202" t="s">
        <v>30</v>
      </c>
      <c r="M5202" s="21" t="s">
        <v>31</v>
      </c>
      <c r="N5202" t="s">
        <v>3991</v>
      </c>
      <c r="O5202" s="20">
        <v>48.7010289788287</v>
      </c>
      <c r="P5202" s="20">
        <v>42.359345159676</v>
      </c>
      <c r="Q5202" s="22">
        <f t="shared" si="6"/>
        <v>0.869783371067796</v>
      </c>
      <c r="R5202" s="23"/>
      <c r="S5202" s="24"/>
      <c r="T5202" s="23"/>
      <c r="U5202" s="22"/>
      <c r="V5202" s="20"/>
      <c r="W5202" s="20"/>
      <c r="X5202" s="25"/>
      <c r="Y5202" s="85"/>
    </row>
    <row r="5203" spans="1:25">
      <c r="A5203" s="1" t="s">
        <v>3801</v>
      </c>
      <c r="B5203" s="13" t="s">
        <v>3802</v>
      </c>
      <c r="C5203" t="s">
        <v>3803</v>
      </c>
      <c r="D5203" s="62" t="s">
        <v>3804</v>
      </c>
      <c r="E5203" s="13" t="s">
        <v>3326</v>
      </c>
      <c r="F5203" s="20"/>
      <c r="G5203" s="20"/>
      <c r="H5203" s="20"/>
      <c r="I5203" s="20"/>
      <c r="J5203" s="25"/>
      <c r="K5203" t="s">
        <v>29</v>
      </c>
      <c r="L5203" t="s">
        <v>30</v>
      </c>
      <c r="M5203" s="21" t="s">
        <v>31</v>
      </c>
      <c r="N5203" t="s">
        <v>3992</v>
      </c>
      <c r="O5203" s="20">
        <v>48.3221095081395</v>
      </c>
      <c r="P5203" s="20">
        <v>42.5683068859319</v>
      </c>
      <c r="Q5203" s="22">
        <f t="shared" si="6"/>
        <v>0.880928157301609</v>
      </c>
      <c r="R5203" s="23"/>
      <c r="S5203" s="24"/>
      <c r="T5203" s="23"/>
      <c r="U5203" s="22"/>
      <c r="V5203" s="20"/>
      <c r="W5203" s="20"/>
      <c r="X5203" s="25"/>
      <c r="Y5203" s="85"/>
    </row>
    <row r="5204" spans="1:25">
      <c r="A5204" s="1" t="s">
        <v>3801</v>
      </c>
      <c r="B5204" s="13" t="s">
        <v>3802</v>
      </c>
      <c r="C5204" t="s">
        <v>3803</v>
      </c>
      <c r="D5204" s="62" t="s">
        <v>3804</v>
      </c>
      <c r="E5204" s="13" t="s">
        <v>3326</v>
      </c>
      <c r="F5204" s="20"/>
      <c r="G5204" s="20"/>
      <c r="H5204" s="20"/>
      <c r="I5204" s="20"/>
      <c r="J5204" s="25"/>
      <c r="K5204" t="s">
        <v>29</v>
      </c>
      <c r="L5204" t="s">
        <v>30</v>
      </c>
      <c r="M5204" s="21" t="s">
        <v>31</v>
      </c>
      <c r="N5204" t="s">
        <v>3993</v>
      </c>
      <c r="O5204" s="20">
        <v>48.0133070339011</v>
      </c>
      <c r="P5204" s="20">
        <v>48.4550240329595</v>
      </c>
      <c r="Q5204" s="22">
        <f t="shared" si="6"/>
        <v>1.00919988699688</v>
      </c>
      <c r="R5204" s="23"/>
      <c r="S5204" s="24"/>
      <c r="T5204" s="23"/>
      <c r="U5204" s="22"/>
      <c r="V5204" s="20"/>
      <c r="W5204" s="20"/>
      <c r="X5204" s="25"/>
      <c r="Y5204" s="85"/>
    </row>
    <row r="5205" spans="1:25">
      <c r="A5205" s="1" t="s">
        <v>3801</v>
      </c>
      <c r="B5205" s="13" t="s">
        <v>3802</v>
      </c>
      <c r="C5205" t="s">
        <v>3803</v>
      </c>
      <c r="D5205" s="62" t="s">
        <v>3804</v>
      </c>
      <c r="E5205" s="13" t="s">
        <v>3326</v>
      </c>
      <c r="F5205" s="20"/>
      <c r="G5205" s="20"/>
      <c r="H5205" s="20"/>
      <c r="I5205" s="20"/>
      <c r="J5205" s="25"/>
      <c r="K5205" t="s">
        <v>29</v>
      </c>
      <c r="L5205" t="s">
        <v>30</v>
      </c>
      <c r="M5205" s="21" t="s">
        <v>31</v>
      </c>
      <c r="N5205" t="s">
        <v>3994</v>
      </c>
      <c r="O5205" s="20">
        <v>47.258705392309</v>
      </c>
      <c r="P5205" s="20">
        <v>40.775921263447</v>
      </c>
      <c r="Q5205" s="22">
        <f t="shared" si="6"/>
        <v>0.862823493046489</v>
      </c>
      <c r="R5205" s="23"/>
      <c r="S5205" s="24"/>
      <c r="T5205" s="23"/>
      <c r="U5205" s="22"/>
      <c r="V5205" s="20"/>
      <c r="W5205" s="20"/>
      <c r="X5205" s="25"/>
      <c r="Y5205" s="85"/>
    </row>
    <row r="5206" spans="1:25">
      <c r="A5206" s="1" t="s">
        <v>3801</v>
      </c>
      <c r="B5206" s="13" t="s">
        <v>3802</v>
      </c>
      <c r="C5206" t="s">
        <v>3803</v>
      </c>
      <c r="D5206" s="62" t="s">
        <v>3804</v>
      </c>
      <c r="E5206" s="13" t="s">
        <v>3326</v>
      </c>
      <c r="F5206" s="20"/>
      <c r="G5206" s="20"/>
      <c r="H5206" s="20"/>
      <c r="I5206" s="20"/>
      <c r="J5206" s="25"/>
      <c r="K5206" t="s">
        <v>29</v>
      </c>
      <c r="L5206" t="s">
        <v>30</v>
      </c>
      <c r="M5206" s="21" t="s">
        <v>31</v>
      </c>
      <c r="N5206" t="s">
        <v>3995</v>
      </c>
      <c r="O5206" s="20">
        <v>45.7664683544172</v>
      </c>
      <c r="P5206" s="20">
        <v>39.3679483424682</v>
      </c>
      <c r="Q5206" s="22">
        <f t="shared" si="6"/>
        <v>0.860191964946943</v>
      </c>
      <c r="R5206" s="23"/>
      <c r="S5206" s="24"/>
      <c r="T5206" s="23"/>
      <c r="U5206" s="22"/>
      <c r="V5206" s="20"/>
      <c r="W5206" s="20"/>
      <c r="X5206" s="25"/>
      <c r="Y5206" s="85"/>
    </row>
    <row r="5207" spans="1:25">
      <c r="A5207" s="1" t="s">
        <v>3801</v>
      </c>
      <c r="B5207" s="13" t="s">
        <v>3802</v>
      </c>
      <c r="C5207" t="s">
        <v>3803</v>
      </c>
      <c r="D5207" s="62" t="s">
        <v>3804</v>
      </c>
      <c r="E5207" s="13" t="s">
        <v>3326</v>
      </c>
      <c r="F5207" s="20"/>
      <c r="G5207" s="20"/>
      <c r="H5207" s="20"/>
      <c r="I5207" s="20"/>
      <c r="J5207" s="25"/>
      <c r="K5207" t="s">
        <v>29</v>
      </c>
      <c r="L5207" t="s">
        <v>30</v>
      </c>
      <c r="M5207" s="21" t="s">
        <v>31</v>
      </c>
      <c r="N5207" t="s">
        <v>3996</v>
      </c>
      <c r="O5207" s="20">
        <v>45.5263707281654</v>
      </c>
      <c r="P5207" s="20">
        <v>35.860547186134</v>
      </c>
      <c r="Q5207" s="22">
        <f t="shared" si="6"/>
        <v>0.787687369156981</v>
      </c>
      <c r="R5207" s="23"/>
      <c r="S5207" s="24"/>
      <c r="T5207" s="23"/>
      <c r="U5207" s="22"/>
      <c r="V5207" s="20"/>
      <c r="W5207" s="20"/>
      <c r="X5207" s="25"/>
      <c r="Y5207" s="85"/>
    </row>
    <row r="5208" spans="1:25">
      <c r="A5208" s="1" t="s">
        <v>3801</v>
      </c>
      <c r="B5208" s="13" t="s">
        <v>3802</v>
      </c>
      <c r="C5208" t="s">
        <v>3803</v>
      </c>
      <c r="D5208" s="62" t="s">
        <v>3804</v>
      </c>
      <c r="E5208" s="13" t="s">
        <v>3326</v>
      </c>
      <c r="F5208" s="20"/>
      <c r="G5208" s="20"/>
      <c r="H5208" s="20"/>
      <c r="I5208" s="20"/>
      <c r="J5208" s="25"/>
      <c r="K5208" t="s">
        <v>29</v>
      </c>
      <c r="L5208" t="s">
        <v>30</v>
      </c>
      <c r="M5208" s="21" t="s">
        <v>31</v>
      </c>
      <c r="N5208" t="s">
        <v>3997</v>
      </c>
      <c r="O5208" s="20">
        <v>44.9555832905073</v>
      </c>
      <c r="P5208" s="20">
        <v>44.0862832412773</v>
      </c>
      <c r="Q5208" s="22">
        <f t="shared" si="6"/>
        <v>0.980663134907795</v>
      </c>
      <c r="R5208" s="23"/>
      <c r="S5208" s="24"/>
      <c r="T5208" s="23"/>
      <c r="U5208" s="22"/>
      <c r="V5208" s="20"/>
      <c r="W5208" s="20"/>
      <c r="X5208" s="25"/>
      <c r="Y5208" s="85"/>
    </row>
    <row r="5209" spans="1:25">
      <c r="A5209" s="1" t="s">
        <v>3801</v>
      </c>
      <c r="B5209" s="13" t="s">
        <v>3802</v>
      </c>
      <c r="C5209" t="s">
        <v>3803</v>
      </c>
      <c r="D5209" s="62" t="s">
        <v>3804</v>
      </c>
      <c r="E5209" s="13" t="s">
        <v>3326</v>
      </c>
      <c r="F5209" s="20"/>
      <c r="G5209" s="20"/>
      <c r="H5209" s="20"/>
      <c r="I5209" s="20"/>
      <c r="J5209" s="25"/>
      <c r="K5209" t="s">
        <v>29</v>
      </c>
      <c r="L5209" t="s">
        <v>30</v>
      </c>
      <c r="M5209" s="21" t="s">
        <v>31</v>
      </c>
      <c r="N5209" t="s">
        <v>3998</v>
      </c>
      <c r="O5209" s="20">
        <v>44.3239546764537</v>
      </c>
      <c r="P5209" s="20">
        <v>35.6534648316163</v>
      </c>
      <c r="Q5209" s="22">
        <f t="shared" si="6"/>
        <v>0.8043836587207</v>
      </c>
      <c r="R5209" s="23"/>
      <c r="S5209" s="24"/>
      <c r="T5209" s="23"/>
      <c r="U5209" s="22"/>
      <c r="V5209" s="20"/>
      <c r="W5209" s="20"/>
      <c r="X5209" s="25"/>
      <c r="Y5209" s="85"/>
    </row>
    <row r="5210" spans="1:25">
      <c r="A5210" s="1" t="s">
        <v>3801</v>
      </c>
      <c r="B5210" s="13" t="s">
        <v>3802</v>
      </c>
      <c r="C5210" t="s">
        <v>3803</v>
      </c>
      <c r="D5210" s="62" t="s">
        <v>3804</v>
      </c>
      <c r="E5210" s="13" t="s">
        <v>3326</v>
      </c>
      <c r="F5210" s="20"/>
      <c r="G5210" s="20"/>
      <c r="H5210" s="20"/>
      <c r="I5210" s="20"/>
      <c r="J5210" s="25"/>
      <c r="K5210" t="s">
        <v>29</v>
      </c>
      <c r="L5210" t="s">
        <v>30</v>
      </c>
      <c r="M5210" s="21" t="s">
        <v>31</v>
      </c>
      <c r="N5210" t="s">
        <v>3999</v>
      </c>
      <c r="O5210" s="20">
        <v>43.9748732157682</v>
      </c>
      <c r="P5210" s="20">
        <v>42.6630509890393</v>
      </c>
      <c r="Q5210" s="22">
        <f t="shared" si="6"/>
        <v>0.970168822993706</v>
      </c>
      <c r="R5210" s="23"/>
      <c r="S5210" s="24"/>
      <c r="T5210" s="23"/>
      <c r="U5210" s="22"/>
      <c r="V5210" s="20"/>
      <c r="W5210" s="20"/>
      <c r="X5210" s="25"/>
      <c r="Y5210" s="85"/>
    </row>
    <row r="5211" spans="1:25">
      <c r="A5211" s="1" t="s">
        <v>3801</v>
      </c>
      <c r="B5211" s="13" t="s">
        <v>3802</v>
      </c>
      <c r="C5211" t="s">
        <v>3803</v>
      </c>
      <c r="D5211" s="62" t="s">
        <v>3804</v>
      </c>
      <c r="E5211" s="13" t="s">
        <v>3326</v>
      </c>
      <c r="F5211" s="20"/>
      <c r="G5211" s="20"/>
      <c r="H5211" s="20"/>
      <c r="I5211" s="20"/>
      <c r="J5211" s="25"/>
      <c r="K5211" t="s">
        <v>29</v>
      </c>
      <c r="L5211" t="s">
        <v>30</v>
      </c>
      <c r="M5211" s="21" t="s">
        <v>31</v>
      </c>
      <c r="N5211" t="s">
        <v>4000</v>
      </c>
      <c r="O5211" s="20">
        <v>43.7864979695323</v>
      </c>
      <c r="P5211" s="20">
        <v>42.2147837266863</v>
      </c>
      <c r="Q5211" s="22">
        <f t="shared" si="6"/>
        <v>0.964105048000421</v>
      </c>
      <c r="R5211" s="23"/>
      <c r="S5211" s="24"/>
      <c r="T5211" s="23"/>
      <c r="U5211" s="22"/>
      <c r="V5211" s="20"/>
      <c r="W5211" s="20"/>
      <c r="X5211" s="25"/>
      <c r="Y5211" s="85"/>
    </row>
    <row r="5212" spans="1:25">
      <c r="A5212" s="1" t="s">
        <v>3801</v>
      </c>
      <c r="B5212" s="13" t="s">
        <v>3802</v>
      </c>
      <c r="C5212" t="s">
        <v>3803</v>
      </c>
      <c r="D5212" s="62" t="s">
        <v>3804</v>
      </c>
      <c r="E5212" s="13" t="s">
        <v>3326</v>
      </c>
      <c r="F5212" s="20"/>
      <c r="G5212" s="20"/>
      <c r="H5212" s="20"/>
      <c r="I5212" s="20"/>
      <c r="J5212" s="25"/>
      <c r="K5212" t="s">
        <v>29</v>
      </c>
      <c r="L5212" t="s">
        <v>30</v>
      </c>
      <c r="M5212" s="21" t="s">
        <v>31</v>
      </c>
      <c r="N5212" t="s">
        <v>4001</v>
      </c>
      <c r="O5212" s="20">
        <v>43.5177486114876</v>
      </c>
      <c r="P5212" s="20">
        <v>39.1729600431404</v>
      </c>
      <c r="Q5212" s="22">
        <f t="shared" si="6"/>
        <v>0.900160538930081</v>
      </c>
      <c r="R5212" s="23"/>
      <c r="S5212" s="24"/>
      <c r="T5212" s="23"/>
      <c r="U5212" s="22"/>
      <c r="V5212" s="20"/>
      <c r="W5212" s="20"/>
      <c r="X5212" s="25"/>
      <c r="Y5212" s="85"/>
    </row>
    <row r="5213" spans="1:25">
      <c r="A5213" s="1" t="s">
        <v>3801</v>
      </c>
      <c r="B5213" s="13" t="s">
        <v>3802</v>
      </c>
      <c r="C5213" t="s">
        <v>3803</v>
      </c>
      <c r="D5213" s="62" t="s">
        <v>3804</v>
      </c>
      <c r="E5213" s="13" t="s">
        <v>3326</v>
      </c>
      <c r="F5213" s="20"/>
      <c r="G5213" s="20"/>
      <c r="H5213" s="20"/>
      <c r="I5213" s="20"/>
      <c r="J5213" s="25"/>
      <c r="K5213" t="s">
        <v>29</v>
      </c>
      <c r="L5213" t="s">
        <v>30</v>
      </c>
      <c r="M5213" s="21" t="s">
        <v>31</v>
      </c>
      <c r="N5213" t="s">
        <v>4002</v>
      </c>
      <c r="O5213" s="20">
        <v>43.4847912207559</v>
      </c>
      <c r="P5213" s="20">
        <v>35.9042694952295</v>
      </c>
      <c r="Q5213" s="22">
        <f t="shared" si="6"/>
        <v>0.825674183715336</v>
      </c>
      <c r="R5213" s="23"/>
      <c r="S5213" s="24"/>
      <c r="T5213" s="23"/>
      <c r="U5213" s="22"/>
      <c r="V5213" s="20"/>
      <c r="W5213" s="20"/>
      <c r="X5213" s="25"/>
      <c r="Y5213" s="85"/>
    </row>
    <row r="5214" spans="1:25">
      <c r="A5214" s="1" t="s">
        <v>3801</v>
      </c>
      <c r="B5214" s="13" t="s">
        <v>3802</v>
      </c>
      <c r="C5214" t="s">
        <v>3803</v>
      </c>
      <c r="D5214" s="62" t="s">
        <v>3804</v>
      </c>
      <c r="E5214" s="13" t="s">
        <v>3326</v>
      </c>
      <c r="F5214" s="20"/>
      <c r="G5214" s="20"/>
      <c r="H5214" s="20"/>
      <c r="I5214" s="20"/>
      <c r="J5214" s="25"/>
      <c r="K5214" t="s">
        <v>29</v>
      </c>
      <c r="L5214" t="s">
        <v>30</v>
      </c>
      <c r="M5214" s="21" t="s">
        <v>31</v>
      </c>
      <c r="N5214" t="s">
        <v>4003</v>
      </c>
      <c r="O5214" s="20">
        <v>42.8080692725144</v>
      </c>
      <c r="P5214" s="20">
        <v>40.8986041677753</v>
      </c>
      <c r="Q5214" s="22">
        <f t="shared" si="6"/>
        <v>0.955394738954857</v>
      </c>
      <c r="R5214" s="23"/>
      <c r="S5214" s="24"/>
      <c r="T5214" s="23"/>
      <c r="U5214" s="22"/>
      <c r="V5214" s="20"/>
      <c r="W5214" s="20"/>
      <c r="X5214" s="25"/>
      <c r="Y5214" s="85"/>
    </row>
    <row r="5215" spans="1:25">
      <c r="A5215" s="1" t="s">
        <v>3801</v>
      </c>
      <c r="B5215" s="13" t="s">
        <v>3802</v>
      </c>
      <c r="C5215" t="s">
        <v>3803</v>
      </c>
      <c r="D5215" s="62" t="s">
        <v>3804</v>
      </c>
      <c r="E5215" s="13" t="s">
        <v>3326</v>
      </c>
      <c r="F5215" s="20"/>
      <c r="G5215" s="20"/>
      <c r="H5215" s="20"/>
      <c r="I5215" s="20"/>
      <c r="J5215" s="25"/>
      <c r="K5215" t="s">
        <v>29</v>
      </c>
      <c r="L5215" t="s">
        <v>30</v>
      </c>
      <c r="M5215" s="21" t="s">
        <v>31</v>
      </c>
      <c r="N5215" t="s">
        <v>4004</v>
      </c>
      <c r="O5215" s="20">
        <v>42.6293714976436</v>
      </c>
      <c r="P5215" s="20">
        <v>36.3908380132563</v>
      </c>
      <c r="Q5215" s="22">
        <f t="shared" si="6"/>
        <v>0.853656451755753</v>
      </c>
      <c r="R5215" s="23"/>
      <c r="S5215" s="24"/>
      <c r="T5215" s="23"/>
      <c r="U5215" s="22"/>
      <c r="V5215" s="20"/>
      <c r="W5215" s="20"/>
      <c r="X5215" s="25"/>
      <c r="Y5215" s="85"/>
    </row>
    <row r="5216" spans="1:25">
      <c r="A5216" s="1" t="s">
        <v>3801</v>
      </c>
      <c r="B5216" s="13" t="s">
        <v>3802</v>
      </c>
      <c r="C5216" t="s">
        <v>3803</v>
      </c>
      <c r="D5216" s="62" t="s">
        <v>3804</v>
      </c>
      <c r="E5216" s="13" t="s">
        <v>3326</v>
      </c>
      <c r="F5216" s="20"/>
      <c r="G5216" s="20"/>
      <c r="H5216" s="20"/>
      <c r="I5216" s="20"/>
      <c r="J5216" s="25"/>
      <c r="K5216" t="s">
        <v>29</v>
      </c>
      <c r="L5216" t="s">
        <v>30</v>
      </c>
      <c r="M5216" s="21" t="s">
        <v>31</v>
      </c>
      <c r="N5216" t="s">
        <v>4005</v>
      </c>
      <c r="O5216" s="20">
        <v>42.2040821424352</v>
      </c>
      <c r="P5216" s="20">
        <v>40.7702744214622</v>
      </c>
      <c r="Q5216" s="22">
        <f t="shared" si="6"/>
        <v>0.966026800058486</v>
      </c>
      <c r="R5216" s="23"/>
      <c r="S5216" s="24"/>
      <c r="T5216" s="23"/>
      <c r="U5216" s="22"/>
      <c r="V5216" s="20"/>
      <c r="W5216" s="20"/>
      <c r="X5216" s="25"/>
      <c r="Y5216" s="85"/>
    </row>
    <row r="5217" spans="1:25">
      <c r="A5217" s="1" t="s">
        <v>3801</v>
      </c>
      <c r="B5217" s="13" t="s">
        <v>3802</v>
      </c>
      <c r="C5217" t="s">
        <v>3803</v>
      </c>
      <c r="D5217" s="62" t="s">
        <v>3804</v>
      </c>
      <c r="E5217" s="13" t="s">
        <v>3326</v>
      </c>
      <c r="F5217" s="20"/>
      <c r="G5217" s="20"/>
      <c r="H5217" s="20"/>
      <c r="I5217" s="20"/>
      <c r="J5217" s="25"/>
      <c r="K5217" t="s">
        <v>29</v>
      </c>
      <c r="L5217" t="s">
        <v>30</v>
      </c>
      <c r="M5217" s="21" t="s">
        <v>31</v>
      </c>
      <c r="N5217" t="s">
        <v>4006</v>
      </c>
      <c r="O5217" s="20">
        <v>41.0487666675191</v>
      </c>
      <c r="P5217" s="20">
        <v>34.7768788502861</v>
      </c>
      <c r="Q5217" s="22">
        <f t="shared" si="6"/>
        <v>0.847208860913335</v>
      </c>
      <c r="R5217" s="23"/>
      <c r="S5217" s="24"/>
      <c r="T5217" s="23"/>
      <c r="U5217" s="22"/>
      <c r="V5217" s="20"/>
      <c r="W5217" s="20"/>
      <c r="X5217" s="25"/>
      <c r="Y5217" s="85"/>
    </row>
    <row r="5218" spans="1:25">
      <c r="A5218" s="1" t="s">
        <v>3801</v>
      </c>
      <c r="B5218" s="13" t="s">
        <v>3802</v>
      </c>
      <c r="C5218" t="s">
        <v>3803</v>
      </c>
      <c r="D5218" s="62" t="s">
        <v>3804</v>
      </c>
      <c r="E5218" s="13" t="s">
        <v>3326</v>
      </c>
      <c r="F5218" s="20"/>
      <c r="G5218" s="20"/>
      <c r="H5218" s="20"/>
      <c r="I5218" s="20"/>
      <c r="J5218" s="25"/>
      <c r="K5218" t="s">
        <v>29</v>
      </c>
      <c r="L5218" t="s">
        <v>30</v>
      </c>
      <c r="M5218" s="21" t="s">
        <v>31</v>
      </c>
      <c r="N5218" t="s">
        <v>4007</v>
      </c>
      <c r="O5218" s="20">
        <v>39.9834744862844</v>
      </c>
      <c r="P5218" s="20">
        <v>40.4929371858096</v>
      </c>
      <c r="Q5218" s="22">
        <f t="shared" si="6"/>
        <v>1.01274183162096</v>
      </c>
      <c r="R5218" s="23"/>
      <c r="S5218" s="24"/>
      <c r="T5218" s="23"/>
      <c r="U5218" s="22"/>
      <c r="V5218" s="20"/>
      <c r="W5218" s="20"/>
      <c r="X5218" s="25"/>
      <c r="Y5218" s="85"/>
    </row>
    <row r="5219" spans="1:25">
      <c r="A5219" s="1" t="s">
        <v>3801</v>
      </c>
      <c r="B5219" s="13" t="s">
        <v>3802</v>
      </c>
      <c r="C5219" t="s">
        <v>3803</v>
      </c>
      <c r="D5219" s="62" t="s">
        <v>3804</v>
      </c>
      <c r="E5219" s="13" t="s">
        <v>3326</v>
      </c>
      <c r="F5219" s="20"/>
      <c r="G5219" s="20"/>
      <c r="H5219" s="20"/>
      <c r="I5219" s="20"/>
      <c r="J5219" s="25"/>
      <c r="K5219" t="s">
        <v>29</v>
      </c>
      <c r="L5219" t="s">
        <v>30</v>
      </c>
      <c r="M5219" s="21" t="s">
        <v>31</v>
      </c>
      <c r="N5219" t="s">
        <v>4008</v>
      </c>
      <c r="O5219" s="20">
        <v>39.4330183435242</v>
      </c>
      <c r="P5219" s="20">
        <v>30.9406972251546</v>
      </c>
      <c r="Q5219" s="22">
        <f t="shared" si="6"/>
        <v>0.784639333352878</v>
      </c>
      <c r="R5219" s="23"/>
      <c r="S5219" s="24"/>
      <c r="T5219" s="23"/>
      <c r="U5219" s="22"/>
      <c r="V5219" s="20"/>
      <c r="W5219" s="20"/>
      <c r="X5219" s="25"/>
      <c r="Y5219" s="85"/>
    </row>
    <row r="5220" spans="1:25">
      <c r="A5220" s="1" t="s">
        <v>3801</v>
      </c>
      <c r="B5220" s="13" t="s">
        <v>3802</v>
      </c>
      <c r="C5220" t="s">
        <v>3803</v>
      </c>
      <c r="D5220" s="62" t="s">
        <v>3804</v>
      </c>
      <c r="E5220" s="13" t="s">
        <v>3326</v>
      </c>
      <c r="F5220" s="20"/>
      <c r="G5220" s="20"/>
      <c r="H5220" s="20"/>
      <c r="I5220" s="20"/>
      <c r="J5220" s="25"/>
      <c r="K5220" t="s">
        <v>29</v>
      </c>
      <c r="L5220" t="s">
        <v>30</v>
      </c>
      <c r="M5220" s="21" t="s">
        <v>31</v>
      </c>
      <c r="N5220" t="s">
        <v>4009</v>
      </c>
      <c r="O5220" s="20">
        <v>39.0938382525415</v>
      </c>
      <c r="P5220" s="20">
        <v>38.1857949796638</v>
      </c>
      <c r="Q5220" s="22">
        <f t="shared" si="6"/>
        <v>0.976772726509692</v>
      </c>
      <c r="R5220" s="23"/>
      <c r="S5220" s="24"/>
      <c r="T5220" s="23"/>
      <c r="U5220" s="22"/>
      <c r="V5220" s="20"/>
      <c r="W5220" s="20"/>
      <c r="X5220" s="25"/>
      <c r="Y5220" s="85"/>
    </row>
    <row r="5221" spans="1:25">
      <c r="A5221" s="1" t="s">
        <v>3801</v>
      </c>
      <c r="B5221" s="13" t="s">
        <v>3802</v>
      </c>
      <c r="C5221" t="s">
        <v>3803</v>
      </c>
      <c r="D5221" s="62" t="s">
        <v>3804</v>
      </c>
      <c r="E5221" s="13" t="s">
        <v>3326</v>
      </c>
      <c r="F5221" s="20"/>
      <c r="G5221" s="20"/>
      <c r="H5221" s="20"/>
      <c r="I5221" s="20"/>
      <c r="J5221" s="25"/>
      <c r="K5221" t="s">
        <v>29</v>
      </c>
      <c r="L5221" t="s">
        <v>30</v>
      </c>
      <c r="M5221" s="21" t="s">
        <v>31</v>
      </c>
      <c r="N5221" t="s">
        <v>4010</v>
      </c>
      <c r="O5221" s="20">
        <v>38.2701332267595</v>
      </c>
      <c r="P5221" s="20">
        <v>14.2284434113228</v>
      </c>
      <c r="Q5221" s="22">
        <f t="shared" si="6"/>
        <v>0.371789753827507</v>
      </c>
      <c r="R5221" s="23"/>
      <c r="S5221" s="24"/>
      <c r="T5221" s="23"/>
      <c r="U5221" s="22"/>
      <c r="V5221" s="20"/>
      <c r="W5221" s="20"/>
      <c r="X5221" s="25"/>
      <c r="Y5221" s="85"/>
    </row>
    <row r="5222" spans="1:25">
      <c r="A5222" s="1" t="s">
        <v>3801</v>
      </c>
      <c r="B5222" s="13" t="s">
        <v>3802</v>
      </c>
      <c r="C5222" t="s">
        <v>3803</v>
      </c>
      <c r="D5222" s="62" t="s">
        <v>3804</v>
      </c>
      <c r="E5222" s="13" t="s">
        <v>3326</v>
      </c>
      <c r="F5222" s="20"/>
      <c r="G5222" s="20"/>
      <c r="H5222" s="20"/>
      <c r="I5222" s="20"/>
      <c r="J5222" s="25"/>
      <c r="K5222" t="s">
        <v>29</v>
      </c>
      <c r="L5222" t="s">
        <v>30</v>
      </c>
      <c r="M5222" s="21" t="s">
        <v>31</v>
      </c>
      <c r="N5222" t="s">
        <v>4011</v>
      </c>
      <c r="O5222" s="20">
        <v>37.1359528345439</v>
      </c>
      <c r="P5222" s="20">
        <v>32.8634305032851</v>
      </c>
      <c r="Q5222" s="22">
        <f t="shared" si="6"/>
        <v>0.884949166369995</v>
      </c>
      <c r="R5222" s="23"/>
      <c r="S5222" s="24"/>
      <c r="T5222" s="23"/>
      <c r="U5222" s="22"/>
      <c r="V5222" s="20"/>
      <c r="W5222" s="20"/>
      <c r="X5222" s="25"/>
      <c r="Y5222" s="85"/>
    </row>
    <row r="5223" spans="1:25">
      <c r="A5223" s="1" t="s">
        <v>3801</v>
      </c>
      <c r="B5223" s="13" t="s">
        <v>3802</v>
      </c>
      <c r="C5223" t="s">
        <v>3803</v>
      </c>
      <c r="D5223" s="62" t="s">
        <v>3804</v>
      </c>
      <c r="E5223" s="13" t="s">
        <v>3326</v>
      </c>
      <c r="F5223" s="20"/>
      <c r="G5223" s="20"/>
      <c r="H5223" s="20"/>
      <c r="I5223" s="20"/>
      <c r="J5223" s="25"/>
      <c r="K5223" t="s">
        <v>29</v>
      </c>
      <c r="L5223" t="s">
        <v>30</v>
      </c>
      <c r="M5223" s="21" t="s">
        <v>31</v>
      </c>
      <c r="N5223" t="s">
        <v>4012</v>
      </c>
      <c r="O5223" s="20">
        <v>35.8483663353541</v>
      </c>
      <c r="P5223" s="20">
        <v>25.5369234390794</v>
      </c>
      <c r="Q5223" s="22">
        <f t="shared" si="6"/>
        <v>0.712359475469169</v>
      </c>
      <c r="R5223" s="23"/>
      <c r="S5223" s="24"/>
      <c r="T5223" s="23"/>
      <c r="U5223" s="22"/>
      <c r="V5223" s="20"/>
      <c r="W5223" s="20"/>
      <c r="X5223" s="25"/>
      <c r="Y5223" s="85"/>
    </row>
    <row r="5224" spans="1:25">
      <c r="A5224" s="1" t="s">
        <v>3801</v>
      </c>
      <c r="B5224" s="13" t="s">
        <v>3802</v>
      </c>
      <c r="C5224" t="s">
        <v>3803</v>
      </c>
      <c r="D5224" s="62" t="s">
        <v>3804</v>
      </c>
      <c r="E5224" s="13" t="s">
        <v>3326</v>
      </c>
      <c r="F5224" s="20"/>
      <c r="G5224" s="20"/>
      <c r="H5224" s="20"/>
      <c r="I5224" s="20"/>
      <c r="J5224" s="25"/>
      <c r="K5224" t="s">
        <v>29</v>
      </c>
      <c r="L5224" t="s">
        <v>30</v>
      </c>
      <c r="M5224" s="21" t="s">
        <v>31</v>
      </c>
      <c r="N5224" t="s">
        <v>4013</v>
      </c>
      <c r="O5224" s="20">
        <v>35.6424295708238</v>
      </c>
      <c r="P5224" s="20">
        <v>35.7860848619603</v>
      </c>
      <c r="Q5224" s="22">
        <f t="shared" si="6"/>
        <v>1.00403045731916</v>
      </c>
      <c r="R5224" s="23"/>
      <c r="S5224" s="24"/>
      <c r="T5224" s="23">
        <f>620000*1000000000</f>
        <v>620000000000000</v>
      </c>
      <c r="U5224" s="22"/>
      <c r="V5224" s="20"/>
      <c r="W5224" s="20"/>
      <c r="X5224" s="25"/>
      <c r="Y5224" s="85"/>
    </row>
    <row r="5225" spans="1:25">
      <c r="A5225" s="1" t="s">
        <v>3801</v>
      </c>
      <c r="B5225" s="13" t="s">
        <v>3802</v>
      </c>
      <c r="C5225" t="s">
        <v>3803</v>
      </c>
      <c r="D5225" s="62" t="s">
        <v>3804</v>
      </c>
      <c r="E5225" s="13" t="s">
        <v>3326</v>
      </c>
      <c r="F5225" s="20"/>
      <c r="G5225" s="20"/>
      <c r="H5225" s="20"/>
      <c r="I5225" s="20"/>
      <c r="J5225" s="25"/>
      <c r="K5225" t="s">
        <v>29</v>
      </c>
      <c r="L5225" t="s">
        <v>30</v>
      </c>
      <c r="M5225" s="21" t="s">
        <v>31</v>
      </c>
      <c r="N5225" t="s">
        <v>4014</v>
      </c>
      <c r="O5225" s="20">
        <v>35.1940929562793</v>
      </c>
      <c r="P5225" s="20">
        <v>27.854574030921</v>
      </c>
      <c r="Q5225" s="22">
        <f t="shared" si="6"/>
        <v>0.791455943061923</v>
      </c>
      <c r="R5225" s="23"/>
      <c r="S5225" s="24"/>
      <c r="T5225" s="23"/>
      <c r="U5225" s="22"/>
      <c r="V5225" s="20"/>
      <c r="W5225" s="20"/>
      <c r="X5225" s="25"/>
      <c r="Y5225" s="85"/>
    </row>
    <row r="5226" spans="1:25">
      <c r="A5226" s="1" t="s">
        <v>3801</v>
      </c>
      <c r="B5226" s="13" t="s">
        <v>3802</v>
      </c>
      <c r="C5226" t="s">
        <v>3803</v>
      </c>
      <c r="D5226" s="62" t="s">
        <v>3804</v>
      </c>
      <c r="E5226" s="13" t="s">
        <v>3326</v>
      </c>
      <c r="F5226" s="20"/>
      <c r="G5226" s="20"/>
      <c r="H5226" s="20"/>
      <c r="I5226" s="20"/>
      <c r="J5226" s="25"/>
      <c r="K5226" t="s">
        <v>29</v>
      </c>
      <c r="L5226" t="s">
        <v>30</v>
      </c>
      <c r="M5226" s="21" t="s">
        <v>31</v>
      </c>
      <c r="N5226" t="s">
        <v>4015</v>
      </c>
      <c r="O5226" s="20">
        <v>34.6326317780856</v>
      </c>
      <c r="P5226" s="20">
        <v>31.1860498630927</v>
      </c>
      <c r="Q5226" s="22">
        <f t="shared" si="6"/>
        <v>0.90048166315868</v>
      </c>
      <c r="R5226" s="23"/>
      <c r="S5226" s="24"/>
      <c r="T5226" s="23"/>
      <c r="U5226" s="22"/>
      <c r="V5226" s="20"/>
      <c r="W5226" s="20"/>
      <c r="X5226" s="25"/>
      <c r="Y5226" s="85"/>
    </row>
    <row r="5227" spans="1:25">
      <c r="A5227" s="1" t="s">
        <v>3801</v>
      </c>
      <c r="B5227" s="13" t="s">
        <v>3802</v>
      </c>
      <c r="C5227" t="s">
        <v>3803</v>
      </c>
      <c r="D5227" s="62" t="s">
        <v>3804</v>
      </c>
      <c r="E5227" s="13" t="s">
        <v>3326</v>
      </c>
      <c r="F5227" s="20"/>
      <c r="G5227" s="20"/>
      <c r="H5227" s="20"/>
      <c r="I5227" s="20"/>
      <c r="J5227" s="25"/>
      <c r="K5227" t="s">
        <v>29</v>
      </c>
      <c r="L5227" t="s">
        <v>30</v>
      </c>
      <c r="M5227" s="21" t="s">
        <v>31</v>
      </c>
      <c r="N5227" t="s">
        <v>4016</v>
      </c>
      <c r="O5227" s="20">
        <v>33.4829972496483</v>
      </c>
      <c r="P5227" s="20">
        <v>27.9692421715768</v>
      </c>
      <c r="Q5227" s="22">
        <f t="shared" si="6"/>
        <v>0.835326717110745</v>
      </c>
      <c r="R5227" s="23"/>
      <c r="S5227" s="24"/>
      <c r="T5227" s="23"/>
      <c r="U5227" s="22"/>
      <c r="V5227" s="20"/>
      <c r="W5227" s="20"/>
      <c r="X5227" s="25"/>
      <c r="Y5227" s="85"/>
    </row>
    <row r="5228" spans="1:25">
      <c r="A5228" s="1" t="s">
        <v>3801</v>
      </c>
      <c r="B5228" s="13" t="s">
        <v>3802</v>
      </c>
      <c r="C5228" t="s">
        <v>3803</v>
      </c>
      <c r="D5228" s="62" t="s">
        <v>3804</v>
      </c>
      <c r="E5228" s="13" t="s">
        <v>3326</v>
      </c>
      <c r="F5228" s="20"/>
      <c r="G5228" s="20"/>
      <c r="H5228" s="20"/>
      <c r="I5228" s="20"/>
      <c r="J5228" s="25"/>
      <c r="K5228" t="s">
        <v>29</v>
      </c>
      <c r="L5228" t="s">
        <v>30</v>
      </c>
      <c r="M5228" s="21" t="s">
        <v>31</v>
      </c>
      <c r="N5228" t="s">
        <v>4017</v>
      </c>
      <c r="O5228" s="20">
        <v>33.3303801420344</v>
      </c>
      <c r="P5228" s="20">
        <v>32.7573807964454</v>
      </c>
      <c r="Q5228" s="22">
        <f t="shared" si="6"/>
        <v>0.982808496538378</v>
      </c>
      <c r="R5228" s="23"/>
      <c r="S5228" s="24"/>
      <c r="T5228" s="23"/>
      <c r="U5228" s="22"/>
      <c r="V5228" s="20"/>
      <c r="W5228" s="20"/>
      <c r="X5228" s="25"/>
      <c r="Y5228" s="85"/>
    </row>
    <row r="5229" spans="1:25">
      <c r="A5229" s="1" t="s">
        <v>3801</v>
      </c>
      <c r="B5229" s="13" t="s">
        <v>3802</v>
      </c>
      <c r="C5229" t="s">
        <v>3803</v>
      </c>
      <c r="D5229" s="62" t="s">
        <v>3804</v>
      </c>
      <c r="E5229" s="13" t="s">
        <v>3326</v>
      </c>
      <c r="F5229" s="20"/>
      <c r="G5229" s="20"/>
      <c r="H5229" s="20"/>
      <c r="I5229" s="20"/>
      <c r="J5229" s="25"/>
      <c r="K5229" t="s">
        <v>29</v>
      </c>
      <c r="L5229" t="s">
        <v>30</v>
      </c>
      <c r="M5229" s="21" t="s">
        <v>31</v>
      </c>
      <c r="N5229" t="s">
        <v>4018</v>
      </c>
      <c r="O5229" s="20">
        <v>32.701566645056</v>
      </c>
      <c r="P5229" s="20">
        <v>33.6877294897791</v>
      </c>
      <c r="Q5229" s="22">
        <f t="shared" si="6"/>
        <v>1.03015644037569</v>
      </c>
      <c r="R5229" s="23"/>
      <c r="S5229" s="24"/>
      <c r="T5229" s="23"/>
      <c r="U5229" s="22"/>
      <c r="V5229" s="20"/>
      <c r="W5229" s="20"/>
      <c r="X5229" s="25"/>
      <c r="Y5229" s="85"/>
    </row>
    <row r="5230" spans="1:25">
      <c r="A5230" s="1" t="s">
        <v>3801</v>
      </c>
      <c r="B5230" s="13" t="s">
        <v>3802</v>
      </c>
      <c r="C5230" t="s">
        <v>3803</v>
      </c>
      <c r="D5230" s="62" t="s">
        <v>3804</v>
      </c>
      <c r="E5230" s="13" t="s">
        <v>3326</v>
      </c>
      <c r="F5230" s="20"/>
      <c r="G5230" s="20"/>
      <c r="H5230" s="20"/>
      <c r="I5230" s="20"/>
      <c r="J5230" s="25"/>
      <c r="K5230" t="s">
        <v>29</v>
      </c>
      <c r="L5230" t="s">
        <v>30</v>
      </c>
      <c r="M5230" s="21" t="s">
        <v>31</v>
      </c>
      <c r="N5230" t="s">
        <v>4019</v>
      </c>
      <c r="O5230" s="20">
        <v>32.6312143726823</v>
      </c>
      <c r="P5230" s="20">
        <v>31.1437482005831</v>
      </c>
      <c r="Q5230" s="22">
        <f t="shared" si="6"/>
        <v>0.95441584995548</v>
      </c>
      <c r="R5230" s="23"/>
      <c r="S5230" s="24"/>
      <c r="T5230" s="23"/>
      <c r="U5230" s="22"/>
      <c r="V5230" s="20"/>
      <c r="W5230" s="20"/>
      <c r="X5230" s="25"/>
      <c r="Y5230" s="85"/>
    </row>
    <row r="5231" spans="1:25">
      <c r="A5231" s="1" t="s">
        <v>3801</v>
      </c>
      <c r="B5231" s="13" t="s">
        <v>3802</v>
      </c>
      <c r="C5231" t="s">
        <v>3803</v>
      </c>
      <c r="D5231" s="62" t="s">
        <v>3804</v>
      </c>
      <c r="E5231" s="13" t="s">
        <v>4020</v>
      </c>
      <c r="F5231" s="20"/>
      <c r="G5231" s="20"/>
      <c r="H5231" s="20"/>
      <c r="I5231" s="20"/>
      <c r="J5231" s="25"/>
      <c r="K5231" t="s">
        <v>29</v>
      </c>
      <c r="L5231" t="s">
        <v>30</v>
      </c>
      <c r="M5231" s="21" t="s">
        <v>31</v>
      </c>
      <c r="N5231" t="s">
        <v>4021</v>
      </c>
      <c r="O5231" s="20">
        <v>73.266228641435</v>
      </c>
      <c r="P5231" s="20">
        <v>52.4338918446756</v>
      </c>
      <c r="Q5231" s="22">
        <f t="shared" si="6"/>
        <v>0.715662493033279</v>
      </c>
      <c r="R5231" s="23"/>
      <c r="S5231" s="24"/>
      <c r="T5231" s="23"/>
      <c r="U5231" s="22"/>
      <c r="V5231" s="20"/>
      <c r="W5231" s="20"/>
      <c r="X5231" s="25"/>
      <c r="Y5231" s="85"/>
    </row>
    <row r="5232" spans="1:25">
      <c r="A5232" s="1" t="s">
        <v>3801</v>
      </c>
      <c r="B5232" s="13" t="s">
        <v>3802</v>
      </c>
      <c r="C5232" t="s">
        <v>3803</v>
      </c>
      <c r="D5232" s="62" t="s">
        <v>3804</v>
      </c>
      <c r="E5232" s="13" t="s">
        <v>4020</v>
      </c>
      <c r="F5232" s="20"/>
      <c r="G5232" s="20"/>
      <c r="H5232" s="20"/>
      <c r="I5232" s="20"/>
      <c r="J5232" s="25"/>
      <c r="K5232" t="s">
        <v>29</v>
      </c>
      <c r="L5232" t="s">
        <v>30</v>
      </c>
      <c r="M5232" s="21" t="s">
        <v>31</v>
      </c>
      <c r="N5232" t="s">
        <v>4022</v>
      </c>
      <c r="O5232" s="20">
        <v>70.727265708303</v>
      </c>
      <c r="P5232" s="20">
        <v>69.8611474693095</v>
      </c>
      <c r="Q5232" s="22">
        <f t="shared" si="6"/>
        <v>0.987754111086867</v>
      </c>
      <c r="R5232" s="23"/>
      <c r="S5232" s="24"/>
      <c r="T5232" s="23"/>
      <c r="U5232" s="22"/>
      <c r="V5232" s="20"/>
      <c r="W5232" s="20"/>
      <c r="X5232" s="25"/>
      <c r="Y5232" s="85"/>
    </row>
    <row r="5233" spans="1:25">
      <c r="A5233" s="1" t="s">
        <v>3801</v>
      </c>
      <c r="B5233" s="13" t="s">
        <v>3802</v>
      </c>
      <c r="C5233" t="s">
        <v>3803</v>
      </c>
      <c r="D5233" s="62" t="s">
        <v>3804</v>
      </c>
      <c r="E5233" s="13" t="s">
        <v>4020</v>
      </c>
      <c r="F5233" s="20"/>
      <c r="G5233" s="20"/>
      <c r="H5233" s="20"/>
      <c r="I5233" s="20"/>
      <c r="J5233" s="25"/>
      <c r="K5233" t="s">
        <v>29</v>
      </c>
      <c r="L5233" t="s">
        <v>30</v>
      </c>
      <c r="M5233" s="21" t="s">
        <v>31</v>
      </c>
      <c r="N5233" t="s">
        <v>4023</v>
      </c>
      <c r="O5233" s="20">
        <v>69.7520520321509</v>
      </c>
      <c r="P5233" s="20">
        <v>70.0931430105885</v>
      </c>
      <c r="Q5233" s="22">
        <f t="shared" si="6"/>
        <v>1.0048900493749</v>
      </c>
      <c r="R5233" s="23"/>
      <c r="S5233" s="24"/>
      <c r="T5233" s="23"/>
      <c r="U5233" s="22"/>
      <c r="V5233" s="20"/>
      <c r="W5233" s="20"/>
      <c r="X5233" s="25"/>
      <c r="Y5233" s="85"/>
    </row>
    <row r="5234" spans="1:25">
      <c r="A5234" s="1" t="s">
        <v>3801</v>
      </c>
      <c r="B5234" s="13" t="s">
        <v>3802</v>
      </c>
      <c r="C5234" t="s">
        <v>3803</v>
      </c>
      <c r="D5234" s="62" t="s">
        <v>3804</v>
      </c>
      <c r="E5234" s="13" t="s">
        <v>4020</v>
      </c>
      <c r="F5234" s="20"/>
      <c r="G5234" s="20"/>
      <c r="H5234" s="20"/>
      <c r="I5234" s="20"/>
      <c r="J5234" s="25"/>
      <c r="K5234" t="s">
        <v>29</v>
      </c>
      <c r="L5234" t="s">
        <v>30</v>
      </c>
      <c r="M5234" s="21" t="s">
        <v>31</v>
      </c>
      <c r="N5234" t="s">
        <v>4024</v>
      </c>
      <c r="O5234" s="20">
        <v>64.7473777970781</v>
      </c>
      <c r="P5234" s="20">
        <v>58.1217437182616</v>
      </c>
      <c r="Q5234" s="22">
        <f t="shared" si="6"/>
        <v>0.897669460845477</v>
      </c>
      <c r="R5234" s="23"/>
      <c r="S5234" s="24"/>
      <c r="T5234" s="23"/>
      <c r="U5234" s="22"/>
      <c r="V5234" s="20"/>
      <c r="W5234" s="20"/>
      <c r="X5234" s="25"/>
      <c r="Y5234" s="85"/>
    </row>
    <row r="5235" spans="1:25">
      <c r="A5235" s="1" t="s">
        <v>3801</v>
      </c>
      <c r="B5235" s="13" t="s">
        <v>3802</v>
      </c>
      <c r="C5235" t="s">
        <v>3803</v>
      </c>
      <c r="D5235" s="62" t="s">
        <v>3804</v>
      </c>
      <c r="E5235" s="13" t="s">
        <v>4020</v>
      </c>
      <c r="F5235" s="20"/>
      <c r="G5235" s="20"/>
      <c r="H5235" s="20"/>
      <c r="I5235" s="20"/>
      <c r="J5235" s="25"/>
      <c r="K5235" t="s">
        <v>29</v>
      </c>
      <c r="L5235" t="s">
        <v>30</v>
      </c>
      <c r="M5235" s="21" t="s">
        <v>31</v>
      </c>
      <c r="N5235" t="s">
        <v>4025</v>
      </c>
      <c r="O5235" s="20">
        <v>64.4961942438446</v>
      </c>
      <c r="P5235" s="20">
        <v>54.7403247978751</v>
      </c>
      <c r="Q5235" s="22">
        <f t="shared" si="6"/>
        <v>0.8487372850391</v>
      </c>
      <c r="R5235" s="23"/>
      <c r="S5235" s="24"/>
      <c r="T5235" s="23"/>
      <c r="U5235" s="22"/>
      <c r="V5235" s="20"/>
      <c r="W5235" s="20"/>
      <c r="X5235" s="25"/>
      <c r="Y5235" s="85"/>
    </row>
    <row r="5236" spans="1:25">
      <c r="A5236" s="1" t="s">
        <v>3801</v>
      </c>
      <c r="B5236" s="13" t="s">
        <v>3802</v>
      </c>
      <c r="C5236" t="s">
        <v>3803</v>
      </c>
      <c r="D5236" s="62" t="s">
        <v>3804</v>
      </c>
      <c r="E5236" s="13" t="s">
        <v>4020</v>
      </c>
      <c r="F5236" s="20"/>
      <c r="G5236" s="20"/>
      <c r="H5236" s="20"/>
      <c r="I5236" s="20"/>
      <c r="J5236" s="25"/>
      <c r="K5236" t="s">
        <v>29</v>
      </c>
      <c r="L5236" t="s">
        <v>30</v>
      </c>
      <c r="M5236" s="21" t="s">
        <v>31</v>
      </c>
      <c r="N5236" t="s">
        <v>4026</v>
      </c>
      <c r="O5236" s="20">
        <v>64.0194804493606</v>
      </c>
      <c r="P5236" s="20">
        <v>64.264110957147</v>
      </c>
      <c r="Q5236" s="22">
        <f t="shared" si="6"/>
        <v>1.00382118858306</v>
      </c>
      <c r="R5236" s="23"/>
      <c r="S5236" s="24"/>
      <c r="T5236" s="23"/>
      <c r="U5236" s="22"/>
      <c r="V5236" s="20"/>
      <c r="W5236" s="20"/>
      <c r="X5236" s="25"/>
      <c r="Y5236" s="85"/>
    </row>
    <row r="5237" spans="1:25">
      <c r="A5237" s="1" t="s">
        <v>3801</v>
      </c>
      <c r="B5237" s="13" t="s">
        <v>3802</v>
      </c>
      <c r="C5237" t="s">
        <v>3803</v>
      </c>
      <c r="D5237" s="62" t="s">
        <v>3804</v>
      </c>
      <c r="E5237" s="13" t="s">
        <v>4020</v>
      </c>
      <c r="F5237" s="20"/>
      <c r="G5237" s="20"/>
      <c r="H5237" s="20"/>
      <c r="I5237" s="20"/>
      <c r="J5237" s="25"/>
      <c r="K5237" t="s">
        <v>29</v>
      </c>
      <c r="L5237" t="s">
        <v>30</v>
      </c>
      <c r="M5237" s="21" t="s">
        <v>31</v>
      </c>
      <c r="N5237" t="s">
        <v>4027</v>
      </c>
      <c r="O5237" s="20">
        <v>63.64622743736</v>
      </c>
      <c r="P5237" s="20">
        <v>53.9267297672102</v>
      </c>
      <c r="Q5237" s="22">
        <f t="shared" si="6"/>
        <v>0.847288707257383</v>
      </c>
      <c r="R5237" s="23"/>
      <c r="S5237" s="24"/>
      <c r="T5237" s="23">
        <f>320000*1000000000</f>
        <v>320000000000000</v>
      </c>
      <c r="U5237" s="22"/>
      <c r="V5237" s="20"/>
      <c r="W5237" s="20"/>
      <c r="X5237" s="25"/>
      <c r="Y5237" s="85"/>
    </row>
    <row r="5238" spans="1:25">
      <c r="A5238" s="1" t="s">
        <v>3801</v>
      </c>
      <c r="B5238" s="13" t="s">
        <v>3802</v>
      </c>
      <c r="C5238" t="s">
        <v>3803</v>
      </c>
      <c r="D5238" s="62" t="s">
        <v>3804</v>
      </c>
      <c r="E5238" s="13" t="s">
        <v>4020</v>
      </c>
      <c r="F5238" s="20"/>
      <c r="G5238" s="20"/>
      <c r="H5238" s="20"/>
      <c r="I5238" s="20"/>
      <c r="J5238" s="25"/>
      <c r="K5238" t="s">
        <v>29</v>
      </c>
      <c r="L5238" t="s">
        <v>30</v>
      </c>
      <c r="M5238" s="21" t="s">
        <v>31</v>
      </c>
      <c r="N5238" t="s">
        <v>4028</v>
      </c>
      <c r="O5238" s="20">
        <v>62.390880186351</v>
      </c>
      <c r="P5238" s="20">
        <v>58.9916038448051</v>
      </c>
      <c r="Q5238" s="22">
        <f t="shared" si="6"/>
        <v>0.945516454786456</v>
      </c>
      <c r="R5238" s="23"/>
      <c r="S5238" s="24"/>
      <c r="T5238" s="23"/>
      <c r="U5238" s="22"/>
      <c r="V5238" s="20"/>
      <c r="W5238" s="20"/>
      <c r="X5238" s="25"/>
      <c r="Y5238" s="85"/>
    </row>
    <row r="5239" spans="1:25">
      <c r="A5239" s="1" t="s">
        <v>3801</v>
      </c>
      <c r="B5239" s="13" t="s">
        <v>3802</v>
      </c>
      <c r="C5239" t="s">
        <v>3803</v>
      </c>
      <c r="D5239" s="62" t="s">
        <v>3804</v>
      </c>
      <c r="E5239" s="13" t="s">
        <v>4020</v>
      </c>
      <c r="F5239" s="20"/>
      <c r="G5239" s="20"/>
      <c r="H5239" s="20"/>
      <c r="I5239" s="20"/>
      <c r="J5239" s="25"/>
      <c r="K5239" t="s">
        <v>29</v>
      </c>
      <c r="L5239" t="s">
        <v>30</v>
      </c>
      <c r="M5239" s="21" t="s">
        <v>31</v>
      </c>
      <c r="N5239" t="s">
        <v>4029</v>
      </c>
      <c r="O5239" s="20">
        <v>61.8959295175501</v>
      </c>
      <c r="P5239" s="20">
        <v>54.8694043215647</v>
      </c>
      <c r="Q5239" s="22">
        <f t="shared" si="6"/>
        <v>0.886478396063297</v>
      </c>
      <c r="R5239" s="23"/>
      <c r="S5239" s="24"/>
      <c r="T5239" s="23"/>
      <c r="U5239" s="22"/>
      <c r="V5239" s="20"/>
      <c r="W5239" s="20"/>
      <c r="X5239" s="25"/>
      <c r="Y5239" s="85"/>
    </row>
    <row r="5240" spans="1:25">
      <c r="A5240" s="1" t="s">
        <v>3801</v>
      </c>
      <c r="B5240" s="13" t="s">
        <v>3802</v>
      </c>
      <c r="C5240" t="s">
        <v>3803</v>
      </c>
      <c r="D5240" s="62" t="s">
        <v>3804</v>
      </c>
      <c r="E5240" s="13" t="s">
        <v>4020</v>
      </c>
      <c r="F5240" s="20"/>
      <c r="G5240" s="20"/>
      <c r="H5240" s="20"/>
      <c r="I5240" s="20"/>
      <c r="J5240" s="25"/>
      <c r="K5240" t="s">
        <v>29</v>
      </c>
      <c r="L5240" t="s">
        <v>30</v>
      </c>
      <c r="M5240" s="21" t="s">
        <v>31</v>
      </c>
      <c r="N5240" t="s">
        <v>4030</v>
      </c>
      <c r="O5240" s="20">
        <v>59.9961411068592</v>
      </c>
      <c r="P5240" s="20">
        <v>54.8042303821658</v>
      </c>
      <c r="Q5240" s="22">
        <f t="shared" si="6"/>
        <v>0.913462588944745</v>
      </c>
      <c r="R5240" s="23"/>
      <c r="S5240" s="24"/>
      <c r="T5240" s="23"/>
      <c r="U5240" s="22"/>
      <c r="V5240" s="20"/>
      <c r="W5240" s="20"/>
      <c r="X5240" s="25"/>
      <c r="Y5240" s="85"/>
    </row>
    <row r="5241" spans="1:25">
      <c r="A5241" s="1" t="s">
        <v>3801</v>
      </c>
      <c r="B5241" s="13" t="s">
        <v>3802</v>
      </c>
      <c r="C5241" t="s">
        <v>3803</v>
      </c>
      <c r="D5241" s="62" t="s">
        <v>3804</v>
      </c>
      <c r="E5241" s="13" t="s">
        <v>4020</v>
      </c>
      <c r="F5241" s="20"/>
      <c r="G5241" s="20"/>
      <c r="H5241" s="20"/>
      <c r="I5241" s="20"/>
      <c r="J5241" s="25"/>
      <c r="K5241" t="s">
        <v>29</v>
      </c>
      <c r="L5241" t="s">
        <v>30</v>
      </c>
      <c r="M5241" s="21" t="s">
        <v>31</v>
      </c>
      <c r="N5241" t="s">
        <v>4031</v>
      </c>
      <c r="O5241" s="20">
        <v>57.8668339838596</v>
      </c>
      <c r="P5241" s="20">
        <v>47.9786321967948</v>
      </c>
      <c r="Q5241" s="22">
        <f t="shared" si="6"/>
        <v>0.829121430942241</v>
      </c>
      <c r="R5241" s="23"/>
      <c r="S5241" s="24"/>
      <c r="T5241" s="23"/>
      <c r="U5241" s="22"/>
      <c r="V5241" s="20"/>
      <c r="W5241" s="20"/>
      <c r="X5241" s="25"/>
      <c r="Y5241" s="85"/>
    </row>
    <row r="5242" spans="1:25">
      <c r="A5242" s="1" t="s">
        <v>3801</v>
      </c>
      <c r="B5242" s="13" t="s">
        <v>3802</v>
      </c>
      <c r="C5242" t="s">
        <v>3803</v>
      </c>
      <c r="D5242" s="62" t="s">
        <v>3804</v>
      </c>
      <c r="E5242" s="13" t="s">
        <v>4020</v>
      </c>
      <c r="F5242" s="20"/>
      <c r="G5242" s="20"/>
      <c r="H5242" s="20"/>
      <c r="I5242" s="20"/>
      <c r="J5242" s="25"/>
      <c r="K5242" t="s">
        <v>29</v>
      </c>
      <c r="L5242" t="s">
        <v>30</v>
      </c>
      <c r="M5242" s="21" t="s">
        <v>31</v>
      </c>
      <c r="N5242" t="s">
        <v>4032</v>
      </c>
      <c r="O5242" s="20">
        <v>57.3900989922491</v>
      </c>
      <c r="P5242" s="20">
        <v>52.4316578263855</v>
      </c>
      <c r="Q5242" s="22">
        <f t="shared" si="6"/>
        <v>0.913601104494814</v>
      </c>
      <c r="R5242" s="23"/>
      <c r="S5242" s="24"/>
      <c r="T5242" s="23"/>
      <c r="U5242" s="22"/>
      <c r="V5242" s="20"/>
      <c r="W5242" s="20"/>
      <c r="X5242" s="25"/>
      <c r="Y5242" s="85"/>
    </row>
    <row r="5243" spans="1:25">
      <c r="A5243" s="1" t="s">
        <v>3801</v>
      </c>
      <c r="B5243" s="13" t="s">
        <v>3802</v>
      </c>
      <c r="C5243" t="s">
        <v>3803</v>
      </c>
      <c r="D5243" s="62" t="s">
        <v>3804</v>
      </c>
      <c r="E5243" s="13" t="s">
        <v>4020</v>
      </c>
      <c r="F5243" s="20"/>
      <c r="G5243" s="20"/>
      <c r="H5243" s="20"/>
      <c r="I5243" s="20"/>
      <c r="J5243" s="25"/>
      <c r="K5243" t="s">
        <v>29</v>
      </c>
      <c r="L5243" t="s">
        <v>30</v>
      </c>
      <c r="M5243" s="21" t="s">
        <v>31</v>
      </c>
      <c r="N5243" t="s">
        <v>4033</v>
      </c>
      <c r="O5243" s="20">
        <v>56.7676376069815</v>
      </c>
      <c r="P5243" s="20">
        <v>48.9742330868757</v>
      </c>
      <c r="Q5243" s="22">
        <f t="shared" si="6"/>
        <v>0.862713953783638</v>
      </c>
      <c r="R5243" s="23"/>
      <c r="S5243" s="24"/>
      <c r="T5243" s="23"/>
      <c r="U5243" s="22"/>
      <c r="V5243" s="20"/>
      <c r="W5243" s="20"/>
      <c r="X5243" s="25"/>
      <c r="Y5243" s="85"/>
    </row>
    <row r="5244" spans="1:25">
      <c r="A5244" s="1" t="s">
        <v>3801</v>
      </c>
      <c r="B5244" s="13" t="s">
        <v>3802</v>
      </c>
      <c r="C5244" t="s">
        <v>3803</v>
      </c>
      <c r="D5244" s="62" t="s">
        <v>3804</v>
      </c>
      <c r="E5244" s="13" t="s">
        <v>4020</v>
      </c>
      <c r="F5244" s="20"/>
      <c r="G5244" s="20"/>
      <c r="H5244" s="20"/>
      <c r="I5244" s="20"/>
      <c r="J5244" s="25"/>
      <c r="K5244" t="s">
        <v>29</v>
      </c>
      <c r="L5244" t="s">
        <v>30</v>
      </c>
      <c r="M5244" s="21" t="s">
        <v>31</v>
      </c>
      <c r="N5244" t="s">
        <v>4034</v>
      </c>
      <c r="O5244" s="20">
        <v>56.5861462798001</v>
      </c>
      <c r="P5244" s="20">
        <v>52.8006115735134</v>
      </c>
      <c r="Q5244" s="22">
        <f t="shared" si="6"/>
        <v>0.933101386908935</v>
      </c>
      <c r="R5244" s="23"/>
      <c r="S5244" s="24"/>
      <c r="T5244" s="23"/>
      <c r="U5244" s="22"/>
      <c r="V5244" s="20"/>
      <c r="W5244" s="20"/>
      <c r="X5244" s="25"/>
      <c r="Y5244" s="85"/>
    </row>
    <row r="5245" spans="1:25">
      <c r="A5245" s="1" t="s">
        <v>3801</v>
      </c>
      <c r="B5245" s="13" t="s">
        <v>3802</v>
      </c>
      <c r="C5245" t="s">
        <v>3803</v>
      </c>
      <c r="D5245" s="62" t="s">
        <v>3804</v>
      </c>
      <c r="E5245" s="13" t="s">
        <v>4020</v>
      </c>
      <c r="F5245" s="20"/>
      <c r="G5245" s="20"/>
      <c r="H5245" s="20"/>
      <c r="I5245" s="20"/>
      <c r="J5245" s="25"/>
      <c r="K5245" t="s">
        <v>29</v>
      </c>
      <c r="L5245" t="s">
        <v>30</v>
      </c>
      <c r="M5245" s="21" t="s">
        <v>31</v>
      </c>
      <c r="N5245" t="s">
        <v>4035</v>
      </c>
      <c r="O5245" s="20">
        <v>55.6149973493734</v>
      </c>
      <c r="P5245" s="20">
        <v>55.2312940593657</v>
      </c>
      <c r="Q5245" s="22">
        <f t="shared" si="6"/>
        <v>0.993100722677424</v>
      </c>
      <c r="R5245" s="23"/>
      <c r="S5245" s="24"/>
      <c r="T5245" s="23"/>
      <c r="U5245" s="22"/>
      <c r="V5245" s="20"/>
      <c r="W5245" s="20"/>
      <c r="X5245" s="25"/>
      <c r="Y5245" s="85"/>
    </row>
    <row r="5246" spans="1:25">
      <c r="A5246" s="1" t="s">
        <v>3801</v>
      </c>
      <c r="B5246" s="13" t="s">
        <v>3802</v>
      </c>
      <c r="C5246" t="s">
        <v>3803</v>
      </c>
      <c r="D5246" s="62" t="s">
        <v>3804</v>
      </c>
      <c r="E5246" s="13" t="s">
        <v>4020</v>
      </c>
      <c r="F5246" s="20"/>
      <c r="G5246" s="20"/>
      <c r="H5246" s="20"/>
      <c r="I5246" s="20"/>
      <c r="J5246" s="25"/>
      <c r="K5246" t="s">
        <v>29</v>
      </c>
      <c r="L5246" t="s">
        <v>30</v>
      </c>
      <c r="M5246" s="21" t="s">
        <v>31</v>
      </c>
      <c r="N5246" t="s">
        <v>4036</v>
      </c>
      <c r="O5246" s="20">
        <v>53.4973732395814</v>
      </c>
      <c r="P5246" s="20">
        <v>46.9549213865466</v>
      </c>
      <c r="Q5246" s="22">
        <f t="shared" si="6"/>
        <v>0.877705175846013</v>
      </c>
      <c r="R5246" s="23"/>
      <c r="S5246" s="24"/>
      <c r="T5246" s="23"/>
      <c r="U5246" s="22"/>
      <c r="V5246" s="20"/>
      <c r="W5246" s="20"/>
      <c r="X5246" s="25"/>
      <c r="Y5246" s="85"/>
    </row>
    <row r="5247" spans="1:25">
      <c r="A5247" s="1" t="s">
        <v>3801</v>
      </c>
      <c r="B5247" s="13" t="s">
        <v>3802</v>
      </c>
      <c r="C5247" t="s">
        <v>3803</v>
      </c>
      <c r="D5247" s="62" t="s">
        <v>3804</v>
      </c>
      <c r="E5247" s="13" t="s">
        <v>4020</v>
      </c>
      <c r="F5247" s="20"/>
      <c r="G5247" s="20"/>
      <c r="H5247" s="20"/>
      <c r="I5247" s="20"/>
      <c r="J5247" s="25"/>
      <c r="K5247" t="s">
        <v>29</v>
      </c>
      <c r="L5247" t="s">
        <v>30</v>
      </c>
      <c r="M5247" s="21" t="s">
        <v>31</v>
      </c>
      <c r="N5247" t="s">
        <v>4037</v>
      </c>
      <c r="O5247" s="20">
        <v>53.3491302524914</v>
      </c>
      <c r="P5247" s="20">
        <v>46.5768096861306</v>
      </c>
      <c r="Q5247" s="22">
        <f t="shared" si="6"/>
        <v>0.873056589033248</v>
      </c>
      <c r="R5247" s="23"/>
      <c r="S5247" s="24"/>
      <c r="T5247" s="23"/>
      <c r="U5247" s="22"/>
      <c r="V5247" s="20"/>
      <c r="W5247" s="20"/>
      <c r="X5247" s="25"/>
      <c r="Y5247" s="85"/>
    </row>
    <row r="5248" spans="1:25">
      <c r="A5248" s="1" t="s">
        <v>3801</v>
      </c>
      <c r="B5248" s="13" t="s">
        <v>3802</v>
      </c>
      <c r="C5248" t="s">
        <v>3803</v>
      </c>
      <c r="D5248" s="62" t="s">
        <v>3804</v>
      </c>
      <c r="E5248" s="13" t="s">
        <v>4020</v>
      </c>
      <c r="F5248" s="20"/>
      <c r="G5248" s="20"/>
      <c r="H5248" s="20"/>
      <c r="I5248" s="20"/>
      <c r="J5248" s="25"/>
      <c r="K5248" t="s">
        <v>29</v>
      </c>
      <c r="L5248" t="s">
        <v>30</v>
      </c>
      <c r="M5248" s="21" t="s">
        <v>31</v>
      </c>
      <c r="N5248" t="s">
        <v>4038</v>
      </c>
      <c r="O5248" s="20">
        <v>53.2014063333731</v>
      </c>
      <c r="P5248" s="20">
        <v>55.9850682652514</v>
      </c>
      <c r="Q5248" s="22">
        <f t="shared" si="6"/>
        <v>1.05232308925135</v>
      </c>
      <c r="R5248" s="23"/>
      <c r="S5248" s="24"/>
      <c r="T5248" s="23"/>
      <c r="U5248" s="22"/>
      <c r="V5248" s="20"/>
      <c r="W5248" s="20"/>
      <c r="X5248" s="25"/>
      <c r="Y5248" s="85"/>
    </row>
    <row r="5249" spans="1:25">
      <c r="A5249" s="1" t="s">
        <v>3801</v>
      </c>
      <c r="B5249" s="13" t="s">
        <v>3802</v>
      </c>
      <c r="C5249" t="s">
        <v>3803</v>
      </c>
      <c r="D5249" s="62" t="s">
        <v>3804</v>
      </c>
      <c r="E5249" s="13" t="s">
        <v>4020</v>
      </c>
      <c r="F5249" s="20"/>
      <c r="G5249" s="20"/>
      <c r="H5249" s="20"/>
      <c r="I5249" s="20"/>
      <c r="J5249" s="25"/>
      <c r="K5249" t="s">
        <v>29</v>
      </c>
      <c r="L5249" t="s">
        <v>30</v>
      </c>
      <c r="M5249" s="21" t="s">
        <v>31</v>
      </c>
      <c r="N5249" t="s">
        <v>4039</v>
      </c>
      <c r="O5249" s="20">
        <v>52.8942221718511</v>
      </c>
      <c r="P5249" s="20">
        <v>50.7373642126868</v>
      </c>
      <c r="Q5249" s="22">
        <f t="shared" si="6"/>
        <v>0.95922318410966</v>
      </c>
      <c r="R5249" s="23"/>
      <c r="S5249" s="24"/>
      <c r="T5249" s="23"/>
      <c r="U5249" s="22"/>
      <c r="V5249" s="20"/>
      <c r="W5249" s="20"/>
      <c r="X5249" s="25"/>
      <c r="Y5249" s="85"/>
    </row>
    <row r="5250" spans="1:25">
      <c r="A5250" s="1" t="s">
        <v>3801</v>
      </c>
      <c r="B5250" s="13" t="s">
        <v>3802</v>
      </c>
      <c r="C5250" t="s">
        <v>3803</v>
      </c>
      <c r="D5250" s="62" t="s">
        <v>3804</v>
      </c>
      <c r="E5250" s="13" t="s">
        <v>4020</v>
      </c>
      <c r="F5250" s="20"/>
      <c r="G5250" s="20"/>
      <c r="H5250" s="20"/>
      <c r="I5250" s="20"/>
      <c r="J5250" s="25"/>
      <c r="K5250" t="s">
        <v>29</v>
      </c>
      <c r="L5250" t="s">
        <v>30</v>
      </c>
      <c r="M5250" s="21" t="s">
        <v>31</v>
      </c>
      <c r="N5250" t="s">
        <v>4040</v>
      </c>
      <c r="O5250" s="20">
        <v>52.2227795929988</v>
      </c>
      <c r="P5250" s="20">
        <v>32.252656833946</v>
      </c>
      <c r="Q5250" s="22">
        <f t="shared" si="6"/>
        <v>0.617597475379688</v>
      </c>
      <c r="R5250" s="23"/>
      <c r="S5250" s="24"/>
      <c r="T5250" s="23"/>
      <c r="U5250" s="22"/>
      <c r="V5250" s="20"/>
      <c r="W5250" s="20"/>
      <c r="X5250" s="25"/>
      <c r="Y5250" s="85"/>
    </row>
    <row r="5251" spans="1:25">
      <c r="A5251" s="1" t="s">
        <v>3801</v>
      </c>
      <c r="B5251" s="13" t="s">
        <v>3802</v>
      </c>
      <c r="C5251" t="s">
        <v>3803</v>
      </c>
      <c r="D5251" s="62" t="s">
        <v>3804</v>
      </c>
      <c r="E5251" s="13" t="s">
        <v>4020</v>
      </c>
      <c r="F5251" s="20"/>
      <c r="G5251" s="20"/>
      <c r="H5251" s="20"/>
      <c r="I5251" s="20"/>
      <c r="J5251" s="25"/>
      <c r="K5251" t="s">
        <v>29</v>
      </c>
      <c r="L5251" t="s">
        <v>30</v>
      </c>
      <c r="M5251" s="21" t="s">
        <v>31</v>
      </c>
      <c r="N5251" t="s">
        <v>4041</v>
      </c>
      <c r="O5251" s="20">
        <v>51.863173395133</v>
      </c>
      <c r="P5251" s="20">
        <v>50.4549799657569</v>
      </c>
      <c r="Q5251" s="22">
        <f t="shared" si="6"/>
        <v>0.972847912358786</v>
      </c>
      <c r="R5251" s="23"/>
      <c r="S5251" s="24"/>
      <c r="T5251" s="23"/>
      <c r="U5251" s="22"/>
      <c r="V5251" s="20"/>
      <c r="W5251" s="20"/>
      <c r="X5251" s="25"/>
      <c r="Y5251" s="85"/>
    </row>
    <row r="5252" spans="1:25">
      <c r="A5252" s="1" t="s">
        <v>3801</v>
      </c>
      <c r="B5252" s="13" t="s">
        <v>3802</v>
      </c>
      <c r="C5252" t="s">
        <v>3803</v>
      </c>
      <c r="D5252" s="62" t="s">
        <v>3804</v>
      </c>
      <c r="E5252" s="13" t="s">
        <v>4020</v>
      </c>
      <c r="F5252" s="20"/>
      <c r="G5252" s="20"/>
      <c r="H5252" s="20"/>
      <c r="I5252" s="20"/>
      <c r="J5252" s="25"/>
      <c r="K5252" t="s">
        <v>29</v>
      </c>
      <c r="L5252" t="s">
        <v>30</v>
      </c>
      <c r="M5252" s="21" t="s">
        <v>31</v>
      </c>
      <c r="N5252" t="s">
        <v>4042</v>
      </c>
      <c r="O5252" s="20">
        <v>51.701228020623</v>
      </c>
      <c r="P5252" s="20">
        <v>43.8612686853482</v>
      </c>
      <c r="Q5252" s="22">
        <f t="shared" ref="Q5252:Q5315" si="7">P5252/O5252</f>
        <v>0.848360287841761</v>
      </c>
      <c r="R5252" s="23"/>
      <c r="S5252" s="24"/>
      <c r="T5252" s="23">
        <f>172000*1000000000</f>
        <v>172000000000000</v>
      </c>
      <c r="U5252" s="22"/>
      <c r="V5252" s="20">
        <v>26.8</v>
      </c>
      <c r="W5252" s="20"/>
      <c r="X5252" s="25"/>
      <c r="Y5252" s="85"/>
    </row>
    <row r="5253" spans="1:25">
      <c r="A5253" s="1" t="s">
        <v>3801</v>
      </c>
      <c r="B5253" s="13" t="s">
        <v>3802</v>
      </c>
      <c r="C5253" t="s">
        <v>3803</v>
      </c>
      <c r="D5253" s="62" t="s">
        <v>3804</v>
      </c>
      <c r="E5253" s="13" t="s">
        <v>4020</v>
      </c>
      <c r="F5253" s="20"/>
      <c r="G5253" s="20"/>
      <c r="H5253" s="20"/>
      <c r="I5253" s="20"/>
      <c r="J5253" s="25"/>
      <c r="K5253" t="s">
        <v>29</v>
      </c>
      <c r="L5253" t="s">
        <v>30</v>
      </c>
      <c r="M5253" s="21" t="s">
        <v>31</v>
      </c>
      <c r="N5253" t="s">
        <v>4043</v>
      </c>
      <c r="O5253" s="20">
        <v>51.5884635521912</v>
      </c>
      <c r="P5253" s="20">
        <v>52.4229204152829</v>
      </c>
      <c r="Q5253" s="22">
        <f t="shared" si="7"/>
        <v>1.01617526101059</v>
      </c>
      <c r="R5253" s="23"/>
      <c r="S5253" s="24"/>
      <c r="T5253" s="23"/>
      <c r="U5253" s="22"/>
      <c r="V5253" s="20"/>
      <c r="W5253" s="20"/>
      <c r="X5253" s="25"/>
      <c r="Y5253" s="85"/>
    </row>
    <row r="5254" spans="1:25">
      <c r="A5254" s="1" t="s">
        <v>3801</v>
      </c>
      <c r="B5254" s="13" t="s">
        <v>3802</v>
      </c>
      <c r="C5254" t="s">
        <v>3803</v>
      </c>
      <c r="D5254" s="62" t="s">
        <v>3804</v>
      </c>
      <c r="E5254" s="13" t="s">
        <v>4020</v>
      </c>
      <c r="F5254" s="20"/>
      <c r="G5254" s="20"/>
      <c r="H5254" s="20"/>
      <c r="I5254" s="20"/>
      <c r="J5254" s="25"/>
      <c r="K5254" t="s">
        <v>29</v>
      </c>
      <c r="L5254" t="s">
        <v>30</v>
      </c>
      <c r="M5254" s="21" t="s">
        <v>31</v>
      </c>
      <c r="N5254" t="s">
        <v>4044</v>
      </c>
      <c r="O5254" s="20">
        <v>51.4145673432331</v>
      </c>
      <c r="P5254" s="20">
        <v>44.1653454247159</v>
      </c>
      <c r="Q5254" s="22">
        <f t="shared" si="7"/>
        <v>0.8590045138351</v>
      </c>
      <c r="R5254" s="23"/>
      <c r="S5254" s="24"/>
      <c r="T5254" s="23">
        <f>154000*1000000000</f>
        <v>154000000000000</v>
      </c>
      <c r="U5254" s="22"/>
      <c r="V5254" s="20">
        <v>33.6</v>
      </c>
      <c r="W5254" s="20"/>
      <c r="X5254" s="25"/>
      <c r="Y5254" s="85"/>
    </row>
    <row r="5255" spans="1:25">
      <c r="A5255" s="1" t="s">
        <v>3801</v>
      </c>
      <c r="B5255" s="13" t="s">
        <v>3802</v>
      </c>
      <c r="C5255" t="s">
        <v>3803</v>
      </c>
      <c r="D5255" s="62" t="s">
        <v>3804</v>
      </c>
      <c r="E5255" s="13" t="s">
        <v>4020</v>
      </c>
      <c r="F5255" s="20"/>
      <c r="G5255" s="20"/>
      <c r="H5255" s="20"/>
      <c r="I5255" s="20"/>
      <c r="J5255" s="25"/>
      <c r="K5255" t="s">
        <v>29</v>
      </c>
      <c r="L5255" t="s">
        <v>30</v>
      </c>
      <c r="M5255" s="21" t="s">
        <v>31</v>
      </c>
      <c r="N5255" t="s">
        <v>4045</v>
      </c>
      <c r="O5255" s="20">
        <v>50.9893473475121</v>
      </c>
      <c r="P5255" s="20">
        <v>46.3885795788657</v>
      </c>
      <c r="Q5255" s="22">
        <f t="shared" si="7"/>
        <v>0.909770020445832</v>
      </c>
      <c r="R5255" s="23"/>
      <c r="S5255" s="24"/>
      <c r="T5255" s="23"/>
      <c r="U5255" s="22"/>
      <c r="V5255" s="20"/>
      <c r="W5255" s="20"/>
      <c r="X5255" s="25"/>
      <c r="Y5255" s="85"/>
    </row>
    <row r="5256" spans="1:25">
      <c r="A5256" s="1" t="s">
        <v>3801</v>
      </c>
      <c r="B5256" s="13" t="s">
        <v>3802</v>
      </c>
      <c r="C5256" t="s">
        <v>3803</v>
      </c>
      <c r="D5256" s="62" t="s">
        <v>3804</v>
      </c>
      <c r="E5256" s="13" t="s">
        <v>4020</v>
      </c>
      <c r="F5256" s="20"/>
      <c r="G5256" s="20"/>
      <c r="H5256" s="20"/>
      <c r="I5256" s="20"/>
      <c r="J5256" s="25"/>
      <c r="K5256" t="s">
        <v>29</v>
      </c>
      <c r="L5256" t="s">
        <v>30</v>
      </c>
      <c r="M5256" s="21" t="s">
        <v>31</v>
      </c>
      <c r="N5256" t="s">
        <v>4046</v>
      </c>
      <c r="O5256" s="20">
        <v>49.8609621369881</v>
      </c>
      <c r="P5256" s="20">
        <v>37.4171074538232</v>
      </c>
      <c r="Q5256" s="22">
        <f t="shared" si="7"/>
        <v>0.750428909715447</v>
      </c>
      <c r="R5256" s="23"/>
      <c r="S5256" s="24"/>
      <c r="T5256" s="23"/>
      <c r="U5256" s="22"/>
      <c r="V5256" s="20"/>
      <c r="W5256" s="20"/>
      <c r="X5256" s="25"/>
      <c r="Y5256" s="85"/>
    </row>
    <row r="5257" spans="1:25">
      <c r="A5257" s="1" t="s">
        <v>3801</v>
      </c>
      <c r="B5257" s="13" t="s">
        <v>3802</v>
      </c>
      <c r="C5257" t="s">
        <v>3803</v>
      </c>
      <c r="D5257" s="62" t="s">
        <v>3804</v>
      </c>
      <c r="E5257" s="13" t="s">
        <v>4020</v>
      </c>
      <c r="F5257" s="20"/>
      <c r="G5257" s="20"/>
      <c r="H5257" s="20"/>
      <c r="I5257" s="20"/>
      <c r="J5257" s="25"/>
      <c r="K5257" t="s">
        <v>29</v>
      </c>
      <c r="L5257" t="s">
        <v>30</v>
      </c>
      <c r="M5257" s="21" t="s">
        <v>31</v>
      </c>
      <c r="N5257" t="s">
        <v>4047</v>
      </c>
      <c r="O5257" s="20">
        <v>49.8603995404009</v>
      </c>
      <c r="P5257" s="20">
        <v>44.1032762051861</v>
      </c>
      <c r="Q5257" s="22">
        <f t="shared" si="7"/>
        <v>0.884535154385397</v>
      </c>
      <c r="R5257" s="23"/>
      <c r="S5257" s="24"/>
      <c r="T5257" s="23"/>
      <c r="U5257" s="22"/>
      <c r="V5257" s="20"/>
      <c r="W5257" s="20"/>
      <c r="X5257" s="25"/>
      <c r="Y5257" s="85"/>
    </row>
    <row r="5258" spans="1:25">
      <c r="A5258" s="1" t="s">
        <v>3801</v>
      </c>
      <c r="B5258" s="13" t="s">
        <v>3802</v>
      </c>
      <c r="C5258" t="s">
        <v>3803</v>
      </c>
      <c r="D5258" s="62" t="s">
        <v>3804</v>
      </c>
      <c r="E5258" s="13" t="s">
        <v>4020</v>
      </c>
      <c r="F5258" s="20"/>
      <c r="G5258" s="20"/>
      <c r="H5258" s="20"/>
      <c r="I5258" s="20"/>
      <c r="J5258" s="25"/>
      <c r="K5258" t="s">
        <v>29</v>
      </c>
      <c r="L5258" t="s">
        <v>30</v>
      </c>
      <c r="M5258" s="21" t="s">
        <v>31</v>
      </c>
      <c r="N5258" t="s">
        <v>4048</v>
      </c>
      <c r="O5258" s="20">
        <v>49.7490208043465</v>
      </c>
      <c r="P5258" s="20">
        <v>49.3904267568038</v>
      </c>
      <c r="Q5258" s="22">
        <f t="shared" si="7"/>
        <v>0.992791937574952</v>
      </c>
      <c r="R5258" s="23"/>
      <c r="S5258" s="24"/>
      <c r="T5258" s="23"/>
      <c r="U5258" s="22"/>
      <c r="V5258" s="20"/>
      <c r="W5258" s="20"/>
      <c r="X5258" s="25"/>
      <c r="Y5258" s="85"/>
    </row>
    <row r="5259" spans="1:25">
      <c r="A5259" s="1" t="s">
        <v>3801</v>
      </c>
      <c r="B5259" s="13" t="s">
        <v>3802</v>
      </c>
      <c r="C5259" t="s">
        <v>3803</v>
      </c>
      <c r="D5259" s="62" t="s">
        <v>3804</v>
      </c>
      <c r="E5259" s="13" t="s">
        <v>4020</v>
      </c>
      <c r="F5259" s="20"/>
      <c r="G5259" s="20"/>
      <c r="H5259" s="20"/>
      <c r="I5259" s="20"/>
      <c r="J5259" s="25"/>
      <c r="K5259" t="s">
        <v>29</v>
      </c>
      <c r="L5259" t="s">
        <v>30</v>
      </c>
      <c r="M5259" s="21" t="s">
        <v>31</v>
      </c>
      <c r="N5259" t="s">
        <v>4049</v>
      </c>
      <c r="O5259" s="20">
        <v>49.6072925835256</v>
      </c>
      <c r="P5259" s="20">
        <v>47.7326243113844</v>
      </c>
      <c r="Q5259" s="22">
        <f t="shared" si="7"/>
        <v>0.962209824916674</v>
      </c>
      <c r="R5259" s="23"/>
      <c r="S5259" s="24"/>
      <c r="T5259" s="23"/>
      <c r="U5259" s="22"/>
      <c r="V5259" s="20"/>
      <c r="W5259" s="20"/>
      <c r="X5259" s="25"/>
      <c r="Y5259" s="85"/>
    </row>
    <row r="5260" spans="1:25">
      <c r="A5260" s="1" t="s">
        <v>3801</v>
      </c>
      <c r="B5260" s="13" t="s">
        <v>3802</v>
      </c>
      <c r="C5260" t="s">
        <v>3803</v>
      </c>
      <c r="D5260" s="62" t="s">
        <v>3804</v>
      </c>
      <c r="E5260" s="13" t="s">
        <v>4020</v>
      </c>
      <c r="F5260" s="20"/>
      <c r="G5260" s="20"/>
      <c r="H5260" s="20"/>
      <c r="I5260" s="20"/>
      <c r="J5260" s="25"/>
      <c r="K5260" t="s">
        <v>29</v>
      </c>
      <c r="L5260" t="s">
        <v>30</v>
      </c>
      <c r="M5260" s="21" t="s">
        <v>31</v>
      </c>
      <c r="N5260" t="s">
        <v>4050</v>
      </c>
      <c r="O5260" s="20">
        <v>48.8708014464978</v>
      </c>
      <c r="P5260" s="20">
        <v>50.072304962953</v>
      </c>
      <c r="Q5260" s="22">
        <f t="shared" si="7"/>
        <v>1.02458530412624</v>
      </c>
      <c r="R5260" s="23"/>
      <c r="S5260" s="24"/>
      <c r="T5260" s="23"/>
      <c r="U5260" s="22"/>
      <c r="V5260" s="20"/>
      <c r="W5260" s="20"/>
      <c r="X5260" s="25"/>
      <c r="Y5260" s="85"/>
    </row>
    <row r="5261" spans="1:25">
      <c r="A5261" s="1" t="s">
        <v>3801</v>
      </c>
      <c r="B5261" s="13" t="s">
        <v>3802</v>
      </c>
      <c r="C5261" t="s">
        <v>3803</v>
      </c>
      <c r="D5261" s="62" t="s">
        <v>3804</v>
      </c>
      <c r="E5261" s="13" t="s">
        <v>4020</v>
      </c>
      <c r="F5261" s="20"/>
      <c r="G5261" s="20"/>
      <c r="H5261" s="20"/>
      <c r="I5261" s="20"/>
      <c r="J5261" s="25"/>
      <c r="K5261" t="s">
        <v>29</v>
      </c>
      <c r="L5261" t="s">
        <v>30</v>
      </c>
      <c r="M5261" s="21" t="s">
        <v>31</v>
      </c>
      <c r="N5261" t="s">
        <v>4051</v>
      </c>
      <c r="O5261" s="20">
        <v>48.6789713105921</v>
      </c>
      <c r="P5261" s="20">
        <v>52.1394430656147</v>
      </c>
      <c r="Q5261" s="22">
        <f t="shared" si="7"/>
        <v>1.07108761056069</v>
      </c>
      <c r="R5261" s="23"/>
      <c r="S5261" s="24"/>
      <c r="T5261" s="23"/>
      <c r="U5261" s="22"/>
      <c r="V5261" s="20"/>
      <c r="W5261" s="20"/>
      <c r="X5261" s="25"/>
      <c r="Y5261" s="85"/>
    </row>
    <row r="5262" spans="1:25">
      <c r="A5262" s="1" t="s">
        <v>3801</v>
      </c>
      <c r="B5262" s="13" t="s">
        <v>3802</v>
      </c>
      <c r="C5262" t="s">
        <v>3803</v>
      </c>
      <c r="D5262" s="62" t="s">
        <v>3804</v>
      </c>
      <c r="E5262" s="13" t="s">
        <v>4020</v>
      </c>
      <c r="F5262" s="20"/>
      <c r="G5262" s="20"/>
      <c r="H5262" s="20"/>
      <c r="I5262" s="20"/>
      <c r="J5262" s="25"/>
      <c r="K5262" t="s">
        <v>29</v>
      </c>
      <c r="L5262" t="s">
        <v>30</v>
      </c>
      <c r="M5262" s="21" t="s">
        <v>31</v>
      </c>
      <c r="N5262" t="s">
        <v>4052</v>
      </c>
      <c r="O5262" s="20">
        <v>46.9221922082043</v>
      </c>
      <c r="P5262" s="20">
        <v>42.1207727321326</v>
      </c>
      <c r="Q5262" s="22">
        <f t="shared" si="7"/>
        <v>0.897672737565911</v>
      </c>
      <c r="R5262" s="23"/>
      <c r="S5262" s="24"/>
      <c r="T5262" s="23"/>
      <c r="U5262" s="22"/>
      <c r="V5262" s="20"/>
      <c r="W5262" s="20"/>
      <c r="X5262" s="25"/>
      <c r="Y5262" s="85"/>
    </row>
    <row r="5263" spans="1:25">
      <c r="A5263" s="1" t="s">
        <v>3801</v>
      </c>
      <c r="B5263" s="13" t="s">
        <v>3802</v>
      </c>
      <c r="C5263" t="s">
        <v>3803</v>
      </c>
      <c r="D5263" s="62" t="s">
        <v>3804</v>
      </c>
      <c r="E5263" s="13" t="s">
        <v>4020</v>
      </c>
      <c r="F5263" s="20"/>
      <c r="G5263" s="20"/>
      <c r="H5263" s="20"/>
      <c r="I5263" s="20"/>
      <c r="J5263" s="25"/>
      <c r="K5263" t="s">
        <v>29</v>
      </c>
      <c r="L5263" t="s">
        <v>30</v>
      </c>
      <c r="M5263" s="21" t="s">
        <v>31</v>
      </c>
      <c r="N5263" t="s">
        <v>4053</v>
      </c>
      <c r="O5263" s="20">
        <v>46.5553425372372</v>
      </c>
      <c r="P5263" s="20">
        <v>46.3990716089835</v>
      </c>
      <c r="Q5263" s="22">
        <f t="shared" si="7"/>
        <v>0.99664332985782</v>
      </c>
      <c r="R5263" s="23"/>
      <c r="S5263" s="24"/>
      <c r="T5263" s="23"/>
      <c r="U5263" s="22"/>
      <c r="V5263" s="20"/>
      <c r="W5263" s="20"/>
      <c r="X5263" s="25"/>
      <c r="Y5263" s="85"/>
    </row>
    <row r="5264" spans="1:25">
      <c r="A5264" s="1" t="s">
        <v>3801</v>
      </c>
      <c r="B5264" s="13" t="s">
        <v>3802</v>
      </c>
      <c r="C5264" t="s">
        <v>3803</v>
      </c>
      <c r="D5264" s="62" t="s">
        <v>3804</v>
      </c>
      <c r="E5264" s="13" t="s">
        <v>4020</v>
      </c>
      <c r="F5264" s="20"/>
      <c r="G5264" s="20"/>
      <c r="H5264" s="20"/>
      <c r="I5264" s="20"/>
      <c r="J5264" s="25"/>
      <c r="K5264" t="s">
        <v>29</v>
      </c>
      <c r="L5264" t="s">
        <v>30</v>
      </c>
      <c r="M5264" s="21" t="s">
        <v>31</v>
      </c>
      <c r="N5264" t="s">
        <v>4054</v>
      </c>
      <c r="O5264" s="20">
        <v>46.0484582938234</v>
      </c>
      <c r="P5264" s="20">
        <v>42.5832779728575</v>
      </c>
      <c r="Q5264" s="22">
        <f t="shared" si="7"/>
        <v>0.924749265244552</v>
      </c>
      <c r="R5264" s="23"/>
      <c r="S5264" s="24"/>
      <c r="T5264" s="23"/>
      <c r="U5264" s="22"/>
      <c r="V5264" s="20"/>
      <c r="W5264" s="20"/>
      <c r="X5264" s="25"/>
      <c r="Y5264" s="85"/>
    </row>
    <row r="5265" spans="1:25">
      <c r="A5265" s="1" t="s">
        <v>3801</v>
      </c>
      <c r="B5265" s="13" t="s">
        <v>3802</v>
      </c>
      <c r="C5265" t="s">
        <v>3803</v>
      </c>
      <c r="D5265" s="62" t="s">
        <v>3804</v>
      </c>
      <c r="E5265" s="13" t="s">
        <v>4020</v>
      </c>
      <c r="F5265" s="20"/>
      <c r="G5265" s="20"/>
      <c r="H5265" s="20"/>
      <c r="I5265" s="20"/>
      <c r="J5265" s="25"/>
      <c r="K5265" t="s">
        <v>29</v>
      </c>
      <c r="L5265" t="s">
        <v>30</v>
      </c>
      <c r="M5265" s="21" t="s">
        <v>31</v>
      </c>
      <c r="N5265" t="s">
        <v>4055</v>
      </c>
      <c r="O5265" s="20">
        <v>45.9480718037711</v>
      </c>
      <c r="P5265" s="20">
        <v>42.6952337980853</v>
      </c>
      <c r="Q5265" s="22">
        <f t="shared" si="7"/>
        <v>0.929206213057697</v>
      </c>
      <c r="R5265" s="23"/>
      <c r="S5265" s="24"/>
      <c r="T5265" s="23"/>
      <c r="U5265" s="22"/>
      <c r="V5265" s="20"/>
      <c r="W5265" s="20"/>
      <c r="X5265" s="25"/>
      <c r="Y5265" s="85"/>
    </row>
    <row r="5266" spans="1:25">
      <c r="A5266" s="1" t="s">
        <v>3801</v>
      </c>
      <c r="B5266" s="13" t="s">
        <v>3802</v>
      </c>
      <c r="C5266" t="s">
        <v>3803</v>
      </c>
      <c r="D5266" s="62" t="s">
        <v>3804</v>
      </c>
      <c r="E5266" s="13" t="s">
        <v>4020</v>
      </c>
      <c r="F5266" s="20"/>
      <c r="G5266" s="20"/>
      <c r="H5266" s="20"/>
      <c r="I5266" s="20"/>
      <c r="J5266" s="25"/>
      <c r="K5266" t="s">
        <v>29</v>
      </c>
      <c r="L5266" t="s">
        <v>30</v>
      </c>
      <c r="M5266" s="21" t="s">
        <v>31</v>
      </c>
      <c r="N5266" t="s">
        <v>4056</v>
      </c>
      <c r="O5266" s="20">
        <v>45.6435239852119</v>
      </c>
      <c r="P5266" s="20">
        <v>39.830498520931</v>
      </c>
      <c r="Q5266" s="22">
        <f t="shared" si="7"/>
        <v>0.872642930327546</v>
      </c>
      <c r="R5266" s="23"/>
      <c r="S5266" s="24"/>
      <c r="T5266" s="23"/>
      <c r="U5266" s="22"/>
      <c r="V5266" s="20"/>
      <c r="W5266" s="20"/>
      <c r="X5266" s="25"/>
      <c r="Y5266" s="85"/>
    </row>
    <row r="5267" spans="1:25">
      <c r="A5267" s="1" t="s">
        <v>3801</v>
      </c>
      <c r="B5267" s="13" t="s">
        <v>3802</v>
      </c>
      <c r="C5267" t="s">
        <v>3803</v>
      </c>
      <c r="D5267" s="62" t="s">
        <v>3804</v>
      </c>
      <c r="E5267" s="13" t="s">
        <v>4020</v>
      </c>
      <c r="F5267" s="20"/>
      <c r="G5267" s="20"/>
      <c r="H5267" s="20"/>
      <c r="I5267" s="20"/>
      <c r="J5267" s="25"/>
      <c r="K5267" t="s">
        <v>29</v>
      </c>
      <c r="L5267" t="s">
        <v>30</v>
      </c>
      <c r="M5267" s="21" t="s">
        <v>31</v>
      </c>
      <c r="N5267" t="s">
        <v>4057</v>
      </c>
      <c r="O5267" s="20">
        <v>44.7325670326971</v>
      </c>
      <c r="P5267" s="20">
        <v>40.6728125151445</v>
      </c>
      <c r="Q5267" s="22">
        <f t="shared" si="7"/>
        <v>0.909243873382335</v>
      </c>
      <c r="R5267" s="23"/>
      <c r="S5267" s="24"/>
      <c r="T5267" s="23"/>
      <c r="U5267" s="22"/>
      <c r="V5267" s="20"/>
      <c r="W5267" s="20"/>
      <c r="X5267" s="25"/>
      <c r="Y5267" s="85"/>
    </row>
    <row r="5268" spans="1:25">
      <c r="A5268" s="1" t="s">
        <v>3801</v>
      </c>
      <c r="B5268" s="13" t="s">
        <v>3802</v>
      </c>
      <c r="C5268" t="s">
        <v>3803</v>
      </c>
      <c r="D5268" s="62" t="s">
        <v>3804</v>
      </c>
      <c r="E5268" s="13" t="s">
        <v>4020</v>
      </c>
      <c r="F5268" s="20"/>
      <c r="G5268" s="20"/>
      <c r="H5268" s="20"/>
      <c r="I5268" s="20"/>
      <c r="J5268" s="25"/>
      <c r="K5268" t="s">
        <v>29</v>
      </c>
      <c r="L5268" t="s">
        <v>30</v>
      </c>
      <c r="M5268" s="21" t="s">
        <v>31</v>
      </c>
      <c r="N5268" t="s">
        <v>4058</v>
      </c>
      <c r="O5268" s="20">
        <v>44.5991064107604</v>
      </c>
      <c r="P5268" s="20">
        <v>41.6442029721809</v>
      </c>
      <c r="Q5268" s="22">
        <f t="shared" si="7"/>
        <v>0.933745232216882</v>
      </c>
      <c r="R5268" s="23"/>
      <c r="S5268" s="24"/>
      <c r="T5268" s="23"/>
      <c r="U5268" s="22"/>
      <c r="V5268" s="20"/>
      <c r="W5268" s="20"/>
      <c r="X5268" s="25"/>
      <c r="Y5268" s="85"/>
    </row>
    <row r="5269" spans="1:25">
      <c r="A5269" s="1" t="s">
        <v>3801</v>
      </c>
      <c r="B5269" s="13" t="s">
        <v>3802</v>
      </c>
      <c r="C5269" t="s">
        <v>3803</v>
      </c>
      <c r="D5269" s="62" t="s">
        <v>3804</v>
      </c>
      <c r="E5269" s="13" t="s">
        <v>4020</v>
      </c>
      <c r="F5269" s="20"/>
      <c r="G5269" s="20"/>
      <c r="H5269" s="20"/>
      <c r="I5269" s="20"/>
      <c r="J5269" s="25"/>
      <c r="K5269" t="s">
        <v>29</v>
      </c>
      <c r="L5269" t="s">
        <v>30</v>
      </c>
      <c r="M5269" s="21" t="s">
        <v>31</v>
      </c>
      <c r="N5269" t="s">
        <v>4059</v>
      </c>
      <c r="O5269" s="20">
        <v>44.1413915911697</v>
      </c>
      <c r="P5269" s="20">
        <v>44.2586009013801</v>
      </c>
      <c r="Q5269" s="22">
        <f t="shared" si="7"/>
        <v>1.00265531524914</v>
      </c>
      <c r="R5269" s="23"/>
      <c r="S5269" s="24"/>
      <c r="T5269" s="23"/>
      <c r="U5269" s="22"/>
      <c r="V5269" s="20"/>
      <c r="W5269" s="20"/>
      <c r="X5269" s="25"/>
      <c r="Y5269" s="85"/>
    </row>
    <row r="5270" spans="1:25">
      <c r="A5270" s="1" t="s">
        <v>3801</v>
      </c>
      <c r="B5270" s="13" t="s">
        <v>3802</v>
      </c>
      <c r="C5270" t="s">
        <v>3803</v>
      </c>
      <c r="D5270" s="62" t="s">
        <v>3804</v>
      </c>
      <c r="E5270" s="13" t="s">
        <v>4020</v>
      </c>
      <c r="F5270" s="20"/>
      <c r="G5270" s="20"/>
      <c r="H5270" s="20"/>
      <c r="I5270" s="20"/>
      <c r="J5270" s="25"/>
      <c r="K5270" t="s">
        <v>29</v>
      </c>
      <c r="L5270" t="s">
        <v>30</v>
      </c>
      <c r="M5270" s="21" t="s">
        <v>31</v>
      </c>
      <c r="N5270" t="s">
        <v>4060</v>
      </c>
      <c r="O5270" s="20">
        <v>42.9224766787236</v>
      </c>
      <c r="P5270" s="20">
        <v>34.5266371967029</v>
      </c>
      <c r="Q5270" s="22">
        <f t="shared" si="7"/>
        <v>0.804395269525945</v>
      </c>
      <c r="R5270" s="23"/>
      <c r="S5270" s="24"/>
      <c r="T5270" s="23"/>
      <c r="U5270" s="22"/>
      <c r="V5270" s="20"/>
      <c r="W5270" s="20"/>
      <c r="X5270" s="25"/>
      <c r="Y5270" s="85"/>
    </row>
    <row r="5271" spans="1:25">
      <c r="A5271" s="1" t="s">
        <v>3801</v>
      </c>
      <c r="B5271" s="13" t="s">
        <v>3802</v>
      </c>
      <c r="C5271" t="s">
        <v>3803</v>
      </c>
      <c r="D5271" s="62" t="s">
        <v>3804</v>
      </c>
      <c r="E5271" s="13" t="s">
        <v>4020</v>
      </c>
      <c r="F5271" s="20"/>
      <c r="G5271" s="20"/>
      <c r="H5271" s="20"/>
      <c r="I5271" s="20"/>
      <c r="J5271" s="25"/>
      <c r="K5271" t="s">
        <v>29</v>
      </c>
      <c r="L5271" t="s">
        <v>30</v>
      </c>
      <c r="M5271" s="21" t="s">
        <v>31</v>
      </c>
      <c r="N5271" t="s">
        <v>4061</v>
      </c>
      <c r="O5271" s="20">
        <v>42.6054863206201</v>
      </c>
      <c r="P5271" s="20">
        <v>42.5606818602927</v>
      </c>
      <c r="Q5271" s="22">
        <f t="shared" si="7"/>
        <v>0.998948387538867</v>
      </c>
      <c r="R5271" s="23"/>
      <c r="S5271" s="24"/>
      <c r="T5271" s="23"/>
      <c r="U5271" s="22"/>
      <c r="V5271" s="20"/>
      <c r="W5271" s="20"/>
      <c r="X5271" s="25"/>
      <c r="Y5271" s="85"/>
    </row>
    <row r="5272" spans="1:25">
      <c r="A5272" s="1" t="s">
        <v>3801</v>
      </c>
      <c r="B5272" s="13" t="s">
        <v>3802</v>
      </c>
      <c r="C5272" t="s">
        <v>3803</v>
      </c>
      <c r="D5272" s="62" t="s">
        <v>3804</v>
      </c>
      <c r="E5272" s="13" t="s">
        <v>4020</v>
      </c>
      <c r="F5272" s="20"/>
      <c r="G5272" s="20"/>
      <c r="H5272" s="20"/>
      <c r="I5272" s="20"/>
      <c r="J5272" s="25"/>
      <c r="K5272" t="s">
        <v>29</v>
      </c>
      <c r="L5272" t="s">
        <v>30</v>
      </c>
      <c r="M5272" s="21" t="s">
        <v>31</v>
      </c>
      <c r="N5272" t="s">
        <v>4062</v>
      </c>
      <c r="O5272" s="20">
        <v>42.615583936439</v>
      </c>
      <c r="P5272" s="20">
        <v>42.2894909276232</v>
      </c>
      <c r="Q5272" s="22">
        <f t="shared" si="7"/>
        <v>0.992348033777921</v>
      </c>
      <c r="R5272" s="23"/>
      <c r="S5272" s="24"/>
      <c r="T5272" s="23"/>
      <c r="U5272" s="22"/>
      <c r="V5272" s="20"/>
      <c r="W5272" s="20"/>
      <c r="X5272" s="25"/>
      <c r="Y5272" s="85"/>
    </row>
    <row r="5273" spans="1:25">
      <c r="A5273" s="1" t="s">
        <v>3801</v>
      </c>
      <c r="B5273" s="13" t="s">
        <v>3802</v>
      </c>
      <c r="C5273" t="s">
        <v>3803</v>
      </c>
      <c r="D5273" s="62" t="s">
        <v>3804</v>
      </c>
      <c r="E5273" s="13" t="s">
        <v>4020</v>
      </c>
      <c r="F5273" s="20"/>
      <c r="G5273" s="20"/>
      <c r="H5273" s="20"/>
      <c r="I5273" s="20"/>
      <c r="J5273" s="25"/>
      <c r="K5273" t="s">
        <v>29</v>
      </c>
      <c r="L5273" t="s">
        <v>30</v>
      </c>
      <c r="M5273" s="21" t="s">
        <v>31</v>
      </c>
      <c r="N5273" t="s">
        <v>4063</v>
      </c>
      <c r="O5273" s="20">
        <v>42.5594950668706</v>
      </c>
      <c r="P5273" s="20">
        <v>38.7752255833089</v>
      </c>
      <c r="Q5273" s="22">
        <f t="shared" si="7"/>
        <v>0.911082838797412</v>
      </c>
      <c r="R5273" s="23"/>
      <c r="S5273" s="24"/>
      <c r="T5273" s="23"/>
      <c r="U5273" s="22"/>
      <c r="V5273" s="20"/>
      <c r="W5273" s="20"/>
      <c r="X5273" s="25"/>
      <c r="Y5273" s="85"/>
    </row>
    <row r="5274" spans="1:25">
      <c r="A5274" s="1" t="s">
        <v>3801</v>
      </c>
      <c r="B5274" s="13" t="s">
        <v>3802</v>
      </c>
      <c r="C5274" t="s">
        <v>3803</v>
      </c>
      <c r="D5274" s="62" t="s">
        <v>3804</v>
      </c>
      <c r="E5274" s="13" t="s">
        <v>4020</v>
      </c>
      <c r="F5274" s="20"/>
      <c r="G5274" s="20"/>
      <c r="H5274" s="20"/>
      <c r="I5274" s="20"/>
      <c r="J5274" s="25"/>
      <c r="K5274" t="s">
        <v>29</v>
      </c>
      <c r="L5274" t="s">
        <v>30</v>
      </c>
      <c r="M5274" s="21" t="s">
        <v>31</v>
      </c>
      <c r="N5274" t="s">
        <v>4064</v>
      </c>
      <c r="O5274" s="20">
        <v>41.6582937295814</v>
      </c>
      <c r="P5274" s="20">
        <v>42.9513279997592</v>
      </c>
      <c r="Q5274" s="22">
        <f t="shared" si="7"/>
        <v>1.03103905979854</v>
      </c>
      <c r="R5274" s="23"/>
      <c r="S5274" s="24"/>
      <c r="T5274" s="23"/>
      <c r="U5274" s="22"/>
      <c r="V5274" s="20"/>
      <c r="W5274" s="20"/>
      <c r="X5274" s="25"/>
      <c r="Y5274" s="85"/>
    </row>
    <row r="5275" spans="1:25">
      <c r="A5275" s="1" t="s">
        <v>3801</v>
      </c>
      <c r="B5275" s="13" t="s">
        <v>3802</v>
      </c>
      <c r="C5275" t="s">
        <v>3803</v>
      </c>
      <c r="D5275" s="62" t="s">
        <v>3804</v>
      </c>
      <c r="E5275" s="13" t="s">
        <v>4020</v>
      </c>
      <c r="F5275" s="20"/>
      <c r="G5275" s="20"/>
      <c r="H5275" s="20"/>
      <c r="I5275" s="20"/>
      <c r="J5275" s="25"/>
      <c r="K5275" t="s">
        <v>29</v>
      </c>
      <c r="L5275" t="s">
        <v>30</v>
      </c>
      <c r="M5275" s="21" t="s">
        <v>31</v>
      </c>
      <c r="N5275" t="s">
        <v>4065</v>
      </c>
      <c r="O5275" s="20">
        <v>41.0366396196598</v>
      </c>
      <c r="P5275" s="20">
        <v>34.9293235727319</v>
      </c>
      <c r="Q5275" s="22">
        <f t="shared" si="7"/>
        <v>0.851174070208175</v>
      </c>
      <c r="R5275" s="23"/>
      <c r="S5275" s="24"/>
      <c r="T5275" s="23"/>
      <c r="U5275" s="22"/>
      <c r="V5275" s="20"/>
      <c r="W5275" s="20"/>
      <c r="X5275" s="25"/>
      <c r="Y5275" s="85"/>
    </row>
    <row r="5276" spans="1:25">
      <c r="A5276" s="1" t="s">
        <v>3801</v>
      </c>
      <c r="B5276" s="13" t="s">
        <v>3802</v>
      </c>
      <c r="C5276" t="s">
        <v>3803</v>
      </c>
      <c r="D5276" s="62" t="s">
        <v>3804</v>
      </c>
      <c r="E5276" s="13" t="s">
        <v>4020</v>
      </c>
      <c r="F5276" s="20"/>
      <c r="G5276" s="20"/>
      <c r="H5276" s="20"/>
      <c r="I5276" s="20"/>
      <c r="J5276" s="25"/>
      <c r="K5276" t="s">
        <v>29</v>
      </c>
      <c r="L5276" t="s">
        <v>30</v>
      </c>
      <c r="M5276" s="21" t="s">
        <v>31</v>
      </c>
      <c r="N5276" t="s">
        <v>4066</v>
      </c>
      <c r="O5276" s="20">
        <v>40.9303018369758</v>
      </c>
      <c r="P5276" s="20">
        <v>36.626771084733</v>
      </c>
      <c r="Q5276" s="22">
        <f t="shared" si="7"/>
        <v>0.894857097087052</v>
      </c>
      <c r="R5276" s="23"/>
      <c r="S5276" s="24"/>
      <c r="T5276" s="23"/>
      <c r="U5276" s="22"/>
      <c r="V5276" s="20"/>
      <c r="W5276" s="20"/>
      <c r="X5276" s="25"/>
      <c r="Y5276" s="85"/>
    </row>
    <row r="5277" spans="1:25">
      <c r="A5277" s="1" t="s">
        <v>3801</v>
      </c>
      <c r="B5277" s="13" t="s">
        <v>3802</v>
      </c>
      <c r="C5277" t="s">
        <v>3803</v>
      </c>
      <c r="D5277" s="62" t="s">
        <v>3804</v>
      </c>
      <c r="E5277" s="13" t="s">
        <v>4020</v>
      </c>
      <c r="F5277" s="20"/>
      <c r="G5277" s="20"/>
      <c r="H5277" s="20"/>
      <c r="I5277" s="20"/>
      <c r="J5277" s="25"/>
      <c r="K5277" t="s">
        <v>29</v>
      </c>
      <c r="L5277" t="s">
        <v>30</v>
      </c>
      <c r="M5277" s="21" t="s">
        <v>31</v>
      </c>
      <c r="N5277" t="s">
        <v>4067</v>
      </c>
      <c r="O5277" s="20">
        <v>40.5436522158631</v>
      </c>
      <c r="P5277" s="20">
        <v>40.0560890802219</v>
      </c>
      <c r="Q5277" s="22">
        <f t="shared" si="7"/>
        <v>0.987974365677633</v>
      </c>
      <c r="R5277" s="23"/>
      <c r="S5277" s="24"/>
      <c r="T5277" s="23"/>
      <c r="U5277" s="22"/>
      <c r="V5277" s="20"/>
      <c r="W5277" s="20"/>
      <c r="X5277" s="25"/>
      <c r="Y5277" s="85"/>
    </row>
    <row r="5278" spans="1:25">
      <c r="A5278" s="1" t="s">
        <v>3801</v>
      </c>
      <c r="B5278" s="13" t="s">
        <v>3802</v>
      </c>
      <c r="C5278" t="s">
        <v>3803</v>
      </c>
      <c r="D5278" s="62" t="s">
        <v>3804</v>
      </c>
      <c r="E5278" s="13" t="s">
        <v>4020</v>
      </c>
      <c r="F5278" s="20"/>
      <c r="G5278" s="20"/>
      <c r="H5278" s="20"/>
      <c r="I5278" s="20"/>
      <c r="J5278" s="25"/>
      <c r="K5278" t="s">
        <v>29</v>
      </c>
      <c r="L5278" t="s">
        <v>30</v>
      </c>
      <c r="M5278" s="21" t="s">
        <v>31</v>
      </c>
      <c r="N5278" t="s">
        <v>4068</v>
      </c>
      <c r="O5278" s="20">
        <v>40.4769373494137</v>
      </c>
      <c r="P5278" s="20">
        <v>39.8287808203429</v>
      </c>
      <c r="Q5278" s="22">
        <f t="shared" si="7"/>
        <v>0.983987016520652</v>
      </c>
      <c r="R5278" s="23"/>
      <c r="S5278" s="24"/>
      <c r="T5278" s="23"/>
      <c r="U5278" s="22"/>
      <c r="V5278" s="20"/>
      <c r="W5278" s="20"/>
      <c r="X5278" s="25"/>
      <c r="Y5278" s="85"/>
    </row>
    <row r="5279" spans="1:25">
      <c r="A5279" s="1" t="s">
        <v>3801</v>
      </c>
      <c r="B5279" s="13" t="s">
        <v>3802</v>
      </c>
      <c r="C5279" t="s">
        <v>3803</v>
      </c>
      <c r="D5279" s="62" t="s">
        <v>3804</v>
      </c>
      <c r="E5279" s="13" t="s">
        <v>4020</v>
      </c>
      <c r="F5279" s="20"/>
      <c r="G5279" s="20"/>
      <c r="H5279" s="20"/>
      <c r="I5279" s="20"/>
      <c r="J5279" s="25"/>
      <c r="K5279" t="s">
        <v>29</v>
      </c>
      <c r="L5279" t="s">
        <v>30</v>
      </c>
      <c r="M5279" s="21" t="s">
        <v>31</v>
      </c>
      <c r="N5279" t="s">
        <v>4069</v>
      </c>
      <c r="O5279" s="20">
        <v>40.3807984141259</v>
      </c>
      <c r="P5279" s="20">
        <v>41.3411914103837</v>
      </c>
      <c r="Q5279" s="22">
        <f t="shared" si="7"/>
        <v>1.02378340780706</v>
      </c>
      <c r="R5279" s="23"/>
      <c r="S5279" s="24"/>
      <c r="T5279" s="23"/>
      <c r="U5279" s="22"/>
      <c r="V5279" s="20"/>
      <c r="W5279" s="20"/>
      <c r="X5279" s="25"/>
      <c r="Y5279" s="85"/>
    </row>
    <row r="5280" spans="1:25">
      <c r="A5280" s="1" t="s">
        <v>3801</v>
      </c>
      <c r="B5280" s="13" t="s">
        <v>3802</v>
      </c>
      <c r="C5280" t="s">
        <v>3803</v>
      </c>
      <c r="D5280" s="62" t="s">
        <v>3804</v>
      </c>
      <c r="E5280" s="13" t="s">
        <v>4020</v>
      </c>
      <c r="F5280" s="20"/>
      <c r="G5280" s="20"/>
      <c r="H5280" s="20"/>
      <c r="I5280" s="20"/>
      <c r="J5280" s="25"/>
      <c r="K5280" t="s">
        <v>29</v>
      </c>
      <c r="L5280" t="s">
        <v>30</v>
      </c>
      <c r="M5280" s="21" t="s">
        <v>31</v>
      </c>
      <c r="N5280" t="s">
        <v>4070</v>
      </c>
      <c r="O5280" s="20">
        <v>39.8090752002315</v>
      </c>
      <c r="P5280" s="20">
        <v>34.7900081543099</v>
      </c>
      <c r="Q5280" s="22">
        <f t="shared" si="7"/>
        <v>0.873921536215632</v>
      </c>
      <c r="R5280" s="23"/>
      <c r="S5280" s="24"/>
      <c r="T5280" s="23"/>
      <c r="U5280" s="22"/>
      <c r="V5280" s="20"/>
      <c r="W5280" s="20"/>
      <c r="X5280" s="25"/>
      <c r="Y5280" s="85"/>
    </row>
    <row r="5281" spans="1:25">
      <c r="A5281" s="1" t="s">
        <v>3801</v>
      </c>
      <c r="B5281" s="13" t="s">
        <v>3802</v>
      </c>
      <c r="C5281" t="s">
        <v>3803</v>
      </c>
      <c r="D5281" s="62" t="s">
        <v>3804</v>
      </c>
      <c r="E5281" s="13" t="s">
        <v>4020</v>
      </c>
      <c r="F5281" s="20"/>
      <c r="G5281" s="20"/>
      <c r="H5281" s="20"/>
      <c r="I5281" s="20"/>
      <c r="J5281" s="25"/>
      <c r="K5281" t="s">
        <v>29</v>
      </c>
      <c r="L5281" t="s">
        <v>30</v>
      </c>
      <c r="M5281" s="21" t="s">
        <v>31</v>
      </c>
      <c r="N5281" t="s">
        <v>4071</v>
      </c>
      <c r="O5281" s="20">
        <v>39.5451188014296</v>
      </c>
      <c r="P5281" s="20">
        <v>39.3805139268791</v>
      </c>
      <c r="Q5281" s="22">
        <f t="shared" si="7"/>
        <v>0.995837542545336</v>
      </c>
      <c r="R5281" s="23"/>
      <c r="S5281" s="24"/>
      <c r="T5281" s="23"/>
      <c r="U5281" s="22"/>
      <c r="V5281" s="20"/>
      <c r="W5281" s="20"/>
      <c r="X5281" s="25"/>
      <c r="Y5281" s="85"/>
    </row>
    <row r="5282" spans="1:25">
      <c r="A5282" s="1" t="s">
        <v>3801</v>
      </c>
      <c r="B5282" s="13" t="s">
        <v>3802</v>
      </c>
      <c r="C5282" t="s">
        <v>3803</v>
      </c>
      <c r="D5282" s="62" t="s">
        <v>3804</v>
      </c>
      <c r="E5282" s="13" t="s">
        <v>4020</v>
      </c>
      <c r="F5282" s="20"/>
      <c r="G5282" s="20"/>
      <c r="H5282" s="20"/>
      <c r="I5282" s="20"/>
      <c r="J5282" s="25"/>
      <c r="K5282" t="s">
        <v>29</v>
      </c>
      <c r="L5282" t="s">
        <v>30</v>
      </c>
      <c r="M5282" s="21" t="s">
        <v>31</v>
      </c>
      <c r="N5282" t="s">
        <v>4072</v>
      </c>
      <c r="O5282" s="20">
        <v>39.2621569321043</v>
      </c>
      <c r="P5282" s="20">
        <v>28.5212293662901</v>
      </c>
      <c r="Q5282" s="22">
        <f t="shared" si="7"/>
        <v>0.726430527380644</v>
      </c>
      <c r="R5282" s="23"/>
      <c r="S5282" s="24"/>
      <c r="T5282" s="23"/>
      <c r="U5282" s="22"/>
      <c r="V5282" s="20"/>
      <c r="W5282" s="20"/>
      <c r="X5282" s="25"/>
      <c r="Y5282" s="85"/>
    </row>
    <row r="5283" spans="1:25">
      <c r="A5283" s="1" t="s">
        <v>3801</v>
      </c>
      <c r="B5283" s="13" t="s">
        <v>3802</v>
      </c>
      <c r="C5283" t="s">
        <v>3803</v>
      </c>
      <c r="D5283" s="62" t="s">
        <v>3804</v>
      </c>
      <c r="E5283" s="13" t="s">
        <v>4020</v>
      </c>
      <c r="F5283" s="20"/>
      <c r="G5283" s="20"/>
      <c r="H5283" s="20"/>
      <c r="I5283" s="20"/>
      <c r="J5283" s="25"/>
      <c r="K5283" t="s">
        <v>29</v>
      </c>
      <c r="L5283" t="s">
        <v>30</v>
      </c>
      <c r="M5283" s="21" t="s">
        <v>31</v>
      </c>
      <c r="N5283" t="s">
        <v>4073</v>
      </c>
      <c r="O5283" s="20">
        <v>39.0949659728764</v>
      </c>
      <c r="P5283" s="20">
        <v>27.0821618946942</v>
      </c>
      <c r="Q5283" s="22">
        <f t="shared" si="7"/>
        <v>0.692727598573266</v>
      </c>
      <c r="R5283" s="23"/>
      <c r="S5283" s="24"/>
      <c r="T5283" s="23"/>
      <c r="U5283" s="22"/>
      <c r="V5283" s="20"/>
      <c r="W5283" s="20"/>
      <c r="X5283" s="25"/>
      <c r="Y5283" s="85"/>
    </row>
    <row r="5284" spans="1:25">
      <c r="A5284" s="1" t="s">
        <v>3801</v>
      </c>
      <c r="B5284" s="13" t="s">
        <v>3802</v>
      </c>
      <c r="C5284" t="s">
        <v>3803</v>
      </c>
      <c r="D5284" s="62" t="s">
        <v>3804</v>
      </c>
      <c r="E5284" s="13" t="s">
        <v>4020</v>
      </c>
      <c r="F5284" s="20"/>
      <c r="G5284" s="20"/>
      <c r="H5284" s="20"/>
      <c r="I5284" s="20"/>
      <c r="J5284" s="25"/>
      <c r="K5284" t="s">
        <v>29</v>
      </c>
      <c r="L5284" t="s">
        <v>30</v>
      </c>
      <c r="M5284" s="21" t="s">
        <v>31</v>
      </c>
      <c r="N5284" t="s">
        <v>4074</v>
      </c>
      <c r="O5284" s="20">
        <v>37.5981155924822</v>
      </c>
      <c r="P5284" s="20">
        <v>30.9919821268583</v>
      </c>
      <c r="Q5284" s="22">
        <f t="shared" si="7"/>
        <v>0.824296155232185</v>
      </c>
      <c r="R5284" s="23"/>
      <c r="S5284" s="24"/>
      <c r="T5284" s="23"/>
      <c r="U5284" s="22"/>
      <c r="V5284" s="20"/>
      <c r="W5284" s="20"/>
      <c r="X5284" s="25"/>
      <c r="Y5284" s="85"/>
    </row>
    <row r="5285" spans="1:25">
      <c r="A5285" s="1" t="s">
        <v>3801</v>
      </c>
      <c r="B5285" s="13" t="s">
        <v>3802</v>
      </c>
      <c r="C5285" t="s">
        <v>3803</v>
      </c>
      <c r="D5285" s="62" t="s">
        <v>3804</v>
      </c>
      <c r="E5285" s="13" t="s">
        <v>4020</v>
      </c>
      <c r="F5285" s="20"/>
      <c r="G5285" s="20"/>
      <c r="H5285" s="20"/>
      <c r="I5285" s="20"/>
      <c r="J5285" s="25"/>
      <c r="K5285" t="s">
        <v>29</v>
      </c>
      <c r="L5285" t="s">
        <v>30</v>
      </c>
      <c r="M5285" s="21" t="s">
        <v>31</v>
      </c>
      <c r="N5285" t="s">
        <v>4075</v>
      </c>
      <c r="O5285" s="20">
        <v>37.0249100375351</v>
      </c>
      <c r="P5285" s="20">
        <v>38.2632815810764</v>
      </c>
      <c r="Q5285" s="22">
        <f t="shared" si="7"/>
        <v>1.03344698318742</v>
      </c>
      <c r="R5285" s="23"/>
      <c r="S5285" s="24"/>
      <c r="T5285" s="23"/>
      <c r="U5285" s="22"/>
      <c r="V5285" s="20"/>
      <c r="W5285" s="20"/>
      <c r="X5285" s="25"/>
      <c r="Y5285" s="85"/>
    </row>
    <row r="5286" spans="1:25">
      <c r="A5286" s="1" t="s">
        <v>3801</v>
      </c>
      <c r="B5286" s="13" t="s">
        <v>3802</v>
      </c>
      <c r="C5286" t="s">
        <v>3803</v>
      </c>
      <c r="D5286" s="62" t="s">
        <v>3804</v>
      </c>
      <c r="E5286" s="13" t="s">
        <v>4020</v>
      </c>
      <c r="F5286" s="20"/>
      <c r="G5286" s="20"/>
      <c r="H5286" s="20"/>
      <c r="I5286" s="20"/>
      <c r="J5286" s="25"/>
      <c r="K5286" t="s">
        <v>29</v>
      </c>
      <c r="L5286" t="s">
        <v>30</v>
      </c>
      <c r="M5286" s="21" t="s">
        <v>31</v>
      </c>
      <c r="N5286" t="s">
        <v>4076</v>
      </c>
      <c r="O5286" s="20">
        <v>36.1468622169011</v>
      </c>
      <c r="P5286" s="20">
        <v>27.3894664302342</v>
      </c>
      <c r="Q5286" s="22">
        <f t="shared" si="7"/>
        <v>0.757727358626104</v>
      </c>
      <c r="R5286" s="23"/>
      <c r="S5286" s="24"/>
      <c r="T5286" s="23"/>
      <c r="U5286" s="22"/>
      <c r="V5286" s="20"/>
      <c r="W5286" s="20"/>
      <c r="X5286" s="25"/>
      <c r="Y5286" s="85"/>
    </row>
    <row r="5287" spans="1:25">
      <c r="A5287" s="1" t="s">
        <v>3801</v>
      </c>
      <c r="B5287" s="13" t="s">
        <v>3802</v>
      </c>
      <c r="C5287" t="s">
        <v>3803</v>
      </c>
      <c r="D5287" s="62" t="s">
        <v>3804</v>
      </c>
      <c r="E5287" s="13" t="s">
        <v>4020</v>
      </c>
      <c r="F5287" s="20"/>
      <c r="G5287" s="20"/>
      <c r="H5287" s="20"/>
      <c r="I5287" s="20"/>
      <c r="J5287" s="25"/>
      <c r="K5287" t="s">
        <v>29</v>
      </c>
      <c r="L5287" t="s">
        <v>30</v>
      </c>
      <c r="M5287" s="21" t="s">
        <v>31</v>
      </c>
      <c r="N5287" t="s">
        <v>4077</v>
      </c>
      <c r="O5287" s="20">
        <v>35.3176006872505</v>
      </c>
      <c r="P5287" s="20">
        <v>36.6581685486546</v>
      </c>
      <c r="Q5287" s="22">
        <f t="shared" si="7"/>
        <v>1.03795750094338</v>
      </c>
      <c r="R5287" s="23"/>
      <c r="S5287" s="24"/>
      <c r="T5287" s="23"/>
      <c r="U5287" s="22"/>
      <c r="V5287" s="20"/>
      <c r="W5287" s="20"/>
      <c r="X5287" s="25"/>
      <c r="Y5287" s="85"/>
    </row>
    <row r="5288" spans="1:25">
      <c r="A5288" s="1" t="s">
        <v>3801</v>
      </c>
      <c r="B5288" s="13" t="s">
        <v>3802</v>
      </c>
      <c r="C5288" t="s">
        <v>3803</v>
      </c>
      <c r="D5288" s="62" t="s">
        <v>3804</v>
      </c>
      <c r="E5288" s="13" t="s">
        <v>4020</v>
      </c>
      <c r="F5288" s="20"/>
      <c r="G5288" s="20"/>
      <c r="H5288" s="20"/>
      <c r="I5288" s="20"/>
      <c r="J5288" s="25"/>
      <c r="K5288" t="s">
        <v>29</v>
      </c>
      <c r="L5288" t="s">
        <v>30</v>
      </c>
      <c r="M5288" s="21" t="s">
        <v>31</v>
      </c>
      <c r="N5288" t="s">
        <v>4078</v>
      </c>
      <c r="O5288" s="20">
        <v>33.1795023619588</v>
      </c>
      <c r="P5288" s="20">
        <v>37.1719220321562</v>
      </c>
      <c r="Q5288" s="22">
        <f t="shared" si="7"/>
        <v>1.1203278948142</v>
      </c>
      <c r="R5288" s="23"/>
      <c r="S5288" s="24"/>
      <c r="T5288" s="23">
        <f>421000*1000000000</f>
        <v>421000000000000</v>
      </c>
      <c r="U5288" s="22"/>
      <c r="V5288" s="20"/>
      <c r="W5288" s="20"/>
      <c r="X5288" s="25"/>
      <c r="Y5288" s="85"/>
    </row>
    <row r="5289" spans="1:25">
      <c r="A5289" s="1" t="s">
        <v>3801</v>
      </c>
      <c r="B5289" s="13" t="s">
        <v>3802</v>
      </c>
      <c r="C5289" t="s">
        <v>3803</v>
      </c>
      <c r="D5289" s="62" t="s">
        <v>3804</v>
      </c>
      <c r="E5289" s="13" t="s">
        <v>4020</v>
      </c>
      <c r="F5289" s="20"/>
      <c r="G5289" s="20"/>
      <c r="H5289" s="20"/>
      <c r="I5289" s="20"/>
      <c r="J5289" s="25"/>
      <c r="K5289" t="s">
        <v>29</v>
      </c>
      <c r="L5289" t="s">
        <v>30</v>
      </c>
      <c r="M5289" s="21" t="s">
        <v>31</v>
      </c>
      <c r="N5289" t="s">
        <v>4079</v>
      </c>
      <c r="O5289" s="20">
        <v>32.6346517527271</v>
      </c>
      <c r="P5289" s="20">
        <v>25.1920849069836</v>
      </c>
      <c r="Q5289" s="22">
        <f t="shared" si="7"/>
        <v>0.771942813971609</v>
      </c>
      <c r="R5289" s="23"/>
      <c r="S5289" s="24"/>
      <c r="T5289" s="23"/>
      <c r="U5289" s="22"/>
      <c r="V5289" s="20"/>
      <c r="W5289" s="20"/>
      <c r="X5289" s="25"/>
      <c r="Y5289" s="85"/>
    </row>
    <row r="5290" spans="1:25">
      <c r="A5290" s="1" t="s">
        <v>3801</v>
      </c>
      <c r="B5290" s="13" t="s">
        <v>3802</v>
      </c>
      <c r="C5290" t="s">
        <v>3803</v>
      </c>
      <c r="D5290" s="62" t="s">
        <v>3804</v>
      </c>
      <c r="E5290" s="13" t="s">
        <v>4020</v>
      </c>
      <c r="F5290" s="20"/>
      <c r="G5290" s="20"/>
      <c r="H5290" s="20"/>
      <c r="I5290" s="20"/>
      <c r="J5290" s="25"/>
      <c r="K5290" t="s">
        <v>29</v>
      </c>
      <c r="L5290" t="s">
        <v>30</v>
      </c>
      <c r="M5290" s="21" t="s">
        <v>31</v>
      </c>
      <c r="N5290" t="s">
        <v>4080</v>
      </c>
      <c r="O5290" s="20">
        <v>32.0170390869104</v>
      </c>
      <c r="P5290" s="20">
        <v>32.3366782715544</v>
      </c>
      <c r="Q5290" s="22">
        <f t="shared" si="7"/>
        <v>1.00998340863989</v>
      </c>
      <c r="R5290" s="23"/>
      <c r="S5290" s="24"/>
      <c r="T5290" s="23"/>
      <c r="U5290" s="22"/>
      <c r="V5290" s="20"/>
      <c r="W5290" s="20"/>
      <c r="X5290" s="25"/>
      <c r="Y5290" s="85"/>
    </row>
    <row r="5291" spans="1:25">
      <c r="A5291" s="1" t="s">
        <v>3801</v>
      </c>
      <c r="B5291" s="13" t="s">
        <v>3802</v>
      </c>
      <c r="C5291" t="s">
        <v>3803</v>
      </c>
      <c r="D5291" s="62" t="s">
        <v>3804</v>
      </c>
      <c r="E5291" s="13" t="s">
        <v>4020</v>
      </c>
      <c r="F5291" s="20"/>
      <c r="G5291" s="20"/>
      <c r="H5291" s="20"/>
      <c r="I5291" s="20"/>
      <c r="J5291" s="25"/>
      <c r="K5291" t="s">
        <v>29</v>
      </c>
      <c r="L5291" t="s">
        <v>30</v>
      </c>
      <c r="M5291" s="21" t="s">
        <v>31</v>
      </c>
      <c r="N5291" t="s">
        <v>4081</v>
      </c>
      <c r="O5291" s="20">
        <v>71.1475149086767</v>
      </c>
      <c r="P5291" s="20">
        <v>58.3367109814094</v>
      </c>
      <c r="Q5291" s="22">
        <f t="shared" si="7"/>
        <v>0.819940247474407</v>
      </c>
      <c r="R5291" s="23"/>
      <c r="S5291" s="24"/>
      <c r="T5291" s="23"/>
      <c r="U5291" s="22"/>
      <c r="V5291" s="20"/>
      <c r="W5291" s="20"/>
      <c r="X5291" s="25"/>
      <c r="Y5291" s="85"/>
    </row>
    <row r="5292" spans="1:25">
      <c r="A5292" s="1" t="s">
        <v>3801</v>
      </c>
      <c r="B5292" s="13" t="s">
        <v>3802</v>
      </c>
      <c r="C5292" t="s">
        <v>3803</v>
      </c>
      <c r="D5292" s="62" t="s">
        <v>3804</v>
      </c>
      <c r="E5292" s="13" t="s">
        <v>4020</v>
      </c>
      <c r="F5292" s="20"/>
      <c r="G5292" s="20"/>
      <c r="H5292" s="20"/>
      <c r="I5292" s="20"/>
      <c r="J5292" s="25"/>
      <c r="K5292" t="s">
        <v>29</v>
      </c>
      <c r="L5292" t="s">
        <v>30</v>
      </c>
      <c r="M5292" s="21" t="s">
        <v>31</v>
      </c>
      <c r="N5292" t="s">
        <v>4082</v>
      </c>
      <c r="O5292" s="20">
        <v>70.6501334402051</v>
      </c>
      <c r="P5292" s="20">
        <v>63.425118396271</v>
      </c>
      <c r="Q5292" s="22">
        <f t="shared" si="7"/>
        <v>0.897735295149172</v>
      </c>
      <c r="R5292" s="23"/>
      <c r="S5292" s="24"/>
      <c r="T5292" s="23"/>
      <c r="U5292" s="22"/>
      <c r="V5292" s="20"/>
      <c r="W5292" s="20"/>
      <c r="X5292" s="25"/>
      <c r="Y5292" s="85"/>
    </row>
    <row r="5293" spans="1:25">
      <c r="A5293" s="1" t="s">
        <v>3801</v>
      </c>
      <c r="B5293" s="13" t="s">
        <v>3802</v>
      </c>
      <c r="C5293" t="s">
        <v>3803</v>
      </c>
      <c r="D5293" s="62" t="s">
        <v>3804</v>
      </c>
      <c r="E5293" s="13" t="s">
        <v>4020</v>
      </c>
      <c r="F5293" s="20"/>
      <c r="G5293" s="20"/>
      <c r="H5293" s="20"/>
      <c r="I5293" s="20"/>
      <c r="J5293" s="25"/>
      <c r="K5293" t="s">
        <v>29</v>
      </c>
      <c r="L5293" t="s">
        <v>30</v>
      </c>
      <c r="M5293" s="21" t="s">
        <v>31</v>
      </c>
      <c r="N5293" t="s">
        <v>4083</v>
      </c>
      <c r="O5293" s="20">
        <v>68.8661284525044</v>
      </c>
      <c r="P5293" s="20">
        <v>55.7030823109846</v>
      </c>
      <c r="Q5293" s="22">
        <f t="shared" si="7"/>
        <v>0.808860372474719</v>
      </c>
      <c r="R5293" s="23"/>
      <c r="S5293" s="24"/>
      <c r="T5293" s="23"/>
      <c r="U5293" s="22"/>
      <c r="V5293" s="20"/>
      <c r="W5293" s="20"/>
      <c r="X5293" s="25"/>
      <c r="Y5293" s="85"/>
    </row>
    <row r="5294" spans="1:25">
      <c r="A5294" s="1" t="s">
        <v>3801</v>
      </c>
      <c r="B5294" s="13" t="s">
        <v>3802</v>
      </c>
      <c r="C5294" t="s">
        <v>3803</v>
      </c>
      <c r="D5294" s="62" t="s">
        <v>3804</v>
      </c>
      <c r="E5294" s="13" t="s">
        <v>4020</v>
      </c>
      <c r="F5294" s="20"/>
      <c r="G5294" s="20"/>
      <c r="H5294" s="20"/>
      <c r="I5294" s="20"/>
      <c r="J5294" s="25"/>
      <c r="K5294" t="s">
        <v>29</v>
      </c>
      <c r="L5294" t="s">
        <v>30</v>
      </c>
      <c r="M5294" s="21" t="s">
        <v>31</v>
      </c>
      <c r="N5294" t="s">
        <v>4084</v>
      </c>
      <c r="O5294" s="20">
        <v>67.2357610493116</v>
      </c>
      <c r="P5294" s="20">
        <v>60.7189179173615</v>
      </c>
      <c r="Q5294" s="22">
        <f t="shared" si="7"/>
        <v>0.903074747273693</v>
      </c>
      <c r="R5294" s="23"/>
      <c r="S5294" s="24"/>
      <c r="T5294" s="23">
        <f>666000*1000000000</f>
        <v>666000000000000</v>
      </c>
      <c r="U5294" s="22"/>
      <c r="V5294" s="20"/>
      <c r="W5294" s="20"/>
      <c r="X5294" s="25"/>
      <c r="Y5294" s="85"/>
    </row>
    <row r="5295" spans="1:25">
      <c r="A5295" s="1" t="s">
        <v>3801</v>
      </c>
      <c r="B5295" s="13" t="s">
        <v>3802</v>
      </c>
      <c r="C5295" t="s">
        <v>3803</v>
      </c>
      <c r="D5295" s="62" t="s">
        <v>3804</v>
      </c>
      <c r="E5295" s="13" t="s">
        <v>4020</v>
      </c>
      <c r="F5295" s="20"/>
      <c r="G5295" s="20"/>
      <c r="H5295" s="20"/>
      <c r="I5295" s="20"/>
      <c r="J5295" s="25"/>
      <c r="K5295" t="s">
        <v>29</v>
      </c>
      <c r="L5295" t="s">
        <v>30</v>
      </c>
      <c r="M5295" s="21" t="s">
        <v>31</v>
      </c>
      <c r="N5295" t="s">
        <v>4085</v>
      </c>
      <c r="O5295" s="20">
        <v>66.6677537121172</v>
      </c>
      <c r="P5295" s="20">
        <v>55.8104079914442</v>
      </c>
      <c r="Q5295" s="22">
        <f t="shared" si="7"/>
        <v>0.837142469692967</v>
      </c>
      <c r="R5295" s="23"/>
      <c r="S5295" s="24"/>
      <c r="T5295" s="23"/>
      <c r="U5295" s="22"/>
      <c r="V5295" s="20"/>
      <c r="W5295" s="20"/>
      <c r="X5295" s="25"/>
      <c r="Y5295" s="85"/>
    </row>
    <row r="5296" spans="1:25">
      <c r="A5296" s="1" t="s">
        <v>3801</v>
      </c>
      <c r="B5296" s="13" t="s">
        <v>3802</v>
      </c>
      <c r="C5296" t="s">
        <v>3803</v>
      </c>
      <c r="D5296" s="62" t="s">
        <v>3804</v>
      </c>
      <c r="E5296" s="13" t="s">
        <v>4020</v>
      </c>
      <c r="F5296" s="20"/>
      <c r="G5296" s="20"/>
      <c r="H5296" s="20"/>
      <c r="I5296" s="20"/>
      <c r="J5296" s="25"/>
      <c r="K5296" t="s">
        <v>29</v>
      </c>
      <c r="L5296" t="s">
        <v>30</v>
      </c>
      <c r="M5296" s="21" t="s">
        <v>31</v>
      </c>
      <c r="N5296" t="s">
        <v>4086</v>
      </c>
      <c r="O5296" s="20">
        <v>65.9574188158444</v>
      </c>
      <c r="P5296" s="20">
        <v>65.711048496504</v>
      </c>
      <c r="Q5296" s="22">
        <f t="shared" si="7"/>
        <v>0.996264706476336</v>
      </c>
      <c r="R5296" s="23"/>
      <c r="S5296" s="24"/>
      <c r="T5296" s="23"/>
      <c r="U5296" s="22"/>
      <c r="V5296" s="20"/>
      <c r="W5296" s="20"/>
      <c r="X5296" s="25"/>
      <c r="Y5296" s="85"/>
    </row>
    <row r="5297" spans="1:25">
      <c r="A5297" s="1" t="s">
        <v>3801</v>
      </c>
      <c r="B5297" s="13" t="s">
        <v>3802</v>
      </c>
      <c r="C5297" t="s">
        <v>3803</v>
      </c>
      <c r="D5297" s="62" t="s">
        <v>3804</v>
      </c>
      <c r="E5297" s="13" t="s">
        <v>4020</v>
      </c>
      <c r="F5297" s="20"/>
      <c r="G5297" s="20"/>
      <c r="H5297" s="20"/>
      <c r="I5297" s="20"/>
      <c r="J5297" s="25"/>
      <c r="K5297" t="s">
        <v>29</v>
      </c>
      <c r="L5297" t="s">
        <v>30</v>
      </c>
      <c r="M5297" s="21" t="s">
        <v>31</v>
      </c>
      <c r="N5297" t="s">
        <v>4087</v>
      </c>
      <c r="O5297" s="20">
        <v>65.5044985821764</v>
      </c>
      <c r="P5297" s="20">
        <v>56.4951049903007</v>
      </c>
      <c r="Q5297" s="22">
        <f t="shared" si="7"/>
        <v>0.862461452466913</v>
      </c>
      <c r="R5297" s="23"/>
      <c r="S5297" s="24"/>
      <c r="T5297" s="23"/>
      <c r="U5297" s="22"/>
      <c r="V5297" s="20"/>
      <c r="W5297" s="20"/>
      <c r="X5297" s="25"/>
      <c r="Y5297" s="85"/>
    </row>
    <row r="5298" spans="1:25">
      <c r="A5298" s="1" t="s">
        <v>3801</v>
      </c>
      <c r="B5298" s="13" t="s">
        <v>3802</v>
      </c>
      <c r="C5298" t="s">
        <v>3803</v>
      </c>
      <c r="D5298" s="62" t="s">
        <v>3804</v>
      </c>
      <c r="E5298" s="13" t="s">
        <v>4020</v>
      </c>
      <c r="F5298" s="20"/>
      <c r="G5298" s="20"/>
      <c r="H5298" s="20"/>
      <c r="I5298" s="20"/>
      <c r="J5298" s="25"/>
      <c r="K5298" t="s">
        <v>29</v>
      </c>
      <c r="L5298" t="s">
        <v>30</v>
      </c>
      <c r="M5298" s="21" t="s">
        <v>31</v>
      </c>
      <c r="N5298" t="s">
        <v>4088</v>
      </c>
      <c r="O5298" s="20">
        <v>64.7417280183635</v>
      </c>
      <c r="P5298" s="20">
        <v>60.4417218377301</v>
      </c>
      <c r="Q5298" s="22">
        <f t="shared" si="7"/>
        <v>0.933582153083499</v>
      </c>
      <c r="R5298" s="23"/>
      <c r="S5298" s="24"/>
      <c r="T5298" s="23"/>
      <c r="U5298" s="22"/>
      <c r="V5298" s="20"/>
      <c r="W5298" s="20"/>
      <c r="X5298" s="25"/>
      <c r="Y5298" s="85"/>
    </row>
    <row r="5299" spans="1:25">
      <c r="A5299" s="1" t="s">
        <v>3801</v>
      </c>
      <c r="B5299" s="13" t="s">
        <v>3802</v>
      </c>
      <c r="C5299" t="s">
        <v>3803</v>
      </c>
      <c r="D5299" s="62" t="s">
        <v>3804</v>
      </c>
      <c r="E5299" s="13" t="s">
        <v>4020</v>
      </c>
      <c r="F5299" s="20"/>
      <c r="G5299" s="20"/>
      <c r="H5299" s="20"/>
      <c r="I5299" s="20"/>
      <c r="J5299" s="25"/>
      <c r="K5299" t="s">
        <v>29</v>
      </c>
      <c r="L5299" t="s">
        <v>30</v>
      </c>
      <c r="M5299" s="21" t="s">
        <v>31</v>
      </c>
      <c r="N5299" t="s">
        <v>4089</v>
      </c>
      <c r="O5299" s="20">
        <v>64.5143875960548</v>
      </c>
      <c r="P5299" s="20">
        <v>51.6304419028154</v>
      </c>
      <c r="Q5299" s="22">
        <f t="shared" si="7"/>
        <v>0.800293451223472</v>
      </c>
      <c r="R5299" s="23"/>
      <c r="S5299" s="24"/>
      <c r="T5299" s="23"/>
      <c r="U5299" s="22"/>
      <c r="V5299" s="20"/>
      <c r="W5299" s="20"/>
      <c r="X5299" s="25"/>
      <c r="Y5299" s="85"/>
    </row>
    <row r="5300" spans="1:25">
      <c r="A5300" s="1" t="s">
        <v>3801</v>
      </c>
      <c r="B5300" s="13" t="s">
        <v>3802</v>
      </c>
      <c r="C5300" t="s">
        <v>3803</v>
      </c>
      <c r="D5300" s="62" t="s">
        <v>3804</v>
      </c>
      <c r="E5300" s="13" t="s">
        <v>4020</v>
      </c>
      <c r="F5300" s="20"/>
      <c r="G5300" s="20"/>
      <c r="H5300" s="20"/>
      <c r="I5300" s="20"/>
      <c r="J5300" s="25"/>
      <c r="K5300" t="s">
        <v>29</v>
      </c>
      <c r="L5300" t="s">
        <v>30</v>
      </c>
      <c r="M5300" s="21" t="s">
        <v>31</v>
      </c>
      <c r="N5300" t="s">
        <v>4090</v>
      </c>
      <c r="O5300" s="20">
        <v>63.3511462961032</v>
      </c>
      <c r="P5300" s="20">
        <v>37.389850519884</v>
      </c>
      <c r="Q5300" s="22">
        <f t="shared" si="7"/>
        <v>0.590200062760094</v>
      </c>
      <c r="R5300" s="23"/>
      <c r="S5300" s="24"/>
      <c r="T5300" s="23"/>
      <c r="U5300" s="22"/>
      <c r="V5300" s="20"/>
      <c r="W5300" s="20"/>
      <c r="X5300" s="25"/>
      <c r="Y5300" s="85"/>
    </row>
    <row r="5301" spans="1:25">
      <c r="A5301" s="1" t="s">
        <v>3801</v>
      </c>
      <c r="B5301" s="13" t="s">
        <v>3802</v>
      </c>
      <c r="C5301" t="s">
        <v>3803</v>
      </c>
      <c r="D5301" s="62" t="s">
        <v>3804</v>
      </c>
      <c r="E5301" s="13" t="s">
        <v>4020</v>
      </c>
      <c r="F5301" s="20"/>
      <c r="G5301" s="20"/>
      <c r="H5301" s="20"/>
      <c r="I5301" s="20"/>
      <c r="J5301" s="25"/>
      <c r="K5301" t="s">
        <v>29</v>
      </c>
      <c r="L5301" t="s">
        <v>30</v>
      </c>
      <c r="M5301" s="21" t="s">
        <v>31</v>
      </c>
      <c r="N5301" t="s">
        <v>4091</v>
      </c>
      <c r="O5301" s="20">
        <v>62.4239079448247</v>
      </c>
      <c r="P5301" s="20">
        <v>48.5642126012546</v>
      </c>
      <c r="Q5301" s="22">
        <f t="shared" si="7"/>
        <v>0.777974564555933</v>
      </c>
      <c r="R5301" s="23"/>
      <c r="S5301" s="24"/>
      <c r="T5301" s="23"/>
      <c r="U5301" s="22"/>
      <c r="V5301" s="20"/>
      <c r="W5301" s="20"/>
      <c r="X5301" s="25"/>
      <c r="Y5301" s="85"/>
    </row>
    <row r="5302" spans="1:25">
      <c r="A5302" s="1" t="s">
        <v>3801</v>
      </c>
      <c r="B5302" s="13" t="s">
        <v>3802</v>
      </c>
      <c r="C5302" t="s">
        <v>3803</v>
      </c>
      <c r="D5302" s="62" t="s">
        <v>3804</v>
      </c>
      <c r="E5302" s="13" t="s">
        <v>4020</v>
      </c>
      <c r="F5302" s="20"/>
      <c r="G5302" s="20"/>
      <c r="H5302" s="20"/>
      <c r="I5302" s="20"/>
      <c r="J5302" s="25"/>
      <c r="K5302" t="s">
        <v>29</v>
      </c>
      <c r="L5302" t="s">
        <v>30</v>
      </c>
      <c r="M5302" s="21" t="s">
        <v>31</v>
      </c>
      <c r="N5302" t="s">
        <v>4092</v>
      </c>
      <c r="O5302" s="20">
        <v>62.2843103622156</v>
      </c>
      <c r="P5302" s="20">
        <v>51.8811911885532</v>
      </c>
      <c r="Q5302" s="22">
        <f t="shared" si="7"/>
        <v>0.832973679676906</v>
      </c>
      <c r="R5302" s="23"/>
      <c r="S5302" s="24"/>
      <c r="T5302" s="23"/>
      <c r="U5302" s="22"/>
      <c r="V5302" s="20"/>
      <c r="W5302" s="20"/>
      <c r="X5302" s="25"/>
      <c r="Y5302" s="85"/>
    </row>
    <row r="5303" spans="1:25">
      <c r="A5303" s="1" t="s">
        <v>3801</v>
      </c>
      <c r="B5303" s="13" t="s">
        <v>3802</v>
      </c>
      <c r="C5303" t="s">
        <v>3803</v>
      </c>
      <c r="D5303" s="62" t="s">
        <v>3804</v>
      </c>
      <c r="E5303" s="13" t="s">
        <v>4020</v>
      </c>
      <c r="F5303" s="20"/>
      <c r="G5303" s="20"/>
      <c r="H5303" s="20"/>
      <c r="I5303" s="20"/>
      <c r="J5303" s="25"/>
      <c r="K5303" t="s">
        <v>29</v>
      </c>
      <c r="L5303" t="s">
        <v>30</v>
      </c>
      <c r="M5303" s="21" t="s">
        <v>31</v>
      </c>
      <c r="N5303" t="s">
        <v>4093</v>
      </c>
      <c r="O5303" s="20">
        <v>62.1478221879207</v>
      </c>
      <c r="P5303" s="20">
        <v>45.8240191995625</v>
      </c>
      <c r="Q5303" s="22">
        <f t="shared" si="7"/>
        <v>0.737339098721774</v>
      </c>
      <c r="R5303" s="23"/>
      <c r="S5303" s="24"/>
      <c r="T5303" s="23"/>
      <c r="U5303" s="22"/>
      <c r="V5303" s="20"/>
      <c r="W5303" s="20"/>
      <c r="X5303" s="25"/>
      <c r="Y5303" s="85"/>
    </row>
    <row r="5304" spans="1:25">
      <c r="A5304" s="1" t="s">
        <v>3801</v>
      </c>
      <c r="B5304" s="13" t="s">
        <v>3802</v>
      </c>
      <c r="C5304" t="s">
        <v>3803</v>
      </c>
      <c r="D5304" s="62" t="s">
        <v>3804</v>
      </c>
      <c r="E5304" s="13" t="s">
        <v>4020</v>
      </c>
      <c r="F5304" s="20"/>
      <c r="G5304" s="20"/>
      <c r="H5304" s="20"/>
      <c r="I5304" s="20"/>
      <c r="J5304" s="25"/>
      <c r="K5304" t="s">
        <v>29</v>
      </c>
      <c r="L5304" t="s">
        <v>30</v>
      </c>
      <c r="M5304" s="21" t="s">
        <v>31</v>
      </c>
      <c r="N5304" t="s">
        <v>4094</v>
      </c>
      <c r="O5304" s="20">
        <v>61.1385902107769</v>
      </c>
      <c r="P5304" s="20">
        <v>41.2057114451739</v>
      </c>
      <c r="Q5304" s="22">
        <f t="shared" si="7"/>
        <v>0.673972221196402</v>
      </c>
      <c r="R5304" s="23"/>
      <c r="S5304" s="24"/>
      <c r="T5304" s="23"/>
      <c r="U5304" s="22"/>
      <c r="V5304" s="20"/>
      <c r="W5304" s="20"/>
      <c r="X5304" s="25"/>
      <c r="Y5304" s="85"/>
    </row>
    <row r="5305" spans="1:25">
      <c r="A5305" s="1" t="s">
        <v>3801</v>
      </c>
      <c r="B5305" s="13" t="s">
        <v>3802</v>
      </c>
      <c r="C5305" t="s">
        <v>3803</v>
      </c>
      <c r="D5305" s="62" t="s">
        <v>3804</v>
      </c>
      <c r="E5305" s="13" t="s">
        <v>4020</v>
      </c>
      <c r="F5305" s="20"/>
      <c r="G5305" s="20"/>
      <c r="H5305" s="20"/>
      <c r="I5305" s="20"/>
      <c r="J5305" s="25"/>
      <c r="K5305" t="s">
        <v>29</v>
      </c>
      <c r="L5305" t="s">
        <v>30</v>
      </c>
      <c r="M5305" s="21" t="s">
        <v>31</v>
      </c>
      <c r="N5305" t="s">
        <v>4095</v>
      </c>
      <c r="O5305" s="20">
        <v>60.7259823048322</v>
      </c>
      <c r="P5305" s="20">
        <v>41.5465061699692</v>
      </c>
      <c r="Q5305" s="22">
        <f t="shared" si="7"/>
        <v>0.684163591811723</v>
      </c>
      <c r="R5305" s="23"/>
      <c r="S5305" s="24"/>
      <c r="T5305" s="23"/>
      <c r="U5305" s="22"/>
      <c r="V5305" s="20"/>
      <c r="W5305" s="20"/>
      <c r="X5305" s="25"/>
      <c r="Y5305" s="85"/>
    </row>
    <row r="5306" spans="1:25">
      <c r="A5306" s="1" t="s">
        <v>3801</v>
      </c>
      <c r="B5306" s="13" t="s">
        <v>3802</v>
      </c>
      <c r="C5306" t="s">
        <v>3803</v>
      </c>
      <c r="D5306" s="62" t="s">
        <v>3804</v>
      </c>
      <c r="E5306" s="13" t="s">
        <v>4020</v>
      </c>
      <c r="F5306" s="20"/>
      <c r="G5306" s="20"/>
      <c r="H5306" s="20"/>
      <c r="I5306" s="20"/>
      <c r="J5306" s="25"/>
      <c r="K5306" t="s">
        <v>29</v>
      </c>
      <c r="L5306" t="s">
        <v>30</v>
      </c>
      <c r="M5306" s="21" t="s">
        <v>31</v>
      </c>
      <c r="N5306" t="s">
        <v>4096</v>
      </c>
      <c r="O5306" s="20">
        <v>60.3145165735381</v>
      </c>
      <c r="P5306" s="20">
        <v>49.2430181322639</v>
      </c>
      <c r="Q5306" s="22">
        <f t="shared" si="7"/>
        <v>0.816437251423953</v>
      </c>
      <c r="R5306" s="23"/>
      <c r="S5306" s="24"/>
      <c r="T5306" s="23">
        <f>261000*1000000000</f>
        <v>261000000000000</v>
      </c>
      <c r="U5306" s="22"/>
      <c r="V5306" s="20">
        <v>30.7</v>
      </c>
      <c r="W5306" s="20"/>
      <c r="X5306" s="25"/>
      <c r="Y5306" s="85"/>
    </row>
    <row r="5307" spans="1:25">
      <c r="A5307" s="1" t="s">
        <v>3801</v>
      </c>
      <c r="B5307" s="13" t="s">
        <v>3802</v>
      </c>
      <c r="C5307" t="s">
        <v>3803</v>
      </c>
      <c r="D5307" s="62" t="s">
        <v>3804</v>
      </c>
      <c r="E5307" s="13" t="s">
        <v>4020</v>
      </c>
      <c r="F5307" s="20"/>
      <c r="G5307" s="20"/>
      <c r="H5307" s="20"/>
      <c r="I5307" s="20"/>
      <c r="J5307" s="25"/>
      <c r="K5307" t="s">
        <v>29</v>
      </c>
      <c r="L5307" t="s">
        <v>30</v>
      </c>
      <c r="M5307" s="21" t="s">
        <v>31</v>
      </c>
      <c r="N5307" t="s">
        <v>4097</v>
      </c>
      <c r="O5307" s="20">
        <v>59.8802588301051</v>
      </c>
      <c r="P5307" s="20">
        <v>51.4269354397928</v>
      </c>
      <c r="Q5307" s="22">
        <f t="shared" si="7"/>
        <v>0.858829544903999</v>
      </c>
      <c r="R5307" s="23"/>
      <c r="S5307" s="24"/>
      <c r="T5307" s="23"/>
      <c r="U5307" s="22"/>
      <c r="V5307" s="20"/>
      <c r="W5307" s="20"/>
      <c r="X5307" s="25"/>
      <c r="Y5307" s="85"/>
    </row>
    <row r="5308" spans="1:25">
      <c r="A5308" s="1" t="s">
        <v>3801</v>
      </c>
      <c r="B5308" s="13" t="s">
        <v>3802</v>
      </c>
      <c r="C5308" t="s">
        <v>3803</v>
      </c>
      <c r="D5308" s="62" t="s">
        <v>3804</v>
      </c>
      <c r="E5308" s="13" t="s">
        <v>4020</v>
      </c>
      <c r="F5308" s="20"/>
      <c r="G5308" s="20"/>
      <c r="H5308" s="20"/>
      <c r="I5308" s="20"/>
      <c r="J5308" s="25"/>
      <c r="K5308" t="s">
        <v>29</v>
      </c>
      <c r="L5308" t="s">
        <v>30</v>
      </c>
      <c r="M5308" s="21" t="s">
        <v>31</v>
      </c>
      <c r="N5308" t="s">
        <v>4098</v>
      </c>
      <c r="O5308" s="20">
        <v>59.7336216417491</v>
      </c>
      <c r="P5308" s="20">
        <v>50.4894139163377</v>
      </c>
      <c r="Q5308" s="22">
        <f t="shared" si="7"/>
        <v>0.845242805118141</v>
      </c>
      <c r="R5308" s="23"/>
      <c r="S5308" s="24"/>
      <c r="T5308" s="23"/>
      <c r="U5308" s="22"/>
      <c r="V5308" s="20"/>
      <c r="W5308" s="20"/>
      <c r="X5308" s="25"/>
      <c r="Y5308" s="85"/>
    </row>
    <row r="5309" spans="1:25">
      <c r="A5309" s="1" t="s">
        <v>3801</v>
      </c>
      <c r="B5309" s="13" t="s">
        <v>3802</v>
      </c>
      <c r="C5309" t="s">
        <v>3803</v>
      </c>
      <c r="D5309" s="62" t="s">
        <v>3804</v>
      </c>
      <c r="E5309" s="13" t="s">
        <v>4020</v>
      </c>
      <c r="F5309" s="20"/>
      <c r="G5309" s="20"/>
      <c r="H5309" s="20"/>
      <c r="I5309" s="20"/>
      <c r="J5309" s="25"/>
      <c r="K5309" t="s">
        <v>29</v>
      </c>
      <c r="L5309" t="s">
        <v>30</v>
      </c>
      <c r="M5309" s="21" t="s">
        <v>31</v>
      </c>
      <c r="N5309" t="s">
        <v>4099</v>
      </c>
      <c r="O5309" s="20">
        <v>59.5221708109876</v>
      </c>
      <c r="P5309" s="20">
        <v>55.9587643541805</v>
      </c>
      <c r="Q5309" s="22">
        <f t="shared" si="7"/>
        <v>0.940133123368052</v>
      </c>
      <c r="R5309" s="23"/>
      <c r="S5309" s="24"/>
      <c r="T5309" s="23"/>
      <c r="U5309" s="22"/>
      <c r="V5309" s="20"/>
      <c r="W5309" s="20"/>
      <c r="X5309" s="25"/>
      <c r="Y5309" s="85"/>
    </row>
    <row r="5310" spans="1:25">
      <c r="A5310" s="1" t="s">
        <v>3801</v>
      </c>
      <c r="B5310" s="13" t="s">
        <v>3802</v>
      </c>
      <c r="C5310" t="s">
        <v>3803</v>
      </c>
      <c r="D5310" s="62" t="s">
        <v>3804</v>
      </c>
      <c r="E5310" s="13" t="s">
        <v>4020</v>
      </c>
      <c r="F5310" s="20"/>
      <c r="G5310" s="20"/>
      <c r="H5310" s="20"/>
      <c r="I5310" s="20"/>
      <c r="J5310" s="25"/>
      <c r="K5310" t="s">
        <v>29</v>
      </c>
      <c r="L5310" t="s">
        <v>30</v>
      </c>
      <c r="M5310" s="21" t="s">
        <v>31</v>
      </c>
      <c r="N5310" t="s">
        <v>4100</v>
      </c>
      <c r="O5310" s="20">
        <v>59.2157059516688</v>
      </c>
      <c r="P5310" s="20">
        <v>53.691958050362</v>
      </c>
      <c r="Q5310" s="22">
        <f t="shared" si="7"/>
        <v>0.906718195577788</v>
      </c>
      <c r="R5310" s="23"/>
      <c r="S5310" s="24"/>
      <c r="T5310" s="23"/>
      <c r="U5310" s="22"/>
      <c r="V5310" s="20"/>
      <c r="W5310" s="20"/>
      <c r="X5310" s="25"/>
      <c r="Y5310" s="85"/>
    </row>
    <row r="5311" spans="1:25">
      <c r="A5311" s="1" t="s">
        <v>3801</v>
      </c>
      <c r="B5311" s="13" t="s">
        <v>3802</v>
      </c>
      <c r="C5311" t="s">
        <v>3803</v>
      </c>
      <c r="D5311" s="62" t="s">
        <v>3804</v>
      </c>
      <c r="E5311" s="13" t="s">
        <v>4020</v>
      </c>
      <c r="F5311" s="20"/>
      <c r="G5311" s="20"/>
      <c r="H5311" s="20"/>
      <c r="I5311" s="20"/>
      <c r="J5311" s="25"/>
      <c r="K5311" t="s">
        <v>29</v>
      </c>
      <c r="L5311" t="s">
        <v>30</v>
      </c>
      <c r="M5311" s="21" t="s">
        <v>31</v>
      </c>
      <c r="N5311" t="s">
        <v>4101</v>
      </c>
      <c r="O5311" s="20">
        <v>59.0157975888495</v>
      </c>
      <c r="P5311" s="20">
        <v>47.8466793641891</v>
      </c>
      <c r="Q5311" s="22">
        <f t="shared" si="7"/>
        <v>0.810743585938239</v>
      </c>
      <c r="R5311" s="23"/>
      <c r="S5311" s="24"/>
      <c r="T5311" s="23"/>
      <c r="U5311" s="22"/>
      <c r="V5311" s="20"/>
      <c r="W5311" s="20"/>
      <c r="X5311" s="25"/>
      <c r="Y5311" s="85"/>
    </row>
    <row r="5312" spans="1:25">
      <c r="A5312" s="1" t="s">
        <v>3801</v>
      </c>
      <c r="B5312" s="13" t="s">
        <v>3802</v>
      </c>
      <c r="C5312" t="s">
        <v>3803</v>
      </c>
      <c r="D5312" s="62" t="s">
        <v>3804</v>
      </c>
      <c r="E5312" s="13" t="s">
        <v>4020</v>
      </c>
      <c r="F5312" s="20"/>
      <c r="G5312" s="20"/>
      <c r="H5312" s="20"/>
      <c r="I5312" s="20"/>
      <c r="J5312" s="25"/>
      <c r="K5312" t="s">
        <v>29</v>
      </c>
      <c r="L5312" t="s">
        <v>30</v>
      </c>
      <c r="M5312" s="21" t="s">
        <v>31</v>
      </c>
      <c r="N5312" t="s">
        <v>4102</v>
      </c>
      <c r="O5312" s="20">
        <v>59.0085298375014</v>
      </c>
      <c r="P5312" s="20">
        <v>53.7041463111502</v>
      </c>
      <c r="Q5312" s="22">
        <f t="shared" si="7"/>
        <v>0.910108190443679</v>
      </c>
      <c r="R5312" s="23"/>
      <c r="S5312" s="24"/>
      <c r="T5312" s="23"/>
      <c r="U5312" s="22"/>
      <c r="V5312" s="20"/>
      <c r="W5312" s="20"/>
      <c r="X5312" s="25"/>
      <c r="Y5312" s="85"/>
    </row>
    <row r="5313" spans="1:25">
      <c r="A5313" s="1" t="s">
        <v>3801</v>
      </c>
      <c r="B5313" s="13" t="s">
        <v>3802</v>
      </c>
      <c r="C5313" t="s">
        <v>3803</v>
      </c>
      <c r="D5313" s="62" t="s">
        <v>3804</v>
      </c>
      <c r="E5313" s="13" t="s">
        <v>4020</v>
      </c>
      <c r="F5313" s="20"/>
      <c r="G5313" s="20"/>
      <c r="H5313" s="20"/>
      <c r="I5313" s="20"/>
      <c r="J5313" s="25"/>
      <c r="K5313" t="s">
        <v>29</v>
      </c>
      <c r="L5313" t="s">
        <v>30</v>
      </c>
      <c r="M5313" s="21" t="s">
        <v>31</v>
      </c>
      <c r="N5313" t="s">
        <v>4103</v>
      </c>
      <c r="O5313" s="20">
        <v>58.9121809911447</v>
      </c>
      <c r="P5313" s="20">
        <v>37.8979183846426</v>
      </c>
      <c r="Q5313" s="22">
        <f t="shared" si="7"/>
        <v>0.643295117360179</v>
      </c>
      <c r="R5313" s="23"/>
      <c r="S5313" s="24"/>
      <c r="T5313" s="23"/>
      <c r="U5313" s="22"/>
      <c r="V5313" s="20"/>
      <c r="W5313" s="20"/>
      <c r="X5313" s="25"/>
      <c r="Y5313" s="85"/>
    </row>
    <row r="5314" spans="1:25">
      <c r="A5314" s="1" t="s">
        <v>3801</v>
      </c>
      <c r="B5314" s="13" t="s">
        <v>3802</v>
      </c>
      <c r="C5314" t="s">
        <v>3803</v>
      </c>
      <c r="D5314" s="62" t="s">
        <v>3804</v>
      </c>
      <c r="E5314" s="13" t="s">
        <v>4020</v>
      </c>
      <c r="F5314" s="20"/>
      <c r="G5314" s="20"/>
      <c r="H5314" s="20"/>
      <c r="I5314" s="20"/>
      <c r="J5314" s="25"/>
      <c r="K5314" t="s">
        <v>29</v>
      </c>
      <c r="L5314" t="s">
        <v>30</v>
      </c>
      <c r="M5314" s="21" t="s">
        <v>31</v>
      </c>
      <c r="N5314" t="s">
        <v>4104</v>
      </c>
      <c r="O5314" s="20">
        <v>58.1431421474903</v>
      </c>
      <c r="P5314" s="20">
        <v>50.5241072248037</v>
      </c>
      <c r="Q5314" s="22">
        <f t="shared" si="7"/>
        <v>0.868960729653041</v>
      </c>
      <c r="R5314" s="23"/>
      <c r="S5314" s="24"/>
      <c r="T5314" s="23"/>
      <c r="U5314" s="22"/>
      <c r="V5314" s="20"/>
      <c r="W5314" s="20"/>
      <c r="X5314" s="25"/>
      <c r="Y5314" s="85"/>
    </row>
    <row r="5315" spans="1:25">
      <c r="A5315" s="1" t="s">
        <v>3801</v>
      </c>
      <c r="B5315" s="13" t="s">
        <v>3802</v>
      </c>
      <c r="C5315" t="s">
        <v>3803</v>
      </c>
      <c r="D5315" s="62" t="s">
        <v>3804</v>
      </c>
      <c r="E5315" s="13" t="s">
        <v>4020</v>
      </c>
      <c r="F5315" s="20"/>
      <c r="G5315" s="20"/>
      <c r="H5315" s="20"/>
      <c r="I5315" s="20"/>
      <c r="J5315" s="25"/>
      <c r="K5315" t="s">
        <v>29</v>
      </c>
      <c r="L5315" t="s">
        <v>30</v>
      </c>
      <c r="M5315" s="21" t="s">
        <v>31</v>
      </c>
      <c r="N5315" t="s">
        <v>4105</v>
      </c>
      <c r="O5315" s="20">
        <v>58.0804000747782</v>
      </c>
      <c r="P5315" s="20">
        <v>47.706129034969</v>
      </c>
      <c r="Q5315" s="22">
        <f t="shared" si="7"/>
        <v>0.82138086124661</v>
      </c>
      <c r="R5315" s="23"/>
      <c r="S5315" s="24"/>
      <c r="T5315" s="23"/>
      <c r="U5315" s="22"/>
      <c r="V5315" s="20"/>
      <c r="W5315" s="20"/>
      <c r="X5315" s="25"/>
      <c r="Y5315" s="85"/>
    </row>
    <row r="5316" spans="1:25">
      <c r="A5316" s="1" t="s">
        <v>3801</v>
      </c>
      <c r="B5316" s="13" t="s">
        <v>3802</v>
      </c>
      <c r="C5316" t="s">
        <v>3803</v>
      </c>
      <c r="D5316" s="62" t="s">
        <v>3804</v>
      </c>
      <c r="E5316" s="13" t="s">
        <v>4020</v>
      </c>
      <c r="F5316" s="20"/>
      <c r="G5316" s="20"/>
      <c r="H5316" s="20"/>
      <c r="I5316" s="20"/>
      <c r="J5316" s="25"/>
      <c r="K5316" t="s">
        <v>29</v>
      </c>
      <c r="L5316" t="s">
        <v>30</v>
      </c>
      <c r="M5316" s="21" t="s">
        <v>31</v>
      </c>
      <c r="N5316" t="s">
        <v>4106</v>
      </c>
      <c r="O5316" s="20">
        <v>57.8629566606873</v>
      </c>
      <c r="P5316" s="20">
        <v>42.8200604116226</v>
      </c>
      <c r="Q5316" s="22">
        <f t="shared" ref="Q5316:Q5379" si="8">P5316/O5316</f>
        <v>0.740025447761382</v>
      </c>
      <c r="R5316" s="23"/>
      <c r="S5316" s="24"/>
      <c r="T5316" s="23">
        <f>213000*1000000000</f>
        <v>213000000000000</v>
      </c>
      <c r="U5316" s="22"/>
      <c r="V5316" s="20">
        <v>39</v>
      </c>
      <c r="W5316" s="20"/>
      <c r="X5316" s="25"/>
      <c r="Y5316" s="85"/>
    </row>
    <row r="5317" spans="1:25">
      <c r="A5317" s="1" t="s">
        <v>3801</v>
      </c>
      <c r="B5317" s="13" t="s">
        <v>3802</v>
      </c>
      <c r="C5317" t="s">
        <v>3803</v>
      </c>
      <c r="D5317" s="62" t="s">
        <v>3804</v>
      </c>
      <c r="E5317" s="13" t="s">
        <v>4020</v>
      </c>
      <c r="F5317" s="20"/>
      <c r="G5317" s="20"/>
      <c r="H5317" s="20"/>
      <c r="I5317" s="20"/>
      <c r="J5317" s="25"/>
      <c r="K5317" t="s">
        <v>29</v>
      </c>
      <c r="L5317" t="s">
        <v>30</v>
      </c>
      <c r="M5317" s="21" t="s">
        <v>31</v>
      </c>
      <c r="N5317" t="s">
        <v>4107</v>
      </c>
      <c r="O5317" s="20">
        <v>57.6816459398286</v>
      </c>
      <c r="P5317" s="20">
        <v>53.4595444852917</v>
      </c>
      <c r="Q5317" s="22">
        <f t="shared" si="8"/>
        <v>0.926803381114657</v>
      </c>
      <c r="R5317" s="23"/>
      <c r="S5317" s="24"/>
      <c r="T5317" s="23"/>
      <c r="U5317" s="22"/>
      <c r="V5317" s="20"/>
      <c r="W5317" s="20"/>
      <c r="X5317" s="25"/>
      <c r="Y5317" s="85"/>
    </row>
    <row r="5318" spans="1:25">
      <c r="A5318" s="1" t="s">
        <v>3801</v>
      </c>
      <c r="B5318" s="13" t="s">
        <v>3802</v>
      </c>
      <c r="C5318" t="s">
        <v>3803</v>
      </c>
      <c r="D5318" s="62" t="s">
        <v>3804</v>
      </c>
      <c r="E5318" s="13" t="s">
        <v>4020</v>
      </c>
      <c r="F5318" s="20"/>
      <c r="G5318" s="20"/>
      <c r="H5318" s="20"/>
      <c r="I5318" s="20"/>
      <c r="J5318" s="25"/>
      <c r="K5318" t="s">
        <v>29</v>
      </c>
      <c r="L5318" t="s">
        <v>30</v>
      </c>
      <c r="M5318" s="21" t="s">
        <v>31</v>
      </c>
      <c r="N5318" t="s">
        <v>4108</v>
      </c>
      <c r="O5318" s="20">
        <v>57.6287763202639</v>
      </c>
      <c r="P5318" s="20">
        <v>52.0682482783037</v>
      </c>
      <c r="Q5318" s="22">
        <f t="shared" si="8"/>
        <v>0.903511259530165</v>
      </c>
      <c r="R5318" s="23"/>
      <c r="S5318" s="24"/>
      <c r="T5318" s="23"/>
      <c r="U5318" s="22"/>
      <c r="V5318" s="20"/>
      <c r="W5318" s="20"/>
      <c r="X5318" s="25"/>
      <c r="Y5318" s="85"/>
    </row>
    <row r="5319" spans="1:25">
      <c r="A5319" s="1" t="s">
        <v>3801</v>
      </c>
      <c r="B5319" s="13" t="s">
        <v>3802</v>
      </c>
      <c r="C5319" t="s">
        <v>3803</v>
      </c>
      <c r="D5319" s="62" t="s">
        <v>3804</v>
      </c>
      <c r="E5319" s="13" t="s">
        <v>4020</v>
      </c>
      <c r="F5319" s="20"/>
      <c r="G5319" s="20"/>
      <c r="H5319" s="20"/>
      <c r="I5319" s="20"/>
      <c r="J5319" s="25"/>
      <c r="K5319" t="s">
        <v>29</v>
      </c>
      <c r="L5319" t="s">
        <v>30</v>
      </c>
      <c r="M5319" s="21" t="s">
        <v>31</v>
      </c>
      <c r="N5319" t="s">
        <v>4109</v>
      </c>
      <c r="O5319" s="20">
        <v>57.1447454294613</v>
      </c>
      <c r="P5319" s="20">
        <v>55.491014547467</v>
      </c>
      <c r="Q5319" s="22">
        <f t="shared" si="8"/>
        <v>0.971060665865846</v>
      </c>
      <c r="R5319" s="23"/>
      <c r="S5319" s="24"/>
      <c r="T5319" s="23"/>
      <c r="U5319" s="22"/>
      <c r="V5319" s="20"/>
      <c r="W5319" s="20"/>
      <c r="X5319" s="25"/>
      <c r="Y5319" s="85"/>
    </row>
    <row r="5320" spans="1:25">
      <c r="A5320" s="1" t="s">
        <v>3801</v>
      </c>
      <c r="B5320" s="13" t="s">
        <v>3802</v>
      </c>
      <c r="C5320" t="s">
        <v>3803</v>
      </c>
      <c r="D5320" s="62" t="s">
        <v>3804</v>
      </c>
      <c r="E5320" s="13" t="s">
        <v>4020</v>
      </c>
      <c r="F5320" s="20"/>
      <c r="G5320" s="20"/>
      <c r="H5320" s="20"/>
      <c r="I5320" s="20"/>
      <c r="J5320" s="25"/>
      <c r="K5320" t="s">
        <v>29</v>
      </c>
      <c r="L5320" t="s">
        <v>30</v>
      </c>
      <c r="M5320" s="21" t="s">
        <v>31</v>
      </c>
      <c r="N5320" t="s">
        <v>4110</v>
      </c>
      <c r="O5320" s="20">
        <v>57.0590563453998</v>
      </c>
      <c r="P5320" s="20">
        <v>45.6309519981257</v>
      </c>
      <c r="Q5320" s="22">
        <f t="shared" si="8"/>
        <v>0.799714452372021</v>
      </c>
      <c r="R5320" s="23"/>
      <c r="S5320" s="24"/>
      <c r="T5320" s="23"/>
      <c r="U5320" s="22"/>
      <c r="V5320" s="20"/>
      <c r="W5320" s="20"/>
      <c r="X5320" s="25"/>
      <c r="Y5320" s="85"/>
    </row>
    <row r="5321" spans="1:25">
      <c r="A5321" s="1" t="s">
        <v>3801</v>
      </c>
      <c r="B5321" s="13" t="s">
        <v>3802</v>
      </c>
      <c r="C5321" t="s">
        <v>3803</v>
      </c>
      <c r="D5321" s="62" t="s">
        <v>3804</v>
      </c>
      <c r="E5321" s="13" t="s">
        <v>4020</v>
      </c>
      <c r="F5321" s="20"/>
      <c r="G5321" s="20"/>
      <c r="H5321" s="20"/>
      <c r="I5321" s="20"/>
      <c r="J5321" s="25"/>
      <c r="K5321" t="s">
        <v>29</v>
      </c>
      <c r="L5321" t="s">
        <v>30</v>
      </c>
      <c r="M5321" s="21" t="s">
        <v>31</v>
      </c>
      <c r="N5321" t="s">
        <v>4111</v>
      </c>
      <c r="O5321" s="20">
        <v>56.2724858727093</v>
      </c>
      <c r="P5321" s="20">
        <v>40.4551350076642</v>
      </c>
      <c r="Q5321" s="22">
        <f t="shared" si="8"/>
        <v>0.718915014687202</v>
      </c>
      <c r="R5321" s="23"/>
      <c r="S5321" s="24"/>
      <c r="T5321" s="23"/>
      <c r="U5321" s="22"/>
      <c r="V5321" s="20"/>
      <c r="W5321" s="20"/>
      <c r="X5321" s="25"/>
      <c r="Y5321" s="85"/>
    </row>
    <row r="5322" spans="1:25">
      <c r="A5322" s="1" t="s">
        <v>3801</v>
      </c>
      <c r="B5322" s="13" t="s">
        <v>3802</v>
      </c>
      <c r="C5322" t="s">
        <v>3803</v>
      </c>
      <c r="D5322" s="62" t="s">
        <v>3804</v>
      </c>
      <c r="E5322" s="13" t="s">
        <v>4020</v>
      </c>
      <c r="F5322" s="20"/>
      <c r="G5322" s="20"/>
      <c r="H5322" s="20"/>
      <c r="I5322" s="20"/>
      <c r="J5322" s="25"/>
      <c r="K5322" t="s">
        <v>29</v>
      </c>
      <c r="L5322" t="s">
        <v>30</v>
      </c>
      <c r="M5322" s="21" t="s">
        <v>31</v>
      </c>
      <c r="N5322" t="s">
        <v>4112</v>
      </c>
      <c r="O5322" s="20">
        <v>55.6278428196044</v>
      </c>
      <c r="P5322" s="20">
        <v>54.47655979283</v>
      </c>
      <c r="Q5322" s="22">
        <f t="shared" si="8"/>
        <v>0.979303834762965</v>
      </c>
      <c r="R5322" s="23"/>
      <c r="S5322" s="24"/>
      <c r="T5322" s="23"/>
      <c r="U5322" s="22"/>
      <c r="V5322" s="20"/>
      <c r="W5322" s="20"/>
      <c r="X5322" s="25"/>
      <c r="Y5322" s="85"/>
    </row>
    <row r="5323" spans="1:25">
      <c r="A5323" s="1" t="s">
        <v>3801</v>
      </c>
      <c r="B5323" s="13" t="s">
        <v>3802</v>
      </c>
      <c r="C5323" t="s">
        <v>3803</v>
      </c>
      <c r="D5323" s="62" t="s">
        <v>3804</v>
      </c>
      <c r="E5323" s="13" t="s">
        <v>4020</v>
      </c>
      <c r="F5323" s="20"/>
      <c r="G5323" s="20"/>
      <c r="H5323" s="20"/>
      <c r="I5323" s="20"/>
      <c r="J5323" s="25"/>
      <c r="K5323" t="s">
        <v>29</v>
      </c>
      <c r="L5323" t="s">
        <v>30</v>
      </c>
      <c r="M5323" s="21" t="s">
        <v>31</v>
      </c>
      <c r="N5323" t="s">
        <v>4113</v>
      </c>
      <c r="O5323" s="20">
        <v>55.5695058528111</v>
      </c>
      <c r="P5323" s="20">
        <v>49.9024694848477</v>
      </c>
      <c r="Q5323" s="22">
        <f t="shared" si="8"/>
        <v>0.898018953363128</v>
      </c>
      <c r="R5323" s="23"/>
      <c r="S5323" s="24"/>
      <c r="T5323" s="23"/>
      <c r="U5323" s="22"/>
      <c r="V5323" s="20"/>
      <c r="W5323" s="20"/>
      <c r="X5323" s="25"/>
      <c r="Y5323" s="85"/>
    </row>
    <row r="5324" spans="1:25">
      <c r="A5324" s="1" t="s">
        <v>3801</v>
      </c>
      <c r="B5324" s="13" t="s">
        <v>3802</v>
      </c>
      <c r="C5324" t="s">
        <v>3803</v>
      </c>
      <c r="D5324" s="62" t="s">
        <v>3804</v>
      </c>
      <c r="E5324" s="13" t="s">
        <v>4020</v>
      </c>
      <c r="F5324" s="20"/>
      <c r="G5324" s="20"/>
      <c r="H5324" s="20"/>
      <c r="I5324" s="20"/>
      <c r="J5324" s="25"/>
      <c r="K5324" t="s">
        <v>29</v>
      </c>
      <c r="L5324" t="s">
        <v>30</v>
      </c>
      <c r="M5324" s="21" t="s">
        <v>31</v>
      </c>
      <c r="N5324" t="s">
        <v>4114</v>
      </c>
      <c r="O5324" s="20">
        <v>54.564518641288</v>
      </c>
      <c r="P5324" s="20">
        <v>47.8020513679594</v>
      </c>
      <c r="Q5324" s="22">
        <f t="shared" si="8"/>
        <v>0.876064749736258</v>
      </c>
      <c r="R5324" s="23"/>
      <c r="S5324" s="24"/>
      <c r="T5324" s="23"/>
      <c r="U5324" s="22"/>
      <c r="V5324" s="20"/>
      <c r="W5324" s="20"/>
      <c r="X5324" s="25"/>
      <c r="Y5324" s="85"/>
    </row>
    <row r="5325" spans="1:25">
      <c r="A5325" s="1" t="s">
        <v>3801</v>
      </c>
      <c r="B5325" s="13" t="s">
        <v>3802</v>
      </c>
      <c r="C5325" t="s">
        <v>3803</v>
      </c>
      <c r="D5325" s="62" t="s">
        <v>3804</v>
      </c>
      <c r="E5325" s="13" t="s">
        <v>4020</v>
      </c>
      <c r="F5325" s="20"/>
      <c r="G5325" s="20"/>
      <c r="H5325" s="20"/>
      <c r="I5325" s="20"/>
      <c r="J5325" s="25"/>
      <c r="K5325" t="s">
        <v>29</v>
      </c>
      <c r="L5325" t="s">
        <v>30</v>
      </c>
      <c r="M5325" s="21" t="s">
        <v>31</v>
      </c>
      <c r="N5325" t="s">
        <v>4115</v>
      </c>
      <c r="O5325" s="20">
        <v>54.2346297627638</v>
      </c>
      <c r="P5325" s="20">
        <v>50.0904757962461</v>
      </c>
      <c r="Q5325" s="22">
        <f t="shared" si="8"/>
        <v>0.923588416024129</v>
      </c>
      <c r="R5325" s="23"/>
      <c r="S5325" s="24"/>
      <c r="T5325" s="23"/>
      <c r="U5325" s="22"/>
      <c r="V5325" s="20"/>
      <c r="W5325" s="20"/>
      <c r="X5325" s="25"/>
      <c r="Y5325" s="85"/>
    </row>
    <row r="5326" spans="1:25">
      <c r="A5326" s="1" t="s">
        <v>3801</v>
      </c>
      <c r="B5326" s="13" t="s">
        <v>3802</v>
      </c>
      <c r="C5326" t="s">
        <v>3803</v>
      </c>
      <c r="D5326" s="62" t="s">
        <v>3804</v>
      </c>
      <c r="E5326" s="13" t="s">
        <v>4020</v>
      </c>
      <c r="F5326" s="20"/>
      <c r="G5326" s="20"/>
      <c r="H5326" s="20"/>
      <c r="I5326" s="20"/>
      <c r="J5326" s="25"/>
      <c r="K5326" t="s">
        <v>29</v>
      </c>
      <c r="L5326" t="s">
        <v>30</v>
      </c>
      <c r="M5326" s="21" t="s">
        <v>31</v>
      </c>
      <c r="N5326" t="s">
        <v>4116</v>
      </c>
      <c r="O5326" s="20">
        <v>53.9103270820792</v>
      </c>
      <c r="P5326" s="20">
        <v>45.0227746325631</v>
      </c>
      <c r="Q5326" s="22">
        <f t="shared" si="8"/>
        <v>0.835141930487925</v>
      </c>
      <c r="R5326" s="23"/>
      <c r="S5326" s="24"/>
      <c r="T5326" s="23"/>
      <c r="U5326" s="22"/>
      <c r="V5326" s="20"/>
      <c r="W5326" s="20"/>
      <c r="X5326" s="25"/>
      <c r="Y5326" s="85"/>
    </row>
    <row r="5327" spans="1:25">
      <c r="A5327" s="1" t="s">
        <v>3801</v>
      </c>
      <c r="B5327" s="13" t="s">
        <v>3802</v>
      </c>
      <c r="C5327" t="s">
        <v>3803</v>
      </c>
      <c r="D5327" s="62" t="s">
        <v>3804</v>
      </c>
      <c r="E5327" s="13" t="s">
        <v>4020</v>
      </c>
      <c r="F5327" s="20"/>
      <c r="G5327" s="20"/>
      <c r="H5327" s="20"/>
      <c r="I5327" s="20"/>
      <c r="J5327" s="25"/>
      <c r="K5327" t="s">
        <v>29</v>
      </c>
      <c r="L5327" t="s">
        <v>30</v>
      </c>
      <c r="M5327" s="21" t="s">
        <v>31</v>
      </c>
      <c r="N5327" t="s">
        <v>4117</v>
      </c>
      <c r="O5327" s="20">
        <v>53.8565277723567</v>
      </c>
      <c r="P5327" s="20">
        <v>46.3478208614395</v>
      </c>
      <c r="Q5327" s="22">
        <f t="shared" si="8"/>
        <v>0.860579446512866</v>
      </c>
      <c r="R5327" s="23"/>
      <c r="S5327" s="24"/>
      <c r="T5327" s="23"/>
      <c r="U5327" s="22"/>
      <c r="V5327" s="20"/>
      <c r="W5327" s="20"/>
      <c r="X5327" s="25"/>
      <c r="Y5327" s="85"/>
    </row>
    <row r="5328" spans="1:25">
      <c r="A5328" s="1" t="s">
        <v>3801</v>
      </c>
      <c r="B5328" s="13" t="s">
        <v>3802</v>
      </c>
      <c r="C5328" t="s">
        <v>3803</v>
      </c>
      <c r="D5328" s="62" t="s">
        <v>3804</v>
      </c>
      <c r="E5328" s="13" t="s">
        <v>4020</v>
      </c>
      <c r="F5328" s="20"/>
      <c r="G5328" s="20"/>
      <c r="H5328" s="20"/>
      <c r="I5328" s="20"/>
      <c r="J5328" s="25"/>
      <c r="K5328" t="s">
        <v>29</v>
      </c>
      <c r="L5328" t="s">
        <v>30</v>
      </c>
      <c r="M5328" s="21" t="s">
        <v>31</v>
      </c>
      <c r="N5328" t="s">
        <v>4118</v>
      </c>
      <c r="O5328" s="20">
        <v>53.6181310431324</v>
      </c>
      <c r="P5328" s="20">
        <v>40.6791932000579</v>
      </c>
      <c r="Q5328" s="22">
        <f t="shared" si="8"/>
        <v>0.758683535003003</v>
      </c>
      <c r="R5328" s="23"/>
      <c r="S5328" s="24"/>
      <c r="T5328" s="23"/>
      <c r="U5328" s="22"/>
      <c r="V5328" s="20"/>
      <c r="W5328" s="20"/>
      <c r="X5328" s="25"/>
      <c r="Y5328" s="85"/>
    </row>
    <row r="5329" spans="1:25">
      <c r="A5329" s="1" t="s">
        <v>3801</v>
      </c>
      <c r="B5329" s="13" t="s">
        <v>3802</v>
      </c>
      <c r="C5329" t="s">
        <v>3803</v>
      </c>
      <c r="D5329" s="62" t="s">
        <v>3804</v>
      </c>
      <c r="E5329" s="13" t="s">
        <v>4020</v>
      </c>
      <c r="F5329" s="20"/>
      <c r="G5329" s="20"/>
      <c r="H5329" s="20"/>
      <c r="I5329" s="20"/>
      <c r="J5329" s="25"/>
      <c r="K5329" t="s">
        <v>29</v>
      </c>
      <c r="L5329" t="s">
        <v>30</v>
      </c>
      <c r="M5329" s="21" t="s">
        <v>31</v>
      </c>
      <c r="N5329" t="s">
        <v>4119</v>
      </c>
      <c r="O5329" s="20">
        <v>53.4557412312285</v>
      </c>
      <c r="P5329" s="20">
        <v>46.6309455465544</v>
      </c>
      <c r="Q5329" s="22">
        <f t="shared" si="8"/>
        <v>0.872328106813583</v>
      </c>
      <c r="R5329" s="23"/>
      <c r="S5329" s="24"/>
      <c r="T5329" s="23"/>
      <c r="U5329" s="22"/>
      <c r="V5329" s="20"/>
      <c r="W5329" s="20"/>
      <c r="X5329" s="25"/>
      <c r="Y5329" s="85"/>
    </row>
    <row r="5330" spans="1:25">
      <c r="A5330" s="1" t="s">
        <v>3801</v>
      </c>
      <c r="B5330" s="13" t="s">
        <v>3802</v>
      </c>
      <c r="C5330" t="s">
        <v>3803</v>
      </c>
      <c r="D5330" s="62" t="s">
        <v>3804</v>
      </c>
      <c r="E5330" s="13" t="s">
        <v>4020</v>
      </c>
      <c r="F5330" s="20"/>
      <c r="G5330" s="20"/>
      <c r="H5330" s="20"/>
      <c r="I5330" s="20"/>
      <c r="J5330" s="25"/>
      <c r="K5330" t="s">
        <v>29</v>
      </c>
      <c r="L5330" t="s">
        <v>30</v>
      </c>
      <c r="M5330" s="21" t="s">
        <v>31</v>
      </c>
      <c r="N5330" t="s">
        <v>4120</v>
      </c>
      <c r="O5330" s="20">
        <v>52.7261377738941</v>
      </c>
      <c r="P5330" s="20">
        <v>46.3184061064476</v>
      </c>
      <c r="Q5330" s="22">
        <f t="shared" si="8"/>
        <v>0.87847143868332</v>
      </c>
      <c r="R5330" s="23"/>
      <c r="S5330" s="24"/>
      <c r="T5330" s="23"/>
      <c r="U5330" s="22"/>
      <c r="V5330" s="20"/>
      <c r="W5330" s="20"/>
      <c r="X5330" s="25"/>
      <c r="Y5330" s="85"/>
    </row>
    <row r="5331" spans="1:25">
      <c r="A5331" s="1" t="s">
        <v>3801</v>
      </c>
      <c r="B5331" s="13" t="s">
        <v>3802</v>
      </c>
      <c r="C5331" t="s">
        <v>3803</v>
      </c>
      <c r="D5331" s="62" t="s">
        <v>3804</v>
      </c>
      <c r="E5331" s="13" t="s">
        <v>4020</v>
      </c>
      <c r="F5331" s="20"/>
      <c r="G5331" s="20"/>
      <c r="H5331" s="20"/>
      <c r="I5331" s="20"/>
      <c r="J5331" s="25"/>
      <c r="K5331" t="s">
        <v>29</v>
      </c>
      <c r="L5331" t="s">
        <v>30</v>
      </c>
      <c r="M5331" s="21" t="s">
        <v>31</v>
      </c>
      <c r="N5331" t="s">
        <v>4121</v>
      </c>
      <c r="O5331" s="20">
        <v>52.2089229081233</v>
      </c>
      <c r="P5331" s="20">
        <v>41.2945649449373</v>
      </c>
      <c r="Q5331" s="22">
        <f t="shared" si="8"/>
        <v>0.79094841733485</v>
      </c>
      <c r="R5331" s="23"/>
      <c r="S5331" s="24"/>
      <c r="T5331" s="23"/>
      <c r="U5331" s="22"/>
      <c r="V5331" s="20"/>
      <c r="W5331" s="20"/>
      <c r="X5331" s="25"/>
      <c r="Y5331" s="85"/>
    </row>
    <row r="5332" spans="1:25">
      <c r="A5332" s="1" t="s">
        <v>3801</v>
      </c>
      <c r="B5332" s="13" t="s">
        <v>3802</v>
      </c>
      <c r="C5332" t="s">
        <v>3803</v>
      </c>
      <c r="D5332" s="62" t="s">
        <v>3804</v>
      </c>
      <c r="E5332" s="13" t="s">
        <v>4020</v>
      </c>
      <c r="F5332" s="20"/>
      <c r="G5332" s="20"/>
      <c r="H5332" s="20"/>
      <c r="I5332" s="20"/>
      <c r="J5332" s="25"/>
      <c r="K5332" t="s">
        <v>29</v>
      </c>
      <c r="L5332" t="s">
        <v>30</v>
      </c>
      <c r="M5332" s="21" t="s">
        <v>31</v>
      </c>
      <c r="N5332" t="s">
        <v>4122</v>
      </c>
      <c r="O5332" s="20">
        <v>51.575863258064</v>
      </c>
      <c r="P5332" s="20">
        <v>46.4701743571859</v>
      </c>
      <c r="Q5332" s="22">
        <f t="shared" si="8"/>
        <v>0.901006234731712</v>
      </c>
      <c r="R5332" s="23"/>
      <c r="S5332" s="24"/>
      <c r="T5332" s="23"/>
      <c r="U5332" s="22"/>
      <c r="V5332" s="20"/>
      <c r="W5332" s="20"/>
      <c r="X5332" s="25"/>
      <c r="Y5332" s="85"/>
    </row>
    <row r="5333" spans="1:25">
      <c r="A5333" s="1" t="s">
        <v>3801</v>
      </c>
      <c r="B5333" s="13" t="s">
        <v>3802</v>
      </c>
      <c r="C5333" t="s">
        <v>3803</v>
      </c>
      <c r="D5333" s="62" t="s">
        <v>3804</v>
      </c>
      <c r="E5333" s="13" t="s">
        <v>4020</v>
      </c>
      <c r="F5333" s="20"/>
      <c r="G5333" s="20"/>
      <c r="H5333" s="20"/>
      <c r="I5333" s="20"/>
      <c r="J5333" s="25"/>
      <c r="K5333" t="s">
        <v>29</v>
      </c>
      <c r="L5333" t="s">
        <v>30</v>
      </c>
      <c r="M5333" s="21" t="s">
        <v>31</v>
      </c>
      <c r="N5333" t="s">
        <v>4123</v>
      </c>
      <c r="O5333" s="20">
        <v>50.2763972464539</v>
      </c>
      <c r="P5333" s="20">
        <v>46.3336159826289</v>
      </c>
      <c r="Q5333" s="22">
        <f t="shared" si="8"/>
        <v>0.921577887840739</v>
      </c>
      <c r="R5333" s="23"/>
      <c r="S5333" s="24"/>
      <c r="T5333" s="23"/>
      <c r="U5333" s="22"/>
      <c r="V5333" s="20"/>
      <c r="W5333" s="20"/>
      <c r="X5333" s="25"/>
      <c r="Y5333" s="85"/>
    </row>
    <row r="5334" spans="1:25">
      <c r="A5334" s="1" t="s">
        <v>3801</v>
      </c>
      <c r="B5334" s="13" t="s">
        <v>3802</v>
      </c>
      <c r="C5334" t="s">
        <v>3803</v>
      </c>
      <c r="D5334" s="62" t="s">
        <v>3804</v>
      </c>
      <c r="E5334" s="13" t="s">
        <v>4020</v>
      </c>
      <c r="F5334" s="20"/>
      <c r="G5334" s="20"/>
      <c r="H5334" s="20"/>
      <c r="I5334" s="20"/>
      <c r="J5334" s="25"/>
      <c r="K5334" t="s">
        <v>29</v>
      </c>
      <c r="L5334" t="s">
        <v>30</v>
      </c>
      <c r="M5334" s="21" t="s">
        <v>31</v>
      </c>
      <c r="N5334" t="s">
        <v>4124</v>
      </c>
      <c r="O5334" s="20">
        <v>50.2087361191696</v>
      </c>
      <c r="P5334" s="20">
        <v>47.747205951993</v>
      </c>
      <c r="Q5334" s="22">
        <f t="shared" si="8"/>
        <v>0.950974066319172</v>
      </c>
      <c r="R5334" s="23"/>
      <c r="S5334" s="24"/>
      <c r="T5334" s="23"/>
      <c r="U5334" s="22"/>
      <c r="V5334" s="20"/>
      <c r="W5334" s="20"/>
      <c r="X5334" s="25"/>
      <c r="Y5334" s="85"/>
    </row>
    <row r="5335" spans="1:25">
      <c r="A5335" s="1" t="s">
        <v>3801</v>
      </c>
      <c r="B5335" s="13" t="s">
        <v>3802</v>
      </c>
      <c r="C5335" t="s">
        <v>3803</v>
      </c>
      <c r="D5335" s="62" t="s">
        <v>3804</v>
      </c>
      <c r="E5335" s="13" t="s">
        <v>4020</v>
      </c>
      <c r="F5335" s="20"/>
      <c r="G5335" s="20"/>
      <c r="H5335" s="20"/>
      <c r="I5335" s="20"/>
      <c r="J5335" s="25"/>
      <c r="K5335" t="s">
        <v>29</v>
      </c>
      <c r="L5335" t="s">
        <v>30</v>
      </c>
      <c r="M5335" s="21" t="s">
        <v>31</v>
      </c>
      <c r="N5335" t="s">
        <v>4125</v>
      </c>
      <c r="O5335" s="20">
        <v>49.830827357709</v>
      </c>
      <c r="P5335" s="20">
        <v>49.0434500648508</v>
      </c>
      <c r="Q5335" s="22">
        <f t="shared" si="8"/>
        <v>0.984198992177954</v>
      </c>
      <c r="R5335" s="23"/>
      <c r="S5335" s="24"/>
      <c r="T5335" s="23"/>
      <c r="U5335" s="22"/>
      <c r="V5335" s="20"/>
      <c r="W5335" s="20"/>
      <c r="X5335" s="25"/>
      <c r="Y5335" s="85"/>
    </row>
    <row r="5336" spans="1:25">
      <c r="A5336" s="1" t="s">
        <v>3801</v>
      </c>
      <c r="B5336" s="13" t="s">
        <v>3802</v>
      </c>
      <c r="C5336" t="s">
        <v>3803</v>
      </c>
      <c r="D5336" s="62" t="s">
        <v>3804</v>
      </c>
      <c r="E5336" s="13" t="s">
        <v>4020</v>
      </c>
      <c r="F5336" s="20"/>
      <c r="G5336" s="20"/>
      <c r="H5336" s="20"/>
      <c r="I5336" s="20"/>
      <c r="J5336" s="25"/>
      <c r="K5336" t="s">
        <v>29</v>
      </c>
      <c r="L5336" t="s">
        <v>30</v>
      </c>
      <c r="M5336" s="21" t="s">
        <v>31</v>
      </c>
      <c r="N5336" t="s">
        <v>4126</v>
      </c>
      <c r="O5336" s="20">
        <v>49.7357024335854</v>
      </c>
      <c r="P5336" s="20">
        <v>46.7866454188651</v>
      </c>
      <c r="Q5336" s="22">
        <f t="shared" si="8"/>
        <v>0.940705431502484</v>
      </c>
      <c r="R5336" s="23"/>
      <c r="S5336" s="24"/>
      <c r="T5336" s="23"/>
      <c r="U5336" s="22"/>
      <c r="V5336" s="20"/>
      <c r="W5336" s="20"/>
      <c r="X5336" s="25"/>
      <c r="Y5336" s="85"/>
    </row>
    <row r="5337" spans="1:25">
      <c r="A5337" s="1" t="s">
        <v>3801</v>
      </c>
      <c r="B5337" s="13" t="s">
        <v>3802</v>
      </c>
      <c r="C5337" t="s">
        <v>3803</v>
      </c>
      <c r="D5337" s="62" t="s">
        <v>3804</v>
      </c>
      <c r="E5337" s="13" t="s">
        <v>4020</v>
      </c>
      <c r="F5337" s="20"/>
      <c r="G5337" s="20"/>
      <c r="H5337" s="20"/>
      <c r="I5337" s="20"/>
      <c r="J5337" s="25"/>
      <c r="K5337" t="s">
        <v>29</v>
      </c>
      <c r="L5337" t="s">
        <v>30</v>
      </c>
      <c r="M5337" s="21" t="s">
        <v>31</v>
      </c>
      <c r="N5337" t="s">
        <v>4127</v>
      </c>
      <c r="O5337" s="20">
        <v>49.3322084235106</v>
      </c>
      <c r="P5337" s="20">
        <v>49.5876465261973</v>
      </c>
      <c r="Q5337" s="22">
        <f t="shared" si="8"/>
        <v>1.00517791744683</v>
      </c>
      <c r="R5337" s="23"/>
      <c r="S5337" s="24"/>
      <c r="T5337" s="23"/>
      <c r="U5337" s="22"/>
      <c r="V5337" s="20"/>
      <c r="W5337" s="20"/>
      <c r="X5337" s="25"/>
      <c r="Y5337" s="85"/>
    </row>
    <row r="5338" spans="1:25">
      <c r="A5338" s="1" t="s">
        <v>3801</v>
      </c>
      <c r="B5338" s="13" t="s">
        <v>3802</v>
      </c>
      <c r="C5338" t="s">
        <v>3803</v>
      </c>
      <c r="D5338" s="62" t="s">
        <v>3804</v>
      </c>
      <c r="E5338" s="13" t="s">
        <v>4020</v>
      </c>
      <c r="F5338" s="20"/>
      <c r="G5338" s="20"/>
      <c r="H5338" s="20"/>
      <c r="I5338" s="20"/>
      <c r="J5338" s="25"/>
      <c r="K5338" t="s">
        <v>29</v>
      </c>
      <c r="L5338" t="s">
        <v>30</v>
      </c>
      <c r="M5338" s="21" t="s">
        <v>31</v>
      </c>
      <c r="N5338" t="s">
        <v>4128</v>
      </c>
      <c r="O5338" s="20">
        <v>49.3079168443502</v>
      </c>
      <c r="P5338" s="20">
        <v>42.1401292672512</v>
      </c>
      <c r="Q5338" s="22">
        <f t="shared" si="8"/>
        <v>0.854632115168737</v>
      </c>
      <c r="R5338" s="23"/>
      <c r="S5338" s="24"/>
      <c r="T5338" s="23"/>
      <c r="U5338" s="22"/>
      <c r="V5338" s="20"/>
      <c r="W5338" s="20"/>
      <c r="X5338" s="25"/>
      <c r="Y5338" s="85"/>
    </row>
    <row r="5339" spans="1:25">
      <c r="A5339" s="1" t="s">
        <v>3801</v>
      </c>
      <c r="B5339" s="13" t="s">
        <v>3802</v>
      </c>
      <c r="C5339" t="s">
        <v>3803</v>
      </c>
      <c r="D5339" s="62" t="s">
        <v>3804</v>
      </c>
      <c r="E5339" s="13" t="s">
        <v>4020</v>
      </c>
      <c r="F5339" s="20"/>
      <c r="G5339" s="20"/>
      <c r="H5339" s="20"/>
      <c r="I5339" s="20"/>
      <c r="J5339" s="25"/>
      <c r="K5339" t="s">
        <v>29</v>
      </c>
      <c r="L5339" t="s">
        <v>30</v>
      </c>
      <c r="M5339" s="21" t="s">
        <v>31</v>
      </c>
      <c r="N5339" t="s">
        <v>4129</v>
      </c>
      <c r="O5339" s="20">
        <v>48.7744879752103</v>
      </c>
      <c r="P5339" s="20">
        <v>45.4904335928819</v>
      </c>
      <c r="Q5339" s="22">
        <f t="shared" si="8"/>
        <v>0.932668603635625</v>
      </c>
      <c r="R5339" s="23"/>
      <c r="S5339" s="24"/>
      <c r="T5339" s="23"/>
      <c r="U5339" s="22"/>
      <c r="V5339" s="20"/>
      <c r="W5339" s="20"/>
      <c r="X5339" s="25"/>
      <c r="Y5339" s="85"/>
    </row>
    <row r="5340" spans="1:25">
      <c r="A5340" s="1" t="s">
        <v>3801</v>
      </c>
      <c r="B5340" s="13" t="s">
        <v>3802</v>
      </c>
      <c r="C5340" t="s">
        <v>3803</v>
      </c>
      <c r="D5340" s="62" t="s">
        <v>3804</v>
      </c>
      <c r="E5340" s="13" t="s">
        <v>4020</v>
      </c>
      <c r="F5340" s="20"/>
      <c r="G5340" s="20"/>
      <c r="H5340" s="20"/>
      <c r="I5340" s="20"/>
      <c r="J5340" s="25"/>
      <c r="K5340" t="s">
        <v>29</v>
      </c>
      <c r="L5340" t="s">
        <v>30</v>
      </c>
      <c r="M5340" s="21" t="s">
        <v>31</v>
      </c>
      <c r="N5340" t="s">
        <v>4130</v>
      </c>
      <c r="O5340" s="20">
        <v>48.5325249650256</v>
      </c>
      <c r="P5340" s="20">
        <v>28.1358248645101</v>
      </c>
      <c r="Q5340" s="22">
        <f t="shared" si="8"/>
        <v>0.579731322134709</v>
      </c>
      <c r="R5340" s="23"/>
      <c r="S5340" s="24"/>
      <c r="T5340" s="23">
        <f>290000*1000000000</f>
        <v>290000000000000</v>
      </c>
      <c r="U5340" s="22"/>
      <c r="V5340" s="20"/>
      <c r="W5340" s="20"/>
      <c r="X5340" s="25"/>
      <c r="Y5340" s="85"/>
    </row>
    <row r="5341" spans="1:25">
      <c r="A5341" s="1" t="s">
        <v>3801</v>
      </c>
      <c r="B5341" s="13" t="s">
        <v>3802</v>
      </c>
      <c r="C5341" t="s">
        <v>3803</v>
      </c>
      <c r="D5341" s="62" t="s">
        <v>3804</v>
      </c>
      <c r="E5341" s="13" t="s">
        <v>4020</v>
      </c>
      <c r="F5341" s="20"/>
      <c r="G5341" s="20"/>
      <c r="H5341" s="20"/>
      <c r="I5341" s="20"/>
      <c r="J5341" s="25"/>
      <c r="K5341" t="s">
        <v>29</v>
      </c>
      <c r="L5341" t="s">
        <v>30</v>
      </c>
      <c r="M5341" s="21" t="s">
        <v>31</v>
      </c>
      <c r="N5341" t="s">
        <v>4131</v>
      </c>
      <c r="O5341" s="20">
        <v>47.7631018593917</v>
      </c>
      <c r="P5341" s="20">
        <v>44.6547379083518</v>
      </c>
      <c r="Q5341" s="22">
        <f t="shared" si="8"/>
        <v>0.934921229358377</v>
      </c>
      <c r="R5341" s="23"/>
      <c r="S5341" s="24"/>
      <c r="T5341" s="23"/>
      <c r="U5341" s="22"/>
      <c r="V5341" s="20"/>
      <c r="W5341" s="20"/>
      <c r="X5341" s="25"/>
      <c r="Y5341" s="85"/>
    </row>
    <row r="5342" spans="1:25">
      <c r="A5342" s="1" t="s">
        <v>3801</v>
      </c>
      <c r="B5342" s="13" t="s">
        <v>3802</v>
      </c>
      <c r="C5342" t="s">
        <v>3803</v>
      </c>
      <c r="D5342" s="62" t="s">
        <v>3804</v>
      </c>
      <c r="E5342" s="13" t="s">
        <v>4020</v>
      </c>
      <c r="F5342" s="20"/>
      <c r="G5342" s="20"/>
      <c r="H5342" s="20"/>
      <c r="I5342" s="20"/>
      <c r="J5342" s="25"/>
      <c r="K5342" t="s">
        <v>29</v>
      </c>
      <c r="L5342" t="s">
        <v>30</v>
      </c>
      <c r="M5342" s="21" t="s">
        <v>31</v>
      </c>
      <c r="N5342" t="s">
        <v>4132</v>
      </c>
      <c r="O5342" s="20">
        <v>47.098757554963</v>
      </c>
      <c r="P5342" s="20">
        <v>39.2900427377687</v>
      </c>
      <c r="Q5342" s="22">
        <f t="shared" si="8"/>
        <v>0.834205503020292</v>
      </c>
      <c r="R5342" s="23"/>
      <c r="S5342" s="24"/>
      <c r="T5342" s="23"/>
      <c r="U5342" s="22"/>
      <c r="V5342" s="20"/>
      <c r="W5342" s="20"/>
      <c r="X5342" s="25"/>
      <c r="Y5342" s="85"/>
    </row>
    <row r="5343" spans="1:25">
      <c r="A5343" s="1" t="s">
        <v>3801</v>
      </c>
      <c r="B5343" s="13" t="s">
        <v>3802</v>
      </c>
      <c r="C5343" t="s">
        <v>3803</v>
      </c>
      <c r="D5343" s="62" t="s">
        <v>3804</v>
      </c>
      <c r="E5343" s="13" t="s">
        <v>4020</v>
      </c>
      <c r="F5343" s="20"/>
      <c r="G5343" s="20"/>
      <c r="H5343" s="20"/>
      <c r="I5343" s="20"/>
      <c r="J5343" s="25"/>
      <c r="K5343" t="s">
        <v>29</v>
      </c>
      <c r="L5343" t="s">
        <v>30</v>
      </c>
      <c r="M5343" s="21" t="s">
        <v>31</v>
      </c>
      <c r="N5343" t="s">
        <v>4133</v>
      </c>
      <c r="O5343" s="20">
        <v>45.5603319895962</v>
      </c>
      <c r="P5343" s="20">
        <v>42.0748654401497</v>
      </c>
      <c r="Q5343" s="22">
        <f t="shared" si="8"/>
        <v>0.923497779817705</v>
      </c>
      <c r="R5343" s="23"/>
      <c r="S5343" s="24"/>
      <c r="T5343" s="23"/>
      <c r="U5343" s="22"/>
      <c r="V5343" s="20"/>
      <c r="W5343" s="20"/>
      <c r="X5343" s="25"/>
      <c r="Y5343" s="85"/>
    </row>
    <row r="5344" spans="1:25">
      <c r="A5344" s="1" t="s">
        <v>3801</v>
      </c>
      <c r="B5344" s="13" t="s">
        <v>3802</v>
      </c>
      <c r="C5344" t="s">
        <v>3803</v>
      </c>
      <c r="D5344" s="62" t="s">
        <v>3804</v>
      </c>
      <c r="E5344" s="13" t="s">
        <v>4020</v>
      </c>
      <c r="F5344" s="20"/>
      <c r="G5344" s="20"/>
      <c r="H5344" s="20"/>
      <c r="I5344" s="20"/>
      <c r="J5344" s="25"/>
      <c r="K5344" t="s">
        <v>29</v>
      </c>
      <c r="L5344" t="s">
        <v>30</v>
      </c>
      <c r="M5344" s="21" t="s">
        <v>31</v>
      </c>
      <c r="N5344" t="s">
        <v>4134</v>
      </c>
      <c r="O5344" s="20">
        <v>45.4164570628155</v>
      </c>
      <c r="P5344" s="20">
        <v>45.6889689087947</v>
      </c>
      <c r="Q5344" s="22">
        <f t="shared" si="8"/>
        <v>1.00600028852101</v>
      </c>
      <c r="R5344" s="23"/>
      <c r="S5344" s="24"/>
      <c r="T5344" s="23"/>
      <c r="U5344" s="22"/>
      <c r="V5344" s="20"/>
      <c r="W5344" s="20"/>
      <c r="X5344" s="25"/>
      <c r="Y5344" s="85"/>
    </row>
    <row r="5345" spans="1:25">
      <c r="A5345" s="1" t="s">
        <v>3801</v>
      </c>
      <c r="B5345" s="13" t="s">
        <v>3802</v>
      </c>
      <c r="C5345" t="s">
        <v>3803</v>
      </c>
      <c r="D5345" s="62" t="s">
        <v>3804</v>
      </c>
      <c r="E5345" s="13" t="s">
        <v>4020</v>
      </c>
      <c r="F5345" s="20"/>
      <c r="G5345" s="20"/>
      <c r="H5345" s="20"/>
      <c r="I5345" s="20"/>
      <c r="J5345" s="25"/>
      <c r="K5345" t="s">
        <v>29</v>
      </c>
      <c r="L5345" t="s">
        <v>30</v>
      </c>
      <c r="M5345" s="21" t="s">
        <v>31</v>
      </c>
      <c r="N5345" t="s">
        <v>4135</v>
      </c>
      <c r="O5345" s="20">
        <v>44.8188563143624</v>
      </c>
      <c r="P5345" s="20">
        <v>43.7735267381875</v>
      </c>
      <c r="Q5345" s="22">
        <f t="shared" si="8"/>
        <v>0.976676567361672</v>
      </c>
      <c r="R5345" s="23"/>
      <c r="S5345" s="24"/>
      <c r="T5345" s="23"/>
      <c r="U5345" s="22"/>
      <c r="V5345" s="20"/>
      <c r="W5345" s="20"/>
      <c r="X5345" s="25"/>
      <c r="Y5345" s="85"/>
    </row>
    <row r="5346" spans="1:25">
      <c r="A5346" s="1" t="s">
        <v>3801</v>
      </c>
      <c r="B5346" s="13" t="s">
        <v>3802</v>
      </c>
      <c r="C5346" t="s">
        <v>3803</v>
      </c>
      <c r="D5346" s="62" t="s">
        <v>3804</v>
      </c>
      <c r="E5346" s="13" t="s">
        <v>4020</v>
      </c>
      <c r="F5346" s="20"/>
      <c r="G5346" s="20"/>
      <c r="H5346" s="20"/>
      <c r="I5346" s="20"/>
      <c r="J5346" s="25"/>
      <c r="K5346" t="s">
        <v>29</v>
      </c>
      <c r="L5346" t="s">
        <v>30</v>
      </c>
      <c r="M5346" s="21" t="s">
        <v>31</v>
      </c>
      <c r="N5346" t="s">
        <v>4136</v>
      </c>
      <c r="O5346" s="20">
        <v>41.6604636185547</v>
      </c>
      <c r="P5346" s="20">
        <v>40.4129313152437</v>
      </c>
      <c r="Q5346" s="22">
        <f t="shared" si="8"/>
        <v>0.970054766679183</v>
      </c>
      <c r="R5346" s="23"/>
      <c r="S5346" s="24"/>
      <c r="T5346" s="23"/>
      <c r="U5346" s="22"/>
      <c r="V5346" s="20"/>
      <c r="W5346" s="20"/>
      <c r="X5346" s="25"/>
      <c r="Y5346" s="85"/>
    </row>
    <row r="5347" spans="1:25">
      <c r="A5347" s="1" t="s">
        <v>3801</v>
      </c>
      <c r="B5347" s="13" t="s">
        <v>3802</v>
      </c>
      <c r="C5347" t="s">
        <v>3803</v>
      </c>
      <c r="D5347" s="62" t="s">
        <v>3804</v>
      </c>
      <c r="E5347" s="13" t="s">
        <v>4020</v>
      </c>
      <c r="F5347" s="20"/>
      <c r="G5347" s="20"/>
      <c r="H5347" s="20"/>
      <c r="I5347" s="20"/>
      <c r="J5347" s="25"/>
      <c r="K5347" t="s">
        <v>29</v>
      </c>
      <c r="L5347" t="s">
        <v>30</v>
      </c>
      <c r="M5347" s="21" t="s">
        <v>31</v>
      </c>
      <c r="N5347" t="s">
        <v>4137</v>
      </c>
      <c r="O5347" s="20">
        <v>41.1437726841709</v>
      </c>
      <c r="P5347" s="20">
        <v>38.2619974059663</v>
      </c>
      <c r="Q5347" s="22">
        <f t="shared" si="8"/>
        <v>0.929958409494291</v>
      </c>
      <c r="R5347" s="23"/>
      <c r="S5347" s="24"/>
      <c r="T5347" s="23"/>
      <c r="U5347" s="22"/>
      <c r="V5347" s="20"/>
      <c r="W5347" s="20"/>
      <c r="X5347" s="25"/>
      <c r="Y5347" s="85"/>
    </row>
    <row r="5348" spans="1:25">
      <c r="A5348" s="1" t="s">
        <v>3801</v>
      </c>
      <c r="B5348" s="13" t="s">
        <v>3802</v>
      </c>
      <c r="C5348" t="s">
        <v>3803</v>
      </c>
      <c r="D5348" s="62" t="s">
        <v>3804</v>
      </c>
      <c r="E5348" s="13" t="s">
        <v>4020</v>
      </c>
      <c r="F5348" s="20"/>
      <c r="G5348" s="20"/>
      <c r="H5348" s="20"/>
      <c r="I5348" s="20"/>
      <c r="J5348" s="25"/>
      <c r="K5348" t="s">
        <v>29</v>
      </c>
      <c r="L5348" t="s">
        <v>30</v>
      </c>
      <c r="M5348" s="21" t="s">
        <v>31</v>
      </c>
      <c r="N5348" t="s">
        <v>4138</v>
      </c>
      <c r="O5348" s="20">
        <v>40.9409541058944</v>
      </c>
      <c r="P5348" s="20">
        <v>33.0094840362074</v>
      </c>
      <c r="Q5348" s="22">
        <f t="shared" si="8"/>
        <v>0.806270512182686</v>
      </c>
      <c r="R5348" s="23"/>
      <c r="S5348" s="24"/>
      <c r="T5348" s="23"/>
      <c r="U5348" s="22"/>
      <c r="V5348" s="20"/>
      <c r="W5348" s="20"/>
      <c r="X5348" s="25"/>
      <c r="Y5348" s="85"/>
    </row>
    <row r="5349" spans="1:25">
      <c r="A5349" s="1" t="s">
        <v>3801</v>
      </c>
      <c r="B5349" s="13" t="s">
        <v>3802</v>
      </c>
      <c r="C5349" t="s">
        <v>3803</v>
      </c>
      <c r="D5349" s="62" t="s">
        <v>3804</v>
      </c>
      <c r="E5349" s="13" t="s">
        <v>4020</v>
      </c>
      <c r="F5349" s="20"/>
      <c r="G5349" s="20"/>
      <c r="H5349" s="20"/>
      <c r="I5349" s="20"/>
      <c r="J5349" s="25"/>
      <c r="K5349" t="s">
        <v>29</v>
      </c>
      <c r="L5349" t="s">
        <v>30</v>
      </c>
      <c r="M5349" s="21" t="s">
        <v>31</v>
      </c>
      <c r="N5349" t="s">
        <v>4139</v>
      </c>
      <c r="O5349" s="20">
        <v>40.126178719119</v>
      </c>
      <c r="P5349" s="20">
        <v>36.6352304952846</v>
      </c>
      <c r="Q5349" s="22">
        <f t="shared" si="8"/>
        <v>0.913000730812897</v>
      </c>
      <c r="R5349" s="23"/>
      <c r="S5349" s="24"/>
      <c r="T5349" s="23"/>
      <c r="U5349" s="22"/>
      <c r="V5349" s="20"/>
      <c r="W5349" s="20"/>
      <c r="X5349" s="25"/>
      <c r="Y5349" s="85"/>
    </row>
    <row r="5350" spans="1:25">
      <c r="A5350" s="1" t="s">
        <v>3801</v>
      </c>
      <c r="B5350" s="13" t="s">
        <v>3802</v>
      </c>
      <c r="C5350" t="s">
        <v>3803</v>
      </c>
      <c r="D5350" s="62" t="s">
        <v>3804</v>
      </c>
      <c r="E5350" s="13" t="s">
        <v>4020</v>
      </c>
      <c r="F5350" s="20"/>
      <c r="G5350" s="20"/>
      <c r="H5350" s="20"/>
      <c r="I5350" s="20"/>
      <c r="J5350" s="25"/>
      <c r="K5350" t="s">
        <v>29</v>
      </c>
      <c r="L5350" t="s">
        <v>30</v>
      </c>
      <c r="M5350" s="21" t="s">
        <v>31</v>
      </c>
      <c r="N5350" t="s">
        <v>4140</v>
      </c>
      <c r="O5350" s="20">
        <v>39.7152387519931</v>
      </c>
      <c r="P5350" s="20">
        <v>37.0744163424124</v>
      </c>
      <c r="Q5350" s="22">
        <f t="shared" si="8"/>
        <v>0.933506067379536</v>
      </c>
      <c r="R5350" s="23"/>
      <c r="S5350" s="24"/>
      <c r="T5350" s="23"/>
      <c r="U5350" s="22"/>
      <c r="V5350" s="20"/>
      <c r="W5350" s="20"/>
      <c r="X5350" s="25"/>
      <c r="Y5350" s="85"/>
    </row>
    <row r="5351" spans="1:25">
      <c r="A5351" s="1" t="s">
        <v>3801</v>
      </c>
      <c r="B5351" s="13" t="s">
        <v>3802</v>
      </c>
      <c r="C5351" t="s">
        <v>3803</v>
      </c>
      <c r="D5351" s="62" t="s">
        <v>3804</v>
      </c>
      <c r="E5351" s="13" t="s">
        <v>4020</v>
      </c>
      <c r="F5351" s="20"/>
      <c r="G5351" s="20"/>
      <c r="H5351" s="20"/>
      <c r="I5351" s="20"/>
      <c r="J5351" s="25"/>
      <c r="K5351" t="s">
        <v>29</v>
      </c>
      <c r="L5351" t="s">
        <v>30</v>
      </c>
      <c r="M5351" s="21" t="s">
        <v>31</v>
      </c>
      <c r="N5351" t="s">
        <v>4141</v>
      </c>
      <c r="O5351" s="20">
        <v>38.9151625461449</v>
      </c>
      <c r="P5351" s="20">
        <v>33.4865380095579</v>
      </c>
      <c r="Q5351" s="22">
        <f t="shared" si="8"/>
        <v>0.860501044287048</v>
      </c>
      <c r="R5351" s="23"/>
      <c r="S5351" s="24"/>
      <c r="T5351" s="23"/>
      <c r="U5351" s="22"/>
      <c r="V5351" s="20"/>
      <c r="W5351" s="20"/>
      <c r="X5351" s="25"/>
      <c r="Y5351" s="85"/>
    </row>
    <row r="5352" spans="1:25">
      <c r="A5352" s="1" t="s">
        <v>3801</v>
      </c>
      <c r="B5352" s="13" t="s">
        <v>3802</v>
      </c>
      <c r="C5352" t="s">
        <v>3803</v>
      </c>
      <c r="D5352" s="62" t="s">
        <v>3804</v>
      </c>
      <c r="E5352" s="13" t="s">
        <v>4020</v>
      </c>
      <c r="F5352" s="20"/>
      <c r="G5352" s="20"/>
      <c r="H5352" s="20"/>
      <c r="I5352" s="20"/>
      <c r="J5352" s="25"/>
      <c r="K5352" t="s">
        <v>29</v>
      </c>
      <c r="L5352" t="s">
        <v>30</v>
      </c>
      <c r="M5352" s="21" t="s">
        <v>31</v>
      </c>
      <c r="N5352" t="s">
        <v>4142</v>
      </c>
      <c r="O5352" s="20">
        <v>37.7666307252356</v>
      </c>
      <c r="P5352" s="20">
        <v>32.1116157514806</v>
      </c>
      <c r="Q5352" s="22">
        <f t="shared" si="8"/>
        <v>0.850264244780081</v>
      </c>
      <c r="R5352" s="23"/>
      <c r="S5352" s="24"/>
      <c r="T5352" s="23"/>
      <c r="U5352" s="22"/>
      <c r="V5352" s="20"/>
      <c r="W5352" s="20"/>
      <c r="X5352" s="25"/>
      <c r="Y5352" s="85"/>
    </row>
    <row r="5353" spans="1:25">
      <c r="A5353" s="1" t="s">
        <v>3801</v>
      </c>
      <c r="B5353" s="13" t="s">
        <v>3802</v>
      </c>
      <c r="C5353" t="s">
        <v>3803</v>
      </c>
      <c r="D5353" s="62" t="s">
        <v>3804</v>
      </c>
      <c r="E5353" s="13" t="s">
        <v>4020</v>
      </c>
      <c r="F5353" s="20"/>
      <c r="G5353" s="20"/>
      <c r="H5353" s="20"/>
      <c r="I5353" s="20"/>
      <c r="J5353" s="25"/>
      <c r="K5353" t="s">
        <v>29</v>
      </c>
      <c r="L5353" t="s">
        <v>30</v>
      </c>
      <c r="M5353" s="21" t="s">
        <v>31</v>
      </c>
      <c r="N5353" t="s">
        <v>4143</v>
      </c>
      <c r="O5353" s="20">
        <v>37.7583433487279</v>
      </c>
      <c r="P5353" s="20">
        <v>36.6943834059711</v>
      </c>
      <c r="Q5353" s="22">
        <f t="shared" si="8"/>
        <v>0.971821858471642</v>
      </c>
      <c r="R5353" s="23"/>
      <c r="S5353" s="24"/>
      <c r="T5353" s="23"/>
      <c r="U5353" s="22"/>
      <c r="V5353" s="20"/>
      <c r="W5353" s="20"/>
      <c r="X5353" s="25"/>
      <c r="Y5353" s="85"/>
    </row>
    <row r="5354" spans="1:25">
      <c r="A5354" s="1" t="s">
        <v>3801</v>
      </c>
      <c r="B5354" s="13" t="s">
        <v>3802</v>
      </c>
      <c r="C5354" t="s">
        <v>3803</v>
      </c>
      <c r="D5354" s="62" t="s">
        <v>3804</v>
      </c>
      <c r="E5354" s="13" t="s">
        <v>4020</v>
      </c>
      <c r="F5354" s="20"/>
      <c r="G5354" s="20"/>
      <c r="H5354" s="20"/>
      <c r="I5354" s="20"/>
      <c r="J5354" s="25"/>
      <c r="K5354" t="s">
        <v>29</v>
      </c>
      <c r="L5354" t="s">
        <v>30</v>
      </c>
      <c r="M5354" s="21" t="s">
        <v>31</v>
      </c>
      <c r="N5354" t="s">
        <v>4144</v>
      </c>
      <c r="O5354" s="20">
        <v>37.0640216515301</v>
      </c>
      <c r="P5354" s="20">
        <v>31.7871527066694</v>
      </c>
      <c r="Q5354" s="22">
        <f t="shared" si="8"/>
        <v>0.857628268338687</v>
      </c>
      <c r="R5354" s="23"/>
      <c r="S5354" s="24"/>
      <c r="T5354" s="23"/>
      <c r="U5354" s="22"/>
      <c r="V5354" s="20"/>
      <c r="W5354" s="20"/>
      <c r="X5354" s="25"/>
      <c r="Y5354" s="85"/>
    </row>
    <row r="5355" spans="1:25">
      <c r="A5355" s="1" t="s">
        <v>3801</v>
      </c>
      <c r="B5355" s="13" t="s">
        <v>3802</v>
      </c>
      <c r="C5355" t="s">
        <v>3803</v>
      </c>
      <c r="D5355" s="62" t="s">
        <v>3804</v>
      </c>
      <c r="E5355" s="13" t="s">
        <v>4020</v>
      </c>
      <c r="F5355" s="20"/>
      <c r="G5355" s="20"/>
      <c r="H5355" s="20"/>
      <c r="I5355" s="20"/>
      <c r="J5355" s="25"/>
      <c r="K5355" t="s">
        <v>29</v>
      </c>
      <c r="L5355" t="s">
        <v>30</v>
      </c>
      <c r="M5355" s="21" t="s">
        <v>31</v>
      </c>
      <c r="N5355" t="s">
        <v>4145</v>
      </c>
      <c r="O5355" s="20">
        <v>36.8795158606203</v>
      </c>
      <c r="P5355" s="20">
        <v>37.0741819643655</v>
      </c>
      <c r="Q5355" s="22">
        <f t="shared" si="8"/>
        <v>1.00527843436126</v>
      </c>
      <c r="R5355" s="23"/>
      <c r="S5355" s="24"/>
      <c r="T5355" s="23"/>
      <c r="U5355" s="22"/>
      <c r="V5355" s="20"/>
      <c r="W5355" s="20"/>
      <c r="X5355" s="25"/>
      <c r="Y5355" s="85"/>
    </row>
    <row r="5356" spans="1:25">
      <c r="A5356" s="1" t="s">
        <v>3801</v>
      </c>
      <c r="B5356" s="13" t="s">
        <v>3802</v>
      </c>
      <c r="C5356" t="s">
        <v>3803</v>
      </c>
      <c r="D5356" s="62" t="s">
        <v>3804</v>
      </c>
      <c r="E5356" s="13" t="s">
        <v>4020</v>
      </c>
      <c r="F5356" s="20"/>
      <c r="G5356" s="20"/>
      <c r="H5356" s="20"/>
      <c r="I5356" s="20"/>
      <c r="J5356" s="25"/>
      <c r="K5356" t="s">
        <v>29</v>
      </c>
      <c r="L5356" t="s">
        <v>30</v>
      </c>
      <c r="M5356" s="21" t="s">
        <v>31</v>
      </c>
      <c r="N5356" t="s">
        <v>4146</v>
      </c>
      <c r="O5356" s="20">
        <v>36.7921667265027</v>
      </c>
      <c r="P5356" s="20">
        <v>32.4451288538129</v>
      </c>
      <c r="Q5356" s="22">
        <f t="shared" si="8"/>
        <v>0.881848821109019</v>
      </c>
      <c r="R5356" s="23"/>
      <c r="S5356" s="24"/>
      <c r="T5356" s="23"/>
      <c r="U5356" s="22"/>
      <c r="V5356" s="20"/>
      <c r="W5356" s="20"/>
      <c r="X5356" s="25"/>
      <c r="Y5356" s="85"/>
    </row>
    <row r="5357" spans="1:25">
      <c r="A5357" s="1" t="s">
        <v>3801</v>
      </c>
      <c r="B5357" s="13" t="s">
        <v>3802</v>
      </c>
      <c r="C5357" t="s">
        <v>3803</v>
      </c>
      <c r="D5357" s="62" t="s">
        <v>3804</v>
      </c>
      <c r="E5357" s="13" t="s">
        <v>4020</v>
      </c>
      <c r="F5357" s="20"/>
      <c r="G5357" s="20"/>
      <c r="H5357" s="20"/>
      <c r="I5357" s="20"/>
      <c r="J5357" s="25"/>
      <c r="K5357" t="s">
        <v>29</v>
      </c>
      <c r="L5357" t="s">
        <v>30</v>
      </c>
      <c r="M5357" s="21" t="s">
        <v>31</v>
      </c>
      <c r="N5357" t="s">
        <v>4147</v>
      </c>
      <c r="O5357" s="20">
        <v>35.9027914437275</v>
      </c>
      <c r="P5357" s="20">
        <v>33.9745001590681</v>
      </c>
      <c r="Q5357" s="22">
        <f t="shared" si="8"/>
        <v>0.946291327021698</v>
      </c>
      <c r="R5357" s="23"/>
      <c r="S5357" s="24"/>
      <c r="T5357" s="23"/>
      <c r="U5357" s="22"/>
      <c r="V5357" s="20"/>
      <c r="W5357" s="20"/>
      <c r="X5357" s="25"/>
      <c r="Y5357" s="85"/>
    </row>
    <row r="5358" spans="1:25">
      <c r="A5358" s="1" t="s">
        <v>3801</v>
      </c>
      <c r="B5358" s="13" t="s">
        <v>3802</v>
      </c>
      <c r="C5358" t="s">
        <v>3803</v>
      </c>
      <c r="D5358" s="62" t="s">
        <v>3804</v>
      </c>
      <c r="E5358" s="13" t="s">
        <v>4020</v>
      </c>
      <c r="F5358" s="20"/>
      <c r="G5358" s="20"/>
      <c r="H5358" s="20"/>
      <c r="I5358" s="20"/>
      <c r="J5358" s="25"/>
      <c r="K5358" t="s">
        <v>29</v>
      </c>
      <c r="L5358" t="s">
        <v>30</v>
      </c>
      <c r="M5358" s="21" t="s">
        <v>31</v>
      </c>
      <c r="N5358" t="s">
        <v>4148</v>
      </c>
      <c r="O5358" s="20">
        <v>34.883918317114</v>
      </c>
      <c r="P5358" s="20">
        <v>32.0104684492571</v>
      </c>
      <c r="Q5358" s="22">
        <f t="shared" si="8"/>
        <v>0.917628236549127</v>
      </c>
      <c r="R5358" s="23"/>
      <c r="S5358" s="24"/>
      <c r="T5358" s="23"/>
      <c r="U5358" s="22"/>
      <c r="V5358" s="20"/>
      <c r="W5358" s="20"/>
      <c r="X5358" s="25"/>
      <c r="Y5358" s="85"/>
    </row>
    <row r="5359" spans="1:25">
      <c r="A5359" s="1" t="s">
        <v>3801</v>
      </c>
      <c r="B5359" s="13" t="s">
        <v>3802</v>
      </c>
      <c r="C5359" t="s">
        <v>3803</v>
      </c>
      <c r="D5359" s="62" t="s">
        <v>3804</v>
      </c>
      <c r="E5359" s="13" t="s">
        <v>4020</v>
      </c>
      <c r="F5359" s="20"/>
      <c r="G5359" s="20"/>
      <c r="H5359" s="20"/>
      <c r="I5359" s="20"/>
      <c r="J5359" s="25"/>
      <c r="K5359" t="s">
        <v>29</v>
      </c>
      <c r="L5359" t="s">
        <v>30</v>
      </c>
      <c r="M5359" s="21" t="s">
        <v>31</v>
      </c>
      <c r="N5359" t="s">
        <v>4149</v>
      </c>
      <c r="O5359" s="20">
        <v>34.709240742258</v>
      </c>
      <c r="P5359" s="20">
        <v>30.6799181160439</v>
      </c>
      <c r="Q5359" s="22">
        <f t="shared" si="8"/>
        <v>0.883912106976502</v>
      </c>
      <c r="R5359" s="23"/>
      <c r="S5359" s="24"/>
      <c r="T5359" s="23"/>
      <c r="U5359" s="22"/>
      <c r="V5359" s="20"/>
      <c r="W5359" s="20"/>
      <c r="X5359" s="25"/>
      <c r="Y5359" s="85"/>
    </row>
    <row r="5360" spans="1:25">
      <c r="A5360" s="1" t="s">
        <v>3801</v>
      </c>
      <c r="B5360" s="13" t="s">
        <v>3802</v>
      </c>
      <c r="C5360" t="s">
        <v>3803</v>
      </c>
      <c r="D5360" s="62" t="s">
        <v>3804</v>
      </c>
      <c r="E5360" s="13" t="s">
        <v>4020</v>
      </c>
      <c r="F5360" s="20"/>
      <c r="G5360" s="20"/>
      <c r="H5360" s="20"/>
      <c r="I5360" s="20"/>
      <c r="J5360" s="25"/>
      <c r="K5360" t="s">
        <v>29</v>
      </c>
      <c r="L5360" t="s">
        <v>30</v>
      </c>
      <c r="M5360" s="21" t="s">
        <v>31</v>
      </c>
      <c r="N5360" t="s">
        <v>4150</v>
      </c>
      <c r="O5360" s="20">
        <v>33.9266762222444</v>
      </c>
      <c r="P5360" s="20">
        <v>29.3132867310518</v>
      </c>
      <c r="Q5360" s="22">
        <f t="shared" si="8"/>
        <v>0.864018819262708</v>
      </c>
      <c r="R5360" s="23"/>
      <c r="S5360" s="24"/>
      <c r="T5360" s="23"/>
      <c r="U5360" s="22"/>
      <c r="V5360" s="20"/>
      <c r="W5360" s="20"/>
      <c r="X5360" s="25"/>
      <c r="Y5360" s="85"/>
    </row>
    <row r="5361" spans="1:25">
      <c r="A5361" s="1" t="s">
        <v>3801</v>
      </c>
      <c r="B5361" s="13" t="s">
        <v>3802</v>
      </c>
      <c r="C5361" t="s">
        <v>3803</v>
      </c>
      <c r="D5361" s="62" t="s">
        <v>3804</v>
      </c>
      <c r="E5361" s="13" t="s">
        <v>4020</v>
      </c>
      <c r="F5361" s="20"/>
      <c r="G5361" s="20"/>
      <c r="H5361" s="20"/>
      <c r="I5361" s="20"/>
      <c r="J5361" s="25"/>
      <c r="K5361" t="s">
        <v>29</v>
      </c>
      <c r="L5361" t="s">
        <v>30</v>
      </c>
      <c r="M5361" s="21" t="s">
        <v>31</v>
      </c>
      <c r="N5361" t="s">
        <v>4151</v>
      </c>
      <c r="O5361" s="20">
        <v>32.8154686281638</v>
      </c>
      <c r="P5361" s="20">
        <v>30.5691076338138</v>
      </c>
      <c r="Q5361" s="22">
        <f t="shared" si="8"/>
        <v>0.931545667690935</v>
      </c>
      <c r="R5361" s="23"/>
      <c r="S5361" s="24"/>
      <c r="T5361" s="23"/>
      <c r="U5361" s="22"/>
      <c r="V5361" s="20"/>
      <c r="W5361" s="20"/>
      <c r="X5361" s="25"/>
      <c r="Y5361" s="85"/>
    </row>
    <row r="5362" spans="1:25">
      <c r="A5362" s="1" t="s">
        <v>3801</v>
      </c>
      <c r="B5362" s="13" t="s">
        <v>3802</v>
      </c>
      <c r="C5362" t="s">
        <v>3803</v>
      </c>
      <c r="D5362" s="62" t="s">
        <v>3804</v>
      </c>
      <c r="E5362" s="13" t="s">
        <v>4020</v>
      </c>
      <c r="F5362" s="20"/>
      <c r="G5362" s="20"/>
      <c r="H5362" s="20"/>
      <c r="I5362" s="20"/>
      <c r="J5362" s="25"/>
      <c r="K5362" t="s">
        <v>29</v>
      </c>
      <c r="L5362" t="s">
        <v>30</v>
      </c>
      <c r="M5362" s="21" t="s">
        <v>31</v>
      </c>
      <c r="N5362" t="s">
        <v>4152</v>
      </c>
      <c r="O5362" s="20">
        <v>28.7809573096855</v>
      </c>
      <c r="P5362" s="20">
        <v>24.9073134412084</v>
      </c>
      <c r="Q5362" s="22">
        <f t="shared" si="8"/>
        <v>0.865409484931429</v>
      </c>
      <c r="R5362" s="23"/>
      <c r="S5362" s="24"/>
      <c r="T5362" s="23"/>
      <c r="U5362" s="22"/>
      <c r="V5362" s="20"/>
      <c r="W5362" s="20"/>
      <c r="X5362" s="25"/>
      <c r="Y5362" s="85"/>
    </row>
    <row r="5363" spans="1:25">
      <c r="A5363" s="1" t="s">
        <v>3801</v>
      </c>
      <c r="B5363" s="13" t="s">
        <v>3802</v>
      </c>
      <c r="C5363" t="s">
        <v>3803</v>
      </c>
      <c r="D5363" s="62" t="s">
        <v>3804</v>
      </c>
      <c r="E5363" s="13" t="s">
        <v>4020</v>
      </c>
      <c r="F5363" s="20"/>
      <c r="G5363" s="20"/>
      <c r="H5363" s="20"/>
      <c r="I5363" s="20"/>
      <c r="J5363" s="25"/>
      <c r="K5363" t="s">
        <v>29</v>
      </c>
      <c r="L5363" t="s">
        <v>30</v>
      </c>
      <c r="M5363" s="21" t="s">
        <v>31</v>
      </c>
      <c r="N5363" t="s">
        <v>4153</v>
      </c>
      <c r="O5363" s="20">
        <v>28.092273407412</v>
      </c>
      <c r="P5363" s="20">
        <v>23.3639029694309</v>
      </c>
      <c r="Q5363" s="22">
        <f t="shared" si="8"/>
        <v>0.831684308015687</v>
      </c>
      <c r="R5363" s="23"/>
      <c r="S5363" s="24"/>
      <c r="T5363" s="23"/>
      <c r="U5363" s="22"/>
      <c r="V5363" s="20"/>
      <c r="W5363" s="20"/>
      <c r="X5363" s="25"/>
      <c r="Y5363" s="85"/>
    </row>
    <row r="5364" spans="1:25">
      <c r="A5364" s="1" t="s">
        <v>3801</v>
      </c>
      <c r="B5364" s="13" t="s">
        <v>3802</v>
      </c>
      <c r="C5364" t="s">
        <v>3803</v>
      </c>
      <c r="D5364" s="62" t="s">
        <v>3804</v>
      </c>
      <c r="E5364" s="13" t="s">
        <v>4020</v>
      </c>
      <c r="F5364" s="20"/>
      <c r="G5364" s="20"/>
      <c r="H5364" s="20"/>
      <c r="I5364" s="20"/>
      <c r="J5364" s="25"/>
      <c r="K5364" t="s">
        <v>29</v>
      </c>
      <c r="L5364" t="s">
        <v>30</v>
      </c>
      <c r="M5364" s="21" t="s">
        <v>31</v>
      </c>
      <c r="N5364" t="s">
        <v>4154</v>
      </c>
      <c r="O5364" s="20">
        <v>27.7294755340152</v>
      </c>
      <c r="P5364" s="20">
        <v>19.5786011278328</v>
      </c>
      <c r="Q5364" s="22">
        <f t="shared" si="8"/>
        <v>0.70605739022421</v>
      </c>
      <c r="R5364" s="23"/>
      <c r="S5364" s="24"/>
      <c r="T5364" s="23"/>
      <c r="U5364" s="22"/>
      <c r="V5364" s="20"/>
      <c r="W5364" s="20"/>
      <c r="X5364" s="25"/>
      <c r="Y5364" s="85"/>
    </row>
    <row r="5365" spans="1:25">
      <c r="A5365" s="1" t="s">
        <v>3801</v>
      </c>
      <c r="B5365" s="13" t="s">
        <v>3802</v>
      </c>
      <c r="C5365" t="s">
        <v>3803</v>
      </c>
      <c r="D5365" s="62" t="s">
        <v>3804</v>
      </c>
      <c r="E5365" s="13" t="s">
        <v>4020</v>
      </c>
      <c r="F5365" s="20"/>
      <c r="G5365" s="20"/>
      <c r="H5365" s="20"/>
      <c r="I5365" s="20"/>
      <c r="J5365" s="25"/>
      <c r="K5365" t="s">
        <v>29</v>
      </c>
      <c r="L5365" t="s">
        <v>30</v>
      </c>
      <c r="M5365" s="21" t="s">
        <v>31</v>
      </c>
      <c r="N5365" t="s">
        <v>4155</v>
      </c>
      <c r="O5365" s="20">
        <v>26.4885981366363</v>
      </c>
      <c r="P5365" s="20">
        <v>15.3607253775033</v>
      </c>
      <c r="Q5365" s="22">
        <f t="shared" si="8"/>
        <v>0.57989952123053</v>
      </c>
      <c r="R5365" s="23"/>
      <c r="S5365" s="24"/>
      <c r="T5365" s="23"/>
      <c r="U5365" s="22"/>
      <c r="V5365" s="20"/>
      <c r="W5365" s="20"/>
      <c r="X5365" s="25"/>
      <c r="Y5365" s="85"/>
    </row>
    <row r="5366" spans="1:25">
      <c r="A5366" s="1" t="s">
        <v>3801</v>
      </c>
      <c r="B5366" s="13" t="s">
        <v>3802</v>
      </c>
      <c r="C5366" t="s">
        <v>3803</v>
      </c>
      <c r="D5366" s="62" t="s">
        <v>3804</v>
      </c>
      <c r="E5366" s="13" t="s">
        <v>4020</v>
      </c>
      <c r="F5366" s="20"/>
      <c r="G5366" s="20"/>
      <c r="H5366" s="20"/>
      <c r="I5366" s="20"/>
      <c r="J5366" s="25"/>
      <c r="K5366" t="s">
        <v>29</v>
      </c>
      <c r="L5366" t="s">
        <v>30</v>
      </c>
      <c r="M5366" s="21" t="s">
        <v>31</v>
      </c>
      <c r="N5366" t="s">
        <v>4156</v>
      </c>
      <c r="O5366" s="20">
        <v>23.8148457991671</v>
      </c>
      <c r="P5366" s="20">
        <v>8.53320826665598</v>
      </c>
      <c r="Q5366" s="22">
        <f t="shared" si="8"/>
        <v>0.358314655430371</v>
      </c>
      <c r="R5366" s="23"/>
      <c r="S5366" s="24"/>
      <c r="T5366" s="23"/>
      <c r="U5366" s="22"/>
      <c r="V5366" s="20"/>
      <c r="W5366" s="20"/>
      <c r="X5366" s="25"/>
      <c r="Y5366" s="85"/>
    </row>
    <row r="5367" spans="1:25">
      <c r="A5367" s="1" t="s">
        <v>3801</v>
      </c>
      <c r="B5367" s="13" t="s">
        <v>3802</v>
      </c>
      <c r="C5367" t="s">
        <v>3803</v>
      </c>
      <c r="D5367" s="62" t="s">
        <v>3804</v>
      </c>
      <c r="E5367" s="13" t="s">
        <v>4020</v>
      </c>
      <c r="F5367" s="20"/>
      <c r="G5367" s="20"/>
      <c r="H5367" s="20"/>
      <c r="I5367" s="20"/>
      <c r="J5367" s="25"/>
      <c r="K5367" t="s">
        <v>29</v>
      </c>
      <c r="L5367" t="s">
        <v>30</v>
      </c>
      <c r="M5367" s="21" t="s">
        <v>31</v>
      </c>
      <c r="N5367" t="s">
        <v>4157</v>
      </c>
      <c r="O5367" s="20">
        <v>22.2579574277577</v>
      </c>
      <c r="P5367" s="20">
        <v>16.1655465157411</v>
      </c>
      <c r="Q5367" s="22">
        <f t="shared" si="8"/>
        <v>0.726281671092657</v>
      </c>
      <c r="R5367" s="23"/>
      <c r="S5367" s="24"/>
      <c r="T5367" s="23"/>
      <c r="U5367" s="22"/>
      <c r="V5367" s="20"/>
      <c r="W5367" s="20"/>
      <c r="X5367" s="25"/>
      <c r="Y5367" s="85"/>
    </row>
    <row r="5368" spans="1:25">
      <c r="A5368" s="1" t="s">
        <v>3801</v>
      </c>
      <c r="B5368" s="13" t="s">
        <v>3802</v>
      </c>
      <c r="C5368" t="s">
        <v>3803</v>
      </c>
      <c r="D5368" s="62" t="s">
        <v>3804</v>
      </c>
      <c r="E5368" s="13" t="s">
        <v>4020</v>
      </c>
      <c r="F5368" s="20"/>
      <c r="G5368" s="20"/>
      <c r="H5368" s="20"/>
      <c r="I5368" s="20"/>
      <c r="J5368" s="25"/>
      <c r="K5368" t="s">
        <v>29</v>
      </c>
      <c r="L5368" t="s">
        <v>30</v>
      </c>
      <c r="M5368" s="21" t="s">
        <v>31</v>
      </c>
      <c r="N5368" t="s">
        <v>4158</v>
      </c>
      <c r="O5368" s="20">
        <v>68.4481992477618</v>
      </c>
      <c r="P5368" s="20">
        <v>68.0201709429834</v>
      </c>
      <c r="Q5368" s="22">
        <f t="shared" si="8"/>
        <v>0.993746682754515</v>
      </c>
      <c r="R5368" s="23"/>
      <c r="S5368" s="24"/>
      <c r="T5368" s="23"/>
      <c r="U5368" s="22"/>
      <c r="V5368" s="20"/>
      <c r="W5368" s="20"/>
      <c r="X5368" s="25"/>
      <c r="Y5368" s="85"/>
    </row>
    <row r="5369" spans="1:25">
      <c r="A5369" s="1" t="s">
        <v>3801</v>
      </c>
      <c r="B5369" s="13" t="s">
        <v>3802</v>
      </c>
      <c r="C5369" t="s">
        <v>3803</v>
      </c>
      <c r="D5369" s="62" t="s">
        <v>3804</v>
      </c>
      <c r="E5369" s="13" t="s">
        <v>4020</v>
      </c>
      <c r="F5369" s="20"/>
      <c r="G5369" s="20"/>
      <c r="H5369" s="20"/>
      <c r="I5369" s="20"/>
      <c r="J5369" s="25"/>
      <c r="K5369" t="s">
        <v>29</v>
      </c>
      <c r="L5369" t="s">
        <v>30</v>
      </c>
      <c r="M5369" s="21" t="s">
        <v>31</v>
      </c>
      <c r="N5369" t="s">
        <v>4159</v>
      </c>
      <c r="O5369" s="20">
        <v>67.5780006775972</v>
      </c>
      <c r="P5369" s="20">
        <v>55.2515012993785</v>
      </c>
      <c r="Q5369" s="22">
        <f t="shared" si="8"/>
        <v>0.817595974213173</v>
      </c>
      <c r="R5369" s="23"/>
      <c r="S5369" s="24"/>
      <c r="T5369" s="23"/>
      <c r="U5369" s="22"/>
      <c r="V5369" s="20"/>
      <c r="W5369" s="20"/>
      <c r="X5369" s="25"/>
      <c r="Y5369" s="85"/>
    </row>
    <row r="5370" spans="1:25">
      <c r="A5370" s="1" t="s">
        <v>3801</v>
      </c>
      <c r="B5370" s="13" t="s">
        <v>3802</v>
      </c>
      <c r="C5370" t="s">
        <v>3803</v>
      </c>
      <c r="D5370" s="62" t="s">
        <v>3804</v>
      </c>
      <c r="E5370" s="13" t="s">
        <v>4020</v>
      </c>
      <c r="F5370" s="20"/>
      <c r="G5370" s="20"/>
      <c r="H5370" s="20"/>
      <c r="I5370" s="20"/>
      <c r="J5370" s="25"/>
      <c r="K5370" t="s">
        <v>29</v>
      </c>
      <c r="L5370" t="s">
        <v>30</v>
      </c>
      <c r="M5370" s="21" t="s">
        <v>31</v>
      </c>
      <c r="N5370" t="s">
        <v>4160</v>
      </c>
      <c r="O5370" s="20">
        <v>65.8046471540484</v>
      </c>
      <c r="P5370" s="20">
        <v>56.0548630939966</v>
      </c>
      <c r="Q5370" s="22">
        <f t="shared" si="8"/>
        <v>0.851837454014036</v>
      </c>
      <c r="R5370" s="23"/>
      <c r="S5370" s="24"/>
      <c r="T5370" s="23"/>
      <c r="U5370" s="22"/>
      <c r="V5370" s="20"/>
      <c r="W5370" s="20"/>
      <c r="X5370" s="25"/>
      <c r="Y5370" s="85"/>
    </row>
    <row r="5371" spans="1:25">
      <c r="A5371" s="1" t="s">
        <v>3801</v>
      </c>
      <c r="B5371" s="13" t="s">
        <v>3802</v>
      </c>
      <c r="C5371" t="s">
        <v>3803</v>
      </c>
      <c r="D5371" s="62" t="s">
        <v>3804</v>
      </c>
      <c r="E5371" s="13" t="s">
        <v>4020</v>
      </c>
      <c r="F5371" s="20"/>
      <c r="G5371" s="20"/>
      <c r="H5371" s="20"/>
      <c r="I5371" s="20"/>
      <c r="J5371" s="25"/>
      <c r="K5371" t="s">
        <v>29</v>
      </c>
      <c r="L5371" t="s">
        <v>30</v>
      </c>
      <c r="M5371" s="21" t="s">
        <v>31</v>
      </c>
      <c r="N5371" t="s">
        <v>4161</v>
      </c>
      <c r="O5371" s="20">
        <v>65.3426029683714</v>
      </c>
      <c r="P5371" s="20">
        <v>51.6688330658854</v>
      </c>
      <c r="Q5371" s="22">
        <f t="shared" si="8"/>
        <v>0.790737294179959</v>
      </c>
      <c r="R5371" s="23"/>
      <c r="S5371" s="24"/>
      <c r="T5371" s="23"/>
      <c r="U5371" s="22"/>
      <c r="V5371" s="20"/>
      <c r="W5371" s="20"/>
      <c r="X5371" s="25"/>
      <c r="Y5371" s="85"/>
    </row>
    <row r="5372" spans="1:25">
      <c r="A5372" s="1" t="s">
        <v>3801</v>
      </c>
      <c r="B5372" s="13" t="s">
        <v>3802</v>
      </c>
      <c r="C5372" t="s">
        <v>3803</v>
      </c>
      <c r="D5372" s="62" t="s">
        <v>3804</v>
      </c>
      <c r="E5372" s="13" t="s">
        <v>4020</v>
      </c>
      <c r="F5372" s="20"/>
      <c r="G5372" s="20"/>
      <c r="H5372" s="20"/>
      <c r="I5372" s="20"/>
      <c r="J5372" s="25"/>
      <c r="K5372" t="s">
        <v>29</v>
      </c>
      <c r="L5372" t="s">
        <v>30</v>
      </c>
      <c r="M5372" s="21" t="s">
        <v>31</v>
      </c>
      <c r="N5372" t="s">
        <v>4162</v>
      </c>
      <c r="O5372" s="20">
        <v>65.0281167940898</v>
      </c>
      <c r="P5372" s="20">
        <v>46.6549516756621</v>
      </c>
      <c r="Q5372" s="22">
        <f t="shared" si="8"/>
        <v>0.717458139275263</v>
      </c>
      <c r="R5372" s="23"/>
      <c r="S5372" s="24"/>
      <c r="T5372" s="23"/>
      <c r="U5372" s="22"/>
      <c r="V5372" s="20"/>
      <c r="W5372" s="20"/>
      <c r="X5372" s="25"/>
      <c r="Y5372" s="85"/>
    </row>
    <row r="5373" spans="1:25">
      <c r="A5373" s="1" t="s">
        <v>3801</v>
      </c>
      <c r="B5373" s="13" t="s">
        <v>3802</v>
      </c>
      <c r="C5373" t="s">
        <v>3803</v>
      </c>
      <c r="D5373" s="62" t="s">
        <v>3804</v>
      </c>
      <c r="E5373" s="13" t="s">
        <v>4020</v>
      </c>
      <c r="F5373" s="20"/>
      <c r="G5373" s="20"/>
      <c r="H5373" s="20"/>
      <c r="I5373" s="20"/>
      <c r="J5373" s="25"/>
      <c r="K5373" t="s">
        <v>29</v>
      </c>
      <c r="L5373" t="s">
        <v>30</v>
      </c>
      <c r="M5373" s="21" t="s">
        <v>31</v>
      </c>
      <c r="N5373" t="s">
        <v>4163</v>
      </c>
      <c r="O5373" s="20">
        <v>64.5084617868751</v>
      </c>
      <c r="P5373" s="20">
        <v>55.8542624690485</v>
      </c>
      <c r="Q5373" s="22">
        <f t="shared" si="8"/>
        <v>0.865843967161725</v>
      </c>
      <c r="R5373" s="23"/>
      <c r="S5373" s="24"/>
      <c r="T5373" s="23"/>
      <c r="U5373" s="22"/>
      <c r="V5373" s="20"/>
      <c r="W5373" s="20"/>
      <c r="X5373" s="25"/>
      <c r="Y5373" s="85"/>
    </row>
    <row r="5374" spans="1:25">
      <c r="A5374" s="1" t="s">
        <v>3801</v>
      </c>
      <c r="B5374" s="13" t="s">
        <v>3802</v>
      </c>
      <c r="C5374" t="s">
        <v>3803</v>
      </c>
      <c r="D5374" s="62" t="s">
        <v>3804</v>
      </c>
      <c r="E5374" s="13" t="s">
        <v>4020</v>
      </c>
      <c r="F5374" s="20"/>
      <c r="G5374" s="20"/>
      <c r="H5374" s="20"/>
      <c r="I5374" s="20"/>
      <c r="J5374" s="25"/>
      <c r="K5374" t="s">
        <v>29</v>
      </c>
      <c r="L5374" t="s">
        <v>30</v>
      </c>
      <c r="M5374" s="21" t="s">
        <v>31</v>
      </c>
      <c r="N5374" t="s">
        <v>4164</v>
      </c>
      <c r="O5374" s="20">
        <v>63.9226678496688</v>
      </c>
      <c r="P5374" s="20">
        <v>57.5198944445067</v>
      </c>
      <c r="Q5374" s="22">
        <f t="shared" si="8"/>
        <v>0.89983563545533</v>
      </c>
      <c r="R5374" s="23"/>
      <c r="S5374" s="24"/>
      <c r="T5374" s="23">
        <f>997000*1000000000</f>
        <v>997000000000000</v>
      </c>
      <c r="U5374" s="22"/>
      <c r="V5374" s="20"/>
      <c r="W5374" s="20"/>
      <c r="X5374" s="25"/>
      <c r="Y5374" s="85"/>
    </row>
    <row r="5375" spans="1:25">
      <c r="A5375" s="1" t="s">
        <v>3801</v>
      </c>
      <c r="B5375" s="13" t="s">
        <v>3802</v>
      </c>
      <c r="C5375" t="s">
        <v>3803</v>
      </c>
      <c r="D5375" s="62" t="s">
        <v>3804</v>
      </c>
      <c r="E5375" s="13" t="s">
        <v>4020</v>
      </c>
      <c r="F5375" s="20"/>
      <c r="G5375" s="20"/>
      <c r="H5375" s="20"/>
      <c r="I5375" s="20"/>
      <c r="J5375" s="25"/>
      <c r="K5375" t="s">
        <v>29</v>
      </c>
      <c r="L5375" t="s">
        <v>30</v>
      </c>
      <c r="M5375" s="21" t="s">
        <v>31</v>
      </c>
      <c r="N5375" t="s">
        <v>4165</v>
      </c>
      <c r="O5375" s="20">
        <v>63.8794687335516</v>
      </c>
      <c r="P5375" s="20">
        <v>56.8963272024544</v>
      </c>
      <c r="Q5375" s="22">
        <f t="shared" si="8"/>
        <v>0.890682535882935</v>
      </c>
      <c r="R5375" s="23"/>
      <c r="S5375" s="24"/>
      <c r="T5375" s="23"/>
      <c r="U5375" s="22"/>
      <c r="V5375" s="20"/>
      <c r="W5375" s="20"/>
      <c r="X5375" s="25"/>
      <c r="Y5375" s="85"/>
    </row>
    <row r="5376" spans="1:25">
      <c r="A5376" s="1" t="s">
        <v>3801</v>
      </c>
      <c r="B5376" s="13" t="s">
        <v>3802</v>
      </c>
      <c r="C5376" t="s">
        <v>3803</v>
      </c>
      <c r="D5376" s="62" t="s">
        <v>3804</v>
      </c>
      <c r="E5376" s="13" t="s">
        <v>4020</v>
      </c>
      <c r="F5376" s="20"/>
      <c r="G5376" s="20"/>
      <c r="H5376" s="20"/>
      <c r="I5376" s="20"/>
      <c r="J5376" s="25"/>
      <c r="K5376" t="s">
        <v>29</v>
      </c>
      <c r="L5376" t="s">
        <v>30</v>
      </c>
      <c r="M5376" s="21" t="s">
        <v>31</v>
      </c>
      <c r="N5376" t="s">
        <v>4166</v>
      </c>
      <c r="O5376" s="20">
        <v>63.2276084101276</v>
      </c>
      <c r="P5376" s="20">
        <v>52.514430080956</v>
      </c>
      <c r="Q5376" s="22">
        <f t="shared" si="8"/>
        <v>0.830561702418344</v>
      </c>
      <c r="R5376" s="23"/>
      <c r="S5376" s="24"/>
      <c r="T5376" s="23"/>
      <c r="U5376" s="22"/>
      <c r="V5376" s="20"/>
      <c r="W5376" s="20"/>
      <c r="X5376" s="25"/>
      <c r="Y5376" s="85"/>
    </row>
    <row r="5377" spans="1:25">
      <c r="A5377" s="1" t="s">
        <v>3801</v>
      </c>
      <c r="B5377" s="13" t="s">
        <v>3802</v>
      </c>
      <c r="C5377" t="s">
        <v>3803</v>
      </c>
      <c r="D5377" s="62" t="s">
        <v>3804</v>
      </c>
      <c r="E5377" s="13" t="s">
        <v>4020</v>
      </c>
      <c r="F5377" s="20"/>
      <c r="G5377" s="20"/>
      <c r="H5377" s="20"/>
      <c r="I5377" s="20"/>
      <c r="J5377" s="25"/>
      <c r="K5377" t="s">
        <v>29</v>
      </c>
      <c r="L5377" t="s">
        <v>30</v>
      </c>
      <c r="M5377" s="21" t="s">
        <v>31</v>
      </c>
      <c r="N5377" t="s">
        <v>4167</v>
      </c>
      <c r="O5377" s="20">
        <v>62.9898471306228</v>
      </c>
      <c r="P5377" s="20">
        <v>62.1411294563045</v>
      </c>
      <c r="Q5377" s="22">
        <f t="shared" si="8"/>
        <v>0.986526119478299</v>
      </c>
      <c r="R5377" s="23"/>
      <c r="S5377" s="24"/>
      <c r="T5377" s="23"/>
      <c r="U5377" s="22"/>
      <c r="V5377" s="20"/>
      <c r="W5377" s="20"/>
      <c r="X5377" s="25"/>
      <c r="Y5377" s="85"/>
    </row>
    <row r="5378" spans="1:25">
      <c r="A5378" s="1" t="s">
        <v>3801</v>
      </c>
      <c r="B5378" s="13" t="s">
        <v>3802</v>
      </c>
      <c r="C5378" t="s">
        <v>3803</v>
      </c>
      <c r="D5378" s="62" t="s">
        <v>3804</v>
      </c>
      <c r="E5378" s="13" t="s">
        <v>4020</v>
      </c>
      <c r="F5378" s="20"/>
      <c r="G5378" s="20"/>
      <c r="H5378" s="20"/>
      <c r="I5378" s="20"/>
      <c r="J5378" s="25"/>
      <c r="K5378" t="s">
        <v>29</v>
      </c>
      <c r="L5378" t="s">
        <v>30</v>
      </c>
      <c r="M5378" s="21" t="s">
        <v>31</v>
      </c>
      <c r="N5378" t="s">
        <v>4168</v>
      </c>
      <c r="O5378" s="20">
        <v>62.6406709822882</v>
      </c>
      <c r="P5378" s="20">
        <v>47.773182903811</v>
      </c>
      <c r="Q5378" s="22">
        <f t="shared" si="8"/>
        <v>0.762654392979268</v>
      </c>
      <c r="R5378" s="23"/>
      <c r="S5378" s="24"/>
      <c r="T5378" s="23"/>
      <c r="U5378" s="22"/>
      <c r="V5378" s="20"/>
      <c r="W5378" s="20"/>
      <c r="X5378" s="25"/>
      <c r="Y5378" s="85"/>
    </row>
    <row r="5379" spans="1:25">
      <c r="A5379" s="1" t="s">
        <v>3801</v>
      </c>
      <c r="B5379" s="13" t="s">
        <v>3802</v>
      </c>
      <c r="C5379" t="s">
        <v>3803</v>
      </c>
      <c r="D5379" s="62" t="s">
        <v>3804</v>
      </c>
      <c r="E5379" s="13" t="s">
        <v>4020</v>
      </c>
      <c r="F5379" s="20"/>
      <c r="G5379" s="20"/>
      <c r="H5379" s="20"/>
      <c r="I5379" s="20"/>
      <c r="J5379" s="25"/>
      <c r="K5379" t="s">
        <v>29</v>
      </c>
      <c r="L5379" t="s">
        <v>30</v>
      </c>
      <c r="M5379" s="21" t="s">
        <v>31</v>
      </c>
      <c r="N5379" t="s">
        <v>4169</v>
      </c>
      <c r="O5379" s="20">
        <v>61.7812945020147</v>
      </c>
      <c r="P5379" s="20">
        <v>53.5737729871662</v>
      </c>
      <c r="Q5379" s="22">
        <f t="shared" si="8"/>
        <v>0.86715199833534</v>
      </c>
      <c r="R5379" s="23"/>
      <c r="S5379" s="24"/>
      <c r="T5379" s="23"/>
      <c r="U5379" s="22"/>
      <c r="V5379" s="20"/>
      <c r="W5379" s="20"/>
      <c r="X5379" s="25"/>
      <c r="Y5379" s="85"/>
    </row>
    <row r="5380" spans="1:25">
      <c r="A5380" s="1" t="s">
        <v>3801</v>
      </c>
      <c r="B5380" s="13" t="s">
        <v>3802</v>
      </c>
      <c r="C5380" t="s">
        <v>3803</v>
      </c>
      <c r="D5380" s="62" t="s">
        <v>3804</v>
      </c>
      <c r="E5380" s="13" t="s">
        <v>4020</v>
      </c>
      <c r="F5380" s="20"/>
      <c r="G5380" s="20"/>
      <c r="H5380" s="20"/>
      <c r="I5380" s="20"/>
      <c r="J5380" s="25"/>
      <c r="K5380" t="s">
        <v>29</v>
      </c>
      <c r="L5380" t="s">
        <v>30</v>
      </c>
      <c r="M5380" s="21" t="s">
        <v>31</v>
      </c>
      <c r="N5380" t="s">
        <v>4170</v>
      </c>
      <c r="O5380" s="20">
        <v>61.7836230120739</v>
      </c>
      <c r="P5380" s="20">
        <v>52.1328600206035</v>
      </c>
      <c r="Q5380" s="22">
        <f t="shared" ref="Q5380:Q5443" si="9">P5380/O5380</f>
        <v>0.843797392885419</v>
      </c>
      <c r="R5380" s="23"/>
      <c r="S5380" s="24"/>
      <c r="T5380" s="23"/>
      <c r="U5380" s="22"/>
      <c r="V5380" s="20"/>
      <c r="W5380" s="20"/>
      <c r="X5380" s="25"/>
      <c r="Y5380" s="85"/>
    </row>
    <row r="5381" spans="1:25">
      <c r="A5381" s="1" t="s">
        <v>3801</v>
      </c>
      <c r="B5381" s="13" t="s">
        <v>3802</v>
      </c>
      <c r="C5381" t="s">
        <v>3803</v>
      </c>
      <c r="D5381" s="62" t="s">
        <v>3804</v>
      </c>
      <c r="E5381" s="13" t="s">
        <v>4020</v>
      </c>
      <c r="F5381" s="20"/>
      <c r="G5381" s="20"/>
      <c r="H5381" s="20"/>
      <c r="I5381" s="20"/>
      <c r="J5381" s="25"/>
      <c r="K5381" t="s">
        <v>29</v>
      </c>
      <c r="L5381" t="s">
        <v>30</v>
      </c>
      <c r="M5381" s="21" t="s">
        <v>31</v>
      </c>
      <c r="N5381" t="s">
        <v>4171</v>
      </c>
      <c r="O5381" s="20">
        <v>60.824796844808</v>
      </c>
      <c r="P5381" s="20">
        <v>58.9312252184477</v>
      </c>
      <c r="Q5381" s="22">
        <f t="shared" si="9"/>
        <v>0.968868426618971</v>
      </c>
      <c r="R5381" s="23"/>
      <c r="S5381" s="24"/>
      <c r="T5381" s="23"/>
      <c r="U5381" s="22"/>
      <c r="V5381" s="20"/>
      <c r="W5381" s="20"/>
      <c r="X5381" s="25"/>
      <c r="Y5381" s="85"/>
    </row>
    <row r="5382" spans="1:25">
      <c r="A5382" s="1" t="s">
        <v>3801</v>
      </c>
      <c r="B5382" s="13" t="s">
        <v>3802</v>
      </c>
      <c r="C5382" t="s">
        <v>3803</v>
      </c>
      <c r="D5382" s="62" t="s">
        <v>3804</v>
      </c>
      <c r="E5382" s="13" t="s">
        <v>4020</v>
      </c>
      <c r="F5382" s="20"/>
      <c r="G5382" s="20"/>
      <c r="H5382" s="20"/>
      <c r="I5382" s="20"/>
      <c r="J5382" s="25"/>
      <c r="K5382" t="s">
        <v>29</v>
      </c>
      <c r="L5382" t="s">
        <v>30</v>
      </c>
      <c r="M5382" s="21" t="s">
        <v>31</v>
      </c>
      <c r="N5382" t="s">
        <v>4172</v>
      </c>
      <c r="O5382" s="20">
        <v>60.8301659587758</v>
      </c>
      <c r="P5382" s="20">
        <v>48.3275622032628</v>
      </c>
      <c r="Q5382" s="22">
        <f t="shared" si="9"/>
        <v>0.794467045117286</v>
      </c>
      <c r="R5382" s="23"/>
      <c r="S5382" s="24"/>
      <c r="T5382" s="23"/>
      <c r="U5382" s="22"/>
      <c r="V5382" s="20"/>
      <c r="W5382" s="20"/>
      <c r="X5382" s="25"/>
      <c r="Y5382" s="85"/>
    </row>
    <row r="5383" spans="1:25">
      <c r="A5383" s="1" t="s">
        <v>3801</v>
      </c>
      <c r="B5383" s="13" t="s">
        <v>3802</v>
      </c>
      <c r="C5383" t="s">
        <v>3803</v>
      </c>
      <c r="D5383" s="62" t="s">
        <v>3804</v>
      </c>
      <c r="E5383" s="13" t="s">
        <v>4020</v>
      </c>
      <c r="F5383" s="20"/>
      <c r="G5383" s="20"/>
      <c r="H5383" s="20"/>
      <c r="I5383" s="20"/>
      <c r="J5383" s="25"/>
      <c r="K5383" t="s">
        <v>29</v>
      </c>
      <c r="L5383" t="s">
        <v>30</v>
      </c>
      <c r="M5383" s="21" t="s">
        <v>31</v>
      </c>
      <c r="N5383" t="s">
        <v>4173</v>
      </c>
      <c r="O5383" s="20">
        <v>60.4823081165595</v>
      </c>
      <c r="P5383" s="20">
        <v>56.8029778843415</v>
      </c>
      <c r="Q5383" s="22">
        <f t="shared" si="9"/>
        <v>0.939166834950688</v>
      </c>
      <c r="R5383" s="23"/>
      <c r="S5383" s="24"/>
      <c r="T5383" s="23"/>
      <c r="U5383" s="22"/>
      <c r="V5383" s="20"/>
      <c r="W5383" s="20"/>
      <c r="X5383" s="25"/>
      <c r="Y5383" s="85"/>
    </row>
    <row r="5384" spans="1:25">
      <c r="A5384" s="1" t="s">
        <v>3801</v>
      </c>
      <c r="B5384" s="13" t="s">
        <v>3802</v>
      </c>
      <c r="C5384" t="s">
        <v>3803</v>
      </c>
      <c r="D5384" s="62" t="s">
        <v>3804</v>
      </c>
      <c r="E5384" s="13" t="s">
        <v>4020</v>
      </c>
      <c r="F5384" s="20"/>
      <c r="G5384" s="20"/>
      <c r="H5384" s="20"/>
      <c r="I5384" s="20"/>
      <c r="J5384" s="25"/>
      <c r="K5384" t="s">
        <v>29</v>
      </c>
      <c r="L5384" t="s">
        <v>30</v>
      </c>
      <c r="M5384" s="21" t="s">
        <v>31</v>
      </c>
      <c r="N5384" t="s">
        <v>4174</v>
      </c>
      <c r="O5384" s="20">
        <v>59.4702531088712</v>
      </c>
      <c r="P5384" s="20">
        <v>50.6127828450138</v>
      </c>
      <c r="Q5384" s="22">
        <f t="shared" si="9"/>
        <v>0.851060491576484</v>
      </c>
      <c r="R5384" s="23"/>
      <c r="S5384" s="24"/>
      <c r="T5384" s="23"/>
      <c r="U5384" s="22"/>
      <c r="V5384" s="20"/>
      <c r="W5384" s="20"/>
      <c r="X5384" s="25"/>
      <c r="Y5384" s="85"/>
    </row>
    <row r="5385" spans="1:25">
      <c r="A5385" s="1" t="s">
        <v>3801</v>
      </c>
      <c r="B5385" s="13" t="s">
        <v>3802</v>
      </c>
      <c r="C5385" t="s">
        <v>3803</v>
      </c>
      <c r="D5385" s="62" t="s">
        <v>3804</v>
      </c>
      <c r="E5385" s="13" t="s">
        <v>4020</v>
      </c>
      <c r="F5385" s="20"/>
      <c r="G5385" s="20"/>
      <c r="H5385" s="20"/>
      <c r="I5385" s="20"/>
      <c r="J5385" s="25"/>
      <c r="K5385" t="s">
        <v>29</v>
      </c>
      <c r="L5385" t="s">
        <v>30</v>
      </c>
      <c r="M5385" s="21" t="s">
        <v>31</v>
      </c>
      <c r="N5385" t="s">
        <v>4175</v>
      </c>
      <c r="O5385" s="20">
        <v>59.0465917455739</v>
      </c>
      <c r="P5385" s="20">
        <v>51.2702211562128</v>
      </c>
      <c r="Q5385" s="22">
        <f t="shared" si="9"/>
        <v>0.868301110030724</v>
      </c>
      <c r="R5385" s="23"/>
      <c r="S5385" s="24"/>
      <c r="T5385" s="23"/>
      <c r="U5385" s="22"/>
      <c r="V5385" s="20"/>
      <c r="W5385" s="20"/>
      <c r="X5385" s="25"/>
      <c r="Y5385" s="85"/>
    </row>
    <row r="5386" spans="1:25">
      <c r="A5386" s="1" t="s">
        <v>3801</v>
      </c>
      <c r="B5386" s="13" t="s">
        <v>3802</v>
      </c>
      <c r="C5386" t="s">
        <v>3803</v>
      </c>
      <c r="D5386" s="62" t="s">
        <v>3804</v>
      </c>
      <c r="E5386" s="13" t="s">
        <v>4020</v>
      </c>
      <c r="F5386" s="20"/>
      <c r="G5386" s="20"/>
      <c r="H5386" s="20"/>
      <c r="I5386" s="20"/>
      <c r="J5386" s="25"/>
      <c r="K5386" t="s">
        <v>29</v>
      </c>
      <c r="L5386" t="s">
        <v>30</v>
      </c>
      <c r="M5386" s="21" t="s">
        <v>31</v>
      </c>
      <c r="N5386" t="s">
        <v>4176</v>
      </c>
      <c r="O5386" s="20">
        <v>58.1723791432624</v>
      </c>
      <c r="P5386" s="20">
        <v>54.8101435663491</v>
      </c>
      <c r="Q5386" s="22">
        <f t="shared" si="9"/>
        <v>0.942202199283736</v>
      </c>
      <c r="R5386" s="23"/>
      <c r="S5386" s="24"/>
      <c r="T5386" s="23"/>
      <c r="U5386" s="22"/>
      <c r="V5386" s="20"/>
      <c r="W5386" s="20"/>
      <c r="X5386" s="25"/>
      <c r="Y5386" s="85"/>
    </row>
    <row r="5387" spans="1:25">
      <c r="A5387" s="1" t="s">
        <v>3801</v>
      </c>
      <c r="B5387" s="13" t="s">
        <v>3802</v>
      </c>
      <c r="C5387" t="s">
        <v>3803</v>
      </c>
      <c r="D5387" s="62" t="s">
        <v>3804</v>
      </c>
      <c r="E5387" s="13" t="s">
        <v>4020</v>
      </c>
      <c r="F5387" s="20"/>
      <c r="G5387" s="20"/>
      <c r="H5387" s="20"/>
      <c r="I5387" s="20"/>
      <c r="J5387" s="25"/>
      <c r="K5387" t="s">
        <v>29</v>
      </c>
      <c r="L5387" t="s">
        <v>30</v>
      </c>
      <c r="M5387" s="21" t="s">
        <v>31</v>
      </c>
      <c r="N5387" t="s">
        <v>4177</v>
      </c>
      <c r="O5387" s="20">
        <v>57.3115967274324</v>
      </c>
      <c r="P5387" s="20">
        <v>48.5622093575021</v>
      </c>
      <c r="Q5387" s="22">
        <f t="shared" si="9"/>
        <v>0.847336527517434</v>
      </c>
      <c r="R5387" s="23"/>
      <c r="S5387" s="24"/>
      <c r="T5387" s="23"/>
      <c r="U5387" s="22"/>
      <c r="V5387" s="20"/>
      <c r="W5387" s="20"/>
      <c r="X5387" s="25"/>
      <c r="Y5387" s="85"/>
    </row>
    <row r="5388" spans="1:25">
      <c r="A5388" s="1" t="s">
        <v>3801</v>
      </c>
      <c r="B5388" s="13" t="s">
        <v>3802</v>
      </c>
      <c r="C5388" t="s">
        <v>3803</v>
      </c>
      <c r="D5388" s="62" t="s">
        <v>3804</v>
      </c>
      <c r="E5388" s="13" t="s">
        <v>4020</v>
      </c>
      <c r="F5388" s="20"/>
      <c r="G5388" s="20"/>
      <c r="H5388" s="20"/>
      <c r="I5388" s="20"/>
      <c r="J5388" s="25"/>
      <c r="K5388" t="s">
        <v>29</v>
      </c>
      <c r="L5388" t="s">
        <v>30</v>
      </c>
      <c r="M5388" s="21" t="s">
        <v>31</v>
      </c>
      <c r="N5388" t="s">
        <v>4178</v>
      </c>
      <c r="O5388" s="20">
        <v>57.1312917795769</v>
      </c>
      <c r="P5388" s="20">
        <v>52.1165973433517</v>
      </c>
      <c r="Q5388" s="22">
        <f t="shared" si="9"/>
        <v>0.912225082261874</v>
      </c>
      <c r="R5388" s="23"/>
      <c r="S5388" s="24"/>
      <c r="T5388" s="23"/>
      <c r="U5388" s="22"/>
      <c r="V5388" s="20"/>
      <c r="W5388" s="20"/>
      <c r="X5388" s="25"/>
      <c r="Y5388" s="85"/>
    </row>
    <row r="5389" spans="1:25">
      <c r="A5389" s="1" t="s">
        <v>3801</v>
      </c>
      <c r="B5389" s="13" t="s">
        <v>3802</v>
      </c>
      <c r="C5389" t="s">
        <v>3803</v>
      </c>
      <c r="D5389" s="62" t="s">
        <v>3804</v>
      </c>
      <c r="E5389" s="13" t="s">
        <v>4020</v>
      </c>
      <c r="F5389" s="20"/>
      <c r="G5389" s="20"/>
      <c r="H5389" s="20"/>
      <c r="I5389" s="20"/>
      <c r="J5389" s="25"/>
      <c r="K5389" t="s">
        <v>29</v>
      </c>
      <c r="L5389" t="s">
        <v>30</v>
      </c>
      <c r="M5389" s="21" t="s">
        <v>31</v>
      </c>
      <c r="N5389" t="s">
        <v>4179</v>
      </c>
      <c r="O5389" s="20">
        <v>56.7610206778408</v>
      </c>
      <c r="P5389" s="20">
        <v>51.8585650490126</v>
      </c>
      <c r="Q5389" s="22">
        <f t="shared" si="9"/>
        <v>0.913629889486076</v>
      </c>
      <c r="R5389" s="23"/>
      <c r="S5389" s="24"/>
      <c r="T5389" s="23"/>
      <c r="U5389" s="22"/>
      <c r="V5389" s="20"/>
      <c r="W5389" s="20"/>
      <c r="X5389" s="25"/>
      <c r="Y5389" s="85"/>
    </row>
    <row r="5390" spans="1:25">
      <c r="A5390" s="1" t="s">
        <v>3801</v>
      </c>
      <c r="B5390" s="13" t="s">
        <v>3802</v>
      </c>
      <c r="C5390" t="s">
        <v>3803</v>
      </c>
      <c r="D5390" s="62" t="s">
        <v>3804</v>
      </c>
      <c r="E5390" s="13" t="s">
        <v>4020</v>
      </c>
      <c r="F5390" s="20"/>
      <c r="G5390" s="20"/>
      <c r="H5390" s="20"/>
      <c r="I5390" s="20"/>
      <c r="J5390" s="25"/>
      <c r="K5390" t="s">
        <v>29</v>
      </c>
      <c r="L5390" t="s">
        <v>30</v>
      </c>
      <c r="M5390" s="21" t="s">
        <v>31</v>
      </c>
      <c r="N5390" t="s">
        <v>4180</v>
      </c>
      <c r="O5390" s="20">
        <v>56.2215083746046</v>
      </c>
      <c r="P5390" s="20">
        <v>52.1508406894803</v>
      </c>
      <c r="Q5390" s="22">
        <f t="shared" si="9"/>
        <v>0.927595900522601</v>
      </c>
      <c r="R5390" s="23"/>
      <c r="S5390" s="24"/>
      <c r="T5390" s="23"/>
      <c r="U5390" s="22"/>
      <c r="V5390" s="20"/>
      <c r="W5390" s="20"/>
      <c r="X5390" s="25"/>
      <c r="Y5390" s="85"/>
    </row>
    <row r="5391" spans="1:25">
      <c r="A5391" s="1" t="s">
        <v>3801</v>
      </c>
      <c r="B5391" s="13" t="s">
        <v>3802</v>
      </c>
      <c r="C5391" t="s">
        <v>3803</v>
      </c>
      <c r="D5391" s="62" t="s">
        <v>3804</v>
      </c>
      <c r="E5391" s="13" t="s">
        <v>4020</v>
      </c>
      <c r="F5391" s="20"/>
      <c r="G5391" s="20"/>
      <c r="H5391" s="20"/>
      <c r="I5391" s="20"/>
      <c r="J5391" s="25"/>
      <c r="K5391" t="s">
        <v>29</v>
      </c>
      <c r="L5391" t="s">
        <v>30</v>
      </c>
      <c r="M5391" s="21" t="s">
        <v>31</v>
      </c>
      <c r="N5391" t="s">
        <v>4181</v>
      </c>
      <c r="O5391" s="20">
        <v>55.997649352941</v>
      </c>
      <c r="P5391" s="20">
        <v>52.0223855502714</v>
      </c>
      <c r="Q5391" s="22">
        <f t="shared" si="9"/>
        <v>0.929010166522984</v>
      </c>
      <c r="R5391" s="23"/>
      <c r="S5391" s="24"/>
      <c r="T5391" s="23"/>
      <c r="U5391" s="22"/>
      <c r="V5391" s="20"/>
      <c r="W5391" s="20"/>
      <c r="X5391" s="25"/>
      <c r="Y5391" s="85"/>
    </row>
    <row r="5392" spans="1:25">
      <c r="A5392" s="1" t="s">
        <v>3801</v>
      </c>
      <c r="B5392" s="13" t="s">
        <v>3802</v>
      </c>
      <c r="C5392" t="s">
        <v>3803</v>
      </c>
      <c r="D5392" s="62" t="s">
        <v>3804</v>
      </c>
      <c r="E5392" s="13" t="s">
        <v>4020</v>
      </c>
      <c r="F5392" s="20"/>
      <c r="G5392" s="20"/>
      <c r="H5392" s="20"/>
      <c r="I5392" s="20"/>
      <c r="J5392" s="25"/>
      <c r="K5392" t="s">
        <v>29</v>
      </c>
      <c r="L5392" t="s">
        <v>30</v>
      </c>
      <c r="M5392" s="21" t="s">
        <v>31</v>
      </c>
      <c r="N5392" t="s">
        <v>4182</v>
      </c>
      <c r="O5392" s="20">
        <v>55.5194217524828</v>
      </c>
      <c r="P5392" s="20">
        <v>53.7482816779558</v>
      </c>
      <c r="Q5392" s="22">
        <f t="shared" si="9"/>
        <v>0.968098729802643</v>
      </c>
      <c r="R5392" s="23"/>
      <c r="S5392" s="24"/>
      <c r="T5392" s="23"/>
      <c r="U5392" s="22"/>
      <c r="V5392" s="20"/>
      <c r="W5392" s="20"/>
      <c r="X5392" s="25"/>
      <c r="Y5392" s="85"/>
    </row>
    <row r="5393" spans="1:25">
      <c r="A5393" s="1" t="s">
        <v>3801</v>
      </c>
      <c r="B5393" s="13" t="s">
        <v>3802</v>
      </c>
      <c r="C5393" t="s">
        <v>3803</v>
      </c>
      <c r="D5393" s="62" t="s">
        <v>3804</v>
      </c>
      <c r="E5393" s="13" t="s">
        <v>4020</v>
      </c>
      <c r="F5393" s="20"/>
      <c r="G5393" s="20"/>
      <c r="H5393" s="20"/>
      <c r="I5393" s="20"/>
      <c r="J5393" s="25"/>
      <c r="K5393" t="s">
        <v>29</v>
      </c>
      <c r="L5393" t="s">
        <v>30</v>
      </c>
      <c r="M5393" s="21" t="s">
        <v>31</v>
      </c>
      <c r="N5393" t="s">
        <v>4183</v>
      </c>
      <c r="O5393" s="20">
        <v>55.3799041527242</v>
      </c>
      <c r="P5393" s="20">
        <v>48.6516103323801</v>
      </c>
      <c r="Q5393" s="22">
        <f t="shared" si="9"/>
        <v>0.878506582427641</v>
      </c>
      <c r="R5393" s="23"/>
      <c r="S5393" s="24"/>
      <c r="T5393" s="23"/>
      <c r="U5393" s="22"/>
      <c r="V5393" s="20"/>
      <c r="W5393" s="20"/>
      <c r="X5393" s="25"/>
      <c r="Y5393" s="85"/>
    </row>
    <row r="5394" spans="1:25">
      <c r="A5394" s="1" t="s">
        <v>3801</v>
      </c>
      <c r="B5394" s="13" t="s">
        <v>3802</v>
      </c>
      <c r="C5394" t="s">
        <v>3803</v>
      </c>
      <c r="D5394" s="62" t="s">
        <v>3804</v>
      </c>
      <c r="E5394" s="13" t="s">
        <v>4020</v>
      </c>
      <c r="F5394" s="20"/>
      <c r="G5394" s="20"/>
      <c r="H5394" s="20"/>
      <c r="I5394" s="20"/>
      <c r="J5394" s="25"/>
      <c r="K5394" t="s">
        <v>29</v>
      </c>
      <c r="L5394" t="s">
        <v>30</v>
      </c>
      <c r="M5394" s="21" t="s">
        <v>31</v>
      </c>
      <c r="N5394" t="s">
        <v>4184</v>
      </c>
      <c r="O5394" s="20">
        <v>54.995077586611</v>
      </c>
      <c r="P5394" s="20">
        <v>45.600846209059</v>
      </c>
      <c r="Q5394" s="22">
        <f t="shared" si="9"/>
        <v>0.829180505059617</v>
      </c>
      <c r="R5394" s="23"/>
      <c r="S5394" s="24"/>
      <c r="T5394" s="23"/>
      <c r="U5394" s="22"/>
      <c r="V5394" s="20"/>
      <c r="W5394" s="20"/>
      <c r="X5394" s="25"/>
      <c r="Y5394" s="85"/>
    </row>
    <row r="5395" spans="1:25">
      <c r="A5395" s="1" t="s">
        <v>3801</v>
      </c>
      <c r="B5395" s="13" t="s">
        <v>3802</v>
      </c>
      <c r="C5395" t="s">
        <v>3803</v>
      </c>
      <c r="D5395" s="62" t="s">
        <v>3804</v>
      </c>
      <c r="E5395" s="13" t="s">
        <v>4020</v>
      </c>
      <c r="F5395" s="20"/>
      <c r="G5395" s="20"/>
      <c r="H5395" s="20"/>
      <c r="I5395" s="20"/>
      <c r="J5395" s="25"/>
      <c r="K5395" t="s">
        <v>29</v>
      </c>
      <c r="L5395" t="s">
        <v>30</v>
      </c>
      <c r="M5395" s="21" t="s">
        <v>31</v>
      </c>
      <c r="N5395" t="s">
        <v>4185</v>
      </c>
      <c r="O5395" s="20">
        <v>54.8793174520678</v>
      </c>
      <c r="P5395" s="20">
        <v>49.1023009283373</v>
      </c>
      <c r="Q5395" s="22">
        <f t="shared" si="9"/>
        <v>0.894732354702184</v>
      </c>
      <c r="R5395" s="23"/>
      <c r="S5395" s="24"/>
      <c r="T5395" s="23"/>
      <c r="U5395" s="22"/>
      <c r="V5395" s="20"/>
      <c r="W5395" s="20"/>
      <c r="X5395" s="25"/>
      <c r="Y5395" s="85"/>
    </row>
    <row r="5396" spans="1:25">
      <c r="A5396" s="1" t="s">
        <v>3801</v>
      </c>
      <c r="B5396" s="13" t="s">
        <v>3802</v>
      </c>
      <c r="C5396" t="s">
        <v>3803</v>
      </c>
      <c r="D5396" s="62" t="s">
        <v>3804</v>
      </c>
      <c r="E5396" s="13" t="s">
        <v>4020</v>
      </c>
      <c r="F5396" s="20"/>
      <c r="G5396" s="20"/>
      <c r="H5396" s="20"/>
      <c r="I5396" s="20"/>
      <c r="J5396" s="25"/>
      <c r="K5396" t="s">
        <v>29</v>
      </c>
      <c r="L5396" t="s">
        <v>30</v>
      </c>
      <c r="M5396" s="21" t="s">
        <v>31</v>
      </c>
      <c r="N5396" t="s">
        <v>4186</v>
      </c>
      <c r="O5396" s="20">
        <v>54.5008142613841</v>
      </c>
      <c r="P5396" s="20">
        <v>43.9421375923942</v>
      </c>
      <c r="Q5396" s="22">
        <f t="shared" si="9"/>
        <v>0.806265707914915</v>
      </c>
      <c r="R5396" s="23"/>
      <c r="S5396" s="24"/>
      <c r="T5396" s="23"/>
      <c r="U5396" s="22"/>
      <c r="V5396" s="20"/>
      <c r="W5396" s="20"/>
      <c r="X5396" s="25"/>
      <c r="Y5396" s="85"/>
    </row>
    <row r="5397" spans="1:25">
      <c r="A5397" s="1" t="s">
        <v>3801</v>
      </c>
      <c r="B5397" s="13" t="s">
        <v>3802</v>
      </c>
      <c r="C5397" t="s">
        <v>3803</v>
      </c>
      <c r="D5397" s="62" t="s">
        <v>3804</v>
      </c>
      <c r="E5397" s="13" t="s">
        <v>4020</v>
      </c>
      <c r="F5397" s="20"/>
      <c r="G5397" s="20"/>
      <c r="H5397" s="20"/>
      <c r="I5397" s="20"/>
      <c r="J5397" s="25"/>
      <c r="K5397" t="s">
        <v>29</v>
      </c>
      <c r="L5397" t="s">
        <v>30</v>
      </c>
      <c r="M5397" s="21" t="s">
        <v>31</v>
      </c>
      <c r="N5397" t="s">
        <v>4187</v>
      </c>
      <c r="O5397" s="20">
        <v>54.4420691434733</v>
      </c>
      <c r="P5397" s="20">
        <v>47.288918414476</v>
      </c>
      <c r="Q5397" s="22">
        <f t="shared" si="9"/>
        <v>0.868609866569429</v>
      </c>
      <c r="R5397" s="23"/>
      <c r="S5397" s="24"/>
      <c r="T5397" s="23"/>
      <c r="U5397" s="22"/>
      <c r="V5397" s="20"/>
      <c r="W5397" s="20"/>
      <c r="X5397" s="25"/>
      <c r="Y5397" s="85"/>
    </row>
    <row r="5398" spans="1:25">
      <c r="A5398" s="1" t="s">
        <v>3801</v>
      </c>
      <c r="B5398" s="13" t="s">
        <v>3802</v>
      </c>
      <c r="C5398" t="s">
        <v>3803</v>
      </c>
      <c r="D5398" s="62" t="s">
        <v>3804</v>
      </c>
      <c r="E5398" s="13" t="s">
        <v>4020</v>
      </c>
      <c r="F5398" s="20"/>
      <c r="G5398" s="20"/>
      <c r="H5398" s="20"/>
      <c r="I5398" s="20"/>
      <c r="J5398" s="25"/>
      <c r="K5398" t="s">
        <v>29</v>
      </c>
      <c r="L5398" t="s">
        <v>30</v>
      </c>
      <c r="M5398" s="21" t="s">
        <v>31</v>
      </c>
      <c r="N5398" t="s">
        <v>4188</v>
      </c>
      <c r="O5398" s="20">
        <v>53.591286570191</v>
      </c>
      <c r="P5398" s="20">
        <v>45.7051981391229</v>
      </c>
      <c r="Q5398" s="22">
        <f t="shared" si="9"/>
        <v>0.852847562807821</v>
      </c>
      <c r="R5398" s="23"/>
      <c r="S5398" s="24"/>
      <c r="T5398" s="23"/>
      <c r="U5398" s="22"/>
      <c r="V5398" s="20"/>
      <c r="W5398" s="20"/>
      <c r="X5398" s="25"/>
      <c r="Y5398" s="85"/>
    </row>
    <row r="5399" spans="1:25">
      <c r="A5399" s="1" t="s">
        <v>3801</v>
      </c>
      <c r="B5399" s="13" t="s">
        <v>3802</v>
      </c>
      <c r="C5399" t="s">
        <v>3803</v>
      </c>
      <c r="D5399" s="62" t="s">
        <v>3804</v>
      </c>
      <c r="E5399" s="13" t="s">
        <v>4020</v>
      </c>
      <c r="F5399" s="20"/>
      <c r="G5399" s="20"/>
      <c r="H5399" s="20"/>
      <c r="I5399" s="20"/>
      <c r="J5399" s="25"/>
      <c r="K5399" t="s">
        <v>29</v>
      </c>
      <c r="L5399" t="s">
        <v>30</v>
      </c>
      <c r="M5399" s="21" t="s">
        <v>31</v>
      </c>
      <c r="N5399" t="s">
        <v>4189</v>
      </c>
      <c r="O5399" s="20">
        <v>53.4521710535914</v>
      </c>
      <c r="P5399" s="20">
        <v>48.986463424309</v>
      </c>
      <c r="Q5399" s="22">
        <f t="shared" si="9"/>
        <v>0.916454139443558</v>
      </c>
      <c r="R5399" s="23"/>
      <c r="S5399" s="24"/>
      <c r="T5399" s="23"/>
      <c r="U5399" s="22"/>
      <c r="V5399" s="20"/>
      <c r="W5399" s="20"/>
      <c r="X5399" s="25"/>
      <c r="Y5399" s="85"/>
    </row>
    <row r="5400" spans="1:25">
      <c r="A5400" s="1" t="s">
        <v>3801</v>
      </c>
      <c r="B5400" s="13" t="s">
        <v>3802</v>
      </c>
      <c r="C5400" t="s">
        <v>3803</v>
      </c>
      <c r="D5400" s="62" t="s">
        <v>3804</v>
      </c>
      <c r="E5400" s="13" t="s">
        <v>4020</v>
      </c>
      <c r="F5400" s="20"/>
      <c r="G5400" s="20"/>
      <c r="H5400" s="20"/>
      <c r="I5400" s="20"/>
      <c r="J5400" s="25"/>
      <c r="K5400" t="s">
        <v>29</v>
      </c>
      <c r="L5400" t="s">
        <v>30</v>
      </c>
      <c r="M5400" s="21" t="s">
        <v>31</v>
      </c>
      <c r="N5400" t="s">
        <v>4190</v>
      </c>
      <c r="O5400" s="20">
        <v>52.8975300195506</v>
      </c>
      <c r="P5400" s="20">
        <v>38.1727493004033</v>
      </c>
      <c r="Q5400" s="22">
        <f t="shared" si="9"/>
        <v>0.721635760427659</v>
      </c>
      <c r="R5400" s="23"/>
      <c r="S5400" s="24"/>
      <c r="T5400" s="23"/>
      <c r="U5400" s="22"/>
      <c r="V5400" s="20"/>
      <c r="W5400" s="20"/>
      <c r="X5400" s="25"/>
      <c r="Y5400" s="85"/>
    </row>
    <row r="5401" spans="1:25">
      <c r="A5401" s="1" t="s">
        <v>3801</v>
      </c>
      <c r="B5401" s="13" t="s">
        <v>3802</v>
      </c>
      <c r="C5401" t="s">
        <v>3803</v>
      </c>
      <c r="D5401" s="62" t="s">
        <v>3804</v>
      </c>
      <c r="E5401" s="13" t="s">
        <v>4020</v>
      </c>
      <c r="F5401" s="20"/>
      <c r="G5401" s="20"/>
      <c r="H5401" s="20"/>
      <c r="I5401" s="20"/>
      <c r="J5401" s="25"/>
      <c r="K5401" t="s">
        <v>29</v>
      </c>
      <c r="L5401" t="s">
        <v>30</v>
      </c>
      <c r="M5401" s="21" t="s">
        <v>31</v>
      </c>
      <c r="N5401" t="s">
        <v>4191</v>
      </c>
      <c r="O5401" s="20">
        <v>52.0298934884785</v>
      </c>
      <c r="P5401" s="20">
        <v>52.9060598174561</v>
      </c>
      <c r="Q5401" s="22">
        <f t="shared" si="9"/>
        <v>1.01683967177776</v>
      </c>
      <c r="R5401" s="23"/>
      <c r="S5401" s="24"/>
      <c r="T5401" s="23"/>
      <c r="U5401" s="22"/>
      <c r="V5401" s="20"/>
      <c r="W5401" s="20"/>
      <c r="X5401" s="25"/>
      <c r="Y5401" s="85"/>
    </row>
    <row r="5402" spans="1:25">
      <c r="A5402" s="1" t="s">
        <v>3801</v>
      </c>
      <c r="B5402" s="13" t="s">
        <v>3802</v>
      </c>
      <c r="C5402" t="s">
        <v>3803</v>
      </c>
      <c r="D5402" s="62" t="s">
        <v>3804</v>
      </c>
      <c r="E5402" s="13" t="s">
        <v>4020</v>
      </c>
      <c r="F5402" s="20"/>
      <c r="G5402" s="20"/>
      <c r="H5402" s="20"/>
      <c r="I5402" s="20"/>
      <c r="J5402" s="25"/>
      <c r="K5402" t="s">
        <v>29</v>
      </c>
      <c r="L5402" t="s">
        <v>30</v>
      </c>
      <c r="M5402" s="21" t="s">
        <v>31</v>
      </c>
      <c r="N5402" t="s">
        <v>4192</v>
      </c>
      <c r="O5402" s="20">
        <v>51.7813179836041</v>
      </c>
      <c r="P5402" s="20">
        <v>51.2807643939293</v>
      </c>
      <c r="Q5402" s="22">
        <f t="shared" si="9"/>
        <v>0.99033331693424</v>
      </c>
      <c r="R5402" s="23"/>
      <c r="S5402" s="24"/>
      <c r="T5402" s="23"/>
      <c r="U5402" s="22"/>
      <c r="V5402" s="20"/>
      <c r="W5402" s="20"/>
      <c r="X5402" s="25"/>
      <c r="Y5402" s="85"/>
    </row>
    <row r="5403" spans="1:25">
      <c r="A5403" s="1" t="s">
        <v>3801</v>
      </c>
      <c r="B5403" s="13" t="s">
        <v>3802</v>
      </c>
      <c r="C5403" t="s">
        <v>3803</v>
      </c>
      <c r="D5403" s="62" t="s">
        <v>3804</v>
      </c>
      <c r="E5403" s="13" t="s">
        <v>4020</v>
      </c>
      <c r="F5403" s="20"/>
      <c r="G5403" s="20"/>
      <c r="H5403" s="20"/>
      <c r="I5403" s="20"/>
      <c r="J5403" s="25"/>
      <c r="K5403" t="s">
        <v>29</v>
      </c>
      <c r="L5403" t="s">
        <v>30</v>
      </c>
      <c r="M5403" s="21" t="s">
        <v>31</v>
      </c>
      <c r="N5403" t="s">
        <v>4193</v>
      </c>
      <c r="O5403" s="20">
        <v>51.3867975516895</v>
      </c>
      <c r="P5403" s="20">
        <v>46.999520549509</v>
      </c>
      <c r="Q5403" s="22">
        <f t="shared" si="9"/>
        <v>0.914622486490476</v>
      </c>
      <c r="R5403" s="23"/>
      <c r="S5403" s="24"/>
      <c r="T5403" s="23"/>
      <c r="U5403" s="22"/>
      <c r="V5403" s="20"/>
      <c r="W5403" s="20"/>
      <c r="X5403" s="25"/>
      <c r="Y5403" s="85"/>
    </row>
    <row r="5404" spans="1:25">
      <c r="A5404" s="1" t="s">
        <v>3801</v>
      </c>
      <c r="B5404" s="13" t="s">
        <v>3802</v>
      </c>
      <c r="C5404" t="s">
        <v>3803</v>
      </c>
      <c r="D5404" s="62" t="s">
        <v>3804</v>
      </c>
      <c r="E5404" s="13" t="s">
        <v>4020</v>
      </c>
      <c r="F5404" s="20"/>
      <c r="G5404" s="20"/>
      <c r="H5404" s="20"/>
      <c r="I5404" s="20"/>
      <c r="J5404" s="25"/>
      <c r="K5404" t="s">
        <v>29</v>
      </c>
      <c r="L5404" t="s">
        <v>30</v>
      </c>
      <c r="M5404" s="21" t="s">
        <v>31</v>
      </c>
      <c r="N5404" t="s">
        <v>4194</v>
      </c>
      <c r="O5404" s="20">
        <v>51.1994231762857</v>
      </c>
      <c r="P5404" s="20">
        <v>46.7401447259538</v>
      </c>
      <c r="Q5404" s="22">
        <f t="shared" si="9"/>
        <v>0.912903736532772</v>
      </c>
      <c r="R5404" s="23"/>
      <c r="S5404" s="24"/>
      <c r="T5404" s="23"/>
      <c r="U5404" s="22"/>
      <c r="V5404" s="20"/>
      <c r="W5404" s="20"/>
      <c r="X5404" s="25"/>
      <c r="Y5404" s="85"/>
    </row>
    <row r="5405" spans="1:25">
      <c r="A5405" s="1" t="s">
        <v>3801</v>
      </c>
      <c r="B5405" s="13" t="s">
        <v>3802</v>
      </c>
      <c r="C5405" t="s">
        <v>3803</v>
      </c>
      <c r="D5405" s="62" t="s">
        <v>3804</v>
      </c>
      <c r="E5405" s="13" t="s">
        <v>4020</v>
      </c>
      <c r="F5405" s="20"/>
      <c r="G5405" s="20"/>
      <c r="H5405" s="20"/>
      <c r="I5405" s="20"/>
      <c r="J5405" s="25"/>
      <c r="K5405" t="s">
        <v>29</v>
      </c>
      <c r="L5405" t="s">
        <v>30</v>
      </c>
      <c r="M5405" s="21" t="s">
        <v>31</v>
      </c>
      <c r="N5405" t="s">
        <v>4195</v>
      </c>
      <c r="O5405" s="20">
        <v>50.9431330313692</v>
      </c>
      <c r="P5405" s="20">
        <v>42.4052789183955</v>
      </c>
      <c r="Q5405" s="22">
        <f t="shared" si="9"/>
        <v>0.832404220060114</v>
      </c>
      <c r="R5405" s="23"/>
      <c r="S5405" s="24"/>
      <c r="T5405" s="23"/>
      <c r="U5405" s="22"/>
      <c r="V5405" s="20"/>
      <c r="W5405" s="20"/>
      <c r="X5405" s="25"/>
      <c r="Y5405" s="85"/>
    </row>
    <row r="5406" spans="1:25">
      <c r="A5406" s="1" t="s">
        <v>3801</v>
      </c>
      <c r="B5406" s="13" t="s">
        <v>3802</v>
      </c>
      <c r="C5406" t="s">
        <v>3803</v>
      </c>
      <c r="D5406" s="62" t="s">
        <v>3804</v>
      </c>
      <c r="E5406" s="13" t="s">
        <v>4020</v>
      </c>
      <c r="F5406" s="20"/>
      <c r="G5406" s="20"/>
      <c r="H5406" s="20"/>
      <c r="I5406" s="20"/>
      <c r="J5406" s="25"/>
      <c r="K5406" t="s">
        <v>29</v>
      </c>
      <c r="L5406" t="s">
        <v>30</v>
      </c>
      <c r="M5406" s="21" t="s">
        <v>31</v>
      </c>
      <c r="N5406" t="s">
        <v>4196</v>
      </c>
      <c r="O5406" s="20">
        <v>50.9027004410693</v>
      </c>
      <c r="P5406" s="20">
        <v>47.8401242699521</v>
      </c>
      <c r="Q5406" s="22">
        <f t="shared" si="9"/>
        <v>0.939834701409156</v>
      </c>
      <c r="R5406" s="23"/>
      <c r="S5406" s="24"/>
      <c r="T5406" s="23"/>
      <c r="U5406" s="22"/>
      <c r="V5406" s="20"/>
      <c r="W5406" s="20"/>
      <c r="X5406" s="25"/>
      <c r="Y5406" s="85"/>
    </row>
    <row r="5407" spans="1:25">
      <c r="A5407" s="1" t="s">
        <v>3801</v>
      </c>
      <c r="B5407" s="13" t="s">
        <v>3802</v>
      </c>
      <c r="C5407" t="s">
        <v>3803</v>
      </c>
      <c r="D5407" s="62" t="s">
        <v>3804</v>
      </c>
      <c r="E5407" s="13" t="s">
        <v>4020</v>
      </c>
      <c r="F5407" s="20"/>
      <c r="G5407" s="20"/>
      <c r="H5407" s="20"/>
      <c r="I5407" s="20"/>
      <c r="J5407" s="25"/>
      <c r="K5407" t="s">
        <v>29</v>
      </c>
      <c r="L5407" t="s">
        <v>30</v>
      </c>
      <c r="M5407" s="21" t="s">
        <v>31</v>
      </c>
      <c r="N5407" t="s">
        <v>4197</v>
      </c>
      <c r="O5407" s="20">
        <v>50.4467532383764</v>
      </c>
      <c r="P5407" s="20">
        <v>41.8989385637523</v>
      </c>
      <c r="Q5407" s="22">
        <f t="shared" si="9"/>
        <v>0.830557684570243</v>
      </c>
      <c r="R5407" s="23"/>
      <c r="S5407" s="24"/>
      <c r="T5407" s="23">
        <f>295000*1000000000</f>
        <v>295000000000000</v>
      </c>
      <c r="U5407" s="22"/>
      <c r="V5407" s="20">
        <v>46.2</v>
      </c>
      <c r="W5407" s="20"/>
      <c r="X5407" s="25"/>
      <c r="Y5407" s="85"/>
    </row>
    <row r="5408" spans="1:25">
      <c r="A5408" s="1" t="s">
        <v>3801</v>
      </c>
      <c r="B5408" s="13" t="s">
        <v>3802</v>
      </c>
      <c r="C5408" t="s">
        <v>3803</v>
      </c>
      <c r="D5408" s="62" t="s">
        <v>3804</v>
      </c>
      <c r="E5408" s="13" t="s">
        <v>4020</v>
      </c>
      <c r="F5408" s="20"/>
      <c r="G5408" s="20"/>
      <c r="H5408" s="20"/>
      <c r="I5408" s="20"/>
      <c r="J5408" s="25"/>
      <c r="K5408" t="s">
        <v>29</v>
      </c>
      <c r="L5408" t="s">
        <v>30</v>
      </c>
      <c r="M5408" s="21" t="s">
        <v>31</v>
      </c>
      <c r="N5408" t="s">
        <v>4198</v>
      </c>
      <c r="O5408" s="20">
        <v>50.3861196779309</v>
      </c>
      <c r="P5408" s="20">
        <v>47.9567039861183</v>
      </c>
      <c r="Q5408" s="22">
        <f t="shared" si="9"/>
        <v>0.951784028868635</v>
      </c>
      <c r="R5408" s="23"/>
      <c r="S5408" s="24"/>
      <c r="T5408" s="23"/>
      <c r="U5408" s="22"/>
      <c r="V5408" s="20"/>
      <c r="W5408" s="20"/>
      <c r="X5408" s="25"/>
      <c r="Y5408" s="85"/>
    </row>
    <row r="5409" spans="1:25">
      <c r="A5409" s="1" t="s">
        <v>3801</v>
      </c>
      <c r="B5409" s="13" t="s">
        <v>3802</v>
      </c>
      <c r="C5409" t="s">
        <v>3803</v>
      </c>
      <c r="D5409" s="62" t="s">
        <v>3804</v>
      </c>
      <c r="E5409" s="13" t="s">
        <v>4020</v>
      </c>
      <c r="F5409" s="20"/>
      <c r="G5409" s="20"/>
      <c r="H5409" s="20"/>
      <c r="I5409" s="20"/>
      <c r="J5409" s="25"/>
      <c r="K5409" t="s">
        <v>29</v>
      </c>
      <c r="L5409" t="s">
        <v>30</v>
      </c>
      <c r="M5409" s="21" t="s">
        <v>31</v>
      </c>
      <c r="N5409" t="s">
        <v>4199</v>
      </c>
      <c r="O5409" s="20">
        <v>50.2709792692468</v>
      </c>
      <c r="P5409" s="20">
        <v>51.1886880756111</v>
      </c>
      <c r="Q5409" s="22">
        <f t="shared" si="9"/>
        <v>1.01825524029379</v>
      </c>
      <c r="R5409" s="23"/>
      <c r="S5409" s="24"/>
      <c r="T5409" s="23">
        <f>705000*1000000000</f>
        <v>705000000000000</v>
      </c>
      <c r="U5409" s="22"/>
      <c r="V5409" s="20">
        <v>26.5</v>
      </c>
      <c r="W5409" s="20"/>
      <c r="X5409" s="25"/>
      <c r="Y5409" s="85"/>
    </row>
    <row r="5410" spans="1:25">
      <c r="A5410" s="1" t="s">
        <v>3801</v>
      </c>
      <c r="B5410" s="13" t="s">
        <v>3802</v>
      </c>
      <c r="C5410" t="s">
        <v>3803</v>
      </c>
      <c r="D5410" s="62" t="s">
        <v>3804</v>
      </c>
      <c r="E5410" s="13" t="s">
        <v>4020</v>
      </c>
      <c r="F5410" s="20"/>
      <c r="G5410" s="20"/>
      <c r="H5410" s="20"/>
      <c r="I5410" s="20"/>
      <c r="J5410" s="25"/>
      <c r="K5410" t="s">
        <v>29</v>
      </c>
      <c r="L5410" t="s">
        <v>30</v>
      </c>
      <c r="M5410" s="21" t="s">
        <v>31</v>
      </c>
      <c r="N5410" t="s">
        <v>4200</v>
      </c>
      <c r="O5410" s="20">
        <v>49.9366174324987</v>
      </c>
      <c r="P5410" s="20">
        <v>48.37992021336</v>
      </c>
      <c r="Q5410" s="22">
        <f t="shared" si="9"/>
        <v>0.968826538536717</v>
      </c>
      <c r="R5410" s="23"/>
      <c r="S5410" s="24"/>
      <c r="T5410" s="23"/>
      <c r="U5410" s="22"/>
      <c r="V5410" s="20"/>
      <c r="W5410" s="20"/>
      <c r="X5410" s="25"/>
      <c r="Y5410" s="85"/>
    </row>
    <row r="5411" spans="1:25">
      <c r="A5411" s="1" t="s">
        <v>3801</v>
      </c>
      <c r="B5411" s="13" t="s">
        <v>3802</v>
      </c>
      <c r="C5411" t="s">
        <v>3803</v>
      </c>
      <c r="D5411" s="62" t="s">
        <v>3804</v>
      </c>
      <c r="E5411" s="13" t="s">
        <v>4020</v>
      </c>
      <c r="F5411" s="20"/>
      <c r="G5411" s="20"/>
      <c r="H5411" s="20"/>
      <c r="I5411" s="20"/>
      <c r="J5411" s="25"/>
      <c r="K5411" t="s">
        <v>29</v>
      </c>
      <c r="L5411" t="s">
        <v>30</v>
      </c>
      <c r="M5411" s="21" t="s">
        <v>31</v>
      </c>
      <c r="N5411" t="s">
        <v>4201</v>
      </c>
      <c r="O5411" s="20">
        <v>49.7465353496482</v>
      </c>
      <c r="P5411" s="20">
        <v>43.7737875018605</v>
      </c>
      <c r="Q5411" s="22">
        <f t="shared" si="9"/>
        <v>0.879936405504269</v>
      </c>
      <c r="R5411" s="23"/>
      <c r="S5411" s="24"/>
      <c r="T5411" s="23"/>
      <c r="U5411" s="22"/>
      <c r="V5411" s="20"/>
      <c r="W5411" s="20"/>
      <c r="X5411" s="25"/>
      <c r="Y5411" s="85"/>
    </row>
    <row r="5412" spans="1:25">
      <c r="A5412" s="1" t="s">
        <v>3801</v>
      </c>
      <c r="B5412" s="13" t="s">
        <v>3802</v>
      </c>
      <c r="C5412" t="s">
        <v>3803</v>
      </c>
      <c r="D5412" s="62" t="s">
        <v>3804</v>
      </c>
      <c r="E5412" s="13" t="s">
        <v>4020</v>
      </c>
      <c r="F5412" s="20"/>
      <c r="G5412" s="20"/>
      <c r="H5412" s="20"/>
      <c r="I5412" s="20"/>
      <c r="J5412" s="25"/>
      <c r="K5412" t="s">
        <v>29</v>
      </c>
      <c r="L5412" t="s">
        <v>30</v>
      </c>
      <c r="M5412" s="21" t="s">
        <v>31</v>
      </c>
      <c r="N5412" t="s">
        <v>4202</v>
      </c>
      <c r="O5412" s="20">
        <v>49.5577465063437</v>
      </c>
      <c r="P5412" s="20">
        <v>42.1237695356754</v>
      </c>
      <c r="Q5412" s="22">
        <f t="shared" si="9"/>
        <v>0.849993643885388</v>
      </c>
      <c r="R5412" s="23"/>
      <c r="S5412" s="24"/>
      <c r="T5412" s="23"/>
      <c r="U5412" s="22"/>
      <c r="V5412" s="20"/>
      <c r="W5412" s="20"/>
      <c r="X5412" s="25"/>
      <c r="Y5412" s="85"/>
    </row>
    <row r="5413" spans="1:25">
      <c r="A5413" s="1" t="s">
        <v>3801</v>
      </c>
      <c r="B5413" s="13" t="s">
        <v>3802</v>
      </c>
      <c r="C5413" t="s">
        <v>3803</v>
      </c>
      <c r="D5413" s="62" t="s">
        <v>3804</v>
      </c>
      <c r="E5413" s="13" t="s">
        <v>4020</v>
      </c>
      <c r="F5413" s="20"/>
      <c r="G5413" s="20"/>
      <c r="H5413" s="20"/>
      <c r="I5413" s="20"/>
      <c r="J5413" s="25"/>
      <c r="K5413" t="s">
        <v>29</v>
      </c>
      <c r="L5413" t="s">
        <v>30</v>
      </c>
      <c r="M5413" s="21" t="s">
        <v>31</v>
      </c>
      <c r="N5413" t="s">
        <v>4203</v>
      </c>
      <c r="O5413" s="20">
        <v>49.2754408592827</v>
      </c>
      <c r="P5413" s="20">
        <v>42.8398523008259</v>
      </c>
      <c r="Q5413" s="22">
        <f t="shared" si="9"/>
        <v>0.869395616838111</v>
      </c>
      <c r="R5413" s="23"/>
      <c r="S5413" s="24"/>
      <c r="T5413" s="23"/>
      <c r="U5413" s="22"/>
      <c r="V5413" s="20"/>
      <c r="W5413" s="20"/>
      <c r="X5413" s="25"/>
      <c r="Y5413" s="85"/>
    </row>
    <row r="5414" spans="1:25">
      <c r="A5414" s="1" t="s">
        <v>3801</v>
      </c>
      <c r="B5414" s="13" t="s">
        <v>3802</v>
      </c>
      <c r="C5414" t="s">
        <v>3803</v>
      </c>
      <c r="D5414" s="62" t="s">
        <v>3804</v>
      </c>
      <c r="E5414" s="13" t="s">
        <v>4020</v>
      </c>
      <c r="F5414" s="20"/>
      <c r="G5414" s="20"/>
      <c r="H5414" s="20"/>
      <c r="I5414" s="20"/>
      <c r="J5414" s="25"/>
      <c r="K5414" t="s">
        <v>29</v>
      </c>
      <c r="L5414" t="s">
        <v>30</v>
      </c>
      <c r="M5414" s="21" t="s">
        <v>31</v>
      </c>
      <c r="N5414" t="s">
        <v>4204</v>
      </c>
      <c r="O5414" s="20">
        <v>48.9797698105887</v>
      </c>
      <c r="P5414" s="20">
        <v>44.828906936864</v>
      </c>
      <c r="Q5414" s="22">
        <f t="shared" si="9"/>
        <v>0.9152535242657</v>
      </c>
      <c r="R5414" s="23"/>
      <c r="S5414" s="24"/>
      <c r="T5414" s="23"/>
      <c r="U5414" s="22"/>
      <c r="V5414" s="20"/>
      <c r="W5414" s="20"/>
      <c r="X5414" s="25"/>
      <c r="Y5414" s="85"/>
    </row>
    <row r="5415" spans="1:25">
      <c r="A5415" s="1" t="s">
        <v>3801</v>
      </c>
      <c r="B5415" s="13" t="s">
        <v>3802</v>
      </c>
      <c r="C5415" t="s">
        <v>3803</v>
      </c>
      <c r="D5415" s="62" t="s">
        <v>3804</v>
      </c>
      <c r="E5415" s="13" t="s">
        <v>4020</v>
      </c>
      <c r="F5415" s="20"/>
      <c r="G5415" s="20"/>
      <c r="H5415" s="20"/>
      <c r="I5415" s="20"/>
      <c r="J5415" s="25"/>
      <c r="K5415" t="s">
        <v>29</v>
      </c>
      <c r="L5415" t="s">
        <v>30</v>
      </c>
      <c r="M5415" s="21" t="s">
        <v>31</v>
      </c>
      <c r="N5415" t="s">
        <v>4205</v>
      </c>
      <c r="O5415" s="20">
        <v>48.8623512173055</v>
      </c>
      <c r="P5415" s="20">
        <v>46.0281069012522</v>
      </c>
      <c r="Q5415" s="22">
        <f t="shared" si="9"/>
        <v>0.941995334947175</v>
      </c>
      <c r="R5415" s="23"/>
      <c r="S5415" s="24"/>
      <c r="T5415" s="23"/>
      <c r="U5415" s="22"/>
      <c r="V5415" s="20"/>
      <c r="W5415" s="20"/>
      <c r="X5415" s="25"/>
      <c r="Y5415" s="85"/>
    </row>
    <row r="5416" spans="1:25">
      <c r="A5416" s="1" t="s">
        <v>3801</v>
      </c>
      <c r="B5416" s="13" t="s">
        <v>3802</v>
      </c>
      <c r="C5416" t="s">
        <v>3803</v>
      </c>
      <c r="D5416" s="62" t="s">
        <v>3804</v>
      </c>
      <c r="E5416" s="13" t="s">
        <v>4020</v>
      </c>
      <c r="F5416" s="20"/>
      <c r="G5416" s="20"/>
      <c r="H5416" s="20"/>
      <c r="I5416" s="20"/>
      <c r="J5416" s="25"/>
      <c r="K5416" t="s">
        <v>29</v>
      </c>
      <c r="L5416" t="s">
        <v>30</v>
      </c>
      <c r="M5416" s="21" t="s">
        <v>31</v>
      </c>
      <c r="N5416" t="s">
        <v>4206</v>
      </c>
      <c r="O5416" s="20">
        <v>48.2749826869217</v>
      </c>
      <c r="P5416" s="20">
        <v>50.2264871522038</v>
      </c>
      <c r="Q5416" s="22">
        <f t="shared" si="9"/>
        <v>1.04042475743468</v>
      </c>
      <c r="R5416" s="23"/>
      <c r="S5416" s="24"/>
      <c r="T5416" s="23"/>
      <c r="U5416" s="22"/>
      <c r="V5416" s="20"/>
      <c r="W5416" s="20"/>
      <c r="X5416" s="25"/>
      <c r="Y5416" s="85"/>
    </row>
    <row r="5417" spans="1:25">
      <c r="A5417" s="1" t="s">
        <v>3801</v>
      </c>
      <c r="B5417" s="13" t="s">
        <v>3802</v>
      </c>
      <c r="C5417" t="s">
        <v>3803</v>
      </c>
      <c r="D5417" s="62" t="s">
        <v>3804</v>
      </c>
      <c r="E5417" s="13" t="s">
        <v>4020</v>
      </c>
      <c r="F5417" s="20"/>
      <c r="G5417" s="20"/>
      <c r="H5417" s="20"/>
      <c r="I5417" s="20"/>
      <c r="J5417" s="25"/>
      <c r="K5417" t="s">
        <v>29</v>
      </c>
      <c r="L5417" t="s">
        <v>30</v>
      </c>
      <c r="M5417" s="21" t="s">
        <v>31</v>
      </c>
      <c r="N5417" t="s">
        <v>4207</v>
      </c>
      <c r="O5417" s="20">
        <v>47.5870433068877</v>
      </c>
      <c r="P5417" s="20">
        <v>46.5315624619813</v>
      </c>
      <c r="Q5417" s="22">
        <f t="shared" si="9"/>
        <v>0.97781999528528</v>
      </c>
      <c r="R5417" s="23"/>
      <c r="S5417" s="24"/>
      <c r="T5417" s="23"/>
      <c r="U5417" s="22"/>
      <c r="V5417" s="20"/>
      <c r="W5417" s="20"/>
      <c r="X5417" s="25"/>
      <c r="Y5417" s="85"/>
    </row>
    <row r="5418" spans="1:25">
      <c r="A5418" s="1" t="s">
        <v>3801</v>
      </c>
      <c r="B5418" s="13" t="s">
        <v>3802</v>
      </c>
      <c r="C5418" t="s">
        <v>3803</v>
      </c>
      <c r="D5418" s="62" t="s">
        <v>3804</v>
      </c>
      <c r="E5418" s="13" t="s">
        <v>4020</v>
      </c>
      <c r="F5418" s="20"/>
      <c r="G5418" s="20"/>
      <c r="H5418" s="20"/>
      <c r="I5418" s="20"/>
      <c r="J5418" s="25"/>
      <c r="K5418" t="s">
        <v>29</v>
      </c>
      <c r="L5418" t="s">
        <v>30</v>
      </c>
      <c r="M5418" s="21" t="s">
        <v>31</v>
      </c>
      <c r="N5418" t="s">
        <v>4208</v>
      </c>
      <c r="O5418" s="20">
        <v>47.5731634848004</v>
      </c>
      <c r="P5418" s="20">
        <v>43.8566151652369</v>
      </c>
      <c r="Q5418" s="22">
        <f t="shared" si="9"/>
        <v>0.921877208759704</v>
      </c>
      <c r="R5418" s="23"/>
      <c r="S5418" s="24"/>
      <c r="T5418" s="23"/>
      <c r="U5418" s="22"/>
      <c r="V5418" s="20"/>
      <c r="W5418" s="20"/>
      <c r="X5418" s="25"/>
      <c r="Y5418" s="85"/>
    </row>
    <row r="5419" spans="1:25">
      <c r="A5419" s="1" t="s">
        <v>3801</v>
      </c>
      <c r="B5419" s="13" t="s">
        <v>3802</v>
      </c>
      <c r="C5419" t="s">
        <v>3803</v>
      </c>
      <c r="D5419" s="62" t="s">
        <v>3804</v>
      </c>
      <c r="E5419" s="13" t="s">
        <v>4020</v>
      </c>
      <c r="F5419" s="20"/>
      <c r="G5419" s="20"/>
      <c r="H5419" s="20"/>
      <c r="I5419" s="20"/>
      <c r="J5419" s="25"/>
      <c r="K5419" t="s">
        <v>29</v>
      </c>
      <c r="L5419" t="s">
        <v>30</v>
      </c>
      <c r="M5419" s="21" t="s">
        <v>31</v>
      </c>
      <c r="N5419" t="s">
        <v>4209</v>
      </c>
      <c r="O5419" s="20">
        <v>46.4415922979138</v>
      </c>
      <c r="P5419" s="20">
        <v>40.8503299553883</v>
      </c>
      <c r="Q5419" s="22">
        <f t="shared" si="9"/>
        <v>0.879606575359031</v>
      </c>
      <c r="R5419" s="23"/>
      <c r="S5419" s="24"/>
      <c r="T5419" s="23"/>
      <c r="U5419" s="22"/>
      <c r="V5419" s="20"/>
      <c r="W5419" s="20"/>
      <c r="X5419" s="25"/>
      <c r="Y5419" s="85"/>
    </row>
    <row r="5420" spans="1:25">
      <c r="A5420" s="1" t="s">
        <v>3801</v>
      </c>
      <c r="B5420" s="13" t="s">
        <v>3802</v>
      </c>
      <c r="C5420" t="s">
        <v>3803</v>
      </c>
      <c r="D5420" s="62" t="s">
        <v>3804</v>
      </c>
      <c r="E5420" s="13" t="s">
        <v>4020</v>
      </c>
      <c r="F5420" s="20"/>
      <c r="G5420" s="20"/>
      <c r="H5420" s="20"/>
      <c r="I5420" s="20"/>
      <c r="J5420" s="25"/>
      <c r="K5420" t="s">
        <v>29</v>
      </c>
      <c r="L5420" t="s">
        <v>30</v>
      </c>
      <c r="M5420" s="21" t="s">
        <v>31</v>
      </c>
      <c r="N5420" t="s">
        <v>4210</v>
      </c>
      <c r="O5420" s="20">
        <v>46.2422796940197</v>
      </c>
      <c r="P5420" s="20">
        <v>46.037964034073</v>
      </c>
      <c r="Q5420" s="22">
        <f t="shared" si="9"/>
        <v>0.995581626569913</v>
      </c>
      <c r="R5420" s="23"/>
      <c r="S5420" s="24"/>
      <c r="T5420" s="23"/>
      <c r="U5420" s="22"/>
      <c r="V5420" s="20"/>
      <c r="W5420" s="20"/>
      <c r="X5420" s="25"/>
      <c r="Y5420" s="85"/>
    </row>
    <row r="5421" spans="1:25">
      <c r="A5421" s="1" t="s">
        <v>3801</v>
      </c>
      <c r="B5421" s="13" t="s">
        <v>3802</v>
      </c>
      <c r="C5421" t="s">
        <v>3803</v>
      </c>
      <c r="D5421" s="62" t="s">
        <v>3804</v>
      </c>
      <c r="E5421" s="13" t="s">
        <v>4020</v>
      </c>
      <c r="F5421" s="20"/>
      <c r="G5421" s="20"/>
      <c r="H5421" s="20"/>
      <c r="I5421" s="20"/>
      <c r="J5421" s="25"/>
      <c r="K5421" t="s">
        <v>29</v>
      </c>
      <c r="L5421" t="s">
        <v>30</v>
      </c>
      <c r="M5421" s="21" t="s">
        <v>31</v>
      </c>
      <c r="N5421" t="s">
        <v>4211</v>
      </c>
      <c r="O5421" s="20">
        <v>44.9280199559073</v>
      </c>
      <c r="P5421" s="20">
        <v>46.7258714717042</v>
      </c>
      <c r="Q5421" s="22">
        <f t="shared" si="9"/>
        <v>1.04001626418349</v>
      </c>
      <c r="R5421" s="23"/>
      <c r="S5421" s="24"/>
      <c r="T5421" s="23"/>
      <c r="U5421" s="22"/>
      <c r="V5421" s="20"/>
      <c r="W5421" s="20"/>
      <c r="X5421" s="25"/>
      <c r="Y5421" s="85"/>
    </row>
    <row r="5422" spans="1:25">
      <c r="A5422" s="1" t="s">
        <v>3801</v>
      </c>
      <c r="B5422" s="13" t="s">
        <v>3802</v>
      </c>
      <c r="C5422" t="s">
        <v>3803</v>
      </c>
      <c r="D5422" s="62" t="s">
        <v>3804</v>
      </c>
      <c r="E5422" s="13" t="s">
        <v>4020</v>
      </c>
      <c r="F5422" s="20"/>
      <c r="G5422" s="20"/>
      <c r="H5422" s="20"/>
      <c r="I5422" s="20"/>
      <c r="J5422" s="25"/>
      <c r="K5422" t="s">
        <v>29</v>
      </c>
      <c r="L5422" t="s">
        <v>30</v>
      </c>
      <c r="M5422" s="21" t="s">
        <v>31</v>
      </c>
      <c r="N5422" t="s">
        <v>4212</v>
      </c>
      <c r="O5422" s="20">
        <v>44.7358033045734</v>
      </c>
      <c r="P5422" s="20">
        <v>44.7358033045734</v>
      </c>
      <c r="Q5422" s="22">
        <f t="shared" si="9"/>
        <v>1</v>
      </c>
      <c r="R5422" s="23"/>
      <c r="S5422" s="24"/>
      <c r="T5422" s="23"/>
      <c r="U5422" s="22"/>
      <c r="V5422" s="20"/>
      <c r="W5422" s="20"/>
      <c r="X5422" s="25"/>
      <c r="Y5422" s="85"/>
    </row>
    <row r="5423" spans="1:25">
      <c r="A5423" s="1" t="s">
        <v>3801</v>
      </c>
      <c r="B5423" s="13" t="s">
        <v>3802</v>
      </c>
      <c r="C5423" t="s">
        <v>3803</v>
      </c>
      <c r="D5423" s="62" t="s">
        <v>3804</v>
      </c>
      <c r="E5423" s="13" t="s">
        <v>4020</v>
      </c>
      <c r="F5423" s="20"/>
      <c r="G5423" s="20"/>
      <c r="H5423" s="20"/>
      <c r="I5423" s="20"/>
      <c r="J5423" s="25"/>
      <c r="K5423" t="s">
        <v>29</v>
      </c>
      <c r="L5423" t="s">
        <v>30</v>
      </c>
      <c r="M5423" s="21" t="s">
        <v>31</v>
      </c>
      <c r="N5423" t="s">
        <v>4213</v>
      </c>
      <c r="O5423" s="20">
        <v>44.7098691561799</v>
      </c>
      <c r="P5423" s="20">
        <v>36.9501398273839</v>
      </c>
      <c r="Q5423" s="22">
        <f t="shared" si="9"/>
        <v>0.826442584707868</v>
      </c>
      <c r="R5423" s="23"/>
      <c r="S5423" s="24"/>
      <c r="T5423" s="23"/>
      <c r="U5423" s="22"/>
      <c r="V5423" s="20"/>
      <c r="W5423" s="20"/>
      <c r="X5423" s="25"/>
      <c r="Y5423" s="85"/>
    </row>
    <row r="5424" spans="1:25">
      <c r="A5424" s="1" t="s">
        <v>3801</v>
      </c>
      <c r="B5424" s="13" t="s">
        <v>3802</v>
      </c>
      <c r="C5424" t="s">
        <v>3803</v>
      </c>
      <c r="D5424" s="62" t="s">
        <v>3804</v>
      </c>
      <c r="E5424" s="13" t="s">
        <v>4020</v>
      </c>
      <c r="F5424" s="20"/>
      <c r="G5424" s="20"/>
      <c r="H5424" s="20"/>
      <c r="I5424" s="20"/>
      <c r="J5424" s="25"/>
      <c r="K5424" t="s">
        <v>29</v>
      </c>
      <c r="L5424" t="s">
        <v>30</v>
      </c>
      <c r="M5424" s="21" t="s">
        <v>31</v>
      </c>
      <c r="N5424" t="s">
        <v>4214</v>
      </c>
      <c r="O5424" s="20">
        <v>42.2340793392573</v>
      </c>
      <c r="P5424" s="20">
        <v>42.2689802062196</v>
      </c>
      <c r="Q5424" s="22">
        <f t="shared" si="9"/>
        <v>1.00082636741485</v>
      </c>
      <c r="R5424" s="23"/>
      <c r="S5424" s="24"/>
      <c r="T5424" s="23"/>
      <c r="U5424" s="22"/>
      <c r="V5424" s="20"/>
      <c r="W5424" s="20"/>
      <c r="X5424" s="25"/>
      <c r="Y5424" s="85"/>
    </row>
    <row r="5425" spans="1:25">
      <c r="A5425" s="1" t="s">
        <v>3801</v>
      </c>
      <c r="B5425" s="13" t="s">
        <v>3802</v>
      </c>
      <c r="C5425" t="s">
        <v>3803</v>
      </c>
      <c r="D5425" s="62" t="s">
        <v>3804</v>
      </c>
      <c r="E5425" s="13" t="s">
        <v>4020</v>
      </c>
      <c r="F5425" s="20"/>
      <c r="G5425" s="20"/>
      <c r="H5425" s="20"/>
      <c r="I5425" s="20"/>
      <c r="J5425" s="25"/>
      <c r="K5425" t="s">
        <v>29</v>
      </c>
      <c r="L5425" t="s">
        <v>30</v>
      </c>
      <c r="M5425" s="21" t="s">
        <v>31</v>
      </c>
      <c r="N5425" t="s">
        <v>4215</v>
      </c>
      <c r="O5425" s="20">
        <v>41.9009438464691</v>
      </c>
      <c r="P5425" s="20">
        <v>35.9639826411183</v>
      </c>
      <c r="Q5425" s="22">
        <f t="shared" si="9"/>
        <v>0.858309606888458</v>
      </c>
      <c r="R5425" s="23"/>
      <c r="S5425" s="24"/>
      <c r="T5425" s="23"/>
      <c r="U5425" s="22"/>
      <c r="V5425" s="20"/>
      <c r="W5425" s="20"/>
      <c r="X5425" s="25"/>
      <c r="Y5425" s="85"/>
    </row>
    <row r="5426" spans="1:25">
      <c r="A5426" s="1" t="s">
        <v>3801</v>
      </c>
      <c r="B5426" s="13" t="s">
        <v>3802</v>
      </c>
      <c r="C5426" t="s">
        <v>3803</v>
      </c>
      <c r="D5426" s="62" t="s">
        <v>3804</v>
      </c>
      <c r="E5426" s="13" t="s">
        <v>4020</v>
      </c>
      <c r="F5426" s="20"/>
      <c r="G5426" s="20"/>
      <c r="H5426" s="20"/>
      <c r="I5426" s="20"/>
      <c r="J5426" s="25"/>
      <c r="K5426" t="s">
        <v>29</v>
      </c>
      <c r="L5426" t="s">
        <v>30</v>
      </c>
      <c r="M5426" s="21" t="s">
        <v>31</v>
      </c>
      <c r="N5426" t="s">
        <v>4216</v>
      </c>
      <c r="O5426" s="20">
        <v>41.5677906659086</v>
      </c>
      <c r="P5426" s="20">
        <v>36.7554439945242</v>
      </c>
      <c r="Q5426" s="22">
        <f t="shared" si="9"/>
        <v>0.884228952410233</v>
      </c>
      <c r="R5426" s="23"/>
      <c r="S5426" s="24"/>
      <c r="T5426" s="23"/>
      <c r="U5426" s="22"/>
      <c r="V5426" s="20"/>
      <c r="W5426" s="20"/>
      <c r="X5426" s="25"/>
      <c r="Y5426" s="85"/>
    </row>
    <row r="5427" spans="1:25">
      <c r="A5427" s="1" t="s">
        <v>3801</v>
      </c>
      <c r="B5427" s="13" t="s">
        <v>3802</v>
      </c>
      <c r="C5427" t="s">
        <v>3803</v>
      </c>
      <c r="D5427" s="62" t="s">
        <v>3804</v>
      </c>
      <c r="E5427" s="13" t="s">
        <v>4020</v>
      </c>
      <c r="F5427" s="20"/>
      <c r="G5427" s="20"/>
      <c r="H5427" s="20"/>
      <c r="I5427" s="20"/>
      <c r="J5427" s="25"/>
      <c r="K5427" t="s">
        <v>29</v>
      </c>
      <c r="L5427" t="s">
        <v>30</v>
      </c>
      <c r="M5427" s="21" t="s">
        <v>31</v>
      </c>
      <c r="N5427" t="s">
        <v>4217</v>
      </c>
      <c r="O5427" s="20">
        <v>41.5418611268157</v>
      </c>
      <c r="P5427" s="20">
        <v>38.8107154736948</v>
      </c>
      <c r="Q5427" s="22">
        <f t="shared" si="9"/>
        <v>0.934255577890853</v>
      </c>
      <c r="R5427" s="23"/>
      <c r="S5427" s="24"/>
      <c r="T5427" s="23"/>
      <c r="U5427" s="22"/>
      <c r="V5427" s="20"/>
      <c r="W5427" s="20"/>
      <c r="X5427" s="25"/>
      <c r="Y5427" s="85"/>
    </row>
    <row r="5428" spans="1:25">
      <c r="A5428" s="1" t="s">
        <v>3801</v>
      </c>
      <c r="B5428" s="13" t="s">
        <v>3802</v>
      </c>
      <c r="C5428" t="s">
        <v>3803</v>
      </c>
      <c r="D5428" s="62" t="s">
        <v>3804</v>
      </c>
      <c r="E5428" s="13" t="s">
        <v>4020</v>
      </c>
      <c r="F5428" s="20"/>
      <c r="G5428" s="20"/>
      <c r="H5428" s="20"/>
      <c r="I5428" s="20"/>
      <c r="J5428" s="25"/>
      <c r="K5428" t="s">
        <v>29</v>
      </c>
      <c r="L5428" t="s">
        <v>30</v>
      </c>
      <c r="M5428" s="21" t="s">
        <v>31</v>
      </c>
      <c r="N5428" t="s">
        <v>4218</v>
      </c>
      <c r="O5428" s="20">
        <v>40.8242213936049</v>
      </c>
      <c r="P5428" s="20">
        <v>31.720618104173</v>
      </c>
      <c r="Q5428" s="22">
        <f t="shared" si="9"/>
        <v>0.777004852054375</v>
      </c>
      <c r="R5428" s="23"/>
      <c r="S5428" s="24"/>
      <c r="T5428" s="23">
        <f>441000*1000000000</f>
        <v>441000000000000</v>
      </c>
      <c r="U5428" s="22"/>
      <c r="V5428" s="20"/>
      <c r="W5428" s="20"/>
      <c r="X5428" s="25"/>
      <c r="Y5428" s="85"/>
    </row>
    <row r="5429" spans="1:25">
      <c r="A5429" s="1" t="s">
        <v>3801</v>
      </c>
      <c r="B5429" s="13" t="s">
        <v>3802</v>
      </c>
      <c r="C5429" t="s">
        <v>3803</v>
      </c>
      <c r="D5429" s="62" t="s">
        <v>3804</v>
      </c>
      <c r="E5429" s="13" t="s">
        <v>4020</v>
      </c>
      <c r="F5429" s="20"/>
      <c r="G5429" s="20"/>
      <c r="H5429" s="20"/>
      <c r="I5429" s="20"/>
      <c r="J5429" s="25"/>
      <c r="K5429" t="s">
        <v>29</v>
      </c>
      <c r="L5429" t="s">
        <v>30</v>
      </c>
      <c r="M5429" s="21" t="s">
        <v>31</v>
      </c>
      <c r="N5429" t="s">
        <v>4219</v>
      </c>
      <c r="O5429" s="20">
        <v>39.4221853929429</v>
      </c>
      <c r="P5429" s="20">
        <v>36.8141072680221</v>
      </c>
      <c r="Q5429" s="22">
        <f t="shared" si="9"/>
        <v>0.933842375836736</v>
      </c>
      <c r="R5429" s="23"/>
      <c r="S5429" s="24"/>
      <c r="T5429" s="23"/>
      <c r="U5429" s="22"/>
      <c r="V5429" s="20"/>
      <c r="W5429" s="20"/>
      <c r="X5429" s="25"/>
      <c r="Y5429" s="85"/>
    </row>
    <row r="5430" spans="1:25">
      <c r="A5430" s="1" t="s">
        <v>3801</v>
      </c>
      <c r="B5430" s="13" t="s">
        <v>3802</v>
      </c>
      <c r="C5430" t="s">
        <v>3803</v>
      </c>
      <c r="D5430" s="62" t="s">
        <v>3804</v>
      </c>
      <c r="E5430" s="13" t="s">
        <v>4020</v>
      </c>
      <c r="F5430" s="20"/>
      <c r="G5430" s="20"/>
      <c r="H5430" s="20"/>
      <c r="I5430" s="20"/>
      <c r="J5430" s="25"/>
      <c r="K5430" t="s">
        <v>29</v>
      </c>
      <c r="L5430" t="s">
        <v>30</v>
      </c>
      <c r="M5430" s="21" t="s">
        <v>31</v>
      </c>
      <c r="N5430" t="s">
        <v>4220</v>
      </c>
      <c r="O5430" s="20">
        <v>38.7242163410712</v>
      </c>
      <c r="P5430" s="20">
        <v>28.6696488017371</v>
      </c>
      <c r="Q5430" s="22">
        <f t="shared" si="9"/>
        <v>0.740354525169044</v>
      </c>
      <c r="R5430" s="23"/>
      <c r="S5430" s="24"/>
      <c r="T5430" s="23"/>
      <c r="U5430" s="22"/>
      <c r="V5430" s="20"/>
      <c r="W5430" s="20"/>
      <c r="X5430" s="25"/>
      <c r="Y5430" s="85"/>
    </row>
    <row r="5431" spans="1:25">
      <c r="A5431" s="1" t="s">
        <v>3801</v>
      </c>
      <c r="B5431" s="13" t="s">
        <v>3802</v>
      </c>
      <c r="C5431" t="s">
        <v>3803</v>
      </c>
      <c r="D5431" s="62" t="s">
        <v>3804</v>
      </c>
      <c r="E5431" s="13" t="s">
        <v>4020</v>
      </c>
      <c r="F5431" s="20"/>
      <c r="G5431" s="20"/>
      <c r="H5431" s="20"/>
      <c r="I5431" s="20"/>
      <c r="J5431" s="25"/>
      <c r="K5431" t="s">
        <v>29</v>
      </c>
      <c r="L5431" t="s">
        <v>30</v>
      </c>
      <c r="M5431" s="21" t="s">
        <v>31</v>
      </c>
      <c r="N5431" t="s">
        <v>4221</v>
      </c>
      <c r="O5431" s="20">
        <v>38.5705133816351</v>
      </c>
      <c r="P5431" s="20">
        <v>35.3665037109244</v>
      </c>
      <c r="Q5431" s="22">
        <f t="shared" si="9"/>
        <v>0.916931111623828</v>
      </c>
      <c r="R5431" s="23"/>
      <c r="S5431" s="24"/>
      <c r="T5431" s="23"/>
      <c r="U5431" s="22"/>
      <c r="V5431" s="20"/>
      <c r="W5431" s="20"/>
      <c r="X5431" s="25"/>
      <c r="Y5431" s="85"/>
    </row>
    <row r="5432" spans="1:25">
      <c r="A5432" s="1" t="s">
        <v>3801</v>
      </c>
      <c r="B5432" s="13" t="s">
        <v>3802</v>
      </c>
      <c r="C5432" t="s">
        <v>3803</v>
      </c>
      <c r="D5432" s="62" t="s">
        <v>3804</v>
      </c>
      <c r="E5432" s="13" t="s">
        <v>4020</v>
      </c>
      <c r="F5432" s="20"/>
      <c r="G5432" s="20"/>
      <c r="H5432" s="20"/>
      <c r="I5432" s="20"/>
      <c r="J5432" s="25"/>
      <c r="K5432" t="s">
        <v>29</v>
      </c>
      <c r="L5432" t="s">
        <v>30</v>
      </c>
      <c r="M5432" s="21" t="s">
        <v>31</v>
      </c>
      <c r="N5432" t="s">
        <v>4222</v>
      </c>
      <c r="O5432" s="20">
        <v>36.0753238102939</v>
      </c>
      <c r="P5432" s="20">
        <v>35.8415146941394</v>
      </c>
      <c r="Q5432" s="22">
        <f t="shared" si="9"/>
        <v>0.993518862993884</v>
      </c>
      <c r="R5432" s="23"/>
      <c r="S5432" s="24"/>
      <c r="T5432" s="23"/>
      <c r="U5432" s="22"/>
      <c r="V5432" s="20"/>
      <c r="W5432" s="20"/>
      <c r="X5432" s="25"/>
      <c r="Y5432" s="85"/>
    </row>
    <row r="5433" spans="1:25">
      <c r="A5433" s="1" t="s">
        <v>3801</v>
      </c>
      <c r="B5433" s="13" t="s">
        <v>3802</v>
      </c>
      <c r="C5433" t="s">
        <v>3803</v>
      </c>
      <c r="D5433" s="62" t="s">
        <v>3804</v>
      </c>
      <c r="E5433" s="13" t="s">
        <v>4020</v>
      </c>
      <c r="F5433" s="20"/>
      <c r="G5433" s="20"/>
      <c r="H5433" s="20"/>
      <c r="I5433" s="20"/>
      <c r="J5433" s="25"/>
      <c r="K5433" t="s">
        <v>29</v>
      </c>
      <c r="L5433" t="s">
        <v>30</v>
      </c>
      <c r="M5433" s="21" t="s">
        <v>31</v>
      </c>
      <c r="N5433" t="s">
        <v>4223</v>
      </c>
      <c r="O5433" s="20">
        <v>35.905707795397</v>
      </c>
      <c r="P5433" s="20">
        <v>31.6105717322768</v>
      </c>
      <c r="Q5433" s="22">
        <f t="shared" si="9"/>
        <v>0.880377345919612</v>
      </c>
      <c r="R5433" s="23"/>
      <c r="S5433" s="24"/>
      <c r="T5433" s="23"/>
      <c r="U5433" s="22"/>
      <c r="V5433" s="20"/>
      <c r="W5433" s="20"/>
      <c r="X5433" s="25"/>
      <c r="Y5433" s="85"/>
    </row>
    <row r="5434" spans="1:25">
      <c r="A5434" s="1" t="s">
        <v>3801</v>
      </c>
      <c r="B5434" s="13" t="s">
        <v>3802</v>
      </c>
      <c r="C5434" t="s">
        <v>3803</v>
      </c>
      <c r="D5434" s="62" t="s">
        <v>3804</v>
      </c>
      <c r="E5434" s="13" t="s">
        <v>4020</v>
      </c>
      <c r="F5434" s="20"/>
      <c r="G5434" s="20"/>
      <c r="H5434" s="20"/>
      <c r="I5434" s="20"/>
      <c r="J5434" s="25"/>
      <c r="K5434" t="s">
        <v>29</v>
      </c>
      <c r="L5434" t="s">
        <v>30</v>
      </c>
      <c r="M5434" s="21" t="s">
        <v>31</v>
      </c>
      <c r="N5434" t="s">
        <v>4224</v>
      </c>
      <c r="O5434" s="20">
        <v>35.6202955424745</v>
      </c>
      <c r="P5434" s="20">
        <v>35.4824375029509</v>
      </c>
      <c r="Q5434" s="22">
        <f t="shared" si="9"/>
        <v>0.996129789564514</v>
      </c>
      <c r="R5434" s="23"/>
      <c r="S5434" s="24"/>
      <c r="T5434" s="23"/>
      <c r="U5434" s="22"/>
      <c r="V5434" s="20"/>
      <c r="W5434" s="20"/>
      <c r="X5434" s="25"/>
      <c r="Y5434" s="85"/>
    </row>
    <row r="5435" spans="1:25">
      <c r="A5435" s="1" t="s">
        <v>3801</v>
      </c>
      <c r="B5435" s="13" t="s">
        <v>3802</v>
      </c>
      <c r="C5435" t="s">
        <v>3803</v>
      </c>
      <c r="D5435" s="62" t="s">
        <v>3804</v>
      </c>
      <c r="E5435" s="13" t="s">
        <v>4020</v>
      </c>
      <c r="F5435" s="20"/>
      <c r="G5435" s="20"/>
      <c r="H5435" s="20"/>
      <c r="I5435" s="20"/>
      <c r="J5435" s="25"/>
      <c r="K5435" t="s">
        <v>29</v>
      </c>
      <c r="L5435" t="s">
        <v>30</v>
      </c>
      <c r="M5435" s="21" t="s">
        <v>31</v>
      </c>
      <c r="N5435" t="s">
        <v>4225</v>
      </c>
      <c r="O5435" s="20">
        <v>35.2915476172452</v>
      </c>
      <c r="P5435" s="20">
        <v>33.2986644683708</v>
      </c>
      <c r="Q5435" s="22">
        <f t="shared" si="9"/>
        <v>0.943530865506715</v>
      </c>
      <c r="R5435" s="23"/>
      <c r="S5435" s="24"/>
      <c r="T5435" s="23"/>
      <c r="U5435" s="22"/>
      <c r="V5435" s="20"/>
      <c r="W5435" s="20"/>
      <c r="X5435" s="25"/>
      <c r="Y5435" s="85"/>
    </row>
    <row r="5436" spans="1:25">
      <c r="A5436" s="1" t="s">
        <v>3801</v>
      </c>
      <c r="B5436" s="13" t="s">
        <v>3802</v>
      </c>
      <c r="C5436" t="s">
        <v>3803</v>
      </c>
      <c r="D5436" s="62" t="s">
        <v>3804</v>
      </c>
      <c r="E5436" s="13" t="s">
        <v>4020</v>
      </c>
      <c r="F5436" s="20"/>
      <c r="G5436" s="20"/>
      <c r="H5436" s="20"/>
      <c r="I5436" s="20"/>
      <c r="J5436" s="25"/>
      <c r="K5436" t="s">
        <v>29</v>
      </c>
      <c r="L5436" t="s">
        <v>30</v>
      </c>
      <c r="M5436" s="21" t="s">
        <v>31</v>
      </c>
      <c r="N5436" t="s">
        <v>4226</v>
      </c>
      <c r="O5436" s="20">
        <v>34.9423098601065</v>
      </c>
      <c r="P5436" s="20">
        <v>30.9893551138687</v>
      </c>
      <c r="Q5436" s="22">
        <f t="shared" si="9"/>
        <v>0.886871968050662</v>
      </c>
      <c r="R5436" s="23"/>
      <c r="S5436" s="24"/>
      <c r="T5436" s="23"/>
      <c r="U5436" s="22"/>
      <c r="V5436" s="20"/>
      <c r="W5436" s="20"/>
      <c r="X5436" s="25"/>
      <c r="Y5436" s="85"/>
    </row>
    <row r="5437" spans="1:25">
      <c r="A5437" s="1" t="s">
        <v>3801</v>
      </c>
      <c r="B5437" s="13" t="s">
        <v>3802</v>
      </c>
      <c r="C5437" t="s">
        <v>3803</v>
      </c>
      <c r="D5437" s="62" t="s">
        <v>3804</v>
      </c>
      <c r="E5437" s="13" t="s">
        <v>4020</v>
      </c>
      <c r="F5437" s="20"/>
      <c r="G5437" s="20"/>
      <c r="H5437" s="20"/>
      <c r="I5437" s="20"/>
      <c r="J5437" s="25"/>
      <c r="K5437" t="s">
        <v>29</v>
      </c>
      <c r="L5437" t="s">
        <v>30</v>
      </c>
      <c r="M5437" s="21" t="s">
        <v>31</v>
      </c>
      <c r="N5437" t="s">
        <v>4227</v>
      </c>
      <c r="O5437" s="20">
        <v>34.5799332381916</v>
      </c>
      <c r="P5437" s="20">
        <v>32.2435022824128</v>
      </c>
      <c r="Q5437" s="22">
        <f t="shared" si="9"/>
        <v>0.932433907848081</v>
      </c>
      <c r="R5437" s="23"/>
      <c r="S5437" s="24"/>
      <c r="T5437" s="23"/>
      <c r="U5437" s="22"/>
      <c r="V5437" s="20"/>
      <c r="W5437" s="20"/>
      <c r="X5437" s="25"/>
      <c r="Y5437" s="85"/>
    </row>
    <row r="5438" spans="1:25">
      <c r="A5438" s="1" t="s">
        <v>3801</v>
      </c>
      <c r="B5438" s="13" t="s">
        <v>3802</v>
      </c>
      <c r="C5438" t="s">
        <v>3803</v>
      </c>
      <c r="D5438" s="62" t="s">
        <v>3804</v>
      </c>
      <c r="E5438" s="13" t="s">
        <v>4020</v>
      </c>
      <c r="F5438" s="20"/>
      <c r="G5438" s="20"/>
      <c r="H5438" s="20"/>
      <c r="I5438" s="20"/>
      <c r="J5438" s="25"/>
      <c r="K5438" t="s">
        <v>29</v>
      </c>
      <c r="L5438" t="s">
        <v>30</v>
      </c>
      <c r="M5438" s="21" t="s">
        <v>31</v>
      </c>
      <c r="N5438" t="s">
        <v>4228</v>
      </c>
      <c r="O5438" s="20">
        <v>32.5260953723019</v>
      </c>
      <c r="P5438" s="20">
        <v>33.0031835868412</v>
      </c>
      <c r="Q5438" s="22">
        <f t="shared" si="9"/>
        <v>1.0146678600391</v>
      </c>
      <c r="R5438" s="23"/>
      <c r="S5438" s="24"/>
      <c r="T5438" s="23"/>
      <c r="U5438" s="22"/>
      <c r="V5438" s="20"/>
      <c r="W5438" s="20"/>
      <c r="X5438" s="25"/>
      <c r="Y5438" s="85"/>
    </row>
    <row r="5439" spans="1:25">
      <c r="A5439" s="1" t="s">
        <v>3801</v>
      </c>
      <c r="B5439" s="13" t="s">
        <v>3802</v>
      </c>
      <c r="C5439" t="s">
        <v>3803</v>
      </c>
      <c r="D5439" s="62" t="s">
        <v>3804</v>
      </c>
      <c r="E5439" s="13" t="s">
        <v>4020</v>
      </c>
      <c r="F5439" s="20"/>
      <c r="G5439" s="20"/>
      <c r="H5439" s="20"/>
      <c r="I5439" s="20"/>
      <c r="J5439" s="25"/>
      <c r="K5439" t="s">
        <v>29</v>
      </c>
      <c r="L5439" t="s">
        <v>30</v>
      </c>
      <c r="M5439" s="21" t="s">
        <v>31</v>
      </c>
      <c r="N5439" t="s">
        <v>4229</v>
      </c>
      <c r="O5439" s="20">
        <v>32.1338346286847</v>
      </c>
      <c r="P5439" s="20">
        <v>25.1999414690329</v>
      </c>
      <c r="Q5439" s="22">
        <f t="shared" si="9"/>
        <v>0.784218309461822</v>
      </c>
      <c r="R5439" s="23"/>
      <c r="S5439" s="24"/>
      <c r="T5439" s="23"/>
      <c r="U5439" s="22"/>
      <c r="V5439" s="20"/>
      <c r="W5439" s="20"/>
      <c r="X5439" s="25"/>
      <c r="Y5439" s="85"/>
    </row>
    <row r="5440" spans="1:25">
      <c r="A5440" s="1" t="s">
        <v>3801</v>
      </c>
      <c r="B5440" s="13" t="s">
        <v>3802</v>
      </c>
      <c r="C5440" t="s">
        <v>3803</v>
      </c>
      <c r="D5440" s="62" t="s">
        <v>3804</v>
      </c>
      <c r="E5440" s="13" t="s">
        <v>4020</v>
      </c>
      <c r="F5440" s="20"/>
      <c r="G5440" s="20"/>
      <c r="H5440" s="20"/>
      <c r="I5440" s="20"/>
      <c r="J5440" s="25"/>
      <c r="K5440" t="s">
        <v>29</v>
      </c>
      <c r="L5440" t="s">
        <v>30</v>
      </c>
      <c r="M5440" s="21" t="s">
        <v>31</v>
      </c>
      <c r="N5440" t="s">
        <v>4230</v>
      </c>
      <c r="O5440" s="20">
        <v>29.1470044429726</v>
      </c>
      <c r="P5440" s="20">
        <v>22.0017771746973</v>
      </c>
      <c r="Q5440" s="22">
        <f t="shared" si="9"/>
        <v>0.75485551929512</v>
      </c>
      <c r="R5440" s="23"/>
      <c r="S5440" s="24"/>
      <c r="T5440" s="23"/>
      <c r="U5440" s="22"/>
      <c r="V5440" s="20"/>
      <c r="W5440" s="20"/>
      <c r="X5440" s="25"/>
      <c r="Y5440" s="85"/>
    </row>
    <row r="5441" spans="1:25">
      <c r="A5441" s="1" t="s">
        <v>3801</v>
      </c>
      <c r="B5441" s="13" t="s">
        <v>3802</v>
      </c>
      <c r="C5441" t="s">
        <v>3803</v>
      </c>
      <c r="D5441" s="62" t="s">
        <v>3804</v>
      </c>
      <c r="E5441" s="13" t="s">
        <v>4020</v>
      </c>
      <c r="F5441" s="20"/>
      <c r="G5441" s="20"/>
      <c r="H5441" s="20"/>
      <c r="I5441" s="20"/>
      <c r="J5441" s="25"/>
      <c r="K5441" t="s">
        <v>29</v>
      </c>
      <c r="L5441" t="s">
        <v>30</v>
      </c>
      <c r="M5441" s="21" t="s">
        <v>31</v>
      </c>
      <c r="N5441" t="s">
        <v>4231</v>
      </c>
      <c r="O5441" s="20">
        <v>27.8573776552991</v>
      </c>
      <c r="P5441" s="20">
        <v>27.7205337597411</v>
      </c>
      <c r="Q5441" s="22">
        <f t="shared" si="9"/>
        <v>0.995087696435348</v>
      </c>
      <c r="R5441" s="23"/>
      <c r="S5441" s="24"/>
      <c r="T5441" s="23"/>
      <c r="U5441" s="22"/>
      <c r="V5441" s="20"/>
      <c r="W5441" s="20"/>
      <c r="X5441" s="25"/>
      <c r="Y5441" s="85"/>
    </row>
    <row r="5442" spans="1:25">
      <c r="A5442" s="1" t="s">
        <v>3801</v>
      </c>
      <c r="B5442" s="13" t="s">
        <v>3802</v>
      </c>
      <c r="C5442" t="s">
        <v>3803</v>
      </c>
      <c r="D5442" s="62" t="s">
        <v>3804</v>
      </c>
      <c r="E5442" s="13" t="s">
        <v>4020</v>
      </c>
      <c r="F5442" s="20"/>
      <c r="G5442" s="20"/>
      <c r="H5442" s="20"/>
      <c r="I5442" s="20"/>
      <c r="J5442" s="25"/>
      <c r="K5442" t="s">
        <v>29</v>
      </c>
      <c r="L5442" t="s">
        <v>30</v>
      </c>
      <c r="M5442" s="21" t="s">
        <v>31</v>
      </c>
      <c r="N5442" t="s">
        <v>4232</v>
      </c>
      <c r="O5442" s="20">
        <v>66.619583177869</v>
      </c>
      <c r="P5442" s="20">
        <v>52.9613429959078</v>
      </c>
      <c r="Q5442" s="22">
        <f t="shared" si="9"/>
        <v>0.794981602549286</v>
      </c>
      <c r="R5442" s="23"/>
      <c r="S5442" s="24"/>
      <c r="T5442" s="23"/>
      <c r="U5442" s="22"/>
      <c r="V5442" s="20"/>
      <c r="W5442" s="20"/>
      <c r="X5442" s="25"/>
      <c r="Y5442" s="85"/>
    </row>
    <row r="5443" spans="1:25">
      <c r="A5443" s="1" t="s">
        <v>3801</v>
      </c>
      <c r="B5443" s="13" t="s">
        <v>3802</v>
      </c>
      <c r="C5443" t="s">
        <v>3803</v>
      </c>
      <c r="D5443" s="62" t="s">
        <v>3804</v>
      </c>
      <c r="E5443" s="13" t="s">
        <v>4020</v>
      </c>
      <c r="F5443" s="20"/>
      <c r="G5443" s="20"/>
      <c r="H5443" s="20"/>
      <c r="I5443" s="20"/>
      <c r="J5443" s="25"/>
      <c r="K5443" t="s">
        <v>29</v>
      </c>
      <c r="L5443" t="s">
        <v>30</v>
      </c>
      <c r="M5443" s="21" t="s">
        <v>31</v>
      </c>
      <c r="N5443" t="s">
        <v>4233</v>
      </c>
      <c r="O5443" s="20">
        <v>65.6793371250121</v>
      </c>
      <c r="P5443" s="20">
        <v>57.2944362218189</v>
      </c>
      <c r="Q5443" s="22">
        <f t="shared" si="9"/>
        <v>0.872335786714266</v>
      </c>
      <c r="R5443" s="23"/>
      <c r="S5443" s="24"/>
      <c r="T5443" s="23"/>
      <c r="U5443" s="22"/>
      <c r="V5443" s="20"/>
      <c r="W5443" s="20"/>
      <c r="X5443" s="25"/>
      <c r="Y5443" s="85"/>
    </row>
    <row r="5444" spans="1:25">
      <c r="A5444" s="1" t="s">
        <v>3801</v>
      </c>
      <c r="B5444" s="13" t="s">
        <v>3802</v>
      </c>
      <c r="C5444" t="s">
        <v>3803</v>
      </c>
      <c r="D5444" s="62" t="s">
        <v>3804</v>
      </c>
      <c r="E5444" s="13" t="s">
        <v>4020</v>
      </c>
      <c r="F5444" s="20"/>
      <c r="G5444" s="20"/>
      <c r="H5444" s="20"/>
      <c r="I5444" s="20"/>
      <c r="J5444" s="25"/>
      <c r="K5444" t="s">
        <v>29</v>
      </c>
      <c r="L5444" t="s">
        <v>30</v>
      </c>
      <c r="M5444" s="21" t="s">
        <v>31</v>
      </c>
      <c r="N5444" t="s">
        <v>4234</v>
      </c>
      <c r="O5444" s="20">
        <v>64.3292282260266</v>
      </c>
      <c r="P5444" s="20">
        <v>49.7338130667665</v>
      </c>
      <c r="Q5444" s="22">
        <f t="shared" ref="Q5444:Q5507" si="10">P5444/O5444</f>
        <v>0.773113784173226</v>
      </c>
      <c r="R5444" s="23"/>
      <c r="S5444" s="24"/>
      <c r="T5444" s="23"/>
      <c r="U5444" s="22"/>
      <c r="V5444" s="20"/>
      <c r="W5444" s="20"/>
      <c r="X5444" s="25"/>
      <c r="Y5444" s="85"/>
    </row>
    <row r="5445" spans="1:25">
      <c r="A5445" s="1" t="s">
        <v>3801</v>
      </c>
      <c r="B5445" s="13" t="s">
        <v>3802</v>
      </c>
      <c r="C5445" t="s">
        <v>3803</v>
      </c>
      <c r="D5445" s="62" t="s">
        <v>3804</v>
      </c>
      <c r="E5445" s="13" t="s">
        <v>4020</v>
      </c>
      <c r="F5445" s="20"/>
      <c r="G5445" s="20"/>
      <c r="H5445" s="20"/>
      <c r="I5445" s="20"/>
      <c r="J5445" s="25"/>
      <c r="K5445" t="s">
        <v>29</v>
      </c>
      <c r="L5445" t="s">
        <v>30</v>
      </c>
      <c r="M5445" s="21" t="s">
        <v>31</v>
      </c>
      <c r="N5445" t="s">
        <v>4235</v>
      </c>
      <c r="O5445" s="20">
        <v>63.3476931628683</v>
      </c>
      <c r="P5445" s="20">
        <v>55.5248281066224</v>
      </c>
      <c r="Q5445" s="22">
        <f t="shared" si="10"/>
        <v>0.876509077668651</v>
      </c>
      <c r="R5445" s="23"/>
      <c r="S5445" s="24"/>
      <c r="T5445" s="23"/>
      <c r="U5445" s="22"/>
      <c r="V5445" s="20"/>
      <c r="W5445" s="20"/>
      <c r="X5445" s="25"/>
      <c r="Y5445" s="85"/>
    </row>
    <row r="5446" spans="1:25">
      <c r="A5446" s="1" t="s">
        <v>3801</v>
      </c>
      <c r="B5446" s="13" t="s">
        <v>3802</v>
      </c>
      <c r="C5446" t="s">
        <v>3803</v>
      </c>
      <c r="D5446" s="62" t="s">
        <v>3804</v>
      </c>
      <c r="E5446" s="13" t="s">
        <v>4020</v>
      </c>
      <c r="F5446" s="20"/>
      <c r="G5446" s="20"/>
      <c r="H5446" s="20"/>
      <c r="I5446" s="20"/>
      <c r="J5446" s="25"/>
      <c r="K5446" t="s">
        <v>29</v>
      </c>
      <c r="L5446" t="s">
        <v>30</v>
      </c>
      <c r="M5446" s="21" t="s">
        <v>31</v>
      </c>
      <c r="N5446" t="s">
        <v>4236</v>
      </c>
      <c r="O5446" s="20">
        <v>63.2631191361229</v>
      </c>
      <c r="P5446" s="20">
        <v>48.7188485648735</v>
      </c>
      <c r="Q5446" s="22">
        <f t="shared" si="10"/>
        <v>0.770098743630478</v>
      </c>
      <c r="R5446" s="23"/>
      <c r="S5446" s="24"/>
      <c r="T5446" s="23"/>
      <c r="U5446" s="22"/>
      <c r="V5446" s="20"/>
      <c r="W5446" s="20"/>
      <c r="X5446" s="25"/>
      <c r="Y5446" s="85"/>
    </row>
    <row r="5447" spans="1:25">
      <c r="A5447" s="1" t="s">
        <v>3801</v>
      </c>
      <c r="B5447" s="13" t="s">
        <v>3802</v>
      </c>
      <c r="C5447" t="s">
        <v>3803</v>
      </c>
      <c r="D5447" s="62" t="s">
        <v>3804</v>
      </c>
      <c r="E5447" s="13" t="s">
        <v>4020</v>
      </c>
      <c r="F5447" s="20"/>
      <c r="G5447" s="20"/>
      <c r="H5447" s="20"/>
      <c r="I5447" s="20"/>
      <c r="J5447" s="25"/>
      <c r="K5447" t="s">
        <v>29</v>
      </c>
      <c r="L5447" t="s">
        <v>30</v>
      </c>
      <c r="M5447" s="21" t="s">
        <v>31</v>
      </c>
      <c r="N5447" t="s">
        <v>4237</v>
      </c>
      <c r="O5447" s="20">
        <v>61.238762764635</v>
      </c>
      <c r="P5447" s="20">
        <v>56.6392506815163</v>
      </c>
      <c r="Q5447" s="22">
        <f t="shared" si="10"/>
        <v>0.924892145506002</v>
      </c>
      <c r="R5447" s="23"/>
      <c r="S5447" s="24"/>
      <c r="T5447" s="23"/>
      <c r="U5447" s="22"/>
      <c r="V5447" s="20"/>
      <c r="W5447" s="20"/>
      <c r="X5447" s="25"/>
      <c r="Y5447" s="85"/>
    </row>
    <row r="5448" spans="1:25">
      <c r="A5448" s="1" t="s">
        <v>3801</v>
      </c>
      <c r="B5448" s="13" t="s">
        <v>3802</v>
      </c>
      <c r="C5448" t="s">
        <v>3803</v>
      </c>
      <c r="D5448" s="62" t="s">
        <v>3804</v>
      </c>
      <c r="E5448" s="13" t="s">
        <v>4020</v>
      </c>
      <c r="F5448" s="20"/>
      <c r="G5448" s="20"/>
      <c r="H5448" s="20"/>
      <c r="I5448" s="20"/>
      <c r="J5448" s="25"/>
      <c r="K5448" t="s">
        <v>29</v>
      </c>
      <c r="L5448" t="s">
        <v>30</v>
      </c>
      <c r="M5448" s="21" t="s">
        <v>31</v>
      </c>
      <c r="N5448" t="s">
        <v>4238</v>
      </c>
      <c r="O5448" s="20">
        <v>60.8259778702117</v>
      </c>
      <c r="P5448" s="20">
        <v>50.3059276580784</v>
      </c>
      <c r="Q5448" s="22">
        <f t="shared" si="10"/>
        <v>0.827046755671061</v>
      </c>
      <c r="R5448" s="23"/>
      <c r="S5448" s="24"/>
      <c r="T5448" s="23"/>
      <c r="U5448" s="22"/>
      <c r="V5448" s="20"/>
      <c r="W5448" s="20"/>
      <c r="X5448" s="25"/>
      <c r="Y5448" s="85"/>
    </row>
    <row r="5449" spans="1:25">
      <c r="A5449" s="1" t="s">
        <v>3801</v>
      </c>
      <c r="B5449" s="13" t="s">
        <v>3802</v>
      </c>
      <c r="C5449" t="s">
        <v>3803</v>
      </c>
      <c r="D5449" s="62" t="s">
        <v>3804</v>
      </c>
      <c r="E5449" s="13" t="s">
        <v>4020</v>
      </c>
      <c r="F5449" s="20"/>
      <c r="G5449" s="20"/>
      <c r="H5449" s="20"/>
      <c r="I5449" s="20"/>
      <c r="J5449" s="25"/>
      <c r="K5449" t="s">
        <v>29</v>
      </c>
      <c r="L5449" t="s">
        <v>30</v>
      </c>
      <c r="M5449" s="21" t="s">
        <v>31</v>
      </c>
      <c r="N5449" t="s">
        <v>4239</v>
      </c>
      <c r="O5449" s="20">
        <v>60.7610405410756</v>
      </c>
      <c r="P5449" s="20">
        <v>60.5741232251913</v>
      </c>
      <c r="Q5449" s="22">
        <f t="shared" si="10"/>
        <v>0.99692373082785</v>
      </c>
      <c r="R5449" s="23"/>
      <c r="S5449" s="24"/>
      <c r="T5449" s="23"/>
      <c r="U5449" s="22"/>
      <c r="V5449" s="20"/>
      <c r="W5449" s="20"/>
      <c r="X5449" s="25"/>
      <c r="Y5449" s="85"/>
    </row>
    <row r="5450" spans="1:25">
      <c r="A5450" s="1" t="s">
        <v>3801</v>
      </c>
      <c r="B5450" s="13" t="s">
        <v>3802</v>
      </c>
      <c r="C5450" t="s">
        <v>3803</v>
      </c>
      <c r="D5450" s="62" t="s">
        <v>3804</v>
      </c>
      <c r="E5450" s="13" t="s">
        <v>4020</v>
      </c>
      <c r="F5450" s="20"/>
      <c r="G5450" s="20"/>
      <c r="H5450" s="20"/>
      <c r="I5450" s="20"/>
      <c r="J5450" s="25"/>
      <c r="K5450" t="s">
        <v>29</v>
      </c>
      <c r="L5450" t="s">
        <v>30</v>
      </c>
      <c r="M5450" s="21" t="s">
        <v>31</v>
      </c>
      <c r="N5450" t="s">
        <v>4240</v>
      </c>
      <c r="O5450" s="20">
        <v>60.1448116474147</v>
      </c>
      <c r="P5450" s="20">
        <v>59.0729308456275</v>
      </c>
      <c r="Q5450" s="22">
        <f t="shared" si="10"/>
        <v>0.982178333052718</v>
      </c>
      <c r="R5450" s="23"/>
      <c r="S5450" s="24"/>
      <c r="T5450" s="23"/>
      <c r="U5450" s="22"/>
      <c r="V5450" s="20"/>
      <c r="W5450" s="20"/>
      <c r="X5450" s="25"/>
      <c r="Y5450" s="85"/>
    </row>
    <row r="5451" spans="1:25">
      <c r="A5451" s="1" t="s">
        <v>3801</v>
      </c>
      <c r="B5451" s="13" t="s">
        <v>3802</v>
      </c>
      <c r="C5451" t="s">
        <v>3803</v>
      </c>
      <c r="D5451" s="62" t="s">
        <v>3804</v>
      </c>
      <c r="E5451" s="13" t="s">
        <v>4020</v>
      </c>
      <c r="F5451" s="20"/>
      <c r="G5451" s="20"/>
      <c r="H5451" s="20"/>
      <c r="I5451" s="20"/>
      <c r="J5451" s="25"/>
      <c r="K5451" t="s">
        <v>29</v>
      </c>
      <c r="L5451" t="s">
        <v>30</v>
      </c>
      <c r="M5451" s="21" t="s">
        <v>31</v>
      </c>
      <c r="N5451" t="s">
        <v>4241</v>
      </c>
      <c r="O5451" s="20">
        <v>60.1187692987143</v>
      </c>
      <c r="P5451" s="20">
        <v>36.1924611784121</v>
      </c>
      <c r="Q5451" s="22">
        <f t="shared" si="10"/>
        <v>0.602016002666012</v>
      </c>
      <c r="R5451" s="23"/>
      <c r="S5451" s="24"/>
      <c r="T5451" s="23"/>
      <c r="U5451" s="22"/>
      <c r="V5451" s="20"/>
      <c r="W5451" s="20"/>
      <c r="X5451" s="25"/>
      <c r="Y5451" s="85"/>
    </row>
    <row r="5452" spans="1:25">
      <c r="A5452" s="1" t="s">
        <v>3801</v>
      </c>
      <c r="B5452" s="13" t="s">
        <v>3802</v>
      </c>
      <c r="C5452" t="s">
        <v>3803</v>
      </c>
      <c r="D5452" s="62" t="s">
        <v>3804</v>
      </c>
      <c r="E5452" s="13" t="s">
        <v>4020</v>
      </c>
      <c r="F5452" s="20"/>
      <c r="G5452" s="20"/>
      <c r="H5452" s="20"/>
      <c r="I5452" s="20"/>
      <c r="J5452" s="25"/>
      <c r="K5452" t="s">
        <v>29</v>
      </c>
      <c r="L5452" t="s">
        <v>30</v>
      </c>
      <c r="M5452" s="21" t="s">
        <v>31</v>
      </c>
      <c r="N5452" t="s">
        <v>4242</v>
      </c>
      <c r="O5452" s="20">
        <v>59.8932267722097</v>
      </c>
      <c r="P5452" s="20">
        <v>50.7227409507861</v>
      </c>
      <c r="Q5452" s="22">
        <f t="shared" si="10"/>
        <v>0.846886095212377</v>
      </c>
      <c r="R5452" s="23"/>
      <c r="S5452" s="24"/>
      <c r="T5452" s="23"/>
      <c r="U5452" s="22"/>
      <c r="V5452" s="20"/>
      <c r="W5452" s="20"/>
      <c r="X5452" s="25"/>
      <c r="Y5452" s="85"/>
    </row>
    <row r="5453" spans="1:25">
      <c r="A5453" s="1" t="s">
        <v>3801</v>
      </c>
      <c r="B5453" s="13" t="s">
        <v>3802</v>
      </c>
      <c r="C5453" t="s">
        <v>3803</v>
      </c>
      <c r="D5453" s="62" t="s">
        <v>3804</v>
      </c>
      <c r="E5453" s="13" t="s">
        <v>4020</v>
      </c>
      <c r="F5453" s="20"/>
      <c r="G5453" s="20"/>
      <c r="H5453" s="20"/>
      <c r="I5453" s="20"/>
      <c r="J5453" s="25"/>
      <c r="K5453" t="s">
        <v>29</v>
      </c>
      <c r="L5453" t="s">
        <v>30</v>
      </c>
      <c r="M5453" s="21" t="s">
        <v>31</v>
      </c>
      <c r="N5453" t="s">
        <v>4243</v>
      </c>
      <c r="O5453" s="20">
        <v>59.564135773537</v>
      </c>
      <c r="P5453" s="20">
        <v>38.602253777351</v>
      </c>
      <c r="Q5453" s="22">
        <f t="shared" si="10"/>
        <v>0.648078802387345</v>
      </c>
      <c r="R5453" s="23"/>
      <c r="S5453" s="24"/>
      <c r="T5453" s="23"/>
      <c r="U5453" s="22"/>
      <c r="V5453" s="20"/>
      <c r="W5453" s="20"/>
      <c r="X5453" s="25"/>
      <c r="Y5453" s="85"/>
    </row>
    <row r="5454" spans="1:25">
      <c r="A5454" s="1" t="s">
        <v>3801</v>
      </c>
      <c r="B5454" s="13" t="s">
        <v>3802</v>
      </c>
      <c r="C5454" t="s">
        <v>3803</v>
      </c>
      <c r="D5454" s="62" t="s">
        <v>3804</v>
      </c>
      <c r="E5454" s="13" t="s">
        <v>4020</v>
      </c>
      <c r="F5454" s="20"/>
      <c r="G5454" s="20"/>
      <c r="H5454" s="20"/>
      <c r="I5454" s="20"/>
      <c r="J5454" s="25"/>
      <c r="K5454" t="s">
        <v>29</v>
      </c>
      <c r="L5454" t="s">
        <v>30</v>
      </c>
      <c r="M5454" s="21" t="s">
        <v>31</v>
      </c>
      <c r="N5454" t="s">
        <v>4244</v>
      </c>
      <c r="O5454" s="20">
        <v>58.9419973703654</v>
      </c>
      <c r="P5454" s="20">
        <v>51.5912292157995</v>
      </c>
      <c r="Q5454" s="22">
        <f t="shared" si="10"/>
        <v>0.875288105552703</v>
      </c>
      <c r="R5454" s="23"/>
      <c r="S5454" s="24"/>
      <c r="T5454" s="23"/>
      <c r="U5454" s="22"/>
      <c r="V5454" s="20"/>
      <c r="W5454" s="20"/>
      <c r="X5454" s="25"/>
      <c r="Y5454" s="85"/>
    </row>
    <row r="5455" spans="1:25">
      <c r="A5455" s="1" t="s">
        <v>3801</v>
      </c>
      <c r="B5455" s="13" t="s">
        <v>3802</v>
      </c>
      <c r="C5455" t="s">
        <v>3803</v>
      </c>
      <c r="D5455" s="62" t="s">
        <v>3804</v>
      </c>
      <c r="E5455" s="13" t="s">
        <v>4020</v>
      </c>
      <c r="F5455" s="20"/>
      <c r="G5455" s="20"/>
      <c r="H5455" s="20"/>
      <c r="I5455" s="20"/>
      <c r="J5455" s="25"/>
      <c r="K5455" t="s">
        <v>29</v>
      </c>
      <c r="L5455" t="s">
        <v>30</v>
      </c>
      <c r="M5455" s="21" t="s">
        <v>31</v>
      </c>
      <c r="N5455" t="s">
        <v>4245</v>
      </c>
      <c r="O5455" s="20">
        <v>58.0727173351095</v>
      </c>
      <c r="P5455" s="20">
        <v>52.1516888671669</v>
      </c>
      <c r="Q5455" s="22">
        <f t="shared" si="10"/>
        <v>0.898041132916595</v>
      </c>
      <c r="R5455" s="23"/>
      <c r="S5455" s="24"/>
      <c r="T5455" s="23"/>
      <c r="U5455" s="22"/>
      <c r="V5455" s="20"/>
      <c r="W5455" s="20"/>
      <c r="X5455" s="25"/>
      <c r="Y5455" s="85"/>
    </row>
    <row r="5456" spans="1:25">
      <c r="A5456" s="1" t="s">
        <v>3801</v>
      </c>
      <c r="B5456" s="13" t="s">
        <v>3802</v>
      </c>
      <c r="C5456" t="s">
        <v>3803</v>
      </c>
      <c r="D5456" s="62" t="s">
        <v>3804</v>
      </c>
      <c r="E5456" s="13" t="s">
        <v>4020</v>
      </c>
      <c r="F5456" s="20"/>
      <c r="G5456" s="20"/>
      <c r="H5456" s="20"/>
      <c r="I5456" s="20"/>
      <c r="J5456" s="25"/>
      <c r="K5456" t="s">
        <v>29</v>
      </c>
      <c r="L5456" t="s">
        <v>30</v>
      </c>
      <c r="M5456" s="21" t="s">
        <v>31</v>
      </c>
      <c r="N5456" t="s">
        <v>4246</v>
      </c>
      <c r="O5456" s="20">
        <v>58.0369321365229</v>
      </c>
      <c r="P5456" s="20">
        <v>46.9014276075239</v>
      </c>
      <c r="Q5456" s="22">
        <f t="shared" si="10"/>
        <v>0.808130717474789</v>
      </c>
      <c r="R5456" s="23"/>
      <c r="S5456" s="24"/>
      <c r="T5456" s="23"/>
      <c r="U5456" s="22"/>
      <c r="V5456" s="20"/>
      <c r="W5456" s="20"/>
      <c r="X5456" s="25"/>
      <c r="Y5456" s="85"/>
    </row>
    <row r="5457" spans="1:25">
      <c r="A5457" s="1" t="s">
        <v>3801</v>
      </c>
      <c r="B5457" s="13" t="s">
        <v>3802</v>
      </c>
      <c r="C5457" t="s">
        <v>3803</v>
      </c>
      <c r="D5457" s="62" t="s">
        <v>3804</v>
      </c>
      <c r="E5457" s="13" t="s">
        <v>4020</v>
      </c>
      <c r="F5457" s="20"/>
      <c r="G5457" s="20"/>
      <c r="H5457" s="20"/>
      <c r="I5457" s="20"/>
      <c r="J5457" s="25"/>
      <c r="K5457" t="s">
        <v>29</v>
      </c>
      <c r="L5457" t="s">
        <v>30</v>
      </c>
      <c r="M5457" s="21" t="s">
        <v>31</v>
      </c>
      <c r="N5457" t="s">
        <v>4247</v>
      </c>
      <c r="O5457" s="20">
        <v>57.1346558652803</v>
      </c>
      <c r="P5457" s="20">
        <v>44.8615887301755</v>
      </c>
      <c r="Q5457" s="22">
        <f t="shared" si="10"/>
        <v>0.785190495169099</v>
      </c>
      <c r="R5457" s="23"/>
      <c r="S5457" s="24"/>
      <c r="T5457" s="23"/>
      <c r="U5457" s="22"/>
      <c r="V5457" s="20"/>
      <c r="W5457" s="20"/>
      <c r="X5457" s="25"/>
      <c r="Y5457" s="85"/>
    </row>
    <row r="5458" spans="1:25">
      <c r="A5458" s="1" t="s">
        <v>3801</v>
      </c>
      <c r="B5458" s="13" t="s">
        <v>3802</v>
      </c>
      <c r="C5458" t="s">
        <v>3803</v>
      </c>
      <c r="D5458" s="62" t="s">
        <v>3804</v>
      </c>
      <c r="E5458" s="13" t="s">
        <v>4020</v>
      </c>
      <c r="F5458" s="20"/>
      <c r="G5458" s="20"/>
      <c r="H5458" s="20"/>
      <c r="I5458" s="20"/>
      <c r="J5458" s="25"/>
      <c r="K5458" t="s">
        <v>29</v>
      </c>
      <c r="L5458" t="s">
        <v>30</v>
      </c>
      <c r="M5458" s="21" t="s">
        <v>31</v>
      </c>
      <c r="N5458" t="s">
        <v>4248</v>
      </c>
      <c r="O5458" s="20">
        <v>56.0714789481729</v>
      </c>
      <c r="P5458" s="20">
        <v>41.3520908655455</v>
      </c>
      <c r="Q5458" s="22">
        <f t="shared" si="10"/>
        <v>0.737488856032626</v>
      </c>
      <c r="R5458" s="23"/>
      <c r="S5458" s="24"/>
      <c r="T5458" s="23"/>
      <c r="U5458" s="22"/>
      <c r="V5458" s="20"/>
      <c r="W5458" s="20"/>
      <c r="X5458" s="25"/>
      <c r="Y5458" s="85"/>
    </row>
    <row r="5459" spans="1:25">
      <c r="A5459" s="1" t="s">
        <v>3801</v>
      </c>
      <c r="B5459" s="13" t="s">
        <v>3802</v>
      </c>
      <c r="C5459" t="s">
        <v>3803</v>
      </c>
      <c r="D5459" s="62" t="s">
        <v>3804</v>
      </c>
      <c r="E5459" s="13" t="s">
        <v>4020</v>
      </c>
      <c r="F5459" s="20"/>
      <c r="G5459" s="20"/>
      <c r="H5459" s="20"/>
      <c r="I5459" s="20"/>
      <c r="J5459" s="25"/>
      <c r="K5459" t="s">
        <v>29</v>
      </c>
      <c r="L5459" t="s">
        <v>30</v>
      </c>
      <c r="M5459" s="21" t="s">
        <v>31</v>
      </c>
      <c r="N5459" t="s">
        <v>4249</v>
      </c>
      <c r="O5459" s="20">
        <v>55.4434641544382</v>
      </c>
      <c r="P5459" s="20">
        <v>49.343320015439</v>
      </c>
      <c r="Q5459" s="22">
        <f t="shared" si="10"/>
        <v>0.889975414919833</v>
      </c>
      <c r="R5459" s="23"/>
      <c r="S5459" s="24"/>
      <c r="T5459" s="23"/>
      <c r="U5459" s="22"/>
      <c r="V5459" s="20"/>
      <c r="W5459" s="20"/>
      <c r="X5459" s="25"/>
      <c r="Y5459" s="85"/>
    </row>
    <row r="5460" spans="1:25">
      <c r="A5460" s="1" t="s">
        <v>3801</v>
      </c>
      <c r="B5460" s="13" t="s">
        <v>3802</v>
      </c>
      <c r="C5460" t="s">
        <v>3803</v>
      </c>
      <c r="D5460" s="62" t="s">
        <v>3804</v>
      </c>
      <c r="E5460" s="13" t="s">
        <v>4020</v>
      </c>
      <c r="F5460" s="20"/>
      <c r="G5460" s="20"/>
      <c r="H5460" s="20"/>
      <c r="I5460" s="20"/>
      <c r="J5460" s="25"/>
      <c r="K5460" t="s">
        <v>29</v>
      </c>
      <c r="L5460" t="s">
        <v>30</v>
      </c>
      <c r="M5460" s="21" t="s">
        <v>31</v>
      </c>
      <c r="N5460" t="s">
        <v>4250</v>
      </c>
      <c r="O5460" s="20">
        <v>55.3787840646734</v>
      </c>
      <c r="P5460" s="20">
        <v>39.5591441637164</v>
      </c>
      <c r="Q5460" s="22">
        <f t="shared" si="10"/>
        <v>0.714337536149543</v>
      </c>
      <c r="R5460" s="23"/>
      <c r="S5460" s="24"/>
      <c r="T5460" s="23"/>
      <c r="U5460" s="22"/>
      <c r="V5460" s="20"/>
      <c r="W5460" s="20"/>
      <c r="X5460" s="25"/>
      <c r="Y5460" s="85"/>
    </row>
    <row r="5461" spans="1:25">
      <c r="A5461" s="1" t="s">
        <v>3801</v>
      </c>
      <c r="B5461" s="13" t="s">
        <v>3802</v>
      </c>
      <c r="C5461" t="s">
        <v>3803</v>
      </c>
      <c r="D5461" s="62" t="s">
        <v>3804</v>
      </c>
      <c r="E5461" s="13" t="s">
        <v>4020</v>
      </c>
      <c r="F5461" s="20"/>
      <c r="G5461" s="20"/>
      <c r="H5461" s="20"/>
      <c r="I5461" s="20"/>
      <c r="J5461" s="25"/>
      <c r="K5461" t="s">
        <v>29</v>
      </c>
      <c r="L5461" t="s">
        <v>30</v>
      </c>
      <c r="M5461" s="21" t="s">
        <v>31</v>
      </c>
      <c r="N5461" t="s">
        <v>4251</v>
      </c>
      <c r="O5461" s="20">
        <v>55.0806231076655</v>
      </c>
      <c r="P5461" s="20">
        <v>50.0948239217866</v>
      </c>
      <c r="Q5461" s="22">
        <f t="shared" si="10"/>
        <v>0.9094817940579</v>
      </c>
      <c r="R5461" s="23"/>
      <c r="S5461" s="24"/>
      <c r="T5461" s="23"/>
      <c r="U5461" s="22"/>
      <c r="V5461" s="20"/>
      <c r="W5461" s="20"/>
      <c r="X5461" s="25"/>
      <c r="Y5461" s="85"/>
    </row>
    <row r="5462" spans="1:25">
      <c r="A5462" s="1" t="s">
        <v>3801</v>
      </c>
      <c r="B5462" s="13" t="s">
        <v>3802</v>
      </c>
      <c r="C5462" t="s">
        <v>3803</v>
      </c>
      <c r="D5462" s="62" t="s">
        <v>3804</v>
      </c>
      <c r="E5462" s="13" t="s">
        <v>4020</v>
      </c>
      <c r="F5462" s="20"/>
      <c r="G5462" s="20"/>
      <c r="H5462" s="20"/>
      <c r="I5462" s="20"/>
      <c r="J5462" s="25"/>
      <c r="K5462" t="s">
        <v>29</v>
      </c>
      <c r="L5462" t="s">
        <v>30</v>
      </c>
      <c r="M5462" s="21" t="s">
        <v>31</v>
      </c>
      <c r="N5462" t="s">
        <v>4252</v>
      </c>
      <c r="O5462" s="20">
        <v>54.8776337001884</v>
      </c>
      <c r="P5462" s="20">
        <v>37.7066549752471</v>
      </c>
      <c r="Q5462" s="22">
        <f t="shared" si="10"/>
        <v>0.687104243255985</v>
      </c>
      <c r="R5462" s="23"/>
      <c r="S5462" s="24"/>
      <c r="T5462" s="23"/>
      <c r="U5462" s="22"/>
      <c r="V5462" s="20"/>
      <c r="W5462" s="20"/>
      <c r="X5462" s="25"/>
      <c r="Y5462" s="85"/>
    </row>
    <row r="5463" spans="1:25">
      <c r="A5463" s="1" t="s">
        <v>3801</v>
      </c>
      <c r="B5463" s="13" t="s">
        <v>3802</v>
      </c>
      <c r="C5463" t="s">
        <v>3803</v>
      </c>
      <c r="D5463" s="62" t="s">
        <v>3804</v>
      </c>
      <c r="E5463" s="13" t="s">
        <v>4020</v>
      </c>
      <c r="F5463" s="20"/>
      <c r="G5463" s="20"/>
      <c r="H5463" s="20"/>
      <c r="I5463" s="20"/>
      <c r="J5463" s="25"/>
      <c r="K5463" t="s">
        <v>29</v>
      </c>
      <c r="L5463" t="s">
        <v>30</v>
      </c>
      <c r="M5463" s="21" t="s">
        <v>31</v>
      </c>
      <c r="N5463" t="s">
        <v>4253</v>
      </c>
      <c r="O5463" s="20">
        <v>54.5039650145134</v>
      </c>
      <c r="P5463" s="20">
        <v>44.2524429836221</v>
      </c>
      <c r="Q5463" s="22">
        <f t="shared" si="10"/>
        <v>0.811912362189403</v>
      </c>
      <c r="R5463" s="23"/>
      <c r="S5463" s="24"/>
      <c r="T5463" s="23"/>
      <c r="U5463" s="22"/>
      <c r="V5463" s="20"/>
      <c r="W5463" s="20"/>
      <c r="X5463" s="25"/>
      <c r="Y5463" s="85"/>
    </row>
    <row r="5464" spans="1:25">
      <c r="A5464" s="1" t="s">
        <v>3801</v>
      </c>
      <c r="B5464" s="13" t="s">
        <v>3802</v>
      </c>
      <c r="C5464" t="s">
        <v>3803</v>
      </c>
      <c r="D5464" s="62" t="s">
        <v>3804</v>
      </c>
      <c r="E5464" s="13" t="s">
        <v>4020</v>
      </c>
      <c r="F5464" s="20"/>
      <c r="G5464" s="20"/>
      <c r="H5464" s="20"/>
      <c r="I5464" s="20"/>
      <c r="J5464" s="25"/>
      <c r="K5464" t="s">
        <v>29</v>
      </c>
      <c r="L5464" t="s">
        <v>30</v>
      </c>
      <c r="M5464" s="21" t="s">
        <v>31</v>
      </c>
      <c r="N5464" t="s">
        <v>4254</v>
      </c>
      <c r="O5464" s="20">
        <v>53.7997203010094</v>
      </c>
      <c r="P5464" s="20">
        <v>41.8139664453051</v>
      </c>
      <c r="Q5464" s="22">
        <f t="shared" si="10"/>
        <v>0.777215312855829</v>
      </c>
      <c r="R5464" s="23"/>
      <c r="S5464" s="24"/>
      <c r="T5464" s="23"/>
      <c r="U5464" s="22"/>
      <c r="V5464" s="20"/>
      <c r="W5464" s="20"/>
      <c r="X5464" s="25"/>
      <c r="Y5464" s="85"/>
    </row>
    <row r="5465" spans="1:25">
      <c r="A5465" s="1" t="s">
        <v>3801</v>
      </c>
      <c r="B5465" s="13" t="s">
        <v>3802</v>
      </c>
      <c r="C5465" t="s">
        <v>3803</v>
      </c>
      <c r="D5465" s="62" t="s">
        <v>3804</v>
      </c>
      <c r="E5465" s="13" t="s">
        <v>4020</v>
      </c>
      <c r="F5465" s="20"/>
      <c r="G5465" s="20"/>
      <c r="H5465" s="20"/>
      <c r="I5465" s="20"/>
      <c r="J5465" s="25"/>
      <c r="K5465" t="s">
        <v>29</v>
      </c>
      <c r="L5465" t="s">
        <v>30</v>
      </c>
      <c r="M5465" s="21" t="s">
        <v>31</v>
      </c>
      <c r="N5465" t="s">
        <v>4255</v>
      </c>
      <c r="O5465" s="20">
        <v>52.7213363462509</v>
      </c>
      <c r="P5465" s="20">
        <v>49.6934931569293</v>
      </c>
      <c r="Q5465" s="22">
        <f t="shared" si="10"/>
        <v>0.942568921822541</v>
      </c>
      <c r="R5465" s="23"/>
      <c r="S5465" s="24"/>
      <c r="T5465" s="23"/>
      <c r="U5465" s="22"/>
      <c r="V5465" s="20"/>
      <c r="W5465" s="20"/>
      <c r="X5465" s="25"/>
      <c r="Y5465" s="85"/>
    </row>
    <row r="5466" spans="1:25">
      <c r="A5466" s="1" t="s">
        <v>3801</v>
      </c>
      <c r="B5466" s="13" t="s">
        <v>3802</v>
      </c>
      <c r="C5466" t="s">
        <v>3803</v>
      </c>
      <c r="D5466" s="62" t="s">
        <v>3804</v>
      </c>
      <c r="E5466" s="13" t="s">
        <v>4020</v>
      </c>
      <c r="F5466" s="20"/>
      <c r="G5466" s="20"/>
      <c r="H5466" s="20"/>
      <c r="I5466" s="20"/>
      <c r="J5466" s="25"/>
      <c r="K5466" t="s">
        <v>29</v>
      </c>
      <c r="L5466" t="s">
        <v>30</v>
      </c>
      <c r="M5466" s="21" t="s">
        <v>31</v>
      </c>
      <c r="N5466" t="s">
        <v>4256</v>
      </c>
      <c r="O5466" s="20">
        <v>52.3939434516947</v>
      </c>
      <c r="P5466" s="20">
        <v>42.0602686813031</v>
      </c>
      <c r="Q5466" s="22">
        <f t="shared" si="10"/>
        <v>0.802769669744006</v>
      </c>
      <c r="R5466" s="23"/>
      <c r="S5466" s="24"/>
      <c r="T5466" s="23"/>
      <c r="U5466" s="22"/>
      <c r="V5466" s="20"/>
      <c r="W5466" s="20"/>
      <c r="X5466" s="25"/>
      <c r="Y5466" s="85"/>
    </row>
    <row r="5467" spans="1:25">
      <c r="A5467" s="1" t="s">
        <v>3801</v>
      </c>
      <c r="B5467" s="13" t="s">
        <v>3802</v>
      </c>
      <c r="C5467" t="s">
        <v>3803</v>
      </c>
      <c r="D5467" s="62" t="s">
        <v>3804</v>
      </c>
      <c r="E5467" s="13" t="s">
        <v>4020</v>
      </c>
      <c r="F5467" s="20"/>
      <c r="G5467" s="20"/>
      <c r="H5467" s="20"/>
      <c r="I5467" s="20"/>
      <c r="J5467" s="25"/>
      <c r="K5467" t="s">
        <v>29</v>
      </c>
      <c r="L5467" t="s">
        <v>30</v>
      </c>
      <c r="M5467" s="21" t="s">
        <v>31</v>
      </c>
      <c r="N5467" t="s">
        <v>4257</v>
      </c>
      <c r="O5467" s="20">
        <v>52.0951873165688</v>
      </c>
      <c r="P5467" s="20">
        <v>38.6889897372504</v>
      </c>
      <c r="Q5467" s="22">
        <f t="shared" si="10"/>
        <v>0.74265957625121</v>
      </c>
      <c r="R5467" s="23"/>
      <c r="S5467" s="24"/>
      <c r="T5467" s="23"/>
      <c r="U5467" s="22"/>
      <c r="V5467" s="20"/>
      <c r="W5467" s="20"/>
      <c r="X5467" s="25"/>
      <c r="Y5467" s="85"/>
    </row>
    <row r="5468" spans="1:25">
      <c r="A5468" s="1" t="s">
        <v>3801</v>
      </c>
      <c r="B5468" s="13" t="s">
        <v>3802</v>
      </c>
      <c r="C5468" t="s">
        <v>3803</v>
      </c>
      <c r="D5468" s="62" t="s">
        <v>3804</v>
      </c>
      <c r="E5468" s="13" t="s">
        <v>4020</v>
      </c>
      <c r="F5468" s="20"/>
      <c r="G5468" s="20"/>
      <c r="H5468" s="20"/>
      <c r="I5468" s="20"/>
      <c r="J5468" s="25"/>
      <c r="K5468" t="s">
        <v>29</v>
      </c>
      <c r="L5468" t="s">
        <v>30</v>
      </c>
      <c r="M5468" s="21" t="s">
        <v>31</v>
      </c>
      <c r="N5468" t="s">
        <v>4258</v>
      </c>
      <c r="O5468" s="20">
        <v>51.6329702696683</v>
      </c>
      <c r="P5468" s="20">
        <v>49.5622568093385</v>
      </c>
      <c r="Q5468" s="22">
        <f t="shared" si="10"/>
        <v>0.959895519287097</v>
      </c>
      <c r="R5468" s="23"/>
      <c r="S5468" s="24"/>
      <c r="T5468" s="23"/>
      <c r="U5468" s="22"/>
      <c r="V5468" s="20"/>
      <c r="W5468" s="20"/>
      <c r="X5468" s="25"/>
      <c r="Y5468" s="85"/>
    </row>
    <row r="5469" spans="1:25">
      <c r="A5469" s="1" t="s">
        <v>3801</v>
      </c>
      <c r="B5469" s="13" t="s">
        <v>3802</v>
      </c>
      <c r="C5469" t="s">
        <v>3803</v>
      </c>
      <c r="D5469" s="62" t="s">
        <v>3804</v>
      </c>
      <c r="E5469" s="13" t="s">
        <v>4020</v>
      </c>
      <c r="F5469" s="20"/>
      <c r="G5469" s="20"/>
      <c r="H5469" s="20"/>
      <c r="I5469" s="20"/>
      <c r="J5469" s="25"/>
      <c r="K5469" t="s">
        <v>29</v>
      </c>
      <c r="L5469" t="s">
        <v>30</v>
      </c>
      <c r="M5469" s="21" t="s">
        <v>31</v>
      </c>
      <c r="N5469" t="s">
        <v>4259</v>
      </c>
      <c r="O5469" s="20">
        <v>50.5471246237974</v>
      </c>
      <c r="P5469" s="20">
        <v>42.5106039892032</v>
      </c>
      <c r="Q5469" s="22">
        <f t="shared" si="10"/>
        <v>0.841009341393661</v>
      </c>
      <c r="R5469" s="23"/>
      <c r="S5469" s="24"/>
      <c r="T5469" s="23"/>
      <c r="U5469" s="22"/>
      <c r="V5469" s="20"/>
      <c r="W5469" s="20"/>
      <c r="X5469" s="25"/>
      <c r="Y5469" s="85"/>
    </row>
    <row r="5470" spans="1:25">
      <c r="A5470" s="1" t="s">
        <v>3801</v>
      </c>
      <c r="B5470" s="13" t="s">
        <v>3802</v>
      </c>
      <c r="C5470" t="s">
        <v>3803</v>
      </c>
      <c r="D5470" s="62" t="s">
        <v>3804</v>
      </c>
      <c r="E5470" s="13" t="s">
        <v>4020</v>
      </c>
      <c r="F5470" s="20"/>
      <c r="G5470" s="20"/>
      <c r="H5470" s="20"/>
      <c r="I5470" s="20"/>
      <c r="J5470" s="25"/>
      <c r="K5470" t="s">
        <v>29</v>
      </c>
      <c r="L5470" t="s">
        <v>30</v>
      </c>
      <c r="M5470" s="21" t="s">
        <v>31</v>
      </c>
      <c r="N5470" t="s">
        <v>4260</v>
      </c>
      <c r="O5470" s="20">
        <v>50.3313806815752</v>
      </c>
      <c r="P5470" s="20">
        <v>44.960492474712</v>
      </c>
      <c r="Q5470" s="22">
        <f t="shared" si="10"/>
        <v>0.893289472012649</v>
      </c>
      <c r="R5470" s="23"/>
      <c r="S5470" s="24"/>
      <c r="T5470" s="23"/>
      <c r="U5470" s="22"/>
      <c r="V5470" s="20"/>
      <c r="W5470" s="20"/>
      <c r="X5470" s="25"/>
      <c r="Y5470" s="85"/>
    </row>
    <row r="5471" spans="1:25">
      <c r="A5471" s="1" t="s">
        <v>3801</v>
      </c>
      <c r="B5471" s="13" t="s">
        <v>3802</v>
      </c>
      <c r="C5471" t="s">
        <v>3803</v>
      </c>
      <c r="D5471" s="62" t="s">
        <v>3804</v>
      </c>
      <c r="E5471" s="13" t="s">
        <v>4020</v>
      </c>
      <c r="F5471" s="20"/>
      <c r="G5471" s="20"/>
      <c r="H5471" s="20"/>
      <c r="I5471" s="20"/>
      <c r="J5471" s="25"/>
      <c r="K5471" t="s">
        <v>29</v>
      </c>
      <c r="L5471" t="s">
        <v>30</v>
      </c>
      <c r="M5471" s="21" t="s">
        <v>31</v>
      </c>
      <c r="N5471" t="s">
        <v>4261</v>
      </c>
      <c r="O5471" s="20">
        <v>49.9824086236307</v>
      </c>
      <c r="P5471" s="20">
        <v>44.2908456910512</v>
      </c>
      <c r="Q5471" s="22">
        <f t="shared" si="10"/>
        <v>0.88612867828285</v>
      </c>
      <c r="R5471" s="23"/>
      <c r="S5471" s="24"/>
      <c r="T5471" s="23"/>
      <c r="U5471" s="22"/>
      <c r="V5471" s="20"/>
      <c r="W5471" s="20"/>
      <c r="X5471" s="25"/>
      <c r="Y5471" s="85"/>
    </row>
    <row r="5472" spans="1:25">
      <c r="A5472" s="1" t="s">
        <v>3801</v>
      </c>
      <c r="B5472" s="13" t="s">
        <v>3802</v>
      </c>
      <c r="C5472" t="s">
        <v>3803</v>
      </c>
      <c r="D5472" s="62" t="s">
        <v>3804</v>
      </c>
      <c r="E5472" s="13" t="s">
        <v>4020</v>
      </c>
      <c r="F5472" s="20"/>
      <c r="G5472" s="20"/>
      <c r="H5472" s="20"/>
      <c r="I5472" s="20"/>
      <c r="J5472" s="25"/>
      <c r="K5472" t="s">
        <v>29</v>
      </c>
      <c r="L5472" t="s">
        <v>30</v>
      </c>
      <c r="M5472" s="21" t="s">
        <v>31</v>
      </c>
      <c r="N5472" t="s">
        <v>4262</v>
      </c>
      <c r="O5472" s="20">
        <v>48.9355431245702</v>
      </c>
      <c r="P5472" s="20">
        <v>39.5459736085265</v>
      </c>
      <c r="Q5472" s="22">
        <f t="shared" si="10"/>
        <v>0.808123729369027</v>
      </c>
      <c r="R5472" s="23"/>
      <c r="S5472" s="24"/>
      <c r="T5472" s="23"/>
      <c r="U5472" s="22"/>
      <c r="V5472" s="20"/>
      <c r="W5472" s="20"/>
      <c r="X5472" s="25"/>
      <c r="Y5472" s="85"/>
    </row>
    <row r="5473" spans="1:25">
      <c r="A5473" s="1" t="s">
        <v>3801</v>
      </c>
      <c r="B5473" s="13" t="s">
        <v>3802</v>
      </c>
      <c r="C5473" t="s">
        <v>3803</v>
      </c>
      <c r="D5473" s="62" t="s">
        <v>3804</v>
      </c>
      <c r="E5473" s="13" t="s">
        <v>4020</v>
      </c>
      <c r="F5473" s="20"/>
      <c r="G5473" s="20"/>
      <c r="H5473" s="20"/>
      <c r="I5473" s="20"/>
      <c r="J5473" s="25"/>
      <c r="K5473" t="s">
        <v>29</v>
      </c>
      <c r="L5473" t="s">
        <v>30</v>
      </c>
      <c r="M5473" s="21" t="s">
        <v>31</v>
      </c>
      <c r="N5473" t="s">
        <v>4263</v>
      </c>
      <c r="O5473" s="20">
        <v>48.4572806488738</v>
      </c>
      <c r="P5473" s="20">
        <v>46.789777187496</v>
      </c>
      <c r="Q5473" s="22">
        <f t="shared" si="10"/>
        <v>0.965588175005926</v>
      </c>
      <c r="R5473" s="23"/>
      <c r="S5473" s="24"/>
      <c r="T5473" s="23"/>
      <c r="U5473" s="22"/>
      <c r="V5473" s="20"/>
      <c r="W5473" s="20"/>
      <c r="X5473" s="25"/>
      <c r="Y5473" s="85"/>
    </row>
    <row r="5474" spans="1:25">
      <c r="A5474" s="1" t="s">
        <v>3801</v>
      </c>
      <c r="B5474" s="13" t="s">
        <v>3802</v>
      </c>
      <c r="C5474" t="s">
        <v>3803</v>
      </c>
      <c r="D5474" s="62" t="s">
        <v>3804</v>
      </c>
      <c r="E5474" s="13" t="s">
        <v>4020</v>
      </c>
      <c r="F5474" s="20"/>
      <c r="G5474" s="20"/>
      <c r="H5474" s="20"/>
      <c r="I5474" s="20"/>
      <c r="J5474" s="25"/>
      <c r="K5474" t="s">
        <v>29</v>
      </c>
      <c r="L5474" t="s">
        <v>30</v>
      </c>
      <c r="M5474" s="21" t="s">
        <v>31</v>
      </c>
      <c r="N5474" t="s">
        <v>4264</v>
      </c>
      <c r="O5474" s="20">
        <v>47.9731828063061</v>
      </c>
      <c r="P5474" s="20">
        <v>44.3689153501164</v>
      </c>
      <c r="Q5474" s="22">
        <f t="shared" si="10"/>
        <v>0.92486911967584</v>
      </c>
      <c r="R5474" s="23"/>
      <c r="S5474" s="24"/>
      <c r="T5474" s="23"/>
      <c r="U5474" s="22"/>
      <c r="V5474" s="20"/>
      <c r="W5474" s="20"/>
      <c r="X5474" s="25"/>
      <c r="Y5474" s="85"/>
    </row>
    <row r="5475" spans="1:25">
      <c r="A5475" s="1" t="s">
        <v>3801</v>
      </c>
      <c r="B5475" s="13" t="s">
        <v>3802</v>
      </c>
      <c r="C5475" t="s">
        <v>3803</v>
      </c>
      <c r="D5475" s="62" t="s">
        <v>3804</v>
      </c>
      <c r="E5475" s="13" t="s">
        <v>4020</v>
      </c>
      <c r="F5475" s="20"/>
      <c r="G5475" s="20"/>
      <c r="H5475" s="20"/>
      <c r="I5475" s="20"/>
      <c r="J5475" s="25"/>
      <c r="K5475" t="s">
        <v>29</v>
      </c>
      <c r="L5475" t="s">
        <v>30</v>
      </c>
      <c r="M5475" s="21" t="s">
        <v>31</v>
      </c>
      <c r="N5475" t="s">
        <v>4265</v>
      </c>
      <c r="O5475" s="20">
        <v>47.7717044589322</v>
      </c>
      <c r="P5475" s="20">
        <v>36.3424124513619</v>
      </c>
      <c r="Q5475" s="22">
        <f t="shared" si="10"/>
        <v>0.760751848044364</v>
      </c>
      <c r="R5475" s="23"/>
      <c r="S5475" s="24"/>
      <c r="T5475" s="23"/>
      <c r="U5475" s="22"/>
      <c r="V5475" s="20"/>
      <c r="W5475" s="20"/>
      <c r="X5475" s="25"/>
      <c r="Y5475" s="85"/>
    </row>
    <row r="5476" spans="1:25">
      <c r="A5476" s="1" t="s">
        <v>3801</v>
      </c>
      <c r="B5476" s="13" t="s">
        <v>3802</v>
      </c>
      <c r="C5476" t="s">
        <v>3803</v>
      </c>
      <c r="D5476" s="62" t="s">
        <v>3804</v>
      </c>
      <c r="E5476" s="13" t="s">
        <v>4020</v>
      </c>
      <c r="F5476" s="20"/>
      <c r="G5476" s="20"/>
      <c r="H5476" s="20"/>
      <c r="I5476" s="20"/>
      <c r="J5476" s="25"/>
      <c r="K5476" t="s">
        <v>29</v>
      </c>
      <c r="L5476" t="s">
        <v>30</v>
      </c>
      <c r="M5476" s="21" t="s">
        <v>31</v>
      </c>
      <c r="N5476" t="s">
        <v>4266</v>
      </c>
      <c r="O5476" s="20">
        <v>46.0455631887542</v>
      </c>
      <c r="P5476" s="20">
        <v>41.1110747801066</v>
      </c>
      <c r="Q5476" s="22">
        <f t="shared" si="10"/>
        <v>0.892834660563936</v>
      </c>
      <c r="R5476" s="23"/>
      <c r="S5476" s="24"/>
      <c r="T5476" s="23"/>
      <c r="U5476" s="22"/>
      <c r="V5476" s="20"/>
      <c r="W5476" s="20"/>
      <c r="X5476" s="25"/>
      <c r="Y5476" s="85"/>
    </row>
    <row r="5477" spans="1:25">
      <c r="A5477" s="1" t="s">
        <v>3801</v>
      </c>
      <c r="B5477" s="13" t="s">
        <v>3802</v>
      </c>
      <c r="C5477" t="s">
        <v>3803</v>
      </c>
      <c r="D5477" s="62" t="s">
        <v>3804</v>
      </c>
      <c r="E5477" s="13" t="s">
        <v>4020</v>
      </c>
      <c r="F5477" s="20"/>
      <c r="G5477" s="20"/>
      <c r="H5477" s="20"/>
      <c r="I5477" s="20"/>
      <c r="J5477" s="25"/>
      <c r="K5477" t="s">
        <v>29</v>
      </c>
      <c r="L5477" t="s">
        <v>30</v>
      </c>
      <c r="M5477" s="21" t="s">
        <v>31</v>
      </c>
      <c r="N5477" t="s">
        <v>4267</v>
      </c>
      <c r="O5477" s="20">
        <v>45.0391117393173</v>
      </c>
      <c r="P5477" s="20">
        <v>33.1788395744114</v>
      </c>
      <c r="Q5477" s="22">
        <f t="shared" si="10"/>
        <v>0.736667271913528</v>
      </c>
      <c r="R5477" s="23"/>
      <c r="S5477" s="24"/>
      <c r="T5477" s="23"/>
      <c r="U5477" s="22"/>
      <c r="V5477" s="20"/>
      <c r="W5477" s="20"/>
      <c r="X5477" s="25"/>
      <c r="Y5477" s="85"/>
    </row>
    <row r="5478" spans="1:25">
      <c r="A5478" s="1" t="s">
        <v>3801</v>
      </c>
      <c r="B5478" s="13" t="s">
        <v>3802</v>
      </c>
      <c r="C5478" t="s">
        <v>3803</v>
      </c>
      <c r="D5478" s="62" t="s">
        <v>3804</v>
      </c>
      <c r="E5478" s="13" t="s">
        <v>4020</v>
      </c>
      <c r="F5478" s="20"/>
      <c r="G5478" s="20"/>
      <c r="H5478" s="20"/>
      <c r="I5478" s="20"/>
      <c r="J5478" s="25"/>
      <c r="K5478" t="s">
        <v>29</v>
      </c>
      <c r="L5478" t="s">
        <v>30</v>
      </c>
      <c r="M5478" s="21" t="s">
        <v>31</v>
      </c>
      <c r="N5478" t="s">
        <v>4268</v>
      </c>
      <c r="O5478" s="20">
        <v>44.8342334112756</v>
      </c>
      <c r="P5478" s="20">
        <v>33.746295437592</v>
      </c>
      <c r="Q5478" s="22">
        <f t="shared" si="10"/>
        <v>0.752690363366511</v>
      </c>
      <c r="R5478" s="23"/>
      <c r="S5478" s="24"/>
      <c r="T5478" s="23"/>
      <c r="U5478" s="22"/>
      <c r="V5478" s="20"/>
      <c r="W5478" s="20"/>
      <c r="X5478" s="25"/>
      <c r="Y5478" s="85"/>
    </row>
    <row r="5479" spans="1:25">
      <c r="A5479" s="1" t="s">
        <v>3801</v>
      </c>
      <c r="B5479" s="13" t="s">
        <v>3802</v>
      </c>
      <c r="C5479" t="s">
        <v>3803</v>
      </c>
      <c r="D5479" s="62" t="s">
        <v>3804</v>
      </c>
      <c r="E5479" s="13" t="s">
        <v>4020</v>
      </c>
      <c r="F5479" s="20"/>
      <c r="G5479" s="20"/>
      <c r="H5479" s="20"/>
      <c r="I5479" s="20"/>
      <c r="J5479" s="25"/>
      <c r="K5479" t="s">
        <v>29</v>
      </c>
      <c r="L5479" t="s">
        <v>30</v>
      </c>
      <c r="M5479" s="21" t="s">
        <v>31</v>
      </c>
      <c r="N5479" t="s">
        <v>4269</v>
      </c>
      <c r="O5479" s="20">
        <v>43.7850625355013</v>
      </c>
      <c r="P5479" s="20">
        <v>36.154296682459</v>
      </c>
      <c r="Q5479" s="22">
        <f t="shared" si="10"/>
        <v>0.825722166164425</v>
      </c>
      <c r="R5479" s="23"/>
      <c r="S5479" s="24"/>
      <c r="T5479" s="23"/>
      <c r="U5479" s="22"/>
      <c r="V5479" s="20"/>
      <c r="W5479" s="20"/>
      <c r="X5479" s="25"/>
      <c r="Y5479" s="85"/>
    </row>
    <row r="5480" spans="1:25">
      <c r="A5480" s="1" t="s">
        <v>3801</v>
      </c>
      <c r="B5480" s="13" t="s">
        <v>3802</v>
      </c>
      <c r="C5480" t="s">
        <v>3803</v>
      </c>
      <c r="D5480" s="62" t="s">
        <v>3804</v>
      </c>
      <c r="E5480" s="13" t="s">
        <v>4020</v>
      </c>
      <c r="F5480" s="20"/>
      <c r="G5480" s="20"/>
      <c r="H5480" s="20"/>
      <c r="I5480" s="20"/>
      <c r="J5480" s="25"/>
      <c r="K5480" t="s">
        <v>29</v>
      </c>
      <c r="L5480" t="s">
        <v>30</v>
      </c>
      <c r="M5480" s="21" t="s">
        <v>31</v>
      </c>
      <c r="N5480" t="s">
        <v>4270</v>
      </c>
      <c r="O5480" s="20">
        <v>42.3142935479948</v>
      </c>
      <c r="P5480" s="20">
        <v>35.5031813924747</v>
      </c>
      <c r="Q5480" s="22">
        <f t="shared" si="10"/>
        <v>0.839035191553072</v>
      </c>
      <c r="R5480" s="23"/>
      <c r="S5480" s="24"/>
      <c r="T5480" s="23"/>
      <c r="U5480" s="22"/>
      <c r="V5480" s="20"/>
      <c r="W5480" s="20"/>
      <c r="X5480" s="25"/>
      <c r="Y5480" s="85"/>
    </row>
    <row r="5481" spans="1:25">
      <c r="A5481" s="1" t="s">
        <v>3801</v>
      </c>
      <c r="B5481" s="13" t="s">
        <v>3802</v>
      </c>
      <c r="C5481" t="s">
        <v>3803</v>
      </c>
      <c r="D5481" s="62" t="s">
        <v>3804</v>
      </c>
      <c r="E5481" s="13" t="s">
        <v>4020</v>
      </c>
      <c r="F5481" s="20"/>
      <c r="G5481" s="20"/>
      <c r="H5481" s="20"/>
      <c r="I5481" s="20"/>
      <c r="J5481" s="25"/>
      <c r="K5481" t="s">
        <v>29</v>
      </c>
      <c r="L5481" t="s">
        <v>30</v>
      </c>
      <c r="M5481" s="21" t="s">
        <v>31</v>
      </c>
      <c r="N5481" t="s">
        <v>4271</v>
      </c>
      <c r="O5481" s="20">
        <v>41.8077347642364</v>
      </c>
      <c r="P5481" s="20">
        <v>39.22111809807</v>
      </c>
      <c r="Q5481" s="22">
        <f t="shared" si="10"/>
        <v>0.938130666950675</v>
      </c>
      <c r="R5481" s="23"/>
      <c r="S5481" s="24"/>
      <c r="T5481" s="23"/>
      <c r="U5481" s="22"/>
      <c r="V5481" s="20"/>
      <c r="W5481" s="20"/>
      <c r="X5481" s="25"/>
      <c r="Y5481" s="85"/>
    </row>
    <row r="5482" spans="1:25">
      <c r="A5482" s="1" t="s">
        <v>3801</v>
      </c>
      <c r="B5482" s="13" t="s">
        <v>3802</v>
      </c>
      <c r="C5482" t="s">
        <v>3803</v>
      </c>
      <c r="D5482" s="62" t="s">
        <v>3804</v>
      </c>
      <c r="E5482" s="13" t="s">
        <v>4020</v>
      </c>
      <c r="F5482" s="20"/>
      <c r="G5482" s="20"/>
      <c r="H5482" s="20"/>
      <c r="I5482" s="20"/>
      <c r="J5482" s="25"/>
      <c r="K5482" t="s">
        <v>29</v>
      </c>
      <c r="L5482" t="s">
        <v>30</v>
      </c>
      <c r="M5482" s="21" t="s">
        <v>31</v>
      </c>
      <c r="N5482" t="s">
        <v>4272</v>
      </c>
      <c r="O5482" s="20">
        <v>41.6896693161285</v>
      </c>
      <c r="P5482" s="20">
        <v>39.7018171337238</v>
      </c>
      <c r="Q5482" s="22">
        <f t="shared" si="10"/>
        <v>0.952317871189358</v>
      </c>
      <c r="R5482" s="23"/>
      <c r="S5482" s="24"/>
      <c r="T5482" s="23"/>
      <c r="U5482" s="22"/>
      <c r="V5482" s="20"/>
      <c r="W5482" s="20"/>
      <c r="X5482" s="25"/>
      <c r="Y5482" s="85"/>
    </row>
    <row r="5483" spans="1:25">
      <c r="A5483" s="1" t="s">
        <v>3801</v>
      </c>
      <c r="B5483" s="13" t="s">
        <v>3802</v>
      </c>
      <c r="C5483" t="s">
        <v>3803</v>
      </c>
      <c r="D5483" s="62" t="s">
        <v>3804</v>
      </c>
      <c r="E5483" s="13" t="s">
        <v>4020</v>
      </c>
      <c r="F5483" s="20"/>
      <c r="G5483" s="20"/>
      <c r="H5483" s="20"/>
      <c r="I5483" s="20"/>
      <c r="J5483" s="25"/>
      <c r="K5483" t="s">
        <v>29</v>
      </c>
      <c r="L5483" t="s">
        <v>30</v>
      </c>
      <c r="M5483" s="21" t="s">
        <v>31</v>
      </c>
      <c r="N5483" t="s">
        <v>4273</v>
      </c>
      <c r="O5483" s="20">
        <v>41.6051456525365</v>
      </c>
      <c r="P5483" s="20">
        <v>34.5128845165553</v>
      </c>
      <c r="Q5483" s="22">
        <f t="shared" si="10"/>
        <v>0.829534039005369</v>
      </c>
      <c r="R5483" s="23"/>
      <c r="S5483" s="24"/>
      <c r="T5483" s="23"/>
      <c r="U5483" s="22"/>
      <c r="V5483" s="20"/>
      <c r="W5483" s="20"/>
      <c r="X5483" s="25"/>
      <c r="Y5483" s="85"/>
    </row>
    <row r="5484" spans="1:25">
      <c r="A5484" s="1" t="s">
        <v>3801</v>
      </c>
      <c r="B5484" s="13" t="s">
        <v>3802</v>
      </c>
      <c r="C5484" t="s">
        <v>3803</v>
      </c>
      <c r="D5484" s="62" t="s">
        <v>3804</v>
      </c>
      <c r="E5484" s="13" t="s">
        <v>4020</v>
      </c>
      <c r="F5484" s="20"/>
      <c r="G5484" s="20"/>
      <c r="H5484" s="20"/>
      <c r="I5484" s="20"/>
      <c r="J5484" s="25"/>
      <c r="K5484" t="s">
        <v>29</v>
      </c>
      <c r="L5484" t="s">
        <v>30</v>
      </c>
      <c r="M5484" s="21" t="s">
        <v>31</v>
      </c>
      <c r="N5484" t="s">
        <v>4274</v>
      </c>
      <c r="O5484" s="20">
        <v>40.8614745166806</v>
      </c>
      <c r="P5484" s="20">
        <v>35.8972332765427</v>
      </c>
      <c r="Q5484" s="22">
        <f t="shared" si="10"/>
        <v>0.878510472300472</v>
      </c>
      <c r="R5484" s="23"/>
      <c r="S5484" s="24"/>
      <c r="T5484" s="23">
        <f>615000*1000000000</f>
        <v>615000000000000</v>
      </c>
      <c r="U5484" s="22"/>
      <c r="V5484" s="20">
        <v>35.9</v>
      </c>
      <c r="W5484" s="20"/>
      <c r="X5484" s="25"/>
      <c r="Y5484" s="85"/>
    </row>
    <row r="5485" spans="1:25">
      <c r="A5485" s="1" t="s">
        <v>3801</v>
      </c>
      <c r="B5485" s="13" t="s">
        <v>3802</v>
      </c>
      <c r="C5485" t="s">
        <v>3803</v>
      </c>
      <c r="D5485" s="62" t="s">
        <v>3804</v>
      </c>
      <c r="E5485" s="13" t="s">
        <v>4020</v>
      </c>
      <c r="F5485" s="20"/>
      <c r="G5485" s="20"/>
      <c r="H5485" s="20"/>
      <c r="I5485" s="20"/>
      <c r="J5485" s="25"/>
      <c r="K5485" t="s">
        <v>29</v>
      </c>
      <c r="L5485" t="s">
        <v>30</v>
      </c>
      <c r="M5485" s="21" t="s">
        <v>31</v>
      </c>
      <c r="N5485" t="s">
        <v>4275</v>
      </c>
      <c r="O5485" s="20">
        <v>40.5358788221487</v>
      </c>
      <c r="P5485" s="20">
        <v>36.4586712396427</v>
      </c>
      <c r="Q5485" s="22">
        <f t="shared" si="10"/>
        <v>0.89941731372361</v>
      </c>
      <c r="R5485" s="23"/>
      <c r="S5485" s="24"/>
      <c r="T5485" s="23"/>
      <c r="U5485" s="22"/>
      <c r="V5485" s="20"/>
      <c r="W5485" s="20"/>
      <c r="X5485" s="25"/>
      <c r="Y5485" s="85"/>
    </row>
    <row r="5486" spans="1:25">
      <c r="A5486" s="1" t="s">
        <v>3801</v>
      </c>
      <c r="B5486" s="13" t="s">
        <v>3802</v>
      </c>
      <c r="C5486" t="s">
        <v>3803</v>
      </c>
      <c r="D5486" s="62" t="s">
        <v>3804</v>
      </c>
      <c r="E5486" s="13" t="s">
        <v>4020</v>
      </c>
      <c r="F5486" s="20"/>
      <c r="G5486" s="20"/>
      <c r="H5486" s="20"/>
      <c r="I5486" s="20"/>
      <c r="J5486" s="25"/>
      <c r="K5486" t="s">
        <v>29</v>
      </c>
      <c r="L5486" t="s">
        <v>30</v>
      </c>
      <c r="M5486" s="21" t="s">
        <v>31</v>
      </c>
      <c r="N5486" t="s">
        <v>4276</v>
      </c>
      <c r="O5486" s="20">
        <v>39.5715097383928</v>
      </c>
      <c r="P5486" s="20">
        <v>33.212826512366</v>
      </c>
      <c r="Q5486" s="22">
        <f t="shared" si="10"/>
        <v>0.839311583812091</v>
      </c>
      <c r="R5486" s="23"/>
      <c r="S5486" s="24"/>
      <c r="T5486" s="23"/>
      <c r="U5486" s="22"/>
      <c r="V5486" s="20"/>
      <c r="W5486" s="20"/>
      <c r="X5486" s="25"/>
      <c r="Y5486" s="85"/>
    </row>
    <row r="5487" spans="1:25">
      <c r="A5487" s="1" t="s">
        <v>3801</v>
      </c>
      <c r="B5487" s="13" t="s">
        <v>3802</v>
      </c>
      <c r="C5487" t="s">
        <v>3803</v>
      </c>
      <c r="D5487" s="62" t="s">
        <v>3804</v>
      </c>
      <c r="E5487" s="13" t="s">
        <v>4020</v>
      </c>
      <c r="F5487" s="20"/>
      <c r="G5487" s="20"/>
      <c r="H5487" s="20"/>
      <c r="I5487" s="20"/>
      <c r="J5487" s="25"/>
      <c r="K5487" t="s">
        <v>29</v>
      </c>
      <c r="L5487" t="s">
        <v>30</v>
      </c>
      <c r="M5487" s="21" t="s">
        <v>31</v>
      </c>
      <c r="N5487" t="s">
        <v>4277</v>
      </c>
      <c r="O5487" s="20">
        <v>39.3593485355595</v>
      </c>
      <c r="P5487" s="20">
        <v>27.6488357926928</v>
      </c>
      <c r="Q5487" s="22">
        <f t="shared" si="10"/>
        <v>0.702471885877715</v>
      </c>
      <c r="R5487" s="23"/>
      <c r="S5487" s="24"/>
      <c r="T5487" s="23"/>
      <c r="U5487" s="22"/>
      <c r="V5487" s="20"/>
      <c r="W5487" s="20"/>
      <c r="X5487" s="25"/>
      <c r="Y5487" s="85"/>
    </row>
    <row r="5488" spans="1:25">
      <c r="A5488" s="1" t="s">
        <v>3801</v>
      </c>
      <c r="B5488" s="13" t="s">
        <v>3802</v>
      </c>
      <c r="C5488" t="s">
        <v>3803</v>
      </c>
      <c r="D5488" s="62" t="s">
        <v>3804</v>
      </c>
      <c r="E5488" s="13" t="s">
        <v>4020</v>
      </c>
      <c r="F5488" s="20"/>
      <c r="G5488" s="20"/>
      <c r="H5488" s="20"/>
      <c r="I5488" s="20"/>
      <c r="J5488" s="25"/>
      <c r="K5488" t="s">
        <v>29</v>
      </c>
      <c r="L5488" t="s">
        <v>30</v>
      </c>
      <c r="M5488" s="21" t="s">
        <v>31</v>
      </c>
      <c r="N5488" t="s">
        <v>4278</v>
      </c>
      <c r="O5488" s="20">
        <v>39.0149737316235</v>
      </c>
      <c r="P5488" s="20">
        <v>33.2204867875042</v>
      </c>
      <c r="Q5488" s="22">
        <f t="shared" si="10"/>
        <v>0.851480434563959</v>
      </c>
      <c r="R5488" s="23"/>
      <c r="S5488" s="24"/>
      <c r="T5488" s="23"/>
      <c r="U5488" s="22"/>
      <c r="V5488" s="20"/>
      <c r="W5488" s="20"/>
      <c r="X5488" s="25"/>
      <c r="Y5488" s="85"/>
    </row>
    <row r="5489" spans="1:25">
      <c r="A5489" s="1" t="s">
        <v>3801</v>
      </c>
      <c r="B5489" s="13" t="s">
        <v>3802</v>
      </c>
      <c r="C5489" t="s">
        <v>3803</v>
      </c>
      <c r="D5489" s="62" t="s">
        <v>3804</v>
      </c>
      <c r="E5489" s="13" t="s">
        <v>4020</v>
      </c>
      <c r="F5489" s="20"/>
      <c r="G5489" s="20"/>
      <c r="H5489" s="20"/>
      <c r="I5489" s="20"/>
      <c r="J5489" s="25"/>
      <c r="K5489" t="s">
        <v>29</v>
      </c>
      <c r="L5489" t="s">
        <v>30</v>
      </c>
      <c r="M5489" s="21" t="s">
        <v>31</v>
      </c>
      <c r="N5489" t="s">
        <v>4279</v>
      </c>
      <c r="O5489" s="20">
        <v>38.9878615507203</v>
      </c>
      <c r="P5489" s="20">
        <v>28.5997889984232</v>
      </c>
      <c r="Q5489" s="22">
        <f t="shared" si="10"/>
        <v>0.733556236758893</v>
      </c>
      <c r="R5489" s="23"/>
      <c r="S5489" s="24"/>
      <c r="T5489" s="23"/>
      <c r="U5489" s="22"/>
      <c r="V5489" s="20"/>
      <c r="W5489" s="20"/>
      <c r="X5489" s="25"/>
      <c r="Y5489" s="85"/>
    </row>
    <row r="5490" spans="1:25">
      <c r="A5490" s="1" t="s">
        <v>3801</v>
      </c>
      <c r="B5490" s="13" t="s">
        <v>3802</v>
      </c>
      <c r="C5490" t="s">
        <v>3803</v>
      </c>
      <c r="D5490" s="62" t="s">
        <v>3804</v>
      </c>
      <c r="E5490" s="13" t="s">
        <v>4020</v>
      </c>
      <c r="F5490" s="20"/>
      <c r="G5490" s="20"/>
      <c r="H5490" s="20"/>
      <c r="I5490" s="20"/>
      <c r="J5490" s="25"/>
      <c r="K5490" t="s">
        <v>29</v>
      </c>
      <c r="L5490" t="s">
        <v>30</v>
      </c>
      <c r="M5490" s="21" t="s">
        <v>31</v>
      </c>
      <c r="N5490" t="s">
        <v>4280</v>
      </c>
      <c r="O5490" s="20">
        <v>38.8511475730919</v>
      </c>
      <c r="P5490" s="20">
        <v>40.7622775969519</v>
      </c>
      <c r="Q5490" s="22">
        <f t="shared" si="10"/>
        <v>1.04919108297289</v>
      </c>
      <c r="R5490" s="23"/>
      <c r="S5490" s="24"/>
      <c r="T5490" s="23">
        <f>449000*1000000000</f>
        <v>449000000000000</v>
      </c>
      <c r="U5490" s="22"/>
      <c r="V5490" s="20">
        <v>41.5</v>
      </c>
      <c r="W5490" s="20"/>
      <c r="X5490" s="25"/>
      <c r="Y5490" s="85"/>
    </row>
    <row r="5491" spans="1:25">
      <c r="A5491" s="1" t="s">
        <v>3801</v>
      </c>
      <c r="B5491" s="13" t="s">
        <v>3802</v>
      </c>
      <c r="C5491" t="s">
        <v>3803</v>
      </c>
      <c r="D5491" s="62" t="s">
        <v>3804</v>
      </c>
      <c r="E5491" s="13" t="s">
        <v>4020</v>
      </c>
      <c r="F5491" s="20"/>
      <c r="G5491" s="20"/>
      <c r="H5491" s="20"/>
      <c r="I5491" s="20"/>
      <c r="J5491" s="25"/>
      <c r="K5491" t="s">
        <v>29</v>
      </c>
      <c r="L5491" t="s">
        <v>30</v>
      </c>
      <c r="M5491" s="21" t="s">
        <v>31</v>
      </c>
      <c r="N5491" t="s">
        <v>4281</v>
      </c>
      <c r="O5491" s="20">
        <v>38.6471721102071</v>
      </c>
      <c r="P5491" s="20">
        <v>29.7811565191966</v>
      </c>
      <c r="Q5491" s="22">
        <f t="shared" si="10"/>
        <v>0.770590832215925</v>
      </c>
      <c r="R5491" s="23"/>
      <c r="S5491" s="24"/>
      <c r="T5491" s="23"/>
      <c r="U5491" s="22"/>
      <c r="V5491" s="20"/>
      <c r="W5491" s="20"/>
      <c r="X5491" s="25"/>
      <c r="Y5491" s="85"/>
    </row>
    <row r="5492" spans="1:25">
      <c r="A5492" s="1" t="s">
        <v>3801</v>
      </c>
      <c r="B5492" s="13" t="s">
        <v>3802</v>
      </c>
      <c r="C5492" t="s">
        <v>3803</v>
      </c>
      <c r="D5492" s="62" t="s">
        <v>3804</v>
      </c>
      <c r="E5492" s="13" t="s">
        <v>4020</v>
      </c>
      <c r="F5492" s="20"/>
      <c r="G5492" s="20"/>
      <c r="H5492" s="20"/>
      <c r="I5492" s="20"/>
      <c r="J5492" s="25"/>
      <c r="K5492" t="s">
        <v>29</v>
      </c>
      <c r="L5492" t="s">
        <v>30</v>
      </c>
      <c r="M5492" s="21" t="s">
        <v>31</v>
      </c>
      <c r="N5492" t="s">
        <v>4282</v>
      </c>
      <c r="O5492" s="20">
        <v>37.7034998707794</v>
      </c>
      <c r="P5492" s="20">
        <v>55.3924380299812</v>
      </c>
      <c r="Q5492" s="22">
        <f t="shared" si="10"/>
        <v>1.46915904942053</v>
      </c>
      <c r="R5492" s="23"/>
      <c r="S5492" s="24"/>
      <c r="T5492" s="23"/>
      <c r="U5492" s="22"/>
      <c r="V5492" s="20"/>
      <c r="W5492" s="20"/>
      <c r="X5492" s="25"/>
      <c r="Y5492" s="85"/>
    </row>
    <row r="5493" spans="1:25">
      <c r="A5493" s="1" t="s">
        <v>3801</v>
      </c>
      <c r="B5493" s="13" t="s">
        <v>3802</v>
      </c>
      <c r="C5493" t="s">
        <v>3803</v>
      </c>
      <c r="D5493" s="62" t="s">
        <v>3804</v>
      </c>
      <c r="E5493" s="13" t="s">
        <v>4020</v>
      </c>
      <c r="F5493" s="20"/>
      <c r="G5493" s="20"/>
      <c r="H5493" s="20"/>
      <c r="I5493" s="20"/>
      <c r="J5493" s="25"/>
      <c r="K5493" t="s">
        <v>29</v>
      </c>
      <c r="L5493" t="s">
        <v>30</v>
      </c>
      <c r="M5493" s="21" t="s">
        <v>31</v>
      </c>
      <c r="N5493" t="s">
        <v>4283</v>
      </c>
      <c r="O5493" s="20">
        <v>37.3933629359762</v>
      </c>
      <c r="P5493" s="20">
        <v>34.3754483992674</v>
      </c>
      <c r="Q5493" s="22">
        <f t="shared" si="10"/>
        <v>0.919292775515377</v>
      </c>
      <c r="R5493" s="23"/>
      <c r="S5493" s="24"/>
      <c r="T5493" s="23"/>
      <c r="U5493" s="22"/>
      <c r="V5493" s="20"/>
      <c r="W5493" s="20"/>
      <c r="X5493" s="25"/>
      <c r="Y5493" s="85"/>
    </row>
    <row r="5494" spans="1:25">
      <c r="A5494" s="1" t="s">
        <v>3801</v>
      </c>
      <c r="B5494" s="13" t="s">
        <v>3802</v>
      </c>
      <c r="C5494" t="s">
        <v>3803</v>
      </c>
      <c r="D5494" s="62" t="s">
        <v>3804</v>
      </c>
      <c r="E5494" s="13" t="s">
        <v>4020</v>
      </c>
      <c r="F5494" s="20"/>
      <c r="G5494" s="20"/>
      <c r="H5494" s="20"/>
      <c r="I5494" s="20"/>
      <c r="J5494" s="25"/>
      <c r="K5494" t="s">
        <v>29</v>
      </c>
      <c r="L5494" t="s">
        <v>30</v>
      </c>
      <c r="M5494" s="21" t="s">
        <v>31</v>
      </c>
      <c r="N5494" t="s">
        <v>4284</v>
      </c>
      <c r="O5494" s="20">
        <v>36.3132000734075</v>
      </c>
      <c r="P5494" s="20">
        <v>35.1798192761849</v>
      </c>
      <c r="Q5494" s="22">
        <f t="shared" si="10"/>
        <v>0.968788738119155</v>
      </c>
      <c r="R5494" s="23"/>
      <c r="S5494" s="24"/>
      <c r="T5494" s="23"/>
      <c r="U5494" s="22"/>
      <c r="V5494" s="20"/>
      <c r="W5494" s="20"/>
      <c r="X5494" s="25"/>
      <c r="Y5494" s="85"/>
    </row>
    <row r="5495" spans="1:25">
      <c r="A5495" s="1" t="s">
        <v>3801</v>
      </c>
      <c r="B5495" s="13" t="s">
        <v>3802</v>
      </c>
      <c r="C5495" t="s">
        <v>3803</v>
      </c>
      <c r="D5495" s="62" t="s">
        <v>3804</v>
      </c>
      <c r="E5495" s="13" t="s">
        <v>4020</v>
      </c>
      <c r="F5495" s="20"/>
      <c r="G5495" s="20"/>
      <c r="H5495" s="20"/>
      <c r="I5495" s="20"/>
      <c r="J5495" s="25"/>
      <c r="K5495" t="s">
        <v>29</v>
      </c>
      <c r="L5495" t="s">
        <v>30</v>
      </c>
      <c r="M5495" s="21" t="s">
        <v>31</v>
      </c>
      <c r="N5495" t="s">
        <v>4285</v>
      </c>
      <c r="O5495" s="20">
        <v>36.0834081022021</v>
      </c>
      <c r="P5495" s="20">
        <v>35.8652303619751</v>
      </c>
      <c r="Q5495" s="22">
        <f t="shared" si="10"/>
        <v>0.993953516264067</v>
      </c>
      <c r="R5495" s="23"/>
      <c r="S5495" s="24"/>
      <c r="T5495" s="23"/>
      <c r="U5495" s="22"/>
      <c r="V5495" s="20"/>
      <c r="W5495" s="20"/>
      <c r="X5495" s="25"/>
      <c r="Y5495" s="85"/>
    </row>
    <row r="5496" spans="1:25">
      <c r="A5496" s="1" t="s">
        <v>3801</v>
      </c>
      <c r="B5496" s="13" t="s">
        <v>3802</v>
      </c>
      <c r="C5496" t="s">
        <v>3803</v>
      </c>
      <c r="D5496" s="62" t="s">
        <v>3804</v>
      </c>
      <c r="E5496" s="13" t="s">
        <v>4020</v>
      </c>
      <c r="F5496" s="20"/>
      <c r="G5496" s="20"/>
      <c r="H5496" s="20"/>
      <c r="I5496" s="20"/>
      <c r="J5496" s="25"/>
      <c r="K5496" t="s">
        <v>29</v>
      </c>
      <c r="L5496" t="s">
        <v>30</v>
      </c>
      <c r="M5496" s="21" t="s">
        <v>31</v>
      </c>
      <c r="N5496" t="s">
        <v>4286</v>
      </c>
      <c r="O5496" s="20">
        <v>35.1559157554092</v>
      </c>
      <c r="P5496" s="20">
        <v>31.7786197010035</v>
      </c>
      <c r="Q5496" s="22">
        <f t="shared" si="10"/>
        <v>0.903933776667839</v>
      </c>
      <c r="R5496" s="23"/>
      <c r="S5496" s="24"/>
      <c r="T5496" s="23"/>
      <c r="U5496" s="22"/>
      <c r="V5496" s="20"/>
      <c r="W5496" s="20"/>
      <c r="X5496" s="25"/>
      <c r="Y5496" s="85"/>
    </row>
    <row r="5497" spans="1:25">
      <c r="A5497" s="1" t="s">
        <v>3801</v>
      </c>
      <c r="B5497" s="13" t="s">
        <v>3802</v>
      </c>
      <c r="C5497" t="s">
        <v>3803</v>
      </c>
      <c r="D5497" s="62" t="s">
        <v>3804</v>
      </c>
      <c r="E5497" s="13" t="s">
        <v>4020</v>
      </c>
      <c r="F5497" s="20"/>
      <c r="G5497" s="20"/>
      <c r="H5497" s="20"/>
      <c r="I5497" s="20"/>
      <c r="J5497" s="25"/>
      <c r="K5497" t="s">
        <v>29</v>
      </c>
      <c r="L5497" t="s">
        <v>30</v>
      </c>
      <c r="M5497" s="21" t="s">
        <v>31</v>
      </c>
      <c r="N5497" t="s">
        <v>4287</v>
      </c>
      <c r="O5497" s="20">
        <v>33.8781480062719</v>
      </c>
      <c r="P5497" s="20">
        <v>27.7830255445882</v>
      </c>
      <c r="Q5497" s="22">
        <f t="shared" si="10"/>
        <v>0.820086904970269</v>
      </c>
      <c r="R5497" s="23"/>
      <c r="S5497" s="24"/>
      <c r="T5497" s="23"/>
      <c r="U5497" s="22"/>
      <c r="V5497" s="20"/>
      <c r="W5497" s="20"/>
      <c r="X5497" s="25"/>
      <c r="Y5497" s="85"/>
    </row>
    <row r="5498" spans="1:25">
      <c r="A5498" s="1" t="s">
        <v>3801</v>
      </c>
      <c r="B5498" s="13" t="s">
        <v>3802</v>
      </c>
      <c r="C5498" t="s">
        <v>3803</v>
      </c>
      <c r="D5498" s="62" t="s">
        <v>3804</v>
      </c>
      <c r="E5498" s="13" t="s">
        <v>4020</v>
      </c>
      <c r="F5498" s="20"/>
      <c r="G5498" s="20"/>
      <c r="H5498" s="20"/>
      <c r="I5498" s="20"/>
      <c r="J5498" s="25"/>
      <c r="K5498" t="s">
        <v>29</v>
      </c>
      <c r="L5498" t="s">
        <v>30</v>
      </c>
      <c r="M5498" s="21" t="s">
        <v>31</v>
      </c>
      <c r="N5498" t="s">
        <v>4288</v>
      </c>
      <c r="O5498" s="20">
        <v>33.5609730273432</v>
      </c>
      <c r="P5498" s="20">
        <v>28.2751263281723</v>
      </c>
      <c r="Q5498" s="22">
        <f t="shared" si="10"/>
        <v>0.842500195245697</v>
      </c>
      <c r="R5498" s="23"/>
      <c r="S5498" s="24"/>
      <c r="T5498" s="23"/>
      <c r="U5498" s="22"/>
      <c r="V5498" s="20"/>
      <c r="W5498" s="20"/>
      <c r="X5498" s="25"/>
      <c r="Y5498" s="85"/>
    </row>
    <row r="5499" spans="1:25">
      <c r="A5499" s="1" t="s">
        <v>3801</v>
      </c>
      <c r="B5499" s="13" t="s">
        <v>3802</v>
      </c>
      <c r="C5499" t="s">
        <v>3803</v>
      </c>
      <c r="D5499" s="62" t="s">
        <v>3804</v>
      </c>
      <c r="E5499" s="13" t="s">
        <v>4020</v>
      </c>
      <c r="F5499" s="20"/>
      <c r="G5499" s="20"/>
      <c r="H5499" s="20"/>
      <c r="I5499" s="20"/>
      <c r="J5499" s="25"/>
      <c r="K5499" t="s">
        <v>29</v>
      </c>
      <c r="L5499" t="s">
        <v>30</v>
      </c>
      <c r="M5499" s="21" t="s">
        <v>31</v>
      </c>
      <c r="N5499" t="s">
        <v>4289</v>
      </c>
      <c r="O5499" s="20">
        <v>32.7475479720466</v>
      </c>
      <c r="P5499" s="20">
        <v>34.2299541411895</v>
      </c>
      <c r="Q5499" s="22">
        <f t="shared" si="10"/>
        <v>1.04526769974987</v>
      </c>
      <c r="R5499" s="23"/>
      <c r="S5499" s="24"/>
      <c r="T5499" s="23"/>
      <c r="U5499" s="22"/>
      <c r="V5499" s="20"/>
      <c r="W5499" s="20"/>
      <c r="X5499" s="25"/>
      <c r="Y5499" s="85"/>
    </row>
    <row r="5500" spans="1:25">
      <c r="A5500" s="1" t="s">
        <v>3801</v>
      </c>
      <c r="B5500" s="13" t="s">
        <v>3802</v>
      </c>
      <c r="C5500" t="s">
        <v>3803</v>
      </c>
      <c r="D5500" s="62" t="s">
        <v>3804</v>
      </c>
      <c r="E5500" s="13" t="s">
        <v>4020</v>
      </c>
      <c r="F5500" s="20"/>
      <c r="G5500" s="20"/>
      <c r="H5500" s="20"/>
      <c r="I5500" s="20"/>
      <c r="J5500" s="25"/>
      <c r="K5500" t="s">
        <v>29</v>
      </c>
      <c r="L5500" t="s">
        <v>30</v>
      </c>
      <c r="M5500" s="21" t="s">
        <v>31</v>
      </c>
      <c r="N5500" t="s">
        <v>4290</v>
      </c>
      <c r="O5500" s="20">
        <v>32.5542107080371</v>
      </c>
      <c r="P5500" s="20">
        <v>30.0760330015581</v>
      </c>
      <c r="Q5500" s="22">
        <f t="shared" si="10"/>
        <v>0.9238753558271</v>
      </c>
      <c r="R5500" s="23"/>
      <c r="S5500" s="24"/>
      <c r="T5500" s="23"/>
      <c r="U5500" s="22"/>
      <c r="V5500" s="20"/>
      <c r="W5500" s="20"/>
      <c r="X5500" s="25"/>
      <c r="Y5500" s="85"/>
    </row>
    <row r="5501" spans="1:25">
      <c r="A5501" s="1" t="s">
        <v>3801</v>
      </c>
      <c r="B5501" s="13" t="s">
        <v>3802</v>
      </c>
      <c r="C5501" t="s">
        <v>3803</v>
      </c>
      <c r="D5501" s="62" t="s">
        <v>3804</v>
      </c>
      <c r="E5501" s="13" t="s">
        <v>4020</v>
      </c>
      <c r="F5501" s="20"/>
      <c r="G5501" s="20"/>
      <c r="H5501" s="20"/>
      <c r="I5501" s="20"/>
      <c r="J5501" s="25"/>
      <c r="K5501" t="s">
        <v>29</v>
      </c>
      <c r="L5501" t="s">
        <v>30</v>
      </c>
      <c r="M5501" s="21" t="s">
        <v>31</v>
      </c>
      <c r="N5501" t="s">
        <v>4291</v>
      </c>
      <c r="O5501" s="20">
        <v>32.5491889101164</v>
      </c>
      <c r="P5501" s="20">
        <v>30.7063788539004</v>
      </c>
      <c r="Q5501" s="22">
        <f t="shared" si="10"/>
        <v>0.943383840952079</v>
      </c>
      <c r="R5501" s="23"/>
      <c r="S5501" s="24"/>
      <c r="T5501" s="23"/>
      <c r="U5501" s="22"/>
      <c r="V5501" s="20"/>
      <c r="W5501" s="20"/>
      <c r="X5501" s="25"/>
      <c r="Y5501" s="85"/>
    </row>
    <row r="5502" spans="1:25">
      <c r="A5502" s="1" t="s">
        <v>3801</v>
      </c>
      <c r="B5502" s="13" t="s">
        <v>3802</v>
      </c>
      <c r="C5502" t="s">
        <v>3803</v>
      </c>
      <c r="D5502" s="62" t="s">
        <v>3804</v>
      </c>
      <c r="E5502" s="13" t="s">
        <v>4020</v>
      </c>
      <c r="F5502" s="20"/>
      <c r="G5502" s="20"/>
      <c r="H5502" s="20"/>
      <c r="I5502" s="20"/>
      <c r="J5502" s="25"/>
      <c r="K5502" t="s">
        <v>29</v>
      </c>
      <c r="L5502" t="s">
        <v>30</v>
      </c>
      <c r="M5502" s="21" t="s">
        <v>31</v>
      </c>
      <c r="N5502" t="s">
        <v>4292</v>
      </c>
      <c r="O5502" s="20">
        <v>31.7989860287033</v>
      </c>
      <c r="P5502" s="20">
        <v>25.0778822559111</v>
      </c>
      <c r="Q5502" s="22">
        <f t="shared" si="10"/>
        <v>0.788637795974834</v>
      </c>
      <c r="R5502" s="23"/>
      <c r="S5502" s="24"/>
      <c r="T5502" s="23"/>
      <c r="U5502" s="22"/>
      <c r="V5502" s="20"/>
      <c r="W5502" s="20"/>
      <c r="X5502" s="25"/>
      <c r="Y5502" s="85"/>
    </row>
    <row r="5503" spans="1:25">
      <c r="A5503" s="1" t="s">
        <v>3801</v>
      </c>
      <c r="B5503" s="13" t="s">
        <v>3802</v>
      </c>
      <c r="C5503" t="s">
        <v>3803</v>
      </c>
      <c r="D5503" s="62" t="s">
        <v>3804</v>
      </c>
      <c r="E5503" s="13" t="s">
        <v>4020</v>
      </c>
      <c r="F5503" s="20"/>
      <c r="G5503" s="20"/>
      <c r="H5503" s="20"/>
      <c r="I5503" s="20"/>
      <c r="J5503" s="25"/>
      <c r="K5503" t="s">
        <v>29</v>
      </c>
      <c r="L5503" t="s">
        <v>30</v>
      </c>
      <c r="M5503" s="21" t="s">
        <v>31</v>
      </c>
      <c r="N5503" t="s">
        <v>4293</v>
      </c>
      <c r="O5503" s="20">
        <v>31.4383457557155</v>
      </c>
      <c r="P5503" s="20">
        <v>24.9265228016338</v>
      </c>
      <c r="Q5503" s="22">
        <f t="shared" si="10"/>
        <v>0.792870050966411</v>
      </c>
      <c r="R5503" s="23"/>
      <c r="S5503" s="24"/>
      <c r="T5503" s="23"/>
      <c r="U5503" s="22"/>
      <c r="V5503" s="20"/>
      <c r="W5503" s="20"/>
      <c r="X5503" s="25"/>
      <c r="Y5503" s="85"/>
    </row>
    <row r="5504" spans="1:25">
      <c r="A5504" s="1" t="s">
        <v>3801</v>
      </c>
      <c r="B5504" s="13" t="s">
        <v>3802</v>
      </c>
      <c r="C5504" t="s">
        <v>3803</v>
      </c>
      <c r="D5504" s="62" t="s">
        <v>3804</v>
      </c>
      <c r="E5504" s="13" t="s">
        <v>4020</v>
      </c>
      <c r="F5504" s="20"/>
      <c r="G5504" s="20"/>
      <c r="H5504" s="20"/>
      <c r="I5504" s="20"/>
      <c r="J5504" s="25"/>
      <c r="K5504" t="s">
        <v>29</v>
      </c>
      <c r="L5504" t="s">
        <v>30</v>
      </c>
      <c r="M5504" s="21" t="s">
        <v>31</v>
      </c>
      <c r="N5504" t="s">
        <v>4294</v>
      </c>
      <c r="O5504" s="20">
        <v>31.3951059262288</v>
      </c>
      <c r="P5504" s="20">
        <v>24.2905950460283</v>
      </c>
      <c r="Q5504" s="22">
        <f t="shared" si="10"/>
        <v>0.773706421093324</v>
      </c>
      <c r="R5504" s="23"/>
      <c r="S5504" s="24"/>
      <c r="T5504" s="23"/>
      <c r="U5504" s="22"/>
      <c r="V5504" s="20"/>
      <c r="W5504" s="20"/>
      <c r="X5504" s="25"/>
      <c r="Y5504" s="85"/>
    </row>
    <row r="5505" spans="1:25">
      <c r="A5505" s="1" t="s">
        <v>3801</v>
      </c>
      <c r="B5505" s="13" t="s">
        <v>3802</v>
      </c>
      <c r="C5505" t="s">
        <v>3803</v>
      </c>
      <c r="D5505" s="62" t="s">
        <v>3804</v>
      </c>
      <c r="E5505" s="13" t="s">
        <v>4020</v>
      </c>
      <c r="F5505" s="20"/>
      <c r="G5505" s="20"/>
      <c r="H5505" s="20"/>
      <c r="I5505" s="20"/>
      <c r="J5505" s="25"/>
      <c r="K5505" t="s">
        <v>29</v>
      </c>
      <c r="L5505" t="s">
        <v>30</v>
      </c>
      <c r="M5505" s="21" t="s">
        <v>31</v>
      </c>
      <c r="N5505" t="s">
        <v>4295</v>
      </c>
      <c r="O5505" s="20">
        <v>28.8377901275794</v>
      </c>
      <c r="P5505" s="20">
        <v>25.9705871383996</v>
      </c>
      <c r="Q5505" s="22">
        <f t="shared" si="10"/>
        <v>0.900574802143463</v>
      </c>
      <c r="R5505" s="23"/>
      <c r="S5505" s="24"/>
      <c r="T5505" s="23"/>
      <c r="U5505" s="22"/>
      <c r="V5505" s="20"/>
      <c r="W5505" s="20"/>
      <c r="X5505" s="25"/>
      <c r="Y5505" s="85"/>
    </row>
    <row r="5506" spans="1:25">
      <c r="A5506" s="1" t="s">
        <v>3801</v>
      </c>
      <c r="B5506" s="13" t="s">
        <v>3802</v>
      </c>
      <c r="C5506" t="s">
        <v>3803</v>
      </c>
      <c r="D5506" s="62" t="s">
        <v>3804</v>
      </c>
      <c r="E5506" s="13" t="s">
        <v>4020</v>
      </c>
      <c r="F5506" s="20"/>
      <c r="G5506" s="20"/>
      <c r="H5506" s="20"/>
      <c r="I5506" s="20"/>
      <c r="J5506" s="25"/>
      <c r="K5506" t="s">
        <v>29</v>
      </c>
      <c r="L5506" t="s">
        <v>30</v>
      </c>
      <c r="M5506" s="21" t="s">
        <v>31</v>
      </c>
      <c r="N5506" t="s">
        <v>4296</v>
      </c>
      <c r="O5506" s="20">
        <v>28.5508587195602</v>
      </c>
      <c r="P5506" s="20">
        <v>19.8168715266146</v>
      </c>
      <c r="Q5506" s="22">
        <f t="shared" si="10"/>
        <v>0.694090210079673</v>
      </c>
      <c r="R5506" s="23"/>
      <c r="S5506" s="24"/>
      <c r="T5506" s="23"/>
      <c r="U5506" s="22"/>
      <c r="V5506" s="20"/>
      <c r="W5506" s="20"/>
      <c r="X5506" s="25"/>
      <c r="Y5506" s="85"/>
    </row>
    <row r="5507" spans="1:25">
      <c r="A5507" s="1" t="s">
        <v>3801</v>
      </c>
      <c r="B5507" s="13" t="s">
        <v>3802</v>
      </c>
      <c r="C5507" t="s">
        <v>3803</v>
      </c>
      <c r="D5507" s="62" t="s">
        <v>3804</v>
      </c>
      <c r="E5507" s="13" t="s">
        <v>4020</v>
      </c>
      <c r="F5507" s="20"/>
      <c r="G5507" s="20"/>
      <c r="H5507" s="20"/>
      <c r="I5507" s="20"/>
      <c r="J5507" s="25"/>
      <c r="K5507" t="s">
        <v>29</v>
      </c>
      <c r="L5507" t="s">
        <v>30</v>
      </c>
      <c r="M5507" s="21" t="s">
        <v>31</v>
      </c>
      <c r="N5507" t="s">
        <v>4297</v>
      </c>
      <c r="O5507" s="20">
        <v>28.2024158182728</v>
      </c>
      <c r="P5507" s="20">
        <v>23.0807604049148</v>
      </c>
      <c r="Q5507" s="22">
        <f t="shared" si="10"/>
        <v>0.818396571188787</v>
      </c>
      <c r="R5507" s="23"/>
      <c r="S5507" s="24"/>
      <c r="T5507" s="23">
        <f>714000*1000000000</f>
        <v>714000000000000</v>
      </c>
      <c r="U5507" s="22"/>
      <c r="V5507" s="20"/>
      <c r="W5507" s="20"/>
      <c r="X5507" s="25"/>
      <c r="Y5507" s="85"/>
    </row>
    <row r="5508" spans="1:25">
      <c r="A5508" s="1" t="s">
        <v>3801</v>
      </c>
      <c r="B5508" s="13" t="s">
        <v>3802</v>
      </c>
      <c r="C5508" t="s">
        <v>3803</v>
      </c>
      <c r="D5508" s="62" t="s">
        <v>3804</v>
      </c>
      <c r="E5508" s="13" t="s">
        <v>4020</v>
      </c>
      <c r="F5508" s="20"/>
      <c r="G5508" s="20"/>
      <c r="H5508" s="20"/>
      <c r="I5508" s="20"/>
      <c r="J5508" s="25"/>
      <c r="K5508" t="s">
        <v>29</v>
      </c>
      <c r="L5508" t="s">
        <v>30</v>
      </c>
      <c r="M5508" s="21" t="s">
        <v>31</v>
      </c>
      <c r="N5508" t="s">
        <v>4298</v>
      </c>
      <c r="O5508" s="20">
        <v>28.1030791808598</v>
      </c>
      <c r="P5508" s="20">
        <v>23.1312659312721</v>
      </c>
      <c r="Q5508" s="22">
        <f t="shared" ref="Q5508:Q5571" si="11">P5508/O5508</f>
        <v>0.823086530212895</v>
      </c>
      <c r="R5508" s="23"/>
      <c r="S5508" s="24"/>
      <c r="T5508" s="23"/>
      <c r="U5508" s="22"/>
      <c r="V5508" s="20"/>
      <c r="W5508" s="20"/>
      <c r="X5508" s="25"/>
      <c r="Y5508" s="85"/>
    </row>
    <row r="5509" spans="1:25">
      <c r="A5509" s="1" t="s">
        <v>3801</v>
      </c>
      <c r="B5509" s="13" t="s">
        <v>3802</v>
      </c>
      <c r="C5509" t="s">
        <v>3803</v>
      </c>
      <c r="D5509" s="62" t="s">
        <v>3804</v>
      </c>
      <c r="E5509" s="13" t="s">
        <v>4020</v>
      </c>
      <c r="F5509" s="20"/>
      <c r="G5509" s="20"/>
      <c r="H5509" s="20"/>
      <c r="I5509" s="20"/>
      <c r="J5509" s="25"/>
      <c r="K5509" t="s">
        <v>29</v>
      </c>
      <c r="L5509" t="s">
        <v>30</v>
      </c>
      <c r="M5509" s="21" t="s">
        <v>31</v>
      </c>
      <c r="N5509" t="s">
        <v>4299</v>
      </c>
      <c r="O5509" s="20">
        <v>26.373658350715</v>
      </c>
      <c r="P5509" s="20">
        <v>21.5117504108781</v>
      </c>
      <c r="Q5509" s="22">
        <f t="shared" si="11"/>
        <v>0.815652880795541</v>
      </c>
      <c r="R5509" s="23"/>
      <c r="S5509" s="24"/>
      <c r="T5509" s="23"/>
      <c r="U5509" s="22"/>
      <c r="V5509" s="20"/>
      <c r="W5509" s="20"/>
      <c r="X5509" s="25"/>
      <c r="Y5509" s="85"/>
    </row>
    <row r="5510" spans="1:25">
      <c r="A5510" s="1" t="s">
        <v>3801</v>
      </c>
      <c r="B5510" s="13" t="s">
        <v>3802</v>
      </c>
      <c r="C5510" t="s">
        <v>3803</v>
      </c>
      <c r="D5510" s="62" t="s">
        <v>3804</v>
      </c>
      <c r="E5510" s="13" t="s">
        <v>4020</v>
      </c>
      <c r="F5510" s="20"/>
      <c r="G5510" s="20"/>
      <c r="H5510" s="20"/>
      <c r="I5510" s="20"/>
      <c r="J5510" s="25"/>
      <c r="K5510" t="s">
        <v>29</v>
      </c>
      <c r="L5510" t="s">
        <v>30</v>
      </c>
      <c r="M5510" s="21" t="s">
        <v>31</v>
      </c>
      <c r="N5510" t="s">
        <v>4300</v>
      </c>
      <c r="O5510" s="20">
        <v>25.8087094922987</v>
      </c>
      <c r="P5510" s="20">
        <v>24.5818602393581</v>
      </c>
      <c r="Q5510" s="22">
        <f t="shared" si="11"/>
        <v>0.952463750529383</v>
      </c>
      <c r="R5510" s="23"/>
      <c r="S5510" s="24"/>
      <c r="T5510" s="23"/>
      <c r="U5510" s="22"/>
      <c r="V5510" s="20"/>
      <c r="W5510" s="20"/>
      <c r="X5510" s="25"/>
      <c r="Y5510" s="85"/>
    </row>
    <row r="5511" spans="1:25">
      <c r="A5511" s="1" t="s">
        <v>3801</v>
      </c>
      <c r="B5511" s="13" t="s">
        <v>3802</v>
      </c>
      <c r="C5511" t="s">
        <v>3803</v>
      </c>
      <c r="D5511" s="62" t="s">
        <v>3804</v>
      </c>
      <c r="E5511" s="13" t="s">
        <v>4020</v>
      </c>
      <c r="F5511" s="20"/>
      <c r="G5511" s="20"/>
      <c r="H5511" s="20"/>
      <c r="I5511" s="20"/>
      <c r="J5511" s="25"/>
      <c r="K5511" t="s">
        <v>29</v>
      </c>
      <c r="L5511" t="s">
        <v>30</v>
      </c>
      <c r="M5511" s="21" t="s">
        <v>31</v>
      </c>
      <c r="N5511" t="s">
        <v>4301</v>
      </c>
      <c r="O5511" s="20">
        <v>24.5755568006004</v>
      </c>
      <c r="P5511" s="20">
        <v>22.198871058497</v>
      </c>
      <c r="Q5511" s="22">
        <f t="shared" si="11"/>
        <v>0.90329066554271</v>
      </c>
      <c r="R5511" s="23"/>
      <c r="S5511" s="24"/>
      <c r="T5511" s="23"/>
      <c r="U5511" s="22"/>
      <c r="V5511" s="20"/>
      <c r="W5511" s="20"/>
      <c r="X5511" s="25"/>
      <c r="Y5511" s="85"/>
    </row>
    <row r="5512" spans="1:25">
      <c r="A5512" s="1" t="s">
        <v>3801</v>
      </c>
      <c r="B5512" s="13" t="s">
        <v>3802</v>
      </c>
      <c r="C5512" t="s">
        <v>3803</v>
      </c>
      <c r="D5512" s="62" t="s">
        <v>3804</v>
      </c>
      <c r="E5512" s="13" t="s">
        <v>4020</v>
      </c>
      <c r="F5512" s="20"/>
      <c r="G5512" s="20"/>
      <c r="H5512" s="20"/>
      <c r="I5512" s="20"/>
      <c r="J5512" s="25"/>
      <c r="K5512" t="s">
        <v>29</v>
      </c>
      <c r="L5512" t="s">
        <v>30</v>
      </c>
      <c r="M5512" s="21" t="s">
        <v>31</v>
      </c>
      <c r="N5512" t="s">
        <v>4302</v>
      </c>
      <c r="O5512" s="20">
        <v>22.2288416334934</v>
      </c>
      <c r="P5512" s="20">
        <v>14.6717426040297</v>
      </c>
      <c r="Q5512" s="22">
        <f t="shared" si="11"/>
        <v>0.66003181119087</v>
      </c>
      <c r="R5512" s="23"/>
      <c r="S5512" s="24"/>
      <c r="T5512" s="23"/>
      <c r="U5512" s="22"/>
      <c r="V5512" s="20"/>
      <c r="W5512" s="20"/>
      <c r="X5512" s="25"/>
      <c r="Y5512" s="85"/>
    </row>
    <row r="5513" spans="1:25">
      <c r="A5513" s="1" t="s">
        <v>3801</v>
      </c>
      <c r="B5513" s="13" t="s">
        <v>3802</v>
      </c>
      <c r="C5513" t="s">
        <v>3803</v>
      </c>
      <c r="D5513" s="62" t="s">
        <v>3804</v>
      </c>
      <c r="E5513" s="13" t="s">
        <v>4020</v>
      </c>
      <c r="F5513" s="20"/>
      <c r="G5513" s="20"/>
      <c r="H5513" s="20"/>
      <c r="I5513" s="20"/>
      <c r="J5513" s="25"/>
      <c r="K5513" t="s">
        <v>29</v>
      </c>
      <c r="L5513" t="s">
        <v>30</v>
      </c>
      <c r="M5513" s="21" t="s">
        <v>31</v>
      </c>
      <c r="N5513" t="s">
        <v>4303</v>
      </c>
      <c r="O5513" s="20">
        <v>21.9329639922298</v>
      </c>
      <c r="P5513" s="20">
        <v>15.8114011648136</v>
      </c>
      <c r="Q5513" s="22">
        <f t="shared" si="11"/>
        <v>0.720896690954086</v>
      </c>
      <c r="R5513" s="23"/>
      <c r="S5513" s="24"/>
      <c r="T5513" s="23"/>
      <c r="U5513" s="22"/>
      <c r="V5513" s="20"/>
      <c r="W5513" s="20"/>
      <c r="X5513" s="25"/>
      <c r="Y5513" s="85"/>
    </row>
    <row r="5514" spans="1:25">
      <c r="A5514" s="1" t="s">
        <v>3801</v>
      </c>
      <c r="B5514" s="13" t="s">
        <v>3802</v>
      </c>
      <c r="C5514" t="s">
        <v>3803</v>
      </c>
      <c r="D5514" s="62" t="s">
        <v>3804</v>
      </c>
      <c r="E5514" s="13" t="s">
        <v>4020</v>
      </c>
      <c r="F5514" s="20"/>
      <c r="G5514" s="20"/>
      <c r="H5514" s="20"/>
      <c r="I5514" s="20"/>
      <c r="J5514" s="25"/>
      <c r="K5514" t="s">
        <v>29</v>
      </c>
      <c r="L5514" t="s">
        <v>30</v>
      </c>
      <c r="M5514" s="21" t="s">
        <v>31</v>
      </c>
      <c r="N5514" t="s">
        <v>4304</v>
      </c>
      <c r="O5514" s="20">
        <v>73.4630270287979</v>
      </c>
      <c r="P5514" s="20">
        <v>63.1531822402998</v>
      </c>
      <c r="Q5514" s="22">
        <f t="shared" si="11"/>
        <v>0.859659406840715</v>
      </c>
      <c r="R5514" s="23"/>
      <c r="S5514" s="24"/>
      <c r="T5514" s="23"/>
      <c r="U5514" s="22"/>
      <c r="V5514" s="20"/>
      <c r="W5514" s="20"/>
      <c r="X5514" s="25"/>
      <c r="Y5514" s="85"/>
    </row>
    <row r="5515" spans="1:25">
      <c r="A5515" s="1" t="s">
        <v>3801</v>
      </c>
      <c r="B5515" s="13" t="s">
        <v>3802</v>
      </c>
      <c r="C5515" t="s">
        <v>3803</v>
      </c>
      <c r="D5515" s="62" t="s">
        <v>3804</v>
      </c>
      <c r="E5515" s="13" t="s">
        <v>4020</v>
      </c>
      <c r="F5515" s="20"/>
      <c r="G5515" s="20"/>
      <c r="H5515" s="20"/>
      <c r="I5515" s="20"/>
      <c r="J5515" s="25"/>
      <c r="K5515" t="s">
        <v>29</v>
      </c>
      <c r="L5515" t="s">
        <v>30</v>
      </c>
      <c r="M5515" s="21" t="s">
        <v>31</v>
      </c>
      <c r="N5515" t="s">
        <v>4305</v>
      </c>
      <c r="O5515" s="20">
        <v>71.9344404689461</v>
      </c>
      <c r="P5515" s="20">
        <v>58.751523855647</v>
      </c>
      <c r="Q5515" s="22">
        <f t="shared" si="11"/>
        <v>0.816737066037372</v>
      </c>
      <c r="R5515" s="23"/>
      <c r="S5515" s="24"/>
      <c r="T5515" s="23"/>
      <c r="U5515" s="22"/>
      <c r="V5515" s="20"/>
      <c r="W5515" s="20"/>
      <c r="X5515" s="25"/>
      <c r="Y5515" s="85"/>
    </row>
    <row r="5516" spans="1:25">
      <c r="A5516" s="1" t="s">
        <v>3801</v>
      </c>
      <c r="B5516" s="13" t="s">
        <v>3802</v>
      </c>
      <c r="C5516" t="s">
        <v>3803</v>
      </c>
      <c r="D5516" s="62" t="s">
        <v>3804</v>
      </c>
      <c r="E5516" s="13" t="s">
        <v>4020</v>
      </c>
      <c r="F5516" s="20"/>
      <c r="G5516" s="20"/>
      <c r="H5516" s="20"/>
      <c r="I5516" s="20"/>
      <c r="J5516" s="25"/>
      <c r="K5516" t="s">
        <v>29</v>
      </c>
      <c r="L5516" t="s">
        <v>30</v>
      </c>
      <c r="M5516" s="21" t="s">
        <v>31</v>
      </c>
      <c r="N5516" t="s">
        <v>4306</v>
      </c>
      <c r="O5516" s="20">
        <v>71.8865567194077</v>
      </c>
      <c r="P5516" s="20">
        <v>62.333864583782</v>
      </c>
      <c r="Q5516" s="22">
        <f t="shared" si="11"/>
        <v>0.867114345552642</v>
      </c>
      <c r="R5516" s="23"/>
      <c r="S5516" s="24"/>
      <c r="T5516" s="23">
        <f>527000*1000000000</f>
        <v>527000000000000</v>
      </c>
      <c r="U5516" s="22"/>
      <c r="V5516" s="20"/>
      <c r="W5516" s="20"/>
      <c r="X5516" s="25"/>
      <c r="Y5516" s="85"/>
    </row>
    <row r="5517" spans="1:25">
      <c r="A5517" s="1" t="s">
        <v>3801</v>
      </c>
      <c r="B5517" s="13" t="s">
        <v>3802</v>
      </c>
      <c r="C5517" t="s">
        <v>3803</v>
      </c>
      <c r="D5517" s="62" t="s">
        <v>3804</v>
      </c>
      <c r="E5517" s="13" t="s">
        <v>4020</v>
      </c>
      <c r="F5517" s="20"/>
      <c r="G5517" s="20"/>
      <c r="H5517" s="20"/>
      <c r="I5517" s="20"/>
      <c r="J5517" s="25"/>
      <c r="K5517" t="s">
        <v>29</v>
      </c>
      <c r="L5517" t="s">
        <v>30</v>
      </c>
      <c r="M5517" s="21" t="s">
        <v>31</v>
      </c>
      <c r="N5517" t="s">
        <v>4307</v>
      </c>
      <c r="O5517" s="20">
        <v>70.9390446701022</v>
      </c>
      <c r="P5517" s="20">
        <v>45.856672510369</v>
      </c>
      <c r="Q5517" s="22">
        <f t="shared" si="11"/>
        <v>0.646423598226093</v>
      </c>
      <c r="R5517" s="23"/>
      <c r="S5517" s="24"/>
      <c r="T5517" s="23"/>
      <c r="U5517" s="22"/>
      <c r="V5517" s="20"/>
      <c r="W5517" s="20"/>
      <c r="X5517" s="25"/>
      <c r="Y5517" s="85"/>
    </row>
    <row r="5518" spans="1:25">
      <c r="A5518" s="1" t="s">
        <v>3801</v>
      </c>
      <c r="B5518" s="13" t="s">
        <v>3802</v>
      </c>
      <c r="C5518" t="s">
        <v>3803</v>
      </c>
      <c r="D5518" s="62" t="s">
        <v>3804</v>
      </c>
      <c r="E5518" s="13" t="s">
        <v>4020</v>
      </c>
      <c r="F5518" s="20"/>
      <c r="G5518" s="20"/>
      <c r="H5518" s="20"/>
      <c r="I5518" s="20"/>
      <c r="J5518" s="25"/>
      <c r="K5518" t="s">
        <v>29</v>
      </c>
      <c r="L5518" t="s">
        <v>30</v>
      </c>
      <c r="M5518" s="21" t="s">
        <v>31</v>
      </c>
      <c r="N5518" t="s">
        <v>4308</v>
      </c>
      <c r="O5518" s="20">
        <v>70.4617797540115</v>
      </c>
      <c r="P5518" s="20">
        <v>59.9828244866159</v>
      </c>
      <c r="Q5518" s="22">
        <f t="shared" si="11"/>
        <v>0.85128171181627</v>
      </c>
      <c r="R5518" s="23"/>
      <c r="S5518" s="24"/>
      <c r="T5518" s="23"/>
      <c r="U5518" s="22"/>
      <c r="V5518" s="20"/>
      <c r="W5518" s="20"/>
      <c r="X5518" s="25"/>
      <c r="Y5518" s="85"/>
    </row>
    <row r="5519" spans="1:25">
      <c r="A5519" s="1" t="s">
        <v>3801</v>
      </c>
      <c r="B5519" s="13" t="s">
        <v>3802</v>
      </c>
      <c r="C5519" t="s">
        <v>3803</v>
      </c>
      <c r="D5519" s="62" t="s">
        <v>3804</v>
      </c>
      <c r="E5519" s="13" t="s">
        <v>4020</v>
      </c>
      <c r="F5519" s="20"/>
      <c r="G5519" s="20"/>
      <c r="H5519" s="20"/>
      <c r="I5519" s="20"/>
      <c r="J5519" s="25"/>
      <c r="K5519" t="s">
        <v>29</v>
      </c>
      <c r="L5519" t="s">
        <v>30</v>
      </c>
      <c r="M5519" s="21" t="s">
        <v>31</v>
      </c>
      <c r="N5519" t="s">
        <v>4309</v>
      </c>
      <c r="O5519" s="20">
        <v>68.2661696280373</v>
      </c>
      <c r="P5519" s="20">
        <v>51.4659064899394</v>
      </c>
      <c r="Q5519" s="22">
        <f t="shared" si="11"/>
        <v>0.753900603627863</v>
      </c>
      <c r="R5519" s="23"/>
      <c r="S5519" s="24"/>
      <c r="T5519" s="23"/>
      <c r="U5519" s="22"/>
      <c r="V5519" s="20"/>
      <c r="W5519" s="20"/>
      <c r="X5519" s="25"/>
      <c r="Y5519" s="85"/>
    </row>
    <row r="5520" spans="1:25">
      <c r="A5520" s="1" t="s">
        <v>3801</v>
      </c>
      <c r="B5520" s="13" t="s">
        <v>3802</v>
      </c>
      <c r="C5520" t="s">
        <v>3803</v>
      </c>
      <c r="D5520" s="62" t="s">
        <v>3804</v>
      </c>
      <c r="E5520" s="13" t="s">
        <v>4020</v>
      </c>
      <c r="F5520" s="20"/>
      <c r="G5520" s="20"/>
      <c r="H5520" s="20"/>
      <c r="I5520" s="20"/>
      <c r="J5520" s="25"/>
      <c r="K5520" t="s">
        <v>29</v>
      </c>
      <c r="L5520" t="s">
        <v>30</v>
      </c>
      <c r="M5520" s="21" t="s">
        <v>31</v>
      </c>
      <c r="N5520" t="s">
        <v>4310</v>
      </c>
      <c r="O5520" s="20">
        <v>65.1782229573674</v>
      </c>
      <c r="P5520" s="20">
        <v>53.3888099220094</v>
      </c>
      <c r="Q5520" s="22">
        <f t="shared" si="11"/>
        <v>0.819120367195813</v>
      </c>
      <c r="R5520" s="23"/>
      <c r="S5520" s="24"/>
      <c r="T5520" s="23"/>
      <c r="U5520" s="22"/>
      <c r="V5520" s="20"/>
      <c r="W5520" s="20"/>
      <c r="X5520" s="25"/>
      <c r="Y5520" s="85"/>
    </row>
    <row r="5521" spans="1:25">
      <c r="A5521" s="1" t="s">
        <v>3801</v>
      </c>
      <c r="B5521" s="13" t="s">
        <v>3802</v>
      </c>
      <c r="C5521" t="s">
        <v>3803</v>
      </c>
      <c r="D5521" s="62" t="s">
        <v>3804</v>
      </c>
      <c r="E5521" s="13" t="s">
        <v>4020</v>
      </c>
      <c r="F5521" s="20"/>
      <c r="G5521" s="20"/>
      <c r="H5521" s="20"/>
      <c r="I5521" s="20"/>
      <c r="J5521" s="25"/>
      <c r="K5521" t="s">
        <v>29</v>
      </c>
      <c r="L5521" t="s">
        <v>30</v>
      </c>
      <c r="M5521" s="21" t="s">
        <v>31</v>
      </c>
      <c r="N5521" t="s">
        <v>4311</v>
      </c>
      <c r="O5521" s="20">
        <v>64.8704753261048</v>
      </c>
      <c r="P5521" s="20">
        <v>52.8847229646573</v>
      </c>
      <c r="Q5521" s="22">
        <f t="shared" si="11"/>
        <v>0.815235632216429</v>
      </c>
      <c r="R5521" s="23"/>
      <c r="S5521" s="24"/>
      <c r="T5521" s="23"/>
      <c r="U5521" s="22"/>
      <c r="V5521" s="20"/>
      <c r="W5521" s="20"/>
      <c r="X5521" s="25"/>
      <c r="Y5521" s="85"/>
    </row>
    <row r="5522" spans="1:25">
      <c r="A5522" s="1" t="s">
        <v>3801</v>
      </c>
      <c r="B5522" s="13" t="s">
        <v>3802</v>
      </c>
      <c r="C5522" t="s">
        <v>3803</v>
      </c>
      <c r="D5522" s="62" t="s">
        <v>3804</v>
      </c>
      <c r="E5522" s="13" t="s">
        <v>4020</v>
      </c>
      <c r="F5522" s="20"/>
      <c r="G5522" s="20"/>
      <c r="H5522" s="20"/>
      <c r="I5522" s="20"/>
      <c r="J5522" s="25"/>
      <c r="K5522" t="s">
        <v>29</v>
      </c>
      <c r="L5522" t="s">
        <v>30</v>
      </c>
      <c r="M5522" s="21" t="s">
        <v>31</v>
      </c>
      <c r="N5522" t="s">
        <v>4312</v>
      </c>
      <c r="O5522" s="20">
        <v>64.3727038291934</v>
      </c>
      <c r="P5522" s="20">
        <v>56.8979906748321</v>
      </c>
      <c r="Q5522" s="22">
        <f t="shared" si="11"/>
        <v>0.883883809289808</v>
      </c>
      <c r="R5522" s="23"/>
      <c r="S5522" s="24"/>
      <c r="T5522" s="23"/>
      <c r="U5522" s="22"/>
      <c r="V5522" s="20"/>
      <c r="W5522" s="20"/>
      <c r="X5522" s="25"/>
      <c r="Y5522" s="85"/>
    </row>
    <row r="5523" spans="1:25">
      <c r="A5523" s="1" t="s">
        <v>3801</v>
      </c>
      <c r="B5523" s="13" t="s">
        <v>3802</v>
      </c>
      <c r="C5523" t="s">
        <v>3803</v>
      </c>
      <c r="D5523" s="62" t="s">
        <v>3804</v>
      </c>
      <c r="E5523" s="13" t="s">
        <v>4020</v>
      </c>
      <c r="F5523" s="20"/>
      <c r="G5523" s="20"/>
      <c r="H5523" s="20"/>
      <c r="I5523" s="20"/>
      <c r="J5523" s="25"/>
      <c r="K5523" t="s">
        <v>29</v>
      </c>
      <c r="L5523" t="s">
        <v>30</v>
      </c>
      <c r="M5523" s="21" t="s">
        <v>31</v>
      </c>
      <c r="N5523" t="s">
        <v>4313</v>
      </c>
      <c r="O5523" s="20">
        <v>64.3581097948628</v>
      </c>
      <c r="P5523" s="20">
        <v>52.7603518709689</v>
      </c>
      <c r="Q5523" s="22">
        <f t="shared" si="11"/>
        <v>0.819793372414744</v>
      </c>
      <c r="R5523" s="23"/>
      <c r="S5523" s="24"/>
      <c r="T5523" s="23"/>
      <c r="U5523" s="22"/>
      <c r="V5523" s="20"/>
      <c r="W5523" s="20"/>
      <c r="X5523" s="25"/>
      <c r="Y5523" s="85"/>
    </row>
    <row r="5524" spans="1:25">
      <c r="A5524" s="1" t="s">
        <v>3801</v>
      </c>
      <c r="B5524" s="13" t="s">
        <v>3802</v>
      </c>
      <c r="C5524" t="s">
        <v>3803</v>
      </c>
      <c r="D5524" s="62" t="s">
        <v>3804</v>
      </c>
      <c r="E5524" s="13" t="s">
        <v>4020</v>
      </c>
      <c r="F5524" s="20"/>
      <c r="G5524" s="20"/>
      <c r="H5524" s="20"/>
      <c r="I5524" s="20"/>
      <c r="J5524" s="25"/>
      <c r="K5524" t="s">
        <v>29</v>
      </c>
      <c r="L5524" t="s">
        <v>30</v>
      </c>
      <c r="M5524" s="21" t="s">
        <v>31</v>
      </c>
      <c r="N5524" t="s">
        <v>4314</v>
      </c>
      <c r="O5524" s="20">
        <v>64.3216343315432</v>
      </c>
      <c r="P5524" s="20">
        <v>54.4586395357588</v>
      </c>
      <c r="Q5524" s="22">
        <f t="shared" si="11"/>
        <v>0.846661315461202</v>
      </c>
      <c r="R5524" s="23"/>
      <c r="S5524" s="24"/>
      <c r="T5524" s="23"/>
      <c r="U5524" s="22"/>
      <c r="V5524" s="20"/>
      <c r="W5524" s="20"/>
      <c r="X5524" s="25"/>
      <c r="Y5524" s="85"/>
    </row>
    <row r="5525" spans="1:25">
      <c r="A5525" s="1" t="s">
        <v>3801</v>
      </c>
      <c r="B5525" s="13" t="s">
        <v>3802</v>
      </c>
      <c r="C5525" t="s">
        <v>3803</v>
      </c>
      <c r="D5525" s="62" t="s">
        <v>3804</v>
      </c>
      <c r="E5525" s="13" t="s">
        <v>4020</v>
      </c>
      <c r="F5525" s="20"/>
      <c r="G5525" s="20"/>
      <c r="H5525" s="20"/>
      <c r="I5525" s="20"/>
      <c r="J5525" s="25"/>
      <c r="K5525" t="s">
        <v>29</v>
      </c>
      <c r="L5525" t="s">
        <v>30</v>
      </c>
      <c r="M5525" s="21" t="s">
        <v>31</v>
      </c>
      <c r="N5525" t="s">
        <v>4315</v>
      </c>
      <c r="O5525" s="20">
        <v>64.1183233109303</v>
      </c>
      <c r="P5525" s="20">
        <v>31.8199719592306</v>
      </c>
      <c r="Q5525" s="22">
        <f t="shared" si="11"/>
        <v>0.496269557844259</v>
      </c>
      <c r="R5525" s="23"/>
      <c r="S5525" s="24"/>
      <c r="T5525" s="23"/>
      <c r="U5525" s="22"/>
      <c r="V5525" s="20"/>
      <c r="W5525" s="20"/>
      <c r="X5525" s="25"/>
      <c r="Y5525" s="85"/>
    </row>
    <row r="5526" spans="1:25">
      <c r="A5526" s="1" t="s">
        <v>3801</v>
      </c>
      <c r="B5526" s="13" t="s">
        <v>3802</v>
      </c>
      <c r="C5526" t="s">
        <v>3803</v>
      </c>
      <c r="D5526" s="62" t="s">
        <v>3804</v>
      </c>
      <c r="E5526" s="13" t="s">
        <v>4020</v>
      </c>
      <c r="F5526" s="20"/>
      <c r="G5526" s="20"/>
      <c r="H5526" s="20"/>
      <c r="I5526" s="20"/>
      <c r="J5526" s="25"/>
      <c r="K5526" t="s">
        <v>29</v>
      </c>
      <c r="L5526" t="s">
        <v>30</v>
      </c>
      <c r="M5526" s="21" t="s">
        <v>31</v>
      </c>
      <c r="N5526" t="s">
        <v>4316</v>
      </c>
      <c r="O5526" s="20">
        <v>63.1683609080658</v>
      </c>
      <c r="P5526" s="20">
        <v>52.9317053535489</v>
      </c>
      <c r="Q5526" s="22">
        <f t="shared" si="11"/>
        <v>0.837946474985869</v>
      </c>
      <c r="R5526" s="23"/>
      <c r="S5526" s="24"/>
      <c r="T5526" s="23"/>
      <c r="U5526" s="22"/>
      <c r="V5526" s="20"/>
      <c r="W5526" s="20"/>
      <c r="X5526" s="25"/>
      <c r="Y5526" s="85"/>
    </row>
    <row r="5527" spans="1:25">
      <c r="A5527" s="1" t="s">
        <v>3801</v>
      </c>
      <c r="B5527" s="13" t="s">
        <v>3802</v>
      </c>
      <c r="C5527" t="s">
        <v>3803</v>
      </c>
      <c r="D5527" s="62" t="s">
        <v>3804</v>
      </c>
      <c r="E5527" s="13" t="s">
        <v>4020</v>
      </c>
      <c r="F5527" s="20"/>
      <c r="G5527" s="20"/>
      <c r="H5527" s="20"/>
      <c r="I5527" s="20"/>
      <c r="J5527" s="25"/>
      <c r="K5527" t="s">
        <v>29</v>
      </c>
      <c r="L5527" t="s">
        <v>30</v>
      </c>
      <c r="M5527" s="21" t="s">
        <v>31</v>
      </c>
      <c r="N5527" t="s">
        <v>4317</v>
      </c>
      <c r="O5527" s="20">
        <v>62.9439383471158</v>
      </c>
      <c r="P5527" s="20">
        <v>50.473550068214</v>
      </c>
      <c r="Q5527" s="22">
        <f t="shared" si="11"/>
        <v>0.801881029271928</v>
      </c>
      <c r="R5527" s="23"/>
      <c r="S5527" s="24"/>
      <c r="T5527" s="23"/>
      <c r="U5527" s="22"/>
      <c r="V5527" s="20"/>
      <c r="W5527" s="20"/>
      <c r="X5527" s="25"/>
      <c r="Y5527" s="85"/>
    </row>
    <row r="5528" spans="1:25">
      <c r="A5528" s="1" t="s">
        <v>3801</v>
      </c>
      <c r="B5528" s="13" t="s">
        <v>3802</v>
      </c>
      <c r="C5528" t="s">
        <v>3803</v>
      </c>
      <c r="D5528" s="62" t="s">
        <v>3804</v>
      </c>
      <c r="E5528" s="13" t="s">
        <v>4020</v>
      </c>
      <c r="F5528" s="20"/>
      <c r="G5528" s="20"/>
      <c r="H5528" s="20"/>
      <c r="I5528" s="20"/>
      <c r="J5528" s="25"/>
      <c r="K5528" t="s">
        <v>29</v>
      </c>
      <c r="L5528" t="s">
        <v>30</v>
      </c>
      <c r="M5528" s="21" t="s">
        <v>31</v>
      </c>
      <c r="N5528" t="s">
        <v>4318</v>
      </c>
      <c r="O5528" s="20">
        <v>62.1657479652161</v>
      </c>
      <c r="P5528" s="20">
        <v>49.1825735115803</v>
      </c>
      <c r="Q5528" s="22">
        <f t="shared" si="11"/>
        <v>0.791152284359221</v>
      </c>
      <c r="R5528" s="23"/>
      <c r="S5528" s="24"/>
      <c r="T5528" s="23"/>
      <c r="U5528" s="22"/>
      <c r="V5528" s="20"/>
      <c r="W5528" s="20"/>
      <c r="X5528" s="25"/>
      <c r="Y5528" s="85"/>
    </row>
    <row r="5529" spans="1:25">
      <c r="A5529" s="1" t="s">
        <v>3801</v>
      </c>
      <c r="B5529" s="13" t="s">
        <v>3802</v>
      </c>
      <c r="C5529" t="s">
        <v>3803</v>
      </c>
      <c r="D5529" s="62" t="s">
        <v>3804</v>
      </c>
      <c r="E5529" s="13" t="s">
        <v>4020</v>
      </c>
      <c r="F5529" s="20"/>
      <c r="G5529" s="20"/>
      <c r="H5529" s="20"/>
      <c r="I5529" s="20"/>
      <c r="J5529" s="25"/>
      <c r="K5529" t="s">
        <v>29</v>
      </c>
      <c r="L5529" t="s">
        <v>30</v>
      </c>
      <c r="M5529" s="21" t="s">
        <v>31</v>
      </c>
      <c r="N5529" t="s">
        <v>4319</v>
      </c>
      <c r="O5529" s="20">
        <v>61.8660402528212</v>
      </c>
      <c r="P5529" s="20">
        <v>57.4029096136212</v>
      </c>
      <c r="Q5529" s="22">
        <f t="shared" si="11"/>
        <v>0.927858149301926</v>
      </c>
      <c r="R5529" s="23"/>
      <c r="S5529" s="24"/>
      <c r="T5529" s="23"/>
      <c r="U5529" s="22"/>
      <c r="V5529" s="20"/>
      <c r="W5529" s="20"/>
      <c r="X5529" s="25"/>
      <c r="Y5529" s="85"/>
    </row>
    <row r="5530" spans="1:25">
      <c r="A5530" s="1" t="s">
        <v>3801</v>
      </c>
      <c r="B5530" s="13" t="s">
        <v>3802</v>
      </c>
      <c r="C5530" t="s">
        <v>3803</v>
      </c>
      <c r="D5530" s="62" t="s">
        <v>3804</v>
      </c>
      <c r="E5530" s="13" t="s">
        <v>4020</v>
      </c>
      <c r="F5530" s="20"/>
      <c r="G5530" s="20"/>
      <c r="H5530" s="20"/>
      <c r="I5530" s="20"/>
      <c r="J5530" s="25"/>
      <c r="K5530" t="s">
        <v>29</v>
      </c>
      <c r="L5530" t="s">
        <v>30</v>
      </c>
      <c r="M5530" s="21" t="s">
        <v>31</v>
      </c>
      <c r="N5530" t="s">
        <v>4320</v>
      </c>
      <c r="O5530" s="20">
        <v>61.7519602120391</v>
      </c>
      <c r="P5530" s="20">
        <v>55.3055000525818</v>
      </c>
      <c r="Q5530" s="22">
        <f t="shared" si="11"/>
        <v>0.895607197936357</v>
      </c>
      <c r="R5530" s="23"/>
      <c r="S5530" s="24"/>
      <c r="T5530" s="23"/>
      <c r="U5530" s="22"/>
      <c r="V5530" s="20"/>
      <c r="W5530" s="20"/>
      <c r="X5530" s="25"/>
      <c r="Y5530" s="85"/>
    </row>
    <row r="5531" spans="1:25">
      <c r="A5531" s="1" t="s">
        <v>3801</v>
      </c>
      <c r="B5531" s="13" t="s">
        <v>3802</v>
      </c>
      <c r="C5531" t="s">
        <v>3803</v>
      </c>
      <c r="D5531" s="62" t="s">
        <v>3804</v>
      </c>
      <c r="E5531" s="13" t="s">
        <v>4020</v>
      </c>
      <c r="F5531" s="20"/>
      <c r="G5531" s="20"/>
      <c r="H5531" s="20"/>
      <c r="I5531" s="20"/>
      <c r="J5531" s="25"/>
      <c r="K5531" t="s">
        <v>29</v>
      </c>
      <c r="L5531" t="s">
        <v>30</v>
      </c>
      <c r="M5531" s="21" t="s">
        <v>31</v>
      </c>
      <c r="N5531" t="s">
        <v>4321</v>
      </c>
      <c r="O5531" s="20">
        <v>61.5069599628752</v>
      </c>
      <c r="P5531" s="20">
        <v>44.0984168258602</v>
      </c>
      <c r="Q5531" s="22">
        <f t="shared" si="11"/>
        <v>0.716966288896045</v>
      </c>
      <c r="R5531" s="23"/>
      <c r="S5531" s="24"/>
      <c r="T5531" s="23"/>
      <c r="U5531" s="22"/>
      <c r="V5531" s="20"/>
      <c r="W5531" s="20"/>
      <c r="X5531" s="25"/>
      <c r="Y5531" s="85"/>
    </row>
    <row r="5532" spans="1:25">
      <c r="A5532" s="1" t="s">
        <v>3801</v>
      </c>
      <c r="B5532" s="13" t="s">
        <v>3802</v>
      </c>
      <c r="C5532" t="s">
        <v>3803</v>
      </c>
      <c r="D5532" s="62" t="s">
        <v>3804</v>
      </c>
      <c r="E5532" s="13" t="s">
        <v>4020</v>
      </c>
      <c r="F5532" s="20"/>
      <c r="G5532" s="20"/>
      <c r="H5532" s="20"/>
      <c r="I5532" s="20"/>
      <c r="J5532" s="25"/>
      <c r="K5532" t="s">
        <v>29</v>
      </c>
      <c r="L5532" t="s">
        <v>30</v>
      </c>
      <c r="M5532" s="21" t="s">
        <v>31</v>
      </c>
      <c r="N5532" t="s">
        <v>4322</v>
      </c>
      <c r="O5532" s="20">
        <v>61.4159369361652</v>
      </c>
      <c r="P5532" s="20">
        <v>46.8480055829881</v>
      </c>
      <c r="Q5532" s="22">
        <f t="shared" si="11"/>
        <v>0.762798842125965</v>
      </c>
      <c r="R5532" s="23"/>
      <c r="S5532" s="24"/>
      <c r="T5532" s="23"/>
      <c r="U5532" s="22"/>
      <c r="V5532" s="20"/>
      <c r="W5532" s="20"/>
      <c r="X5532" s="25"/>
      <c r="Y5532" s="85"/>
    </row>
    <row r="5533" spans="1:25">
      <c r="A5533" s="1" t="s">
        <v>3801</v>
      </c>
      <c r="B5533" s="13" t="s">
        <v>3802</v>
      </c>
      <c r="C5533" t="s">
        <v>3803</v>
      </c>
      <c r="D5533" s="62" t="s">
        <v>3804</v>
      </c>
      <c r="E5533" s="13" t="s">
        <v>4020</v>
      </c>
      <c r="F5533" s="20"/>
      <c r="G5533" s="20"/>
      <c r="H5533" s="20"/>
      <c r="I5533" s="20"/>
      <c r="J5533" s="25"/>
      <c r="K5533" t="s">
        <v>29</v>
      </c>
      <c r="L5533" t="s">
        <v>30</v>
      </c>
      <c r="M5533" s="21" t="s">
        <v>31</v>
      </c>
      <c r="N5533" t="s">
        <v>4323</v>
      </c>
      <c r="O5533" s="20">
        <v>61.2874901002032</v>
      </c>
      <c r="P5533" s="20">
        <v>35.6570896315199</v>
      </c>
      <c r="Q5533" s="22">
        <f t="shared" si="11"/>
        <v>0.581800455088333</v>
      </c>
      <c r="R5533" s="23"/>
      <c r="S5533" s="24"/>
      <c r="T5533" s="23"/>
      <c r="U5533" s="22"/>
      <c r="V5533" s="20"/>
      <c r="W5533" s="20"/>
      <c r="X5533" s="25"/>
      <c r="Y5533" s="85"/>
    </row>
    <row r="5534" spans="1:25">
      <c r="A5534" s="1" t="s">
        <v>3801</v>
      </c>
      <c r="B5534" s="13" t="s">
        <v>3802</v>
      </c>
      <c r="C5534" t="s">
        <v>3803</v>
      </c>
      <c r="D5534" s="62" t="s">
        <v>3804</v>
      </c>
      <c r="E5534" s="13" t="s">
        <v>4020</v>
      </c>
      <c r="F5534" s="20"/>
      <c r="G5534" s="20"/>
      <c r="H5534" s="20"/>
      <c r="I5534" s="20"/>
      <c r="J5534" s="25"/>
      <c r="K5534" t="s">
        <v>29</v>
      </c>
      <c r="L5534" t="s">
        <v>30</v>
      </c>
      <c r="M5534" s="21" t="s">
        <v>31</v>
      </c>
      <c r="N5534" t="s">
        <v>4324</v>
      </c>
      <c r="O5534" s="20">
        <v>60.7954014380261</v>
      </c>
      <c r="P5534" s="20">
        <v>49.8764781301514</v>
      </c>
      <c r="Q5534" s="22">
        <f t="shared" si="11"/>
        <v>0.820398861598023</v>
      </c>
      <c r="R5534" s="23"/>
      <c r="S5534" s="24"/>
      <c r="T5534" s="23">
        <f>154000*1000000000</f>
        <v>154000000000000</v>
      </c>
      <c r="U5534" s="22"/>
      <c r="V5534" s="20">
        <v>36.2</v>
      </c>
      <c r="W5534" s="20"/>
      <c r="X5534" s="25"/>
      <c r="Y5534" s="85"/>
    </row>
    <row r="5535" spans="1:25">
      <c r="A5535" s="1" t="s">
        <v>3801</v>
      </c>
      <c r="B5535" s="13" t="s">
        <v>3802</v>
      </c>
      <c r="C5535" t="s">
        <v>3803</v>
      </c>
      <c r="D5535" s="62" t="s">
        <v>3804</v>
      </c>
      <c r="E5535" s="13" t="s">
        <v>4020</v>
      </c>
      <c r="F5535" s="20"/>
      <c r="G5535" s="20"/>
      <c r="H5535" s="20"/>
      <c r="I5535" s="20"/>
      <c r="J5535" s="25"/>
      <c r="K5535" t="s">
        <v>29</v>
      </c>
      <c r="L5535" t="s">
        <v>30</v>
      </c>
      <c r="M5535" s="21" t="s">
        <v>31</v>
      </c>
      <c r="N5535" t="s">
        <v>4325</v>
      </c>
      <c r="O5535" s="20">
        <v>60.7465124648252</v>
      </c>
      <c r="P5535" s="20">
        <v>52.9984627040227</v>
      </c>
      <c r="Q5535" s="22">
        <f t="shared" si="11"/>
        <v>0.872452764011944</v>
      </c>
      <c r="R5535" s="23"/>
      <c r="S5535" s="24"/>
      <c r="T5535" s="23"/>
      <c r="U5535" s="22"/>
      <c r="V5535" s="20"/>
      <c r="W5535" s="20"/>
      <c r="X5535" s="25"/>
      <c r="Y5535" s="85"/>
    </row>
    <row r="5536" spans="1:25">
      <c r="A5536" s="1" t="s">
        <v>3801</v>
      </c>
      <c r="B5536" s="13" t="s">
        <v>3802</v>
      </c>
      <c r="C5536" t="s">
        <v>3803</v>
      </c>
      <c r="D5536" s="62" t="s">
        <v>3804</v>
      </c>
      <c r="E5536" s="13" t="s">
        <v>4020</v>
      </c>
      <c r="F5536" s="20"/>
      <c r="G5536" s="20"/>
      <c r="H5536" s="20"/>
      <c r="I5536" s="20"/>
      <c r="J5536" s="25"/>
      <c r="K5536" t="s">
        <v>29</v>
      </c>
      <c r="L5536" t="s">
        <v>30</v>
      </c>
      <c r="M5536" s="21" t="s">
        <v>31</v>
      </c>
      <c r="N5536" t="s">
        <v>4326</v>
      </c>
      <c r="O5536" s="20">
        <v>60.4519853344885</v>
      </c>
      <c r="P5536" s="20">
        <v>49.9325892552393</v>
      </c>
      <c r="Q5536" s="22">
        <f t="shared" si="11"/>
        <v>0.825987583020738</v>
      </c>
      <c r="R5536" s="23"/>
      <c r="S5536" s="24"/>
      <c r="T5536" s="23"/>
      <c r="U5536" s="22"/>
      <c r="V5536" s="20"/>
      <c r="W5536" s="20"/>
      <c r="X5536" s="25"/>
      <c r="Y5536" s="85"/>
    </row>
    <row r="5537" spans="1:25">
      <c r="A5537" s="1" t="s">
        <v>3801</v>
      </c>
      <c r="B5537" s="13" t="s">
        <v>3802</v>
      </c>
      <c r="C5537" t="s">
        <v>3803</v>
      </c>
      <c r="D5537" s="62" t="s">
        <v>3804</v>
      </c>
      <c r="E5537" s="13" t="s">
        <v>4020</v>
      </c>
      <c r="F5537" s="20"/>
      <c r="G5537" s="20"/>
      <c r="H5537" s="20"/>
      <c r="I5537" s="20"/>
      <c r="J5537" s="25"/>
      <c r="K5537" t="s">
        <v>29</v>
      </c>
      <c r="L5537" t="s">
        <v>30</v>
      </c>
      <c r="M5537" s="21" t="s">
        <v>31</v>
      </c>
      <c r="N5537" t="s">
        <v>4327</v>
      </c>
      <c r="O5537" s="20">
        <v>60.3387778142845</v>
      </c>
      <c r="P5537" s="20">
        <v>49.0380110292367</v>
      </c>
      <c r="Q5537" s="22">
        <f t="shared" si="11"/>
        <v>0.812711374104558</v>
      </c>
      <c r="R5537" s="23"/>
      <c r="S5537" s="24"/>
      <c r="T5537" s="23"/>
      <c r="U5537" s="22"/>
      <c r="V5537" s="20"/>
      <c r="W5537" s="20"/>
      <c r="X5537" s="25"/>
      <c r="Y5537" s="85"/>
    </row>
    <row r="5538" spans="1:25">
      <c r="A5538" s="1" t="s">
        <v>3801</v>
      </c>
      <c r="B5538" s="13" t="s">
        <v>3802</v>
      </c>
      <c r="C5538" t="s">
        <v>3803</v>
      </c>
      <c r="D5538" s="62" t="s">
        <v>3804</v>
      </c>
      <c r="E5538" s="13" t="s">
        <v>4020</v>
      </c>
      <c r="F5538" s="20"/>
      <c r="G5538" s="20"/>
      <c r="H5538" s="20"/>
      <c r="I5538" s="20"/>
      <c r="J5538" s="25"/>
      <c r="K5538" t="s">
        <v>29</v>
      </c>
      <c r="L5538" t="s">
        <v>30</v>
      </c>
      <c r="M5538" s="21" t="s">
        <v>31</v>
      </c>
      <c r="N5538" t="s">
        <v>4328</v>
      </c>
      <c r="O5538" s="20">
        <v>59.8022538112091</v>
      </c>
      <c r="P5538" s="20">
        <v>51.7869322456893</v>
      </c>
      <c r="Q5538" s="22">
        <f t="shared" si="11"/>
        <v>0.865969573808647</v>
      </c>
      <c r="R5538" s="23"/>
      <c r="S5538" s="24"/>
      <c r="T5538" s="23"/>
      <c r="U5538" s="22"/>
      <c r="V5538" s="20"/>
      <c r="W5538" s="20"/>
      <c r="X5538" s="25"/>
      <c r="Y5538" s="85"/>
    </row>
    <row r="5539" spans="1:25">
      <c r="A5539" s="1" t="s">
        <v>3801</v>
      </c>
      <c r="B5539" s="13" t="s">
        <v>3802</v>
      </c>
      <c r="C5539" t="s">
        <v>3803</v>
      </c>
      <c r="D5539" s="62" t="s">
        <v>3804</v>
      </c>
      <c r="E5539" s="13" t="s">
        <v>4020</v>
      </c>
      <c r="F5539" s="20"/>
      <c r="G5539" s="20"/>
      <c r="H5539" s="20"/>
      <c r="I5539" s="20"/>
      <c r="J5539" s="25"/>
      <c r="K5539" t="s">
        <v>29</v>
      </c>
      <c r="L5539" t="s">
        <v>30</v>
      </c>
      <c r="M5539" s="21" t="s">
        <v>31</v>
      </c>
      <c r="N5539" t="s">
        <v>4329</v>
      </c>
      <c r="O5539" s="20">
        <v>59.207706829674</v>
      </c>
      <c r="P5539" s="20">
        <v>39.1165026321813</v>
      </c>
      <c r="Q5539" s="22">
        <f t="shared" si="11"/>
        <v>0.660665726249285</v>
      </c>
      <c r="R5539" s="23"/>
      <c r="S5539" s="24"/>
      <c r="T5539" s="23"/>
      <c r="U5539" s="22"/>
      <c r="V5539" s="20"/>
      <c r="W5539" s="20"/>
      <c r="X5539" s="25"/>
      <c r="Y5539" s="85"/>
    </row>
    <row r="5540" spans="1:25">
      <c r="A5540" s="1" t="s">
        <v>3801</v>
      </c>
      <c r="B5540" s="13" t="s">
        <v>3802</v>
      </c>
      <c r="C5540" t="s">
        <v>3803</v>
      </c>
      <c r="D5540" s="62" t="s">
        <v>3804</v>
      </c>
      <c r="E5540" s="13" t="s">
        <v>4020</v>
      </c>
      <c r="F5540" s="20"/>
      <c r="G5540" s="20"/>
      <c r="H5540" s="20"/>
      <c r="I5540" s="20"/>
      <c r="J5540" s="25"/>
      <c r="K5540" t="s">
        <v>29</v>
      </c>
      <c r="L5540" t="s">
        <v>30</v>
      </c>
      <c r="M5540" s="21" t="s">
        <v>31</v>
      </c>
      <c r="N5540" t="s">
        <v>4330</v>
      </c>
      <c r="O5540" s="20">
        <v>59.0867309372277</v>
      </c>
      <c r="P5540" s="20">
        <v>52.6742941496339</v>
      </c>
      <c r="Q5540" s="22">
        <f t="shared" si="11"/>
        <v>0.891474165419538</v>
      </c>
      <c r="R5540" s="23"/>
      <c r="S5540" s="24"/>
      <c r="T5540" s="23"/>
      <c r="U5540" s="22"/>
      <c r="V5540" s="20"/>
      <c r="W5540" s="20"/>
      <c r="X5540" s="25"/>
      <c r="Y5540" s="85"/>
    </row>
    <row r="5541" spans="1:25">
      <c r="A5541" s="1" t="s">
        <v>3801</v>
      </c>
      <c r="B5541" s="13" t="s">
        <v>3802</v>
      </c>
      <c r="C5541" t="s">
        <v>3803</v>
      </c>
      <c r="D5541" s="62" t="s">
        <v>3804</v>
      </c>
      <c r="E5541" s="13" t="s">
        <v>4020</v>
      </c>
      <c r="F5541" s="20"/>
      <c r="G5541" s="20"/>
      <c r="H5541" s="20"/>
      <c r="I5541" s="20"/>
      <c r="J5541" s="25"/>
      <c r="K5541" t="s">
        <v>29</v>
      </c>
      <c r="L5541" t="s">
        <v>30</v>
      </c>
      <c r="M5541" s="21" t="s">
        <v>31</v>
      </c>
      <c r="N5541" t="s">
        <v>4331</v>
      </c>
      <c r="O5541" s="20">
        <v>58.7802653303929</v>
      </c>
      <c r="P5541" s="20">
        <v>44.8262579934162</v>
      </c>
      <c r="Q5541" s="22">
        <f t="shared" si="11"/>
        <v>0.762607275442807</v>
      </c>
      <c r="R5541" s="23"/>
      <c r="S5541" s="24"/>
      <c r="T5541" s="23"/>
      <c r="U5541" s="22"/>
      <c r="V5541" s="20"/>
      <c r="W5541" s="20"/>
      <c r="X5541" s="25"/>
      <c r="Y5541" s="85"/>
    </row>
    <row r="5542" spans="1:25">
      <c r="A5542" s="1" t="s">
        <v>3801</v>
      </c>
      <c r="B5542" s="13" t="s">
        <v>3802</v>
      </c>
      <c r="C5542" t="s">
        <v>3803</v>
      </c>
      <c r="D5542" s="62" t="s">
        <v>3804</v>
      </c>
      <c r="E5542" s="13" t="s">
        <v>4020</v>
      </c>
      <c r="F5542" s="20"/>
      <c r="G5542" s="20"/>
      <c r="H5542" s="20"/>
      <c r="I5542" s="20"/>
      <c r="J5542" s="25"/>
      <c r="K5542" t="s">
        <v>29</v>
      </c>
      <c r="L5542" t="s">
        <v>30</v>
      </c>
      <c r="M5542" s="21" t="s">
        <v>31</v>
      </c>
      <c r="N5542" t="s">
        <v>4332</v>
      </c>
      <c r="O5542" s="20">
        <v>58.7381228832883</v>
      </c>
      <c r="P5542" s="20">
        <v>46.0862130465919</v>
      </c>
      <c r="Q5542" s="22">
        <f t="shared" si="11"/>
        <v>0.784604798116624</v>
      </c>
      <c r="R5542" s="23"/>
      <c r="S5542" s="24"/>
      <c r="T5542" s="23"/>
      <c r="U5542" s="22"/>
      <c r="V5542" s="20"/>
      <c r="W5542" s="20"/>
      <c r="X5542" s="25"/>
      <c r="Y5542" s="85"/>
    </row>
    <row r="5543" spans="1:25">
      <c r="A5543" s="1" t="s">
        <v>3801</v>
      </c>
      <c r="B5543" s="13" t="s">
        <v>3802</v>
      </c>
      <c r="C5543" t="s">
        <v>3803</v>
      </c>
      <c r="D5543" s="62" t="s">
        <v>3804</v>
      </c>
      <c r="E5543" s="13" t="s">
        <v>4020</v>
      </c>
      <c r="F5543" s="20"/>
      <c r="G5543" s="20"/>
      <c r="H5543" s="20"/>
      <c r="I5543" s="20"/>
      <c r="J5543" s="25"/>
      <c r="K5543" t="s">
        <v>29</v>
      </c>
      <c r="L5543" t="s">
        <v>30</v>
      </c>
      <c r="M5543" s="21" t="s">
        <v>31</v>
      </c>
      <c r="N5543" t="s">
        <v>4333</v>
      </c>
      <c r="O5543" s="20">
        <v>58.7198093034669</v>
      </c>
      <c r="P5543" s="20">
        <v>46.5207613525306</v>
      </c>
      <c r="Q5543" s="22">
        <f t="shared" si="11"/>
        <v>0.792249871114346</v>
      </c>
      <c r="R5543" s="23"/>
      <c r="S5543" s="24"/>
      <c r="T5543" s="23"/>
      <c r="U5543" s="22"/>
      <c r="V5543" s="20"/>
      <c r="W5543" s="20"/>
      <c r="X5543" s="25"/>
      <c r="Y5543" s="85"/>
    </row>
    <row r="5544" spans="1:25">
      <c r="A5544" s="1" t="s">
        <v>3801</v>
      </c>
      <c r="B5544" s="13" t="s">
        <v>3802</v>
      </c>
      <c r="C5544" t="s">
        <v>3803</v>
      </c>
      <c r="D5544" s="62" t="s">
        <v>3804</v>
      </c>
      <c r="E5544" s="13" t="s">
        <v>4020</v>
      </c>
      <c r="F5544" s="20"/>
      <c r="G5544" s="20"/>
      <c r="H5544" s="20"/>
      <c r="I5544" s="20"/>
      <c r="J5544" s="25"/>
      <c r="K5544" t="s">
        <v>29</v>
      </c>
      <c r="L5544" t="s">
        <v>30</v>
      </c>
      <c r="M5544" s="21" t="s">
        <v>31</v>
      </c>
      <c r="N5544" t="s">
        <v>4334</v>
      </c>
      <c r="O5544" s="20">
        <v>58.5650358289743</v>
      </c>
      <c r="P5544" s="20">
        <v>47.7517979214534</v>
      </c>
      <c r="Q5544" s="22">
        <f t="shared" si="11"/>
        <v>0.815363591015321</v>
      </c>
      <c r="R5544" s="23"/>
      <c r="S5544" s="24"/>
      <c r="T5544" s="23"/>
      <c r="U5544" s="22"/>
      <c r="V5544" s="20"/>
      <c r="W5544" s="20"/>
      <c r="X5544" s="25"/>
      <c r="Y5544" s="85"/>
    </row>
    <row r="5545" spans="1:25">
      <c r="A5545" s="1" t="s">
        <v>3801</v>
      </c>
      <c r="B5545" s="13" t="s">
        <v>3802</v>
      </c>
      <c r="C5545" t="s">
        <v>3803</v>
      </c>
      <c r="D5545" s="62" t="s">
        <v>3804</v>
      </c>
      <c r="E5545" s="13" t="s">
        <v>4020</v>
      </c>
      <c r="F5545" s="20"/>
      <c r="G5545" s="20"/>
      <c r="H5545" s="20"/>
      <c r="I5545" s="20"/>
      <c r="J5545" s="25"/>
      <c r="K5545" t="s">
        <v>29</v>
      </c>
      <c r="L5545" t="s">
        <v>30</v>
      </c>
      <c r="M5545" s="21" t="s">
        <v>31</v>
      </c>
      <c r="N5545" t="s">
        <v>4335</v>
      </c>
      <c r="O5545" s="20">
        <v>58.4093775736284</v>
      </c>
      <c r="P5545" s="20">
        <v>50.062960147928</v>
      </c>
      <c r="Q5545" s="22">
        <f t="shared" si="11"/>
        <v>0.857104838770465</v>
      </c>
      <c r="R5545" s="23"/>
      <c r="S5545" s="24"/>
      <c r="T5545" s="23"/>
      <c r="U5545" s="22"/>
      <c r="V5545" s="20"/>
      <c r="W5545" s="20"/>
      <c r="X5545" s="25"/>
      <c r="Y5545" s="85"/>
    </row>
    <row r="5546" spans="1:25">
      <c r="A5546" s="1" t="s">
        <v>3801</v>
      </c>
      <c r="B5546" s="13" t="s">
        <v>3802</v>
      </c>
      <c r="C5546" t="s">
        <v>3803</v>
      </c>
      <c r="D5546" s="62" t="s">
        <v>3804</v>
      </c>
      <c r="E5546" s="13" t="s">
        <v>4020</v>
      </c>
      <c r="F5546" s="20"/>
      <c r="G5546" s="20"/>
      <c r="H5546" s="20"/>
      <c r="I5546" s="20"/>
      <c r="J5546" s="25"/>
      <c r="K5546" t="s">
        <v>29</v>
      </c>
      <c r="L5546" t="s">
        <v>30</v>
      </c>
      <c r="M5546" s="21" t="s">
        <v>31</v>
      </c>
      <c r="N5546" t="s">
        <v>4336</v>
      </c>
      <c r="O5546" s="20">
        <v>58.3685470046025</v>
      </c>
      <c r="P5546" s="20">
        <v>48.1911161524067</v>
      </c>
      <c r="Q5546" s="22">
        <f t="shared" si="11"/>
        <v>0.82563501449859</v>
      </c>
      <c r="R5546" s="23"/>
      <c r="S5546" s="24"/>
      <c r="T5546" s="23"/>
      <c r="U5546" s="22"/>
      <c r="V5546" s="20"/>
      <c r="W5546" s="20"/>
      <c r="X5546" s="25"/>
      <c r="Y5546" s="85"/>
    </row>
    <row r="5547" spans="1:25">
      <c r="A5547" s="1" t="s">
        <v>3801</v>
      </c>
      <c r="B5547" s="13" t="s">
        <v>3802</v>
      </c>
      <c r="C5547" t="s">
        <v>3803</v>
      </c>
      <c r="D5547" s="62" t="s">
        <v>3804</v>
      </c>
      <c r="E5547" s="13" t="s">
        <v>4020</v>
      </c>
      <c r="F5547" s="20"/>
      <c r="G5547" s="20"/>
      <c r="H5547" s="20"/>
      <c r="I5547" s="20"/>
      <c r="J5547" s="25"/>
      <c r="K5547" t="s">
        <v>29</v>
      </c>
      <c r="L5547" t="s">
        <v>30</v>
      </c>
      <c r="M5547" s="21" t="s">
        <v>31</v>
      </c>
      <c r="N5547" t="s">
        <v>4337</v>
      </c>
      <c r="O5547" s="20">
        <v>58.3648861045959</v>
      </c>
      <c r="P5547" s="20">
        <v>48.0467313239251</v>
      </c>
      <c r="Q5547" s="22">
        <f t="shared" si="11"/>
        <v>0.823212971542863</v>
      </c>
      <c r="R5547" s="23"/>
      <c r="S5547" s="24"/>
      <c r="T5547" s="23">
        <f>190000*1000000000</f>
        <v>190000000000000</v>
      </c>
      <c r="U5547" s="22"/>
      <c r="V5547" s="20">
        <v>45.9</v>
      </c>
      <c r="W5547" s="20"/>
      <c r="X5547" s="25"/>
      <c r="Y5547" s="85"/>
    </row>
    <row r="5548" spans="1:25">
      <c r="A5548" s="1" t="s">
        <v>3801</v>
      </c>
      <c r="B5548" s="13" t="s">
        <v>3802</v>
      </c>
      <c r="C5548" t="s">
        <v>3803</v>
      </c>
      <c r="D5548" s="62" t="s">
        <v>3804</v>
      </c>
      <c r="E5548" s="13" t="s">
        <v>4020</v>
      </c>
      <c r="F5548" s="20"/>
      <c r="G5548" s="20"/>
      <c r="H5548" s="20"/>
      <c r="I5548" s="20"/>
      <c r="J5548" s="25"/>
      <c r="K5548" t="s">
        <v>29</v>
      </c>
      <c r="L5548" t="s">
        <v>30</v>
      </c>
      <c r="M5548" s="21" t="s">
        <v>31</v>
      </c>
      <c r="N5548" t="s">
        <v>4338</v>
      </c>
      <c r="O5548" s="20">
        <v>58.2861435988293</v>
      </c>
      <c r="P5548" s="20">
        <v>48.19889713781</v>
      </c>
      <c r="Q5548" s="22">
        <f t="shared" si="11"/>
        <v>0.826935771725651</v>
      </c>
      <c r="R5548" s="23"/>
      <c r="S5548" s="24"/>
      <c r="T5548" s="23"/>
      <c r="U5548" s="22"/>
      <c r="V5548" s="20"/>
      <c r="W5548" s="20"/>
      <c r="X5548" s="25"/>
      <c r="Y5548" s="85"/>
    </row>
    <row r="5549" spans="1:25">
      <c r="A5549" s="1" t="s">
        <v>3801</v>
      </c>
      <c r="B5549" s="13" t="s">
        <v>3802</v>
      </c>
      <c r="C5549" t="s">
        <v>3803</v>
      </c>
      <c r="D5549" s="62" t="s">
        <v>3804</v>
      </c>
      <c r="E5549" s="13" t="s">
        <v>4020</v>
      </c>
      <c r="F5549" s="20"/>
      <c r="G5549" s="20"/>
      <c r="H5549" s="20"/>
      <c r="I5549" s="20"/>
      <c r="J5549" s="25"/>
      <c r="K5549" t="s">
        <v>29</v>
      </c>
      <c r="L5549" t="s">
        <v>30</v>
      </c>
      <c r="M5549" s="21" t="s">
        <v>31</v>
      </c>
      <c r="N5549" t="s">
        <v>4339</v>
      </c>
      <c r="O5549" s="20">
        <v>58.1558934748339</v>
      </c>
      <c r="P5549" s="20">
        <v>41.1810909442444</v>
      </c>
      <c r="Q5549" s="22">
        <f t="shared" si="11"/>
        <v>0.708115523357317</v>
      </c>
      <c r="R5549" s="23"/>
      <c r="S5549" s="24"/>
      <c r="T5549" s="23"/>
      <c r="U5549" s="22"/>
      <c r="V5549" s="20"/>
      <c r="W5549" s="20"/>
      <c r="X5549" s="25"/>
      <c r="Y5549" s="85"/>
    </row>
    <row r="5550" spans="1:25">
      <c r="A5550" s="1" t="s">
        <v>3801</v>
      </c>
      <c r="B5550" s="13" t="s">
        <v>3802</v>
      </c>
      <c r="C5550" t="s">
        <v>3803</v>
      </c>
      <c r="D5550" s="62" t="s">
        <v>3804</v>
      </c>
      <c r="E5550" s="13" t="s">
        <v>4020</v>
      </c>
      <c r="F5550" s="20"/>
      <c r="G5550" s="20"/>
      <c r="H5550" s="20"/>
      <c r="I5550" s="20"/>
      <c r="J5550" s="25"/>
      <c r="K5550" t="s">
        <v>29</v>
      </c>
      <c r="L5550" t="s">
        <v>30</v>
      </c>
      <c r="M5550" s="21" t="s">
        <v>31</v>
      </c>
      <c r="N5550" t="s">
        <v>4340</v>
      </c>
      <c r="O5550" s="20">
        <v>56.8477602824588</v>
      </c>
      <c r="P5550" s="20">
        <v>45.4874358814892</v>
      </c>
      <c r="Q5550" s="22">
        <f t="shared" si="11"/>
        <v>0.800162322235324</v>
      </c>
      <c r="R5550" s="23"/>
      <c r="S5550" s="24"/>
      <c r="T5550" s="23"/>
      <c r="U5550" s="22"/>
      <c r="V5550" s="20"/>
      <c r="W5550" s="20"/>
      <c r="X5550" s="25"/>
      <c r="Y5550" s="85"/>
    </row>
    <row r="5551" spans="1:25">
      <c r="A5551" s="1" t="s">
        <v>3801</v>
      </c>
      <c r="B5551" s="13" t="s">
        <v>3802</v>
      </c>
      <c r="C5551" t="s">
        <v>3803</v>
      </c>
      <c r="D5551" s="62" t="s">
        <v>3804</v>
      </c>
      <c r="E5551" s="13" t="s">
        <v>4020</v>
      </c>
      <c r="F5551" s="20"/>
      <c r="G5551" s="20"/>
      <c r="H5551" s="20"/>
      <c r="I5551" s="20"/>
      <c r="J5551" s="25"/>
      <c r="K5551" t="s">
        <v>29</v>
      </c>
      <c r="L5551" t="s">
        <v>30</v>
      </c>
      <c r="M5551" s="21" t="s">
        <v>31</v>
      </c>
      <c r="N5551" t="s">
        <v>4341</v>
      </c>
      <c r="O5551" s="20">
        <v>56.608077284315</v>
      </c>
      <c r="P5551" s="20">
        <v>38.1334435223764</v>
      </c>
      <c r="Q5551" s="22">
        <f t="shared" si="11"/>
        <v>0.673639617379169</v>
      </c>
      <c r="R5551" s="23"/>
      <c r="S5551" s="24"/>
      <c r="T5551" s="23"/>
      <c r="U5551" s="22"/>
      <c r="V5551" s="20"/>
      <c r="W5551" s="20"/>
      <c r="X5551" s="25"/>
      <c r="Y5551" s="85"/>
    </row>
    <row r="5552" spans="1:25">
      <c r="A5552" s="1" t="s">
        <v>3801</v>
      </c>
      <c r="B5552" s="13" t="s">
        <v>3802</v>
      </c>
      <c r="C5552" t="s">
        <v>3803</v>
      </c>
      <c r="D5552" s="62" t="s">
        <v>3804</v>
      </c>
      <c r="E5552" s="13" t="s">
        <v>4020</v>
      </c>
      <c r="F5552" s="20"/>
      <c r="G5552" s="20"/>
      <c r="H5552" s="20"/>
      <c r="I5552" s="20"/>
      <c r="J5552" s="25"/>
      <c r="K5552" t="s">
        <v>29</v>
      </c>
      <c r="L5552" t="s">
        <v>30</v>
      </c>
      <c r="M5552" s="21" t="s">
        <v>31</v>
      </c>
      <c r="N5552" t="s">
        <v>4342</v>
      </c>
      <c r="O5552" s="20">
        <v>56.2398887621761</v>
      </c>
      <c r="P5552" s="20">
        <v>41.6531850162348</v>
      </c>
      <c r="Q5552" s="22">
        <f t="shared" si="11"/>
        <v>0.740634199907032</v>
      </c>
      <c r="R5552" s="23"/>
      <c r="S5552" s="24"/>
      <c r="T5552" s="23"/>
      <c r="U5552" s="22"/>
      <c r="V5552" s="20"/>
      <c r="W5552" s="20"/>
      <c r="X5552" s="25"/>
      <c r="Y5552" s="85"/>
    </row>
    <row r="5553" spans="1:25">
      <c r="A5553" s="1" t="s">
        <v>3801</v>
      </c>
      <c r="B5553" s="13" t="s">
        <v>3802</v>
      </c>
      <c r="C5553" t="s">
        <v>3803</v>
      </c>
      <c r="D5553" s="62" t="s">
        <v>3804</v>
      </c>
      <c r="E5553" s="13" t="s">
        <v>4020</v>
      </c>
      <c r="F5553" s="20"/>
      <c r="G5553" s="20"/>
      <c r="H5553" s="20"/>
      <c r="I5553" s="20"/>
      <c r="J5553" s="25"/>
      <c r="K5553" t="s">
        <v>29</v>
      </c>
      <c r="L5553" t="s">
        <v>30</v>
      </c>
      <c r="M5553" s="21" t="s">
        <v>31</v>
      </c>
      <c r="N5553" t="s">
        <v>4343</v>
      </c>
      <c r="O5553" s="20">
        <v>56.228105163739</v>
      </c>
      <c r="P5553" s="20">
        <v>39.055508901352</v>
      </c>
      <c r="Q5553" s="22">
        <f t="shared" si="11"/>
        <v>0.69459052172611</v>
      </c>
      <c r="R5553" s="23"/>
      <c r="S5553" s="24"/>
      <c r="T5553" s="23"/>
      <c r="U5553" s="22"/>
      <c r="V5553" s="20"/>
      <c r="W5553" s="20"/>
      <c r="X5553" s="25"/>
      <c r="Y5553" s="85"/>
    </row>
    <row r="5554" spans="1:25">
      <c r="A5554" s="1" t="s">
        <v>3801</v>
      </c>
      <c r="B5554" s="13" t="s">
        <v>3802</v>
      </c>
      <c r="C5554" t="s">
        <v>3803</v>
      </c>
      <c r="D5554" s="62" t="s">
        <v>3804</v>
      </c>
      <c r="E5554" s="13" t="s">
        <v>4020</v>
      </c>
      <c r="F5554" s="20"/>
      <c r="G5554" s="20"/>
      <c r="H5554" s="20"/>
      <c r="I5554" s="20"/>
      <c r="J5554" s="25"/>
      <c r="K5554" t="s">
        <v>29</v>
      </c>
      <c r="L5554" t="s">
        <v>30</v>
      </c>
      <c r="M5554" s="21" t="s">
        <v>31</v>
      </c>
      <c r="N5554" t="s">
        <v>4344</v>
      </c>
      <c r="O5554" s="20">
        <v>56.2202626495266</v>
      </c>
      <c r="P5554" s="20">
        <v>43.9910533563777</v>
      </c>
      <c r="Q5554" s="22">
        <f t="shared" si="11"/>
        <v>0.782476838121783</v>
      </c>
      <c r="R5554" s="23"/>
      <c r="S5554" s="24"/>
      <c r="T5554" s="23"/>
      <c r="U5554" s="22"/>
      <c r="V5554" s="20"/>
      <c r="W5554" s="20"/>
      <c r="X5554" s="25"/>
      <c r="Y5554" s="85"/>
    </row>
    <row r="5555" spans="1:25">
      <c r="A5555" s="1" t="s">
        <v>3801</v>
      </c>
      <c r="B5555" s="13" t="s">
        <v>3802</v>
      </c>
      <c r="C5555" t="s">
        <v>3803</v>
      </c>
      <c r="D5555" s="62" t="s">
        <v>3804</v>
      </c>
      <c r="E5555" s="13" t="s">
        <v>4020</v>
      </c>
      <c r="F5555" s="20"/>
      <c r="G5555" s="20"/>
      <c r="H5555" s="20"/>
      <c r="I5555" s="20"/>
      <c r="J5555" s="25"/>
      <c r="K5555" t="s">
        <v>29</v>
      </c>
      <c r="L5555" t="s">
        <v>30</v>
      </c>
      <c r="M5555" s="21" t="s">
        <v>31</v>
      </c>
      <c r="N5555" t="s">
        <v>4345</v>
      </c>
      <c r="O5555" s="20">
        <v>55.8404958542556</v>
      </c>
      <c r="P5555" s="20">
        <v>48.1734499270797</v>
      </c>
      <c r="Q5555" s="22">
        <f t="shared" si="11"/>
        <v>0.862697388160968</v>
      </c>
      <c r="R5555" s="23"/>
      <c r="S5555" s="24"/>
      <c r="T5555" s="23"/>
      <c r="U5555" s="22"/>
      <c r="V5555" s="20"/>
      <c r="W5555" s="20"/>
      <c r="X5555" s="25"/>
      <c r="Y5555" s="85"/>
    </row>
    <row r="5556" spans="1:25">
      <c r="A5556" s="1" t="s">
        <v>3801</v>
      </c>
      <c r="B5556" s="13" t="s">
        <v>3802</v>
      </c>
      <c r="C5556" t="s">
        <v>3803</v>
      </c>
      <c r="D5556" s="62" t="s">
        <v>3804</v>
      </c>
      <c r="E5556" s="13" t="s">
        <v>4020</v>
      </c>
      <c r="F5556" s="20"/>
      <c r="G5556" s="20"/>
      <c r="H5556" s="20"/>
      <c r="I5556" s="20"/>
      <c r="J5556" s="25"/>
      <c r="K5556" t="s">
        <v>29</v>
      </c>
      <c r="L5556" t="s">
        <v>30</v>
      </c>
      <c r="M5556" s="21" t="s">
        <v>31</v>
      </c>
      <c r="N5556" t="s">
        <v>4346</v>
      </c>
      <c r="O5556" s="20">
        <v>55.7659449686386</v>
      </c>
      <c r="P5556" s="20">
        <v>44.6799517658905</v>
      </c>
      <c r="Q5556" s="22">
        <f t="shared" si="11"/>
        <v>0.801204961038811</v>
      </c>
      <c r="R5556" s="23"/>
      <c r="S5556" s="24"/>
      <c r="T5556" s="23"/>
      <c r="U5556" s="22"/>
      <c r="V5556" s="20"/>
      <c r="W5556" s="20"/>
      <c r="X5556" s="25"/>
      <c r="Y5556" s="85"/>
    </row>
    <row r="5557" spans="1:25">
      <c r="A5557" s="1" t="s">
        <v>3801</v>
      </c>
      <c r="B5557" s="13" t="s">
        <v>3802</v>
      </c>
      <c r="C5557" t="s">
        <v>3803</v>
      </c>
      <c r="D5557" s="62" t="s">
        <v>3804</v>
      </c>
      <c r="E5557" s="13" t="s">
        <v>4020</v>
      </c>
      <c r="F5557" s="20"/>
      <c r="G5557" s="20"/>
      <c r="H5557" s="20"/>
      <c r="I5557" s="20"/>
      <c r="J5557" s="25"/>
      <c r="K5557" t="s">
        <v>29</v>
      </c>
      <c r="L5557" t="s">
        <v>30</v>
      </c>
      <c r="M5557" s="21" t="s">
        <v>31</v>
      </c>
      <c r="N5557" t="s">
        <v>4347</v>
      </c>
      <c r="O5557" s="20">
        <v>55.3316758763378</v>
      </c>
      <c r="P5557" s="20">
        <v>46.7620560729881</v>
      </c>
      <c r="Q5557" s="22">
        <f t="shared" si="11"/>
        <v>0.845122713750761</v>
      </c>
      <c r="R5557" s="23"/>
      <c r="S5557" s="24"/>
      <c r="T5557" s="23"/>
      <c r="U5557" s="22"/>
      <c r="V5557" s="20"/>
      <c r="W5557" s="20"/>
      <c r="X5557" s="25"/>
      <c r="Y5557" s="85"/>
    </row>
    <row r="5558" spans="1:25">
      <c r="A5558" s="1" t="s">
        <v>3801</v>
      </c>
      <c r="B5558" s="13" t="s">
        <v>3802</v>
      </c>
      <c r="C5558" t="s">
        <v>3803</v>
      </c>
      <c r="D5558" s="62" t="s">
        <v>3804</v>
      </c>
      <c r="E5558" s="13" t="s">
        <v>4020</v>
      </c>
      <c r="F5558" s="20"/>
      <c r="G5558" s="20"/>
      <c r="H5558" s="20"/>
      <c r="I5558" s="20"/>
      <c r="J5558" s="25"/>
      <c r="K5558" t="s">
        <v>29</v>
      </c>
      <c r="L5558" t="s">
        <v>30</v>
      </c>
      <c r="M5558" s="21" t="s">
        <v>31</v>
      </c>
      <c r="N5558" t="s">
        <v>4348</v>
      </c>
      <c r="O5558" s="20">
        <v>54.6312374687246</v>
      </c>
      <c r="P5558" s="20">
        <v>48.3161143163827</v>
      </c>
      <c r="Q5558" s="22">
        <f t="shared" si="11"/>
        <v>0.884404537679433</v>
      </c>
      <c r="R5558" s="23"/>
      <c r="S5558" s="24"/>
      <c r="T5558" s="23"/>
      <c r="U5558" s="22"/>
      <c r="V5558" s="20"/>
      <c r="W5558" s="20"/>
      <c r="X5558" s="25"/>
      <c r="Y5558" s="85"/>
    </row>
    <row r="5559" spans="1:25">
      <c r="A5559" s="1" t="s">
        <v>3801</v>
      </c>
      <c r="B5559" s="13" t="s">
        <v>3802</v>
      </c>
      <c r="C5559" t="s">
        <v>3803</v>
      </c>
      <c r="D5559" s="62" t="s">
        <v>3804</v>
      </c>
      <c r="E5559" s="13" t="s">
        <v>4020</v>
      </c>
      <c r="F5559" s="20"/>
      <c r="G5559" s="20"/>
      <c r="H5559" s="20"/>
      <c r="I5559" s="20"/>
      <c r="J5559" s="25"/>
      <c r="K5559" t="s">
        <v>29</v>
      </c>
      <c r="L5559" t="s">
        <v>30</v>
      </c>
      <c r="M5559" s="21" t="s">
        <v>31</v>
      </c>
      <c r="N5559" t="s">
        <v>4349</v>
      </c>
      <c r="O5559" s="20">
        <v>54.5838448004799</v>
      </c>
      <c r="P5559" s="20">
        <v>45.623102998218</v>
      </c>
      <c r="Q5559" s="22">
        <f t="shared" si="11"/>
        <v>0.83583527626139</v>
      </c>
      <c r="R5559" s="23"/>
      <c r="S5559" s="24"/>
      <c r="T5559" s="23"/>
      <c r="U5559" s="22"/>
      <c r="V5559" s="20"/>
      <c r="W5559" s="20"/>
      <c r="X5559" s="25"/>
      <c r="Y5559" s="85"/>
    </row>
    <row r="5560" spans="1:25">
      <c r="A5560" s="1" t="s">
        <v>3801</v>
      </c>
      <c r="B5560" s="13" t="s">
        <v>3802</v>
      </c>
      <c r="C5560" t="s">
        <v>3803</v>
      </c>
      <c r="D5560" s="62" t="s">
        <v>3804</v>
      </c>
      <c r="E5560" s="13" t="s">
        <v>4020</v>
      </c>
      <c r="F5560" s="20"/>
      <c r="G5560" s="20"/>
      <c r="H5560" s="20"/>
      <c r="I5560" s="20"/>
      <c r="J5560" s="25"/>
      <c r="K5560" t="s">
        <v>29</v>
      </c>
      <c r="L5560" t="s">
        <v>30</v>
      </c>
      <c r="M5560" s="21" t="s">
        <v>31</v>
      </c>
      <c r="N5560" t="s">
        <v>4350</v>
      </c>
      <c r="O5560" s="20">
        <v>54.5447311673947</v>
      </c>
      <c r="P5560" s="20">
        <v>44.8103626092018</v>
      </c>
      <c r="Q5560" s="22">
        <f t="shared" si="11"/>
        <v>0.821534209632115</v>
      </c>
      <c r="R5560" s="23"/>
      <c r="S5560" s="24"/>
      <c r="T5560" s="23"/>
      <c r="U5560" s="22"/>
      <c r="V5560" s="20"/>
      <c r="W5560" s="20"/>
      <c r="X5560" s="25"/>
      <c r="Y5560" s="85"/>
    </row>
    <row r="5561" spans="1:25">
      <c r="A5561" s="1" t="s">
        <v>3801</v>
      </c>
      <c r="B5561" s="13" t="s">
        <v>3802</v>
      </c>
      <c r="C5561" t="s">
        <v>3803</v>
      </c>
      <c r="D5561" s="62" t="s">
        <v>3804</v>
      </c>
      <c r="E5561" s="13" t="s">
        <v>4020</v>
      </c>
      <c r="F5561" s="20"/>
      <c r="G5561" s="20"/>
      <c r="H5561" s="20"/>
      <c r="I5561" s="20"/>
      <c r="J5561" s="25"/>
      <c r="K5561" t="s">
        <v>29</v>
      </c>
      <c r="L5561" t="s">
        <v>30</v>
      </c>
      <c r="M5561" s="21" t="s">
        <v>31</v>
      </c>
      <c r="N5561" t="s">
        <v>4351</v>
      </c>
      <c r="O5561" s="20">
        <v>54.1240189050291</v>
      </c>
      <c r="P5561" s="20">
        <v>40.8617796795901</v>
      </c>
      <c r="Q5561" s="22">
        <f t="shared" si="11"/>
        <v>0.754965734368134</v>
      </c>
      <c r="R5561" s="23"/>
      <c r="S5561" s="24"/>
      <c r="T5561" s="23"/>
      <c r="U5561" s="22"/>
      <c r="V5561" s="20"/>
      <c r="W5561" s="20"/>
      <c r="X5561" s="25"/>
      <c r="Y5561" s="85"/>
    </row>
    <row r="5562" spans="1:25">
      <c r="A5562" s="1" t="s">
        <v>3801</v>
      </c>
      <c r="B5562" s="13" t="s">
        <v>3802</v>
      </c>
      <c r="C5562" t="s">
        <v>3803</v>
      </c>
      <c r="D5562" s="62" t="s">
        <v>3804</v>
      </c>
      <c r="E5562" s="13" t="s">
        <v>4020</v>
      </c>
      <c r="F5562" s="20"/>
      <c r="G5562" s="20"/>
      <c r="H5562" s="20"/>
      <c r="I5562" s="20"/>
      <c r="J5562" s="25"/>
      <c r="K5562" t="s">
        <v>29</v>
      </c>
      <c r="L5562" t="s">
        <v>30</v>
      </c>
      <c r="M5562" s="21" t="s">
        <v>31</v>
      </c>
      <c r="N5562" t="s">
        <v>4352</v>
      </c>
      <c r="O5562" s="20">
        <v>53.4679232376202</v>
      </c>
      <c r="P5562" s="20">
        <v>43.720138220192</v>
      </c>
      <c r="Q5562" s="22">
        <f t="shared" si="11"/>
        <v>0.817689103537696</v>
      </c>
      <c r="R5562" s="23"/>
      <c r="S5562" s="24"/>
      <c r="T5562" s="23"/>
      <c r="U5562" s="22"/>
      <c r="V5562" s="20"/>
      <c r="W5562" s="20"/>
      <c r="X5562" s="25"/>
      <c r="Y5562" s="85"/>
    </row>
    <row r="5563" spans="1:25">
      <c r="A5563" s="1" t="s">
        <v>3801</v>
      </c>
      <c r="B5563" s="13" t="s">
        <v>3802</v>
      </c>
      <c r="C5563" t="s">
        <v>3803</v>
      </c>
      <c r="D5563" s="62" t="s">
        <v>3804</v>
      </c>
      <c r="E5563" s="13" t="s">
        <v>4020</v>
      </c>
      <c r="F5563" s="20"/>
      <c r="G5563" s="20"/>
      <c r="H5563" s="20"/>
      <c r="I5563" s="20"/>
      <c r="J5563" s="25"/>
      <c r="K5563" t="s">
        <v>29</v>
      </c>
      <c r="L5563" t="s">
        <v>30</v>
      </c>
      <c r="M5563" s="21" t="s">
        <v>31</v>
      </c>
      <c r="N5563" t="s">
        <v>4353</v>
      </c>
      <c r="O5563" s="20">
        <v>53.2168295484697</v>
      </c>
      <c r="P5563" s="20">
        <v>44.3284818096221</v>
      </c>
      <c r="Q5563" s="22">
        <f t="shared" si="11"/>
        <v>0.83297863074026</v>
      </c>
      <c r="R5563" s="23"/>
      <c r="S5563" s="24"/>
      <c r="T5563" s="23"/>
      <c r="U5563" s="22"/>
      <c r="V5563" s="20"/>
      <c r="W5563" s="20"/>
      <c r="X5563" s="25"/>
      <c r="Y5563" s="85"/>
    </row>
    <row r="5564" spans="1:25">
      <c r="A5564" s="1" t="s">
        <v>3801</v>
      </c>
      <c r="B5564" s="13" t="s">
        <v>3802</v>
      </c>
      <c r="C5564" t="s">
        <v>3803</v>
      </c>
      <c r="D5564" s="62" t="s">
        <v>3804</v>
      </c>
      <c r="E5564" s="13" t="s">
        <v>4020</v>
      </c>
      <c r="F5564" s="20"/>
      <c r="G5564" s="20"/>
      <c r="H5564" s="20"/>
      <c r="I5564" s="20"/>
      <c r="J5564" s="25"/>
      <c r="K5564" t="s">
        <v>29</v>
      </c>
      <c r="L5564" t="s">
        <v>30</v>
      </c>
      <c r="M5564" s="21" t="s">
        <v>31</v>
      </c>
      <c r="N5564" t="s">
        <v>4354</v>
      </c>
      <c r="O5564" s="20">
        <v>52.4544157369039</v>
      </c>
      <c r="P5564" s="20">
        <v>40.6483331580608</v>
      </c>
      <c r="Q5564" s="22">
        <f t="shared" si="11"/>
        <v>0.774926811918772</v>
      </c>
      <c r="R5564" s="23"/>
      <c r="S5564" s="24"/>
      <c r="T5564" s="23"/>
      <c r="U5564" s="22"/>
      <c r="V5564" s="20"/>
      <c r="W5564" s="20"/>
      <c r="X5564" s="25"/>
      <c r="Y5564" s="85"/>
    </row>
    <row r="5565" spans="1:25">
      <c r="A5565" s="1" t="s">
        <v>3801</v>
      </c>
      <c r="B5565" s="13" t="s">
        <v>3802</v>
      </c>
      <c r="C5565" t="s">
        <v>3803</v>
      </c>
      <c r="D5565" s="62" t="s">
        <v>3804</v>
      </c>
      <c r="E5565" s="13" t="s">
        <v>4020</v>
      </c>
      <c r="F5565" s="20"/>
      <c r="G5565" s="20"/>
      <c r="H5565" s="20"/>
      <c r="I5565" s="20"/>
      <c r="J5565" s="25"/>
      <c r="K5565" t="s">
        <v>29</v>
      </c>
      <c r="L5565" t="s">
        <v>30</v>
      </c>
      <c r="M5565" s="21" t="s">
        <v>31</v>
      </c>
      <c r="N5565" t="s">
        <v>4355</v>
      </c>
      <c r="O5565" s="20">
        <v>52.2835035978336</v>
      </c>
      <c r="P5565" s="20">
        <v>39.3301937672933</v>
      </c>
      <c r="Q5565" s="22">
        <f t="shared" si="11"/>
        <v>0.752248626446736</v>
      </c>
      <c r="R5565" s="23"/>
      <c r="S5565" s="24"/>
      <c r="T5565" s="23"/>
      <c r="U5565" s="22"/>
      <c r="V5565" s="20"/>
      <c r="W5565" s="20"/>
      <c r="X5565" s="25"/>
      <c r="Y5565" s="85"/>
    </row>
    <row r="5566" spans="1:25">
      <c r="A5566" s="1" t="s">
        <v>3801</v>
      </c>
      <c r="B5566" s="13" t="s">
        <v>3802</v>
      </c>
      <c r="C5566" t="s">
        <v>3803</v>
      </c>
      <c r="D5566" s="62" t="s">
        <v>3804</v>
      </c>
      <c r="E5566" s="13" t="s">
        <v>4020</v>
      </c>
      <c r="F5566" s="20"/>
      <c r="G5566" s="20"/>
      <c r="H5566" s="20"/>
      <c r="I5566" s="20"/>
      <c r="J5566" s="25"/>
      <c r="K5566" t="s">
        <v>29</v>
      </c>
      <c r="L5566" t="s">
        <v>30</v>
      </c>
      <c r="M5566" s="21" t="s">
        <v>31</v>
      </c>
      <c r="N5566" t="s">
        <v>4356</v>
      </c>
      <c r="O5566" s="20">
        <v>51.4531212357918</v>
      </c>
      <c r="P5566" s="20">
        <v>42.319468610515</v>
      </c>
      <c r="Q5566" s="22">
        <f t="shared" si="11"/>
        <v>0.822485936598084</v>
      </c>
      <c r="R5566" s="23"/>
      <c r="S5566" s="24"/>
      <c r="T5566" s="23"/>
      <c r="U5566" s="22"/>
      <c r="V5566" s="20"/>
      <c r="W5566" s="20"/>
      <c r="X5566" s="25"/>
      <c r="Y5566" s="85"/>
    </row>
    <row r="5567" spans="1:25">
      <c r="A5567" s="1" t="s">
        <v>3801</v>
      </c>
      <c r="B5567" s="13" t="s">
        <v>3802</v>
      </c>
      <c r="C5567" t="s">
        <v>3803</v>
      </c>
      <c r="D5567" s="62" t="s">
        <v>3804</v>
      </c>
      <c r="E5567" s="13" t="s">
        <v>4020</v>
      </c>
      <c r="F5567" s="20"/>
      <c r="G5567" s="20"/>
      <c r="H5567" s="20"/>
      <c r="I5567" s="20"/>
      <c r="J5567" s="25"/>
      <c r="K5567" t="s">
        <v>29</v>
      </c>
      <c r="L5567" t="s">
        <v>30</v>
      </c>
      <c r="M5567" s="21" t="s">
        <v>31</v>
      </c>
      <c r="N5567" t="s">
        <v>4357</v>
      </c>
      <c r="O5567" s="20">
        <v>51.0022726408012</v>
      </c>
      <c r="P5567" s="20">
        <v>40.7590914598845</v>
      </c>
      <c r="Q5567" s="22">
        <f t="shared" si="11"/>
        <v>0.799162259826001</v>
      </c>
      <c r="R5567" s="23"/>
      <c r="S5567" s="24"/>
      <c r="T5567" s="23"/>
      <c r="U5567" s="22"/>
      <c r="V5567" s="20"/>
      <c r="W5567" s="20"/>
      <c r="X5567" s="25"/>
      <c r="Y5567" s="85"/>
    </row>
    <row r="5568" spans="1:25">
      <c r="A5568" s="1" t="s">
        <v>3801</v>
      </c>
      <c r="B5568" s="13" t="s">
        <v>3802</v>
      </c>
      <c r="C5568" t="s">
        <v>3803</v>
      </c>
      <c r="D5568" s="62" t="s">
        <v>3804</v>
      </c>
      <c r="E5568" s="13" t="s">
        <v>4020</v>
      </c>
      <c r="F5568" s="20"/>
      <c r="G5568" s="20"/>
      <c r="H5568" s="20"/>
      <c r="I5568" s="20"/>
      <c r="J5568" s="25"/>
      <c r="K5568" t="s">
        <v>29</v>
      </c>
      <c r="L5568" t="s">
        <v>30</v>
      </c>
      <c r="M5568" s="21" t="s">
        <v>31</v>
      </c>
      <c r="N5568" t="s">
        <v>4358</v>
      </c>
      <c r="O5568" s="20">
        <v>50.0443260037985</v>
      </c>
      <c r="P5568" s="20">
        <v>36.1656584730778</v>
      </c>
      <c r="Q5568" s="22">
        <f t="shared" si="11"/>
        <v>0.722672505776834</v>
      </c>
      <c r="R5568" s="23"/>
      <c r="S5568" s="24"/>
      <c r="T5568" s="23"/>
      <c r="U5568" s="22"/>
      <c r="V5568" s="20"/>
      <c r="W5568" s="20"/>
      <c r="X5568" s="25"/>
      <c r="Y5568" s="85"/>
    </row>
    <row r="5569" spans="1:25">
      <c r="A5569" s="1" t="s">
        <v>3801</v>
      </c>
      <c r="B5569" s="13" t="s">
        <v>3802</v>
      </c>
      <c r="C5569" t="s">
        <v>3803</v>
      </c>
      <c r="D5569" s="62" t="s">
        <v>3804</v>
      </c>
      <c r="E5569" s="13" t="s">
        <v>4020</v>
      </c>
      <c r="F5569" s="20"/>
      <c r="G5569" s="20"/>
      <c r="H5569" s="20"/>
      <c r="I5569" s="20"/>
      <c r="J5569" s="25"/>
      <c r="K5569" t="s">
        <v>29</v>
      </c>
      <c r="L5569" t="s">
        <v>30</v>
      </c>
      <c r="M5569" s="21" t="s">
        <v>31</v>
      </c>
      <c r="N5569" t="s">
        <v>4359</v>
      </c>
      <c r="O5569" s="20">
        <v>49.7879423498014</v>
      </c>
      <c r="P5569" s="20">
        <v>42.4915913737387</v>
      </c>
      <c r="Q5569" s="22">
        <f t="shared" si="11"/>
        <v>0.853451445637182</v>
      </c>
      <c r="R5569" s="23"/>
      <c r="S5569" s="24"/>
      <c r="T5569" s="23"/>
      <c r="U5569" s="22"/>
      <c r="V5569" s="20"/>
      <c r="W5569" s="20"/>
      <c r="X5569" s="25"/>
      <c r="Y5569" s="85"/>
    </row>
    <row r="5570" spans="1:25">
      <c r="A5570" s="1" t="s">
        <v>3801</v>
      </c>
      <c r="B5570" s="13" t="s">
        <v>3802</v>
      </c>
      <c r="C5570" t="s">
        <v>3803</v>
      </c>
      <c r="D5570" s="62" t="s">
        <v>3804</v>
      </c>
      <c r="E5570" s="13" t="s">
        <v>4020</v>
      </c>
      <c r="F5570" s="20"/>
      <c r="G5570" s="20"/>
      <c r="H5570" s="20"/>
      <c r="I5570" s="20"/>
      <c r="J5570" s="25"/>
      <c r="K5570" t="s">
        <v>29</v>
      </c>
      <c r="L5570" t="s">
        <v>30</v>
      </c>
      <c r="M5570" s="21" t="s">
        <v>31</v>
      </c>
      <c r="N5570" t="s">
        <v>4360</v>
      </c>
      <c r="O5570" s="20">
        <v>49.4790817576028</v>
      </c>
      <c r="P5570" s="20">
        <v>40.7305353690019</v>
      </c>
      <c r="Q5570" s="22">
        <f t="shared" si="11"/>
        <v>0.82318696956706</v>
      </c>
      <c r="R5570" s="23"/>
      <c r="S5570" s="24"/>
      <c r="T5570" s="23"/>
      <c r="U5570" s="22"/>
      <c r="V5570" s="20"/>
      <c r="W5570" s="20"/>
      <c r="X5570" s="25"/>
      <c r="Y5570" s="85"/>
    </row>
    <row r="5571" spans="1:25">
      <c r="A5571" s="1" t="s">
        <v>3801</v>
      </c>
      <c r="B5571" s="13" t="s">
        <v>3802</v>
      </c>
      <c r="C5571" t="s">
        <v>3803</v>
      </c>
      <c r="D5571" s="62" t="s">
        <v>3804</v>
      </c>
      <c r="E5571" s="13" t="s">
        <v>4020</v>
      </c>
      <c r="F5571" s="20"/>
      <c r="G5571" s="20"/>
      <c r="H5571" s="20"/>
      <c r="I5571" s="20"/>
      <c r="J5571" s="25"/>
      <c r="K5571" t="s">
        <v>29</v>
      </c>
      <c r="L5571" t="s">
        <v>30</v>
      </c>
      <c r="M5571" s="21" t="s">
        <v>31</v>
      </c>
      <c r="N5571" t="s">
        <v>4361</v>
      </c>
      <c r="O5571" s="20">
        <v>49.2289288089126</v>
      </c>
      <c r="P5571" s="20">
        <v>36.4549237842738</v>
      </c>
      <c r="Q5571" s="22">
        <f t="shared" si="11"/>
        <v>0.740518322585843</v>
      </c>
      <c r="R5571" s="23"/>
      <c r="S5571" s="24"/>
      <c r="T5571" s="23"/>
      <c r="U5571" s="22"/>
      <c r="V5571" s="20"/>
      <c r="W5571" s="20"/>
      <c r="X5571" s="25"/>
      <c r="Y5571" s="85"/>
    </row>
    <row r="5572" spans="1:25">
      <c r="A5572" s="1" t="s">
        <v>3801</v>
      </c>
      <c r="B5572" s="13" t="s">
        <v>3802</v>
      </c>
      <c r="C5572" t="s">
        <v>3803</v>
      </c>
      <c r="D5572" s="62" t="s">
        <v>3804</v>
      </c>
      <c r="E5572" s="13" t="s">
        <v>4020</v>
      </c>
      <c r="F5572" s="20"/>
      <c r="G5572" s="20"/>
      <c r="H5572" s="20"/>
      <c r="I5572" s="20"/>
      <c r="J5572" s="25"/>
      <c r="K5572" t="s">
        <v>29</v>
      </c>
      <c r="L5572" t="s">
        <v>30</v>
      </c>
      <c r="M5572" s="21" t="s">
        <v>31</v>
      </c>
      <c r="N5572" t="s">
        <v>4362</v>
      </c>
      <c r="O5572" s="20">
        <v>49.2196010729699</v>
      </c>
      <c r="P5572" s="20">
        <v>40.8250715939235</v>
      </c>
      <c r="Q5572" s="22">
        <f t="shared" ref="Q5572:Q5635" si="12">P5572/O5572</f>
        <v>0.829447429559593</v>
      </c>
      <c r="R5572" s="23"/>
      <c r="S5572" s="24"/>
      <c r="T5572" s="23"/>
      <c r="U5572" s="22"/>
      <c r="V5572" s="20"/>
      <c r="W5572" s="20"/>
      <c r="X5572" s="25"/>
      <c r="Y5572" s="85"/>
    </row>
    <row r="5573" spans="1:25">
      <c r="A5573" s="1" t="s">
        <v>3801</v>
      </c>
      <c r="B5573" s="13" t="s">
        <v>3802</v>
      </c>
      <c r="C5573" t="s">
        <v>3803</v>
      </c>
      <c r="D5573" s="62" t="s">
        <v>3804</v>
      </c>
      <c r="E5573" s="13" t="s">
        <v>4020</v>
      </c>
      <c r="F5573" s="20"/>
      <c r="G5573" s="20"/>
      <c r="H5573" s="20"/>
      <c r="I5573" s="20"/>
      <c r="J5573" s="25"/>
      <c r="K5573" t="s">
        <v>29</v>
      </c>
      <c r="L5573" t="s">
        <v>30</v>
      </c>
      <c r="M5573" s="21" t="s">
        <v>31</v>
      </c>
      <c r="N5573" t="s">
        <v>4363</v>
      </c>
      <c r="O5573" s="20">
        <v>48.7568682474665</v>
      </c>
      <c r="P5573" s="20">
        <v>42.0838737570255</v>
      </c>
      <c r="Q5573" s="22">
        <f t="shared" si="12"/>
        <v>0.863137343921023</v>
      </c>
      <c r="R5573" s="23"/>
      <c r="S5573" s="24"/>
      <c r="T5573" s="23"/>
      <c r="U5573" s="22"/>
      <c r="V5573" s="20"/>
      <c r="W5573" s="20"/>
      <c r="X5573" s="25"/>
      <c r="Y5573" s="85"/>
    </row>
    <row r="5574" spans="1:25">
      <c r="A5574" s="1" t="s">
        <v>3801</v>
      </c>
      <c r="B5574" s="13" t="s">
        <v>3802</v>
      </c>
      <c r="C5574" t="s">
        <v>3803</v>
      </c>
      <c r="D5574" s="62" t="s">
        <v>3804</v>
      </c>
      <c r="E5574" s="13" t="s">
        <v>4020</v>
      </c>
      <c r="F5574" s="20"/>
      <c r="G5574" s="20"/>
      <c r="H5574" s="20"/>
      <c r="I5574" s="20"/>
      <c r="J5574" s="25"/>
      <c r="K5574" t="s">
        <v>29</v>
      </c>
      <c r="L5574" t="s">
        <v>30</v>
      </c>
      <c r="M5574" s="21" t="s">
        <v>31</v>
      </c>
      <c r="N5574" t="s">
        <v>4364</v>
      </c>
      <c r="O5574" s="20">
        <v>48.2932816753227</v>
      </c>
      <c r="P5574" s="20">
        <v>43.3384344754859</v>
      </c>
      <c r="Q5574" s="22">
        <f t="shared" si="12"/>
        <v>0.89740090074747</v>
      </c>
      <c r="R5574" s="23"/>
      <c r="S5574" s="24"/>
      <c r="T5574" s="23"/>
      <c r="U5574" s="22"/>
      <c r="V5574" s="20"/>
      <c r="W5574" s="20"/>
      <c r="X5574" s="25"/>
      <c r="Y5574" s="85"/>
    </row>
    <row r="5575" spans="1:25">
      <c r="A5575" s="1" t="s">
        <v>3801</v>
      </c>
      <c r="B5575" s="13" t="s">
        <v>3802</v>
      </c>
      <c r="C5575" t="s">
        <v>3803</v>
      </c>
      <c r="D5575" s="62" t="s">
        <v>3804</v>
      </c>
      <c r="E5575" s="13" t="s">
        <v>4020</v>
      </c>
      <c r="F5575" s="20"/>
      <c r="G5575" s="20"/>
      <c r="H5575" s="20"/>
      <c r="I5575" s="20"/>
      <c r="J5575" s="25"/>
      <c r="K5575" t="s">
        <v>29</v>
      </c>
      <c r="L5575" t="s">
        <v>30</v>
      </c>
      <c r="M5575" s="21" t="s">
        <v>31</v>
      </c>
      <c r="N5575" t="s">
        <v>4365</v>
      </c>
      <c r="O5575" s="20">
        <v>47.698275617456</v>
      </c>
      <c r="P5575" s="20">
        <v>40.1360715266035</v>
      </c>
      <c r="Q5575" s="22">
        <f t="shared" si="12"/>
        <v>0.841457495203769</v>
      </c>
      <c r="R5575" s="23"/>
      <c r="S5575" s="24"/>
      <c r="T5575" s="23"/>
      <c r="U5575" s="22"/>
      <c r="V5575" s="20"/>
      <c r="W5575" s="20"/>
      <c r="X5575" s="25"/>
      <c r="Y5575" s="85"/>
    </row>
    <row r="5576" spans="1:25">
      <c r="A5576" s="1" t="s">
        <v>3801</v>
      </c>
      <c r="B5576" s="13" t="s">
        <v>3802</v>
      </c>
      <c r="C5576" t="s">
        <v>3803</v>
      </c>
      <c r="D5576" s="62" t="s">
        <v>3804</v>
      </c>
      <c r="E5576" s="13" t="s">
        <v>4020</v>
      </c>
      <c r="F5576" s="20"/>
      <c r="G5576" s="20"/>
      <c r="H5576" s="20"/>
      <c r="I5576" s="20"/>
      <c r="J5576" s="25"/>
      <c r="K5576" t="s">
        <v>29</v>
      </c>
      <c r="L5576" t="s">
        <v>30</v>
      </c>
      <c r="M5576" s="21" t="s">
        <v>31</v>
      </c>
      <c r="N5576" t="s">
        <v>4366</v>
      </c>
      <c r="O5576" s="20">
        <v>47.4712536959742</v>
      </c>
      <c r="P5576" s="20">
        <v>39.2931527196991</v>
      </c>
      <c r="Q5576" s="22">
        <f t="shared" si="12"/>
        <v>0.827725194943215</v>
      </c>
      <c r="R5576" s="23"/>
      <c r="S5576" s="24"/>
      <c r="T5576" s="23"/>
      <c r="U5576" s="22"/>
      <c r="V5576" s="20"/>
      <c r="W5576" s="20"/>
      <c r="X5576" s="25"/>
      <c r="Y5576" s="85"/>
    </row>
    <row r="5577" spans="1:25">
      <c r="A5577" s="1" t="s">
        <v>3801</v>
      </c>
      <c r="B5577" s="13" t="s">
        <v>3802</v>
      </c>
      <c r="C5577" t="s">
        <v>3803</v>
      </c>
      <c r="D5577" s="62" t="s">
        <v>3804</v>
      </c>
      <c r="E5577" s="13" t="s">
        <v>4020</v>
      </c>
      <c r="F5577" s="20"/>
      <c r="G5577" s="20"/>
      <c r="H5577" s="20"/>
      <c r="I5577" s="20"/>
      <c r="J5577" s="25"/>
      <c r="K5577" t="s">
        <v>29</v>
      </c>
      <c r="L5577" t="s">
        <v>30</v>
      </c>
      <c r="M5577" s="21" t="s">
        <v>31</v>
      </c>
      <c r="N5577" t="s">
        <v>4367</v>
      </c>
      <c r="O5577" s="20">
        <v>46.6446048448999</v>
      </c>
      <c r="P5577" s="20">
        <v>38.6587319752804</v>
      </c>
      <c r="Q5577" s="22">
        <f t="shared" si="12"/>
        <v>0.82879321421687</v>
      </c>
      <c r="R5577" s="23"/>
      <c r="S5577" s="24"/>
      <c r="T5577" s="23"/>
      <c r="U5577" s="22"/>
      <c r="V5577" s="20"/>
      <c r="W5577" s="20"/>
      <c r="X5577" s="25"/>
      <c r="Y5577" s="85"/>
    </row>
    <row r="5578" spans="1:25">
      <c r="A5578" s="1" t="s">
        <v>3801</v>
      </c>
      <c r="B5578" s="13" t="s">
        <v>3802</v>
      </c>
      <c r="C5578" t="s">
        <v>3803</v>
      </c>
      <c r="D5578" s="62" t="s">
        <v>3804</v>
      </c>
      <c r="E5578" s="13" t="s">
        <v>4020</v>
      </c>
      <c r="F5578" s="20"/>
      <c r="G5578" s="20"/>
      <c r="H5578" s="20"/>
      <c r="I5578" s="20"/>
      <c r="J5578" s="25"/>
      <c r="K5578" t="s">
        <v>29</v>
      </c>
      <c r="L5578" t="s">
        <v>30</v>
      </c>
      <c r="M5578" s="21" t="s">
        <v>31</v>
      </c>
      <c r="N5578" t="s">
        <v>4368</v>
      </c>
      <c r="O5578" s="20">
        <v>45.9368317226885</v>
      </c>
      <c r="P5578" s="20">
        <v>38.0335675707068</v>
      </c>
      <c r="Q5578" s="22">
        <f t="shared" si="12"/>
        <v>0.827953651664699</v>
      </c>
      <c r="R5578" s="23"/>
      <c r="S5578" s="24"/>
      <c r="T5578" s="23"/>
      <c r="U5578" s="22"/>
      <c r="V5578" s="20"/>
      <c r="W5578" s="20"/>
      <c r="X5578" s="25"/>
      <c r="Y5578" s="85"/>
    </row>
    <row r="5579" spans="1:25">
      <c r="A5579" s="1" t="s">
        <v>3801</v>
      </c>
      <c r="B5579" s="13" t="s">
        <v>3802</v>
      </c>
      <c r="C5579" t="s">
        <v>3803</v>
      </c>
      <c r="D5579" s="62" t="s">
        <v>3804</v>
      </c>
      <c r="E5579" s="13" t="s">
        <v>4020</v>
      </c>
      <c r="F5579" s="20"/>
      <c r="G5579" s="20"/>
      <c r="H5579" s="20"/>
      <c r="I5579" s="20"/>
      <c r="J5579" s="25"/>
      <c r="K5579" t="s">
        <v>29</v>
      </c>
      <c r="L5579" t="s">
        <v>30</v>
      </c>
      <c r="M5579" s="21" t="s">
        <v>31</v>
      </c>
      <c r="N5579" t="s">
        <v>4369</v>
      </c>
      <c r="O5579" s="20">
        <v>45.6536748520796</v>
      </c>
      <c r="P5579" s="20">
        <v>38.558361961373</v>
      </c>
      <c r="Q5579" s="22">
        <f t="shared" si="12"/>
        <v>0.844583970212786</v>
      </c>
      <c r="R5579" s="23"/>
      <c r="S5579" s="24"/>
      <c r="T5579" s="23"/>
      <c r="U5579" s="22"/>
      <c r="V5579" s="20"/>
      <c r="W5579" s="20"/>
      <c r="X5579" s="25"/>
      <c r="Y5579" s="85"/>
    </row>
    <row r="5580" spans="1:25">
      <c r="A5580" s="1" t="s">
        <v>3801</v>
      </c>
      <c r="B5580" s="13" t="s">
        <v>3802</v>
      </c>
      <c r="C5580" t="s">
        <v>3803</v>
      </c>
      <c r="D5580" s="62" t="s">
        <v>3804</v>
      </c>
      <c r="E5580" s="13" t="s">
        <v>4020</v>
      </c>
      <c r="F5580" s="20"/>
      <c r="G5580" s="20"/>
      <c r="H5580" s="20"/>
      <c r="I5580" s="20"/>
      <c r="J5580" s="25"/>
      <c r="K5580" t="s">
        <v>29</v>
      </c>
      <c r="L5580" t="s">
        <v>30</v>
      </c>
      <c r="M5580" s="21" t="s">
        <v>31</v>
      </c>
      <c r="N5580" t="s">
        <v>4370</v>
      </c>
      <c r="O5580" s="20">
        <v>45.3410558354031</v>
      </c>
      <c r="P5580" s="20">
        <v>35.7485177806387</v>
      </c>
      <c r="Q5580" s="22">
        <f t="shared" si="12"/>
        <v>0.788435935643246</v>
      </c>
      <c r="R5580" s="23"/>
      <c r="S5580" s="24"/>
      <c r="T5580" s="23"/>
      <c r="U5580" s="22"/>
      <c r="V5580" s="20"/>
      <c r="W5580" s="20"/>
      <c r="X5580" s="25"/>
      <c r="Y5580" s="85"/>
    </row>
    <row r="5581" spans="1:25">
      <c r="A5581" s="1" t="s">
        <v>3801</v>
      </c>
      <c r="B5581" s="13" t="s">
        <v>3802</v>
      </c>
      <c r="C5581" t="s">
        <v>3803</v>
      </c>
      <c r="D5581" s="62" t="s">
        <v>3804</v>
      </c>
      <c r="E5581" s="13" t="s">
        <v>4020</v>
      </c>
      <c r="F5581" s="20"/>
      <c r="G5581" s="20"/>
      <c r="H5581" s="20"/>
      <c r="I5581" s="20"/>
      <c r="J5581" s="25"/>
      <c r="K5581" t="s">
        <v>29</v>
      </c>
      <c r="L5581" t="s">
        <v>30</v>
      </c>
      <c r="M5581" s="21" t="s">
        <v>31</v>
      </c>
      <c r="N5581" t="s">
        <v>4371</v>
      </c>
      <c r="O5581" s="20">
        <v>45.3072867726822</v>
      </c>
      <c r="P5581" s="20">
        <v>36.9226725812345</v>
      </c>
      <c r="Q5581" s="22">
        <f t="shared" si="12"/>
        <v>0.814938947160633</v>
      </c>
      <c r="R5581" s="23"/>
      <c r="S5581" s="24"/>
      <c r="T5581" s="23"/>
      <c r="U5581" s="22"/>
      <c r="V5581" s="20"/>
      <c r="W5581" s="20"/>
      <c r="X5581" s="25"/>
      <c r="Y5581" s="85"/>
    </row>
    <row r="5582" spans="1:25">
      <c r="A5582" s="1" t="s">
        <v>3801</v>
      </c>
      <c r="B5582" s="13" t="s">
        <v>3802</v>
      </c>
      <c r="C5582" t="s">
        <v>3803</v>
      </c>
      <c r="D5582" s="62" t="s">
        <v>3804</v>
      </c>
      <c r="E5582" s="13" t="s">
        <v>4020</v>
      </c>
      <c r="F5582" s="20"/>
      <c r="G5582" s="20"/>
      <c r="H5582" s="20"/>
      <c r="I5582" s="20"/>
      <c r="J5582" s="25"/>
      <c r="K5582" t="s">
        <v>29</v>
      </c>
      <c r="L5582" t="s">
        <v>30</v>
      </c>
      <c r="M5582" s="21" t="s">
        <v>31</v>
      </c>
      <c r="N5582" t="s">
        <v>4372</v>
      </c>
      <c r="O5582" s="20">
        <v>39.5966699507975</v>
      </c>
      <c r="P5582" s="20">
        <v>32.3121640330039</v>
      </c>
      <c r="Q5582" s="22">
        <f t="shared" si="12"/>
        <v>0.81603236012409</v>
      </c>
      <c r="R5582" s="23"/>
      <c r="S5582" s="24"/>
      <c r="T5582" s="23"/>
      <c r="U5582" s="22"/>
      <c r="V5582" s="20"/>
      <c r="W5582" s="20"/>
      <c r="X5582" s="25"/>
      <c r="Y5582" s="85"/>
    </row>
    <row r="5583" spans="1:25">
      <c r="A5583" s="1" t="s">
        <v>3801</v>
      </c>
      <c r="B5583" s="13" t="s">
        <v>3802</v>
      </c>
      <c r="C5583" t="s">
        <v>3803</v>
      </c>
      <c r="D5583" s="62" t="s">
        <v>3804</v>
      </c>
      <c r="E5583" s="13" t="s">
        <v>4020</v>
      </c>
      <c r="F5583" s="20"/>
      <c r="G5583" s="20"/>
      <c r="H5583" s="20"/>
      <c r="I5583" s="20"/>
      <c r="J5583" s="25"/>
      <c r="K5583" t="s">
        <v>29</v>
      </c>
      <c r="L5583" t="s">
        <v>30</v>
      </c>
      <c r="M5583" s="21" t="s">
        <v>31</v>
      </c>
      <c r="N5583" t="s">
        <v>4373</v>
      </c>
      <c r="O5583" s="20">
        <v>39.3537661765699</v>
      </c>
      <c r="P5583" s="20">
        <v>34.4643320363165</v>
      </c>
      <c r="Q5583" s="22">
        <f t="shared" si="12"/>
        <v>0.875756894058987</v>
      </c>
      <c r="R5583" s="23"/>
      <c r="S5583" s="24"/>
      <c r="T5583" s="23"/>
      <c r="U5583" s="22"/>
      <c r="V5583" s="20"/>
      <c r="W5583" s="20"/>
      <c r="X5583" s="25"/>
      <c r="Y5583" s="85"/>
    </row>
    <row r="5584" spans="1:25">
      <c r="A5584" s="1" t="s">
        <v>3801</v>
      </c>
      <c r="B5584" s="13" t="s">
        <v>3802</v>
      </c>
      <c r="C5584" t="s">
        <v>3803</v>
      </c>
      <c r="D5584" s="62" t="s">
        <v>3804</v>
      </c>
      <c r="E5584" s="13" t="s">
        <v>4020</v>
      </c>
      <c r="F5584" s="20"/>
      <c r="G5584" s="20"/>
      <c r="H5584" s="20"/>
      <c r="I5584" s="20"/>
      <c r="J5584" s="25"/>
      <c r="K5584" t="s">
        <v>29</v>
      </c>
      <c r="L5584" t="s">
        <v>30</v>
      </c>
      <c r="M5584" s="21" t="s">
        <v>31</v>
      </c>
      <c r="N5584" t="s">
        <v>4374</v>
      </c>
      <c r="O5584" s="20">
        <v>39.2394336791817</v>
      </c>
      <c r="P5584" s="20">
        <v>31.0927149435493</v>
      </c>
      <c r="Q5584" s="22">
        <f t="shared" si="12"/>
        <v>0.792384395701545</v>
      </c>
      <c r="R5584" s="23"/>
      <c r="S5584" s="24"/>
      <c r="T5584" s="23"/>
      <c r="U5584" s="22"/>
      <c r="V5584" s="20"/>
      <c r="W5584" s="20"/>
      <c r="X5584" s="25"/>
      <c r="Y5584" s="85"/>
    </row>
    <row r="5585" spans="1:25">
      <c r="A5585" s="1" t="s">
        <v>3801</v>
      </c>
      <c r="B5585" s="13" t="s">
        <v>3802</v>
      </c>
      <c r="C5585" t="s">
        <v>3803</v>
      </c>
      <c r="D5585" s="62" t="s">
        <v>3804</v>
      </c>
      <c r="E5585" s="13" t="s">
        <v>4020</v>
      </c>
      <c r="F5585" s="20"/>
      <c r="G5585" s="20"/>
      <c r="H5585" s="20"/>
      <c r="I5585" s="20"/>
      <c r="J5585" s="25"/>
      <c r="K5585" t="s">
        <v>29</v>
      </c>
      <c r="L5585" t="s">
        <v>30</v>
      </c>
      <c r="M5585" s="21" t="s">
        <v>31</v>
      </c>
      <c r="N5585" t="s">
        <v>4375</v>
      </c>
      <c r="O5585" s="20">
        <v>37.1684320356089</v>
      </c>
      <c r="P5585" s="20">
        <v>31.0963522967584</v>
      </c>
      <c r="Q5585" s="22">
        <f t="shared" si="12"/>
        <v>0.836633416953581</v>
      </c>
      <c r="R5585" s="23"/>
      <c r="S5585" s="24"/>
      <c r="T5585" s="23"/>
      <c r="U5585" s="22"/>
      <c r="V5585" s="20"/>
      <c r="W5585" s="20"/>
      <c r="X5585" s="25"/>
      <c r="Y5585" s="85"/>
    </row>
    <row r="5586" spans="1:25">
      <c r="A5586" s="1" t="s">
        <v>3801</v>
      </c>
      <c r="B5586" s="13" t="s">
        <v>3802</v>
      </c>
      <c r="C5586" t="s">
        <v>3803</v>
      </c>
      <c r="D5586" s="62" t="s">
        <v>3804</v>
      </c>
      <c r="E5586" s="13" t="s">
        <v>4020</v>
      </c>
      <c r="F5586" s="20"/>
      <c r="G5586" s="20"/>
      <c r="H5586" s="20"/>
      <c r="I5586" s="20"/>
      <c r="J5586" s="25"/>
      <c r="K5586" t="s">
        <v>29</v>
      </c>
      <c r="L5586" t="s">
        <v>30</v>
      </c>
      <c r="M5586" s="21" t="s">
        <v>31</v>
      </c>
      <c r="N5586" t="s">
        <v>4376</v>
      </c>
      <c r="O5586" s="20">
        <v>36.4929398121427</v>
      </c>
      <c r="P5586" s="20">
        <v>29.8669511735911</v>
      </c>
      <c r="Q5586" s="22">
        <f t="shared" si="12"/>
        <v>0.818430943830212</v>
      </c>
      <c r="R5586" s="23"/>
      <c r="S5586" s="24"/>
      <c r="T5586" s="23"/>
      <c r="U5586" s="22"/>
      <c r="V5586" s="20"/>
      <c r="W5586" s="20"/>
      <c r="X5586" s="25"/>
      <c r="Y5586" s="85"/>
    </row>
    <row r="5587" spans="1:25">
      <c r="A5587" s="1" t="s">
        <v>3801</v>
      </c>
      <c r="B5587" s="13" t="s">
        <v>3802</v>
      </c>
      <c r="C5587" t="s">
        <v>3803</v>
      </c>
      <c r="D5587" s="62" t="s">
        <v>3804</v>
      </c>
      <c r="E5587" s="13" t="s">
        <v>4020</v>
      </c>
      <c r="F5587" s="20"/>
      <c r="G5587" s="20"/>
      <c r="H5587" s="20"/>
      <c r="I5587" s="20"/>
      <c r="J5587" s="25"/>
      <c r="K5587" t="s">
        <v>29</v>
      </c>
      <c r="L5587" t="s">
        <v>30</v>
      </c>
      <c r="M5587" s="21" t="s">
        <v>31</v>
      </c>
      <c r="N5587" t="s">
        <v>4377</v>
      </c>
      <c r="O5587" s="20">
        <v>36.1904560920013</v>
      </c>
      <c r="P5587" s="20">
        <v>30.2496042668995</v>
      </c>
      <c r="Q5587" s="22">
        <f t="shared" si="12"/>
        <v>0.835844792616063</v>
      </c>
      <c r="R5587" s="23"/>
      <c r="S5587" s="24"/>
      <c r="T5587" s="23"/>
      <c r="U5587" s="22"/>
      <c r="V5587" s="20"/>
      <c r="W5587" s="20"/>
      <c r="X5587" s="25"/>
      <c r="Y5587" s="85"/>
    </row>
    <row r="5588" spans="1:25">
      <c r="A5588" s="1" t="s">
        <v>3801</v>
      </c>
      <c r="B5588" s="13" t="s">
        <v>3802</v>
      </c>
      <c r="C5588" t="s">
        <v>3803</v>
      </c>
      <c r="D5588" s="62" t="s">
        <v>3804</v>
      </c>
      <c r="E5588" s="13" t="s">
        <v>4020</v>
      </c>
      <c r="F5588" s="20"/>
      <c r="G5588" s="20"/>
      <c r="H5588" s="20"/>
      <c r="I5588" s="20"/>
      <c r="J5588" s="25"/>
      <c r="K5588" t="s">
        <v>29</v>
      </c>
      <c r="L5588" t="s">
        <v>30</v>
      </c>
      <c r="M5588" s="21" t="s">
        <v>31</v>
      </c>
      <c r="N5588" t="s">
        <v>4378</v>
      </c>
      <c r="O5588" s="20">
        <v>32.8805025911166</v>
      </c>
      <c r="P5588" s="20">
        <v>27.4038352323434</v>
      </c>
      <c r="Q5588" s="22">
        <f t="shared" si="12"/>
        <v>0.833437237049629</v>
      </c>
      <c r="R5588" s="23"/>
      <c r="S5588" s="24"/>
      <c r="T5588" s="23"/>
      <c r="U5588" s="22"/>
      <c r="V5588" s="20"/>
      <c r="W5588" s="20"/>
      <c r="X5588" s="25"/>
      <c r="Y5588" s="85"/>
    </row>
    <row r="5589" spans="1:25">
      <c r="A5589" s="1" t="s">
        <v>3801</v>
      </c>
      <c r="B5589" s="13" t="s">
        <v>3802</v>
      </c>
      <c r="C5589" t="s">
        <v>3803</v>
      </c>
      <c r="D5589" s="62" t="s">
        <v>3804</v>
      </c>
      <c r="E5589" s="13" t="s">
        <v>4020</v>
      </c>
      <c r="F5589" s="20"/>
      <c r="G5589" s="20"/>
      <c r="H5589" s="20"/>
      <c r="I5589" s="20"/>
      <c r="J5589" s="25"/>
      <c r="K5589" t="s">
        <v>29</v>
      </c>
      <c r="L5589" t="s">
        <v>30</v>
      </c>
      <c r="M5589" s="21" t="s">
        <v>31</v>
      </c>
      <c r="N5589" t="s">
        <v>4379</v>
      </c>
      <c r="O5589" s="20">
        <v>32.6905377012968</v>
      </c>
      <c r="P5589" s="20">
        <v>28.4165503311848</v>
      </c>
      <c r="Q5589" s="22">
        <f t="shared" si="12"/>
        <v>0.869259190253625</v>
      </c>
      <c r="R5589" s="23"/>
      <c r="S5589" s="24"/>
      <c r="T5589" s="23"/>
      <c r="U5589" s="22"/>
      <c r="V5589" s="20"/>
      <c r="W5589" s="20"/>
      <c r="X5589" s="25"/>
      <c r="Y5589" s="85"/>
    </row>
    <row r="5590" spans="1:25">
      <c r="A5590" s="1" t="s">
        <v>3801</v>
      </c>
      <c r="B5590" s="13" t="s">
        <v>3802</v>
      </c>
      <c r="C5590" t="s">
        <v>3803</v>
      </c>
      <c r="D5590" s="62" t="s">
        <v>3804</v>
      </c>
      <c r="E5590" s="13" t="s">
        <v>4020</v>
      </c>
      <c r="F5590" s="20"/>
      <c r="G5590" s="20"/>
      <c r="H5590" s="20"/>
      <c r="I5590" s="20"/>
      <c r="J5590" s="25"/>
      <c r="K5590" t="s">
        <v>29</v>
      </c>
      <c r="L5590" t="s">
        <v>30</v>
      </c>
      <c r="M5590" s="21" t="s">
        <v>31</v>
      </c>
      <c r="N5590" t="s">
        <v>4380</v>
      </c>
      <c r="O5590" s="20">
        <v>31.3994873402548</v>
      </c>
      <c r="P5590" s="20">
        <v>25.7060301109888</v>
      </c>
      <c r="Q5590" s="22">
        <f t="shared" si="12"/>
        <v>0.818676745656069</v>
      </c>
      <c r="R5590" s="23"/>
      <c r="S5590" s="24"/>
      <c r="T5590" s="23">
        <f>592000*1000000000</f>
        <v>592000000000000</v>
      </c>
      <c r="U5590" s="22"/>
      <c r="V5590" s="20"/>
      <c r="W5590" s="20"/>
      <c r="X5590" s="25"/>
      <c r="Y5590" s="85"/>
    </row>
    <row r="5591" spans="1:25">
      <c r="A5591" s="1" t="s">
        <v>3801</v>
      </c>
      <c r="B5591" s="13" t="s">
        <v>3802</v>
      </c>
      <c r="C5591" t="s">
        <v>3803</v>
      </c>
      <c r="D5591" s="62" t="s">
        <v>3804</v>
      </c>
      <c r="E5591" s="13" t="s">
        <v>4020</v>
      </c>
      <c r="F5591" s="20"/>
      <c r="G5591" s="20"/>
      <c r="H5591" s="20"/>
      <c r="I5591" s="20"/>
      <c r="J5591" s="25"/>
      <c r="K5591" t="s">
        <v>29</v>
      </c>
      <c r="L5591" t="s">
        <v>30</v>
      </c>
      <c r="M5591" s="21" t="s">
        <v>31</v>
      </c>
      <c r="N5591" t="s">
        <v>4381</v>
      </c>
      <c r="O5591" s="20">
        <v>30.4547637319977</v>
      </c>
      <c r="P5591" s="20">
        <v>31.0748515725218</v>
      </c>
      <c r="Q5591" s="22">
        <f t="shared" si="12"/>
        <v>1.02036094733753</v>
      </c>
      <c r="R5591" s="23"/>
      <c r="S5591" s="24"/>
      <c r="T5591" s="23"/>
      <c r="U5591" s="22"/>
      <c r="V5591" s="20"/>
      <c r="W5591" s="20"/>
      <c r="X5591" s="25"/>
      <c r="Y5591" s="85"/>
    </row>
    <row r="5592" spans="1:25">
      <c r="A5592" s="1" t="s">
        <v>3801</v>
      </c>
      <c r="B5592" s="13" t="s">
        <v>3802</v>
      </c>
      <c r="C5592" t="s">
        <v>3803</v>
      </c>
      <c r="D5592" s="62" t="s">
        <v>3804</v>
      </c>
      <c r="E5592" s="13" t="s">
        <v>4382</v>
      </c>
      <c r="F5592" s="20"/>
      <c r="G5592" s="20"/>
      <c r="H5592" s="20"/>
      <c r="I5592" s="20"/>
      <c r="J5592" s="25"/>
      <c r="K5592" t="s">
        <v>29</v>
      </c>
      <c r="L5592" t="s">
        <v>30</v>
      </c>
      <c r="M5592" s="21" t="s">
        <v>31</v>
      </c>
      <c r="N5592" t="s">
        <v>4383</v>
      </c>
      <c r="O5592" s="20">
        <v>63.1498358533944</v>
      </c>
      <c r="P5592" s="20">
        <v>47.2003162779084</v>
      </c>
      <c r="Q5592" s="22">
        <f t="shared" si="12"/>
        <v>0.747433712852181</v>
      </c>
      <c r="R5592" s="23"/>
      <c r="S5592" s="24"/>
      <c r="T5592" s="23"/>
      <c r="U5592" s="22"/>
      <c r="V5592" s="20"/>
      <c r="W5592" s="20"/>
      <c r="X5592" s="25"/>
      <c r="Y5592" s="85"/>
    </row>
    <row r="5593" spans="1:25">
      <c r="A5593" s="1" t="s">
        <v>3801</v>
      </c>
      <c r="B5593" s="13" t="s">
        <v>3802</v>
      </c>
      <c r="C5593" t="s">
        <v>3803</v>
      </c>
      <c r="D5593" s="62" t="s">
        <v>3804</v>
      </c>
      <c r="E5593" s="13" t="s">
        <v>4382</v>
      </c>
      <c r="F5593" s="20"/>
      <c r="G5593" s="20"/>
      <c r="H5593" s="20"/>
      <c r="I5593" s="20"/>
      <c r="J5593" s="25"/>
      <c r="K5593" t="s">
        <v>29</v>
      </c>
      <c r="L5593" t="s">
        <v>30</v>
      </c>
      <c r="M5593" s="21" t="s">
        <v>31</v>
      </c>
      <c r="N5593" t="s">
        <v>4384</v>
      </c>
      <c r="O5593" s="20">
        <v>63.0746418205335</v>
      </c>
      <c r="P5593" s="20">
        <v>55.4502904189928</v>
      </c>
      <c r="Q5593" s="22">
        <f t="shared" si="12"/>
        <v>0.879121764603368</v>
      </c>
      <c r="R5593" s="23"/>
      <c r="S5593" s="24"/>
      <c r="T5593" s="23"/>
      <c r="U5593" s="22"/>
      <c r="V5593" s="20"/>
      <c r="W5593" s="20"/>
      <c r="X5593" s="25"/>
      <c r="Y5593" s="85"/>
    </row>
    <row r="5594" spans="1:25">
      <c r="A5594" s="1" t="s">
        <v>3801</v>
      </c>
      <c r="B5594" s="13" t="s">
        <v>3802</v>
      </c>
      <c r="C5594" t="s">
        <v>3803</v>
      </c>
      <c r="D5594" s="62" t="s">
        <v>3804</v>
      </c>
      <c r="E5594" s="13" t="s">
        <v>4382</v>
      </c>
      <c r="F5594" s="20"/>
      <c r="G5594" s="20"/>
      <c r="H5594" s="20"/>
      <c r="I5594" s="20"/>
      <c r="J5594" s="25"/>
      <c r="K5594" t="s">
        <v>29</v>
      </c>
      <c r="L5594" t="s">
        <v>30</v>
      </c>
      <c r="M5594" s="21" t="s">
        <v>31</v>
      </c>
      <c r="N5594" t="s">
        <v>4385</v>
      </c>
      <c r="O5594" s="20">
        <v>62.7575846682542</v>
      </c>
      <c r="P5594" s="20">
        <v>48.3388612420276</v>
      </c>
      <c r="Q5594" s="22">
        <f t="shared" si="12"/>
        <v>0.770247317476508</v>
      </c>
      <c r="R5594" s="23"/>
      <c r="S5594" s="24"/>
      <c r="T5594" s="23"/>
      <c r="U5594" s="22"/>
      <c r="V5594" s="20"/>
      <c r="W5594" s="20"/>
      <c r="X5594" s="25"/>
      <c r="Y5594" s="85"/>
    </row>
    <row r="5595" spans="1:25">
      <c r="A5595" s="1" t="s">
        <v>3801</v>
      </c>
      <c r="B5595" s="13" t="s">
        <v>3802</v>
      </c>
      <c r="C5595" t="s">
        <v>3803</v>
      </c>
      <c r="D5595" s="62" t="s">
        <v>3804</v>
      </c>
      <c r="E5595" s="13" t="s">
        <v>4382</v>
      </c>
      <c r="F5595" s="20"/>
      <c r="G5595" s="20"/>
      <c r="H5595" s="20"/>
      <c r="I5595" s="20"/>
      <c r="J5595" s="25"/>
      <c r="K5595" t="s">
        <v>29</v>
      </c>
      <c r="L5595" t="s">
        <v>30</v>
      </c>
      <c r="M5595" s="21" t="s">
        <v>31</v>
      </c>
      <c r="N5595" t="s">
        <v>4386</v>
      </c>
      <c r="O5595" s="20">
        <v>62.1745214989851</v>
      </c>
      <c r="P5595" s="20">
        <v>46.4447908139809</v>
      </c>
      <c r="Q5595" s="22">
        <f t="shared" si="12"/>
        <v>0.747006807519042</v>
      </c>
      <c r="R5595" s="23"/>
      <c r="S5595" s="24"/>
      <c r="T5595" s="23"/>
      <c r="U5595" s="22"/>
      <c r="V5595" s="20"/>
      <c r="W5595" s="20"/>
      <c r="X5595" s="25"/>
      <c r="Y5595" s="85"/>
    </row>
    <row r="5596" spans="1:25">
      <c r="A5596" s="1" t="s">
        <v>3801</v>
      </c>
      <c r="B5596" s="13" t="s">
        <v>3802</v>
      </c>
      <c r="C5596" t="s">
        <v>3803</v>
      </c>
      <c r="D5596" s="62" t="s">
        <v>3804</v>
      </c>
      <c r="E5596" s="13" t="s">
        <v>4382</v>
      </c>
      <c r="F5596" s="20"/>
      <c r="G5596" s="20"/>
      <c r="H5596" s="20"/>
      <c r="I5596" s="20"/>
      <c r="J5596" s="25"/>
      <c r="K5596" t="s">
        <v>29</v>
      </c>
      <c r="L5596" t="s">
        <v>30</v>
      </c>
      <c r="M5596" s="21" t="s">
        <v>31</v>
      </c>
      <c r="N5596" t="s">
        <v>4387</v>
      </c>
      <c r="O5596" s="20">
        <v>61.0003521111067</v>
      </c>
      <c r="P5596" s="20">
        <v>53.1037291914547</v>
      </c>
      <c r="Q5596" s="22">
        <f t="shared" si="12"/>
        <v>0.870547912489604</v>
      </c>
      <c r="R5596" s="23"/>
      <c r="S5596" s="24"/>
      <c r="T5596" s="23">
        <f>266000*1000000000</f>
        <v>266000000000000</v>
      </c>
      <c r="U5596" s="22"/>
      <c r="V5596" s="20"/>
      <c r="W5596" s="20"/>
      <c r="X5596" s="25"/>
      <c r="Y5596" s="85"/>
    </row>
    <row r="5597" spans="1:25">
      <c r="A5597" s="1" t="s">
        <v>3801</v>
      </c>
      <c r="B5597" s="13" t="s">
        <v>3802</v>
      </c>
      <c r="C5597" t="s">
        <v>3803</v>
      </c>
      <c r="D5597" s="62" t="s">
        <v>3804</v>
      </c>
      <c r="E5597" s="13" t="s">
        <v>4382</v>
      </c>
      <c r="F5597" s="20"/>
      <c r="G5597" s="20"/>
      <c r="H5597" s="20"/>
      <c r="I5597" s="20"/>
      <c r="J5597" s="25"/>
      <c r="K5597" t="s">
        <v>29</v>
      </c>
      <c r="L5597" t="s">
        <v>30</v>
      </c>
      <c r="M5597" s="21" t="s">
        <v>31</v>
      </c>
      <c r="N5597" t="s">
        <v>4388</v>
      </c>
      <c r="O5597" s="20">
        <v>58.2557076898039</v>
      </c>
      <c r="P5597" s="20">
        <v>39.8804821362425</v>
      </c>
      <c r="Q5597" s="22">
        <f t="shared" si="12"/>
        <v>0.684576391185485</v>
      </c>
      <c r="R5597" s="23"/>
      <c r="S5597" s="24"/>
      <c r="T5597" s="23"/>
      <c r="U5597" s="22"/>
      <c r="V5597" s="20"/>
      <c r="W5597" s="20"/>
      <c r="X5597" s="25"/>
      <c r="Y5597" s="85"/>
    </row>
    <row r="5598" spans="1:25">
      <c r="A5598" s="1" t="s">
        <v>3801</v>
      </c>
      <c r="B5598" s="13" t="s">
        <v>3802</v>
      </c>
      <c r="C5598" t="s">
        <v>3803</v>
      </c>
      <c r="D5598" s="62" t="s">
        <v>3804</v>
      </c>
      <c r="E5598" s="13" t="s">
        <v>4382</v>
      </c>
      <c r="F5598" s="20"/>
      <c r="G5598" s="20"/>
      <c r="H5598" s="20"/>
      <c r="I5598" s="20"/>
      <c r="J5598" s="25"/>
      <c r="K5598" t="s">
        <v>29</v>
      </c>
      <c r="L5598" t="s">
        <v>30</v>
      </c>
      <c r="M5598" s="21" t="s">
        <v>31</v>
      </c>
      <c r="N5598" t="s">
        <v>4389</v>
      </c>
      <c r="O5598" s="20">
        <v>57.7727982397243</v>
      </c>
      <c r="P5598" s="20">
        <v>40.0847078268655</v>
      </c>
      <c r="Q5598" s="22">
        <f t="shared" si="12"/>
        <v>0.693833586881783</v>
      </c>
      <c r="R5598" s="23"/>
      <c r="S5598" s="24"/>
      <c r="T5598" s="23"/>
      <c r="U5598" s="22"/>
      <c r="V5598" s="20"/>
      <c r="W5598" s="20"/>
      <c r="X5598" s="25"/>
      <c r="Y5598" s="85"/>
    </row>
    <row r="5599" spans="1:25">
      <c r="A5599" s="1" t="s">
        <v>3801</v>
      </c>
      <c r="B5599" s="13" t="s">
        <v>3802</v>
      </c>
      <c r="C5599" t="s">
        <v>3803</v>
      </c>
      <c r="D5599" s="62" t="s">
        <v>3804</v>
      </c>
      <c r="E5599" s="13" t="s">
        <v>4382</v>
      </c>
      <c r="F5599" s="20"/>
      <c r="G5599" s="20"/>
      <c r="H5599" s="20"/>
      <c r="I5599" s="20"/>
      <c r="J5599" s="25"/>
      <c r="K5599" t="s">
        <v>29</v>
      </c>
      <c r="L5599" t="s">
        <v>30</v>
      </c>
      <c r="M5599" s="21" t="s">
        <v>31</v>
      </c>
      <c r="N5599" t="s">
        <v>4390</v>
      </c>
      <c r="O5599" s="20">
        <v>57.5446665487352</v>
      </c>
      <c r="P5599" s="20">
        <v>45.7259158751696</v>
      </c>
      <c r="Q5599" s="22">
        <f t="shared" si="12"/>
        <v>0.794616054234042</v>
      </c>
      <c r="R5599" s="23"/>
      <c r="S5599" s="24"/>
      <c r="T5599" s="23"/>
      <c r="U5599" s="22"/>
      <c r="V5599" s="20"/>
      <c r="W5599" s="20"/>
      <c r="X5599" s="25"/>
      <c r="Y5599" s="85"/>
    </row>
    <row r="5600" spans="1:25">
      <c r="A5600" s="1" t="s">
        <v>3801</v>
      </c>
      <c r="B5600" s="13" t="s">
        <v>3802</v>
      </c>
      <c r="C5600" t="s">
        <v>3803</v>
      </c>
      <c r="D5600" s="62" t="s">
        <v>3804</v>
      </c>
      <c r="E5600" s="13" t="s">
        <v>4382</v>
      </c>
      <c r="F5600" s="20"/>
      <c r="G5600" s="20"/>
      <c r="H5600" s="20"/>
      <c r="I5600" s="20"/>
      <c r="J5600" s="25"/>
      <c r="K5600" t="s">
        <v>29</v>
      </c>
      <c r="L5600" t="s">
        <v>30</v>
      </c>
      <c r="M5600" s="21" t="s">
        <v>31</v>
      </c>
      <c r="N5600" t="s">
        <v>4391</v>
      </c>
      <c r="O5600" s="20">
        <v>56.7581244948347</v>
      </c>
      <c r="P5600" s="20">
        <v>34.2928739627013</v>
      </c>
      <c r="Q5600" s="22">
        <f t="shared" si="12"/>
        <v>0.604193219348222</v>
      </c>
      <c r="R5600" s="23"/>
      <c r="S5600" s="24"/>
      <c r="T5600" s="23"/>
      <c r="U5600" s="22"/>
      <c r="V5600" s="20"/>
      <c r="W5600" s="20"/>
      <c r="X5600" s="25"/>
      <c r="Y5600" s="85"/>
    </row>
    <row r="5601" spans="1:25">
      <c r="A5601" s="1" t="s">
        <v>3801</v>
      </c>
      <c r="B5601" s="13" t="s">
        <v>3802</v>
      </c>
      <c r="C5601" t="s">
        <v>3803</v>
      </c>
      <c r="D5601" s="62" t="s">
        <v>3804</v>
      </c>
      <c r="E5601" s="13" t="s">
        <v>4382</v>
      </c>
      <c r="F5601" s="20"/>
      <c r="G5601" s="20"/>
      <c r="H5601" s="20"/>
      <c r="I5601" s="20"/>
      <c r="J5601" s="25"/>
      <c r="K5601" t="s">
        <v>29</v>
      </c>
      <c r="L5601" t="s">
        <v>30</v>
      </c>
      <c r="M5601" s="21" t="s">
        <v>31</v>
      </c>
      <c r="N5601" t="s">
        <v>4392</v>
      </c>
      <c r="O5601" s="20">
        <v>56.6802953714189</v>
      </c>
      <c r="P5601" s="20">
        <v>37.3065196540942</v>
      </c>
      <c r="Q5601" s="22">
        <f t="shared" si="12"/>
        <v>0.658192047335484</v>
      </c>
      <c r="R5601" s="23"/>
      <c r="S5601" s="24"/>
      <c r="T5601" s="23"/>
      <c r="U5601" s="22"/>
      <c r="V5601" s="20"/>
      <c r="W5601" s="20"/>
      <c r="X5601" s="25"/>
      <c r="Y5601" s="85"/>
    </row>
    <row r="5602" spans="1:25">
      <c r="A5602" s="1" t="s">
        <v>3801</v>
      </c>
      <c r="B5602" s="13" t="s">
        <v>3802</v>
      </c>
      <c r="C5602" t="s">
        <v>3803</v>
      </c>
      <c r="D5602" s="62" t="s">
        <v>3804</v>
      </c>
      <c r="E5602" s="13" t="s">
        <v>4382</v>
      </c>
      <c r="F5602" s="20"/>
      <c r="G5602" s="20"/>
      <c r="H5602" s="20"/>
      <c r="I5602" s="20"/>
      <c r="J5602" s="25"/>
      <c r="K5602" t="s">
        <v>29</v>
      </c>
      <c r="L5602" t="s">
        <v>30</v>
      </c>
      <c r="M5602" s="21" t="s">
        <v>31</v>
      </c>
      <c r="N5602" t="s">
        <v>4393</v>
      </c>
      <c r="O5602" s="20">
        <v>56.4974703303336</v>
      </c>
      <c r="P5602" s="20">
        <v>45.4968306437513</v>
      </c>
      <c r="Q5602" s="22">
        <f t="shared" si="12"/>
        <v>0.805289694879029</v>
      </c>
      <c r="R5602" s="23"/>
      <c r="S5602" s="24"/>
      <c r="T5602" s="23"/>
      <c r="U5602" s="22"/>
      <c r="V5602" s="20"/>
      <c r="W5602" s="20"/>
      <c r="X5602" s="25"/>
      <c r="Y5602" s="85"/>
    </row>
    <row r="5603" spans="1:25">
      <c r="A5603" s="1" t="s">
        <v>3801</v>
      </c>
      <c r="B5603" s="13" t="s">
        <v>3802</v>
      </c>
      <c r="C5603" t="s">
        <v>3803</v>
      </c>
      <c r="D5603" s="62" t="s">
        <v>3804</v>
      </c>
      <c r="E5603" s="13" t="s">
        <v>4382</v>
      </c>
      <c r="F5603" s="20"/>
      <c r="G5603" s="20"/>
      <c r="H5603" s="20"/>
      <c r="I5603" s="20"/>
      <c r="J5603" s="25"/>
      <c r="K5603" t="s">
        <v>29</v>
      </c>
      <c r="L5603" t="s">
        <v>30</v>
      </c>
      <c r="M5603" s="21" t="s">
        <v>31</v>
      </c>
      <c r="N5603" t="s">
        <v>4394</v>
      </c>
      <c r="O5603" s="20">
        <v>56.3965321375782</v>
      </c>
      <c r="P5603" s="20">
        <v>45.3943430110745</v>
      </c>
      <c r="Q5603" s="22">
        <f t="shared" si="12"/>
        <v>0.804913729453008</v>
      </c>
      <c r="R5603" s="23"/>
      <c r="S5603" s="24"/>
      <c r="T5603" s="23"/>
      <c r="U5603" s="22"/>
      <c r="V5603" s="20"/>
      <c r="W5603" s="20"/>
      <c r="X5603" s="25"/>
      <c r="Y5603" s="85"/>
    </row>
    <row r="5604" spans="1:25">
      <c r="A5604" s="1" t="s">
        <v>3801</v>
      </c>
      <c r="B5604" s="13" t="s">
        <v>3802</v>
      </c>
      <c r="C5604" t="s">
        <v>3803</v>
      </c>
      <c r="D5604" s="62" t="s">
        <v>3804</v>
      </c>
      <c r="E5604" s="13" t="s">
        <v>4382</v>
      </c>
      <c r="F5604" s="20"/>
      <c r="G5604" s="20"/>
      <c r="H5604" s="20"/>
      <c r="I5604" s="20"/>
      <c r="J5604" s="25"/>
      <c r="K5604" t="s">
        <v>29</v>
      </c>
      <c r="L5604" t="s">
        <v>30</v>
      </c>
      <c r="M5604" s="21" t="s">
        <v>31</v>
      </c>
      <c r="N5604" t="s">
        <v>4395</v>
      </c>
      <c r="O5604" s="20">
        <v>56.0646396694828</v>
      </c>
      <c r="P5604" s="20">
        <v>46.0552750910571</v>
      </c>
      <c r="Q5604" s="22">
        <f t="shared" si="12"/>
        <v>0.821467423362858</v>
      </c>
      <c r="R5604" s="23"/>
      <c r="S5604" s="24"/>
      <c r="T5604" s="23"/>
      <c r="U5604" s="22"/>
      <c r="V5604" s="20"/>
      <c r="W5604" s="20"/>
      <c r="X5604" s="25"/>
      <c r="Y5604" s="85"/>
    </row>
    <row r="5605" spans="1:25">
      <c r="A5605" s="1" t="s">
        <v>3801</v>
      </c>
      <c r="B5605" s="13" t="s">
        <v>3802</v>
      </c>
      <c r="C5605" t="s">
        <v>3803</v>
      </c>
      <c r="D5605" s="62" t="s">
        <v>3804</v>
      </c>
      <c r="E5605" s="13" t="s">
        <v>4382</v>
      </c>
      <c r="F5605" s="20"/>
      <c r="G5605" s="20"/>
      <c r="H5605" s="20"/>
      <c r="I5605" s="20"/>
      <c r="J5605" s="25"/>
      <c r="K5605" t="s">
        <v>29</v>
      </c>
      <c r="L5605" t="s">
        <v>30</v>
      </c>
      <c r="M5605" s="21" t="s">
        <v>31</v>
      </c>
      <c r="N5605" t="s">
        <v>4396</v>
      </c>
      <c r="O5605" s="20">
        <v>55.2240547026258</v>
      </c>
      <c r="P5605" s="20">
        <v>44.8085775655163</v>
      </c>
      <c r="Q5605" s="22">
        <f t="shared" si="12"/>
        <v>0.811396008619877</v>
      </c>
      <c r="R5605" s="23"/>
      <c r="S5605" s="24"/>
      <c r="T5605" s="23"/>
      <c r="U5605" s="22"/>
      <c r="V5605" s="20"/>
      <c r="W5605" s="20"/>
      <c r="X5605" s="25"/>
      <c r="Y5605" s="85"/>
    </row>
    <row r="5606" spans="1:25">
      <c r="A5606" s="1" t="s">
        <v>3801</v>
      </c>
      <c r="B5606" s="13" t="s">
        <v>3802</v>
      </c>
      <c r="C5606" t="s">
        <v>3803</v>
      </c>
      <c r="D5606" s="62" t="s">
        <v>3804</v>
      </c>
      <c r="E5606" s="13" t="s">
        <v>4382</v>
      </c>
      <c r="F5606" s="20"/>
      <c r="G5606" s="20"/>
      <c r="H5606" s="20"/>
      <c r="I5606" s="20"/>
      <c r="J5606" s="25"/>
      <c r="K5606" t="s">
        <v>29</v>
      </c>
      <c r="L5606" t="s">
        <v>30</v>
      </c>
      <c r="M5606" s="21" t="s">
        <v>31</v>
      </c>
      <c r="N5606" t="s">
        <v>4397</v>
      </c>
      <c r="O5606" s="20">
        <v>55.1889236759574</v>
      </c>
      <c r="P5606" s="20">
        <v>43.4008547258598</v>
      </c>
      <c r="Q5606" s="22">
        <f t="shared" si="12"/>
        <v>0.786405166744845</v>
      </c>
      <c r="R5606" s="23"/>
      <c r="S5606" s="24"/>
      <c r="T5606" s="23"/>
      <c r="U5606" s="22"/>
      <c r="V5606" s="20"/>
      <c r="W5606" s="20"/>
      <c r="X5606" s="25"/>
      <c r="Y5606" s="85"/>
    </row>
    <row r="5607" spans="1:25">
      <c r="A5607" s="1" t="s">
        <v>3801</v>
      </c>
      <c r="B5607" s="13" t="s">
        <v>3802</v>
      </c>
      <c r="C5607" t="s">
        <v>3803</v>
      </c>
      <c r="D5607" s="62" t="s">
        <v>3804</v>
      </c>
      <c r="E5607" s="13" t="s">
        <v>4382</v>
      </c>
      <c r="F5607" s="20"/>
      <c r="G5607" s="20"/>
      <c r="H5607" s="20"/>
      <c r="I5607" s="20"/>
      <c r="J5607" s="25"/>
      <c r="K5607" t="s">
        <v>29</v>
      </c>
      <c r="L5607" t="s">
        <v>30</v>
      </c>
      <c r="M5607" s="21" t="s">
        <v>31</v>
      </c>
      <c r="N5607" t="s">
        <v>4398</v>
      </c>
      <c r="O5607" s="20">
        <v>55.1419851256341</v>
      </c>
      <c r="P5607" s="20">
        <v>35.7896590927287</v>
      </c>
      <c r="Q5607" s="22">
        <f t="shared" si="12"/>
        <v>0.649045532386736</v>
      </c>
      <c r="R5607" s="23"/>
      <c r="S5607" s="24"/>
      <c r="T5607" s="23"/>
      <c r="U5607" s="22"/>
      <c r="V5607" s="20"/>
      <c r="W5607" s="20"/>
      <c r="X5607" s="25"/>
      <c r="Y5607" s="85"/>
    </row>
    <row r="5608" spans="1:25">
      <c r="A5608" s="1" t="s">
        <v>3801</v>
      </c>
      <c r="B5608" s="13" t="s">
        <v>3802</v>
      </c>
      <c r="C5608" t="s">
        <v>3803</v>
      </c>
      <c r="D5608" s="62" t="s">
        <v>3804</v>
      </c>
      <c r="E5608" s="13" t="s">
        <v>4382</v>
      </c>
      <c r="F5608" s="20"/>
      <c r="G5608" s="20"/>
      <c r="H5608" s="20"/>
      <c r="I5608" s="20"/>
      <c r="J5608" s="25"/>
      <c r="K5608" t="s">
        <v>29</v>
      </c>
      <c r="L5608" t="s">
        <v>30</v>
      </c>
      <c r="M5608" s="21" t="s">
        <v>31</v>
      </c>
      <c r="N5608" t="s">
        <v>4399</v>
      </c>
      <c r="O5608" s="20">
        <v>54.6457694061094</v>
      </c>
      <c r="P5608" s="20">
        <v>44.1575535611661</v>
      </c>
      <c r="Q5608" s="22">
        <f t="shared" si="12"/>
        <v>0.808069024209389</v>
      </c>
      <c r="R5608" s="23"/>
      <c r="S5608" s="24"/>
      <c r="T5608" s="23"/>
      <c r="U5608" s="22"/>
      <c r="V5608" s="20"/>
      <c r="W5608" s="20"/>
      <c r="X5608" s="25"/>
      <c r="Y5608" s="85"/>
    </row>
    <row r="5609" spans="1:25">
      <c r="A5609" s="1" t="s">
        <v>3801</v>
      </c>
      <c r="B5609" s="13" t="s">
        <v>3802</v>
      </c>
      <c r="C5609" t="s">
        <v>3803</v>
      </c>
      <c r="D5609" s="62" t="s">
        <v>3804</v>
      </c>
      <c r="E5609" s="13" t="s">
        <v>4382</v>
      </c>
      <c r="F5609" s="20"/>
      <c r="G5609" s="20"/>
      <c r="H5609" s="20"/>
      <c r="I5609" s="20"/>
      <c r="J5609" s="25"/>
      <c r="K5609" t="s">
        <v>29</v>
      </c>
      <c r="L5609" t="s">
        <v>30</v>
      </c>
      <c r="M5609" s="21" t="s">
        <v>31</v>
      </c>
      <c r="N5609" t="s">
        <v>4400</v>
      </c>
      <c r="O5609" s="20">
        <v>54.5616652399642</v>
      </c>
      <c r="P5609" s="20">
        <v>40.6482050348526</v>
      </c>
      <c r="Q5609" s="22">
        <f t="shared" si="12"/>
        <v>0.74499568251959</v>
      </c>
      <c r="R5609" s="23"/>
      <c r="S5609" s="24"/>
      <c r="T5609" s="23"/>
      <c r="U5609" s="22"/>
      <c r="V5609" s="20"/>
      <c r="W5609" s="20"/>
      <c r="X5609" s="25"/>
      <c r="Y5609" s="85"/>
    </row>
    <row r="5610" spans="1:25">
      <c r="A5610" s="1" t="s">
        <v>3801</v>
      </c>
      <c r="B5610" s="13" t="s">
        <v>3802</v>
      </c>
      <c r="C5610" t="s">
        <v>3803</v>
      </c>
      <c r="D5610" s="62" t="s">
        <v>3804</v>
      </c>
      <c r="E5610" s="13" t="s">
        <v>4382</v>
      </c>
      <c r="F5610" s="20"/>
      <c r="G5610" s="20"/>
      <c r="H5610" s="20"/>
      <c r="I5610" s="20"/>
      <c r="J5610" s="25"/>
      <c r="K5610" t="s">
        <v>29</v>
      </c>
      <c r="L5610" t="s">
        <v>30</v>
      </c>
      <c r="M5610" s="21" t="s">
        <v>31</v>
      </c>
      <c r="N5610" t="s">
        <v>4401</v>
      </c>
      <c r="O5610" s="20">
        <v>54.0150703318964</v>
      </c>
      <c r="P5610" s="20">
        <v>43.7633717151482</v>
      </c>
      <c r="Q5610" s="22">
        <f t="shared" si="12"/>
        <v>0.810206696876325</v>
      </c>
      <c r="R5610" s="23"/>
      <c r="S5610" s="24"/>
      <c r="T5610" s="23"/>
      <c r="U5610" s="22"/>
      <c r="V5610" s="20"/>
      <c r="W5610" s="20"/>
      <c r="X5610" s="25"/>
      <c r="Y5610" s="85"/>
    </row>
    <row r="5611" spans="1:25">
      <c r="A5611" s="1" t="s">
        <v>3801</v>
      </c>
      <c r="B5611" s="13" t="s">
        <v>3802</v>
      </c>
      <c r="C5611" t="s">
        <v>3803</v>
      </c>
      <c r="D5611" s="62" t="s">
        <v>3804</v>
      </c>
      <c r="E5611" s="13" t="s">
        <v>4382</v>
      </c>
      <c r="F5611" s="20"/>
      <c r="G5611" s="20"/>
      <c r="H5611" s="20"/>
      <c r="I5611" s="20"/>
      <c r="J5611" s="25"/>
      <c r="K5611" t="s">
        <v>29</v>
      </c>
      <c r="L5611" t="s">
        <v>30</v>
      </c>
      <c r="M5611" s="21" t="s">
        <v>31</v>
      </c>
      <c r="N5611" t="s">
        <v>4402</v>
      </c>
      <c r="O5611" s="20">
        <v>53.8275634834473</v>
      </c>
      <c r="P5611" s="20">
        <v>41.3651891065428</v>
      </c>
      <c r="Q5611" s="22">
        <f t="shared" si="12"/>
        <v>0.768475970852055</v>
      </c>
      <c r="R5611" s="23"/>
      <c r="S5611" s="24"/>
      <c r="T5611" s="23"/>
      <c r="U5611" s="22"/>
      <c r="V5611" s="20"/>
      <c r="W5611" s="20"/>
      <c r="X5611" s="25"/>
      <c r="Y5611" s="85"/>
    </row>
    <row r="5612" spans="1:25">
      <c r="A5612" s="1" t="s">
        <v>3801</v>
      </c>
      <c r="B5612" s="13" t="s">
        <v>3802</v>
      </c>
      <c r="C5612" t="s">
        <v>3803</v>
      </c>
      <c r="D5612" s="62" t="s">
        <v>3804</v>
      </c>
      <c r="E5612" s="13" t="s">
        <v>4382</v>
      </c>
      <c r="F5612" s="20"/>
      <c r="G5612" s="20"/>
      <c r="H5612" s="20"/>
      <c r="I5612" s="20"/>
      <c r="J5612" s="25"/>
      <c r="K5612" t="s">
        <v>29</v>
      </c>
      <c r="L5612" t="s">
        <v>30</v>
      </c>
      <c r="M5612" s="21" t="s">
        <v>31</v>
      </c>
      <c r="N5612" t="s">
        <v>4403</v>
      </c>
      <c r="O5612" s="20">
        <v>53.3428247481124</v>
      </c>
      <c r="P5612" s="20">
        <v>42.2817535030413</v>
      </c>
      <c r="Q5612" s="22">
        <f t="shared" si="12"/>
        <v>0.792641816452314</v>
      </c>
      <c r="R5612" s="23"/>
      <c r="S5612" s="24"/>
      <c r="T5612" s="23"/>
      <c r="U5612" s="22"/>
      <c r="V5612" s="20"/>
      <c r="W5612" s="20"/>
      <c r="X5612" s="25"/>
      <c r="Y5612" s="85"/>
    </row>
    <row r="5613" spans="1:25">
      <c r="A5613" s="1" t="s">
        <v>3801</v>
      </c>
      <c r="B5613" s="13" t="s">
        <v>3802</v>
      </c>
      <c r="C5613" t="s">
        <v>3803</v>
      </c>
      <c r="D5613" s="62" t="s">
        <v>3804</v>
      </c>
      <c r="E5613" s="13" t="s">
        <v>4382</v>
      </c>
      <c r="F5613" s="20"/>
      <c r="G5613" s="20"/>
      <c r="H5613" s="20"/>
      <c r="I5613" s="20"/>
      <c r="J5613" s="25"/>
      <c r="K5613" t="s">
        <v>29</v>
      </c>
      <c r="L5613" t="s">
        <v>30</v>
      </c>
      <c r="M5613" s="21" t="s">
        <v>31</v>
      </c>
      <c r="N5613" t="s">
        <v>4404</v>
      </c>
      <c r="O5613" s="20">
        <v>52.9534279463102</v>
      </c>
      <c r="P5613" s="20">
        <v>34.5712781394871</v>
      </c>
      <c r="Q5613" s="22">
        <f t="shared" si="12"/>
        <v>0.652861948324462</v>
      </c>
      <c r="R5613" s="23"/>
      <c r="S5613" s="24"/>
      <c r="T5613" s="23"/>
      <c r="U5613" s="22"/>
      <c r="V5613" s="20"/>
      <c r="W5613" s="20"/>
      <c r="X5613" s="25"/>
      <c r="Y5613" s="85"/>
    </row>
    <row r="5614" spans="1:25">
      <c r="A5614" s="1" t="s">
        <v>3801</v>
      </c>
      <c r="B5614" s="13" t="s">
        <v>3802</v>
      </c>
      <c r="C5614" t="s">
        <v>3803</v>
      </c>
      <c r="D5614" s="62" t="s">
        <v>3804</v>
      </c>
      <c r="E5614" s="13" t="s">
        <v>4382</v>
      </c>
      <c r="F5614" s="20"/>
      <c r="G5614" s="20"/>
      <c r="H5614" s="20"/>
      <c r="I5614" s="20"/>
      <c r="J5614" s="25"/>
      <c r="K5614" t="s">
        <v>29</v>
      </c>
      <c r="L5614" t="s">
        <v>30</v>
      </c>
      <c r="M5614" s="21" t="s">
        <v>31</v>
      </c>
      <c r="N5614" t="s">
        <v>4405</v>
      </c>
      <c r="O5614" s="20">
        <v>52.5216927407564</v>
      </c>
      <c r="P5614" s="20">
        <v>43.8662187048747</v>
      </c>
      <c r="Q5614" s="22">
        <f t="shared" si="12"/>
        <v>0.835201921640179</v>
      </c>
      <c r="R5614" s="23"/>
      <c r="S5614" s="24"/>
      <c r="T5614" s="23">
        <f>348000*1000000000</f>
        <v>348000000000000</v>
      </c>
      <c r="U5614" s="22"/>
      <c r="V5614" s="20">
        <v>45.7</v>
      </c>
      <c r="W5614" s="20"/>
      <c r="X5614" s="25"/>
      <c r="Y5614" s="85"/>
    </row>
    <row r="5615" spans="1:25">
      <c r="A5615" s="1" t="s">
        <v>3801</v>
      </c>
      <c r="B5615" s="13" t="s">
        <v>3802</v>
      </c>
      <c r="C5615" t="s">
        <v>3803</v>
      </c>
      <c r="D5615" s="62" t="s">
        <v>3804</v>
      </c>
      <c r="E5615" s="13" t="s">
        <v>4382</v>
      </c>
      <c r="F5615" s="20"/>
      <c r="G5615" s="20"/>
      <c r="H5615" s="20"/>
      <c r="I5615" s="20"/>
      <c r="J5615" s="25"/>
      <c r="K5615" t="s">
        <v>29</v>
      </c>
      <c r="L5615" t="s">
        <v>30</v>
      </c>
      <c r="M5615" s="21" t="s">
        <v>31</v>
      </c>
      <c r="N5615" t="s">
        <v>4406</v>
      </c>
      <c r="O5615" s="20">
        <v>52.5254593859959</v>
      </c>
      <c r="P5615" s="20">
        <v>41.8622324902724</v>
      </c>
      <c r="Q5615" s="22">
        <f t="shared" si="12"/>
        <v>0.796989364388757</v>
      </c>
      <c r="R5615" s="23"/>
      <c r="S5615" s="24"/>
      <c r="T5615" s="23"/>
      <c r="U5615" s="22"/>
      <c r="V5615" s="20"/>
      <c r="W5615" s="20"/>
      <c r="X5615" s="25"/>
      <c r="Y5615" s="85"/>
    </row>
    <row r="5616" spans="1:25">
      <c r="A5616" s="1" t="s">
        <v>3801</v>
      </c>
      <c r="B5616" s="13" t="s">
        <v>3802</v>
      </c>
      <c r="C5616" t="s">
        <v>3803</v>
      </c>
      <c r="D5616" s="62" t="s">
        <v>3804</v>
      </c>
      <c r="E5616" s="13" t="s">
        <v>4382</v>
      </c>
      <c r="F5616" s="20"/>
      <c r="G5616" s="20"/>
      <c r="H5616" s="20"/>
      <c r="I5616" s="20"/>
      <c r="J5616" s="25"/>
      <c r="K5616" t="s">
        <v>29</v>
      </c>
      <c r="L5616" t="s">
        <v>30</v>
      </c>
      <c r="M5616" s="21" t="s">
        <v>31</v>
      </c>
      <c r="N5616" t="s">
        <v>4407</v>
      </c>
      <c r="O5616" s="20">
        <v>52.4779397128824</v>
      </c>
      <c r="P5616" s="20">
        <v>43.1087839191478</v>
      </c>
      <c r="Q5616" s="22">
        <f t="shared" si="12"/>
        <v>0.821464869905427</v>
      </c>
      <c r="R5616" s="23"/>
      <c r="S5616" s="24"/>
      <c r="T5616" s="23"/>
      <c r="U5616" s="22"/>
      <c r="V5616" s="20"/>
      <c r="W5616" s="20"/>
      <c r="X5616" s="25"/>
      <c r="Y5616" s="85"/>
    </row>
    <row r="5617" spans="1:25">
      <c r="A5617" s="1" t="s">
        <v>3801</v>
      </c>
      <c r="B5617" s="13" t="s">
        <v>3802</v>
      </c>
      <c r="C5617" t="s">
        <v>3803</v>
      </c>
      <c r="D5617" s="62" t="s">
        <v>3804</v>
      </c>
      <c r="E5617" s="13" t="s">
        <v>4382</v>
      </c>
      <c r="F5617" s="20"/>
      <c r="G5617" s="20"/>
      <c r="H5617" s="20"/>
      <c r="I5617" s="20"/>
      <c r="J5617" s="25"/>
      <c r="K5617" t="s">
        <v>29</v>
      </c>
      <c r="L5617" t="s">
        <v>30</v>
      </c>
      <c r="M5617" s="21" t="s">
        <v>31</v>
      </c>
      <c r="N5617" t="s">
        <v>4408</v>
      </c>
      <c r="O5617" s="20">
        <v>52.1822699357742</v>
      </c>
      <c r="P5617" s="20">
        <v>43.926383111946</v>
      </c>
      <c r="Q5617" s="22">
        <f t="shared" si="12"/>
        <v>0.841787510700673</v>
      </c>
      <c r="R5617" s="23"/>
      <c r="S5617" s="24"/>
      <c r="T5617" s="23"/>
      <c r="U5617" s="22"/>
      <c r="V5617" s="20"/>
      <c r="W5617" s="20"/>
      <c r="X5617" s="25"/>
      <c r="Y5617" s="85"/>
    </row>
    <row r="5618" spans="1:25">
      <c r="A5618" s="1" t="s">
        <v>3801</v>
      </c>
      <c r="B5618" s="13" t="s">
        <v>3802</v>
      </c>
      <c r="C5618" t="s">
        <v>3803</v>
      </c>
      <c r="D5618" s="62" t="s">
        <v>3804</v>
      </c>
      <c r="E5618" s="13" t="s">
        <v>4382</v>
      </c>
      <c r="F5618" s="20"/>
      <c r="G5618" s="20"/>
      <c r="H5618" s="20"/>
      <c r="I5618" s="20"/>
      <c r="J5618" s="25"/>
      <c r="K5618" t="s">
        <v>29</v>
      </c>
      <c r="L5618" t="s">
        <v>30</v>
      </c>
      <c r="M5618" s="21" t="s">
        <v>31</v>
      </c>
      <c r="N5618" t="s">
        <v>4409</v>
      </c>
      <c r="O5618" s="20">
        <v>51.9931896265246</v>
      </c>
      <c r="P5618" s="20">
        <v>41.9074891793818</v>
      </c>
      <c r="Q5618" s="22">
        <f t="shared" si="12"/>
        <v>0.806018816702918</v>
      </c>
      <c r="R5618" s="23"/>
      <c r="S5618" s="24"/>
      <c r="T5618" s="23"/>
      <c r="U5618" s="22"/>
      <c r="V5618" s="20"/>
      <c r="W5618" s="20"/>
      <c r="X5618" s="25"/>
      <c r="Y5618" s="85"/>
    </row>
    <row r="5619" spans="1:25">
      <c r="A5619" s="1" t="s">
        <v>3801</v>
      </c>
      <c r="B5619" s="13" t="s">
        <v>3802</v>
      </c>
      <c r="C5619" t="s">
        <v>3803</v>
      </c>
      <c r="D5619" s="62" t="s">
        <v>3804</v>
      </c>
      <c r="E5619" s="13" t="s">
        <v>4382</v>
      </c>
      <c r="F5619" s="20"/>
      <c r="G5619" s="20"/>
      <c r="H5619" s="20"/>
      <c r="I5619" s="20"/>
      <c r="J5619" s="25"/>
      <c r="K5619" t="s">
        <v>29</v>
      </c>
      <c r="L5619" t="s">
        <v>30</v>
      </c>
      <c r="M5619" s="21" t="s">
        <v>31</v>
      </c>
      <c r="N5619" t="s">
        <v>4410</v>
      </c>
      <c r="O5619" s="20">
        <v>51.6729097432018</v>
      </c>
      <c r="P5619" s="20">
        <v>38.1813505803238</v>
      </c>
      <c r="Q5619" s="22">
        <f t="shared" si="12"/>
        <v>0.738904597594235</v>
      </c>
      <c r="R5619" s="23"/>
      <c r="S5619" s="24"/>
      <c r="T5619" s="23"/>
      <c r="U5619" s="22"/>
      <c r="V5619" s="20"/>
      <c r="W5619" s="20"/>
      <c r="X5619" s="25"/>
      <c r="Y5619" s="85"/>
    </row>
    <row r="5620" spans="1:25">
      <c r="A5620" s="1" t="s">
        <v>3801</v>
      </c>
      <c r="B5620" s="13" t="s">
        <v>3802</v>
      </c>
      <c r="C5620" t="s">
        <v>3803</v>
      </c>
      <c r="D5620" s="62" t="s">
        <v>3804</v>
      </c>
      <c r="E5620" s="13" t="s">
        <v>4382</v>
      </c>
      <c r="F5620" s="20"/>
      <c r="G5620" s="20"/>
      <c r="H5620" s="20"/>
      <c r="I5620" s="20"/>
      <c r="J5620" s="25"/>
      <c r="K5620" t="s">
        <v>29</v>
      </c>
      <c r="L5620" t="s">
        <v>30</v>
      </c>
      <c r="M5620" s="21" t="s">
        <v>31</v>
      </c>
      <c r="N5620" t="s">
        <v>4411</v>
      </c>
      <c r="O5620" s="20">
        <v>51.0719337544301</v>
      </c>
      <c r="P5620" s="20">
        <v>38.5732203086701</v>
      </c>
      <c r="Q5620" s="22">
        <f t="shared" si="12"/>
        <v>0.755272367287723</v>
      </c>
      <c r="R5620" s="23"/>
      <c r="S5620" s="24"/>
      <c r="T5620" s="23"/>
      <c r="U5620" s="22"/>
      <c r="V5620" s="20"/>
      <c r="W5620" s="20"/>
      <c r="X5620" s="25"/>
      <c r="Y5620" s="85"/>
    </row>
    <row r="5621" spans="1:25">
      <c r="A5621" s="1" t="s">
        <v>3801</v>
      </c>
      <c r="B5621" s="13" t="s">
        <v>3802</v>
      </c>
      <c r="C5621" t="s">
        <v>3803</v>
      </c>
      <c r="D5621" s="62" t="s">
        <v>3804</v>
      </c>
      <c r="E5621" s="13" t="s">
        <v>4382</v>
      </c>
      <c r="F5621" s="20"/>
      <c r="G5621" s="20"/>
      <c r="H5621" s="20"/>
      <c r="I5621" s="20"/>
      <c r="J5621" s="25"/>
      <c r="K5621" t="s">
        <v>29</v>
      </c>
      <c r="L5621" t="s">
        <v>30</v>
      </c>
      <c r="M5621" s="21" t="s">
        <v>31</v>
      </c>
      <c r="N5621" t="s">
        <v>4412</v>
      </c>
      <c r="O5621" s="20">
        <v>51.0703974033893</v>
      </c>
      <c r="P5621" s="20">
        <v>40.543292483363</v>
      </c>
      <c r="Q5621" s="22">
        <f t="shared" si="12"/>
        <v>0.793870706803475</v>
      </c>
      <c r="R5621" s="23"/>
      <c r="S5621" s="24"/>
      <c r="T5621" s="23"/>
      <c r="U5621" s="22"/>
      <c r="V5621" s="20"/>
      <c r="W5621" s="20"/>
      <c r="X5621" s="25"/>
      <c r="Y5621" s="85"/>
    </row>
    <row r="5622" spans="1:25">
      <c r="A5622" s="1" t="s">
        <v>3801</v>
      </c>
      <c r="B5622" s="13" t="s">
        <v>3802</v>
      </c>
      <c r="C5622" t="s">
        <v>3803</v>
      </c>
      <c r="D5622" s="62" t="s">
        <v>3804</v>
      </c>
      <c r="E5622" s="13" t="s">
        <v>4382</v>
      </c>
      <c r="F5622" s="20"/>
      <c r="G5622" s="20"/>
      <c r="H5622" s="20"/>
      <c r="I5622" s="20"/>
      <c r="J5622" s="25"/>
      <c r="K5622" t="s">
        <v>29</v>
      </c>
      <c r="L5622" t="s">
        <v>30</v>
      </c>
      <c r="M5622" s="21" t="s">
        <v>31</v>
      </c>
      <c r="N5622" t="s">
        <v>4413</v>
      </c>
      <c r="O5622" s="20">
        <v>50.8744596903846</v>
      </c>
      <c r="P5622" s="20">
        <v>39.0938032607647</v>
      </c>
      <c r="Q5622" s="22">
        <f t="shared" si="12"/>
        <v>0.768436726378708</v>
      </c>
      <c r="R5622" s="23"/>
      <c r="S5622" s="24"/>
      <c r="T5622" s="23"/>
      <c r="U5622" s="22"/>
      <c r="V5622" s="20"/>
      <c r="W5622" s="20"/>
      <c r="X5622" s="25"/>
      <c r="Y5622" s="85"/>
    </row>
    <row r="5623" spans="1:25">
      <c r="A5623" s="1" t="s">
        <v>3801</v>
      </c>
      <c r="B5623" s="13" t="s">
        <v>3802</v>
      </c>
      <c r="C5623" t="s">
        <v>3803</v>
      </c>
      <c r="D5623" s="62" t="s">
        <v>3804</v>
      </c>
      <c r="E5623" s="13" t="s">
        <v>4382</v>
      </c>
      <c r="F5623" s="20"/>
      <c r="G5623" s="20"/>
      <c r="H5623" s="20"/>
      <c r="I5623" s="20"/>
      <c r="J5623" s="25"/>
      <c r="K5623" t="s">
        <v>29</v>
      </c>
      <c r="L5623" t="s">
        <v>30</v>
      </c>
      <c r="M5623" s="21" t="s">
        <v>31</v>
      </c>
      <c r="N5623" t="s">
        <v>4414</v>
      </c>
      <c r="O5623" s="20">
        <v>50.8474165161131</v>
      </c>
      <c r="P5623" s="20">
        <v>38.4137572019729</v>
      </c>
      <c r="Q5623" s="22">
        <f t="shared" si="12"/>
        <v>0.755471169116329</v>
      </c>
      <c r="R5623" s="23"/>
      <c r="S5623" s="24"/>
      <c r="T5623" s="23"/>
      <c r="U5623" s="22"/>
      <c r="V5623" s="20"/>
      <c r="W5623" s="20"/>
      <c r="X5623" s="25"/>
      <c r="Y5623" s="85"/>
    </row>
    <row r="5624" spans="1:25">
      <c r="A5624" s="1" t="s">
        <v>3801</v>
      </c>
      <c r="B5624" s="13" t="s">
        <v>3802</v>
      </c>
      <c r="C5624" t="s">
        <v>3803</v>
      </c>
      <c r="D5624" s="62" t="s">
        <v>3804</v>
      </c>
      <c r="E5624" s="13" t="s">
        <v>4382</v>
      </c>
      <c r="F5624" s="20"/>
      <c r="G5624" s="20"/>
      <c r="H5624" s="20"/>
      <c r="I5624" s="20"/>
      <c r="J5624" s="25"/>
      <c r="K5624" t="s">
        <v>29</v>
      </c>
      <c r="L5624" t="s">
        <v>30</v>
      </c>
      <c r="M5624" s="21" t="s">
        <v>31</v>
      </c>
      <c r="N5624" t="s">
        <v>4415</v>
      </c>
      <c r="O5624" s="20">
        <v>50.8538324183146</v>
      </c>
      <c r="P5624" s="20">
        <v>39.8766967945446</v>
      </c>
      <c r="Q5624" s="22">
        <f t="shared" si="12"/>
        <v>0.784143394867981</v>
      </c>
      <c r="R5624" s="23"/>
      <c r="S5624" s="24"/>
      <c r="T5624" s="23"/>
      <c r="U5624" s="22"/>
      <c r="V5624" s="20"/>
      <c r="W5624" s="20"/>
      <c r="X5624" s="25"/>
      <c r="Y5624" s="85"/>
    </row>
    <row r="5625" spans="1:25">
      <c r="A5625" s="1" t="s">
        <v>3801</v>
      </c>
      <c r="B5625" s="13" t="s">
        <v>3802</v>
      </c>
      <c r="C5625" t="s">
        <v>3803</v>
      </c>
      <c r="D5625" s="62" t="s">
        <v>3804</v>
      </c>
      <c r="E5625" s="13" t="s">
        <v>4382</v>
      </c>
      <c r="F5625" s="20"/>
      <c r="G5625" s="20"/>
      <c r="H5625" s="20"/>
      <c r="I5625" s="20"/>
      <c r="J5625" s="25"/>
      <c r="K5625" t="s">
        <v>29</v>
      </c>
      <c r="L5625" t="s">
        <v>30</v>
      </c>
      <c r="M5625" s="21" t="s">
        <v>31</v>
      </c>
      <c r="N5625" t="s">
        <v>4416</v>
      </c>
      <c r="O5625" s="20">
        <v>50.8128383771316</v>
      </c>
      <c r="P5625" s="20">
        <v>45.0386032529478</v>
      </c>
      <c r="Q5625" s="22">
        <f t="shared" si="12"/>
        <v>0.88636267312352</v>
      </c>
      <c r="R5625" s="23"/>
      <c r="S5625" s="24"/>
      <c r="T5625" s="23">
        <f>177000*1000000000</f>
        <v>177000000000000</v>
      </c>
      <c r="U5625" s="22"/>
      <c r="V5625" s="20">
        <v>43.9</v>
      </c>
      <c r="W5625" s="20"/>
      <c r="X5625" s="25"/>
      <c r="Y5625" s="85"/>
    </row>
    <row r="5626" spans="1:25">
      <c r="A5626" s="1" t="s">
        <v>3801</v>
      </c>
      <c r="B5626" s="13" t="s">
        <v>3802</v>
      </c>
      <c r="C5626" t="s">
        <v>3803</v>
      </c>
      <c r="D5626" s="62" t="s">
        <v>3804</v>
      </c>
      <c r="E5626" s="13" t="s">
        <v>4382</v>
      </c>
      <c r="F5626" s="20"/>
      <c r="G5626" s="20"/>
      <c r="H5626" s="20"/>
      <c r="I5626" s="20"/>
      <c r="J5626" s="25"/>
      <c r="K5626" t="s">
        <v>29</v>
      </c>
      <c r="L5626" t="s">
        <v>30</v>
      </c>
      <c r="M5626" s="21" t="s">
        <v>31</v>
      </c>
      <c r="N5626" t="s">
        <v>4417</v>
      </c>
      <c r="O5626" s="20">
        <v>50.723673523064</v>
      </c>
      <c r="P5626" s="20">
        <v>41.9078307392996</v>
      </c>
      <c r="Q5626" s="22">
        <f t="shared" si="12"/>
        <v>0.826198652986839</v>
      </c>
      <c r="R5626" s="23"/>
      <c r="S5626" s="24"/>
      <c r="T5626" s="23"/>
      <c r="U5626" s="22"/>
      <c r="V5626" s="20"/>
      <c r="W5626" s="20"/>
      <c r="X5626" s="25"/>
      <c r="Y5626" s="85"/>
    </row>
    <row r="5627" spans="1:25">
      <c r="A5627" s="1" t="s">
        <v>3801</v>
      </c>
      <c r="B5627" s="13" t="s">
        <v>3802</v>
      </c>
      <c r="C5627" t="s">
        <v>3803</v>
      </c>
      <c r="D5627" s="62" t="s">
        <v>3804</v>
      </c>
      <c r="E5627" s="13" t="s">
        <v>4382</v>
      </c>
      <c r="F5627" s="20"/>
      <c r="G5627" s="20"/>
      <c r="H5627" s="20"/>
      <c r="I5627" s="20"/>
      <c r="J5627" s="25"/>
      <c r="K5627" t="s">
        <v>29</v>
      </c>
      <c r="L5627" t="s">
        <v>30</v>
      </c>
      <c r="M5627" s="21" t="s">
        <v>31</v>
      </c>
      <c r="N5627" t="s">
        <v>4418</v>
      </c>
      <c r="O5627" s="20">
        <v>50.6055829082411</v>
      </c>
      <c r="P5627" s="20">
        <v>43.1786890152649</v>
      </c>
      <c r="Q5627" s="22">
        <f t="shared" si="12"/>
        <v>0.853239633531288</v>
      </c>
      <c r="R5627" s="23"/>
      <c r="S5627" s="24"/>
      <c r="T5627" s="23"/>
      <c r="U5627" s="22"/>
      <c r="V5627" s="20"/>
      <c r="W5627" s="20"/>
      <c r="X5627" s="25"/>
      <c r="Y5627" s="85"/>
    </row>
    <row r="5628" spans="1:25">
      <c r="A5628" s="1" t="s">
        <v>3801</v>
      </c>
      <c r="B5628" s="13" t="s">
        <v>3802</v>
      </c>
      <c r="C5628" t="s">
        <v>3803</v>
      </c>
      <c r="D5628" s="62" t="s">
        <v>3804</v>
      </c>
      <c r="E5628" s="13" t="s">
        <v>4382</v>
      </c>
      <c r="F5628" s="20"/>
      <c r="G5628" s="20"/>
      <c r="H5628" s="20"/>
      <c r="I5628" s="20"/>
      <c r="J5628" s="25"/>
      <c r="K5628" t="s">
        <v>29</v>
      </c>
      <c r="L5628" t="s">
        <v>30</v>
      </c>
      <c r="M5628" s="21" t="s">
        <v>31</v>
      </c>
      <c r="N5628" t="s">
        <v>4419</v>
      </c>
      <c r="O5628" s="20">
        <v>50.4524753468518</v>
      </c>
      <c r="P5628" s="20">
        <v>41.480480529371</v>
      </c>
      <c r="Q5628" s="22">
        <f t="shared" si="12"/>
        <v>0.822169383052072</v>
      </c>
      <c r="R5628" s="23"/>
      <c r="S5628" s="24"/>
      <c r="T5628" s="23"/>
      <c r="U5628" s="22"/>
      <c r="V5628" s="20"/>
      <c r="W5628" s="20"/>
      <c r="X5628" s="25"/>
      <c r="Y5628" s="85"/>
    </row>
    <row r="5629" spans="1:25">
      <c r="A5629" s="1" t="s">
        <v>3801</v>
      </c>
      <c r="B5629" s="13" t="s">
        <v>3802</v>
      </c>
      <c r="C5629" t="s">
        <v>3803</v>
      </c>
      <c r="D5629" s="62" t="s">
        <v>3804</v>
      </c>
      <c r="E5629" s="13" t="s">
        <v>4382</v>
      </c>
      <c r="F5629" s="20"/>
      <c r="G5629" s="20"/>
      <c r="H5629" s="20"/>
      <c r="I5629" s="20"/>
      <c r="J5629" s="25"/>
      <c r="K5629" t="s">
        <v>29</v>
      </c>
      <c r="L5629" t="s">
        <v>30</v>
      </c>
      <c r="M5629" s="21" t="s">
        <v>31</v>
      </c>
      <c r="N5629" t="s">
        <v>4420</v>
      </c>
      <c r="O5629" s="20">
        <v>50.4013601708425</v>
      </c>
      <c r="P5629" s="20">
        <v>38.3617599232724</v>
      </c>
      <c r="Q5629" s="22">
        <f t="shared" si="12"/>
        <v>0.761125489336792</v>
      </c>
      <c r="R5629" s="23"/>
      <c r="S5629" s="24"/>
      <c r="T5629" s="23"/>
      <c r="U5629" s="22"/>
      <c r="V5629" s="20"/>
      <c r="W5629" s="20"/>
      <c r="X5629" s="25"/>
      <c r="Y5629" s="85"/>
    </row>
    <row r="5630" spans="1:25">
      <c r="A5630" s="1" t="s">
        <v>3801</v>
      </c>
      <c r="B5630" s="13" t="s">
        <v>3802</v>
      </c>
      <c r="C5630" t="s">
        <v>3803</v>
      </c>
      <c r="D5630" s="62" t="s">
        <v>3804</v>
      </c>
      <c r="E5630" s="13" t="s">
        <v>4382</v>
      </c>
      <c r="F5630" s="20"/>
      <c r="G5630" s="20"/>
      <c r="H5630" s="20"/>
      <c r="I5630" s="20"/>
      <c r="J5630" s="25"/>
      <c r="K5630" t="s">
        <v>29</v>
      </c>
      <c r="L5630" t="s">
        <v>30</v>
      </c>
      <c r="M5630" s="21" t="s">
        <v>31</v>
      </c>
      <c r="N5630" t="s">
        <v>4421</v>
      </c>
      <c r="O5630" s="20">
        <v>50.2484355553207</v>
      </c>
      <c r="P5630" s="20">
        <v>40.4421585261691</v>
      </c>
      <c r="Q5630" s="22">
        <f t="shared" si="12"/>
        <v>0.804844132543084</v>
      </c>
      <c r="R5630" s="23"/>
      <c r="S5630" s="24"/>
      <c r="T5630" s="23"/>
      <c r="U5630" s="22"/>
      <c r="V5630" s="20"/>
      <c r="W5630" s="20"/>
      <c r="X5630" s="25"/>
      <c r="Y5630" s="85"/>
    </row>
    <row r="5631" spans="1:25">
      <c r="A5631" s="1" t="s">
        <v>3801</v>
      </c>
      <c r="B5631" s="13" t="s">
        <v>3802</v>
      </c>
      <c r="C5631" t="s">
        <v>3803</v>
      </c>
      <c r="D5631" s="62" t="s">
        <v>3804</v>
      </c>
      <c r="E5631" s="13" t="s">
        <v>4382</v>
      </c>
      <c r="F5631" s="20"/>
      <c r="G5631" s="20"/>
      <c r="H5631" s="20"/>
      <c r="I5631" s="20"/>
      <c r="J5631" s="25"/>
      <c r="K5631" t="s">
        <v>29</v>
      </c>
      <c r="L5631" t="s">
        <v>30</v>
      </c>
      <c r="M5631" s="21" t="s">
        <v>31</v>
      </c>
      <c r="N5631" t="s">
        <v>4422</v>
      </c>
      <c r="O5631" s="20">
        <v>50.1876580873957</v>
      </c>
      <c r="P5631" s="20">
        <v>37.4401324797194</v>
      </c>
      <c r="Q5631" s="22">
        <f t="shared" si="12"/>
        <v>0.746002780494799</v>
      </c>
      <c r="R5631" s="23"/>
      <c r="S5631" s="24"/>
      <c r="T5631" s="23"/>
      <c r="U5631" s="22"/>
      <c r="V5631" s="20"/>
      <c r="W5631" s="20"/>
      <c r="X5631" s="25"/>
      <c r="Y5631" s="85"/>
    </row>
    <row r="5632" spans="1:25">
      <c r="A5632" s="1" t="s">
        <v>3801</v>
      </c>
      <c r="B5632" s="13" t="s">
        <v>3802</v>
      </c>
      <c r="C5632" t="s">
        <v>3803</v>
      </c>
      <c r="D5632" s="62" t="s">
        <v>3804</v>
      </c>
      <c r="E5632" s="13" t="s">
        <v>4382</v>
      </c>
      <c r="F5632" s="20"/>
      <c r="G5632" s="20"/>
      <c r="H5632" s="20"/>
      <c r="I5632" s="20"/>
      <c r="J5632" s="25"/>
      <c r="K5632" t="s">
        <v>29</v>
      </c>
      <c r="L5632" t="s">
        <v>30</v>
      </c>
      <c r="M5632" s="21" t="s">
        <v>31</v>
      </c>
      <c r="N5632" t="s">
        <v>4423</v>
      </c>
      <c r="O5632" s="20">
        <v>49.3976354384915</v>
      </c>
      <c r="P5632" s="20">
        <v>41.9774430606738</v>
      </c>
      <c r="Q5632" s="22">
        <f t="shared" si="12"/>
        <v>0.849786486499802</v>
      </c>
      <c r="R5632" s="23"/>
      <c r="S5632" s="24"/>
      <c r="T5632" s="23"/>
      <c r="U5632" s="22"/>
      <c r="V5632" s="20"/>
      <c r="W5632" s="20"/>
      <c r="X5632" s="25"/>
      <c r="Y5632" s="85"/>
    </row>
    <row r="5633" spans="1:25">
      <c r="A5633" s="1" t="s">
        <v>3801</v>
      </c>
      <c r="B5633" s="13" t="s">
        <v>3802</v>
      </c>
      <c r="C5633" t="s">
        <v>3803</v>
      </c>
      <c r="D5633" s="62" t="s">
        <v>3804</v>
      </c>
      <c r="E5633" s="13" t="s">
        <v>4382</v>
      </c>
      <c r="F5633" s="20"/>
      <c r="G5633" s="20"/>
      <c r="H5633" s="20"/>
      <c r="I5633" s="20"/>
      <c r="J5633" s="25"/>
      <c r="K5633" t="s">
        <v>29</v>
      </c>
      <c r="L5633" t="s">
        <v>30</v>
      </c>
      <c r="M5633" s="21" t="s">
        <v>31</v>
      </c>
      <c r="N5633" t="s">
        <v>4424</v>
      </c>
      <c r="O5633" s="20">
        <v>49.2471663001184</v>
      </c>
      <c r="P5633" s="20">
        <v>42.3775100647793</v>
      </c>
      <c r="Q5633" s="22">
        <f t="shared" si="12"/>
        <v>0.860506568165272</v>
      </c>
      <c r="R5633" s="23"/>
      <c r="S5633" s="24"/>
      <c r="T5633" s="23"/>
      <c r="U5633" s="22"/>
      <c r="V5633" s="20"/>
      <c r="W5633" s="20"/>
      <c r="X5633" s="25"/>
      <c r="Y5633" s="85"/>
    </row>
    <row r="5634" spans="1:25">
      <c r="A5634" s="1" t="s">
        <v>3801</v>
      </c>
      <c r="B5634" s="13" t="s">
        <v>3802</v>
      </c>
      <c r="C5634" t="s">
        <v>3803</v>
      </c>
      <c r="D5634" s="62" t="s">
        <v>3804</v>
      </c>
      <c r="E5634" s="13" t="s">
        <v>4382</v>
      </c>
      <c r="F5634" s="20"/>
      <c r="G5634" s="20"/>
      <c r="H5634" s="20"/>
      <c r="I5634" s="20"/>
      <c r="J5634" s="25"/>
      <c r="K5634" t="s">
        <v>29</v>
      </c>
      <c r="L5634" t="s">
        <v>30</v>
      </c>
      <c r="M5634" s="21" t="s">
        <v>31</v>
      </c>
      <c r="N5634" t="s">
        <v>4425</v>
      </c>
      <c r="O5634" s="20">
        <v>48.7715666871376</v>
      </c>
      <c r="P5634" s="20">
        <v>38.1925956265501</v>
      </c>
      <c r="Q5634" s="22">
        <f t="shared" si="12"/>
        <v>0.783091424385647</v>
      </c>
      <c r="R5634" s="23"/>
      <c r="S5634" s="24"/>
      <c r="T5634" s="23"/>
      <c r="U5634" s="22"/>
      <c r="V5634" s="20"/>
      <c r="W5634" s="20"/>
      <c r="X5634" s="25"/>
      <c r="Y5634" s="85"/>
    </row>
    <row r="5635" spans="1:25">
      <c r="A5635" s="1" t="s">
        <v>3801</v>
      </c>
      <c r="B5635" s="13" t="s">
        <v>3802</v>
      </c>
      <c r="C5635" t="s">
        <v>3803</v>
      </c>
      <c r="D5635" s="62" t="s">
        <v>3804</v>
      </c>
      <c r="E5635" s="13" t="s">
        <v>4382</v>
      </c>
      <c r="F5635" s="20"/>
      <c r="G5635" s="20"/>
      <c r="H5635" s="20"/>
      <c r="I5635" s="20"/>
      <c r="J5635" s="25"/>
      <c r="K5635" t="s">
        <v>29</v>
      </c>
      <c r="L5635" t="s">
        <v>30</v>
      </c>
      <c r="M5635" s="21" t="s">
        <v>31</v>
      </c>
      <c r="N5635" t="s">
        <v>4426</v>
      </c>
      <c r="O5635" s="20">
        <v>48.1635961156564</v>
      </c>
      <c r="P5635" s="20">
        <v>39.0089541043552</v>
      </c>
      <c r="Q5635" s="22">
        <f t="shared" si="12"/>
        <v>0.809926111220641</v>
      </c>
      <c r="R5635" s="23"/>
      <c r="S5635" s="24"/>
      <c r="T5635" s="23"/>
      <c r="U5635" s="22"/>
      <c r="V5635" s="20"/>
      <c r="W5635" s="20"/>
      <c r="X5635" s="25"/>
      <c r="Y5635" s="85"/>
    </row>
    <row r="5636" spans="1:25">
      <c r="A5636" s="1" t="s">
        <v>3801</v>
      </c>
      <c r="B5636" s="13" t="s">
        <v>3802</v>
      </c>
      <c r="C5636" t="s">
        <v>3803</v>
      </c>
      <c r="D5636" s="62" t="s">
        <v>3804</v>
      </c>
      <c r="E5636" s="13" t="s">
        <v>4382</v>
      </c>
      <c r="F5636" s="20"/>
      <c r="G5636" s="20"/>
      <c r="H5636" s="20"/>
      <c r="I5636" s="20"/>
      <c r="J5636" s="25"/>
      <c r="K5636" t="s">
        <v>29</v>
      </c>
      <c r="L5636" t="s">
        <v>30</v>
      </c>
      <c r="M5636" s="21" t="s">
        <v>31</v>
      </c>
      <c r="N5636" t="s">
        <v>4427</v>
      </c>
      <c r="O5636" s="20">
        <v>48.0727707464504</v>
      </c>
      <c r="P5636" s="20">
        <v>38.9581178479371</v>
      </c>
      <c r="Q5636" s="22">
        <f t="shared" ref="Q5636:Q5699" si="13">P5636/O5636</f>
        <v>0.810398844148455</v>
      </c>
      <c r="R5636" s="23"/>
      <c r="S5636" s="24"/>
      <c r="T5636" s="23"/>
      <c r="U5636" s="22"/>
      <c r="V5636" s="20"/>
      <c r="W5636" s="20"/>
      <c r="X5636" s="25"/>
      <c r="Y5636" s="85"/>
    </row>
    <row r="5637" spans="1:25">
      <c r="A5637" s="1" t="s">
        <v>3801</v>
      </c>
      <c r="B5637" s="13" t="s">
        <v>3802</v>
      </c>
      <c r="C5637" t="s">
        <v>3803</v>
      </c>
      <c r="D5637" s="62" t="s">
        <v>3804</v>
      </c>
      <c r="E5637" s="13" t="s">
        <v>4382</v>
      </c>
      <c r="F5637" s="20"/>
      <c r="G5637" s="20"/>
      <c r="H5637" s="20"/>
      <c r="I5637" s="20"/>
      <c r="J5637" s="25"/>
      <c r="K5637" t="s">
        <v>29</v>
      </c>
      <c r="L5637" t="s">
        <v>30</v>
      </c>
      <c r="M5637" s="21" t="s">
        <v>31</v>
      </c>
      <c r="N5637" t="s">
        <v>4428</v>
      </c>
      <c r="O5637" s="20">
        <v>47.9922045741038</v>
      </c>
      <c r="P5637" s="20">
        <v>38.8549193996665</v>
      </c>
      <c r="Q5637" s="22">
        <f t="shared" si="13"/>
        <v>0.809608971800231</v>
      </c>
      <c r="R5637" s="23"/>
      <c r="S5637" s="24"/>
      <c r="T5637" s="23"/>
      <c r="U5637" s="22"/>
      <c r="V5637" s="20"/>
      <c r="W5637" s="20"/>
      <c r="X5637" s="25"/>
      <c r="Y5637" s="85"/>
    </row>
    <row r="5638" spans="1:25">
      <c r="A5638" s="1" t="s">
        <v>3801</v>
      </c>
      <c r="B5638" s="13" t="s">
        <v>3802</v>
      </c>
      <c r="C5638" t="s">
        <v>3803</v>
      </c>
      <c r="D5638" s="62" t="s">
        <v>3804</v>
      </c>
      <c r="E5638" s="13" t="s">
        <v>4382</v>
      </c>
      <c r="F5638" s="20"/>
      <c r="G5638" s="20"/>
      <c r="H5638" s="20"/>
      <c r="I5638" s="20"/>
      <c r="J5638" s="25"/>
      <c r="K5638" t="s">
        <v>29</v>
      </c>
      <c r="L5638" t="s">
        <v>30</v>
      </c>
      <c r="M5638" s="21" t="s">
        <v>31</v>
      </c>
      <c r="N5638" t="s">
        <v>4429</v>
      </c>
      <c r="O5638" s="20">
        <v>47.7507901512848</v>
      </c>
      <c r="P5638" s="20">
        <v>40.0192092546681</v>
      </c>
      <c r="Q5638" s="22">
        <f t="shared" si="13"/>
        <v>0.838084754783713</v>
      </c>
      <c r="R5638" s="23"/>
      <c r="S5638" s="24"/>
      <c r="T5638" s="23"/>
      <c r="U5638" s="22"/>
      <c r="V5638" s="20"/>
      <c r="W5638" s="20"/>
      <c r="X5638" s="25"/>
      <c r="Y5638" s="85"/>
    </row>
    <row r="5639" spans="1:25">
      <c r="A5639" s="1" t="s">
        <v>3801</v>
      </c>
      <c r="B5639" s="13" t="s">
        <v>3802</v>
      </c>
      <c r="C5639" t="s">
        <v>3803</v>
      </c>
      <c r="D5639" s="62" t="s">
        <v>3804</v>
      </c>
      <c r="E5639" s="13" t="s">
        <v>4382</v>
      </c>
      <c r="F5639" s="20"/>
      <c r="G5639" s="20"/>
      <c r="H5639" s="20"/>
      <c r="I5639" s="20"/>
      <c r="J5639" s="25"/>
      <c r="K5639" t="s">
        <v>29</v>
      </c>
      <c r="L5639" t="s">
        <v>30</v>
      </c>
      <c r="M5639" s="21" t="s">
        <v>31</v>
      </c>
      <c r="N5639" t="s">
        <v>4430</v>
      </c>
      <c r="O5639" s="20">
        <v>47.7207151683516</v>
      </c>
      <c r="P5639" s="20">
        <v>41.72822797421</v>
      </c>
      <c r="Q5639" s="22">
        <f t="shared" si="13"/>
        <v>0.874425872013843</v>
      </c>
      <c r="R5639" s="23"/>
      <c r="S5639" s="24"/>
      <c r="T5639" s="23"/>
      <c r="U5639" s="22"/>
      <c r="V5639" s="20"/>
      <c r="W5639" s="20"/>
      <c r="X5639" s="25"/>
      <c r="Y5639" s="85"/>
    </row>
    <row r="5640" spans="1:25">
      <c r="A5640" s="1" t="s">
        <v>3801</v>
      </c>
      <c r="B5640" s="13" t="s">
        <v>3802</v>
      </c>
      <c r="C5640" t="s">
        <v>3803</v>
      </c>
      <c r="D5640" s="62" t="s">
        <v>3804</v>
      </c>
      <c r="E5640" s="13" t="s">
        <v>4382</v>
      </c>
      <c r="F5640" s="20"/>
      <c r="G5640" s="20"/>
      <c r="H5640" s="20"/>
      <c r="I5640" s="20"/>
      <c r="J5640" s="25"/>
      <c r="K5640" t="s">
        <v>29</v>
      </c>
      <c r="L5640" t="s">
        <v>30</v>
      </c>
      <c r="M5640" s="21" t="s">
        <v>31</v>
      </c>
      <c r="N5640" t="s">
        <v>4431</v>
      </c>
      <c r="O5640" s="20">
        <v>46.8830287183838</v>
      </c>
      <c r="P5640" s="20">
        <v>38.7500393300261</v>
      </c>
      <c r="Q5640" s="22">
        <f t="shared" si="13"/>
        <v>0.826525938901883</v>
      </c>
      <c r="R5640" s="23"/>
      <c r="S5640" s="24"/>
      <c r="T5640" s="23"/>
      <c r="U5640" s="22"/>
      <c r="V5640" s="20"/>
      <c r="W5640" s="20"/>
      <c r="X5640" s="25"/>
      <c r="Y5640" s="85"/>
    </row>
    <row r="5641" spans="1:25">
      <c r="A5641" s="1" t="s">
        <v>3801</v>
      </c>
      <c r="B5641" s="13" t="s">
        <v>3802</v>
      </c>
      <c r="C5641" t="s">
        <v>3803</v>
      </c>
      <c r="D5641" s="62" t="s">
        <v>3804</v>
      </c>
      <c r="E5641" s="13" t="s">
        <v>4382</v>
      </c>
      <c r="F5641" s="20"/>
      <c r="G5641" s="20"/>
      <c r="H5641" s="20"/>
      <c r="I5641" s="20"/>
      <c r="J5641" s="25"/>
      <c r="K5641" t="s">
        <v>29</v>
      </c>
      <c r="L5641" t="s">
        <v>30</v>
      </c>
      <c r="M5641" s="21" t="s">
        <v>31</v>
      </c>
      <c r="N5641" t="s">
        <v>4432</v>
      </c>
      <c r="O5641" s="20">
        <v>46.7681546168492</v>
      </c>
      <c r="P5641" s="20">
        <v>36.1692825602238</v>
      </c>
      <c r="Q5641" s="22">
        <f t="shared" si="13"/>
        <v>0.773374165744677</v>
      </c>
      <c r="R5641" s="23"/>
      <c r="S5641" s="24"/>
      <c r="T5641" s="23"/>
      <c r="U5641" s="22"/>
      <c r="V5641" s="20"/>
      <c r="W5641" s="20"/>
      <c r="X5641" s="25"/>
      <c r="Y5641" s="85"/>
    </row>
    <row r="5642" spans="1:25">
      <c r="A5642" s="1" t="s">
        <v>3801</v>
      </c>
      <c r="B5642" s="13" t="s">
        <v>3802</v>
      </c>
      <c r="C5642" t="s">
        <v>3803</v>
      </c>
      <c r="D5642" s="62" t="s">
        <v>3804</v>
      </c>
      <c r="E5642" s="13" t="s">
        <v>4382</v>
      </c>
      <c r="F5642" s="20"/>
      <c r="G5642" s="20"/>
      <c r="H5642" s="20"/>
      <c r="I5642" s="20"/>
      <c r="J5642" s="25"/>
      <c r="K5642" t="s">
        <v>29</v>
      </c>
      <c r="L5642" t="s">
        <v>30</v>
      </c>
      <c r="M5642" s="21" t="s">
        <v>31</v>
      </c>
      <c r="N5642" t="s">
        <v>4433</v>
      </c>
      <c r="O5642" s="20">
        <v>46.7318916492068</v>
      </c>
      <c r="P5642" s="20">
        <v>39.5374268105594</v>
      </c>
      <c r="Q5642" s="22">
        <f t="shared" si="13"/>
        <v>0.846048071568498</v>
      </c>
      <c r="R5642" s="23"/>
      <c r="S5642" s="24"/>
      <c r="T5642" s="23"/>
      <c r="U5642" s="22"/>
      <c r="V5642" s="20"/>
      <c r="W5642" s="20"/>
      <c r="X5642" s="25"/>
      <c r="Y5642" s="85"/>
    </row>
    <row r="5643" spans="1:25">
      <c r="A5643" s="1" t="s">
        <v>3801</v>
      </c>
      <c r="B5643" s="13" t="s">
        <v>3802</v>
      </c>
      <c r="C5643" t="s">
        <v>3803</v>
      </c>
      <c r="D5643" s="62" t="s">
        <v>3804</v>
      </c>
      <c r="E5643" s="13" t="s">
        <v>4382</v>
      </c>
      <c r="F5643" s="20"/>
      <c r="G5643" s="20"/>
      <c r="H5643" s="20"/>
      <c r="I5643" s="20"/>
      <c r="J5643" s="25"/>
      <c r="K5643" t="s">
        <v>29</v>
      </c>
      <c r="L5643" t="s">
        <v>30</v>
      </c>
      <c r="M5643" s="21" t="s">
        <v>31</v>
      </c>
      <c r="N5643" t="s">
        <v>4434</v>
      </c>
      <c r="O5643" s="20">
        <v>46.7071171611431</v>
      </c>
      <c r="P5643" s="20">
        <v>39.4165941977057</v>
      </c>
      <c r="Q5643" s="22">
        <f t="shared" si="13"/>
        <v>0.843909806330273</v>
      </c>
      <c r="R5643" s="23"/>
      <c r="S5643" s="24"/>
      <c r="T5643" s="23"/>
      <c r="U5643" s="22"/>
      <c r="V5643" s="20"/>
      <c r="W5643" s="20"/>
      <c r="X5643" s="25"/>
      <c r="Y5643" s="85"/>
    </row>
    <row r="5644" spans="1:25">
      <c r="A5644" s="1" t="s">
        <v>3801</v>
      </c>
      <c r="B5644" s="13" t="s">
        <v>3802</v>
      </c>
      <c r="C5644" t="s">
        <v>3803</v>
      </c>
      <c r="D5644" s="62" t="s">
        <v>3804</v>
      </c>
      <c r="E5644" s="13" t="s">
        <v>4382</v>
      </c>
      <c r="F5644" s="20"/>
      <c r="G5644" s="20"/>
      <c r="H5644" s="20"/>
      <c r="I5644" s="20"/>
      <c r="J5644" s="25"/>
      <c r="K5644" t="s">
        <v>29</v>
      </c>
      <c r="L5644" t="s">
        <v>30</v>
      </c>
      <c r="M5644" s="21" t="s">
        <v>31</v>
      </c>
      <c r="N5644" t="s">
        <v>4435</v>
      </c>
      <c r="O5644" s="20">
        <v>46.3599562267405</v>
      </c>
      <c r="P5644" s="20">
        <v>41.0943347048201</v>
      </c>
      <c r="Q5644" s="22">
        <f t="shared" si="13"/>
        <v>0.886418755527573</v>
      </c>
      <c r="R5644" s="23"/>
      <c r="S5644" s="24"/>
      <c r="T5644" s="23"/>
      <c r="U5644" s="22"/>
      <c r="V5644" s="20"/>
      <c r="W5644" s="20"/>
      <c r="X5644" s="25"/>
      <c r="Y5644" s="85"/>
    </row>
    <row r="5645" spans="1:25">
      <c r="A5645" s="1" t="s">
        <v>3801</v>
      </c>
      <c r="B5645" s="13" t="s">
        <v>3802</v>
      </c>
      <c r="C5645" t="s">
        <v>3803</v>
      </c>
      <c r="D5645" s="62" t="s">
        <v>3804</v>
      </c>
      <c r="E5645" s="13" t="s">
        <v>4382</v>
      </c>
      <c r="F5645" s="20"/>
      <c r="G5645" s="20"/>
      <c r="H5645" s="20"/>
      <c r="I5645" s="20"/>
      <c r="J5645" s="25"/>
      <c r="K5645" t="s">
        <v>29</v>
      </c>
      <c r="L5645" t="s">
        <v>30</v>
      </c>
      <c r="M5645" s="21" t="s">
        <v>31</v>
      </c>
      <c r="N5645" t="s">
        <v>4436</v>
      </c>
      <c r="O5645" s="20">
        <v>46.3165221920086</v>
      </c>
      <c r="P5645" s="20">
        <v>38.6135949127162</v>
      </c>
      <c r="Q5645" s="22">
        <f t="shared" si="13"/>
        <v>0.83368942842126</v>
      </c>
      <c r="R5645" s="23"/>
      <c r="S5645" s="24"/>
      <c r="T5645" s="23"/>
      <c r="U5645" s="22"/>
      <c r="V5645" s="20"/>
      <c r="W5645" s="20"/>
      <c r="X5645" s="25"/>
      <c r="Y5645" s="85"/>
    </row>
    <row r="5646" spans="1:25">
      <c r="A5646" s="1" t="s">
        <v>3801</v>
      </c>
      <c r="B5646" s="13" t="s">
        <v>3802</v>
      </c>
      <c r="C5646" t="s">
        <v>3803</v>
      </c>
      <c r="D5646" s="62" t="s">
        <v>3804</v>
      </c>
      <c r="E5646" s="13" t="s">
        <v>4382</v>
      </c>
      <c r="F5646" s="20"/>
      <c r="G5646" s="20"/>
      <c r="H5646" s="20"/>
      <c r="I5646" s="20"/>
      <c r="J5646" s="25"/>
      <c r="K5646" t="s">
        <v>29</v>
      </c>
      <c r="L5646" t="s">
        <v>30</v>
      </c>
      <c r="M5646" s="21" t="s">
        <v>31</v>
      </c>
      <c r="N5646" t="s">
        <v>4437</v>
      </c>
      <c r="O5646" s="20">
        <v>46.1867076353757</v>
      </c>
      <c r="P5646" s="20">
        <v>39.6719972827761</v>
      </c>
      <c r="Q5646" s="22">
        <f t="shared" si="13"/>
        <v>0.858948370946237</v>
      </c>
      <c r="R5646" s="23"/>
      <c r="S5646" s="24"/>
      <c r="T5646" s="23"/>
      <c r="U5646" s="22"/>
      <c r="V5646" s="20"/>
      <c r="W5646" s="20"/>
      <c r="X5646" s="25"/>
      <c r="Y5646" s="85"/>
    </row>
    <row r="5647" spans="1:25">
      <c r="A5647" s="1" t="s">
        <v>3801</v>
      </c>
      <c r="B5647" s="13" t="s">
        <v>3802</v>
      </c>
      <c r="C5647" t="s">
        <v>3803</v>
      </c>
      <c r="D5647" s="62" t="s">
        <v>3804</v>
      </c>
      <c r="E5647" s="13" t="s">
        <v>4382</v>
      </c>
      <c r="F5647" s="20"/>
      <c r="G5647" s="20"/>
      <c r="H5647" s="20"/>
      <c r="I5647" s="20"/>
      <c r="J5647" s="25"/>
      <c r="K5647" t="s">
        <v>29</v>
      </c>
      <c r="L5647" t="s">
        <v>30</v>
      </c>
      <c r="M5647" s="21" t="s">
        <v>31</v>
      </c>
      <c r="N5647" t="s">
        <v>4438</v>
      </c>
      <c r="O5647" s="20">
        <v>45.4450144246958</v>
      </c>
      <c r="P5647" s="20">
        <v>38.0998975694842</v>
      </c>
      <c r="Q5647" s="22">
        <f t="shared" si="13"/>
        <v>0.838373538919593</v>
      </c>
      <c r="R5647" s="23"/>
      <c r="S5647" s="24"/>
      <c r="T5647" s="23"/>
      <c r="U5647" s="22"/>
      <c r="V5647" s="20"/>
      <c r="W5647" s="20"/>
      <c r="X5647" s="25"/>
      <c r="Y5647" s="85"/>
    </row>
    <row r="5648" spans="1:25">
      <c r="A5648" s="1" t="s">
        <v>3801</v>
      </c>
      <c r="B5648" s="13" t="s">
        <v>3802</v>
      </c>
      <c r="C5648" t="s">
        <v>3803</v>
      </c>
      <c r="D5648" s="62" t="s">
        <v>3804</v>
      </c>
      <c r="E5648" s="13" t="s">
        <v>4382</v>
      </c>
      <c r="F5648" s="20"/>
      <c r="G5648" s="20"/>
      <c r="H5648" s="20"/>
      <c r="I5648" s="20"/>
      <c r="J5648" s="25"/>
      <c r="K5648" t="s">
        <v>29</v>
      </c>
      <c r="L5648" t="s">
        <v>30</v>
      </c>
      <c r="M5648" s="21" t="s">
        <v>31</v>
      </c>
      <c r="N5648" t="s">
        <v>4439</v>
      </c>
      <c r="O5648" s="20">
        <v>45.2541914462762</v>
      </c>
      <c r="P5648" s="20">
        <v>36.4505854222363</v>
      </c>
      <c r="Q5648" s="22">
        <f t="shared" si="13"/>
        <v>0.805463190420911</v>
      </c>
      <c r="R5648" s="23"/>
      <c r="S5648" s="24"/>
      <c r="T5648" s="23"/>
      <c r="U5648" s="22"/>
      <c r="V5648" s="20"/>
      <c r="W5648" s="20"/>
      <c r="X5648" s="25"/>
      <c r="Y5648" s="85"/>
    </row>
    <row r="5649" spans="1:25">
      <c r="A5649" s="1" t="s">
        <v>3801</v>
      </c>
      <c r="B5649" s="13" t="s">
        <v>3802</v>
      </c>
      <c r="C5649" t="s">
        <v>3803</v>
      </c>
      <c r="D5649" s="62" t="s">
        <v>3804</v>
      </c>
      <c r="E5649" s="13" t="s">
        <v>4382</v>
      </c>
      <c r="F5649" s="20"/>
      <c r="G5649" s="20"/>
      <c r="H5649" s="20"/>
      <c r="I5649" s="20"/>
      <c r="J5649" s="25"/>
      <c r="K5649" t="s">
        <v>29</v>
      </c>
      <c r="L5649" t="s">
        <v>30</v>
      </c>
      <c r="M5649" s="21" t="s">
        <v>31</v>
      </c>
      <c r="N5649" t="s">
        <v>4440</v>
      </c>
      <c r="O5649" s="20">
        <v>45.1997105157456</v>
      </c>
      <c r="P5649" s="20">
        <v>39.2917699869645</v>
      </c>
      <c r="Q5649" s="22">
        <f t="shared" si="13"/>
        <v>0.869292514014597</v>
      </c>
      <c r="R5649" s="23"/>
      <c r="S5649" s="24"/>
      <c r="T5649" s="23"/>
      <c r="U5649" s="22"/>
      <c r="V5649" s="20"/>
      <c r="W5649" s="20"/>
      <c r="X5649" s="25"/>
      <c r="Y5649" s="85"/>
    </row>
    <row r="5650" spans="1:25">
      <c r="A5650" s="1" t="s">
        <v>3801</v>
      </c>
      <c r="B5650" s="13" t="s">
        <v>3802</v>
      </c>
      <c r="C5650" t="s">
        <v>3803</v>
      </c>
      <c r="D5650" s="62" t="s">
        <v>3804</v>
      </c>
      <c r="E5650" s="13" t="s">
        <v>4382</v>
      </c>
      <c r="F5650" s="20"/>
      <c r="G5650" s="20"/>
      <c r="H5650" s="20"/>
      <c r="I5650" s="20"/>
      <c r="J5650" s="25"/>
      <c r="K5650" t="s">
        <v>29</v>
      </c>
      <c r="L5650" t="s">
        <v>30</v>
      </c>
      <c r="M5650" s="21" t="s">
        <v>31</v>
      </c>
      <c r="N5650" t="s">
        <v>4441</v>
      </c>
      <c r="O5650" s="20">
        <v>45.1081544993134</v>
      </c>
      <c r="P5650" s="20">
        <v>38.9264132091962</v>
      </c>
      <c r="Q5650" s="22">
        <f t="shared" si="13"/>
        <v>0.86295734421564</v>
      </c>
      <c r="R5650" s="23"/>
      <c r="S5650" s="24"/>
      <c r="T5650" s="23"/>
      <c r="U5650" s="22"/>
      <c r="V5650" s="20"/>
      <c r="W5650" s="20"/>
      <c r="X5650" s="25"/>
      <c r="Y5650" s="85"/>
    </row>
    <row r="5651" spans="1:25">
      <c r="A5651" s="1" t="s">
        <v>3801</v>
      </c>
      <c r="B5651" s="13" t="s">
        <v>3802</v>
      </c>
      <c r="C5651" t="s">
        <v>3803</v>
      </c>
      <c r="D5651" s="62" t="s">
        <v>3804</v>
      </c>
      <c r="E5651" s="13" t="s">
        <v>4382</v>
      </c>
      <c r="F5651" s="20"/>
      <c r="G5651" s="20"/>
      <c r="H5651" s="20"/>
      <c r="I5651" s="20"/>
      <c r="J5651" s="25"/>
      <c r="K5651" t="s">
        <v>29</v>
      </c>
      <c r="L5651" t="s">
        <v>30</v>
      </c>
      <c r="M5651" s="21" t="s">
        <v>31</v>
      </c>
      <c r="N5651" t="s">
        <v>4442</v>
      </c>
      <c r="O5651" s="20">
        <v>44.6284486599858</v>
      </c>
      <c r="P5651" s="20">
        <v>39.219858376974</v>
      </c>
      <c r="Q5651" s="22">
        <f t="shared" si="13"/>
        <v>0.87880846309002</v>
      </c>
      <c r="R5651" s="23"/>
      <c r="S5651" s="24"/>
      <c r="T5651" s="23"/>
      <c r="U5651" s="22"/>
      <c r="V5651" s="20"/>
      <c r="W5651" s="20"/>
      <c r="X5651" s="25"/>
      <c r="Y5651" s="85"/>
    </row>
    <row r="5652" spans="1:25">
      <c r="A5652" s="1" t="s">
        <v>3801</v>
      </c>
      <c r="B5652" s="13" t="s">
        <v>3802</v>
      </c>
      <c r="C5652" t="s">
        <v>3803</v>
      </c>
      <c r="D5652" s="62" t="s">
        <v>3804</v>
      </c>
      <c r="E5652" s="13" t="s">
        <v>4382</v>
      </c>
      <c r="F5652" s="20"/>
      <c r="G5652" s="20"/>
      <c r="H5652" s="20"/>
      <c r="I5652" s="20"/>
      <c r="J5652" s="25"/>
      <c r="K5652" t="s">
        <v>29</v>
      </c>
      <c r="L5652" t="s">
        <v>30</v>
      </c>
      <c r="M5652" s="21" t="s">
        <v>31</v>
      </c>
      <c r="N5652" t="s">
        <v>4443</v>
      </c>
      <c r="O5652" s="20">
        <v>43.8022272293675</v>
      </c>
      <c r="P5652" s="20">
        <v>37.6360429146568</v>
      </c>
      <c r="Q5652" s="22">
        <f t="shared" si="13"/>
        <v>0.85922669451437</v>
      </c>
      <c r="R5652" s="23"/>
      <c r="S5652" s="24"/>
      <c r="T5652" s="23"/>
      <c r="U5652" s="22"/>
      <c r="V5652" s="20"/>
      <c r="W5652" s="20"/>
      <c r="X5652" s="25"/>
      <c r="Y5652" s="85"/>
    </row>
    <row r="5653" spans="1:25">
      <c r="A5653" s="1" t="s">
        <v>3801</v>
      </c>
      <c r="B5653" s="13" t="s">
        <v>3802</v>
      </c>
      <c r="C5653" t="s">
        <v>3803</v>
      </c>
      <c r="D5653" s="62" t="s">
        <v>3804</v>
      </c>
      <c r="E5653" s="13" t="s">
        <v>4382</v>
      </c>
      <c r="F5653" s="20"/>
      <c r="G5653" s="20"/>
      <c r="H5653" s="20"/>
      <c r="I5653" s="20"/>
      <c r="J5653" s="25"/>
      <c r="K5653" t="s">
        <v>29</v>
      </c>
      <c r="L5653" t="s">
        <v>30</v>
      </c>
      <c r="M5653" s="21" t="s">
        <v>31</v>
      </c>
      <c r="N5653" t="s">
        <v>4444</v>
      </c>
      <c r="O5653" s="20">
        <v>43.7420955463704</v>
      </c>
      <c r="P5653" s="20">
        <v>35.1631183691933</v>
      </c>
      <c r="Q5653" s="22">
        <f t="shared" si="13"/>
        <v>0.803873658314274</v>
      </c>
      <c r="R5653" s="23"/>
      <c r="S5653" s="24"/>
      <c r="T5653" s="23"/>
      <c r="U5653" s="22"/>
      <c r="V5653" s="20"/>
      <c r="W5653" s="20"/>
      <c r="X5653" s="25"/>
      <c r="Y5653" s="85"/>
    </row>
    <row r="5654" spans="1:25">
      <c r="A5654" s="1" t="s">
        <v>3801</v>
      </c>
      <c r="B5654" s="13" t="s">
        <v>3802</v>
      </c>
      <c r="C5654" t="s">
        <v>3803</v>
      </c>
      <c r="D5654" s="62" t="s">
        <v>3804</v>
      </c>
      <c r="E5654" s="13" t="s">
        <v>4382</v>
      </c>
      <c r="F5654" s="20"/>
      <c r="G5654" s="20"/>
      <c r="H5654" s="20"/>
      <c r="I5654" s="20"/>
      <c r="J5654" s="25"/>
      <c r="K5654" t="s">
        <v>29</v>
      </c>
      <c r="L5654" t="s">
        <v>30</v>
      </c>
      <c r="M5654" s="21" t="s">
        <v>31</v>
      </c>
      <c r="N5654" t="s">
        <v>4445</v>
      </c>
      <c r="O5654" s="20">
        <v>43.093726215169</v>
      </c>
      <c r="P5654" s="20">
        <v>37.595605964815</v>
      </c>
      <c r="Q5654" s="22">
        <f t="shared" si="13"/>
        <v>0.872414833126715</v>
      </c>
      <c r="R5654" s="23"/>
      <c r="S5654" s="24"/>
      <c r="T5654" s="23"/>
      <c r="U5654" s="22"/>
      <c r="V5654" s="20"/>
      <c r="W5654" s="20"/>
      <c r="X5654" s="25"/>
      <c r="Y5654" s="85"/>
    </row>
    <row r="5655" spans="1:25">
      <c r="A5655" s="1" t="s">
        <v>3801</v>
      </c>
      <c r="B5655" s="13" t="s">
        <v>3802</v>
      </c>
      <c r="C5655" t="s">
        <v>3803</v>
      </c>
      <c r="D5655" s="62" t="s">
        <v>3804</v>
      </c>
      <c r="E5655" s="13" t="s">
        <v>4382</v>
      </c>
      <c r="F5655" s="20"/>
      <c r="G5655" s="20"/>
      <c r="H5655" s="20"/>
      <c r="I5655" s="20"/>
      <c r="J5655" s="25"/>
      <c r="K5655" t="s">
        <v>29</v>
      </c>
      <c r="L5655" t="s">
        <v>30</v>
      </c>
      <c r="M5655" s="21" t="s">
        <v>31</v>
      </c>
      <c r="N5655" t="s">
        <v>4446</v>
      </c>
      <c r="O5655" s="20">
        <v>42.3440212861214</v>
      </c>
      <c r="P5655" s="20">
        <v>34.4515817812286</v>
      </c>
      <c r="Q5655" s="22">
        <f t="shared" si="13"/>
        <v>0.813611478901282</v>
      </c>
      <c r="R5655" s="23"/>
      <c r="S5655" s="24"/>
      <c r="T5655" s="23"/>
      <c r="U5655" s="22"/>
      <c r="V5655" s="20"/>
      <c r="W5655" s="20"/>
      <c r="X5655" s="25"/>
      <c r="Y5655" s="85"/>
    </row>
    <row r="5656" spans="1:25">
      <c r="A5656" s="1" t="s">
        <v>3801</v>
      </c>
      <c r="B5656" s="13" t="s">
        <v>3802</v>
      </c>
      <c r="C5656" t="s">
        <v>3803</v>
      </c>
      <c r="D5656" s="62" t="s">
        <v>3804</v>
      </c>
      <c r="E5656" s="13" t="s">
        <v>4382</v>
      </c>
      <c r="F5656" s="20"/>
      <c r="G5656" s="20"/>
      <c r="H5656" s="20"/>
      <c r="I5656" s="20"/>
      <c r="J5656" s="25"/>
      <c r="K5656" t="s">
        <v>29</v>
      </c>
      <c r="L5656" t="s">
        <v>30</v>
      </c>
      <c r="M5656" s="21" t="s">
        <v>31</v>
      </c>
      <c r="N5656" t="s">
        <v>4447</v>
      </c>
      <c r="O5656" s="20">
        <v>41.4907622159807</v>
      </c>
      <c r="P5656" s="20">
        <v>37.0871036682409</v>
      </c>
      <c r="Q5656" s="22">
        <f t="shared" si="13"/>
        <v>0.893864120287389</v>
      </c>
      <c r="R5656" s="23"/>
      <c r="S5656" s="24"/>
      <c r="T5656" s="23"/>
      <c r="U5656" s="22"/>
      <c r="V5656" s="20"/>
      <c r="W5656" s="20"/>
      <c r="X5656" s="25"/>
      <c r="Y5656" s="85"/>
    </row>
    <row r="5657" spans="1:25">
      <c r="A5657" s="1" t="s">
        <v>3801</v>
      </c>
      <c r="B5657" s="13" t="s">
        <v>3802</v>
      </c>
      <c r="C5657" t="s">
        <v>3803</v>
      </c>
      <c r="D5657" s="62" t="s">
        <v>3804</v>
      </c>
      <c r="E5657" s="13" t="s">
        <v>4382</v>
      </c>
      <c r="F5657" s="20"/>
      <c r="G5657" s="20"/>
      <c r="H5657" s="20"/>
      <c r="I5657" s="20"/>
      <c r="J5657" s="25"/>
      <c r="K5657" t="s">
        <v>29</v>
      </c>
      <c r="L5657" t="s">
        <v>30</v>
      </c>
      <c r="M5657" s="21" t="s">
        <v>31</v>
      </c>
      <c r="N5657" t="s">
        <v>4448</v>
      </c>
      <c r="O5657" s="20">
        <v>40.7136907035813</v>
      </c>
      <c r="P5657" s="20">
        <v>35.5525353887017</v>
      </c>
      <c r="Q5657" s="22">
        <f t="shared" si="13"/>
        <v>0.873232929128048</v>
      </c>
      <c r="R5657" s="23"/>
      <c r="S5657" s="24"/>
      <c r="T5657" s="23"/>
      <c r="U5657" s="22"/>
      <c r="V5657" s="20"/>
      <c r="W5657" s="20"/>
      <c r="X5657" s="25"/>
      <c r="Y5657" s="85"/>
    </row>
    <row r="5658" spans="1:25">
      <c r="A5658" s="1" t="s">
        <v>3801</v>
      </c>
      <c r="B5658" s="13" t="s">
        <v>3802</v>
      </c>
      <c r="C5658" t="s">
        <v>3803</v>
      </c>
      <c r="D5658" s="62" t="s">
        <v>3804</v>
      </c>
      <c r="E5658" s="13" t="s">
        <v>4382</v>
      </c>
      <c r="F5658" s="20"/>
      <c r="G5658" s="20"/>
      <c r="H5658" s="20"/>
      <c r="I5658" s="20"/>
      <c r="J5658" s="25"/>
      <c r="K5658" t="s">
        <v>29</v>
      </c>
      <c r="L5658" t="s">
        <v>30</v>
      </c>
      <c r="M5658" s="21" t="s">
        <v>31</v>
      </c>
      <c r="N5658" t="s">
        <v>4449</v>
      </c>
      <c r="O5658" s="20">
        <v>40.5574654388791</v>
      </c>
      <c r="P5658" s="20">
        <v>30.5094218257358</v>
      </c>
      <c r="Q5658" s="22">
        <f t="shared" si="13"/>
        <v>0.752251687712439</v>
      </c>
      <c r="R5658" s="23"/>
      <c r="S5658" s="24"/>
      <c r="T5658" s="23"/>
      <c r="U5658" s="22"/>
      <c r="V5658" s="20"/>
      <c r="W5658" s="20"/>
      <c r="X5658" s="25"/>
      <c r="Y5658" s="85"/>
    </row>
    <row r="5659" spans="1:25">
      <c r="A5659" s="1" t="s">
        <v>3801</v>
      </c>
      <c r="B5659" s="13" t="s">
        <v>3802</v>
      </c>
      <c r="C5659" t="s">
        <v>3803</v>
      </c>
      <c r="D5659" s="62" t="s">
        <v>3804</v>
      </c>
      <c r="E5659" s="13" t="s">
        <v>4382</v>
      </c>
      <c r="F5659" s="20"/>
      <c r="G5659" s="20"/>
      <c r="H5659" s="20"/>
      <c r="I5659" s="20"/>
      <c r="J5659" s="25"/>
      <c r="K5659" t="s">
        <v>29</v>
      </c>
      <c r="L5659" t="s">
        <v>30</v>
      </c>
      <c r="M5659" s="21" t="s">
        <v>31</v>
      </c>
      <c r="N5659" t="s">
        <v>4450</v>
      </c>
      <c r="O5659" s="20">
        <v>40.4283125909644</v>
      </c>
      <c r="P5659" s="20">
        <v>32.5855990792704</v>
      </c>
      <c r="Q5659" s="22">
        <f t="shared" si="13"/>
        <v>0.806009377857466</v>
      </c>
      <c r="R5659" s="23"/>
      <c r="S5659" s="24"/>
      <c r="T5659" s="23"/>
      <c r="U5659" s="22"/>
      <c r="V5659" s="20"/>
      <c r="W5659" s="20"/>
      <c r="X5659" s="25"/>
      <c r="Y5659" s="85"/>
    </row>
    <row r="5660" spans="1:25">
      <c r="A5660" s="1" t="s">
        <v>3801</v>
      </c>
      <c r="B5660" s="13" t="s">
        <v>3802</v>
      </c>
      <c r="C5660" t="s">
        <v>3803</v>
      </c>
      <c r="D5660" s="62" t="s">
        <v>3804</v>
      </c>
      <c r="E5660" s="13" t="s">
        <v>4382</v>
      </c>
      <c r="F5660" s="20"/>
      <c r="G5660" s="20"/>
      <c r="H5660" s="20"/>
      <c r="I5660" s="20"/>
      <c r="J5660" s="25"/>
      <c r="K5660" t="s">
        <v>29</v>
      </c>
      <c r="L5660" t="s">
        <v>30</v>
      </c>
      <c r="M5660" s="21" t="s">
        <v>31</v>
      </c>
      <c r="N5660" t="s">
        <v>4451</v>
      </c>
      <c r="O5660" s="20">
        <v>40.0641895551399</v>
      </c>
      <c r="P5660" s="20">
        <v>33.5708836913788</v>
      </c>
      <c r="Q5660" s="22">
        <f t="shared" si="13"/>
        <v>0.837927437548077</v>
      </c>
      <c r="R5660" s="23"/>
      <c r="S5660" s="24"/>
      <c r="T5660" s="23"/>
      <c r="U5660" s="22"/>
      <c r="V5660" s="20"/>
      <c r="W5660" s="20"/>
      <c r="X5660" s="25"/>
      <c r="Y5660" s="85"/>
    </row>
    <row r="5661" spans="1:25">
      <c r="A5661" s="1" t="s">
        <v>3801</v>
      </c>
      <c r="B5661" s="13" t="s">
        <v>3802</v>
      </c>
      <c r="C5661" t="s">
        <v>3803</v>
      </c>
      <c r="D5661" s="62" t="s">
        <v>3804</v>
      </c>
      <c r="E5661" s="13" t="s">
        <v>4382</v>
      </c>
      <c r="F5661" s="20"/>
      <c r="G5661" s="20"/>
      <c r="H5661" s="20"/>
      <c r="I5661" s="20"/>
      <c r="J5661" s="25"/>
      <c r="K5661" t="s">
        <v>29</v>
      </c>
      <c r="L5661" t="s">
        <v>30</v>
      </c>
      <c r="M5661" s="21" t="s">
        <v>31</v>
      </c>
      <c r="N5661" t="s">
        <v>4452</v>
      </c>
      <c r="O5661" s="20">
        <v>40.0598205085566</v>
      </c>
      <c r="P5661" s="20">
        <v>30.7662536025047</v>
      </c>
      <c r="Q5661" s="22">
        <f t="shared" si="13"/>
        <v>0.76800777467121</v>
      </c>
      <c r="R5661" s="23"/>
      <c r="S5661" s="24"/>
      <c r="T5661" s="23"/>
      <c r="U5661" s="22"/>
      <c r="V5661" s="20"/>
      <c r="W5661" s="20"/>
      <c r="X5661" s="25"/>
      <c r="Y5661" s="85"/>
    </row>
    <row r="5662" spans="1:25">
      <c r="A5662" s="1" t="s">
        <v>3801</v>
      </c>
      <c r="B5662" s="13" t="s">
        <v>3802</v>
      </c>
      <c r="C5662" t="s">
        <v>3803</v>
      </c>
      <c r="D5662" s="62" t="s">
        <v>3804</v>
      </c>
      <c r="E5662" s="13" t="s">
        <v>4382</v>
      </c>
      <c r="F5662" s="20"/>
      <c r="G5662" s="20"/>
      <c r="H5662" s="20"/>
      <c r="I5662" s="20"/>
      <c r="J5662" s="25"/>
      <c r="K5662" t="s">
        <v>29</v>
      </c>
      <c r="L5662" t="s">
        <v>30</v>
      </c>
      <c r="M5662" s="21" t="s">
        <v>31</v>
      </c>
      <c r="N5662" t="s">
        <v>4453</v>
      </c>
      <c r="O5662" s="20">
        <v>39.6631311606199</v>
      </c>
      <c r="P5662" s="20">
        <v>33.681035247595</v>
      </c>
      <c r="Q5662" s="22">
        <f t="shared" si="13"/>
        <v>0.849177416457623</v>
      </c>
      <c r="R5662" s="23"/>
      <c r="S5662" s="24"/>
      <c r="T5662" s="23"/>
      <c r="U5662" s="22"/>
      <c r="V5662" s="20"/>
      <c r="W5662" s="20"/>
      <c r="X5662" s="25"/>
      <c r="Y5662" s="85"/>
    </row>
    <row r="5663" spans="1:25">
      <c r="A5663" s="1" t="s">
        <v>3801</v>
      </c>
      <c r="B5663" s="13" t="s">
        <v>3802</v>
      </c>
      <c r="C5663" t="s">
        <v>3803</v>
      </c>
      <c r="D5663" s="62" t="s">
        <v>3804</v>
      </c>
      <c r="E5663" s="13" t="s">
        <v>4382</v>
      </c>
      <c r="F5663" s="20"/>
      <c r="G5663" s="20"/>
      <c r="H5663" s="20"/>
      <c r="I5663" s="20"/>
      <c r="J5663" s="25"/>
      <c r="K5663" t="s">
        <v>29</v>
      </c>
      <c r="L5663" t="s">
        <v>30</v>
      </c>
      <c r="M5663" s="21" t="s">
        <v>31</v>
      </c>
      <c r="N5663" t="s">
        <v>4454</v>
      </c>
      <c r="O5663" s="20">
        <v>38.7113176188371</v>
      </c>
      <c r="P5663" s="20">
        <v>33.5622684465208</v>
      </c>
      <c r="Q5663" s="22">
        <f t="shared" si="13"/>
        <v>0.86698853231979</v>
      </c>
      <c r="R5663" s="23"/>
      <c r="S5663" s="24"/>
      <c r="T5663" s="23"/>
      <c r="U5663" s="22"/>
      <c r="V5663" s="20"/>
      <c r="W5663" s="20"/>
      <c r="X5663" s="25"/>
      <c r="Y5663" s="85"/>
    </row>
    <row r="5664" spans="1:25">
      <c r="A5664" s="1" t="s">
        <v>3801</v>
      </c>
      <c r="B5664" s="13" t="s">
        <v>3802</v>
      </c>
      <c r="C5664" t="s">
        <v>3803</v>
      </c>
      <c r="D5664" s="62" t="s">
        <v>3804</v>
      </c>
      <c r="E5664" s="13" t="s">
        <v>4382</v>
      </c>
      <c r="F5664" s="20"/>
      <c r="G5664" s="20"/>
      <c r="H5664" s="20"/>
      <c r="I5664" s="20"/>
      <c r="J5664" s="25"/>
      <c r="K5664" t="s">
        <v>29</v>
      </c>
      <c r="L5664" t="s">
        <v>30</v>
      </c>
      <c r="M5664" s="21" t="s">
        <v>31</v>
      </c>
      <c r="N5664" t="s">
        <v>4455</v>
      </c>
      <c r="O5664" s="20">
        <v>36.5533224283681</v>
      </c>
      <c r="P5664" s="20">
        <v>30.2829699597222</v>
      </c>
      <c r="Q5664" s="22">
        <f t="shared" si="13"/>
        <v>0.82846012203313</v>
      </c>
      <c r="R5664" s="23"/>
      <c r="S5664" s="24"/>
      <c r="T5664" s="23"/>
      <c r="U5664" s="22"/>
      <c r="V5664" s="20"/>
      <c r="W5664" s="20"/>
      <c r="X5664" s="25"/>
      <c r="Y5664" s="85"/>
    </row>
    <row r="5665" spans="1:25">
      <c r="A5665" s="1" t="s">
        <v>3801</v>
      </c>
      <c r="B5665" s="13" t="s">
        <v>3802</v>
      </c>
      <c r="C5665" t="s">
        <v>3803</v>
      </c>
      <c r="D5665" s="62" t="s">
        <v>3804</v>
      </c>
      <c r="E5665" s="13" t="s">
        <v>4382</v>
      </c>
      <c r="F5665" s="20"/>
      <c r="G5665" s="20"/>
      <c r="H5665" s="20"/>
      <c r="I5665" s="20"/>
      <c r="J5665" s="25"/>
      <c r="K5665" t="s">
        <v>29</v>
      </c>
      <c r="L5665" t="s">
        <v>30</v>
      </c>
      <c r="M5665" s="21" t="s">
        <v>31</v>
      </c>
      <c r="N5665" t="s">
        <v>4456</v>
      </c>
      <c r="O5665" s="20">
        <v>36.4478485491118</v>
      </c>
      <c r="P5665" s="20">
        <v>30.1598583320283</v>
      </c>
      <c r="Q5665" s="22">
        <f t="shared" si="13"/>
        <v>0.82747979737101</v>
      </c>
      <c r="R5665" s="23"/>
      <c r="S5665" s="24"/>
      <c r="T5665" s="23"/>
      <c r="U5665" s="22"/>
      <c r="V5665" s="20"/>
      <c r="W5665" s="20"/>
      <c r="X5665" s="25"/>
      <c r="Y5665" s="85"/>
    </row>
    <row r="5666" spans="1:25">
      <c r="A5666" s="1" t="s">
        <v>3801</v>
      </c>
      <c r="B5666" s="13" t="s">
        <v>3802</v>
      </c>
      <c r="C5666" t="s">
        <v>3803</v>
      </c>
      <c r="D5666" s="62" t="s">
        <v>3804</v>
      </c>
      <c r="E5666" s="13" t="s">
        <v>4382</v>
      </c>
      <c r="F5666" s="20"/>
      <c r="G5666" s="20"/>
      <c r="H5666" s="20"/>
      <c r="I5666" s="20"/>
      <c r="J5666" s="25"/>
      <c r="K5666" t="s">
        <v>29</v>
      </c>
      <c r="L5666" t="s">
        <v>30</v>
      </c>
      <c r="M5666" s="21" t="s">
        <v>31</v>
      </c>
      <c r="N5666" t="s">
        <v>4457</v>
      </c>
      <c r="O5666" s="20">
        <v>36.4063057151831</v>
      </c>
      <c r="P5666" s="20">
        <v>29.2658327564393</v>
      </c>
      <c r="Q5666" s="22">
        <f t="shared" si="13"/>
        <v>0.803867137341378</v>
      </c>
      <c r="R5666" s="23"/>
      <c r="S5666" s="24"/>
      <c r="T5666" s="23"/>
      <c r="U5666" s="22"/>
      <c r="V5666" s="20"/>
      <c r="W5666" s="20"/>
      <c r="X5666" s="25"/>
      <c r="Y5666" s="85"/>
    </row>
    <row r="5667" spans="1:25">
      <c r="A5667" s="1" t="s">
        <v>3801</v>
      </c>
      <c r="B5667" s="13" t="s">
        <v>3802</v>
      </c>
      <c r="C5667" t="s">
        <v>3803</v>
      </c>
      <c r="D5667" s="62" t="s">
        <v>3804</v>
      </c>
      <c r="E5667" s="13" t="s">
        <v>4382</v>
      </c>
      <c r="F5667" s="20"/>
      <c r="G5667" s="20"/>
      <c r="H5667" s="20"/>
      <c r="I5667" s="20"/>
      <c r="J5667" s="25"/>
      <c r="K5667" t="s">
        <v>29</v>
      </c>
      <c r="L5667" t="s">
        <v>30</v>
      </c>
      <c r="M5667" s="21" t="s">
        <v>31</v>
      </c>
      <c r="N5667" t="s">
        <v>4458</v>
      </c>
      <c r="O5667" s="20">
        <v>36.2412799294856</v>
      </c>
      <c r="P5667" s="20">
        <v>33.1268445997418</v>
      </c>
      <c r="Q5667" s="22">
        <f t="shared" si="13"/>
        <v>0.914063870376446</v>
      </c>
      <c r="R5667" s="23"/>
      <c r="S5667" s="24"/>
      <c r="T5667" s="23">
        <f>136000*1000000000</f>
        <v>136000000000000</v>
      </c>
      <c r="U5667" s="22"/>
      <c r="V5667" s="20"/>
      <c r="W5667" s="20"/>
      <c r="X5667" s="25"/>
      <c r="Y5667" s="85"/>
    </row>
    <row r="5668" spans="1:25">
      <c r="A5668" s="1" t="s">
        <v>3801</v>
      </c>
      <c r="B5668" s="13" t="s">
        <v>3802</v>
      </c>
      <c r="C5668" t="s">
        <v>3803</v>
      </c>
      <c r="D5668" s="62" t="s">
        <v>3804</v>
      </c>
      <c r="E5668" s="13" t="s">
        <v>4382</v>
      </c>
      <c r="F5668" s="20"/>
      <c r="G5668" s="20"/>
      <c r="H5668" s="20"/>
      <c r="I5668" s="20"/>
      <c r="J5668" s="25"/>
      <c r="K5668" t="s">
        <v>29</v>
      </c>
      <c r="L5668" t="s">
        <v>30</v>
      </c>
      <c r="M5668" s="21" t="s">
        <v>31</v>
      </c>
      <c r="N5668" t="s">
        <v>4459</v>
      </c>
      <c r="O5668" s="20">
        <v>34.4859733306089</v>
      </c>
      <c r="P5668" s="20">
        <v>29.0172748663475</v>
      </c>
      <c r="Q5668" s="22">
        <f t="shared" si="13"/>
        <v>0.841422528172999</v>
      </c>
      <c r="R5668" s="23"/>
      <c r="S5668" s="24"/>
      <c r="T5668" s="23"/>
      <c r="U5668" s="22"/>
      <c r="V5668" s="20"/>
      <c r="W5668" s="20"/>
      <c r="X5668" s="25"/>
      <c r="Y5668" s="85"/>
    </row>
    <row r="5669" spans="1:25">
      <c r="A5669" s="1" t="s">
        <v>3801</v>
      </c>
      <c r="B5669" s="13" t="s">
        <v>3802</v>
      </c>
      <c r="C5669" t="s">
        <v>3803</v>
      </c>
      <c r="D5669" s="62" t="s">
        <v>3804</v>
      </c>
      <c r="E5669" s="13" t="s">
        <v>4382</v>
      </c>
      <c r="F5669" s="20"/>
      <c r="G5669" s="20"/>
      <c r="H5669" s="20"/>
      <c r="I5669" s="20"/>
      <c r="J5669" s="25"/>
      <c r="K5669" t="s">
        <v>29</v>
      </c>
      <c r="L5669" t="s">
        <v>30</v>
      </c>
      <c r="M5669" s="21" t="s">
        <v>31</v>
      </c>
      <c r="N5669" t="s">
        <v>4460</v>
      </c>
      <c r="O5669" s="20">
        <v>33.9021724611664</v>
      </c>
      <c r="P5669" s="20">
        <v>27.7204225945959</v>
      </c>
      <c r="Q5669" s="22">
        <f t="shared" si="13"/>
        <v>0.817659181763309</v>
      </c>
      <c r="R5669" s="23"/>
      <c r="S5669" s="24"/>
      <c r="T5669" s="23"/>
      <c r="U5669" s="22"/>
      <c r="V5669" s="20"/>
      <c r="W5669" s="20"/>
      <c r="X5669" s="25"/>
      <c r="Y5669" s="85"/>
    </row>
    <row r="5670" spans="1:25">
      <c r="A5670" s="1" t="s">
        <v>3801</v>
      </c>
      <c r="B5670" s="13" t="s">
        <v>3802</v>
      </c>
      <c r="C5670" t="s">
        <v>3803</v>
      </c>
      <c r="D5670" s="62" t="s">
        <v>3804</v>
      </c>
      <c r="E5670" s="13" t="s">
        <v>4382</v>
      </c>
      <c r="F5670" s="20"/>
      <c r="G5670" s="20"/>
      <c r="H5670" s="20"/>
      <c r="I5670" s="20"/>
      <c r="J5670" s="25"/>
      <c r="K5670" t="s">
        <v>29</v>
      </c>
      <c r="L5670" t="s">
        <v>30</v>
      </c>
      <c r="M5670" s="21" t="s">
        <v>31</v>
      </c>
      <c r="N5670" t="s">
        <v>4461</v>
      </c>
      <c r="O5670" s="20">
        <v>33.8646247321001</v>
      </c>
      <c r="P5670" s="20">
        <v>28.3635589950343</v>
      </c>
      <c r="Q5670" s="22">
        <f t="shared" si="13"/>
        <v>0.837557162360893</v>
      </c>
      <c r="R5670" s="23"/>
      <c r="S5670" s="24"/>
      <c r="T5670" s="23"/>
      <c r="U5670" s="22"/>
      <c r="V5670" s="20"/>
      <c r="W5670" s="20"/>
      <c r="X5670" s="25"/>
      <c r="Y5670" s="85"/>
    </row>
    <row r="5671" spans="1:25">
      <c r="A5671" s="1" t="s">
        <v>3801</v>
      </c>
      <c r="B5671" s="13" t="s">
        <v>3802</v>
      </c>
      <c r="C5671" t="s">
        <v>3803</v>
      </c>
      <c r="D5671" s="62" t="s">
        <v>3804</v>
      </c>
      <c r="E5671" s="13" t="s">
        <v>4382</v>
      </c>
      <c r="F5671" s="20"/>
      <c r="G5671" s="20"/>
      <c r="H5671" s="20"/>
      <c r="I5671" s="20"/>
      <c r="J5671" s="25"/>
      <c r="K5671" t="s">
        <v>29</v>
      </c>
      <c r="L5671" t="s">
        <v>30</v>
      </c>
      <c r="M5671" s="21" t="s">
        <v>31</v>
      </c>
      <c r="N5671" t="s">
        <v>4462</v>
      </c>
      <c r="O5671" s="20">
        <v>33.0831806014072</v>
      </c>
      <c r="P5671" s="20">
        <v>22.2193100945545</v>
      </c>
      <c r="Q5671" s="22">
        <f t="shared" si="13"/>
        <v>0.671619526618592</v>
      </c>
      <c r="R5671" s="23"/>
      <c r="S5671" s="24"/>
      <c r="T5671" s="23"/>
      <c r="U5671" s="22"/>
      <c r="V5671" s="20"/>
      <c r="W5671" s="20"/>
      <c r="X5671" s="25"/>
      <c r="Y5671" s="85"/>
    </row>
    <row r="5672" spans="1:25">
      <c r="A5672" s="1" t="s">
        <v>3801</v>
      </c>
      <c r="B5672" s="13" t="s">
        <v>3802</v>
      </c>
      <c r="C5672" t="s">
        <v>3803</v>
      </c>
      <c r="D5672" s="62" t="s">
        <v>3804</v>
      </c>
      <c r="E5672" s="13" t="s">
        <v>4382</v>
      </c>
      <c r="F5672" s="20"/>
      <c r="G5672" s="20"/>
      <c r="H5672" s="20"/>
      <c r="I5672" s="20"/>
      <c r="J5672" s="25"/>
      <c r="K5672" t="s">
        <v>29</v>
      </c>
      <c r="L5672" t="s">
        <v>30</v>
      </c>
      <c r="M5672" s="21" t="s">
        <v>31</v>
      </c>
      <c r="N5672" t="s">
        <v>4463</v>
      </c>
      <c r="O5672" s="20">
        <v>32.6774294707307</v>
      </c>
      <c r="P5672" s="20">
        <v>28.7685584166085</v>
      </c>
      <c r="Q5672" s="22">
        <f t="shared" si="13"/>
        <v>0.880380093617114</v>
      </c>
      <c r="R5672" s="23"/>
      <c r="S5672" s="24"/>
      <c r="T5672" s="23"/>
      <c r="U5672" s="22"/>
      <c r="V5672" s="20"/>
      <c r="W5672" s="20"/>
      <c r="X5672" s="25"/>
      <c r="Y5672" s="85"/>
    </row>
    <row r="5673" spans="1:25">
      <c r="A5673" s="1" t="s">
        <v>3801</v>
      </c>
      <c r="B5673" s="13" t="s">
        <v>3802</v>
      </c>
      <c r="C5673" t="s">
        <v>3803</v>
      </c>
      <c r="D5673" s="62" t="s">
        <v>3804</v>
      </c>
      <c r="E5673" s="13" t="s">
        <v>4382</v>
      </c>
      <c r="F5673" s="20"/>
      <c r="G5673" s="20"/>
      <c r="H5673" s="20"/>
      <c r="I5673" s="20"/>
      <c r="J5673" s="25"/>
      <c r="K5673" t="s">
        <v>29</v>
      </c>
      <c r="L5673" t="s">
        <v>30</v>
      </c>
      <c r="M5673" s="21" t="s">
        <v>31</v>
      </c>
      <c r="N5673" t="s">
        <v>4464</v>
      </c>
      <c r="O5673" s="20">
        <v>32.6469140366396</v>
      </c>
      <c r="P5673" s="20">
        <v>27.8184850169286</v>
      </c>
      <c r="Q5673" s="22">
        <f t="shared" si="13"/>
        <v>0.852101518254005</v>
      </c>
      <c r="R5673" s="23"/>
      <c r="S5673" s="24"/>
      <c r="T5673" s="23"/>
      <c r="U5673" s="22"/>
      <c r="V5673" s="20"/>
      <c r="W5673" s="20"/>
      <c r="X5673" s="25"/>
      <c r="Y5673" s="85"/>
    </row>
    <row r="5674" spans="1:25">
      <c r="A5674" s="1" t="s">
        <v>3801</v>
      </c>
      <c r="B5674" s="13" t="s">
        <v>3802</v>
      </c>
      <c r="C5674" t="s">
        <v>3803</v>
      </c>
      <c r="D5674" s="62" t="s">
        <v>3804</v>
      </c>
      <c r="E5674" s="13" t="s">
        <v>4382</v>
      </c>
      <c r="F5674" s="20"/>
      <c r="G5674" s="20"/>
      <c r="H5674" s="20"/>
      <c r="I5674" s="20"/>
      <c r="J5674" s="25"/>
      <c r="K5674" t="s">
        <v>29</v>
      </c>
      <c r="L5674" t="s">
        <v>30</v>
      </c>
      <c r="M5674" s="21" t="s">
        <v>31</v>
      </c>
      <c r="N5674" t="s">
        <v>4465</v>
      </c>
      <c r="O5674" s="20">
        <v>28.7913801771893</v>
      </c>
      <c r="P5674" s="20">
        <v>24.7103409370344</v>
      </c>
      <c r="Q5674" s="22">
        <f t="shared" si="13"/>
        <v>0.858254824359264</v>
      </c>
      <c r="R5674" s="23"/>
      <c r="S5674" s="24"/>
      <c r="T5674" s="23"/>
      <c r="U5674" s="22"/>
      <c r="V5674" s="20"/>
      <c r="W5674" s="20"/>
      <c r="X5674" s="25"/>
      <c r="Y5674" s="85"/>
    </row>
    <row r="5675" spans="1:25">
      <c r="A5675" s="1" t="s">
        <v>3801</v>
      </c>
      <c r="B5675" s="13" t="s">
        <v>3802</v>
      </c>
      <c r="C5675" t="s">
        <v>3803</v>
      </c>
      <c r="D5675" s="62" t="s">
        <v>3804</v>
      </c>
      <c r="E5675" s="13" t="s">
        <v>4382</v>
      </c>
      <c r="F5675" s="20"/>
      <c r="G5675" s="20"/>
      <c r="H5675" s="20"/>
      <c r="I5675" s="20"/>
      <c r="J5675" s="25"/>
      <c r="K5675" t="s">
        <v>29</v>
      </c>
      <c r="L5675" t="s">
        <v>30</v>
      </c>
      <c r="M5675" s="21" t="s">
        <v>31</v>
      </c>
      <c r="N5675" t="s">
        <v>4466</v>
      </c>
      <c r="O5675" s="20">
        <v>24.0497070352544</v>
      </c>
      <c r="P5675" s="20">
        <v>18.1819223738274</v>
      </c>
      <c r="Q5675" s="22">
        <f t="shared" si="13"/>
        <v>0.756014297686644</v>
      </c>
      <c r="R5675" s="23"/>
      <c r="S5675" s="24"/>
      <c r="T5675" s="23"/>
      <c r="U5675" s="22"/>
      <c r="V5675" s="20"/>
      <c r="W5675" s="20"/>
      <c r="X5675" s="25"/>
      <c r="Y5675" s="85"/>
    </row>
    <row r="5676" spans="1:25">
      <c r="A5676" s="1" t="s">
        <v>3801</v>
      </c>
      <c r="B5676" s="13" t="s">
        <v>3802</v>
      </c>
      <c r="C5676" t="s">
        <v>3803</v>
      </c>
      <c r="D5676" s="62" t="s">
        <v>3804</v>
      </c>
      <c r="E5676" s="13" t="s">
        <v>4382</v>
      </c>
      <c r="F5676" s="20"/>
      <c r="G5676" s="20"/>
      <c r="H5676" s="20"/>
      <c r="I5676" s="20"/>
      <c r="J5676" s="25"/>
      <c r="K5676" t="s">
        <v>29</v>
      </c>
      <c r="L5676" t="s">
        <v>30</v>
      </c>
      <c r="M5676" s="21" t="s">
        <v>31</v>
      </c>
      <c r="N5676" t="s">
        <v>4467</v>
      </c>
      <c r="O5676" s="20">
        <v>23.7640291352319</v>
      </c>
      <c r="P5676" s="20">
        <v>20.4924648540555</v>
      </c>
      <c r="Q5676" s="22">
        <f t="shared" si="13"/>
        <v>0.862331245995399</v>
      </c>
      <c r="R5676" s="23"/>
      <c r="S5676" s="24"/>
      <c r="T5676" s="23"/>
      <c r="U5676" s="22"/>
      <c r="V5676" s="20"/>
      <c r="W5676" s="20"/>
      <c r="X5676" s="25"/>
      <c r="Y5676" s="85"/>
    </row>
    <row r="5677" spans="1:25">
      <c r="A5677" s="1" t="s">
        <v>3801</v>
      </c>
      <c r="B5677" s="13" t="s">
        <v>3802</v>
      </c>
      <c r="C5677" t="s">
        <v>3803</v>
      </c>
      <c r="D5677" s="62" t="s">
        <v>3804</v>
      </c>
      <c r="E5677" s="13" t="s">
        <v>4382</v>
      </c>
      <c r="F5677" s="20"/>
      <c r="G5677" s="20"/>
      <c r="H5677" s="20"/>
      <c r="I5677" s="20"/>
      <c r="J5677" s="25"/>
      <c r="K5677" t="s">
        <v>29</v>
      </c>
      <c r="L5677" t="s">
        <v>30</v>
      </c>
      <c r="M5677" s="21" t="s">
        <v>31</v>
      </c>
      <c r="N5677" t="s">
        <v>4468</v>
      </c>
      <c r="O5677" s="20">
        <v>23.0993257138869</v>
      </c>
      <c r="P5677" s="20">
        <v>18.8957311794124</v>
      </c>
      <c r="Q5677" s="22">
        <f t="shared" si="13"/>
        <v>0.818020898681586</v>
      </c>
      <c r="R5677" s="23"/>
      <c r="S5677" s="24"/>
      <c r="T5677" s="23"/>
      <c r="U5677" s="22"/>
      <c r="V5677" s="20"/>
      <c r="W5677" s="20"/>
      <c r="X5677" s="25"/>
      <c r="Y5677" s="85"/>
    </row>
    <row r="5678" spans="1:25">
      <c r="A5678" s="1" t="s">
        <v>3801</v>
      </c>
      <c r="B5678" s="13" t="s">
        <v>3802</v>
      </c>
      <c r="C5678" t="s">
        <v>3803</v>
      </c>
      <c r="D5678" s="62" t="s">
        <v>3804</v>
      </c>
      <c r="E5678" s="13" t="s">
        <v>4469</v>
      </c>
      <c r="F5678" s="20"/>
      <c r="G5678" s="20"/>
      <c r="H5678" s="20"/>
      <c r="I5678" s="20"/>
      <c r="J5678" s="25"/>
      <c r="K5678" t="s">
        <v>29</v>
      </c>
      <c r="L5678" t="s">
        <v>30</v>
      </c>
      <c r="M5678" s="21" t="s">
        <v>31</v>
      </c>
      <c r="N5678" t="s">
        <v>4470</v>
      </c>
      <c r="O5678" s="20">
        <v>63.1579467612957</v>
      </c>
      <c r="P5678" s="20">
        <v>48.8007912305283</v>
      </c>
      <c r="Q5678" s="22">
        <f t="shared" si="13"/>
        <v>0.772678558012185</v>
      </c>
      <c r="R5678" s="23"/>
      <c r="S5678" s="24"/>
      <c r="T5678" s="23"/>
      <c r="U5678" s="22"/>
      <c r="V5678" s="20"/>
      <c r="W5678" s="20"/>
      <c r="X5678" s="25"/>
      <c r="Y5678" s="85"/>
    </row>
    <row r="5679" spans="1:25">
      <c r="A5679" s="1" t="s">
        <v>3801</v>
      </c>
      <c r="B5679" s="13" t="s">
        <v>3802</v>
      </c>
      <c r="C5679" t="s">
        <v>3803</v>
      </c>
      <c r="D5679" s="62" t="s">
        <v>3804</v>
      </c>
      <c r="E5679" s="13" t="s">
        <v>4469</v>
      </c>
      <c r="F5679" s="20"/>
      <c r="G5679" s="20"/>
      <c r="H5679" s="20"/>
      <c r="I5679" s="20"/>
      <c r="J5679" s="25"/>
      <c r="K5679" t="s">
        <v>29</v>
      </c>
      <c r="L5679" t="s">
        <v>30</v>
      </c>
      <c r="M5679" s="21" t="s">
        <v>31</v>
      </c>
      <c r="N5679" t="s">
        <v>4471</v>
      </c>
      <c r="O5679" s="20">
        <v>62.6750753876533</v>
      </c>
      <c r="P5679" s="20">
        <v>32.887457683098</v>
      </c>
      <c r="Q5679" s="22">
        <f t="shared" si="13"/>
        <v>0.524729447546492</v>
      </c>
      <c r="R5679" s="23"/>
      <c r="S5679" s="24"/>
      <c r="T5679" s="23"/>
      <c r="U5679" s="22"/>
      <c r="V5679" s="20"/>
      <c r="W5679" s="20"/>
      <c r="X5679" s="25"/>
      <c r="Y5679" s="85"/>
    </row>
    <row r="5680" spans="1:25">
      <c r="A5680" s="1" t="s">
        <v>3801</v>
      </c>
      <c r="B5680" s="13" t="s">
        <v>3802</v>
      </c>
      <c r="C5680" t="s">
        <v>3803</v>
      </c>
      <c r="D5680" s="62" t="s">
        <v>3804</v>
      </c>
      <c r="E5680" s="13" t="s">
        <v>4469</v>
      </c>
      <c r="F5680" s="20"/>
      <c r="G5680" s="20"/>
      <c r="H5680" s="20"/>
      <c r="I5680" s="20"/>
      <c r="J5680" s="25"/>
      <c r="K5680" t="s">
        <v>29</v>
      </c>
      <c r="L5680" t="s">
        <v>30</v>
      </c>
      <c r="M5680" s="21" t="s">
        <v>31</v>
      </c>
      <c r="N5680" t="s">
        <v>4472</v>
      </c>
      <c r="O5680" s="20">
        <v>62.2486663931063</v>
      </c>
      <c r="P5680" s="20">
        <v>52.1331945889698</v>
      </c>
      <c r="Q5680" s="22">
        <f t="shared" si="13"/>
        <v>0.837498979652732</v>
      </c>
      <c r="R5680" s="23"/>
      <c r="S5680" s="24"/>
      <c r="T5680" s="23"/>
      <c r="U5680" s="22"/>
      <c r="V5680" s="20"/>
      <c r="W5680" s="20"/>
      <c r="X5680" s="25"/>
      <c r="Y5680" s="85"/>
    </row>
    <row r="5681" spans="1:25">
      <c r="A5681" s="1" t="s">
        <v>3801</v>
      </c>
      <c r="B5681" s="13" t="s">
        <v>3802</v>
      </c>
      <c r="C5681" t="s">
        <v>3803</v>
      </c>
      <c r="D5681" s="62" t="s">
        <v>3804</v>
      </c>
      <c r="E5681" s="13" t="s">
        <v>4469</v>
      </c>
      <c r="F5681" s="20"/>
      <c r="G5681" s="20"/>
      <c r="H5681" s="20"/>
      <c r="I5681" s="20"/>
      <c r="J5681" s="25"/>
      <c r="K5681" t="s">
        <v>29</v>
      </c>
      <c r="L5681" t="s">
        <v>30</v>
      </c>
      <c r="M5681" s="21" t="s">
        <v>31</v>
      </c>
      <c r="N5681" t="s">
        <v>4473</v>
      </c>
      <c r="O5681" s="20">
        <v>62.0813058366159</v>
      </c>
      <c r="P5681" s="20">
        <v>48.2647182801742</v>
      </c>
      <c r="Q5681" s="22">
        <f t="shared" si="13"/>
        <v>0.777443670518081</v>
      </c>
      <c r="R5681" s="23"/>
      <c r="S5681" s="24"/>
      <c r="T5681" s="23"/>
      <c r="U5681" s="22"/>
      <c r="V5681" s="20"/>
      <c r="W5681" s="20"/>
      <c r="X5681" s="25"/>
      <c r="Y5681" s="85"/>
    </row>
    <row r="5682" spans="1:25">
      <c r="A5682" s="1" t="s">
        <v>3801</v>
      </c>
      <c r="B5682" s="13" t="s">
        <v>3802</v>
      </c>
      <c r="C5682" t="s">
        <v>3803</v>
      </c>
      <c r="D5682" s="62" t="s">
        <v>3804</v>
      </c>
      <c r="E5682" s="13" t="s">
        <v>4469</v>
      </c>
      <c r="F5682" s="20"/>
      <c r="G5682" s="20"/>
      <c r="H5682" s="20"/>
      <c r="I5682" s="20"/>
      <c r="J5682" s="25"/>
      <c r="K5682" t="s">
        <v>29</v>
      </c>
      <c r="L5682" t="s">
        <v>30</v>
      </c>
      <c r="M5682" s="21" t="s">
        <v>31</v>
      </c>
      <c r="N5682" t="s">
        <v>4474</v>
      </c>
      <c r="O5682" s="20">
        <v>60.7283334069917</v>
      </c>
      <c r="P5682" s="20">
        <v>50.3186850050319</v>
      </c>
      <c r="Q5682" s="22">
        <f t="shared" si="13"/>
        <v>0.828586628053894</v>
      </c>
      <c r="R5682" s="23"/>
      <c r="S5682" s="24"/>
      <c r="T5682" s="23"/>
      <c r="U5682" s="22"/>
      <c r="V5682" s="20"/>
      <c r="W5682" s="20"/>
      <c r="X5682" s="25"/>
      <c r="Y5682" s="85"/>
    </row>
    <row r="5683" spans="1:25">
      <c r="A5683" s="1" t="s">
        <v>3801</v>
      </c>
      <c r="B5683" s="13" t="s">
        <v>3802</v>
      </c>
      <c r="C5683" t="s">
        <v>3803</v>
      </c>
      <c r="D5683" s="62" t="s">
        <v>3804</v>
      </c>
      <c r="E5683" s="13" t="s">
        <v>4469</v>
      </c>
      <c r="F5683" s="20"/>
      <c r="G5683" s="20"/>
      <c r="H5683" s="20"/>
      <c r="I5683" s="20"/>
      <c r="J5683" s="25"/>
      <c r="K5683" t="s">
        <v>29</v>
      </c>
      <c r="L5683" t="s">
        <v>30</v>
      </c>
      <c r="M5683" s="21" t="s">
        <v>31</v>
      </c>
      <c r="N5683" t="s">
        <v>4475</v>
      </c>
      <c r="O5683" s="20">
        <v>60.3082742209374</v>
      </c>
      <c r="P5683" s="20">
        <v>44.5016199733181</v>
      </c>
      <c r="Q5683" s="22">
        <f t="shared" si="13"/>
        <v>0.737902394790603</v>
      </c>
      <c r="R5683" s="23"/>
      <c r="S5683" s="24"/>
      <c r="T5683" s="23"/>
      <c r="U5683" s="22"/>
      <c r="V5683" s="20"/>
      <c r="W5683" s="20"/>
      <c r="X5683" s="25"/>
      <c r="Y5683" s="85"/>
    </row>
    <row r="5684" spans="1:25">
      <c r="A5684" s="1" t="s">
        <v>3801</v>
      </c>
      <c r="B5684" s="13" t="s">
        <v>3802</v>
      </c>
      <c r="C5684" t="s">
        <v>3803</v>
      </c>
      <c r="D5684" s="62" t="s">
        <v>3804</v>
      </c>
      <c r="E5684" s="13" t="s">
        <v>4469</v>
      </c>
      <c r="F5684" s="20"/>
      <c r="G5684" s="20"/>
      <c r="H5684" s="20"/>
      <c r="I5684" s="20"/>
      <c r="J5684" s="25"/>
      <c r="K5684" t="s">
        <v>29</v>
      </c>
      <c r="L5684" t="s">
        <v>30</v>
      </c>
      <c r="M5684" s="21" t="s">
        <v>31</v>
      </c>
      <c r="N5684" t="s">
        <v>4476</v>
      </c>
      <c r="O5684" s="20">
        <v>59.9248090229173</v>
      </c>
      <c r="P5684" s="20">
        <v>50.7882716958892</v>
      </c>
      <c r="Q5684" s="22">
        <f t="shared" si="13"/>
        <v>0.847533309225334</v>
      </c>
      <c r="R5684" s="23"/>
      <c r="S5684" s="24"/>
      <c r="T5684" s="23">
        <f>248000*1000000000</f>
        <v>248000000000000</v>
      </c>
      <c r="U5684" s="22"/>
      <c r="V5684" s="20"/>
      <c r="W5684" s="20"/>
      <c r="X5684" s="25"/>
      <c r="Y5684" s="85"/>
    </row>
    <row r="5685" spans="1:25">
      <c r="A5685" s="1" t="s">
        <v>3801</v>
      </c>
      <c r="B5685" s="13" t="s">
        <v>3802</v>
      </c>
      <c r="C5685" t="s">
        <v>3803</v>
      </c>
      <c r="D5685" s="62" t="s">
        <v>3804</v>
      </c>
      <c r="E5685" s="13" t="s">
        <v>4469</v>
      </c>
      <c r="F5685" s="20"/>
      <c r="G5685" s="20"/>
      <c r="H5685" s="20"/>
      <c r="I5685" s="20"/>
      <c r="J5685" s="25"/>
      <c r="K5685" t="s">
        <v>29</v>
      </c>
      <c r="L5685" t="s">
        <v>30</v>
      </c>
      <c r="M5685" s="21" t="s">
        <v>31</v>
      </c>
      <c r="N5685" t="s">
        <v>4477</v>
      </c>
      <c r="O5685" s="20">
        <v>59.905250923215</v>
      </c>
      <c r="P5685" s="20">
        <v>50.1016204339467</v>
      </c>
      <c r="Q5685" s="22">
        <f t="shared" si="13"/>
        <v>0.836347726815562</v>
      </c>
      <c r="R5685" s="23"/>
      <c r="S5685" s="24"/>
      <c r="T5685" s="23"/>
      <c r="U5685" s="22"/>
      <c r="V5685" s="20"/>
      <c r="W5685" s="20"/>
      <c r="X5685" s="25"/>
      <c r="Y5685" s="85"/>
    </row>
    <row r="5686" spans="1:25">
      <c r="A5686" s="1" t="s">
        <v>3801</v>
      </c>
      <c r="B5686" s="13" t="s">
        <v>3802</v>
      </c>
      <c r="C5686" t="s">
        <v>3803</v>
      </c>
      <c r="D5686" s="62" t="s">
        <v>3804</v>
      </c>
      <c r="E5686" s="13" t="s">
        <v>4469</v>
      </c>
      <c r="F5686" s="20"/>
      <c r="G5686" s="20"/>
      <c r="H5686" s="20"/>
      <c r="I5686" s="20"/>
      <c r="J5686" s="25"/>
      <c r="K5686" t="s">
        <v>29</v>
      </c>
      <c r="L5686" t="s">
        <v>30</v>
      </c>
      <c r="M5686" s="21" t="s">
        <v>31</v>
      </c>
      <c r="N5686" t="s">
        <v>4478</v>
      </c>
      <c r="O5686" s="20">
        <v>58.867517158234</v>
      </c>
      <c r="P5686" s="20">
        <v>51.5077197480631</v>
      </c>
      <c r="Q5686" s="22">
        <f t="shared" si="13"/>
        <v>0.874976935235981</v>
      </c>
      <c r="R5686" s="23"/>
      <c r="S5686" s="24"/>
      <c r="T5686" s="23"/>
      <c r="U5686" s="22"/>
      <c r="V5686" s="20"/>
      <c r="W5686" s="20"/>
      <c r="X5686" s="25"/>
      <c r="Y5686" s="85"/>
    </row>
    <row r="5687" spans="1:25">
      <c r="A5687" s="1" t="s">
        <v>3801</v>
      </c>
      <c r="B5687" s="13" t="s">
        <v>3802</v>
      </c>
      <c r="C5687" t="s">
        <v>3803</v>
      </c>
      <c r="D5687" s="62" t="s">
        <v>3804</v>
      </c>
      <c r="E5687" s="13" t="s">
        <v>4469</v>
      </c>
      <c r="F5687" s="20"/>
      <c r="G5687" s="20"/>
      <c r="H5687" s="20"/>
      <c r="I5687" s="20"/>
      <c r="J5687" s="25"/>
      <c r="K5687" t="s">
        <v>29</v>
      </c>
      <c r="L5687" t="s">
        <v>30</v>
      </c>
      <c r="M5687" s="21" t="s">
        <v>31</v>
      </c>
      <c r="N5687" t="s">
        <v>4479</v>
      </c>
      <c r="O5687" s="20">
        <v>58.8216661387393</v>
      </c>
      <c r="P5687" s="20">
        <v>49.4589515972267</v>
      </c>
      <c r="Q5687" s="22">
        <f t="shared" si="13"/>
        <v>0.840828810944775</v>
      </c>
      <c r="R5687" s="23"/>
      <c r="S5687" s="24"/>
      <c r="T5687" s="23"/>
      <c r="U5687" s="22"/>
      <c r="V5687" s="20"/>
      <c r="W5687" s="20"/>
      <c r="X5687" s="25"/>
      <c r="Y5687" s="85"/>
    </row>
    <row r="5688" spans="1:25">
      <c r="A5688" s="1" t="s">
        <v>3801</v>
      </c>
      <c r="B5688" s="13" t="s">
        <v>3802</v>
      </c>
      <c r="C5688" t="s">
        <v>3803</v>
      </c>
      <c r="D5688" s="62" t="s">
        <v>3804</v>
      </c>
      <c r="E5688" s="13" t="s">
        <v>4469</v>
      </c>
      <c r="F5688" s="20"/>
      <c r="G5688" s="20"/>
      <c r="H5688" s="20"/>
      <c r="I5688" s="20"/>
      <c r="J5688" s="25"/>
      <c r="K5688" t="s">
        <v>29</v>
      </c>
      <c r="L5688" t="s">
        <v>30</v>
      </c>
      <c r="M5688" s="21" t="s">
        <v>31</v>
      </c>
      <c r="N5688" t="s">
        <v>4480</v>
      </c>
      <c r="O5688" s="20">
        <v>58.7687902648533</v>
      </c>
      <c r="P5688" s="20">
        <v>47.3478587528174</v>
      </c>
      <c r="Q5688" s="22">
        <f t="shared" si="13"/>
        <v>0.805663321287283</v>
      </c>
      <c r="R5688" s="23"/>
      <c r="S5688" s="24"/>
      <c r="T5688" s="23"/>
      <c r="U5688" s="22"/>
      <c r="V5688" s="20"/>
      <c r="W5688" s="20"/>
      <c r="X5688" s="25"/>
      <c r="Y5688" s="85"/>
    </row>
    <row r="5689" spans="1:25">
      <c r="A5689" s="1" t="s">
        <v>3801</v>
      </c>
      <c r="B5689" s="13" t="s">
        <v>3802</v>
      </c>
      <c r="C5689" t="s">
        <v>3803</v>
      </c>
      <c r="D5689" s="62" t="s">
        <v>3804</v>
      </c>
      <c r="E5689" s="13" t="s">
        <v>4469</v>
      </c>
      <c r="F5689" s="20"/>
      <c r="G5689" s="20"/>
      <c r="H5689" s="20"/>
      <c r="I5689" s="20"/>
      <c r="J5689" s="25"/>
      <c r="K5689" t="s">
        <v>29</v>
      </c>
      <c r="L5689" t="s">
        <v>30</v>
      </c>
      <c r="M5689" s="21" t="s">
        <v>31</v>
      </c>
      <c r="N5689" t="s">
        <v>4481</v>
      </c>
      <c r="O5689" s="20">
        <v>58.5588949038641</v>
      </c>
      <c r="P5689" s="20">
        <v>49.8899610631454</v>
      </c>
      <c r="Q5689" s="22">
        <f t="shared" si="13"/>
        <v>0.851962133934555</v>
      </c>
      <c r="R5689" s="23"/>
      <c r="S5689" s="24"/>
      <c r="T5689" s="23"/>
      <c r="U5689" s="22"/>
      <c r="V5689" s="20"/>
      <c r="W5689" s="20"/>
      <c r="X5689" s="25"/>
      <c r="Y5689" s="85"/>
    </row>
    <row r="5690" spans="1:25">
      <c r="A5690" s="1" t="s">
        <v>3801</v>
      </c>
      <c r="B5690" s="13" t="s">
        <v>3802</v>
      </c>
      <c r="C5690" t="s">
        <v>3803</v>
      </c>
      <c r="D5690" s="62" t="s">
        <v>3804</v>
      </c>
      <c r="E5690" s="13" t="s">
        <v>4469</v>
      </c>
      <c r="F5690" s="20"/>
      <c r="G5690" s="20"/>
      <c r="H5690" s="20"/>
      <c r="I5690" s="20"/>
      <c r="J5690" s="25"/>
      <c r="K5690" t="s">
        <v>29</v>
      </c>
      <c r="L5690" t="s">
        <v>30</v>
      </c>
      <c r="M5690" s="21" t="s">
        <v>31</v>
      </c>
      <c r="N5690" t="s">
        <v>4482</v>
      </c>
      <c r="O5690" s="20">
        <v>58.3700806726149</v>
      </c>
      <c r="P5690" s="20">
        <v>43.6543654365436</v>
      </c>
      <c r="Q5690" s="22">
        <f t="shared" si="13"/>
        <v>0.74788941412282</v>
      </c>
      <c r="R5690" s="23"/>
      <c r="S5690" s="24"/>
      <c r="T5690" s="23"/>
      <c r="U5690" s="22"/>
      <c r="V5690" s="20"/>
      <c r="W5690" s="20"/>
      <c r="X5690" s="25"/>
      <c r="Y5690" s="85"/>
    </row>
    <row r="5691" spans="1:25">
      <c r="A5691" s="1" t="s">
        <v>3801</v>
      </c>
      <c r="B5691" s="13" t="s">
        <v>3802</v>
      </c>
      <c r="C5691" t="s">
        <v>3803</v>
      </c>
      <c r="D5691" s="62" t="s">
        <v>3804</v>
      </c>
      <c r="E5691" s="13" t="s">
        <v>4469</v>
      </c>
      <c r="F5691" s="20"/>
      <c r="G5691" s="20"/>
      <c r="H5691" s="20"/>
      <c r="I5691" s="20"/>
      <c r="J5691" s="25"/>
      <c r="K5691" t="s">
        <v>29</v>
      </c>
      <c r="L5691" t="s">
        <v>30</v>
      </c>
      <c r="M5691" s="21" t="s">
        <v>31</v>
      </c>
      <c r="N5691" t="s">
        <v>4483</v>
      </c>
      <c r="O5691" s="20">
        <v>57.8342889657285</v>
      </c>
      <c r="P5691" s="20">
        <v>33.2279797055643</v>
      </c>
      <c r="Q5691" s="22">
        <f t="shared" si="13"/>
        <v>0.574537705914472</v>
      </c>
      <c r="R5691" s="23"/>
      <c r="S5691" s="24"/>
      <c r="T5691" s="23"/>
      <c r="U5691" s="22"/>
      <c r="V5691" s="20"/>
      <c r="W5691" s="20"/>
      <c r="X5691" s="25"/>
      <c r="Y5691" s="85"/>
    </row>
    <row r="5692" spans="1:25">
      <c r="A5692" s="1" t="s">
        <v>3801</v>
      </c>
      <c r="B5692" s="13" t="s">
        <v>3802</v>
      </c>
      <c r="C5692" t="s">
        <v>3803</v>
      </c>
      <c r="D5692" s="62" t="s">
        <v>3804</v>
      </c>
      <c r="E5692" s="13" t="s">
        <v>4469</v>
      </c>
      <c r="F5692" s="20"/>
      <c r="G5692" s="20"/>
      <c r="H5692" s="20"/>
      <c r="I5692" s="20"/>
      <c r="J5692" s="25"/>
      <c r="K5692" t="s">
        <v>29</v>
      </c>
      <c r="L5692" t="s">
        <v>30</v>
      </c>
      <c r="M5692" s="21" t="s">
        <v>31</v>
      </c>
      <c r="N5692" t="s">
        <v>4484</v>
      </c>
      <c r="O5692" s="20">
        <v>57.749821979587</v>
      </c>
      <c r="P5692" s="20">
        <v>49.9789237038078</v>
      </c>
      <c r="Q5692" s="22">
        <f t="shared" si="13"/>
        <v>0.86543857609594</v>
      </c>
      <c r="R5692" s="23"/>
      <c r="S5692" s="24"/>
      <c r="T5692" s="23"/>
      <c r="U5692" s="22"/>
      <c r="V5692" s="20"/>
      <c r="W5692" s="20"/>
      <c r="X5692" s="25"/>
      <c r="Y5692" s="85"/>
    </row>
    <row r="5693" spans="1:25">
      <c r="A5693" s="1" t="s">
        <v>3801</v>
      </c>
      <c r="B5693" s="13" t="s">
        <v>3802</v>
      </c>
      <c r="C5693" t="s">
        <v>3803</v>
      </c>
      <c r="D5693" s="62" t="s">
        <v>3804</v>
      </c>
      <c r="E5693" s="13" t="s">
        <v>4469</v>
      </c>
      <c r="F5693" s="20"/>
      <c r="G5693" s="20"/>
      <c r="H5693" s="20"/>
      <c r="I5693" s="20"/>
      <c r="J5693" s="25"/>
      <c r="K5693" t="s">
        <v>29</v>
      </c>
      <c r="L5693" t="s">
        <v>30</v>
      </c>
      <c r="M5693" s="21" t="s">
        <v>31</v>
      </c>
      <c r="N5693" t="s">
        <v>4485</v>
      </c>
      <c r="O5693" s="20">
        <v>57.6602158053383</v>
      </c>
      <c r="P5693" s="20">
        <v>39.6513075965131</v>
      </c>
      <c r="Q5693" s="22">
        <f t="shared" si="13"/>
        <v>0.687671855588894</v>
      </c>
      <c r="R5693" s="23"/>
      <c r="S5693" s="24"/>
      <c r="T5693" s="23"/>
      <c r="U5693" s="22"/>
      <c r="V5693" s="20"/>
      <c r="W5693" s="20"/>
      <c r="X5693" s="25"/>
      <c r="Y5693" s="85"/>
    </row>
    <row r="5694" spans="1:25">
      <c r="A5694" s="1" t="s">
        <v>3801</v>
      </c>
      <c r="B5694" s="13" t="s">
        <v>3802</v>
      </c>
      <c r="C5694" t="s">
        <v>3803</v>
      </c>
      <c r="D5694" s="62" t="s">
        <v>3804</v>
      </c>
      <c r="E5694" s="13" t="s">
        <v>4469</v>
      </c>
      <c r="F5694" s="20"/>
      <c r="G5694" s="20"/>
      <c r="H5694" s="20"/>
      <c r="I5694" s="20"/>
      <c r="J5694" s="25"/>
      <c r="K5694" t="s">
        <v>29</v>
      </c>
      <c r="L5694" t="s">
        <v>30</v>
      </c>
      <c r="M5694" s="21" t="s">
        <v>31</v>
      </c>
      <c r="N5694" t="s">
        <v>4486</v>
      </c>
      <c r="O5694" s="20">
        <v>57.5868372943327</v>
      </c>
      <c r="P5694" s="20">
        <v>31.3609467455621</v>
      </c>
      <c r="Q5694" s="22">
        <f t="shared" si="13"/>
        <v>0.544585329200714</v>
      </c>
      <c r="R5694" s="23"/>
      <c r="S5694" s="24"/>
      <c r="T5694" s="23"/>
      <c r="U5694" s="22"/>
      <c r="V5694" s="20"/>
      <c r="W5694" s="20"/>
      <c r="X5694" s="25"/>
      <c r="Y5694" s="85"/>
    </row>
    <row r="5695" spans="1:25">
      <c r="A5695" s="1" t="s">
        <v>3801</v>
      </c>
      <c r="B5695" s="13" t="s">
        <v>3802</v>
      </c>
      <c r="C5695" t="s">
        <v>3803</v>
      </c>
      <c r="D5695" s="62" t="s">
        <v>3804</v>
      </c>
      <c r="E5695" s="13" t="s">
        <v>4469</v>
      </c>
      <c r="F5695" s="20"/>
      <c r="G5695" s="20"/>
      <c r="H5695" s="20"/>
      <c r="I5695" s="20"/>
      <c r="J5695" s="25"/>
      <c r="K5695" t="s">
        <v>29</v>
      </c>
      <c r="L5695" t="s">
        <v>30</v>
      </c>
      <c r="M5695" s="21" t="s">
        <v>31</v>
      </c>
      <c r="N5695" t="s">
        <v>4487</v>
      </c>
      <c r="O5695" s="20">
        <v>57.5676940633266</v>
      </c>
      <c r="P5695" s="20">
        <v>38.3797653958944</v>
      </c>
      <c r="Q5695" s="22">
        <f t="shared" si="13"/>
        <v>0.666689295452328</v>
      </c>
      <c r="R5695" s="23"/>
      <c r="S5695" s="24"/>
      <c r="T5695" s="23"/>
      <c r="U5695" s="22"/>
      <c r="V5695" s="20"/>
      <c r="W5695" s="20"/>
      <c r="X5695" s="25"/>
      <c r="Y5695" s="85"/>
    </row>
    <row r="5696" spans="1:25">
      <c r="A5696" s="1" t="s">
        <v>3801</v>
      </c>
      <c r="B5696" s="13" t="s">
        <v>3802</v>
      </c>
      <c r="C5696" t="s">
        <v>3803</v>
      </c>
      <c r="D5696" s="62" t="s">
        <v>3804</v>
      </c>
      <c r="E5696" s="13" t="s">
        <v>4469</v>
      </c>
      <c r="F5696" s="20"/>
      <c r="G5696" s="20"/>
      <c r="H5696" s="20"/>
      <c r="I5696" s="20"/>
      <c r="J5696" s="25"/>
      <c r="K5696" t="s">
        <v>29</v>
      </c>
      <c r="L5696" t="s">
        <v>30</v>
      </c>
      <c r="M5696" s="21" t="s">
        <v>31</v>
      </c>
      <c r="N5696" t="s">
        <v>4488</v>
      </c>
      <c r="O5696" s="20">
        <v>57.4204736725777</v>
      </c>
      <c r="P5696" s="20">
        <v>41.5324275108559</v>
      </c>
      <c r="Q5696" s="22">
        <f t="shared" si="13"/>
        <v>0.723303463981882</v>
      </c>
      <c r="R5696" s="23"/>
      <c r="S5696" s="24"/>
      <c r="T5696" s="23"/>
      <c r="U5696" s="22"/>
      <c r="V5696" s="20"/>
      <c r="W5696" s="20"/>
      <c r="X5696" s="25"/>
      <c r="Y5696" s="85"/>
    </row>
    <row r="5697" spans="1:25">
      <c r="A5697" s="1" t="s">
        <v>3801</v>
      </c>
      <c r="B5697" s="13" t="s">
        <v>3802</v>
      </c>
      <c r="C5697" t="s">
        <v>3803</v>
      </c>
      <c r="D5697" s="62" t="s">
        <v>3804</v>
      </c>
      <c r="E5697" s="13" t="s">
        <v>4469</v>
      </c>
      <c r="F5697" s="20"/>
      <c r="G5697" s="20"/>
      <c r="H5697" s="20"/>
      <c r="I5697" s="20"/>
      <c r="J5697" s="25"/>
      <c r="K5697" t="s">
        <v>29</v>
      </c>
      <c r="L5697" t="s">
        <v>30</v>
      </c>
      <c r="M5697" s="21" t="s">
        <v>31</v>
      </c>
      <c r="N5697" t="s">
        <v>4489</v>
      </c>
      <c r="O5697" s="20">
        <v>57.3799795709908</v>
      </c>
      <c r="P5697" s="20">
        <v>49.8007368975111</v>
      </c>
      <c r="Q5697" s="22">
        <f t="shared" si="13"/>
        <v>0.86791137379018</v>
      </c>
      <c r="R5697" s="23"/>
      <c r="S5697" s="24"/>
      <c r="T5697" s="23"/>
      <c r="U5697" s="22"/>
      <c r="V5697" s="20"/>
      <c r="W5697" s="20"/>
      <c r="X5697" s="25"/>
      <c r="Y5697" s="85"/>
    </row>
    <row r="5698" spans="1:25">
      <c r="A5698" s="1" t="s">
        <v>3801</v>
      </c>
      <c r="B5698" s="13" t="s">
        <v>3802</v>
      </c>
      <c r="C5698" t="s">
        <v>3803</v>
      </c>
      <c r="D5698" s="62" t="s">
        <v>3804</v>
      </c>
      <c r="E5698" s="13" t="s">
        <v>4469</v>
      </c>
      <c r="F5698" s="20"/>
      <c r="G5698" s="20"/>
      <c r="H5698" s="20"/>
      <c r="I5698" s="20"/>
      <c r="J5698" s="25"/>
      <c r="K5698" t="s">
        <v>29</v>
      </c>
      <c r="L5698" t="s">
        <v>30</v>
      </c>
      <c r="M5698" s="21" t="s">
        <v>31</v>
      </c>
      <c r="N5698" t="s">
        <v>4490</v>
      </c>
      <c r="O5698" s="20">
        <v>57.3639605427685</v>
      </c>
      <c r="P5698" s="20">
        <v>50.1462083306258</v>
      </c>
      <c r="Q5698" s="22">
        <f t="shared" si="13"/>
        <v>0.874176187560107</v>
      </c>
      <c r="R5698" s="23"/>
      <c r="S5698" s="24"/>
      <c r="T5698" s="23"/>
      <c r="U5698" s="22"/>
      <c r="V5698" s="20"/>
      <c r="W5698" s="20"/>
      <c r="X5698" s="25"/>
      <c r="Y5698" s="85"/>
    </row>
    <row r="5699" spans="1:25">
      <c r="A5699" s="1" t="s">
        <v>3801</v>
      </c>
      <c r="B5699" s="13" t="s">
        <v>3802</v>
      </c>
      <c r="C5699" t="s">
        <v>3803</v>
      </c>
      <c r="D5699" s="62" t="s">
        <v>3804</v>
      </c>
      <c r="E5699" s="13" t="s">
        <v>4469</v>
      </c>
      <c r="F5699" s="20"/>
      <c r="G5699" s="20"/>
      <c r="H5699" s="20"/>
      <c r="I5699" s="20"/>
      <c r="J5699" s="25"/>
      <c r="K5699" t="s">
        <v>29</v>
      </c>
      <c r="L5699" t="s">
        <v>30</v>
      </c>
      <c r="M5699" s="21" t="s">
        <v>31</v>
      </c>
      <c r="N5699" t="s">
        <v>4491</v>
      </c>
      <c r="O5699" s="20">
        <v>57.1194960935134</v>
      </c>
      <c r="P5699" s="20">
        <v>45.6846950517836</v>
      </c>
      <c r="Q5699" s="22">
        <f t="shared" si="13"/>
        <v>0.799809140069982</v>
      </c>
      <c r="R5699" s="23"/>
      <c r="S5699" s="24"/>
      <c r="T5699" s="23"/>
      <c r="U5699" s="22"/>
      <c r="V5699" s="20"/>
      <c r="W5699" s="20"/>
      <c r="X5699" s="25"/>
      <c r="Y5699" s="85"/>
    </row>
    <row r="5700" spans="1:25">
      <c r="A5700" s="1" t="s">
        <v>3801</v>
      </c>
      <c r="B5700" s="13" t="s">
        <v>3802</v>
      </c>
      <c r="C5700" t="s">
        <v>3803</v>
      </c>
      <c r="D5700" s="62" t="s">
        <v>3804</v>
      </c>
      <c r="E5700" s="13" t="s">
        <v>4469</v>
      </c>
      <c r="F5700" s="20"/>
      <c r="G5700" s="20"/>
      <c r="H5700" s="20"/>
      <c r="I5700" s="20"/>
      <c r="J5700" s="25"/>
      <c r="K5700" t="s">
        <v>29</v>
      </c>
      <c r="L5700" t="s">
        <v>30</v>
      </c>
      <c r="M5700" s="21" t="s">
        <v>31</v>
      </c>
      <c r="N5700" t="s">
        <v>4492</v>
      </c>
      <c r="O5700" s="20">
        <v>57.0167061316867</v>
      </c>
      <c r="P5700" s="20">
        <v>42.8452144870055</v>
      </c>
      <c r="Q5700" s="22">
        <f t="shared" ref="Q5700:Q5763" si="14">P5700/O5700</f>
        <v>0.751450187039033</v>
      </c>
      <c r="R5700" s="23"/>
      <c r="S5700" s="24"/>
      <c r="T5700" s="23"/>
      <c r="U5700" s="22"/>
      <c r="V5700" s="20"/>
      <c r="W5700" s="20"/>
      <c r="X5700" s="25"/>
      <c r="Y5700" s="85"/>
    </row>
    <row r="5701" spans="1:25">
      <c r="A5701" s="1" t="s">
        <v>3801</v>
      </c>
      <c r="B5701" s="13" t="s">
        <v>3802</v>
      </c>
      <c r="C5701" t="s">
        <v>3803</v>
      </c>
      <c r="D5701" s="62" t="s">
        <v>3804</v>
      </c>
      <c r="E5701" s="13" t="s">
        <v>4469</v>
      </c>
      <c r="F5701" s="20"/>
      <c r="G5701" s="20"/>
      <c r="H5701" s="20"/>
      <c r="I5701" s="20"/>
      <c r="J5701" s="25"/>
      <c r="K5701" t="s">
        <v>29</v>
      </c>
      <c r="L5701" t="s">
        <v>30</v>
      </c>
      <c r="M5701" s="21" t="s">
        <v>31</v>
      </c>
      <c r="N5701" t="s">
        <v>4493</v>
      </c>
      <c r="O5701" s="20">
        <v>56.7705580212437</v>
      </c>
      <c r="P5701" s="20">
        <v>43.8694638694639</v>
      </c>
      <c r="Q5701" s="22">
        <f t="shared" si="14"/>
        <v>0.772750267014247</v>
      </c>
      <c r="R5701" s="23"/>
      <c r="S5701" s="24"/>
      <c r="T5701" s="23"/>
      <c r="U5701" s="22"/>
      <c r="V5701" s="20"/>
      <c r="W5701" s="20"/>
      <c r="X5701" s="25"/>
      <c r="Y5701" s="85"/>
    </row>
    <row r="5702" spans="1:25">
      <c r="A5702" s="1" t="s">
        <v>3801</v>
      </c>
      <c r="B5702" s="13" t="s">
        <v>3802</v>
      </c>
      <c r="C5702" t="s">
        <v>3803</v>
      </c>
      <c r="D5702" s="62" t="s">
        <v>3804</v>
      </c>
      <c r="E5702" s="13" t="s">
        <v>4469</v>
      </c>
      <c r="F5702" s="20"/>
      <c r="G5702" s="20"/>
      <c r="H5702" s="20"/>
      <c r="I5702" s="20"/>
      <c r="J5702" s="25"/>
      <c r="K5702" t="s">
        <v>29</v>
      </c>
      <c r="L5702" t="s">
        <v>30</v>
      </c>
      <c r="M5702" s="21" t="s">
        <v>31</v>
      </c>
      <c r="N5702" t="s">
        <v>4494</v>
      </c>
      <c r="O5702" s="20">
        <v>56.5644645654086</v>
      </c>
      <c r="P5702" s="20">
        <v>44.6839904910239</v>
      </c>
      <c r="Q5702" s="22">
        <f t="shared" si="14"/>
        <v>0.789965764448336</v>
      </c>
      <c r="R5702" s="23"/>
      <c r="S5702" s="24"/>
      <c r="T5702" s="23"/>
      <c r="U5702" s="22"/>
      <c r="V5702" s="20"/>
      <c r="W5702" s="20"/>
      <c r="X5702" s="25"/>
      <c r="Y5702" s="85"/>
    </row>
    <row r="5703" spans="1:25">
      <c r="A5703" s="1" t="s">
        <v>3801</v>
      </c>
      <c r="B5703" s="13" t="s">
        <v>3802</v>
      </c>
      <c r="C5703" t="s">
        <v>3803</v>
      </c>
      <c r="D5703" s="62" t="s">
        <v>3804</v>
      </c>
      <c r="E5703" s="13" t="s">
        <v>4469</v>
      </c>
      <c r="F5703" s="20"/>
      <c r="G5703" s="20"/>
      <c r="H5703" s="20"/>
      <c r="I5703" s="20"/>
      <c r="J5703" s="25"/>
      <c r="K5703" t="s">
        <v>29</v>
      </c>
      <c r="L5703" t="s">
        <v>30</v>
      </c>
      <c r="M5703" s="21" t="s">
        <v>31</v>
      </c>
      <c r="N5703" t="s">
        <v>4495</v>
      </c>
      <c r="O5703" s="20">
        <v>56.4899152294651</v>
      </c>
      <c r="P5703" s="20">
        <v>45.8127648420777</v>
      </c>
      <c r="Q5703" s="22">
        <f t="shared" si="14"/>
        <v>0.810990150294681</v>
      </c>
      <c r="R5703" s="23"/>
      <c r="S5703" s="24"/>
      <c r="T5703" s="23"/>
      <c r="U5703" s="22"/>
      <c r="V5703" s="20"/>
      <c r="W5703" s="20"/>
      <c r="X5703" s="25"/>
      <c r="Y5703" s="85"/>
    </row>
    <row r="5704" spans="1:25">
      <c r="A5704" s="1" t="s">
        <v>3801</v>
      </c>
      <c r="B5704" s="13" t="s">
        <v>3802</v>
      </c>
      <c r="C5704" t="s">
        <v>3803</v>
      </c>
      <c r="D5704" s="62" t="s">
        <v>3804</v>
      </c>
      <c r="E5704" s="13" t="s">
        <v>4469</v>
      </c>
      <c r="F5704" s="20"/>
      <c r="G5704" s="20"/>
      <c r="H5704" s="20"/>
      <c r="I5704" s="20"/>
      <c r="J5704" s="25"/>
      <c r="K5704" t="s">
        <v>29</v>
      </c>
      <c r="L5704" t="s">
        <v>30</v>
      </c>
      <c r="M5704" s="21" t="s">
        <v>31</v>
      </c>
      <c r="N5704" t="s">
        <v>4496</v>
      </c>
      <c r="O5704" s="20">
        <v>56.4768095927785</v>
      </c>
      <c r="P5704" s="20">
        <v>44.2534686270449</v>
      </c>
      <c r="Q5704" s="22">
        <f t="shared" si="14"/>
        <v>0.783568847924149</v>
      </c>
      <c r="R5704" s="23"/>
      <c r="S5704" s="24"/>
      <c r="T5704" s="23"/>
      <c r="U5704" s="22"/>
      <c r="V5704" s="20"/>
      <c r="W5704" s="20"/>
      <c r="X5704" s="25"/>
      <c r="Y5704" s="85"/>
    </row>
    <row r="5705" spans="1:25">
      <c r="A5705" s="1" t="s">
        <v>3801</v>
      </c>
      <c r="B5705" s="13" t="s">
        <v>3802</v>
      </c>
      <c r="C5705" t="s">
        <v>3803</v>
      </c>
      <c r="D5705" s="62" t="s">
        <v>3804</v>
      </c>
      <c r="E5705" s="13" t="s">
        <v>4469</v>
      </c>
      <c r="F5705" s="20"/>
      <c r="G5705" s="20"/>
      <c r="H5705" s="20"/>
      <c r="I5705" s="20"/>
      <c r="J5705" s="25"/>
      <c r="K5705" t="s">
        <v>29</v>
      </c>
      <c r="L5705" t="s">
        <v>30</v>
      </c>
      <c r="M5705" s="21" t="s">
        <v>31</v>
      </c>
      <c r="N5705" t="s">
        <v>4497</v>
      </c>
      <c r="O5705" s="20">
        <v>56.3473632464869</v>
      </c>
      <c r="P5705" s="20">
        <v>38.359902340945</v>
      </c>
      <c r="Q5705" s="22">
        <f t="shared" si="14"/>
        <v>0.680775463674188</v>
      </c>
      <c r="R5705" s="23"/>
      <c r="S5705" s="24"/>
      <c r="T5705" s="23"/>
      <c r="U5705" s="22"/>
      <c r="V5705" s="20"/>
      <c r="W5705" s="20"/>
      <c r="X5705" s="25"/>
      <c r="Y5705" s="85"/>
    </row>
    <row r="5706" spans="1:25">
      <c r="A5706" s="1" t="s">
        <v>3801</v>
      </c>
      <c r="B5706" s="13" t="s">
        <v>3802</v>
      </c>
      <c r="C5706" t="s">
        <v>3803</v>
      </c>
      <c r="D5706" s="62" t="s">
        <v>3804</v>
      </c>
      <c r="E5706" s="13" t="s">
        <v>4469</v>
      </c>
      <c r="F5706" s="20"/>
      <c r="G5706" s="20"/>
      <c r="H5706" s="20"/>
      <c r="I5706" s="20"/>
      <c r="J5706" s="25"/>
      <c r="K5706" t="s">
        <v>29</v>
      </c>
      <c r="L5706" t="s">
        <v>30</v>
      </c>
      <c r="M5706" s="21" t="s">
        <v>31</v>
      </c>
      <c r="N5706" t="s">
        <v>4498</v>
      </c>
      <c r="O5706" s="20">
        <v>56.3120300499264</v>
      </c>
      <c r="P5706" s="20">
        <v>47.8235747303544</v>
      </c>
      <c r="Q5706" s="22">
        <f t="shared" si="14"/>
        <v>0.849260356764866</v>
      </c>
      <c r="R5706" s="23"/>
      <c r="S5706" s="24"/>
      <c r="T5706" s="23"/>
      <c r="U5706" s="22"/>
      <c r="V5706" s="20"/>
      <c r="W5706" s="20"/>
      <c r="X5706" s="25"/>
      <c r="Y5706" s="85"/>
    </row>
    <row r="5707" spans="1:25">
      <c r="A5707" s="1" t="s">
        <v>3801</v>
      </c>
      <c r="B5707" s="13" t="s">
        <v>3802</v>
      </c>
      <c r="C5707" t="s">
        <v>3803</v>
      </c>
      <c r="D5707" s="62" t="s">
        <v>3804</v>
      </c>
      <c r="E5707" s="13" t="s">
        <v>4469</v>
      </c>
      <c r="F5707" s="20"/>
      <c r="G5707" s="20"/>
      <c r="H5707" s="20"/>
      <c r="I5707" s="20"/>
      <c r="J5707" s="25"/>
      <c r="K5707" t="s">
        <v>29</v>
      </c>
      <c r="L5707" t="s">
        <v>30</v>
      </c>
      <c r="M5707" s="21" t="s">
        <v>31</v>
      </c>
      <c r="N5707" t="s">
        <v>4499</v>
      </c>
      <c r="O5707" s="20">
        <v>56.2140320803232</v>
      </c>
      <c r="P5707" s="20">
        <v>48.7752470992694</v>
      </c>
      <c r="Q5707" s="22">
        <f t="shared" si="14"/>
        <v>0.867670318143615</v>
      </c>
      <c r="R5707" s="23"/>
      <c r="S5707" s="24"/>
      <c r="T5707" s="23"/>
      <c r="U5707" s="22"/>
      <c r="V5707" s="20"/>
      <c r="W5707" s="20"/>
      <c r="X5707" s="25"/>
      <c r="Y5707" s="85"/>
    </row>
    <row r="5708" spans="1:25">
      <c r="A5708" s="1" t="s">
        <v>3801</v>
      </c>
      <c r="B5708" s="13" t="s">
        <v>3802</v>
      </c>
      <c r="C5708" t="s">
        <v>3803</v>
      </c>
      <c r="D5708" s="62" t="s">
        <v>3804</v>
      </c>
      <c r="E5708" s="13" t="s">
        <v>4469</v>
      </c>
      <c r="F5708" s="20"/>
      <c r="G5708" s="20"/>
      <c r="H5708" s="20"/>
      <c r="I5708" s="20"/>
      <c r="J5708" s="25"/>
      <c r="K5708" t="s">
        <v>29</v>
      </c>
      <c r="L5708" t="s">
        <v>30</v>
      </c>
      <c r="M5708" s="21" t="s">
        <v>31</v>
      </c>
      <c r="N5708" t="s">
        <v>4500</v>
      </c>
      <c r="O5708" s="20">
        <v>56.1830778920848</v>
      </c>
      <c r="P5708" s="20">
        <v>43.5335497835498</v>
      </c>
      <c r="Q5708" s="22">
        <f t="shared" si="14"/>
        <v>0.774851635347712</v>
      </c>
      <c r="R5708" s="23"/>
      <c r="S5708" s="24"/>
      <c r="T5708" s="23"/>
      <c r="U5708" s="22"/>
      <c r="V5708" s="20"/>
      <c r="W5708" s="20"/>
      <c r="X5708" s="25"/>
      <c r="Y5708" s="85"/>
    </row>
    <row r="5709" spans="1:25">
      <c r="A5709" s="1" t="s">
        <v>3801</v>
      </c>
      <c r="B5709" s="13" t="s">
        <v>3802</v>
      </c>
      <c r="C5709" t="s">
        <v>3803</v>
      </c>
      <c r="D5709" s="62" t="s">
        <v>3804</v>
      </c>
      <c r="E5709" s="13" t="s">
        <v>4469</v>
      </c>
      <c r="F5709" s="20"/>
      <c r="G5709" s="20"/>
      <c r="H5709" s="20"/>
      <c r="I5709" s="20"/>
      <c r="J5709" s="25"/>
      <c r="K5709" t="s">
        <v>29</v>
      </c>
      <c r="L5709" t="s">
        <v>30</v>
      </c>
      <c r="M5709" s="21" t="s">
        <v>31</v>
      </c>
      <c r="N5709" t="s">
        <v>4501</v>
      </c>
      <c r="O5709" s="20">
        <v>56.149870498201</v>
      </c>
      <c r="P5709" s="20">
        <v>49.8754119443775</v>
      </c>
      <c r="Q5709" s="22">
        <f t="shared" si="14"/>
        <v>0.888255155387676</v>
      </c>
      <c r="R5709" s="23"/>
      <c r="S5709" s="24"/>
      <c r="T5709" s="23"/>
      <c r="U5709" s="22"/>
      <c r="V5709" s="20"/>
      <c r="W5709" s="20"/>
      <c r="X5709" s="25"/>
      <c r="Y5709" s="85"/>
    </row>
    <row r="5710" spans="1:25">
      <c r="A5710" s="1" t="s">
        <v>3801</v>
      </c>
      <c r="B5710" s="13" t="s">
        <v>3802</v>
      </c>
      <c r="C5710" t="s">
        <v>3803</v>
      </c>
      <c r="D5710" s="62" t="s">
        <v>3804</v>
      </c>
      <c r="E5710" s="13" t="s">
        <v>4469</v>
      </c>
      <c r="F5710" s="20"/>
      <c r="G5710" s="20"/>
      <c r="H5710" s="20"/>
      <c r="I5710" s="20"/>
      <c r="J5710" s="25"/>
      <c r="K5710" t="s">
        <v>29</v>
      </c>
      <c r="L5710" t="s">
        <v>30</v>
      </c>
      <c r="M5710" s="21" t="s">
        <v>31</v>
      </c>
      <c r="N5710" t="s">
        <v>4502</v>
      </c>
      <c r="O5710" s="20">
        <v>55.8411108235258</v>
      </c>
      <c r="P5710" s="20">
        <v>46.1452762923351</v>
      </c>
      <c r="Q5710" s="22">
        <f t="shared" si="14"/>
        <v>0.82636744885265</v>
      </c>
      <c r="R5710" s="23"/>
      <c r="S5710" s="24"/>
      <c r="T5710" s="23"/>
      <c r="U5710" s="22"/>
      <c r="V5710" s="20"/>
      <c r="W5710" s="20"/>
      <c r="X5710" s="25"/>
      <c r="Y5710" s="85"/>
    </row>
    <row r="5711" spans="1:25">
      <c r="A5711" s="1" t="s">
        <v>3801</v>
      </c>
      <c r="B5711" s="13" t="s">
        <v>3802</v>
      </c>
      <c r="C5711" t="s">
        <v>3803</v>
      </c>
      <c r="D5711" s="62" t="s">
        <v>3804</v>
      </c>
      <c r="E5711" s="13" t="s">
        <v>4469</v>
      </c>
      <c r="F5711" s="20"/>
      <c r="G5711" s="20"/>
      <c r="H5711" s="20"/>
      <c r="I5711" s="20"/>
      <c r="J5711" s="25"/>
      <c r="K5711" t="s">
        <v>29</v>
      </c>
      <c r="L5711" t="s">
        <v>30</v>
      </c>
      <c r="M5711" s="21" t="s">
        <v>31</v>
      </c>
      <c r="N5711" t="s">
        <v>4503</v>
      </c>
      <c r="O5711" s="20">
        <v>55.812402756168</v>
      </c>
      <c r="P5711" s="20">
        <v>40.2554470323065</v>
      </c>
      <c r="Q5711" s="22">
        <f t="shared" si="14"/>
        <v>0.721263465544991</v>
      </c>
      <c r="R5711" s="23"/>
      <c r="S5711" s="24"/>
      <c r="T5711" s="23"/>
      <c r="U5711" s="22"/>
      <c r="V5711" s="20"/>
      <c r="W5711" s="20"/>
      <c r="X5711" s="25"/>
      <c r="Y5711" s="85"/>
    </row>
    <row r="5712" spans="1:25">
      <c r="A5712" s="1" t="s">
        <v>3801</v>
      </c>
      <c r="B5712" s="13" t="s">
        <v>3802</v>
      </c>
      <c r="C5712" t="s">
        <v>3803</v>
      </c>
      <c r="D5712" s="62" t="s">
        <v>3804</v>
      </c>
      <c r="E5712" s="13" t="s">
        <v>4469</v>
      </c>
      <c r="F5712" s="20"/>
      <c r="G5712" s="20"/>
      <c r="H5712" s="20"/>
      <c r="I5712" s="20"/>
      <c r="J5712" s="25"/>
      <c r="K5712" t="s">
        <v>29</v>
      </c>
      <c r="L5712" t="s">
        <v>30</v>
      </c>
      <c r="M5712" s="21" t="s">
        <v>31</v>
      </c>
      <c r="N5712" t="s">
        <v>4504</v>
      </c>
      <c r="O5712" s="20">
        <v>55.5066361204613</v>
      </c>
      <c r="P5712" s="20">
        <v>46.8757163159584</v>
      </c>
      <c r="Q5712" s="22">
        <f t="shared" si="14"/>
        <v>0.844506523764619</v>
      </c>
      <c r="R5712" s="23"/>
      <c r="S5712" s="24"/>
      <c r="T5712" s="23"/>
      <c r="U5712" s="22"/>
      <c r="V5712" s="20"/>
      <c r="W5712" s="20"/>
      <c r="X5712" s="25"/>
      <c r="Y5712" s="85"/>
    </row>
    <row r="5713" spans="1:25">
      <c r="A5713" s="1" t="s">
        <v>3801</v>
      </c>
      <c r="B5713" s="13" t="s">
        <v>3802</v>
      </c>
      <c r="C5713" t="s">
        <v>3803</v>
      </c>
      <c r="D5713" s="62" t="s">
        <v>3804</v>
      </c>
      <c r="E5713" s="13" t="s">
        <v>4469</v>
      </c>
      <c r="F5713" s="20"/>
      <c r="G5713" s="20"/>
      <c r="H5713" s="20"/>
      <c r="I5713" s="20"/>
      <c r="J5713" s="25"/>
      <c r="K5713" t="s">
        <v>29</v>
      </c>
      <c r="L5713" t="s">
        <v>30</v>
      </c>
      <c r="M5713" s="21" t="s">
        <v>31</v>
      </c>
      <c r="N5713" t="s">
        <v>4505</v>
      </c>
      <c r="O5713" s="20">
        <v>55.3482749937044</v>
      </c>
      <c r="P5713" s="20">
        <v>42.7907697072944</v>
      </c>
      <c r="Q5713" s="22">
        <f t="shared" si="14"/>
        <v>0.773118398218584</v>
      </c>
      <c r="R5713" s="23"/>
      <c r="S5713" s="24"/>
      <c r="T5713" s="23"/>
      <c r="U5713" s="22"/>
      <c r="V5713" s="20"/>
      <c r="W5713" s="20"/>
      <c r="X5713" s="25"/>
      <c r="Y5713" s="85"/>
    </row>
    <row r="5714" spans="1:25">
      <c r="A5714" s="1" t="s">
        <v>3801</v>
      </c>
      <c r="B5714" s="13" t="s">
        <v>3802</v>
      </c>
      <c r="C5714" t="s">
        <v>3803</v>
      </c>
      <c r="D5714" s="62" t="s">
        <v>3804</v>
      </c>
      <c r="E5714" s="13" t="s">
        <v>4469</v>
      </c>
      <c r="F5714" s="20"/>
      <c r="G5714" s="20"/>
      <c r="H5714" s="20"/>
      <c r="I5714" s="20"/>
      <c r="J5714" s="25"/>
      <c r="K5714" t="s">
        <v>29</v>
      </c>
      <c r="L5714" t="s">
        <v>30</v>
      </c>
      <c r="M5714" s="21" t="s">
        <v>31</v>
      </c>
      <c r="N5714" t="s">
        <v>4506</v>
      </c>
      <c r="O5714" s="20">
        <v>54.7282347282347</v>
      </c>
      <c r="P5714" s="20">
        <v>41.3143783514154</v>
      </c>
      <c r="Q5714" s="22">
        <f t="shared" si="14"/>
        <v>0.754900620430591</v>
      </c>
      <c r="R5714" s="23"/>
      <c r="S5714" s="24"/>
      <c r="T5714" s="23"/>
      <c r="U5714" s="22"/>
      <c r="V5714" s="20"/>
      <c r="W5714" s="20"/>
      <c r="X5714" s="25"/>
      <c r="Y5714" s="85"/>
    </row>
    <row r="5715" spans="1:25">
      <c r="A5715" s="1" t="s">
        <v>3801</v>
      </c>
      <c r="B5715" s="13" t="s">
        <v>3802</v>
      </c>
      <c r="C5715" t="s">
        <v>3803</v>
      </c>
      <c r="D5715" s="62" t="s">
        <v>3804</v>
      </c>
      <c r="E5715" s="13" t="s">
        <v>4469</v>
      </c>
      <c r="F5715" s="20"/>
      <c r="G5715" s="20"/>
      <c r="H5715" s="20"/>
      <c r="I5715" s="20"/>
      <c r="J5715" s="25"/>
      <c r="K5715" t="s">
        <v>29</v>
      </c>
      <c r="L5715" t="s">
        <v>30</v>
      </c>
      <c r="M5715" s="21" t="s">
        <v>31</v>
      </c>
      <c r="N5715" t="s">
        <v>4507</v>
      </c>
      <c r="O5715" s="20">
        <v>54.3573360642052</v>
      </c>
      <c r="P5715" s="20">
        <v>32.7990560007867</v>
      </c>
      <c r="Q5715" s="22">
        <f t="shared" si="14"/>
        <v>0.603397045838403</v>
      </c>
      <c r="R5715" s="23"/>
      <c r="S5715" s="24"/>
      <c r="T5715" s="23"/>
      <c r="U5715" s="22"/>
      <c r="V5715" s="20"/>
      <c r="W5715" s="20"/>
      <c r="X5715" s="25"/>
      <c r="Y5715" s="85"/>
    </row>
    <row r="5716" spans="1:25">
      <c r="A5716" s="1" t="s">
        <v>3801</v>
      </c>
      <c r="B5716" s="13" t="s">
        <v>3802</v>
      </c>
      <c r="C5716" t="s">
        <v>3803</v>
      </c>
      <c r="D5716" s="62" t="s">
        <v>3804</v>
      </c>
      <c r="E5716" s="13" t="s">
        <v>4469</v>
      </c>
      <c r="F5716" s="20"/>
      <c r="G5716" s="20"/>
      <c r="H5716" s="20"/>
      <c r="I5716" s="20"/>
      <c r="J5716" s="25"/>
      <c r="K5716" t="s">
        <v>29</v>
      </c>
      <c r="L5716" t="s">
        <v>30</v>
      </c>
      <c r="M5716" s="21" t="s">
        <v>31</v>
      </c>
      <c r="N5716" t="s">
        <v>4508</v>
      </c>
      <c r="O5716" s="20">
        <v>54.1851799971985</v>
      </c>
      <c r="P5716" s="20">
        <v>35.3725043865889</v>
      </c>
      <c r="Q5716" s="22">
        <f t="shared" si="14"/>
        <v>0.652807730608586</v>
      </c>
      <c r="R5716" s="23"/>
      <c r="S5716" s="24"/>
      <c r="T5716" s="23"/>
      <c r="U5716" s="22"/>
      <c r="V5716" s="20"/>
      <c r="W5716" s="20"/>
      <c r="X5716" s="25"/>
      <c r="Y5716" s="85"/>
    </row>
    <row r="5717" spans="1:25">
      <c r="A5717" s="1" t="s">
        <v>3801</v>
      </c>
      <c r="B5717" s="13" t="s">
        <v>3802</v>
      </c>
      <c r="C5717" t="s">
        <v>3803</v>
      </c>
      <c r="D5717" s="62" t="s">
        <v>3804</v>
      </c>
      <c r="E5717" s="13" t="s">
        <v>4469</v>
      </c>
      <c r="F5717" s="20"/>
      <c r="G5717" s="20"/>
      <c r="H5717" s="20"/>
      <c r="I5717" s="20"/>
      <c r="J5717" s="25"/>
      <c r="K5717" t="s">
        <v>29</v>
      </c>
      <c r="L5717" t="s">
        <v>30</v>
      </c>
      <c r="M5717" s="21" t="s">
        <v>31</v>
      </c>
      <c r="N5717" t="s">
        <v>4509</v>
      </c>
      <c r="O5717" s="20">
        <v>54.0429361842067</v>
      </c>
      <c r="P5717" s="20">
        <v>43.8646934460888</v>
      </c>
      <c r="Q5717" s="22">
        <f t="shared" si="14"/>
        <v>0.811663772237964</v>
      </c>
      <c r="R5717" s="23"/>
      <c r="S5717" s="24"/>
      <c r="T5717" s="23">
        <f>251000*1000000000</f>
        <v>251000000000000</v>
      </c>
      <c r="U5717" s="22"/>
      <c r="V5717" s="20">
        <v>45.9</v>
      </c>
      <c r="W5717" s="20"/>
      <c r="X5717" s="25"/>
      <c r="Y5717" s="85"/>
    </row>
    <row r="5718" spans="1:25">
      <c r="A5718" s="1" t="s">
        <v>3801</v>
      </c>
      <c r="B5718" s="13" t="s">
        <v>3802</v>
      </c>
      <c r="C5718" t="s">
        <v>3803</v>
      </c>
      <c r="D5718" s="62" t="s">
        <v>3804</v>
      </c>
      <c r="E5718" s="13" t="s">
        <v>4469</v>
      </c>
      <c r="F5718" s="20"/>
      <c r="G5718" s="20"/>
      <c r="H5718" s="20"/>
      <c r="I5718" s="20"/>
      <c r="J5718" s="25"/>
      <c r="K5718" t="s">
        <v>29</v>
      </c>
      <c r="L5718" t="s">
        <v>30</v>
      </c>
      <c r="M5718" s="21" t="s">
        <v>31</v>
      </c>
      <c r="N5718" t="s">
        <v>4510</v>
      </c>
      <c r="O5718" s="20">
        <v>53.9300404961577</v>
      </c>
      <c r="P5718" s="20">
        <v>38.8863509466524</v>
      </c>
      <c r="Q5718" s="22">
        <f t="shared" si="14"/>
        <v>0.721051766119534</v>
      </c>
      <c r="R5718" s="23"/>
      <c r="S5718" s="24"/>
      <c r="T5718" s="23"/>
      <c r="U5718" s="22"/>
      <c r="V5718" s="20"/>
      <c r="W5718" s="20"/>
      <c r="X5718" s="25"/>
      <c r="Y5718" s="85"/>
    </row>
    <row r="5719" spans="1:25">
      <c r="A5719" s="1" t="s">
        <v>3801</v>
      </c>
      <c r="B5719" s="13" t="s">
        <v>3802</v>
      </c>
      <c r="C5719" t="s">
        <v>3803</v>
      </c>
      <c r="D5719" s="62" t="s">
        <v>3804</v>
      </c>
      <c r="E5719" s="13" t="s">
        <v>4469</v>
      </c>
      <c r="F5719" s="20"/>
      <c r="G5719" s="20"/>
      <c r="H5719" s="20"/>
      <c r="I5719" s="20"/>
      <c r="J5719" s="25"/>
      <c r="K5719" t="s">
        <v>29</v>
      </c>
      <c r="L5719" t="s">
        <v>30</v>
      </c>
      <c r="M5719" s="21" t="s">
        <v>31</v>
      </c>
      <c r="N5719" t="s">
        <v>4511</v>
      </c>
      <c r="O5719" s="20">
        <v>53.8421373248629</v>
      </c>
      <c r="P5719" s="20">
        <v>37.1712864250178</v>
      </c>
      <c r="Q5719" s="22">
        <f t="shared" si="14"/>
        <v>0.690375387602843</v>
      </c>
      <c r="R5719" s="23"/>
      <c r="S5719" s="24"/>
      <c r="T5719" s="23"/>
      <c r="U5719" s="22"/>
      <c r="V5719" s="20"/>
      <c r="W5719" s="20"/>
      <c r="X5719" s="25"/>
      <c r="Y5719" s="85"/>
    </row>
    <row r="5720" spans="1:25">
      <c r="A5720" s="1" t="s">
        <v>3801</v>
      </c>
      <c r="B5720" s="13" t="s">
        <v>3802</v>
      </c>
      <c r="C5720" t="s">
        <v>3803</v>
      </c>
      <c r="D5720" s="62" t="s">
        <v>3804</v>
      </c>
      <c r="E5720" s="13" t="s">
        <v>4469</v>
      </c>
      <c r="F5720" s="20"/>
      <c r="G5720" s="20"/>
      <c r="H5720" s="20"/>
      <c r="I5720" s="20"/>
      <c r="J5720" s="25"/>
      <c r="K5720" t="s">
        <v>29</v>
      </c>
      <c r="L5720" t="s">
        <v>30</v>
      </c>
      <c r="M5720" s="21" t="s">
        <v>31</v>
      </c>
      <c r="N5720" t="s">
        <v>4512</v>
      </c>
      <c r="O5720" s="20">
        <v>53.4353900191026</v>
      </c>
      <c r="P5720" s="20">
        <v>43.7180796731359</v>
      </c>
      <c r="Q5720" s="22">
        <f t="shared" si="14"/>
        <v>0.818148415451016</v>
      </c>
      <c r="R5720" s="23"/>
      <c r="S5720" s="24"/>
      <c r="T5720" s="23"/>
      <c r="U5720" s="22"/>
      <c r="V5720" s="20"/>
      <c r="W5720" s="20"/>
      <c r="X5720" s="25"/>
      <c r="Y5720" s="85"/>
    </row>
    <row r="5721" spans="1:25">
      <c r="A5721" s="1" t="s">
        <v>3801</v>
      </c>
      <c r="B5721" s="13" t="s">
        <v>3802</v>
      </c>
      <c r="C5721" t="s">
        <v>3803</v>
      </c>
      <c r="D5721" s="62" t="s">
        <v>3804</v>
      </c>
      <c r="E5721" s="13" t="s">
        <v>4469</v>
      </c>
      <c r="F5721" s="20"/>
      <c r="G5721" s="20"/>
      <c r="H5721" s="20"/>
      <c r="I5721" s="20"/>
      <c r="J5721" s="25"/>
      <c r="K5721" t="s">
        <v>29</v>
      </c>
      <c r="L5721" t="s">
        <v>30</v>
      </c>
      <c r="M5721" s="21" t="s">
        <v>31</v>
      </c>
      <c r="N5721" t="s">
        <v>4513</v>
      </c>
      <c r="O5721" s="20">
        <v>53.4029227557411</v>
      </c>
      <c r="P5721" s="20">
        <v>39.3148450244698</v>
      </c>
      <c r="Q5721" s="22">
        <f t="shared" si="14"/>
        <v>0.73619275866775</v>
      </c>
      <c r="R5721" s="23"/>
      <c r="S5721" s="24"/>
      <c r="T5721" s="23"/>
      <c r="U5721" s="22"/>
      <c r="V5721" s="20"/>
      <c r="W5721" s="20"/>
      <c r="X5721" s="25"/>
      <c r="Y5721" s="85"/>
    </row>
    <row r="5722" spans="1:25">
      <c r="A5722" s="1" t="s">
        <v>3801</v>
      </c>
      <c r="B5722" s="13" t="s">
        <v>3802</v>
      </c>
      <c r="C5722" t="s">
        <v>3803</v>
      </c>
      <c r="D5722" s="62" t="s">
        <v>3804</v>
      </c>
      <c r="E5722" s="13" t="s">
        <v>4469</v>
      </c>
      <c r="F5722" s="20"/>
      <c r="G5722" s="20"/>
      <c r="H5722" s="20"/>
      <c r="I5722" s="20"/>
      <c r="J5722" s="25"/>
      <c r="K5722" t="s">
        <v>29</v>
      </c>
      <c r="L5722" t="s">
        <v>30</v>
      </c>
      <c r="M5722" s="21" t="s">
        <v>31</v>
      </c>
      <c r="N5722" t="s">
        <v>4514</v>
      </c>
      <c r="O5722" s="20">
        <v>53.0637334196053</v>
      </c>
      <c r="P5722" s="20">
        <v>44.3850267379679</v>
      </c>
      <c r="Q5722" s="22">
        <f t="shared" si="14"/>
        <v>0.836447492056205</v>
      </c>
      <c r="R5722" s="23"/>
      <c r="S5722" s="24"/>
      <c r="T5722" s="23"/>
      <c r="U5722" s="22"/>
      <c r="V5722" s="20"/>
      <c r="W5722" s="20"/>
      <c r="X5722" s="25"/>
      <c r="Y5722" s="85"/>
    </row>
    <row r="5723" spans="1:25">
      <c r="A5723" s="1" t="s">
        <v>3801</v>
      </c>
      <c r="B5723" s="13" t="s">
        <v>3802</v>
      </c>
      <c r="C5723" t="s">
        <v>3803</v>
      </c>
      <c r="D5723" s="62" t="s">
        <v>3804</v>
      </c>
      <c r="E5723" s="13" t="s">
        <v>4469</v>
      </c>
      <c r="F5723" s="20"/>
      <c r="G5723" s="20"/>
      <c r="H5723" s="20"/>
      <c r="I5723" s="20"/>
      <c r="J5723" s="25"/>
      <c r="K5723" t="s">
        <v>29</v>
      </c>
      <c r="L5723" t="s">
        <v>30</v>
      </c>
      <c r="M5723" s="21" t="s">
        <v>31</v>
      </c>
      <c r="N5723" t="s">
        <v>4515</v>
      </c>
      <c r="O5723" s="20">
        <v>52.9115688400186</v>
      </c>
      <c r="P5723" s="20">
        <v>38.4218121060226</v>
      </c>
      <c r="Q5723" s="22">
        <f t="shared" si="14"/>
        <v>0.726151443783369</v>
      </c>
      <c r="R5723" s="23"/>
      <c r="S5723" s="24"/>
      <c r="T5723" s="23"/>
      <c r="U5723" s="22"/>
      <c r="V5723" s="20"/>
      <c r="W5723" s="20"/>
      <c r="X5723" s="25"/>
      <c r="Y5723" s="85"/>
    </row>
    <row r="5724" spans="1:25">
      <c r="A5724" s="1" t="s">
        <v>3801</v>
      </c>
      <c r="B5724" s="13" t="s">
        <v>3802</v>
      </c>
      <c r="C5724" t="s">
        <v>3803</v>
      </c>
      <c r="D5724" s="62" t="s">
        <v>3804</v>
      </c>
      <c r="E5724" s="13" t="s">
        <v>4469</v>
      </c>
      <c r="F5724" s="20"/>
      <c r="G5724" s="20"/>
      <c r="H5724" s="20"/>
      <c r="I5724" s="20"/>
      <c r="J5724" s="25"/>
      <c r="K5724" t="s">
        <v>29</v>
      </c>
      <c r="L5724" t="s">
        <v>30</v>
      </c>
      <c r="M5724" s="21" t="s">
        <v>31</v>
      </c>
      <c r="N5724" t="s">
        <v>4516</v>
      </c>
      <c r="O5724" s="20">
        <v>52.7785625801404</v>
      </c>
      <c r="P5724" s="20">
        <v>42.5124351783258</v>
      </c>
      <c r="Q5724" s="22">
        <f t="shared" si="14"/>
        <v>0.805486794259956</v>
      </c>
      <c r="R5724" s="23"/>
      <c r="S5724" s="24"/>
      <c r="T5724" s="23"/>
      <c r="U5724" s="22"/>
      <c r="V5724" s="20"/>
      <c r="W5724" s="20"/>
      <c r="X5724" s="25"/>
      <c r="Y5724" s="85"/>
    </row>
    <row r="5725" spans="1:25">
      <c r="A5725" s="1" t="s">
        <v>3801</v>
      </c>
      <c r="B5725" s="13" t="s">
        <v>3802</v>
      </c>
      <c r="C5725" t="s">
        <v>3803</v>
      </c>
      <c r="D5725" s="62" t="s">
        <v>3804</v>
      </c>
      <c r="E5725" s="13" t="s">
        <v>4469</v>
      </c>
      <c r="F5725" s="20"/>
      <c r="G5725" s="20"/>
      <c r="H5725" s="20"/>
      <c r="I5725" s="20"/>
      <c r="J5725" s="25"/>
      <c r="K5725" t="s">
        <v>29</v>
      </c>
      <c r="L5725" t="s">
        <v>30</v>
      </c>
      <c r="M5725" s="21" t="s">
        <v>31</v>
      </c>
      <c r="N5725" t="s">
        <v>4517</v>
      </c>
      <c r="O5725" s="20">
        <v>52.6845511088773</v>
      </c>
      <c r="P5725" s="20">
        <v>43.1727634914886</v>
      </c>
      <c r="Q5725" s="22">
        <f t="shared" si="14"/>
        <v>0.819457745825114</v>
      </c>
      <c r="R5725" s="23"/>
      <c r="S5725" s="24"/>
      <c r="T5725" s="23"/>
      <c r="U5725" s="22"/>
      <c r="V5725" s="20"/>
      <c r="W5725" s="20"/>
      <c r="X5725" s="25"/>
      <c r="Y5725" s="85"/>
    </row>
    <row r="5726" spans="1:25">
      <c r="A5726" s="1" t="s">
        <v>3801</v>
      </c>
      <c r="B5726" s="13" t="s">
        <v>3802</v>
      </c>
      <c r="C5726" t="s">
        <v>3803</v>
      </c>
      <c r="D5726" s="62" t="s">
        <v>3804</v>
      </c>
      <c r="E5726" s="13" t="s">
        <v>4469</v>
      </c>
      <c r="F5726" s="20"/>
      <c r="G5726" s="20"/>
      <c r="H5726" s="20"/>
      <c r="I5726" s="20"/>
      <c r="J5726" s="25"/>
      <c r="K5726" t="s">
        <v>29</v>
      </c>
      <c r="L5726" t="s">
        <v>30</v>
      </c>
      <c r="M5726" s="21" t="s">
        <v>31</v>
      </c>
      <c r="N5726" t="s">
        <v>4518</v>
      </c>
      <c r="O5726" s="20">
        <v>52.6555386949924</v>
      </c>
      <c r="P5726" s="20">
        <v>41.869918699187</v>
      </c>
      <c r="Q5726" s="22">
        <f t="shared" si="14"/>
        <v>0.795166467514819</v>
      </c>
      <c r="R5726" s="23"/>
      <c r="S5726" s="24"/>
      <c r="T5726" s="23"/>
      <c r="U5726" s="22"/>
      <c r="V5726" s="20"/>
      <c r="W5726" s="20"/>
      <c r="X5726" s="25"/>
      <c r="Y5726" s="85"/>
    </row>
    <row r="5727" spans="1:25">
      <c r="A5727" s="1" t="s">
        <v>3801</v>
      </c>
      <c r="B5727" s="13" t="s">
        <v>3802</v>
      </c>
      <c r="C5727" t="s">
        <v>3803</v>
      </c>
      <c r="D5727" s="62" t="s">
        <v>3804</v>
      </c>
      <c r="E5727" s="13" t="s">
        <v>4469</v>
      </c>
      <c r="F5727" s="20"/>
      <c r="G5727" s="20"/>
      <c r="H5727" s="20"/>
      <c r="I5727" s="20"/>
      <c r="J5727" s="25"/>
      <c r="K5727" t="s">
        <v>29</v>
      </c>
      <c r="L5727" t="s">
        <v>30</v>
      </c>
      <c r="M5727" s="21" t="s">
        <v>31</v>
      </c>
      <c r="N5727" t="s">
        <v>4519</v>
      </c>
      <c r="O5727" s="20">
        <v>52.5946606176932</v>
      </c>
      <c r="P5727" s="20">
        <v>34.867663981588</v>
      </c>
      <c r="Q5727" s="22">
        <f t="shared" si="14"/>
        <v>0.662950641226465</v>
      </c>
      <c r="R5727" s="23"/>
      <c r="S5727" s="24"/>
      <c r="T5727" s="23"/>
      <c r="U5727" s="22"/>
      <c r="V5727" s="20"/>
      <c r="W5727" s="20"/>
      <c r="X5727" s="25"/>
      <c r="Y5727" s="85"/>
    </row>
    <row r="5728" spans="1:25">
      <c r="A5728" s="1" t="s">
        <v>3801</v>
      </c>
      <c r="B5728" s="13" t="s">
        <v>3802</v>
      </c>
      <c r="C5728" t="s">
        <v>3803</v>
      </c>
      <c r="D5728" s="62" t="s">
        <v>3804</v>
      </c>
      <c r="E5728" s="13" t="s">
        <v>4469</v>
      </c>
      <c r="F5728" s="20"/>
      <c r="G5728" s="20"/>
      <c r="H5728" s="20"/>
      <c r="I5728" s="20"/>
      <c r="J5728" s="25"/>
      <c r="K5728" t="s">
        <v>29</v>
      </c>
      <c r="L5728" t="s">
        <v>30</v>
      </c>
      <c r="M5728" s="21" t="s">
        <v>31</v>
      </c>
      <c r="N5728" t="s">
        <v>4520</v>
      </c>
      <c r="O5728" s="20">
        <v>52.3026196601326</v>
      </c>
      <c r="P5728" s="20">
        <v>44.5189025161209</v>
      </c>
      <c r="Q5728" s="22">
        <f t="shared" si="14"/>
        <v>0.851179210628625</v>
      </c>
      <c r="R5728" s="23"/>
      <c r="S5728" s="24"/>
      <c r="T5728" s="23"/>
      <c r="U5728" s="22"/>
      <c r="V5728" s="20"/>
      <c r="W5728" s="20"/>
      <c r="X5728" s="25"/>
      <c r="Y5728" s="85"/>
    </row>
    <row r="5729" spans="1:25">
      <c r="A5729" s="1" t="s">
        <v>3801</v>
      </c>
      <c r="B5729" s="13" t="s">
        <v>3802</v>
      </c>
      <c r="C5729" t="s">
        <v>3803</v>
      </c>
      <c r="D5729" s="62" t="s">
        <v>3804</v>
      </c>
      <c r="E5729" s="13" t="s">
        <v>4469</v>
      </c>
      <c r="F5729" s="20"/>
      <c r="G5729" s="20"/>
      <c r="H5729" s="20"/>
      <c r="I5729" s="20"/>
      <c r="J5729" s="25"/>
      <c r="K5729" t="s">
        <v>29</v>
      </c>
      <c r="L5729" t="s">
        <v>30</v>
      </c>
      <c r="M5729" s="21" t="s">
        <v>31</v>
      </c>
      <c r="N5729" t="s">
        <v>4521</v>
      </c>
      <c r="O5729" s="20">
        <v>51.7136117663383</v>
      </c>
      <c r="P5729" s="20">
        <v>38.2321618743344</v>
      </c>
      <c r="Q5729" s="22">
        <f t="shared" si="14"/>
        <v>0.739305582582044</v>
      </c>
      <c r="R5729" s="23"/>
      <c r="S5729" s="24"/>
      <c r="T5729" s="23"/>
      <c r="U5729" s="22"/>
      <c r="V5729" s="20"/>
      <c r="W5729" s="20"/>
      <c r="X5729" s="25"/>
      <c r="Y5729" s="85"/>
    </row>
    <row r="5730" spans="1:25">
      <c r="A5730" s="1" t="s">
        <v>3801</v>
      </c>
      <c r="B5730" s="13" t="s">
        <v>3802</v>
      </c>
      <c r="C5730" t="s">
        <v>3803</v>
      </c>
      <c r="D5730" s="62" t="s">
        <v>3804</v>
      </c>
      <c r="E5730" s="13" t="s">
        <v>4469</v>
      </c>
      <c r="F5730" s="20"/>
      <c r="G5730" s="20"/>
      <c r="H5730" s="20"/>
      <c r="I5730" s="20"/>
      <c r="J5730" s="25"/>
      <c r="K5730" t="s">
        <v>29</v>
      </c>
      <c r="L5730" t="s">
        <v>30</v>
      </c>
      <c r="M5730" s="21" t="s">
        <v>31</v>
      </c>
      <c r="N5730" t="s">
        <v>4522</v>
      </c>
      <c r="O5730" s="20">
        <v>51.6082483824419</v>
      </c>
      <c r="P5730" s="20">
        <v>43.6775381948207</v>
      </c>
      <c r="Q5730" s="22">
        <f t="shared" si="14"/>
        <v>0.846328630864375</v>
      </c>
      <c r="R5730" s="23"/>
      <c r="S5730" s="24"/>
      <c r="T5730" s="23"/>
      <c r="U5730" s="22"/>
      <c r="V5730" s="20"/>
      <c r="W5730" s="20"/>
      <c r="X5730" s="25"/>
      <c r="Y5730" s="85"/>
    </row>
    <row r="5731" spans="1:25">
      <c r="A5731" s="1" t="s">
        <v>3801</v>
      </c>
      <c r="B5731" s="13" t="s">
        <v>3802</v>
      </c>
      <c r="C5731" t="s">
        <v>3803</v>
      </c>
      <c r="D5731" s="62" t="s">
        <v>3804</v>
      </c>
      <c r="E5731" s="13" t="s">
        <v>4469</v>
      </c>
      <c r="F5731" s="20"/>
      <c r="G5731" s="20"/>
      <c r="H5731" s="20"/>
      <c r="I5731" s="20"/>
      <c r="J5731" s="25"/>
      <c r="K5731" t="s">
        <v>29</v>
      </c>
      <c r="L5731" t="s">
        <v>30</v>
      </c>
      <c r="M5731" s="21" t="s">
        <v>31</v>
      </c>
      <c r="N5731" t="s">
        <v>4523</v>
      </c>
      <c r="O5731" s="20">
        <v>51.0664044773862</v>
      </c>
      <c r="P5731" s="20">
        <v>31.9234006734007</v>
      </c>
      <c r="Q5731" s="22">
        <f t="shared" si="14"/>
        <v>0.625135076575391</v>
      </c>
      <c r="R5731" s="23"/>
      <c r="S5731" s="24"/>
      <c r="T5731" s="23"/>
      <c r="U5731" s="22"/>
      <c r="V5731" s="20"/>
      <c r="W5731" s="20"/>
      <c r="X5731" s="25"/>
      <c r="Y5731" s="85"/>
    </row>
    <row r="5732" spans="1:25">
      <c r="A5732" s="1" t="s">
        <v>3801</v>
      </c>
      <c r="B5732" s="13" t="s">
        <v>3802</v>
      </c>
      <c r="C5732" t="s">
        <v>3803</v>
      </c>
      <c r="D5732" s="62" t="s">
        <v>3804</v>
      </c>
      <c r="E5732" s="13" t="s">
        <v>4469</v>
      </c>
      <c r="F5732" s="20"/>
      <c r="G5732" s="20"/>
      <c r="H5732" s="20"/>
      <c r="I5732" s="20"/>
      <c r="J5732" s="25"/>
      <c r="K5732" t="s">
        <v>29</v>
      </c>
      <c r="L5732" t="s">
        <v>30</v>
      </c>
      <c r="M5732" s="21" t="s">
        <v>31</v>
      </c>
      <c r="N5732" t="s">
        <v>4524</v>
      </c>
      <c r="O5732" s="20">
        <v>50.9772226304188</v>
      </c>
      <c r="P5732" s="20">
        <v>40.724946695096</v>
      </c>
      <c r="Q5732" s="22">
        <f t="shared" si="14"/>
        <v>0.798885160738334</v>
      </c>
      <c r="R5732" s="23"/>
      <c r="S5732" s="24"/>
      <c r="T5732" s="23"/>
      <c r="U5732" s="22"/>
      <c r="V5732" s="20"/>
      <c r="W5732" s="20"/>
      <c r="X5732" s="25"/>
      <c r="Y5732" s="85"/>
    </row>
    <row r="5733" spans="1:25">
      <c r="A5733" s="1" t="s">
        <v>3801</v>
      </c>
      <c r="B5733" s="13" t="s">
        <v>3802</v>
      </c>
      <c r="C5733" t="s">
        <v>3803</v>
      </c>
      <c r="D5733" s="62" t="s">
        <v>3804</v>
      </c>
      <c r="E5733" s="13" t="s">
        <v>4469</v>
      </c>
      <c r="F5733" s="20"/>
      <c r="G5733" s="20"/>
      <c r="H5733" s="20"/>
      <c r="I5733" s="20"/>
      <c r="J5733" s="25"/>
      <c r="K5733" t="s">
        <v>29</v>
      </c>
      <c r="L5733" t="s">
        <v>30</v>
      </c>
      <c r="M5733" s="21" t="s">
        <v>31</v>
      </c>
      <c r="N5733" t="s">
        <v>4525</v>
      </c>
      <c r="O5733" s="20">
        <v>50.8865666169037</v>
      </c>
      <c r="P5733" s="20">
        <v>33.2526518117747</v>
      </c>
      <c r="Q5733" s="22">
        <f t="shared" si="14"/>
        <v>0.65346620969961</v>
      </c>
      <c r="R5733" s="23"/>
      <c r="S5733" s="24"/>
      <c r="T5733" s="23"/>
      <c r="U5733" s="22"/>
      <c r="V5733" s="20"/>
      <c r="W5733" s="20"/>
      <c r="X5733" s="25"/>
      <c r="Y5733" s="85"/>
    </row>
    <row r="5734" spans="1:25">
      <c r="A5734" s="1" t="s">
        <v>3801</v>
      </c>
      <c r="B5734" s="13" t="s">
        <v>3802</v>
      </c>
      <c r="C5734" t="s">
        <v>3803</v>
      </c>
      <c r="D5734" s="62" t="s">
        <v>3804</v>
      </c>
      <c r="E5734" s="13" t="s">
        <v>4469</v>
      </c>
      <c r="F5734" s="20"/>
      <c r="G5734" s="20"/>
      <c r="H5734" s="20"/>
      <c r="I5734" s="20"/>
      <c r="J5734" s="25"/>
      <c r="K5734" t="s">
        <v>29</v>
      </c>
      <c r="L5734" t="s">
        <v>30</v>
      </c>
      <c r="M5734" s="21" t="s">
        <v>31</v>
      </c>
      <c r="N5734" t="s">
        <v>4526</v>
      </c>
      <c r="O5734" s="20">
        <v>50.6052225135591</v>
      </c>
      <c r="P5734" s="20">
        <v>44.5103498365815</v>
      </c>
      <c r="Q5734" s="22">
        <f t="shared" si="14"/>
        <v>0.879560401590082</v>
      </c>
      <c r="R5734" s="23"/>
      <c r="S5734" s="24"/>
      <c r="T5734" s="23"/>
      <c r="U5734" s="22"/>
      <c r="V5734" s="20"/>
      <c r="W5734" s="20"/>
      <c r="X5734" s="25"/>
      <c r="Y5734" s="85"/>
    </row>
    <row r="5735" spans="1:25">
      <c r="A5735" s="1" t="s">
        <v>3801</v>
      </c>
      <c r="B5735" s="13" t="s">
        <v>3802</v>
      </c>
      <c r="C5735" t="s">
        <v>3803</v>
      </c>
      <c r="D5735" s="62" t="s">
        <v>3804</v>
      </c>
      <c r="E5735" s="13" t="s">
        <v>4469</v>
      </c>
      <c r="F5735" s="20"/>
      <c r="G5735" s="20"/>
      <c r="H5735" s="20"/>
      <c r="I5735" s="20"/>
      <c r="J5735" s="25"/>
      <c r="K5735" t="s">
        <v>29</v>
      </c>
      <c r="L5735" t="s">
        <v>30</v>
      </c>
      <c r="M5735" s="21" t="s">
        <v>31</v>
      </c>
      <c r="N5735" t="s">
        <v>4527</v>
      </c>
      <c r="O5735" s="20">
        <v>50.5677602140625</v>
      </c>
      <c r="P5735" s="20">
        <v>40.8013787160707</v>
      </c>
      <c r="Q5735" s="22">
        <f t="shared" si="14"/>
        <v>0.806865452283254</v>
      </c>
      <c r="R5735" s="23"/>
      <c r="S5735" s="24"/>
      <c r="T5735" s="23"/>
      <c r="U5735" s="22"/>
      <c r="V5735" s="20"/>
      <c r="W5735" s="20"/>
      <c r="X5735" s="25"/>
      <c r="Y5735" s="85"/>
    </row>
    <row r="5736" spans="1:25">
      <c r="A5736" s="1" t="s">
        <v>3801</v>
      </c>
      <c r="B5736" s="13" t="s">
        <v>3802</v>
      </c>
      <c r="C5736" t="s">
        <v>3803</v>
      </c>
      <c r="D5736" s="62" t="s">
        <v>3804</v>
      </c>
      <c r="E5736" s="13" t="s">
        <v>4469</v>
      </c>
      <c r="F5736" s="20"/>
      <c r="G5736" s="20"/>
      <c r="H5736" s="20"/>
      <c r="I5736" s="20"/>
      <c r="J5736" s="25"/>
      <c r="K5736" t="s">
        <v>29</v>
      </c>
      <c r="L5736" t="s">
        <v>30</v>
      </c>
      <c r="M5736" s="21" t="s">
        <v>31</v>
      </c>
      <c r="N5736" t="s">
        <v>4528</v>
      </c>
      <c r="O5736" s="20">
        <v>50.3596365039823</v>
      </c>
      <c r="P5736" s="20">
        <v>34.678424673346</v>
      </c>
      <c r="Q5736" s="22">
        <f t="shared" si="14"/>
        <v>0.688615468274948</v>
      </c>
      <c r="R5736" s="23"/>
      <c r="S5736" s="24"/>
      <c r="T5736" s="23"/>
      <c r="U5736" s="22"/>
      <c r="V5736" s="20"/>
      <c r="W5736" s="20"/>
      <c r="X5736" s="25"/>
      <c r="Y5736" s="85"/>
    </row>
    <row r="5737" spans="1:25">
      <c r="A5737" s="1" t="s">
        <v>3801</v>
      </c>
      <c r="B5737" s="13" t="s">
        <v>3802</v>
      </c>
      <c r="C5737" t="s">
        <v>3803</v>
      </c>
      <c r="D5737" s="62" t="s">
        <v>3804</v>
      </c>
      <c r="E5737" s="13" t="s">
        <v>4469</v>
      </c>
      <c r="F5737" s="20"/>
      <c r="G5737" s="20"/>
      <c r="H5737" s="20"/>
      <c r="I5737" s="20"/>
      <c r="J5737" s="25"/>
      <c r="K5737" t="s">
        <v>29</v>
      </c>
      <c r="L5737" t="s">
        <v>30</v>
      </c>
      <c r="M5737" s="21" t="s">
        <v>31</v>
      </c>
      <c r="N5737" t="s">
        <v>4529</v>
      </c>
      <c r="O5737" s="20">
        <v>50.2600374453921</v>
      </c>
      <c r="P5737" s="20">
        <v>35.6317197516531</v>
      </c>
      <c r="Q5737" s="22">
        <f t="shared" si="14"/>
        <v>0.708947337939555</v>
      </c>
      <c r="R5737" s="23"/>
      <c r="S5737" s="24"/>
      <c r="T5737" s="23">
        <f>182000*1000000000</f>
        <v>182000000000000</v>
      </c>
      <c r="U5737" s="22"/>
      <c r="V5737" s="20">
        <v>48.6</v>
      </c>
      <c r="W5737" s="20"/>
      <c r="X5737" s="25"/>
      <c r="Y5737" s="85"/>
    </row>
    <row r="5738" spans="1:25">
      <c r="A5738" s="1" t="s">
        <v>3801</v>
      </c>
      <c r="B5738" s="13" t="s">
        <v>3802</v>
      </c>
      <c r="C5738" t="s">
        <v>3803</v>
      </c>
      <c r="D5738" s="62" t="s">
        <v>3804</v>
      </c>
      <c r="E5738" s="13" t="s">
        <v>4469</v>
      </c>
      <c r="F5738" s="20"/>
      <c r="G5738" s="20"/>
      <c r="H5738" s="20"/>
      <c r="I5738" s="20"/>
      <c r="J5738" s="25"/>
      <c r="K5738" t="s">
        <v>29</v>
      </c>
      <c r="L5738" t="s">
        <v>30</v>
      </c>
      <c r="M5738" s="21" t="s">
        <v>31</v>
      </c>
      <c r="N5738" t="s">
        <v>4530</v>
      </c>
      <c r="O5738" s="20">
        <v>50.1282991202346</v>
      </c>
      <c r="P5738" s="20">
        <v>41.9334186939821</v>
      </c>
      <c r="Q5738" s="22">
        <f t="shared" si="14"/>
        <v>0.836521873471174</v>
      </c>
      <c r="R5738" s="23"/>
      <c r="S5738" s="24"/>
      <c r="T5738" s="23"/>
      <c r="U5738" s="22"/>
      <c r="V5738" s="20"/>
      <c r="W5738" s="20"/>
      <c r="X5738" s="25"/>
      <c r="Y5738" s="85"/>
    </row>
    <row r="5739" spans="1:25">
      <c r="A5739" s="1" t="s">
        <v>3801</v>
      </c>
      <c r="B5739" s="13" t="s">
        <v>3802</v>
      </c>
      <c r="C5739" t="s">
        <v>3803</v>
      </c>
      <c r="D5739" s="62" t="s">
        <v>3804</v>
      </c>
      <c r="E5739" s="13" t="s">
        <v>4469</v>
      </c>
      <c r="F5739" s="20"/>
      <c r="G5739" s="20"/>
      <c r="H5739" s="20"/>
      <c r="I5739" s="20"/>
      <c r="J5739" s="25"/>
      <c r="K5739" t="s">
        <v>29</v>
      </c>
      <c r="L5739" t="s">
        <v>30</v>
      </c>
      <c r="M5739" s="21" t="s">
        <v>31</v>
      </c>
      <c r="N5739" t="s">
        <v>4531</v>
      </c>
      <c r="O5739" s="20">
        <v>50.1249732200243</v>
      </c>
      <c r="P5739" s="20">
        <v>32.8302556818182</v>
      </c>
      <c r="Q5739" s="22">
        <f t="shared" si="14"/>
        <v>0.654968044326115</v>
      </c>
      <c r="R5739" s="23"/>
      <c r="S5739" s="24"/>
      <c r="T5739" s="23"/>
      <c r="U5739" s="22"/>
      <c r="V5739" s="20"/>
      <c r="W5739" s="20"/>
      <c r="X5739" s="25"/>
      <c r="Y5739" s="85"/>
    </row>
    <row r="5740" spans="1:25">
      <c r="A5740" s="1" t="s">
        <v>3801</v>
      </c>
      <c r="B5740" s="13" t="s">
        <v>3802</v>
      </c>
      <c r="C5740" t="s">
        <v>3803</v>
      </c>
      <c r="D5740" s="62" t="s">
        <v>3804</v>
      </c>
      <c r="E5740" s="13" t="s">
        <v>4469</v>
      </c>
      <c r="F5740" s="20"/>
      <c r="G5740" s="20"/>
      <c r="H5740" s="20"/>
      <c r="I5740" s="20"/>
      <c r="J5740" s="25"/>
      <c r="K5740" t="s">
        <v>29</v>
      </c>
      <c r="L5740" t="s">
        <v>30</v>
      </c>
      <c r="M5740" s="21" t="s">
        <v>31</v>
      </c>
      <c r="N5740" t="s">
        <v>4532</v>
      </c>
      <c r="O5740" s="20">
        <v>50.1215362177929</v>
      </c>
      <c r="P5740" s="20">
        <v>38.3320811419985</v>
      </c>
      <c r="Q5740" s="22">
        <f t="shared" si="14"/>
        <v>0.76478264703289</v>
      </c>
      <c r="R5740" s="23"/>
      <c r="S5740" s="24"/>
      <c r="T5740" s="23"/>
      <c r="U5740" s="22"/>
      <c r="V5740" s="20"/>
      <c r="W5740" s="20"/>
      <c r="X5740" s="25"/>
      <c r="Y5740" s="85"/>
    </row>
    <row r="5741" spans="1:25">
      <c r="A5741" s="1" t="s">
        <v>3801</v>
      </c>
      <c r="B5741" s="13" t="s">
        <v>3802</v>
      </c>
      <c r="C5741" t="s">
        <v>3803</v>
      </c>
      <c r="D5741" s="62" t="s">
        <v>3804</v>
      </c>
      <c r="E5741" s="13" t="s">
        <v>4469</v>
      </c>
      <c r="F5741" s="20"/>
      <c r="G5741" s="20"/>
      <c r="H5741" s="20"/>
      <c r="I5741" s="20"/>
      <c r="J5741" s="25"/>
      <c r="K5741" t="s">
        <v>29</v>
      </c>
      <c r="L5741" t="s">
        <v>30</v>
      </c>
      <c r="M5741" s="21" t="s">
        <v>31</v>
      </c>
      <c r="N5741" t="s">
        <v>4533</v>
      </c>
      <c r="O5741" s="20">
        <v>50.0937946720375</v>
      </c>
      <c r="P5741" s="20">
        <v>38.6412638676546</v>
      </c>
      <c r="Q5741" s="22">
        <f t="shared" si="14"/>
        <v>0.771378253946176</v>
      </c>
      <c r="R5741" s="23"/>
      <c r="S5741" s="24"/>
      <c r="T5741" s="23"/>
      <c r="U5741" s="22"/>
      <c r="V5741" s="20"/>
      <c r="W5741" s="20"/>
      <c r="X5741" s="25"/>
      <c r="Y5741" s="85"/>
    </row>
    <row r="5742" spans="1:25">
      <c r="A5742" s="1" t="s">
        <v>3801</v>
      </c>
      <c r="B5742" s="13" t="s">
        <v>3802</v>
      </c>
      <c r="C5742" t="s">
        <v>3803</v>
      </c>
      <c r="D5742" s="62" t="s">
        <v>3804</v>
      </c>
      <c r="E5742" s="13" t="s">
        <v>4469</v>
      </c>
      <c r="F5742" s="20"/>
      <c r="G5742" s="20"/>
      <c r="H5742" s="20"/>
      <c r="I5742" s="20"/>
      <c r="J5742" s="25"/>
      <c r="K5742" t="s">
        <v>29</v>
      </c>
      <c r="L5742" t="s">
        <v>30</v>
      </c>
      <c r="M5742" s="21" t="s">
        <v>31</v>
      </c>
      <c r="N5742" t="s">
        <v>4534</v>
      </c>
      <c r="O5742" s="20">
        <v>50.0256347985645</v>
      </c>
      <c r="P5742" s="20">
        <v>33.8713132900093</v>
      </c>
      <c r="Q5742" s="22">
        <f t="shared" si="14"/>
        <v>0.677079130057961</v>
      </c>
      <c r="R5742" s="23"/>
      <c r="S5742" s="24"/>
      <c r="T5742" s="23"/>
      <c r="U5742" s="22"/>
      <c r="V5742" s="20"/>
      <c r="W5742" s="20"/>
      <c r="X5742" s="25"/>
      <c r="Y5742" s="85"/>
    </row>
    <row r="5743" spans="1:25">
      <c r="A5743" s="1" t="s">
        <v>3801</v>
      </c>
      <c r="B5743" s="13" t="s">
        <v>3802</v>
      </c>
      <c r="C5743" t="s">
        <v>3803</v>
      </c>
      <c r="D5743" s="62" t="s">
        <v>3804</v>
      </c>
      <c r="E5743" s="13" t="s">
        <v>4469</v>
      </c>
      <c r="F5743" s="20"/>
      <c r="G5743" s="20"/>
      <c r="H5743" s="20"/>
      <c r="I5743" s="20"/>
      <c r="J5743" s="25"/>
      <c r="K5743" t="s">
        <v>29</v>
      </c>
      <c r="L5743" t="s">
        <v>30</v>
      </c>
      <c r="M5743" s="21" t="s">
        <v>31</v>
      </c>
      <c r="N5743" t="s">
        <v>4535</v>
      </c>
      <c r="O5743" s="20">
        <v>50.0087830404112</v>
      </c>
      <c r="P5743" s="20">
        <v>42.0189152673229</v>
      </c>
      <c r="Q5743" s="22">
        <f t="shared" si="14"/>
        <v>0.84023070974089</v>
      </c>
      <c r="R5743" s="23"/>
      <c r="S5743" s="24"/>
      <c r="T5743" s="23"/>
      <c r="U5743" s="22"/>
      <c r="V5743" s="20"/>
      <c r="W5743" s="20"/>
      <c r="X5743" s="25"/>
      <c r="Y5743" s="85"/>
    </row>
    <row r="5744" spans="1:25">
      <c r="A5744" s="1" t="s">
        <v>3801</v>
      </c>
      <c r="B5744" s="13" t="s">
        <v>3802</v>
      </c>
      <c r="C5744" t="s">
        <v>3803</v>
      </c>
      <c r="D5744" s="62" t="s">
        <v>3804</v>
      </c>
      <c r="E5744" s="13" t="s">
        <v>4469</v>
      </c>
      <c r="F5744" s="20"/>
      <c r="G5744" s="20"/>
      <c r="H5744" s="20"/>
      <c r="I5744" s="20"/>
      <c r="J5744" s="25"/>
      <c r="K5744" t="s">
        <v>29</v>
      </c>
      <c r="L5744" t="s">
        <v>30</v>
      </c>
      <c r="M5744" s="21" t="s">
        <v>31</v>
      </c>
      <c r="N5744" t="s">
        <v>4536</v>
      </c>
      <c r="O5744" s="20">
        <v>49.9220997696447</v>
      </c>
      <c r="P5744" s="20">
        <v>41.0239092259895</v>
      </c>
      <c r="Q5744" s="22">
        <f t="shared" si="14"/>
        <v>0.821758488030068</v>
      </c>
      <c r="R5744" s="23"/>
      <c r="S5744" s="24"/>
      <c r="T5744" s="23"/>
      <c r="U5744" s="22"/>
      <c r="V5744" s="20"/>
      <c r="W5744" s="20"/>
      <c r="X5744" s="25"/>
      <c r="Y5744" s="85"/>
    </row>
    <row r="5745" spans="1:25">
      <c r="A5745" s="1" t="s">
        <v>3801</v>
      </c>
      <c r="B5745" s="13" t="s">
        <v>3802</v>
      </c>
      <c r="C5745" t="s">
        <v>3803</v>
      </c>
      <c r="D5745" s="62" t="s">
        <v>3804</v>
      </c>
      <c r="E5745" s="13" t="s">
        <v>4469</v>
      </c>
      <c r="F5745" s="20"/>
      <c r="G5745" s="20"/>
      <c r="H5745" s="20"/>
      <c r="I5745" s="20"/>
      <c r="J5745" s="25"/>
      <c r="K5745" t="s">
        <v>29</v>
      </c>
      <c r="L5745" t="s">
        <v>30</v>
      </c>
      <c r="M5745" s="21" t="s">
        <v>31</v>
      </c>
      <c r="N5745" t="s">
        <v>4537</v>
      </c>
      <c r="O5745" s="20">
        <v>49.8366883788579</v>
      </c>
      <c r="P5745" s="20">
        <v>42.4328757662091</v>
      </c>
      <c r="Q5745" s="22">
        <f t="shared" si="14"/>
        <v>0.851438511396161</v>
      </c>
      <c r="R5745" s="23"/>
      <c r="S5745" s="24"/>
      <c r="T5745" s="23"/>
      <c r="U5745" s="22"/>
      <c r="V5745" s="20"/>
      <c r="W5745" s="20"/>
      <c r="X5745" s="25"/>
      <c r="Y5745" s="85"/>
    </row>
    <row r="5746" spans="1:25">
      <c r="A5746" s="1" t="s">
        <v>3801</v>
      </c>
      <c r="B5746" s="13" t="s">
        <v>3802</v>
      </c>
      <c r="C5746" t="s">
        <v>3803</v>
      </c>
      <c r="D5746" s="62" t="s">
        <v>3804</v>
      </c>
      <c r="E5746" s="13" t="s">
        <v>4469</v>
      </c>
      <c r="F5746" s="20"/>
      <c r="G5746" s="20"/>
      <c r="H5746" s="20"/>
      <c r="I5746" s="20"/>
      <c r="J5746" s="25"/>
      <c r="K5746" t="s">
        <v>29</v>
      </c>
      <c r="L5746" t="s">
        <v>30</v>
      </c>
      <c r="M5746" s="21" t="s">
        <v>31</v>
      </c>
      <c r="N5746" t="s">
        <v>4538</v>
      </c>
      <c r="O5746" s="20">
        <v>49.8460722950519</v>
      </c>
      <c r="P5746" s="20">
        <v>36.9327795723735</v>
      </c>
      <c r="Q5746" s="22">
        <f t="shared" si="14"/>
        <v>0.740936604869462</v>
      </c>
      <c r="R5746" s="23"/>
      <c r="S5746" s="24"/>
      <c r="T5746" s="23"/>
      <c r="U5746" s="22"/>
      <c r="V5746" s="20"/>
      <c r="W5746" s="20"/>
      <c r="X5746" s="25"/>
      <c r="Y5746" s="85"/>
    </row>
    <row r="5747" spans="1:25">
      <c r="A5747" s="1" t="s">
        <v>3801</v>
      </c>
      <c r="B5747" s="13" t="s">
        <v>3802</v>
      </c>
      <c r="C5747" t="s">
        <v>3803</v>
      </c>
      <c r="D5747" s="62" t="s">
        <v>3804</v>
      </c>
      <c r="E5747" s="13" t="s">
        <v>4469</v>
      </c>
      <c r="F5747" s="20"/>
      <c r="G5747" s="20"/>
      <c r="H5747" s="20"/>
      <c r="I5747" s="20"/>
      <c r="J5747" s="25"/>
      <c r="K5747" t="s">
        <v>29</v>
      </c>
      <c r="L5747" t="s">
        <v>30</v>
      </c>
      <c r="M5747" s="21" t="s">
        <v>31</v>
      </c>
      <c r="N5747" t="s">
        <v>4539</v>
      </c>
      <c r="O5747" s="20">
        <v>49.7843700591214</v>
      </c>
      <c r="P5747" s="20">
        <v>33.7585820713834</v>
      </c>
      <c r="Q5747" s="22">
        <f t="shared" si="14"/>
        <v>0.67809599742436</v>
      </c>
      <c r="R5747" s="23"/>
      <c r="S5747" s="24"/>
      <c r="T5747" s="23"/>
      <c r="U5747" s="22"/>
      <c r="V5747" s="20"/>
      <c r="W5747" s="20"/>
      <c r="X5747" s="25"/>
      <c r="Y5747" s="85"/>
    </row>
    <row r="5748" spans="1:25">
      <c r="A5748" s="1" t="s">
        <v>3801</v>
      </c>
      <c r="B5748" s="13" t="s">
        <v>3802</v>
      </c>
      <c r="C5748" t="s">
        <v>3803</v>
      </c>
      <c r="D5748" s="62" t="s">
        <v>3804</v>
      </c>
      <c r="E5748" s="13" t="s">
        <v>4469</v>
      </c>
      <c r="F5748" s="20"/>
      <c r="G5748" s="20"/>
      <c r="H5748" s="20"/>
      <c r="I5748" s="20"/>
      <c r="J5748" s="25"/>
      <c r="K5748" t="s">
        <v>29</v>
      </c>
      <c r="L5748" t="s">
        <v>30</v>
      </c>
      <c r="M5748" s="21" t="s">
        <v>31</v>
      </c>
      <c r="N5748" t="s">
        <v>4540</v>
      </c>
      <c r="O5748" s="20">
        <v>49.540412044374</v>
      </c>
      <c r="P5748" s="20">
        <v>37.223974763407</v>
      </c>
      <c r="Q5748" s="22">
        <f t="shared" si="14"/>
        <v>0.75138605488515</v>
      </c>
      <c r="R5748" s="23"/>
      <c r="S5748" s="24"/>
      <c r="T5748" s="23"/>
      <c r="U5748" s="22"/>
      <c r="V5748" s="20"/>
      <c r="W5748" s="20"/>
      <c r="X5748" s="25"/>
      <c r="Y5748" s="85"/>
    </row>
    <row r="5749" spans="1:25">
      <c r="A5749" s="1" t="s">
        <v>3801</v>
      </c>
      <c r="B5749" s="13" t="s">
        <v>3802</v>
      </c>
      <c r="C5749" t="s">
        <v>3803</v>
      </c>
      <c r="D5749" s="62" t="s">
        <v>3804</v>
      </c>
      <c r="E5749" s="13" t="s">
        <v>4469</v>
      </c>
      <c r="F5749" s="20"/>
      <c r="G5749" s="20"/>
      <c r="H5749" s="20"/>
      <c r="I5749" s="20"/>
      <c r="J5749" s="25"/>
      <c r="K5749" t="s">
        <v>29</v>
      </c>
      <c r="L5749" t="s">
        <v>30</v>
      </c>
      <c r="M5749" s="21" t="s">
        <v>31</v>
      </c>
      <c r="N5749" t="s">
        <v>4541</v>
      </c>
      <c r="O5749" s="20">
        <v>49.3198951824229</v>
      </c>
      <c r="P5749" s="20">
        <v>42.1758569299553</v>
      </c>
      <c r="Q5749" s="22">
        <f t="shared" si="14"/>
        <v>0.855148957108618</v>
      </c>
      <c r="R5749" s="23"/>
      <c r="S5749" s="24"/>
      <c r="T5749" s="23"/>
      <c r="U5749" s="22"/>
      <c r="V5749" s="20"/>
      <c r="W5749" s="20"/>
      <c r="X5749" s="25"/>
      <c r="Y5749" s="85"/>
    </row>
    <row r="5750" spans="1:25">
      <c r="A5750" s="1" t="s">
        <v>3801</v>
      </c>
      <c r="B5750" s="13" t="s">
        <v>3802</v>
      </c>
      <c r="C5750" t="s">
        <v>3803</v>
      </c>
      <c r="D5750" s="62" t="s">
        <v>3804</v>
      </c>
      <c r="E5750" s="13" t="s">
        <v>4469</v>
      </c>
      <c r="F5750" s="20"/>
      <c r="G5750" s="20"/>
      <c r="H5750" s="20"/>
      <c r="I5750" s="20"/>
      <c r="J5750" s="25"/>
      <c r="K5750" t="s">
        <v>29</v>
      </c>
      <c r="L5750" t="s">
        <v>30</v>
      </c>
      <c r="M5750" s="21" t="s">
        <v>31</v>
      </c>
      <c r="N5750" t="s">
        <v>4542</v>
      </c>
      <c r="O5750" s="20">
        <v>49.291341431427</v>
      </c>
      <c r="P5750" s="20">
        <v>41.738371368001</v>
      </c>
      <c r="Q5750" s="22">
        <f t="shared" si="14"/>
        <v>0.846768827057922</v>
      </c>
      <c r="R5750" s="23"/>
      <c r="S5750" s="24"/>
      <c r="T5750" s="23"/>
      <c r="U5750" s="22"/>
      <c r="V5750" s="20"/>
      <c r="W5750" s="20"/>
      <c r="X5750" s="25"/>
      <c r="Y5750" s="85"/>
    </row>
    <row r="5751" spans="1:25">
      <c r="A5751" s="1" t="s">
        <v>3801</v>
      </c>
      <c r="B5751" s="13" t="s">
        <v>3802</v>
      </c>
      <c r="C5751" t="s">
        <v>3803</v>
      </c>
      <c r="D5751" s="62" t="s">
        <v>3804</v>
      </c>
      <c r="E5751" s="13" t="s">
        <v>4469</v>
      </c>
      <c r="F5751" s="20"/>
      <c r="G5751" s="20"/>
      <c r="H5751" s="20"/>
      <c r="I5751" s="20"/>
      <c r="J5751" s="25"/>
      <c r="K5751" t="s">
        <v>29</v>
      </c>
      <c r="L5751" t="s">
        <v>30</v>
      </c>
      <c r="M5751" s="21" t="s">
        <v>31</v>
      </c>
      <c r="N5751" t="s">
        <v>4543</v>
      </c>
      <c r="O5751" s="20">
        <v>48.9037962320405</v>
      </c>
      <c r="P5751" s="20">
        <v>38.107098381071</v>
      </c>
      <c r="Q5751" s="22">
        <f t="shared" si="14"/>
        <v>0.779225772172349</v>
      </c>
      <c r="R5751" s="23"/>
      <c r="S5751" s="24"/>
      <c r="T5751" s="23"/>
      <c r="U5751" s="22"/>
      <c r="V5751" s="20"/>
      <c r="W5751" s="20"/>
      <c r="X5751" s="25"/>
      <c r="Y5751" s="85"/>
    </row>
    <row r="5752" spans="1:25">
      <c r="A5752" s="1" t="s">
        <v>3801</v>
      </c>
      <c r="B5752" s="13" t="s">
        <v>3802</v>
      </c>
      <c r="C5752" t="s">
        <v>3803</v>
      </c>
      <c r="D5752" s="62" t="s">
        <v>3804</v>
      </c>
      <c r="E5752" s="13" t="s">
        <v>4469</v>
      </c>
      <c r="F5752" s="20"/>
      <c r="G5752" s="20"/>
      <c r="H5752" s="20"/>
      <c r="I5752" s="20"/>
      <c r="J5752" s="25"/>
      <c r="K5752" t="s">
        <v>29</v>
      </c>
      <c r="L5752" t="s">
        <v>30</v>
      </c>
      <c r="M5752" s="21" t="s">
        <v>31</v>
      </c>
      <c r="N5752" t="s">
        <v>4544</v>
      </c>
      <c r="O5752" s="20">
        <v>48.767022451233</v>
      </c>
      <c r="P5752" s="20">
        <v>34.5944841675179</v>
      </c>
      <c r="Q5752" s="22">
        <f t="shared" si="14"/>
        <v>0.709382743269027</v>
      </c>
      <c r="R5752" s="23"/>
      <c r="S5752" s="24"/>
      <c r="T5752" s="23"/>
      <c r="U5752" s="22"/>
      <c r="V5752" s="20"/>
      <c r="W5752" s="20"/>
      <c r="X5752" s="25"/>
      <c r="Y5752" s="85"/>
    </row>
    <row r="5753" spans="1:25">
      <c r="A5753" s="1" t="s">
        <v>3801</v>
      </c>
      <c r="B5753" s="13" t="s">
        <v>3802</v>
      </c>
      <c r="C5753" t="s">
        <v>3803</v>
      </c>
      <c r="D5753" s="62" t="s">
        <v>3804</v>
      </c>
      <c r="E5753" s="13" t="s">
        <v>4469</v>
      </c>
      <c r="F5753" s="20"/>
      <c r="G5753" s="20"/>
      <c r="H5753" s="20"/>
      <c r="I5753" s="20"/>
      <c r="J5753" s="25"/>
      <c r="K5753" t="s">
        <v>29</v>
      </c>
      <c r="L5753" t="s">
        <v>30</v>
      </c>
      <c r="M5753" s="21" t="s">
        <v>31</v>
      </c>
      <c r="N5753" t="s">
        <v>4545</v>
      </c>
      <c r="O5753" s="20">
        <v>48.6367669597483</v>
      </c>
      <c r="P5753" s="20">
        <v>35.9486986043003</v>
      </c>
      <c r="Q5753" s="22">
        <f t="shared" si="14"/>
        <v>0.739125991537458</v>
      </c>
      <c r="R5753" s="23"/>
      <c r="S5753" s="24"/>
      <c r="T5753" s="23"/>
      <c r="U5753" s="22"/>
      <c r="V5753" s="20"/>
      <c r="W5753" s="20"/>
      <c r="X5753" s="25"/>
      <c r="Y5753" s="85"/>
    </row>
    <row r="5754" spans="1:25">
      <c r="A5754" s="1" t="s">
        <v>3801</v>
      </c>
      <c r="B5754" s="13" t="s">
        <v>3802</v>
      </c>
      <c r="C5754" t="s">
        <v>3803</v>
      </c>
      <c r="D5754" s="62" t="s">
        <v>3804</v>
      </c>
      <c r="E5754" s="13" t="s">
        <v>4469</v>
      </c>
      <c r="F5754" s="20"/>
      <c r="G5754" s="20"/>
      <c r="H5754" s="20"/>
      <c r="I5754" s="20"/>
      <c r="J5754" s="25"/>
      <c r="K5754" t="s">
        <v>29</v>
      </c>
      <c r="L5754" t="s">
        <v>30</v>
      </c>
      <c r="M5754" s="21" t="s">
        <v>31</v>
      </c>
      <c r="N5754" t="s">
        <v>4546</v>
      </c>
      <c r="O5754" s="20">
        <v>48.6356340288924</v>
      </c>
      <c r="P5754" s="20">
        <v>33.952528379773</v>
      </c>
      <c r="Q5754" s="22">
        <f t="shared" si="14"/>
        <v>0.698099840943847</v>
      </c>
      <c r="R5754" s="23"/>
      <c r="S5754" s="24"/>
      <c r="T5754" s="23"/>
      <c r="U5754" s="22"/>
      <c r="V5754" s="20"/>
      <c r="W5754" s="20"/>
      <c r="X5754" s="25"/>
      <c r="Y5754" s="85"/>
    </row>
    <row r="5755" spans="1:25">
      <c r="A5755" s="1" t="s">
        <v>3801</v>
      </c>
      <c r="B5755" s="13" t="s">
        <v>3802</v>
      </c>
      <c r="C5755" t="s">
        <v>3803</v>
      </c>
      <c r="D5755" s="62" t="s">
        <v>3804</v>
      </c>
      <c r="E5755" s="13" t="s">
        <v>4469</v>
      </c>
      <c r="F5755" s="20"/>
      <c r="G5755" s="20"/>
      <c r="H5755" s="20"/>
      <c r="I5755" s="20"/>
      <c r="J5755" s="25"/>
      <c r="K5755" t="s">
        <v>29</v>
      </c>
      <c r="L5755" t="s">
        <v>30</v>
      </c>
      <c r="M5755" s="21" t="s">
        <v>31</v>
      </c>
      <c r="N5755" t="s">
        <v>4547</v>
      </c>
      <c r="O5755" s="20">
        <v>47.3534014999284</v>
      </c>
      <c r="P5755" s="20">
        <v>40.9920977488545</v>
      </c>
      <c r="Q5755" s="22">
        <f t="shared" si="14"/>
        <v>0.865663214265958</v>
      </c>
      <c r="R5755" s="23"/>
      <c r="S5755" s="24"/>
      <c r="T5755" s="23"/>
      <c r="U5755" s="22"/>
      <c r="V5755" s="20"/>
      <c r="W5755" s="20"/>
      <c r="X5755" s="25"/>
      <c r="Y5755" s="85"/>
    </row>
    <row r="5756" spans="1:25">
      <c r="A5756" s="1" t="s">
        <v>3801</v>
      </c>
      <c r="B5756" s="13" t="s">
        <v>3802</v>
      </c>
      <c r="C5756" t="s">
        <v>3803</v>
      </c>
      <c r="D5756" s="62" t="s">
        <v>3804</v>
      </c>
      <c r="E5756" s="13" t="s">
        <v>4469</v>
      </c>
      <c r="F5756" s="20"/>
      <c r="G5756" s="20"/>
      <c r="H5756" s="20"/>
      <c r="I5756" s="20"/>
      <c r="J5756" s="25"/>
      <c r="K5756" t="s">
        <v>29</v>
      </c>
      <c r="L5756" t="s">
        <v>30</v>
      </c>
      <c r="M5756" s="21" t="s">
        <v>31</v>
      </c>
      <c r="N5756" t="s">
        <v>4548</v>
      </c>
      <c r="O5756" s="20">
        <v>47.1988130960417</v>
      </c>
      <c r="P5756" s="20">
        <v>38.1987140376402</v>
      </c>
      <c r="Q5756" s="22">
        <f t="shared" si="14"/>
        <v>0.809315140190332</v>
      </c>
      <c r="R5756" s="23"/>
      <c r="S5756" s="24"/>
      <c r="T5756" s="23"/>
      <c r="U5756" s="22"/>
      <c r="V5756" s="20"/>
      <c r="W5756" s="20"/>
      <c r="X5756" s="25"/>
      <c r="Y5756" s="85"/>
    </row>
    <row r="5757" spans="1:25">
      <c r="A5757" s="1" t="s">
        <v>3801</v>
      </c>
      <c r="B5757" s="13" t="s">
        <v>3802</v>
      </c>
      <c r="C5757" t="s">
        <v>3803</v>
      </c>
      <c r="D5757" s="62" t="s">
        <v>3804</v>
      </c>
      <c r="E5757" s="13" t="s">
        <v>4469</v>
      </c>
      <c r="F5757" s="20"/>
      <c r="G5757" s="20"/>
      <c r="H5757" s="20"/>
      <c r="I5757" s="20"/>
      <c r="J5757" s="25"/>
      <c r="K5757" t="s">
        <v>29</v>
      </c>
      <c r="L5757" t="s">
        <v>30</v>
      </c>
      <c r="M5757" s="21" t="s">
        <v>31</v>
      </c>
      <c r="N5757" t="s">
        <v>4549</v>
      </c>
      <c r="O5757" s="20">
        <v>47.0667899137987</v>
      </c>
      <c r="P5757" s="20">
        <v>34.6600859735711</v>
      </c>
      <c r="Q5757" s="22">
        <f t="shared" si="14"/>
        <v>0.73640216460587</v>
      </c>
      <c r="R5757" s="23"/>
      <c r="S5757" s="24"/>
      <c r="T5757" s="23"/>
      <c r="U5757" s="22"/>
      <c r="V5757" s="20"/>
      <c r="W5757" s="20"/>
      <c r="X5757" s="25"/>
      <c r="Y5757" s="85"/>
    </row>
    <row r="5758" spans="1:25">
      <c r="A5758" s="1" t="s">
        <v>3801</v>
      </c>
      <c r="B5758" s="13" t="s">
        <v>3802</v>
      </c>
      <c r="C5758" t="s">
        <v>3803</v>
      </c>
      <c r="D5758" s="62" t="s">
        <v>3804</v>
      </c>
      <c r="E5758" s="13" t="s">
        <v>4469</v>
      </c>
      <c r="F5758" s="20"/>
      <c r="G5758" s="20"/>
      <c r="H5758" s="20"/>
      <c r="I5758" s="20"/>
      <c r="J5758" s="25"/>
      <c r="K5758" t="s">
        <v>29</v>
      </c>
      <c r="L5758" t="s">
        <v>30</v>
      </c>
      <c r="M5758" s="21" t="s">
        <v>31</v>
      </c>
      <c r="N5758" t="s">
        <v>4550</v>
      </c>
      <c r="O5758" s="20">
        <v>46.278859364005</v>
      </c>
      <c r="P5758" s="20">
        <v>25.1820048534628</v>
      </c>
      <c r="Q5758" s="22">
        <f t="shared" si="14"/>
        <v>0.544136247079784</v>
      </c>
      <c r="R5758" s="23"/>
      <c r="S5758" s="24"/>
      <c r="T5758" s="23"/>
      <c r="U5758" s="22"/>
      <c r="V5758" s="20"/>
      <c r="W5758" s="20"/>
      <c r="X5758" s="25"/>
      <c r="Y5758" s="85"/>
    </row>
    <row r="5759" spans="1:25">
      <c r="A5759" s="1" t="s">
        <v>3801</v>
      </c>
      <c r="B5759" s="13" t="s">
        <v>3802</v>
      </c>
      <c r="C5759" t="s">
        <v>3803</v>
      </c>
      <c r="D5759" s="62" t="s">
        <v>3804</v>
      </c>
      <c r="E5759" s="13" t="s">
        <v>4469</v>
      </c>
      <c r="F5759" s="20"/>
      <c r="G5759" s="20"/>
      <c r="H5759" s="20"/>
      <c r="I5759" s="20"/>
      <c r="J5759" s="25"/>
      <c r="K5759" t="s">
        <v>29</v>
      </c>
      <c r="L5759" t="s">
        <v>30</v>
      </c>
      <c r="M5759" s="21" t="s">
        <v>31</v>
      </c>
      <c r="N5759" t="s">
        <v>4551</v>
      </c>
      <c r="O5759" s="20">
        <v>46.2169619517862</v>
      </c>
      <c r="P5759" s="20">
        <v>36.189183950378</v>
      </c>
      <c r="Q5759" s="22">
        <f t="shared" si="14"/>
        <v>0.783028187532766</v>
      </c>
      <c r="R5759" s="23"/>
      <c r="S5759" s="24"/>
      <c r="T5759" s="23"/>
      <c r="U5759" s="22"/>
      <c r="V5759" s="20"/>
      <c r="W5759" s="20"/>
      <c r="X5759" s="25"/>
      <c r="Y5759" s="85"/>
    </row>
    <row r="5760" spans="1:25">
      <c r="A5760" s="1" t="s">
        <v>3801</v>
      </c>
      <c r="B5760" s="13" t="s">
        <v>3802</v>
      </c>
      <c r="C5760" t="s">
        <v>3803</v>
      </c>
      <c r="D5760" s="62" t="s">
        <v>3804</v>
      </c>
      <c r="E5760" s="13" t="s">
        <v>4469</v>
      </c>
      <c r="F5760" s="20"/>
      <c r="G5760" s="20"/>
      <c r="H5760" s="20"/>
      <c r="I5760" s="20"/>
      <c r="J5760" s="25"/>
      <c r="K5760" t="s">
        <v>29</v>
      </c>
      <c r="L5760" t="s">
        <v>30</v>
      </c>
      <c r="M5760" s="21" t="s">
        <v>31</v>
      </c>
      <c r="N5760" t="s">
        <v>4552</v>
      </c>
      <c r="O5760" s="20">
        <v>45.5286652815992</v>
      </c>
      <c r="P5760" s="20">
        <v>34.2068853259543</v>
      </c>
      <c r="Q5760" s="22">
        <f t="shared" si="14"/>
        <v>0.751326337251078</v>
      </c>
      <c r="R5760" s="23"/>
      <c r="S5760" s="24"/>
      <c r="T5760" s="23"/>
      <c r="U5760" s="22"/>
      <c r="V5760" s="20"/>
      <c r="W5760" s="20"/>
      <c r="X5760" s="25"/>
      <c r="Y5760" s="85"/>
    </row>
    <row r="5761" spans="1:25">
      <c r="A5761" s="1" t="s">
        <v>3801</v>
      </c>
      <c r="B5761" s="13" t="s">
        <v>3802</v>
      </c>
      <c r="C5761" t="s">
        <v>3803</v>
      </c>
      <c r="D5761" s="62" t="s">
        <v>3804</v>
      </c>
      <c r="E5761" s="13" t="s">
        <v>4469</v>
      </c>
      <c r="F5761" s="20"/>
      <c r="G5761" s="20"/>
      <c r="H5761" s="20"/>
      <c r="I5761" s="20"/>
      <c r="J5761" s="25"/>
      <c r="K5761" t="s">
        <v>29</v>
      </c>
      <c r="L5761" t="s">
        <v>30</v>
      </c>
      <c r="M5761" s="21" t="s">
        <v>31</v>
      </c>
      <c r="N5761" t="s">
        <v>4553</v>
      </c>
      <c r="O5761" s="20">
        <v>45.1417572282151</v>
      </c>
      <c r="P5761" s="20">
        <v>38.1890475329839</v>
      </c>
      <c r="Q5761" s="22">
        <f t="shared" si="14"/>
        <v>0.845980526188167</v>
      </c>
      <c r="R5761" s="23"/>
      <c r="S5761" s="24"/>
      <c r="T5761" s="23"/>
      <c r="U5761" s="22"/>
      <c r="V5761" s="20"/>
      <c r="W5761" s="20"/>
      <c r="X5761" s="25"/>
      <c r="Y5761" s="85"/>
    </row>
    <row r="5762" spans="1:25">
      <c r="A5762" s="1" t="s">
        <v>3801</v>
      </c>
      <c r="B5762" s="13" t="s">
        <v>3802</v>
      </c>
      <c r="C5762" t="s">
        <v>3803</v>
      </c>
      <c r="D5762" s="62" t="s">
        <v>3804</v>
      </c>
      <c r="E5762" s="13" t="s">
        <v>4469</v>
      </c>
      <c r="F5762" s="20"/>
      <c r="G5762" s="20"/>
      <c r="H5762" s="20"/>
      <c r="I5762" s="20"/>
      <c r="J5762" s="25"/>
      <c r="K5762" t="s">
        <v>29</v>
      </c>
      <c r="L5762" t="s">
        <v>30</v>
      </c>
      <c r="M5762" s="21" t="s">
        <v>31</v>
      </c>
      <c r="N5762" t="s">
        <v>4554</v>
      </c>
      <c r="O5762" s="20">
        <v>44.8147160757131</v>
      </c>
      <c r="P5762" s="20">
        <v>36.101250192931</v>
      </c>
      <c r="Q5762" s="22">
        <f t="shared" si="14"/>
        <v>0.805566861830364</v>
      </c>
      <c r="R5762" s="23"/>
      <c r="S5762" s="24"/>
      <c r="T5762" s="23"/>
      <c r="U5762" s="22"/>
      <c r="V5762" s="20"/>
      <c r="W5762" s="20"/>
      <c r="X5762" s="25"/>
      <c r="Y5762" s="85"/>
    </row>
    <row r="5763" spans="1:25">
      <c r="A5763" s="1" t="s">
        <v>3801</v>
      </c>
      <c r="B5763" s="13" t="s">
        <v>3802</v>
      </c>
      <c r="C5763" t="s">
        <v>3803</v>
      </c>
      <c r="D5763" s="62" t="s">
        <v>3804</v>
      </c>
      <c r="E5763" s="13" t="s">
        <v>4469</v>
      </c>
      <c r="F5763" s="20"/>
      <c r="G5763" s="20"/>
      <c r="H5763" s="20"/>
      <c r="I5763" s="20"/>
      <c r="J5763" s="25"/>
      <c r="K5763" t="s">
        <v>29</v>
      </c>
      <c r="L5763" t="s">
        <v>30</v>
      </c>
      <c r="M5763" s="21" t="s">
        <v>31</v>
      </c>
      <c r="N5763" t="s">
        <v>4555</v>
      </c>
      <c r="O5763" s="20">
        <v>43.5091358812734</v>
      </c>
      <c r="P5763" s="20">
        <v>38.2522239665097</v>
      </c>
      <c r="Q5763" s="22">
        <f t="shared" si="14"/>
        <v>0.879176825549726</v>
      </c>
      <c r="R5763" s="23"/>
      <c r="S5763" s="24"/>
      <c r="T5763" s="23">
        <f>256000*1000000000</f>
        <v>256000000000000</v>
      </c>
      <c r="U5763" s="22"/>
      <c r="V5763" s="20"/>
      <c r="W5763" s="20"/>
      <c r="X5763" s="25"/>
      <c r="Y5763" s="85"/>
    </row>
    <row r="5764" spans="1:25">
      <c r="A5764" s="1" t="s">
        <v>3801</v>
      </c>
      <c r="B5764" s="13" t="s">
        <v>3802</v>
      </c>
      <c r="C5764" t="s">
        <v>3803</v>
      </c>
      <c r="D5764" s="62" t="s">
        <v>3804</v>
      </c>
      <c r="E5764" s="13" t="s">
        <v>4469</v>
      </c>
      <c r="F5764" s="20"/>
      <c r="G5764" s="20"/>
      <c r="H5764" s="20"/>
      <c r="I5764" s="20"/>
      <c r="J5764" s="25"/>
      <c r="K5764" t="s">
        <v>29</v>
      </c>
      <c r="L5764" t="s">
        <v>30</v>
      </c>
      <c r="M5764" s="21" t="s">
        <v>31</v>
      </c>
      <c r="N5764" t="s">
        <v>4556</v>
      </c>
      <c r="O5764" s="20">
        <v>43.4795014370916</v>
      </c>
      <c r="P5764" s="20">
        <v>30.6734955185659</v>
      </c>
      <c r="Q5764" s="22">
        <f t="shared" ref="Q5764:Q5827" si="15">P5764/O5764</f>
        <v>0.705470267706403</v>
      </c>
      <c r="R5764" s="23"/>
      <c r="S5764" s="24"/>
      <c r="T5764" s="23"/>
      <c r="U5764" s="22"/>
      <c r="V5764" s="20"/>
      <c r="W5764" s="20"/>
      <c r="X5764" s="25"/>
      <c r="Y5764" s="85"/>
    </row>
    <row r="5765" spans="1:25">
      <c r="A5765" s="1" t="s">
        <v>3801</v>
      </c>
      <c r="B5765" s="13" t="s">
        <v>3802</v>
      </c>
      <c r="C5765" t="s">
        <v>3803</v>
      </c>
      <c r="D5765" s="62" t="s">
        <v>3804</v>
      </c>
      <c r="E5765" s="13" t="s">
        <v>4469</v>
      </c>
      <c r="F5765" s="20"/>
      <c r="G5765" s="20"/>
      <c r="H5765" s="20"/>
      <c r="I5765" s="20"/>
      <c r="J5765" s="25"/>
      <c r="K5765" t="s">
        <v>29</v>
      </c>
      <c r="L5765" t="s">
        <v>30</v>
      </c>
      <c r="M5765" s="21" t="s">
        <v>31</v>
      </c>
      <c r="N5765" t="s">
        <v>4557</v>
      </c>
      <c r="O5765" s="20">
        <v>43.3319182485293</v>
      </c>
      <c r="P5765" s="20">
        <v>35.6473829201102</v>
      </c>
      <c r="Q5765" s="22">
        <f t="shared" si="15"/>
        <v>0.822658778124138</v>
      </c>
      <c r="R5765" s="23"/>
      <c r="S5765" s="24"/>
      <c r="T5765" s="23"/>
      <c r="U5765" s="22"/>
      <c r="V5765" s="20"/>
      <c r="W5765" s="20"/>
      <c r="X5765" s="25"/>
      <c r="Y5765" s="85"/>
    </row>
    <row r="5766" spans="1:25">
      <c r="A5766" s="1" t="s">
        <v>3801</v>
      </c>
      <c r="B5766" s="13" t="s">
        <v>3802</v>
      </c>
      <c r="C5766" t="s">
        <v>3803</v>
      </c>
      <c r="D5766" s="62" t="s">
        <v>3804</v>
      </c>
      <c r="E5766" s="13" t="s">
        <v>4469</v>
      </c>
      <c r="F5766" s="20"/>
      <c r="G5766" s="20"/>
      <c r="H5766" s="20"/>
      <c r="I5766" s="20"/>
      <c r="J5766" s="25"/>
      <c r="K5766" t="s">
        <v>29</v>
      </c>
      <c r="L5766" t="s">
        <v>30</v>
      </c>
      <c r="M5766" s="21" t="s">
        <v>31</v>
      </c>
      <c r="N5766" t="s">
        <v>4558</v>
      </c>
      <c r="O5766" s="20">
        <v>43.0078484954402</v>
      </c>
      <c r="P5766" s="20">
        <v>33.2290968654605</v>
      </c>
      <c r="Q5766" s="22">
        <f t="shared" si="15"/>
        <v>0.772628671926788</v>
      </c>
      <c r="R5766" s="23"/>
      <c r="S5766" s="24"/>
      <c r="T5766" s="23"/>
      <c r="U5766" s="22"/>
      <c r="V5766" s="20"/>
      <c r="W5766" s="20"/>
      <c r="X5766" s="25"/>
      <c r="Y5766" s="85"/>
    </row>
    <row r="5767" spans="1:25">
      <c r="A5767" s="1" t="s">
        <v>3801</v>
      </c>
      <c r="B5767" s="13" t="s">
        <v>3802</v>
      </c>
      <c r="C5767" t="s">
        <v>3803</v>
      </c>
      <c r="D5767" s="62" t="s">
        <v>3804</v>
      </c>
      <c r="E5767" s="13" t="s">
        <v>4469</v>
      </c>
      <c r="F5767" s="20"/>
      <c r="G5767" s="20"/>
      <c r="H5767" s="20"/>
      <c r="I5767" s="20"/>
      <c r="J5767" s="25"/>
      <c r="K5767" t="s">
        <v>29</v>
      </c>
      <c r="L5767" t="s">
        <v>30</v>
      </c>
      <c r="M5767" s="21" t="s">
        <v>31</v>
      </c>
      <c r="N5767" t="s">
        <v>4559</v>
      </c>
      <c r="O5767" s="20">
        <v>42.1624973295748</v>
      </c>
      <c r="P5767" s="20">
        <v>27.787969866115</v>
      </c>
      <c r="Q5767" s="22">
        <f t="shared" si="15"/>
        <v>0.659068405007006</v>
      </c>
      <c r="R5767" s="23"/>
      <c r="S5767" s="24"/>
      <c r="T5767" s="23"/>
      <c r="U5767" s="22"/>
      <c r="V5767" s="20"/>
      <c r="W5767" s="20"/>
      <c r="X5767" s="25"/>
      <c r="Y5767" s="85"/>
    </row>
    <row r="5768" spans="1:25">
      <c r="A5768" s="1" t="s">
        <v>3801</v>
      </c>
      <c r="B5768" s="13" t="s">
        <v>3802</v>
      </c>
      <c r="C5768" t="s">
        <v>3803</v>
      </c>
      <c r="D5768" s="62" t="s">
        <v>3804</v>
      </c>
      <c r="E5768" s="13" t="s">
        <v>4469</v>
      </c>
      <c r="F5768" s="20"/>
      <c r="G5768" s="20"/>
      <c r="H5768" s="20"/>
      <c r="I5768" s="20"/>
      <c r="J5768" s="25"/>
      <c r="K5768" t="s">
        <v>29</v>
      </c>
      <c r="L5768" t="s">
        <v>30</v>
      </c>
      <c r="M5768" s="21" t="s">
        <v>31</v>
      </c>
      <c r="N5768" t="s">
        <v>4560</v>
      </c>
      <c r="O5768" s="20">
        <v>42.0398084856515</v>
      </c>
      <c r="P5768" s="20">
        <v>36.600790513834</v>
      </c>
      <c r="Q5768" s="22">
        <f t="shared" si="15"/>
        <v>0.870622199107452</v>
      </c>
      <c r="R5768" s="23"/>
      <c r="S5768" s="24"/>
      <c r="T5768" s="23"/>
      <c r="U5768" s="22"/>
      <c r="V5768" s="20"/>
      <c r="W5768" s="20"/>
      <c r="X5768" s="25"/>
      <c r="Y5768" s="85"/>
    </row>
    <row r="5769" spans="1:25">
      <c r="A5769" s="1" t="s">
        <v>3801</v>
      </c>
      <c r="B5769" s="13" t="s">
        <v>3802</v>
      </c>
      <c r="C5769" t="s">
        <v>3803</v>
      </c>
      <c r="D5769" s="62" t="s">
        <v>3804</v>
      </c>
      <c r="E5769" s="13" t="s">
        <v>4469</v>
      </c>
      <c r="F5769" s="20"/>
      <c r="G5769" s="20"/>
      <c r="H5769" s="20"/>
      <c r="I5769" s="20"/>
      <c r="J5769" s="25"/>
      <c r="K5769" t="s">
        <v>29</v>
      </c>
      <c r="L5769" t="s">
        <v>30</v>
      </c>
      <c r="M5769" s="21" t="s">
        <v>31</v>
      </c>
      <c r="N5769" t="s">
        <v>4561</v>
      </c>
      <c r="O5769" s="20">
        <v>37.8707761911494</v>
      </c>
      <c r="P5769" s="20">
        <v>33.0835998172682</v>
      </c>
      <c r="Q5769" s="22">
        <f t="shared" si="15"/>
        <v>0.873591807315529</v>
      </c>
      <c r="R5769" s="23"/>
      <c r="S5769" s="24"/>
      <c r="T5769" s="23"/>
      <c r="U5769" s="22"/>
      <c r="V5769" s="20"/>
      <c r="W5769" s="20"/>
      <c r="X5769" s="25"/>
      <c r="Y5769" s="85"/>
    </row>
    <row r="5770" spans="1:25">
      <c r="A5770" s="1" t="s">
        <v>3801</v>
      </c>
      <c r="B5770" s="13" t="s">
        <v>3802</v>
      </c>
      <c r="C5770" t="s">
        <v>3803</v>
      </c>
      <c r="D5770" s="62" t="s">
        <v>3804</v>
      </c>
      <c r="E5770" s="13" t="s">
        <v>4469</v>
      </c>
      <c r="F5770" s="20"/>
      <c r="G5770" s="20"/>
      <c r="H5770" s="20"/>
      <c r="I5770" s="20"/>
      <c r="J5770" s="25"/>
      <c r="K5770" t="s">
        <v>29</v>
      </c>
      <c r="L5770" t="s">
        <v>30</v>
      </c>
      <c r="M5770" s="21" t="s">
        <v>31</v>
      </c>
      <c r="N5770" t="s">
        <v>4562</v>
      </c>
      <c r="O5770" s="20">
        <v>36.8797923441835</v>
      </c>
      <c r="P5770" s="20">
        <v>26.1841210027739</v>
      </c>
      <c r="Q5770" s="22">
        <f t="shared" si="15"/>
        <v>0.709985586643452</v>
      </c>
      <c r="R5770" s="23"/>
      <c r="S5770" s="24"/>
      <c r="T5770" s="23"/>
      <c r="U5770" s="22"/>
      <c r="V5770" s="20"/>
      <c r="W5770" s="20"/>
      <c r="X5770" s="25"/>
      <c r="Y5770" s="85"/>
    </row>
    <row r="5771" spans="1:25">
      <c r="A5771" s="1" t="s">
        <v>3801</v>
      </c>
      <c r="B5771" s="13" t="s">
        <v>3802</v>
      </c>
      <c r="C5771" t="s">
        <v>3803</v>
      </c>
      <c r="D5771" s="62" t="s">
        <v>3804</v>
      </c>
      <c r="E5771" s="13" t="s">
        <v>4469</v>
      </c>
      <c r="F5771" s="20"/>
      <c r="G5771" s="20"/>
      <c r="H5771" s="20"/>
      <c r="I5771" s="20"/>
      <c r="J5771" s="25"/>
      <c r="K5771" t="s">
        <v>29</v>
      </c>
      <c r="L5771" t="s">
        <v>30</v>
      </c>
      <c r="M5771" s="21" t="s">
        <v>31</v>
      </c>
      <c r="N5771" t="s">
        <v>4563</v>
      </c>
      <c r="O5771" s="20">
        <v>35.8299800757901</v>
      </c>
      <c r="P5771" s="20">
        <v>29.7763184896368</v>
      </c>
      <c r="Q5771" s="22">
        <f t="shared" si="15"/>
        <v>0.831044796191674</v>
      </c>
      <c r="R5771" s="23"/>
      <c r="S5771" s="24"/>
      <c r="T5771" s="23"/>
      <c r="U5771" s="22"/>
      <c r="V5771" s="20"/>
      <c r="W5771" s="20"/>
      <c r="X5771" s="25"/>
      <c r="Y5771" s="85"/>
    </row>
    <row r="5772" spans="1:25">
      <c r="A5772" s="1" t="s">
        <v>3801</v>
      </c>
      <c r="B5772" s="13" t="s">
        <v>3802</v>
      </c>
      <c r="C5772" t="s">
        <v>3803</v>
      </c>
      <c r="D5772" s="62" t="s">
        <v>3804</v>
      </c>
      <c r="E5772" s="13" t="s">
        <v>4469</v>
      </c>
      <c r="F5772" s="20"/>
      <c r="G5772" s="20"/>
      <c r="H5772" s="20"/>
      <c r="I5772" s="20"/>
      <c r="J5772" s="25"/>
      <c r="K5772" t="s">
        <v>29</v>
      </c>
      <c r="L5772" t="s">
        <v>30</v>
      </c>
      <c r="M5772" s="21" t="s">
        <v>31</v>
      </c>
      <c r="N5772" t="s">
        <v>4564</v>
      </c>
      <c r="O5772" s="20">
        <v>28.7680743401113</v>
      </c>
      <c r="P5772" s="20">
        <v>24.0973111395647</v>
      </c>
      <c r="Q5772" s="22">
        <f t="shared" si="15"/>
        <v>0.837640742118278</v>
      </c>
      <c r="R5772" s="23"/>
      <c r="S5772" s="24"/>
      <c r="T5772" s="23"/>
      <c r="U5772" s="22"/>
      <c r="V5772" s="20"/>
      <c r="W5772" s="20"/>
      <c r="X5772" s="25"/>
      <c r="Y5772" s="85"/>
    </row>
    <row r="5773" spans="1:25">
      <c r="A5773" s="1" t="s">
        <v>3801</v>
      </c>
      <c r="B5773" s="13" t="s">
        <v>3802</v>
      </c>
      <c r="C5773" t="s">
        <v>3803</v>
      </c>
      <c r="D5773" s="62" t="s">
        <v>3804</v>
      </c>
      <c r="E5773" s="13" t="s">
        <v>4469</v>
      </c>
      <c r="F5773" s="20"/>
      <c r="G5773" s="20"/>
      <c r="H5773" s="20"/>
      <c r="I5773" s="20"/>
      <c r="J5773" s="25"/>
      <c r="K5773" t="s">
        <v>29</v>
      </c>
      <c r="L5773" t="s">
        <v>30</v>
      </c>
      <c r="M5773" s="21" t="s">
        <v>31</v>
      </c>
      <c r="N5773" t="s">
        <v>4565</v>
      </c>
      <c r="O5773" s="20">
        <v>65.3207827594749</v>
      </c>
      <c r="P5773" s="20">
        <v>55.9609940232778</v>
      </c>
      <c r="Q5773" s="22">
        <f t="shared" si="15"/>
        <v>0.856710401486433</v>
      </c>
      <c r="R5773" s="23"/>
      <c r="S5773" s="24"/>
      <c r="T5773" s="23"/>
      <c r="U5773" s="22"/>
      <c r="V5773" s="20"/>
      <c r="W5773" s="20"/>
      <c r="X5773" s="25"/>
      <c r="Y5773" s="85"/>
    </row>
    <row r="5774" spans="1:25">
      <c r="A5774" s="1" t="s">
        <v>3801</v>
      </c>
      <c r="B5774" s="13" t="s">
        <v>3802</v>
      </c>
      <c r="C5774" t="s">
        <v>3803</v>
      </c>
      <c r="D5774" s="62" t="s">
        <v>3804</v>
      </c>
      <c r="E5774" s="13" t="s">
        <v>4469</v>
      </c>
      <c r="F5774" s="20"/>
      <c r="G5774" s="20"/>
      <c r="H5774" s="20"/>
      <c r="I5774" s="20"/>
      <c r="J5774" s="25"/>
      <c r="K5774" t="s">
        <v>29</v>
      </c>
      <c r="L5774" t="s">
        <v>30</v>
      </c>
      <c r="M5774" s="21" t="s">
        <v>31</v>
      </c>
      <c r="N5774" t="s">
        <v>4566</v>
      </c>
      <c r="O5774" s="20">
        <v>62.8538070745637</v>
      </c>
      <c r="P5774" s="20">
        <v>54.8446490218642</v>
      </c>
      <c r="Q5774" s="22">
        <f t="shared" si="15"/>
        <v>0.872574814072945</v>
      </c>
      <c r="R5774" s="23"/>
      <c r="S5774" s="24"/>
      <c r="T5774" s="23"/>
      <c r="U5774" s="22"/>
      <c r="V5774" s="20"/>
      <c r="W5774" s="20"/>
      <c r="X5774" s="25"/>
      <c r="Y5774" s="85"/>
    </row>
    <row r="5775" spans="1:25">
      <c r="A5775" s="1" t="s">
        <v>3801</v>
      </c>
      <c r="B5775" s="13" t="s">
        <v>3802</v>
      </c>
      <c r="C5775" t="s">
        <v>3803</v>
      </c>
      <c r="D5775" s="62" t="s">
        <v>3804</v>
      </c>
      <c r="E5775" s="13" t="s">
        <v>4469</v>
      </c>
      <c r="F5775" s="20"/>
      <c r="G5775" s="20"/>
      <c r="H5775" s="20"/>
      <c r="I5775" s="20"/>
      <c r="J5775" s="25"/>
      <c r="K5775" t="s">
        <v>29</v>
      </c>
      <c r="L5775" t="s">
        <v>30</v>
      </c>
      <c r="M5775" s="21" t="s">
        <v>31</v>
      </c>
      <c r="N5775" t="s">
        <v>4567</v>
      </c>
      <c r="O5775" s="20">
        <v>60.7715918448831</v>
      </c>
      <c r="P5775" s="20">
        <v>48.2962768056835</v>
      </c>
      <c r="Q5775" s="22">
        <f t="shared" si="15"/>
        <v>0.794717981535808</v>
      </c>
      <c r="R5775" s="23"/>
      <c r="S5775" s="24"/>
      <c r="T5775" s="23"/>
      <c r="U5775" s="22"/>
      <c r="V5775" s="20"/>
      <c r="W5775" s="20"/>
      <c r="X5775" s="25"/>
      <c r="Y5775" s="85"/>
    </row>
    <row r="5776" spans="1:25">
      <c r="A5776" s="1" t="s">
        <v>3801</v>
      </c>
      <c r="B5776" s="13" t="s">
        <v>3802</v>
      </c>
      <c r="C5776" t="s">
        <v>3803</v>
      </c>
      <c r="D5776" s="62" t="s">
        <v>3804</v>
      </c>
      <c r="E5776" s="13" t="s">
        <v>4469</v>
      </c>
      <c r="F5776" s="20"/>
      <c r="G5776" s="20"/>
      <c r="H5776" s="20"/>
      <c r="I5776" s="20"/>
      <c r="J5776" s="25"/>
      <c r="K5776" t="s">
        <v>29</v>
      </c>
      <c r="L5776" t="s">
        <v>30</v>
      </c>
      <c r="M5776" s="21" t="s">
        <v>31</v>
      </c>
      <c r="N5776" t="s">
        <v>4568</v>
      </c>
      <c r="O5776" s="20">
        <v>59.8625429553265</v>
      </c>
      <c r="P5776" s="20">
        <v>40.2862985685072</v>
      </c>
      <c r="Q5776" s="22">
        <f t="shared" si="15"/>
        <v>0.672980073675981</v>
      </c>
      <c r="R5776" s="23"/>
      <c r="S5776" s="24"/>
      <c r="T5776" s="23"/>
      <c r="U5776" s="22"/>
      <c r="V5776" s="20"/>
      <c r="W5776" s="20"/>
      <c r="X5776" s="25"/>
      <c r="Y5776" s="85"/>
    </row>
    <row r="5777" spans="1:25">
      <c r="A5777" s="1" t="s">
        <v>3801</v>
      </c>
      <c r="B5777" s="13" t="s">
        <v>3802</v>
      </c>
      <c r="C5777" t="s">
        <v>3803</v>
      </c>
      <c r="D5777" s="62" t="s">
        <v>3804</v>
      </c>
      <c r="E5777" s="13" t="s">
        <v>4469</v>
      </c>
      <c r="F5777" s="20"/>
      <c r="G5777" s="20"/>
      <c r="H5777" s="20"/>
      <c r="I5777" s="20"/>
      <c r="J5777" s="25"/>
      <c r="K5777" t="s">
        <v>29</v>
      </c>
      <c r="L5777" t="s">
        <v>30</v>
      </c>
      <c r="M5777" s="21" t="s">
        <v>31</v>
      </c>
      <c r="N5777" t="s">
        <v>4569</v>
      </c>
      <c r="O5777" s="20">
        <v>58.1487848451141</v>
      </c>
      <c r="P5777" s="20">
        <v>48.9032470472036</v>
      </c>
      <c r="Q5777" s="22">
        <f t="shared" si="15"/>
        <v>0.841002046344785</v>
      </c>
      <c r="R5777" s="23"/>
      <c r="S5777" s="24"/>
      <c r="T5777" s="23"/>
      <c r="U5777" s="22"/>
      <c r="V5777" s="20"/>
      <c r="W5777" s="20"/>
      <c r="X5777" s="25"/>
      <c r="Y5777" s="85"/>
    </row>
    <row r="5778" spans="1:25">
      <c r="A5778" s="1" t="s">
        <v>3801</v>
      </c>
      <c r="B5778" s="13" t="s">
        <v>3802</v>
      </c>
      <c r="C5778" t="s">
        <v>3803</v>
      </c>
      <c r="D5778" s="62" t="s">
        <v>3804</v>
      </c>
      <c r="E5778" s="13" t="s">
        <v>4469</v>
      </c>
      <c r="F5778" s="20"/>
      <c r="G5778" s="20"/>
      <c r="H5778" s="20"/>
      <c r="I5778" s="20"/>
      <c r="J5778" s="25"/>
      <c r="K5778" t="s">
        <v>29</v>
      </c>
      <c r="L5778" t="s">
        <v>30</v>
      </c>
      <c r="M5778" s="21" t="s">
        <v>31</v>
      </c>
      <c r="N5778" t="s">
        <v>4570</v>
      </c>
      <c r="O5778" s="20">
        <v>58.111648976329</v>
      </c>
      <c r="P5778" s="20">
        <v>49.8564593301436</v>
      </c>
      <c r="Q5778" s="22">
        <f t="shared" si="15"/>
        <v>0.857942602015164</v>
      </c>
      <c r="R5778" s="23"/>
      <c r="S5778" s="24"/>
      <c r="T5778" s="23"/>
      <c r="U5778" s="22"/>
      <c r="V5778" s="20"/>
      <c r="W5778" s="20"/>
      <c r="X5778" s="25"/>
      <c r="Y5778" s="85"/>
    </row>
    <row r="5779" spans="1:25">
      <c r="A5779" s="1" t="s">
        <v>3801</v>
      </c>
      <c r="B5779" s="13" t="s">
        <v>3802</v>
      </c>
      <c r="C5779" t="s">
        <v>3803</v>
      </c>
      <c r="D5779" s="62" t="s">
        <v>3804</v>
      </c>
      <c r="E5779" s="13" t="s">
        <v>4469</v>
      </c>
      <c r="F5779" s="20"/>
      <c r="G5779" s="20"/>
      <c r="H5779" s="20"/>
      <c r="I5779" s="20"/>
      <c r="J5779" s="25"/>
      <c r="K5779" t="s">
        <v>29</v>
      </c>
      <c r="L5779" t="s">
        <v>30</v>
      </c>
      <c r="M5779" s="21" t="s">
        <v>31</v>
      </c>
      <c r="N5779" t="s">
        <v>4571</v>
      </c>
      <c r="O5779" s="20">
        <v>57.7760282196878</v>
      </c>
      <c r="P5779" s="20">
        <v>40.3140970641997</v>
      </c>
      <c r="Q5779" s="22">
        <f t="shared" si="15"/>
        <v>0.697765116544688</v>
      </c>
      <c r="R5779" s="23"/>
      <c r="S5779" s="24"/>
      <c r="T5779" s="23"/>
      <c r="U5779" s="22"/>
      <c r="V5779" s="20"/>
      <c r="W5779" s="20"/>
      <c r="X5779" s="25"/>
      <c r="Y5779" s="85"/>
    </row>
    <row r="5780" spans="1:25">
      <c r="A5780" s="1" t="s">
        <v>3801</v>
      </c>
      <c r="B5780" s="13" t="s">
        <v>3802</v>
      </c>
      <c r="C5780" t="s">
        <v>3803</v>
      </c>
      <c r="D5780" s="62" t="s">
        <v>3804</v>
      </c>
      <c r="E5780" s="13" t="s">
        <v>4469</v>
      </c>
      <c r="F5780" s="20"/>
      <c r="G5780" s="20"/>
      <c r="H5780" s="20"/>
      <c r="I5780" s="20"/>
      <c r="J5780" s="25"/>
      <c r="K5780" t="s">
        <v>29</v>
      </c>
      <c r="L5780" t="s">
        <v>30</v>
      </c>
      <c r="M5780" s="21" t="s">
        <v>31</v>
      </c>
      <c r="N5780" t="s">
        <v>4572</v>
      </c>
      <c r="O5780" s="20">
        <v>57.5644504748982</v>
      </c>
      <c r="P5780" s="20">
        <v>32.5060695980577</v>
      </c>
      <c r="Q5780" s="22">
        <f t="shared" si="15"/>
        <v>0.564690001031669</v>
      </c>
      <c r="R5780" s="23"/>
      <c r="S5780" s="24"/>
      <c r="T5780" s="23"/>
      <c r="U5780" s="22"/>
      <c r="V5780" s="20"/>
      <c r="W5780" s="20"/>
      <c r="X5780" s="25"/>
      <c r="Y5780" s="85"/>
    </row>
    <row r="5781" spans="1:25">
      <c r="A5781" s="1" t="s">
        <v>3801</v>
      </c>
      <c r="B5781" s="13" t="s">
        <v>3802</v>
      </c>
      <c r="C5781" t="s">
        <v>3803</v>
      </c>
      <c r="D5781" s="62" t="s">
        <v>3804</v>
      </c>
      <c r="E5781" s="13" t="s">
        <v>4469</v>
      </c>
      <c r="F5781" s="20"/>
      <c r="G5781" s="20"/>
      <c r="H5781" s="20"/>
      <c r="I5781" s="20"/>
      <c r="J5781" s="25"/>
      <c r="K5781" t="s">
        <v>29</v>
      </c>
      <c r="L5781" t="s">
        <v>30</v>
      </c>
      <c r="M5781" s="21" t="s">
        <v>31</v>
      </c>
      <c r="N5781" t="s">
        <v>4573</v>
      </c>
      <c r="O5781" s="20">
        <v>57.3803996941048</v>
      </c>
      <c r="P5781" s="20">
        <v>35.571788103861</v>
      </c>
      <c r="Q5781" s="22">
        <f t="shared" si="15"/>
        <v>0.619929249247033</v>
      </c>
      <c r="R5781" s="23"/>
      <c r="S5781" s="24"/>
      <c r="T5781" s="23"/>
      <c r="U5781" s="22"/>
      <c r="V5781" s="20"/>
      <c r="W5781" s="20"/>
      <c r="X5781" s="25"/>
      <c r="Y5781" s="85"/>
    </row>
    <row r="5782" spans="1:25">
      <c r="A5782" s="1" t="s">
        <v>3801</v>
      </c>
      <c r="B5782" s="13" t="s">
        <v>3802</v>
      </c>
      <c r="C5782" t="s">
        <v>3803</v>
      </c>
      <c r="D5782" s="62" t="s">
        <v>3804</v>
      </c>
      <c r="E5782" s="13" t="s">
        <v>4469</v>
      </c>
      <c r="F5782" s="20"/>
      <c r="G5782" s="20"/>
      <c r="H5782" s="20"/>
      <c r="I5782" s="20"/>
      <c r="J5782" s="25"/>
      <c r="K5782" t="s">
        <v>29</v>
      </c>
      <c r="L5782" t="s">
        <v>30</v>
      </c>
      <c r="M5782" s="21" t="s">
        <v>31</v>
      </c>
      <c r="N5782" t="s">
        <v>4574</v>
      </c>
      <c r="O5782" s="20">
        <v>55.949845922247</v>
      </c>
      <c r="P5782" s="20">
        <v>45.6830080913851</v>
      </c>
      <c r="Q5782" s="22">
        <f t="shared" si="15"/>
        <v>0.816499265339717</v>
      </c>
      <c r="R5782" s="23"/>
      <c r="S5782" s="24"/>
      <c r="T5782" s="23"/>
      <c r="U5782" s="22"/>
      <c r="V5782" s="20"/>
      <c r="W5782" s="20"/>
      <c r="X5782" s="25"/>
      <c r="Y5782" s="85"/>
    </row>
    <row r="5783" spans="1:25">
      <c r="A5783" s="1" t="s">
        <v>3801</v>
      </c>
      <c r="B5783" s="13" t="s">
        <v>3802</v>
      </c>
      <c r="C5783" t="s">
        <v>3803</v>
      </c>
      <c r="D5783" s="62" t="s">
        <v>3804</v>
      </c>
      <c r="E5783" s="13" t="s">
        <v>4469</v>
      </c>
      <c r="F5783" s="20"/>
      <c r="G5783" s="20"/>
      <c r="H5783" s="20"/>
      <c r="I5783" s="20"/>
      <c r="J5783" s="25"/>
      <c r="K5783" t="s">
        <v>29</v>
      </c>
      <c r="L5783" t="s">
        <v>30</v>
      </c>
      <c r="M5783" s="21" t="s">
        <v>31</v>
      </c>
      <c r="N5783" t="s">
        <v>4575</v>
      </c>
      <c r="O5783" s="20">
        <v>55.6100672128735</v>
      </c>
      <c r="P5783" s="20">
        <v>44.8801629157746</v>
      </c>
      <c r="Q5783" s="22">
        <f t="shared" si="15"/>
        <v>0.807051046062845</v>
      </c>
      <c r="R5783" s="23"/>
      <c r="S5783" s="24"/>
      <c r="T5783" s="23"/>
      <c r="U5783" s="22"/>
      <c r="V5783" s="20"/>
      <c r="W5783" s="20"/>
      <c r="X5783" s="25"/>
      <c r="Y5783" s="85"/>
    </row>
    <row r="5784" spans="1:25">
      <c r="A5784" s="1" t="s">
        <v>3801</v>
      </c>
      <c r="B5784" s="13" t="s">
        <v>3802</v>
      </c>
      <c r="C5784" t="s">
        <v>3803</v>
      </c>
      <c r="D5784" s="62" t="s">
        <v>3804</v>
      </c>
      <c r="E5784" s="13" t="s">
        <v>4469</v>
      </c>
      <c r="F5784" s="20"/>
      <c r="G5784" s="20"/>
      <c r="H5784" s="20"/>
      <c r="I5784" s="20"/>
      <c r="J5784" s="25"/>
      <c r="K5784" t="s">
        <v>29</v>
      </c>
      <c r="L5784" t="s">
        <v>30</v>
      </c>
      <c r="M5784" s="21" t="s">
        <v>31</v>
      </c>
      <c r="N5784" t="s">
        <v>4576</v>
      </c>
      <c r="O5784" s="20">
        <v>55.3087329578355</v>
      </c>
      <c r="P5784" s="20">
        <v>43.2069034718041</v>
      </c>
      <c r="Q5784" s="22">
        <f t="shared" si="15"/>
        <v>0.781194960744135</v>
      </c>
      <c r="R5784" s="23"/>
      <c r="S5784" s="24"/>
      <c r="T5784" s="23"/>
      <c r="U5784" s="22"/>
      <c r="V5784" s="20"/>
      <c r="W5784" s="20"/>
      <c r="X5784" s="25"/>
      <c r="Y5784" s="85"/>
    </row>
    <row r="5785" spans="1:25">
      <c r="A5785" s="1" t="s">
        <v>3801</v>
      </c>
      <c r="B5785" s="13" t="s">
        <v>3802</v>
      </c>
      <c r="C5785" t="s">
        <v>3803</v>
      </c>
      <c r="D5785" s="62" t="s">
        <v>3804</v>
      </c>
      <c r="E5785" s="13" t="s">
        <v>4469</v>
      </c>
      <c r="F5785" s="20"/>
      <c r="G5785" s="20"/>
      <c r="H5785" s="20"/>
      <c r="I5785" s="20"/>
      <c r="J5785" s="25"/>
      <c r="K5785" t="s">
        <v>29</v>
      </c>
      <c r="L5785" t="s">
        <v>30</v>
      </c>
      <c r="M5785" s="21" t="s">
        <v>31</v>
      </c>
      <c r="N5785" t="s">
        <v>4577</v>
      </c>
      <c r="O5785" s="20">
        <v>55.248260072217</v>
      </c>
      <c r="P5785" s="20">
        <v>29.218462868879</v>
      </c>
      <c r="Q5785" s="22">
        <f t="shared" si="15"/>
        <v>0.528857611636756</v>
      </c>
      <c r="R5785" s="23"/>
      <c r="S5785" s="24"/>
      <c r="T5785" s="23"/>
      <c r="U5785" s="22"/>
      <c r="V5785" s="20"/>
      <c r="W5785" s="20"/>
      <c r="X5785" s="25"/>
      <c r="Y5785" s="85"/>
    </row>
    <row r="5786" spans="1:25">
      <c r="A5786" s="1" t="s">
        <v>3801</v>
      </c>
      <c r="B5786" s="13" t="s">
        <v>3802</v>
      </c>
      <c r="C5786" t="s">
        <v>3803</v>
      </c>
      <c r="D5786" s="62" t="s">
        <v>3804</v>
      </c>
      <c r="E5786" s="13" t="s">
        <v>4469</v>
      </c>
      <c r="F5786" s="20"/>
      <c r="G5786" s="20"/>
      <c r="H5786" s="20"/>
      <c r="I5786" s="20"/>
      <c r="J5786" s="25"/>
      <c r="K5786" t="s">
        <v>29</v>
      </c>
      <c r="L5786" t="s">
        <v>30</v>
      </c>
      <c r="M5786" s="21" t="s">
        <v>31</v>
      </c>
      <c r="N5786" t="s">
        <v>4578</v>
      </c>
      <c r="O5786" s="20">
        <v>54.5193419629201</v>
      </c>
      <c r="P5786" s="20">
        <v>36.1357743380215</v>
      </c>
      <c r="Q5786" s="22">
        <f t="shared" si="15"/>
        <v>0.66280650200434</v>
      </c>
      <c r="R5786" s="23"/>
      <c r="S5786" s="24"/>
      <c r="T5786" s="23"/>
      <c r="U5786" s="22"/>
      <c r="V5786" s="20"/>
      <c r="W5786" s="20"/>
      <c r="X5786" s="25"/>
      <c r="Y5786" s="85"/>
    </row>
    <row r="5787" spans="1:25">
      <c r="A5787" s="1" t="s">
        <v>3801</v>
      </c>
      <c r="B5787" s="13" t="s">
        <v>3802</v>
      </c>
      <c r="C5787" t="s">
        <v>3803</v>
      </c>
      <c r="D5787" s="62" t="s">
        <v>3804</v>
      </c>
      <c r="E5787" s="13" t="s">
        <v>4469</v>
      </c>
      <c r="F5787" s="20"/>
      <c r="G5787" s="20"/>
      <c r="H5787" s="20"/>
      <c r="I5787" s="20"/>
      <c r="J5787" s="25"/>
      <c r="K5787" t="s">
        <v>29</v>
      </c>
      <c r="L5787" t="s">
        <v>30</v>
      </c>
      <c r="M5787" s="21" t="s">
        <v>31</v>
      </c>
      <c r="N5787" t="s">
        <v>4579</v>
      </c>
      <c r="O5787" s="20">
        <v>54.4222455385714</v>
      </c>
      <c r="P5787" s="20">
        <v>40.2792990142388</v>
      </c>
      <c r="Q5787" s="22">
        <f t="shared" si="15"/>
        <v>0.740125634575131</v>
      </c>
      <c r="R5787" s="23"/>
      <c r="S5787" s="24"/>
      <c r="T5787" s="23"/>
      <c r="U5787" s="22"/>
      <c r="V5787" s="20"/>
      <c r="W5787" s="20"/>
      <c r="X5787" s="25"/>
      <c r="Y5787" s="85"/>
    </row>
    <row r="5788" spans="1:25">
      <c r="A5788" s="1" t="s">
        <v>3801</v>
      </c>
      <c r="B5788" s="13" t="s">
        <v>3802</v>
      </c>
      <c r="C5788" t="s">
        <v>3803</v>
      </c>
      <c r="D5788" s="62" t="s">
        <v>3804</v>
      </c>
      <c r="E5788" s="13" t="s">
        <v>4469</v>
      </c>
      <c r="F5788" s="20"/>
      <c r="G5788" s="20"/>
      <c r="H5788" s="20"/>
      <c r="I5788" s="20"/>
      <c r="J5788" s="25"/>
      <c r="K5788" t="s">
        <v>29</v>
      </c>
      <c r="L5788" t="s">
        <v>30</v>
      </c>
      <c r="M5788" s="21" t="s">
        <v>31</v>
      </c>
      <c r="N5788" t="s">
        <v>4580</v>
      </c>
      <c r="O5788" s="20">
        <v>54.415726973356</v>
      </c>
      <c r="P5788" s="20">
        <v>32.4759793052476</v>
      </c>
      <c r="Q5788" s="22">
        <f t="shared" si="15"/>
        <v>0.59681237597265</v>
      </c>
      <c r="R5788" s="23"/>
      <c r="S5788" s="24"/>
      <c r="T5788" s="23"/>
      <c r="U5788" s="22"/>
      <c r="V5788" s="20"/>
      <c r="W5788" s="20"/>
      <c r="X5788" s="25"/>
      <c r="Y5788" s="85"/>
    </row>
    <row r="5789" spans="1:25">
      <c r="A5789" s="1" t="s">
        <v>3801</v>
      </c>
      <c r="B5789" s="13" t="s">
        <v>3802</v>
      </c>
      <c r="C5789" t="s">
        <v>3803</v>
      </c>
      <c r="D5789" s="62" t="s">
        <v>3804</v>
      </c>
      <c r="E5789" s="13" t="s">
        <v>4469</v>
      </c>
      <c r="F5789" s="20"/>
      <c r="G5789" s="20"/>
      <c r="H5789" s="20"/>
      <c r="I5789" s="20"/>
      <c r="J5789" s="25"/>
      <c r="K5789" t="s">
        <v>29</v>
      </c>
      <c r="L5789" t="s">
        <v>30</v>
      </c>
      <c r="M5789" s="21" t="s">
        <v>31</v>
      </c>
      <c r="N5789" t="s">
        <v>4581</v>
      </c>
      <c r="O5789" s="20">
        <v>54.248966467616</v>
      </c>
      <c r="P5789" s="20">
        <v>45.6183456183456</v>
      </c>
      <c r="Q5789" s="22">
        <f t="shared" si="15"/>
        <v>0.840907183836904</v>
      </c>
      <c r="R5789" s="23"/>
      <c r="S5789" s="24"/>
      <c r="T5789" s="23"/>
      <c r="U5789" s="22"/>
      <c r="V5789" s="20"/>
      <c r="W5789" s="20"/>
      <c r="X5789" s="25"/>
      <c r="Y5789" s="85"/>
    </row>
    <row r="5790" spans="1:25">
      <c r="A5790" s="1" t="s">
        <v>3801</v>
      </c>
      <c r="B5790" s="13" t="s">
        <v>3802</v>
      </c>
      <c r="C5790" t="s">
        <v>3803</v>
      </c>
      <c r="D5790" s="62" t="s">
        <v>3804</v>
      </c>
      <c r="E5790" s="13" t="s">
        <v>4469</v>
      </c>
      <c r="F5790" s="20"/>
      <c r="G5790" s="20"/>
      <c r="H5790" s="20"/>
      <c r="I5790" s="20"/>
      <c r="J5790" s="25"/>
      <c r="K5790" t="s">
        <v>29</v>
      </c>
      <c r="L5790" t="s">
        <v>30</v>
      </c>
      <c r="M5790" s="21" t="s">
        <v>31</v>
      </c>
      <c r="N5790" t="s">
        <v>4582</v>
      </c>
      <c r="O5790" s="20">
        <v>53.928101807484</v>
      </c>
      <c r="P5790" s="20">
        <v>49.1538764266037</v>
      </c>
      <c r="Q5790" s="22">
        <f t="shared" si="15"/>
        <v>0.911470546507948</v>
      </c>
      <c r="R5790" s="23"/>
      <c r="S5790" s="24"/>
      <c r="T5790" s="23"/>
      <c r="U5790" s="22"/>
      <c r="V5790" s="20"/>
      <c r="W5790" s="20"/>
      <c r="X5790" s="25"/>
      <c r="Y5790" s="85"/>
    </row>
    <row r="5791" spans="1:25">
      <c r="A5791" s="1" t="s">
        <v>3801</v>
      </c>
      <c r="B5791" s="13" t="s">
        <v>3802</v>
      </c>
      <c r="C5791" t="s">
        <v>3803</v>
      </c>
      <c r="D5791" s="62" t="s">
        <v>3804</v>
      </c>
      <c r="E5791" s="13" t="s">
        <v>4469</v>
      </c>
      <c r="F5791" s="20"/>
      <c r="G5791" s="20"/>
      <c r="H5791" s="20"/>
      <c r="I5791" s="20"/>
      <c r="J5791" s="25"/>
      <c r="K5791" t="s">
        <v>29</v>
      </c>
      <c r="L5791" t="s">
        <v>30</v>
      </c>
      <c r="M5791" s="21" t="s">
        <v>31</v>
      </c>
      <c r="N5791" t="s">
        <v>4583</v>
      </c>
      <c r="O5791" s="20">
        <v>53.7093563370936</v>
      </c>
      <c r="P5791" s="20">
        <v>38.7855387855388</v>
      </c>
      <c r="Q5791" s="22">
        <f t="shared" si="15"/>
        <v>0.722137471581504</v>
      </c>
      <c r="R5791" s="23"/>
      <c r="S5791" s="24"/>
      <c r="T5791" s="23"/>
      <c r="U5791" s="22"/>
      <c r="V5791" s="20"/>
      <c r="W5791" s="20"/>
      <c r="X5791" s="25"/>
      <c r="Y5791" s="85"/>
    </row>
    <row r="5792" spans="1:25">
      <c r="A5792" s="1" t="s">
        <v>3801</v>
      </c>
      <c r="B5792" s="13" t="s">
        <v>3802</v>
      </c>
      <c r="C5792" t="s">
        <v>3803</v>
      </c>
      <c r="D5792" s="62" t="s">
        <v>3804</v>
      </c>
      <c r="E5792" s="13" t="s">
        <v>4469</v>
      </c>
      <c r="F5792" s="20"/>
      <c r="G5792" s="20"/>
      <c r="H5792" s="20"/>
      <c r="I5792" s="20"/>
      <c r="J5792" s="25"/>
      <c r="K5792" t="s">
        <v>29</v>
      </c>
      <c r="L5792" t="s">
        <v>30</v>
      </c>
      <c r="M5792" s="21" t="s">
        <v>31</v>
      </c>
      <c r="N5792" t="s">
        <v>4584</v>
      </c>
      <c r="O5792" s="20">
        <v>53.5737604178669</v>
      </c>
      <c r="P5792" s="20">
        <v>43.4717545828657</v>
      </c>
      <c r="Q5792" s="22">
        <f t="shared" si="15"/>
        <v>0.811437432127087</v>
      </c>
      <c r="R5792" s="23"/>
      <c r="S5792" s="24"/>
      <c r="T5792" s="23"/>
      <c r="U5792" s="22"/>
      <c r="V5792" s="20"/>
      <c r="W5792" s="20"/>
      <c r="X5792" s="25"/>
      <c r="Y5792" s="85"/>
    </row>
    <row r="5793" spans="1:25">
      <c r="A5793" s="1" t="s">
        <v>3801</v>
      </c>
      <c r="B5793" s="13" t="s">
        <v>3802</v>
      </c>
      <c r="C5793" t="s">
        <v>3803</v>
      </c>
      <c r="D5793" s="62" t="s">
        <v>3804</v>
      </c>
      <c r="E5793" s="13" t="s">
        <v>4469</v>
      </c>
      <c r="F5793" s="20"/>
      <c r="G5793" s="20"/>
      <c r="H5793" s="20"/>
      <c r="I5793" s="20"/>
      <c r="J5793" s="25"/>
      <c r="K5793" t="s">
        <v>29</v>
      </c>
      <c r="L5793" t="s">
        <v>30</v>
      </c>
      <c r="M5793" s="21" t="s">
        <v>31</v>
      </c>
      <c r="N5793" t="s">
        <v>4585</v>
      </c>
      <c r="O5793" s="20">
        <v>53.1968067542457</v>
      </c>
      <c r="P5793" s="20">
        <v>44.5992550696648</v>
      </c>
      <c r="Q5793" s="22">
        <f t="shared" si="15"/>
        <v>0.838382184774752</v>
      </c>
      <c r="R5793" s="23"/>
      <c r="S5793" s="24"/>
      <c r="T5793" s="23"/>
      <c r="U5793" s="22"/>
      <c r="V5793" s="20"/>
      <c r="W5793" s="20"/>
      <c r="X5793" s="25"/>
      <c r="Y5793" s="85"/>
    </row>
    <row r="5794" spans="1:25">
      <c r="A5794" s="1" t="s">
        <v>3801</v>
      </c>
      <c r="B5794" s="13" t="s">
        <v>3802</v>
      </c>
      <c r="C5794" t="s">
        <v>3803</v>
      </c>
      <c r="D5794" s="62" t="s">
        <v>3804</v>
      </c>
      <c r="E5794" s="13" t="s">
        <v>4469</v>
      </c>
      <c r="F5794" s="20"/>
      <c r="G5794" s="20"/>
      <c r="H5794" s="20"/>
      <c r="I5794" s="20"/>
      <c r="J5794" s="25"/>
      <c r="K5794" t="s">
        <v>29</v>
      </c>
      <c r="L5794" t="s">
        <v>30</v>
      </c>
      <c r="M5794" s="21" t="s">
        <v>31</v>
      </c>
      <c r="N5794" t="s">
        <v>4586</v>
      </c>
      <c r="O5794" s="20">
        <v>53.1400715656278</v>
      </c>
      <c r="P5794" s="20">
        <v>44.458786649456</v>
      </c>
      <c r="Q5794" s="22">
        <f t="shared" si="15"/>
        <v>0.836633925013624</v>
      </c>
      <c r="R5794" s="23"/>
      <c r="S5794" s="24"/>
      <c r="T5794" s="23"/>
      <c r="U5794" s="22"/>
      <c r="V5794" s="20"/>
      <c r="W5794" s="20"/>
      <c r="X5794" s="25"/>
      <c r="Y5794" s="85"/>
    </row>
    <row r="5795" spans="1:25">
      <c r="A5795" s="1" t="s">
        <v>3801</v>
      </c>
      <c r="B5795" s="13" t="s">
        <v>3802</v>
      </c>
      <c r="C5795" t="s">
        <v>3803</v>
      </c>
      <c r="D5795" s="62" t="s">
        <v>3804</v>
      </c>
      <c r="E5795" s="13" t="s">
        <v>4469</v>
      </c>
      <c r="F5795" s="20"/>
      <c r="G5795" s="20"/>
      <c r="H5795" s="20"/>
      <c r="I5795" s="20"/>
      <c r="J5795" s="25"/>
      <c r="K5795" t="s">
        <v>29</v>
      </c>
      <c r="L5795" t="s">
        <v>30</v>
      </c>
      <c r="M5795" s="21" t="s">
        <v>31</v>
      </c>
      <c r="N5795" t="s">
        <v>4587</v>
      </c>
      <c r="O5795" s="20">
        <v>52.9836221220033</v>
      </c>
      <c r="P5795" s="20">
        <v>43.3733562035449</v>
      </c>
      <c r="Q5795" s="22">
        <f t="shared" si="15"/>
        <v>0.818618177965839</v>
      </c>
      <c r="R5795" s="23"/>
      <c r="S5795" s="24"/>
      <c r="T5795" s="23"/>
      <c r="U5795" s="22"/>
      <c r="V5795" s="20"/>
      <c r="W5795" s="20"/>
      <c r="X5795" s="25"/>
      <c r="Y5795" s="85"/>
    </row>
    <row r="5796" spans="1:25">
      <c r="A5796" s="1" t="s">
        <v>3801</v>
      </c>
      <c r="B5796" s="13" t="s">
        <v>3802</v>
      </c>
      <c r="C5796" t="s">
        <v>3803</v>
      </c>
      <c r="D5796" s="62" t="s">
        <v>3804</v>
      </c>
      <c r="E5796" s="13" t="s">
        <v>4469</v>
      </c>
      <c r="F5796" s="20"/>
      <c r="G5796" s="20"/>
      <c r="H5796" s="20"/>
      <c r="I5796" s="20"/>
      <c r="J5796" s="25"/>
      <c r="K5796" t="s">
        <v>29</v>
      </c>
      <c r="L5796" t="s">
        <v>30</v>
      </c>
      <c r="M5796" s="21" t="s">
        <v>31</v>
      </c>
      <c r="N5796" t="s">
        <v>4588</v>
      </c>
      <c r="O5796" s="20">
        <v>52.9954545454546</v>
      </c>
      <c r="P5796" s="20">
        <v>43.2055031511307</v>
      </c>
      <c r="Q5796" s="22">
        <f t="shared" si="15"/>
        <v>0.815268092739408</v>
      </c>
      <c r="R5796" s="23"/>
      <c r="S5796" s="24"/>
      <c r="T5796" s="23"/>
      <c r="U5796" s="22"/>
      <c r="V5796" s="20"/>
      <c r="W5796" s="20"/>
      <c r="X5796" s="25"/>
      <c r="Y5796" s="85"/>
    </row>
    <row r="5797" spans="1:25">
      <c r="A5797" s="1" t="s">
        <v>3801</v>
      </c>
      <c r="B5797" s="13" t="s">
        <v>3802</v>
      </c>
      <c r="C5797" t="s">
        <v>3803</v>
      </c>
      <c r="D5797" s="62" t="s">
        <v>3804</v>
      </c>
      <c r="E5797" s="13" t="s">
        <v>4469</v>
      </c>
      <c r="F5797" s="20"/>
      <c r="G5797" s="20"/>
      <c r="H5797" s="20"/>
      <c r="I5797" s="20"/>
      <c r="J5797" s="25"/>
      <c r="K5797" t="s">
        <v>29</v>
      </c>
      <c r="L5797" t="s">
        <v>30</v>
      </c>
      <c r="M5797" s="21" t="s">
        <v>31</v>
      </c>
      <c r="N5797" t="s">
        <v>4589</v>
      </c>
      <c r="O5797" s="20">
        <v>52.9227468541947</v>
      </c>
      <c r="P5797" s="20">
        <v>38.4861834201041</v>
      </c>
      <c r="Q5797" s="22">
        <f t="shared" si="15"/>
        <v>0.727214396602199</v>
      </c>
      <c r="R5797" s="23"/>
      <c r="S5797" s="24"/>
      <c r="T5797" s="23"/>
      <c r="U5797" s="22"/>
      <c r="V5797" s="20"/>
      <c r="W5797" s="20"/>
      <c r="X5797" s="25"/>
      <c r="Y5797" s="85"/>
    </row>
    <row r="5798" spans="1:25">
      <c r="A5798" s="1" t="s">
        <v>3801</v>
      </c>
      <c r="B5798" s="13" t="s">
        <v>3802</v>
      </c>
      <c r="C5798" t="s">
        <v>3803</v>
      </c>
      <c r="D5798" s="62" t="s">
        <v>3804</v>
      </c>
      <c r="E5798" s="13" t="s">
        <v>4469</v>
      </c>
      <c r="F5798" s="20"/>
      <c r="G5798" s="20"/>
      <c r="H5798" s="20"/>
      <c r="I5798" s="20"/>
      <c r="J5798" s="25"/>
      <c r="K5798" t="s">
        <v>29</v>
      </c>
      <c r="L5798" t="s">
        <v>30</v>
      </c>
      <c r="M5798" s="21" t="s">
        <v>31</v>
      </c>
      <c r="N5798" t="s">
        <v>4590</v>
      </c>
      <c r="O5798" s="20">
        <v>52.7670687725407</v>
      </c>
      <c r="P5798" s="20">
        <v>48.3897268650632</v>
      </c>
      <c r="Q5798" s="22">
        <f t="shared" si="15"/>
        <v>0.91704405779395</v>
      </c>
      <c r="R5798" s="23"/>
      <c r="S5798" s="24"/>
      <c r="T5798" s="23"/>
      <c r="U5798" s="22"/>
      <c r="V5798" s="20"/>
      <c r="W5798" s="20"/>
      <c r="X5798" s="25"/>
      <c r="Y5798" s="85"/>
    </row>
    <row r="5799" spans="1:25">
      <c r="A5799" s="1" t="s">
        <v>3801</v>
      </c>
      <c r="B5799" s="13" t="s">
        <v>3802</v>
      </c>
      <c r="C5799" t="s">
        <v>3803</v>
      </c>
      <c r="D5799" s="62" t="s">
        <v>3804</v>
      </c>
      <c r="E5799" s="13" t="s">
        <v>4469</v>
      </c>
      <c r="F5799" s="20"/>
      <c r="G5799" s="20"/>
      <c r="H5799" s="20"/>
      <c r="I5799" s="20"/>
      <c r="J5799" s="25"/>
      <c r="K5799" t="s">
        <v>29</v>
      </c>
      <c r="L5799" t="s">
        <v>30</v>
      </c>
      <c r="M5799" s="21" t="s">
        <v>31</v>
      </c>
      <c r="N5799" t="s">
        <v>4591</v>
      </c>
      <c r="O5799" s="20">
        <v>52.5188660004079</v>
      </c>
      <c r="P5799" s="20">
        <v>48.0357142857143</v>
      </c>
      <c r="Q5799" s="22">
        <f t="shared" si="15"/>
        <v>0.914637309292649</v>
      </c>
      <c r="R5799" s="23"/>
      <c r="S5799" s="24"/>
      <c r="T5799" s="23"/>
      <c r="U5799" s="22"/>
      <c r="V5799" s="20"/>
      <c r="W5799" s="20"/>
      <c r="X5799" s="25"/>
      <c r="Y5799" s="85"/>
    </row>
    <row r="5800" spans="1:25">
      <c r="A5800" s="1" t="s">
        <v>3801</v>
      </c>
      <c r="B5800" s="13" t="s">
        <v>3802</v>
      </c>
      <c r="C5800" t="s">
        <v>3803</v>
      </c>
      <c r="D5800" s="62" t="s">
        <v>3804</v>
      </c>
      <c r="E5800" s="13" t="s">
        <v>4469</v>
      </c>
      <c r="F5800" s="20"/>
      <c r="G5800" s="20"/>
      <c r="H5800" s="20"/>
      <c r="I5800" s="20"/>
      <c r="J5800" s="25"/>
      <c r="K5800" t="s">
        <v>29</v>
      </c>
      <c r="L5800" t="s">
        <v>30</v>
      </c>
      <c r="M5800" s="21" t="s">
        <v>31</v>
      </c>
      <c r="N5800" t="s">
        <v>4592</v>
      </c>
      <c r="O5800" s="20">
        <v>52.2980633986647</v>
      </c>
      <c r="P5800" s="20">
        <v>37.2077229067624</v>
      </c>
      <c r="Q5800" s="22">
        <f t="shared" si="15"/>
        <v>0.711455080528133</v>
      </c>
      <c r="R5800" s="23"/>
      <c r="S5800" s="24"/>
      <c r="T5800" s="23"/>
      <c r="U5800" s="22"/>
      <c r="V5800" s="20"/>
      <c r="W5800" s="20"/>
      <c r="X5800" s="25"/>
      <c r="Y5800" s="85"/>
    </row>
    <row r="5801" spans="1:25">
      <c r="A5801" s="1" t="s">
        <v>3801</v>
      </c>
      <c r="B5801" s="13" t="s">
        <v>3802</v>
      </c>
      <c r="C5801" t="s">
        <v>3803</v>
      </c>
      <c r="D5801" s="62" t="s">
        <v>3804</v>
      </c>
      <c r="E5801" s="13" t="s">
        <v>4469</v>
      </c>
      <c r="F5801" s="20"/>
      <c r="G5801" s="20"/>
      <c r="H5801" s="20"/>
      <c r="I5801" s="20"/>
      <c r="J5801" s="25"/>
      <c r="K5801" t="s">
        <v>29</v>
      </c>
      <c r="L5801" t="s">
        <v>30</v>
      </c>
      <c r="M5801" s="21" t="s">
        <v>31</v>
      </c>
      <c r="N5801" t="s">
        <v>4593</v>
      </c>
      <c r="O5801" s="20">
        <v>52.1671232175316</v>
      </c>
      <c r="P5801" s="20">
        <v>39.1202346041056</v>
      </c>
      <c r="Q5801" s="22">
        <f t="shared" si="15"/>
        <v>0.749902087584516</v>
      </c>
      <c r="R5801" s="23"/>
      <c r="S5801" s="24"/>
      <c r="T5801" s="23"/>
      <c r="U5801" s="22"/>
      <c r="V5801" s="20"/>
      <c r="W5801" s="20"/>
      <c r="X5801" s="25"/>
      <c r="Y5801" s="85"/>
    </row>
    <row r="5802" spans="1:25">
      <c r="A5802" s="1" t="s">
        <v>3801</v>
      </c>
      <c r="B5802" s="13" t="s">
        <v>3802</v>
      </c>
      <c r="C5802" t="s">
        <v>3803</v>
      </c>
      <c r="D5802" s="62" t="s">
        <v>3804</v>
      </c>
      <c r="E5802" s="13" t="s">
        <v>4469</v>
      </c>
      <c r="F5802" s="20"/>
      <c r="G5802" s="20"/>
      <c r="H5802" s="20"/>
      <c r="I5802" s="20"/>
      <c r="J5802" s="25"/>
      <c r="K5802" t="s">
        <v>29</v>
      </c>
      <c r="L5802" t="s">
        <v>30</v>
      </c>
      <c r="M5802" s="21" t="s">
        <v>31</v>
      </c>
      <c r="N5802" t="s">
        <v>4594</v>
      </c>
      <c r="O5802" s="20">
        <v>52.1519569718148</v>
      </c>
      <c r="P5802" s="20">
        <v>44.5713415562662</v>
      </c>
      <c r="Q5802" s="22">
        <f t="shared" si="15"/>
        <v>0.854643701680351</v>
      </c>
      <c r="R5802" s="23"/>
      <c r="S5802" s="24"/>
      <c r="T5802" s="23"/>
      <c r="U5802" s="22"/>
      <c r="V5802" s="20"/>
      <c r="W5802" s="20"/>
      <c r="X5802" s="25"/>
      <c r="Y5802" s="85"/>
    </row>
    <row r="5803" spans="1:25">
      <c r="A5803" s="1" t="s">
        <v>3801</v>
      </c>
      <c r="B5803" s="13" t="s">
        <v>3802</v>
      </c>
      <c r="C5803" t="s">
        <v>3803</v>
      </c>
      <c r="D5803" s="62" t="s">
        <v>3804</v>
      </c>
      <c r="E5803" s="13" t="s">
        <v>4469</v>
      </c>
      <c r="F5803" s="20"/>
      <c r="G5803" s="20"/>
      <c r="H5803" s="20"/>
      <c r="I5803" s="20"/>
      <c r="J5803" s="25"/>
      <c r="K5803" t="s">
        <v>29</v>
      </c>
      <c r="L5803" t="s">
        <v>30</v>
      </c>
      <c r="M5803" s="21" t="s">
        <v>31</v>
      </c>
      <c r="N5803" t="s">
        <v>4595</v>
      </c>
      <c r="O5803" s="20">
        <v>51.9681376520335</v>
      </c>
      <c r="P5803" s="20">
        <v>43.6518156064898</v>
      </c>
      <c r="Q5803" s="22">
        <f t="shared" si="15"/>
        <v>0.839972675156693</v>
      </c>
      <c r="R5803" s="23"/>
      <c r="S5803" s="24"/>
      <c r="T5803" s="23"/>
      <c r="U5803" s="22"/>
      <c r="V5803" s="20"/>
      <c r="W5803" s="20"/>
      <c r="X5803" s="25"/>
      <c r="Y5803" s="85"/>
    </row>
    <row r="5804" spans="1:25">
      <c r="A5804" s="1" t="s">
        <v>3801</v>
      </c>
      <c r="B5804" s="13" t="s">
        <v>3802</v>
      </c>
      <c r="C5804" t="s">
        <v>3803</v>
      </c>
      <c r="D5804" s="62" t="s">
        <v>3804</v>
      </c>
      <c r="E5804" s="13" t="s">
        <v>4469</v>
      </c>
      <c r="F5804" s="20"/>
      <c r="G5804" s="20"/>
      <c r="H5804" s="20"/>
      <c r="I5804" s="20"/>
      <c r="J5804" s="25"/>
      <c r="K5804" t="s">
        <v>29</v>
      </c>
      <c r="L5804" t="s">
        <v>30</v>
      </c>
      <c r="M5804" s="21" t="s">
        <v>31</v>
      </c>
      <c r="N5804" t="s">
        <v>4596</v>
      </c>
      <c r="O5804" s="20">
        <v>51.6124107279173</v>
      </c>
      <c r="P5804" s="20">
        <v>42.3373157862818</v>
      </c>
      <c r="Q5804" s="22">
        <f t="shared" si="15"/>
        <v>0.820293320718331</v>
      </c>
      <c r="R5804" s="23"/>
      <c r="S5804" s="24"/>
      <c r="T5804" s="23"/>
      <c r="U5804" s="22"/>
      <c r="V5804" s="20"/>
      <c r="W5804" s="20"/>
      <c r="X5804" s="25"/>
      <c r="Y5804" s="85"/>
    </row>
    <row r="5805" spans="1:25">
      <c r="A5805" s="1" t="s">
        <v>3801</v>
      </c>
      <c r="B5805" s="13" t="s">
        <v>3802</v>
      </c>
      <c r="C5805" t="s">
        <v>3803</v>
      </c>
      <c r="D5805" s="62" t="s">
        <v>3804</v>
      </c>
      <c r="E5805" s="13" t="s">
        <v>4469</v>
      </c>
      <c r="F5805" s="20"/>
      <c r="G5805" s="20"/>
      <c r="H5805" s="20"/>
      <c r="I5805" s="20"/>
      <c r="J5805" s="25"/>
      <c r="K5805" t="s">
        <v>29</v>
      </c>
      <c r="L5805" t="s">
        <v>30</v>
      </c>
      <c r="M5805" s="21" t="s">
        <v>31</v>
      </c>
      <c r="N5805" t="s">
        <v>4597</v>
      </c>
      <c r="O5805" s="20">
        <v>51.5170516894925</v>
      </c>
      <c r="P5805" s="20">
        <v>42.9806918744972</v>
      </c>
      <c r="Q5805" s="22">
        <f t="shared" si="15"/>
        <v>0.834300303782011</v>
      </c>
      <c r="R5805" s="23"/>
      <c r="S5805" s="24"/>
      <c r="T5805" s="23"/>
      <c r="U5805" s="22"/>
      <c r="V5805" s="20"/>
      <c r="W5805" s="20"/>
      <c r="X5805" s="25"/>
      <c r="Y5805" s="85"/>
    </row>
    <row r="5806" spans="1:25">
      <c r="A5806" s="1" t="s">
        <v>3801</v>
      </c>
      <c r="B5806" s="13" t="s">
        <v>3802</v>
      </c>
      <c r="C5806" t="s">
        <v>3803</v>
      </c>
      <c r="D5806" s="62" t="s">
        <v>3804</v>
      </c>
      <c r="E5806" s="13" t="s">
        <v>4469</v>
      </c>
      <c r="F5806" s="20"/>
      <c r="G5806" s="20"/>
      <c r="H5806" s="20"/>
      <c r="I5806" s="20"/>
      <c r="J5806" s="25"/>
      <c r="K5806" t="s">
        <v>29</v>
      </c>
      <c r="L5806" t="s">
        <v>30</v>
      </c>
      <c r="M5806" s="21" t="s">
        <v>31</v>
      </c>
      <c r="N5806" t="s">
        <v>4598</v>
      </c>
      <c r="O5806" s="20">
        <v>51.4734351473435</v>
      </c>
      <c r="P5806" s="20">
        <v>39.6791443850267</v>
      </c>
      <c r="Q5806" s="22">
        <f t="shared" si="15"/>
        <v>0.770866453180064</v>
      </c>
      <c r="R5806" s="23"/>
      <c r="S5806" s="24"/>
      <c r="T5806" s="23"/>
      <c r="U5806" s="22"/>
      <c r="V5806" s="20"/>
      <c r="W5806" s="20"/>
      <c r="X5806" s="25"/>
      <c r="Y5806" s="85"/>
    </row>
    <row r="5807" spans="1:25">
      <c r="A5807" s="1" t="s">
        <v>3801</v>
      </c>
      <c r="B5807" s="13" t="s">
        <v>3802</v>
      </c>
      <c r="C5807" t="s">
        <v>3803</v>
      </c>
      <c r="D5807" s="62" t="s">
        <v>3804</v>
      </c>
      <c r="E5807" s="13" t="s">
        <v>4469</v>
      </c>
      <c r="F5807" s="20"/>
      <c r="G5807" s="20"/>
      <c r="H5807" s="20"/>
      <c r="I5807" s="20"/>
      <c r="J5807" s="25"/>
      <c r="K5807" t="s">
        <v>29</v>
      </c>
      <c r="L5807" t="s">
        <v>30</v>
      </c>
      <c r="M5807" s="21" t="s">
        <v>31</v>
      </c>
      <c r="N5807" t="s">
        <v>4599</v>
      </c>
      <c r="O5807" s="20">
        <v>50.9383814276416</v>
      </c>
      <c r="P5807" s="20">
        <v>34.1127622377622</v>
      </c>
      <c r="Q5807" s="22">
        <f t="shared" si="15"/>
        <v>0.669686811431567</v>
      </c>
      <c r="R5807" s="23"/>
      <c r="S5807" s="24"/>
      <c r="T5807" s="23"/>
      <c r="U5807" s="22"/>
      <c r="V5807" s="20"/>
      <c r="W5807" s="20"/>
      <c r="X5807" s="25"/>
      <c r="Y5807" s="85"/>
    </row>
    <row r="5808" spans="1:25">
      <c r="A5808" s="1" t="s">
        <v>3801</v>
      </c>
      <c r="B5808" s="13" t="s">
        <v>3802</v>
      </c>
      <c r="C5808" t="s">
        <v>3803</v>
      </c>
      <c r="D5808" s="62" t="s">
        <v>3804</v>
      </c>
      <c r="E5808" s="13" t="s">
        <v>4469</v>
      </c>
      <c r="F5808" s="20"/>
      <c r="G5808" s="20"/>
      <c r="H5808" s="20"/>
      <c r="I5808" s="20"/>
      <c r="J5808" s="25"/>
      <c r="K5808" t="s">
        <v>29</v>
      </c>
      <c r="L5808" t="s">
        <v>30</v>
      </c>
      <c r="M5808" s="21" t="s">
        <v>31</v>
      </c>
      <c r="N5808" t="s">
        <v>4600</v>
      </c>
      <c r="O5808" s="20">
        <v>50.8879473541873</v>
      </c>
      <c r="P5808" s="20">
        <v>30.5279265493497</v>
      </c>
      <c r="Q5808" s="22">
        <f t="shared" si="15"/>
        <v>0.599904852456928</v>
      </c>
      <c r="R5808" s="23"/>
      <c r="S5808" s="24"/>
      <c r="T5808" s="23"/>
      <c r="U5808" s="22"/>
      <c r="V5808" s="20"/>
      <c r="W5808" s="20"/>
      <c r="X5808" s="25"/>
      <c r="Y5808" s="85"/>
    </row>
    <row r="5809" spans="1:25">
      <c r="A5809" s="1" t="s">
        <v>3801</v>
      </c>
      <c r="B5809" s="13" t="s">
        <v>3802</v>
      </c>
      <c r="C5809" t="s">
        <v>3803</v>
      </c>
      <c r="D5809" s="62" t="s">
        <v>3804</v>
      </c>
      <c r="E5809" s="13" t="s">
        <v>4469</v>
      </c>
      <c r="F5809" s="20"/>
      <c r="G5809" s="20"/>
      <c r="H5809" s="20"/>
      <c r="I5809" s="20"/>
      <c r="J5809" s="25"/>
      <c r="K5809" t="s">
        <v>29</v>
      </c>
      <c r="L5809" t="s">
        <v>30</v>
      </c>
      <c r="M5809" s="21" t="s">
        <v>31</v>
      </c>
      <c r="N5809" t="s">
        <v>4601</v>
      </c>
      <c r="O5809" s="20">
        <v>50.8205261786924</v>
      </c>
      <c r="P5809" s="20">
        <v>38.7499098839305</v>
      </c>
      <c r="Q5809" s="22">
        <f t="shared" si="15"/>
        <v>0.762485412836541</v>
      </c>
      <c r="R5809" s="23"/>
      <c r="S5809" s="24"/>
      <c r="T5809" s="23"/>
      <c r="U5809" s="22"/>
      <c r="V5809" s="20"/>
      <c r="W5809" s="20"/>
      <c r="X5809" s="25"/>
      <c r="Y5809" s="85"/>
    </row>
    <row r="5810" spans="1:25">
      <c r="A5810" s="1" t="s">
        <v>3801</v>
      </c>
      <c r="B5810" s="13" t="s">
        <v>3802</v>
      </c>
      <c r="C5810" t="s">
        <v>3803</v>
      </c>
      <c r="D5810" s="62" t="s">
        <v>3804</v>
      </c>
      <c r="E5810" s="13" t="s">
        <v>4469</v>
      </c>
      <c r="F5810" s="20"/>
      <c r="G5810" s="20"/>
      <c r="H5810" s="20"/>
      <c r="I5810" s="20"/>
      <c r="J5810" s="25"/>
      <c r="K5810" t="s">
        <v>29</v>
      </c>
      <c r="L5810" t="s">
        <v>30</v>
      </c>
      <c r="M5810" s="21" t="s">
        <v>31</v>
      </c>
      <c r="N5810" t="s">
        <v>4602</v>
      </c>
      <c r="O5810" s="20">
        <v>49.8740311941074</v>
      </c>
      <c r="P5810" s="20">
        <v>35.8219245543189</v>
      </c>
      <c r="Q5810" s="22">
        <f t="shared" si="15"/>
        <v>0.718248028014854</v>
      </c>
      <c r="R5810" s="23"/>
      <c r="S5810" s="24"/>
      <c r="T5810" s="23"/>
      <c r="U5810" s="22"/>
      <c r="V5810" s="20"/>
      <c r="W5810" s="20"/>
      <c r="X5810" s="25"/>
      <c r="Y5810" s="85"/>
    </row>
    <row r="5811" spans="1:25">
      <c r="A5811" s="1" t="s">
        <v>3801</v>
      </c>
      <c r="B5811" s="13" t="s">
        <v>3802</v>
      </c>
      <c r="C5811" t="s">
        <v>3803</v>
      </c>
      <c r="D5811" s="62" t="s">
        <v>3804</v>
      </c>
      <c r="E5811" s="13" t="s">
        <v>4469</v>
      </c>
      <c r="F5811" s="20"/>
      <c r="G5811" s="20"/>
      <c r="H5811" s="20"/>
      <c r="I5811" s="20"/>
      <c r="J5811" s="25"/>
      <c r="K5811" t="s">
        <v>29</v>
      </c>
      <c r="L5811" t="s">
        <v>30</v>
      </c>
      <c r="M5811" s="21" t="s">
        <v>31</v>
      </c>
      <c r="N5811" t="s">
        <v>4603</v>
      </c>
      <c r="O5811" s="20">
        <v>49.5359186268277</v>
      </c>
      <c r="P5811" s="20">
        <v>36.9474562135113</v>
      </c>
      <c r="Q5811" s="22">
        <f t="shared" si="15"/>
        <v>0.745872030593599</v>
      </c>
      <c r="R5811" s="23"/>
      <c r="S5811" s="24"/>
      <c r="T5811" s="23"/>
      <c r="U5811" s="22"/>
      <c r="V5811" s="20"/>
      <c r="W5811" s="20"/>
      <c r="X5811" s="25"/>
      <c r="Y5811" s="85"/>
    </row>
    <row r="5812" spans="1:25">
      <c r="A5812" s="1" t="s">
        <v>3801</v>
      </c>
      <c r="B5812" s="13" t="s">
        <v>3802</v>
      </c>
      <c r="C5812" t="s">
        <v>3803</v>
      </c>
      <c r="D5812" s="62" t="s">
        <v>3804</v>
      </c>
      <c r="E5812" s="13" t="s">
        <v>4469</v>
      </c>
      <c r="F5812" s="20"/>
      <c r="G5812" s="20"/>
      <c r="H5812" s="20"/>
      <c r="I5812" s="20"/>
      <c r="J5812" s="25"/>
      <c r="K5812" t="s">
        <v>29</v>
      </c>
      <c r="L5812" t="s">
        <v>30</v>
      </c>
      <c r="M5812" s="21" t="s">
        <v>31</v>
      </c>
      <c r="N5812" t="s">
        <v>4604</v>
      </c>
      <c r="O5812" s="20">
        <v>49.2330292781251</v>
      </c>
      <c r="P5812" s="20">
        <v>36.3079165059363</v>
      </c>
      <c r="Q5812" s="22">
        <f t="shared" si="15"/>
        <v>0.737470698803179</v>
      </c>
      <c r="R5812" s="23"/>
      <c r="S5812" s="24"/>
      <c r="T5812" s="23"/>
      <c r="U5812" s="22"/>
      <c r="V5812" s="20"/>
      <c r="W5812" s="20"/>
      <c r="X5812" s="25"/>
      <c r="Y5812" s="85"/>
    </row>
    <row r="5813" spans="1:25">
      <c r="A5813" s="1" t="s">
        <v>3801</v>
      </c>
      <c r="B5813" s="13" t="s">
        <v>3802</v>
      </c>
      <c r="C5813" t="s">
        <v>3803</v>
      </c>
      <c r="D5813" s="62" t="s">
        <v>3804</v>
      </c>
      <c r="E5813" s="13" t="s">
        <v>4469</v>
      </c>
      <c r="F5813" s="20"/>
      <c r="G5813" s="20"/>
      <c r="H5813" s="20"/>
      <c r="I5813" s="20"/>
      <c r="J5813" s="25"/>
      <c r="K5813" t="s">
        <v>29</v>
      </c>
      <c r="L5813" t="s">
        <v>30</v>
      </c>
      <c r="M5813" s="21" t="s">
        <v>31</v>
      </c>
      <c r="N5813" t="s">
        <v>4605</v>
      </c>
      <c r="O5813" s="20">
        <v>49.0268747053212</v>
      </c>
      <c r="P5813" s="20">
        <v>39.0688895879207</v>
      </c>
      <c r="Q5813" s="22">
        <f t="shared" si="15"/>
        <v>0.796887213854574</v>
      </c>
      <c r="R5813" s="23"/>
      <c r="S5813" s="24"/>
      <c r="T5813" s="23"/>
      <c r="U5813" s="22"/>
      <c r="V5813" s="20"/>
      <c r="W5813" s="20"/>
      <c r="X5813" s="25"/>
      <c r="Y5813" s="85"/>
    </row>
    <row r="5814" spans="1:25">
      <c r="A5814" s="1" t="s">
        <v>3801</v>
      </c>
      <c r="B5814" s="13" t="s">
        <v>3802</v>
      </c>
      <c r="C5814" t="s">
        <v>3803</v>
      </c>
      <c r="D5814" s="62" t="s">
        <v>3804</v>
      </c>
      <c r="E5814" s="13" t="s">
        <v>4469</v>
      </c>
      <c r="F5814" s="20"/>
      <c r="G5814" s="20"/>
      <c r="H5814" s="20"/>
      <c r="I5814" s="20"/>
      <c r="J5814" s="25"/>
      <c r="K5814" t="s">
        <v>29</v>
      </c>
      <c r="L5814" t="s">
        <v>30</v>
      </c>
      <c r="M5814" s="21" t="s">
        <v>31</v>
      </c>
      <c r="N5814" t="s">
        <v>4606</v>
      </c>
      <c r="O5814" s="20">
        <v>48.8693429101866</v>
      </c>
      <c r="P5814" s="20">
        <v>38.786664237566</v>
      </c>
      <c r="Q5814" s="22">
        <f t="shared" si="15"/>
        <v>0.793680903564618</v>
      </c>
      <c r="R5814" s="23"/>
      <c r="S5814" s="24"/>
      <c r="T5814" s="23"/>
      <c r="U5814" s="22"/>
      <c r="V5814" s="20"/>
      <c r="W5814" s="20"/>
      <c r="X5814" s="25"/>
      <c r="Y5814" s="85"/>
    </row>
    <row r="5815" spans="1:25">
      <c r="A5815" s="1" t="s">
        <v>3801</v>
      </c>
      <c r="B5815" s="13" t="s">
        <v>3802</v>
      </c>
      <c r="C5815" t="s">
        <v>3803</v>
      </c>
      <c r="D5815" s="62" t="s">
        <v>3804</v>
      </c>
      <c r="E5815" s="13" t="s">
        <v>4469</v>
      </c>
      <c r="F5815" s="20"/>
      <c r="G5815" s="20"/>
      <c r="H5815" s="20"/>
      <c r="I5815" s="20"/>
      <c r="J5815" s="25"/>
      <c r="K5815" t="s">
        <v>29</v>
      </c>
      <c r="L5815" t="s">
        <v>30</v>
      </c>
      <c r="M5815" s="21" t="s">
        <v>31</v>
      </c>
      <c r="N5815" t="s">
        <v>4607</v>
      </c>
      <c r="O5815" s="20">
        <v>48.6444225264019</v>
      </c>
      <c r="P5815" s="20">
        <v>33.4797849964945</v>
      </c>
      <c r="Q5815" s="22">
        <f t="shared" si="15"/>
        <v>0.688255369427466</v>
      </c>
      <c r="R5815" s="23"/>
      <c r="S5815" s="24"/>
      <c r="T5815" s="23"/>
      <c r="U5815" s="22"/>
      <c r="V5815" s="20"/>
      <c r="W5815" s="20"/>
      <c r="X5815" s="25"/>
      <c r="Y5815" s="85"/>
    </row>
    <row r="5816" spans="1:25">
      <c r="A5816" s="1" t="s">
        <v>3801</v>
      </c>
      <c r="B5816" s="13" t="s">
        <v>3802</v>
      </c>
      <c r="C5816" t="s">
        <v>3803</v>
      </c>
      <c r="D5816" s="62" t="s">
        <v>3804</v>
      </c>
      <c r="E5816" s="13" t="s">
        <v>4469</v>
      </c>
      <c r="F5816" s="20"/>
      <c r="G5816" s="20"/>
      <c r="H5816" s="20"/>
      <c r="I5816" s="20"/>
      <c r="J5816" s="25"/>
      <c r="K5816" t="s">
        <v>29</v>
      </c>
      <c r="L5816" t="s">
        <v>30</v>
      </c>
      <c r="M5816" s="21" t="s">
        <v>31</v>
      </c>
      <c r="N5816" t="s">
        <v>4608</v>
      </c>
      <c r="O5816" s="20">
        <v>48.5182218662395</v>
      </c>
      <c r="P5816" s="20">
        <v>36.6163328197226</v>
      </c>
      <c r="Q5816" s="22">
        <f t="shared" si="15"/>
        <v>0.754692390019376</v>
      </c>
      <c r="R5816" s="23"/>
      <c r="S5816" s="24"/>
      <c r="T5816" s="23"/>
      <c r="U5816" s="22"/>
      <c r="V5816" s="20"/>
      <c r="W5816" s="20"/>
      <c r="X5816" s="25"/>
      <c r="Y5816" s="85"/>
    </row>
    <row r="5817" spans="1:25">
      <c r="A5817" s="1" t="s">
        <v>3801</v>
      </c>
      <c r="B5817" s="13" t="s">
        <v>3802</v>
      </c>
      <c r="C5817" t="s">
        <v>3803</v>
      </c>
      <c r="D5817" s="62" t="s">
        <v>3804</v>
      </c>
      <c r="E5817" s="13" t="s">
        <v>4469</v>
      </c>
      <c r="F5817" s="20"/>
      <c r="G5817" s="20"/>
      <c r="H5817" s="20"/>
      <c r="I5817" s="20"/>
      <c r="J5817" s="25"/>
      <c r="K5817" t="s">
        <v>29</v>
      </c>
      <c r="L5817" t="s">
        <v>30</v>
      </c>
      <c r="M5817" s="21" t="s">
        <v>31</v>
      </c>
      <c r="N5817" t="s">
        <v>4609</v>
      </c>
      <c r="O5817" s="20">
        <v>48.0733495628124</v>
      </c>
      <c r="P5817" s="20">
        <v>38.1097089878959</v>
      </c>
      <c r="Q5817" s="22">
        <f t="shared" si="15"/>
        <v>0.792740870658534</v>
      </c>
      <c r="R5817" s="23"/>
      <c r="S5817" s="24"/>
      <c r="T5817" s="23"/>
      <c r="U5817" s="22"/>
      <c r="V5817" s="20"/>
      <c r="W5817" s="20"/>
      <c r="X5817" s="25"/>
      <c r="Y5817" s="85"/>
    </row>
    <row r="5818" spans="1:25">
      <c r="A5818" s="1" t="s">
        <v>3801</v>
      </c>
      <c r="B5818" s="13" t="s">
        <v>3802</v>
      </c>
      <c r="C5818" t="s">
        <v>3803</v>
      </c>
      <c r="D5818" s="62" t="s">
        <v>3804</v>
      </c>
      <c r="E5818" s="13" t="s">
        <v>4469</v>
      </c>
      <c r="F5818" s="20"/>
      <c r="G5818" s="20"/>
      <c r="H5818" s="20"/>
      <c r="I5818" s="20"/>
      <c r="J5818" s="25"/>
      <c r="K5818" t="s">
        <v>29</v>
      </c>
      <c r="L5818" t="s">
        <v>30</v>
      </c>
      <c r="M5818" s="21" t="s">
        <v>31</v>
      </c>
      <c r="N5818" t="s">
        <v>4610</v>
      </c>
      <c r="O5818" s="20">
        <v>48.0586309059722</v>
      </c>
      <c r="P5818" s="20">
        <v>33.3366688347426</v>
      </c>
      <c r="Q5818" s="22">
        <f t="shared" si="15"/>
        <v>0.693666636071396</v>
      </c>
      <c r="R5818" s="23"/>
      <c r="S5818" s="24"/>
      <c r="T5818" s="23"/>
      <c r="U5818" s="22"/>
      <c r="V5818" s="20"/>
      <c r="W5818" s="20"/>
      <c r="X5818" s="25"/>
      <c r="Y5818" s="85"/>
    </row>
    <row r="5819" spans="1:25">
      <c r="A5819" s="1" t="s">
        <v>3801</v>
      </c>
      <c r="B5819" s="13" t="s">
        <v>3802</v>
      </c>
      <c r="C5819" t="s">
        <v>3803</v>
      </c>
      <c r="D5819" s="62" t="s">
        <v>3804</v>
      </c>
      <c r="E5819" s="13" t="s">
        <v>4469</v>
      </c>
      <c r="F5819" s="20"/>
      <c r="G5819" s="20"/>
      <c r="H5819" s="20"/>
      <c r="I5819" s="20"/>
      <c r="J5819" s="25"/>
      <c r="K5819" t="s">
        <v>29</v>
      </c>
      <c r="L5819" t="s">
        <v>30</v>
      </c>
      <c r="M5819" s="21" t="s">
        <v>31</v>
      </c>
      <c r="N5819" t="s">
        <v>4611</v>
      </c>
      <c r="O5819" s="20">
        <v>47.9633981571011</v>
      </c>
      <c r="P5819" s="20">
        <v>39.4654509698758</v>
      </c>
      <c r="Q5819" s="22">
        <f t="shared" si="15"/>
        <v>0.82282433034893</v>
      </c>
      <c r="R5819" s="23"/>
      <c r="S5819" s="24"/>
      <c r="T5819" s="23"/>
      <c r="U5819" s="22"/>
      <c r="V5819" s="20"/>
      <c r="W5819" s="20"/>
      <c r="X5819" s="25"/>
      <c r="Y5819" s="85"/>
    </row>
    <row r="5820" spans="1:25">
      <c r="A5820" s="1" t="s">
        <v>3801</v>
      </c>
      <c r="B5820" s="13" t="s">
        <v>3802</v>
      </c>
      <c r="C5820" t="s">
        <v>3803</v>
      </c>
      <c r="D5820" s="62" t="s">
        <v>3804</v>
      </c>
      <c r="E5820" s="13" t="s">
        <v>4469</v>
      </c>
      <c r="F5820" s="20"/>
      <c r="G5820" s="20"/>
      <c r="H5820" s="20"/>
      <c r="I5820" s="20"/>
      <c r="J5820" s="25"/>
      <c r="K5820" t="s">
        <v>29</v>
      </c>
      <c r="L5820" t="s">
        <v>30</v>
      </c>
      <c r="M5820" s="21" t="s">
        <v>31</v>
      </c>
      <c r="N5820" t="s">
        <v>4612</v>
      </c>
      <c r="O5820" s="20">
        <v>47.9581545276564</v>
      </c>
      <c r="P5820" s="20">
        <v>38.7515710096355</v>
      </c>
      <c r="Q5820" s="22">
        <f t="shared" si="15"/>
        <v>0.808028819943194</v>
      </c>
      <c r="R5820" s="23"/>
      <c r="S5820" s="24"/>
      <c r="T5820" s="23"/>
      <c r="U5820" s="22"/>
      <c r="V5820" s="20"/>
      <c r="W5820" s="20"/>
      <c r="X5820" s="25"/>
      <c r="Y5820" s="85"/>
    </row>
    <row r="5821" spans="1:25">
      <c r="A5821" s="1" t="s">
        <v>3801</v>
      </c>
      <c r="B5821" s="13" t="s">
        <v>3802</v>
      </c>
      <c r="C5821" t="s">
        <v>3803</v>
      </c>
      <c r="D5821" s="62" t="s">
        <v>3804</v>
      </c>
      <c r="E5821" s="13" t="s">
        <v>4469</v>
      </c>
      <c r="F5821" s="20"/>
      <c r="G5821" s="20"/>
      <c r="H5821" s="20"/>
      <c r="I5821" s="20"/>
      <c r="J5821" s="25"/>
      <c r="K5821" t="s">
        <v>29</v>
      </c>
      <c r="L5821" t="s">
        <v>30</v>
      </c>
      <c r="M5821" s="21" t="s">
        <v>31</v>
      </c>
      <c r="N5821" t="s">
        <v>4613</v>
      </c>
      <c r="O5821" s="20">
        <v>47.7198126548776</v>
      </c>
      <c r="P5821" s="20">
        <v>37.4441132637854</v>
      </c>
      <c r="Q5821" s="22">
        <f t="shared" si="15"/>
        <v>0.784665973745354</v>
      </c>
      <c r="R5821" s="23"/>
      <c r="S5821" s="24"/>
      <c r="T5821" s="23"/>
      <c r="U5821" s="22"/>
      <c r="V5821" s="20"/>
      <c r="W5821" s="20"/>
      <c r="X5821" s="25"/>
      <c r="Y5821" s="85"/>
    </row>
    <row r="5822" spans="1:25">
      <c r="A5822" s="1" t="s">
        <v>3801</v>
      </c>
      <c r="B5822" s="13" t="s">
        <v>3802</v>
      </c>
      <c r="C5822" t="s">
        <v>3803</v>
      </c>
      <c r="D5822" s="62" t="s">
        <v>3804</v>
      </c>
      <c r="E5822" s="13" t="s">
        <v>4469</v>
      </c>
      <c r="F5822" s="20"/>
      <c r="G5822" s="20"/>
      <c r="H5822" s="20"/>
      <c r="I5822" s="20"/>
      <c r="J5822" s="25"/>
      <c r="K5822" t="s">
        <v>29</v>
      </c>
      <c r="L5822" t="s">
        <v>30</v>
      </c>
      <c r="M5822" s="21" t="s">
        <v>31</v>
      </c>
      <c r="N5822" t="s">
        <v>4614</v>
      </c>
      <c r="O5822" s="20">
        <v>47.7260108020797</v>
      </c>
      <c r="P5822" s="20">
        <v>41.3423959218352</v>
      </c>
      <c r="Q5822" s="22">
        <f t="shared" si="15"/>
        <v>0.866244532636147</v>
      </c>
      <c r="R5822" s="23"/>
      <c r="S5822" s="24"/>
      <c r="T5822" s="23"/>
      <c r="U5822" s="22"/>
      <c r="V5822" s="20"/>
      <c r="W5822" s="20"/>
      <c r="X5822" s="25"/>
      <c r="Y5822" s="85"/>
    </row>
    <row r="5823" spans="1:25">
      <c r="A5823" s="1" t="s">
        <v>3801</v>
      </c>
      <c r="B5823" s="13" t="s">
        <v>3802</v>
      </c>
      <c r="C5823" t="s">
        <v>3803</v>
      </c>
      <c r="D5823" s="62" t="s">
        <v>3804</v>
      </c>
      <c r="E5823" s="13" t="s">
        <v>4469</v>
      </c>
      <c r="F5823" s="20"/>
      <c r="G5823" s="20"/>
      <c r="H5823" s="20"/>
      <c r="I5823" s="20"/>
      <c r="J5823" s="25"/>
      <c r="K5823" t="s">
        <v>29</v>
      </c>
      <c r="L5823" t="s">
        <v>30</v>
      </c>
      <c r="M5823" s="21" t="s">
        <v>31</v>
      </c>
      <c r="N5823" t="s">
        <v>4615</v>
      </c>
      <c r="O5823" s="20">
        <v>47.3794515468571</v>
      </c>
      <c r="P5823" s="20">
        <v>33.259722733407</v>
      </c>
      <c r="Q5823" s="22">
        <f t="shared" si="15"/>
        <v>0.701986233431046</v>
      </c>
      <c r="R5823" s="23"/>
      <c r="S5823" s="24"/>
      <c r="T5823" s="23"/>
      <c r="U5823" s="22"/>
      <c r="V5823" s="20"/>
      <c r="W5823" s="20"/>
      <c r="X5823" s="25"/>
      <c r="Y5823" s="85"/>
    </row>
    <row r="5824" spans="1:25">
      <c r="A5824" s="1" t="s">
        <v>3801</v>
      </c>
      <c r="B5824" s="13" t="s">
        <v>3802</v>
      </c>
      <c r="C5824" t="s">
        <v>3803</v>
      </c>
      <c r="D5824" s="62" t="s">
        <v>3804</v>
      </c>
      <c r="E5824" s="13" t="s">
        <v>4469</v>
      </c>
      <c r="F5824" s="20"/>
      <c r="G5824" s="20"/>
      <c r="H5824" s="20"/>
      <c r="I5824" s="20"/>
      <c r="J5824" s="25"/>
      <c r="K5824" t="s">
        <v>29</v>
      </c>
      <c r="L5824" t="s">
        <v>30</v>
      </c>
      <c r="M5824" s="21" t="s">
        <v>31</v>
      </c>
      <c r="N5824" t="s">
        <v>4616</v>
      </c>
      <c r="O5824" s="20">
        <v>47.2868217054263</v>
      </c>
      <c r="P5824" s="20">
        <v>34.8409352242238</v>
      </c>
      <c r="Q5824" s="22">
        <f t="shared" si="15"/>
        <v>0.736800105561455</v>
      </c>
      <c r="R5824" s="23"/>
      <c r="S5824" s="24"/>
      <c r="T5824" s="23"/>
      <c r="U5824" s="22"/>
      <c r="V5824" s="20"/>
      <c r="W5824" s="20"/>
      <c r="X5824" s="25"/>
      <c r="Y5824" s="85"/>
    </row>
    <row r="5825" spans="1:25">
      <c r="A5825" s="1" t="s">
        <v>3801</v>
      </c>
      <c r="B5825" s="13" t="s">
        <v>3802</v>
      </c>
      <c r="C5825" t="s">
        <v>3803</v>
      </c>
      <c r="D5825" s="62" t="s">
        <v>3804</v>
      </c>
      <c r="E5825" s="13" t="s">
        <v>4469</v>
      </c>
      <c r="F5825" s="20"/>
      <c r="G5825" s="20"/>
      <c r="H5825" s="20"/>
      <c r="I5825" s="20"/>
      <c r="J5825" s="25"/>
      <c r="K5825" t="s">
        <v>29</v>
      </c>
      <c r="L5825" t="s">
        <v>30</v>
      </c>
      <c r="M5825" s="21" t="s">
        <v>31</v>
      </c>
      <c r="N5825" t="s">
        <v>4617</v>
      </c>
      <c r="O5825" s="20">
        <v>47.1890132136897</v>
      </c>
      <c r="P5825" s="20">
        <v>35.0514770203889</v>
      </c>
      <c r="Q5825" s="22">
        <f t="shared" si="15"/>
        <v>0.74278893821455</v>
      </c>
      <c r="R5825" s="23"/>
      <c r="S5825" s="24"/>
      <c r="T5825" s="23"/>
      <c r="U5825" s="22"/>
      <c r="V5825" s="20"/>
      <c r="W5825" s="20"/>
      <c r="X5825" s="25"/>
      <c r="Y5825" s="85"/>
    </row>
    <row r="5826" spans="1:25">
      <c r="A5826" s="1" t="s">
        <v>3801</v>
      </c>
      <c r="B5826" s="13" t="s">
        <v>3802</v>
      </c>
      <c r="C5826" t="s">
        <v>3803</v>
      </c>
      <c r="D5826" s="62" t="s">
        <v>3804</v>
      </c>
      <c r="E5826" s="13" t="s">
        <v>4469</v>
      </c>
      <c r="F5826" s="20"/>
      <c r="G5826" s="20"/>
      <c r="H5826" s="20"/>
      <c r="I5826" s="20"/>
      <c r="J5826" s="25"/>
      <c r="K5826" t="s">
        <v>29</v>
      </c>
      <c r="L5826" t="s">
        <v>30</v>
      </c>
      <c r="M5826" s="21" t="s">
        <v>31</v>
      </c>
      <c r="N5826" t="s">
        <v>4618</v>
      </c>
      <c r="O5826" s="20">
        <v>46.9252820692398</v>
      </c>
      <c r="P5826" s="20">
        <v>30.5174825174825</v>
      </c>
      <c r="Q5826" s="22">
        <f t="shared" si="15"/>
        <v>0.650342015471596</v>
      </c>
      <c r="R5826" s="23"/>
      <c r="S5826" s="24"/>
      <c r="T5826" s="23">
        <f>68500*1000000000</f>
        <v>68500000000000</v>
      </c>
      <c r="U5826" s="22"/>
      <c r="V5826" s="20">
        <v>54.6</v>
      </c>
      <c r="W5826" s="20"/>
      <c r="X5826" s="25"/>
      <c r="Y5826" s="85"/>
    </row>
    <row r="5827" spans="1:25">
      <c r="A5827" s="1" t="s">
        <v>3801</v>
      </c>
      <c r="B5827" s="13" t="s">
        <v>3802</v>
      </c>
      <c r="C5827" t="s">
        <v>3803</v>
      </c>
      <c r="D5827" s="62" t="s">
        <v>3804</v>
      </c>
      <c r="E5827" s="13" t="s">
        <v>4469</v>
      </c>
      <c r="F5827" s="20"/>
      <c r="G5827" s="20"/>
      <c r="H5827" s="20"/>
      <c r="I5827" s="20"/>
      <c r="J5827" s="25"/>
      <c r="K5827" t="s">
        <v>29</v>
      </c>
      <c r="L5827" t="s">
        <v>30</v>
      </c>
      <c r="M5827" s="21" t="s">
        <v>31</v>
      </c>
      <c r="N5827" t="s">
        <v>4619</v>
      </c>
      <c r="O5827" s="20">
        <v>46.709886547812</v>
      </c>
      <c r="P5827" s="20">
        <v>37.1559633027523</v>
      </c>
      <c r="Q5827" s="22">
        <f t="shared" si="15"/>
        <v>0.795462503740394</v>
      </c>
      <c r="R5827" s="23"/>
      <c r="S5827" s="24"/>
      <c r="T5827" s="23"/>
      <c r="U5827" s="22"/>
      <c r="V5827" s="20"/>
      <c r="W5827" s="20"/>
      <c r="X5827" s="25"/>
      <c r="Y5827" s="85"/>
    </row>
    <row r="5828" spans="1:25">
      <c r="A5828" s="1" t="s">
        <v>3801</v>
      </c>
      <c r="B5828" s="13" t="s">
        <v>3802</v>
      </c>
      <c r="C5828" t="s">
        <v>3803</v>
      </c>
      <c r="D5828" s="62" t="s">
        <v>3804</v>
      </c>
      <c r="E5828" s="13" t="s">
        <v>4469</v>
      </c>
      <c r="F5828" s="20"/>
      <c r="G5828" s="20"/>
      <c r="H5828" s="20"/>
      <c r="I5828" s="20"/>
      <c r="J5828" s="25"/>
      <c r="K5828" t="s">
        <v>29</v>
      </c>
      <c r="L5828" t="s">
        <v>30</v>
      </c>
      <c r="M5828" s="21" t="s">
        <v>31</v>
      </c>
      <c r="N5828" t="s">
        <v>4620</v>
      </c>
      <c r="O5828" s="20">
        <v>46.7071550578857</v>
      </c>
      <c r="P5828" s="20">
        <v>40.7103228343017</v>
      </c>
      <c r="Q5828" s="22">
        <f t="shared" ref="Q5828:Q5872" si="16">P5828/O5828</f>
        <v>0.871607846460526</v>
      </c>
      <c r="R5828" s="23"/>
      <c r="S5828" s="24"/>
      <c r="T5828" s="23"/>
      <c r="U5828" s="22"/>
      <c r="V5828" s="20"/>
      <c r="W5828" s="20"/>
      <c r="X5828" s="25"/>
      <c r="Y5828" s="85"/>
    </row>
    <row r="5829" spans="1:25">
      <c r="A5829" s="1" t="s">
        <v>3801</v>
      </c>
      <c r="B5829" s="13" t="s">
        <v>3802</v>
      </c>
      <c r="C5829" t="s">
        <v>3803</v>
      </c>
      <c r="D5829" s="62" t="s">
        <v>3804</v>
      </c>
      <c r="E5829" s="13" t="s">
        <v>4469</v>
      </c>
      <c r="F5829" s="20"/>
      <c r="G5829" s="20"/>
      <c r="H5829" s="20"/>
      <c r="I5829" s="20"/>
      <c r="J5829" s="25"/>
      <c r="K5829" t="s">
        <v>29</v>
      </c>
      <c r="L5829" t="s">
        <v>30</v>
      </c>
      <c r="M5829" s="21" t="s">
        <v>31</v>
      </c>
      <c r="N5829" t="s">
        <v>4621</v>
      </c>
      <c r="O5829" s="20">
        <v>46.5356265356265</v>
      </c>
      <c r="P5829" s="20">
        <v>34.6055597295267</v>
      </c>
      <c r="Q5829" s="22">
        <f t="shared" si="16"/>
        <v>0.743635840016756</v>
      </c>
      <c r="R5829" s="23"/>
      <c r="S5829" s="24"/>
      <c r="T5829" s="23"/>
      <c r="U5829" s="22"/>
      <c r="V5829" s="20"/>
      <c r="W5829" s="20"/>
      <c r="X5829" s="25"/>
      <c r="Y5829" s="85"/>
    </row>
    <row r="5830" spans="1:25">
      <c r="A5830" s="1" t="s">
        <v>3801</v>
      </c>
      <c r="B5830" s="13" t="s">
        <v>3802</v>
      </c>
      <c r="C5830" t="s">
        <v>3803</v>
      </c>
      <c r="D5830" s="62" t="s">
        <v>3804</v>
      </c>
      <c r="E5830" s="13" t="s">
        <v>4469</v>
      </c>
      <c r="F5830" s="20"/>
      <c r="G5830" s="20"/>
      <c r="H5830" s="20"/>
      <c r="I5830" s="20"/>
      <c r="J5830" s="25"/>
      <c r="K5830" t="s">
        <v>29</v>
      </c>
      <c r="L5830" t="s">
        <v>30</v>
      </c>
      <c r="M5830" s="21" t="s">
        <v>31</v>
      </c>
      <c r="N5830" t="s">
        <v>4622</v>
      </c>
      <c r="O5830" s="20">
        <v>46.3926736654009</v>
      </c>
      <c r="P5830" s="20">
        <v>37.9724752859081</v>
      </c>
      <c r="Q5830" s="22">
        <f t="shared" si="16"/>
        <v>0.81850154961488</v>
      </c>
      <c r="R5830" s="23"/>
      <c r="S5830" s="24"/>
      <c r="T5830" s="23"/>
      <c r="U5830" s="22"/>
      <c r="V5830" s="20"/>
      <c r="W5830" s="20"/>
      <c r="X5830" s="25"/>
      <c r="Y5830" s="85"/>
    </row>
    <row r="5831" spans="1:25">
      <c r="A5831" s="1" t="s">
        <v>3801</v>
      </c>
      <c r="B5831" s="13" t="s">
        <v>3802</v>
      </c>
      <c r="C5831" t="s">
        <v>3803</v>
      </c>
      <c r="D5831" s="62" t="s">
        <v>3804</v>
      </c>
      <c r="E5831" s="13" t="s">
        <v>4469</v>
      </c>
      <c r="F5831" s="20"/>
      <c r="G5831" s="20"/>
      <c r="H5831" s="20"/>
      <c r="I5831" s="20"/>
      <c r="J5831" s="25"/>
      <c r="K5831" t="s">
        <v>29</v>
      </c>
      <c r="L5831" t="s">
        <v>30</v>
      </c>
      <c r="M5831" s="21" t="s">
        <v>31</v>
      </c>
      <c r="N5831" t="s">
        <v>4623</v>
      </c>
      <c r="O5831" s="20">
        <v>46.3096523429065</v>
      </c>
      <c r="P5831" s="20">
        <v>38.6037691122437</v>
      </c>
      <c r="Q5831" s="22">
        <f t="shared" si="16"/>
        <v>0.833600926787282</v>
      </c>
      <c r="R5831" s="23"/>
      <c r="S5831" s="24"/>
      <c r="T5831" s="23"/>
      <c r="U5831" s="22"/>
      <c r="V5831" s="20"/>
      <c r="W5831" s="20"/>
      <c r="X5831" s="25"/>
      <c r="Y5831" s="85"/>
    </row>
    <row r="5832" spans="1:25">
      <c r="A5832" s="1" t="s">
        <v>3801</v>
      </c>
      <c r="B5832" s="13" t="s">
        <v>3802</v>
      </c>
      <c r="C5832" t="s">
        <v>3803</v>
      </c>
      <c r="D5832" s="62" t="s">
        <v>3804</v>
      </c>
      <c r="E5832" s="13" t="s">
        <v>4469</v>
      </c>
      <c r="F5832" s="20"/>
      <c r="G5832" s="20"/>
      <c r="H5832" s="20"/>
      <c r="I5832" s="20"/>
      <c r="J5832" s="25"/>
      <c r="K5832" t="s">
        <v>29</v>
      </c>
      <c r="L5832" t="s">
        <v>30</v>
      </c>
      <c r="M5832" s="21" t="s">
        <v>31</v>
      </c>
      <c r="N5832" t="s">
        <v>4624</v>
      </c>
      <c r="O5832" s="20">
        <v>46.1714213847024</v>
      </c>
      <c r="P5832" s="20">
        <v>36.0047846889952</v>
      </c>
      <c r="Q5832" s="22">
        <f t="shared" si="16"/>
        <v>0.779806720460296</v>
      </c>
      <c r="R5832" s="23"/>
      <c r="S5832" s="24"/>
      <c r="T5832" s="23"/>
      <c r="U5832" s="22"/>
      <c r="V5832" s="20"/>
      <c r="W5832" s="20"/>
      <c r="X5832" s="25"/>
      <c r="Y5832" s="85"/>
    </row>
    <row r="5833" spans="1:25">
      <c r="A5833" s="1" t="s">
        <v>3801</v>
      </c>
      <c r="B5833" s="13" t="s">
        <v>3802</v>
      </c>
      <c r="C5833" t="s">
        <v>3803</v>
      </c>
      <c r="D5833" s="62" t="s">
        <v>3804</v>
      </c>
      <c r="E5833" s="13" t="s">
        <v>4469</v>
      </c>
      <c r="F5833" s="20"/>
      <c r="G5833" s="20"/>
      <c r="H5833" s="20"/>
      <c r="I5833" s="20"/>
      <c r="J5833" s="25"/>
      <c r="K5833" t="s">
        <v>29</v>
      </c>
      <c r="L5833" t="s">
        <v>30</v>
      </c>
      <c r="M5833" s="21" t="s">
        <v>31</v>
      </c>
      <c r="N5833" t="s">
        <v>4625</v>
      </c>
      <c r="O5833" s="20">
        <v>46.1639106515125</v>
      </c>
      <c r="P5833" s="20">
        <v>36.7028078954685</v>
      </c>
      <c r="Q5833" s="22">
        <f t="shared" si="16"/>
        <v>0.795054131625348</v>
      </c>
      <c r="R5833" s="23"/>
      <c r="S5833" s="24"/>
      <c r="T5833" s="23">
        <f>97800*1000000000</f>
        <v>97800000000000</v>
      </c>
      <c r="U5833" s="22"/>
      <c r="V5833" s="20">
        <v>45.6</v>
      </c>
      <c r="W5833" s="20"/>
      <c r="X5833" s="25"/>
      <c r="Y5833" s="85"/>
    </row>
    <row r="5834" spans="1:25">
      <c r="A5834" s="1" t="s">
        <v>3801</v>
      </c>
      <c r="B5834" s="13" t="s">
        <v>3802</v>
      </c>
      <c r="C5834" t="s">
        <v>3803</v>
      </c>
      <c r="D5834" s="62" t="s">
        <v>3804</v>
      </c>
      <c r="E5834" s="13" t="s">
        <v>4469</v>
      </c>
      <c r="F5834" s="20"/>
      <c r="G5834" s="20"/>
      <c r="H5834" s="20"/>
      <c r="I5834" s="20"/>
      <c r="J5834" s="25"/>
      <c r="K5834" t="s">
        <v>29</v>
      </c>
      <c r="L5834" t="s">
        <v>30</v>
      </c>
      <c r="M5834" s="21" t="s">
        <v>31</v>
      </c>
      <c r="N5834" t="s">
        <v>4626</v>
      </c>
      <c r="O5834" s="20">
        <v>46.0554371002132</v>
      </c>
      <c r="P5834" s="20">
        <v>39.8692810457516</v>
      </c>
      <c r="Q5834" s="22">
        <f t="shared" si="16"/>
        <v>0.865680222706367</v>
      </c>
      <c r="R5834" s="23"/>
      <c r="S5834" s="24"/>
      <c r="T5834" s="23"/>
      <c r="U5834" s="22"/>
      <c r="V5834" s="20"/>
      <c r="W5834" s="20"/>
      <c r="X5834" s="25"/>
      <c r="Y5834" s="85"/>
    </row>
    <row r="5835" spans="1:25">
      <c r="A5835" s="1" t="s">
        <v>3801</v>
      </c>
      <c r="B5835" s="13" t="s">
        <v>3802</v>
      </c>
      <c r="C5835" t="s">
        <v>3803</v>
      </c>
      <c r="D5835" s="62" t="s">
        <v>3804</v>
      </c>
      <c r="E5835" s="13" t="s">
        <v>4469</v>
      </c>
      <c r="F5835" s="20"/>
      <c r="G5835" s="20"/>
      <c r="H5835" s="20"/>
      <c r="I5835" s="20"/>
      <c r="J5835" s="25"/>
      <c r="K5835" t="s">
        <v>29</v>
      </c>
      <c r="L5835" t="s">
        <v>30</v>
      </c>
      <c r="M5835" s="21" t="s">
        <v>31</v>
      </c>
      <c r="N5835" t="s">
        <v>4627</v>
      </c>
      <c r="O5835" s="20">
        <v>45.852042694148</v>
      </c>
      <c r="P5835" s="20">
        <v>31.8320822907979</v>
      </c>
      <c r="Q5835" s="22">
        <f t="shared" si="16"/>
        <v>0.694234769498297</v>
      </c>
      <c r="R5835" s="23"/>
      <c r="S5835" s="24"/>
      <c r="T5835" s="23"/>
      <c r="U5835" s="22"/>
      <c r="V5835" s="20"/>
      <c r="W5835" s="20"/>
      <c r="X5835" s="25"/>
      <c r="Y5835" s="85"/>
    </row>
    <row r="5836" spans="1:25">
      <c r="A5836" s="1" t="s">
        <v>3801</v>
      </c>
      <c r="B5836" s="13" t="s">
        <v>3802</v>
      </c>
      <c r="C5836" t="s">
        <v>3803</v>
      </c>
      <c r="D5836" s="62" t="s">
        <v>3804</v>
      </c>
      <c r="E5836" s="13" t="s">
        <v>4469</v>
      </c>
      <c r="F5836" s="20"/>
      <c r="G5836" s="20"/>
      <c r="H5836" s="20"/>
      <c r="I5836" s="20"/>
      <c r="J5836" s="25"/>
      <c r="K5836" t="s">
        <v>29</v>
      </c>
      <c r="L5836" t="s">
        <v>30</v>
      </c>
      <c r="M5836" s="21" t="s">
        <v>31</v>
      </c>
      <c r="N5836" t="s">
        <v>4628</v>
      </c>
      <c r="O5836" s="20">
        <v>45.8677136816672</v>
      </c>
      <c r="P5836" s="20">
        <v>34.531428070483</v>
      </c>
      <c r="Q5836" s="22">
        <f t="shared" si="16"/>
        <v>0.752848252043678</v>
      </c>
      <c r="R5836" s="23"/>
      <c r="S5836" s="24"/>
      <c r="T5836" s="23"/>
      <c r="U5836" s="22"/>
      <c r="V5836" s="20"/>
      <c r="W5836" s="20"/>
      <c r="X5836" s="25"/>
      <c r="Y5836" s="85"/>
    </row>
    <row r="5837" spans="1:25">
      <c r="A5837" s="1" t="s">
        <v>3801</v>
      </c>
      <c r="B5837" s="13" t="s">
        <v>3802</v>
      </c>
      <c r="C5837" t="s">
        <v>3803</v>
      </c>
      <c r="D5837" s="62" t="s">
        <v>3804</v>
      </c>
      <c r="E5837" s="13" t="s">
        <v>4469</v>
      </c>
      <c r="F5837" s="20"/>
      <c r="G5837" s="20"/>
      <c r="H5837" s="20"/>
      <c r="I5837" s="20"/>
      <c r="J5837" s="25"/>
      <c r="K5837" t="s">
        <v>29</v>
      </c>
      <c r="L5837" t="s">
        <v>30</v>
      </c>
      <c r="M5837" s="21" t="s">
        <v>31</v>
      </c>
      <c r="N5837" t="s">
        <v>4629</v>
      </c>
      <c r="O5837" s="20">
        <v>45.5497382198953</v>
      </c>
      <c r="P5837" s="20">
        <v>39.3333333333333</v>
      </c>
      <c r="Q5837" s="22">
        <f t="shared" si="16"/>
        <v>0.86352490421456</v>
      </c>
      <c r="R5837" s="23"/>
      <c r="S5837" s="24"/>
      <c r="T5837" s="23"/>
      <c r="U5837" s="22"/>
      <c r="V5837" s="20"/>
      <c r="W5837" s="20"/>
      <c r="X5837" s="25"/>
      <c r="Y5837" s="85"/>
    </row>
    <row r="5838" spans="1:25">
      <c r="A5838" s="1" t="s">
        <v>3801</v>
      </c>
      <c r="B5838" s="13" t="s">
        <v>3802</v>
      </c>
      <c r="C5838" t="s">
        <v>3803</v>
      </c>
      <c r="D5838" s="62" t="s">
        <v>3804</v>
      </c>
      <c r="E5838" s="13" t="s">
        <v>4469</v>
      </c>
      <c r="F5838" s="20"/>
      <c r="G5838" s="20"/>
      <c r="H5838" s="20"/>
      <c r="I5838" s="20"/>
      <c r="J5838" s="25"/>
      <c r="K5838" t="s">
        <v>29</v>
      </c>
      <c r="L5838" t="s">
        <v>30</v>
      </c>
      <c r="M5838" s="21" t="s">
        <v>31</v>
      </c>
      <c r="N5838" t="s">
        <v>4630</v>
      </c>
      <c r="O5838" s="20">
        <v>44.7703480147128</v>
      </c>
      <c r="P5838" s="20">
        <v>36.7875647668394</v>
      </c>
      <c r="Q5838" s="22">
        <f t="shared" si="16"/>
        <v>0.821694858274274</v>
      </c>
      <c r="R5838" s="23"/>
      <c r="S5838" s="24"/>
      <c r="T5838" s="23"/>
      <c r="U5838" s="22"/>
      <c r="V5838" s="20"/>
      <c r="W5838" s="20"/>
      <c r="X5838" s="25"/>
      <c r="Y5838" s="85"/>
    </row>
    <row r="5839" spans="1:25">
      <c r="A5839" s="1" t="s">
        <v>3801</v>
      </c>
      <c r="B5839" s="13" t="s">
        <v>3802</v>
      </c>
      <c r="C5839" t="s">
        <v>3803</v>
      </c>
      <c r="D5839" s="62" t="s">
        <v>3804</v>
      </c>
      <c r="E5839" s="13" t="s">
        <v>4469</v>
      </c>
      <c r="F5839" s="20"/>
      <c r="G5839" s="20"/>
      <c r="H5839" s="20"/>
      <c r="I5839" s="20"/>
      <c r="J5839" s="25"/>
      <c r="K5839" t="s">
        <v>29</v>
      </c>
      <c r="L5839" t="s">
        <v>30</v>
      </c>
      <c r="M5839" s="21" t="s">
        <v>31</v>
      </c>
      <c r="N5839" t="s">
        <v>4631</v>
      </c>
      <c r="O5839" s="20">
        <v>44.4660530912064</v>
      </c>
      <c r="P5839" s="20">
        <v>35.6749311294766</v>
      </c>
      <c r="Q5839" s="22">
        <f t="shared" si="16"/>
        <v>0.802295878527876</v>
      </c>
      <c r="R5839" s="23"/>
      <c r="S5839" s="24"/>
      <c r="T5839" s="23"/>
      <c r="U5839" s="22"/>
      <c r="V5839" s="20"/>
      <c r="W5839" s="20"/>
      <c r="X5839" s="25"/>
      <c r="Y5839" s="85"/>
    </row>
    <row r="5840" spans="1:25">
      <c r="A5840" s="1" t="s">
        <v>3801</v>
      </c>
      <c r="B5840" s="13" t="s">
        <v>3802</v>
      </c>
      <c r="C5840" t="s">
        <v>3803</v>
      </c>
      <c r="D5840" s="62" t="s">
        <v>3804</v>
      </c>
      <c r="E5840" s="13" t="s">
        <v>4469</v>
      </c>
      <c r="F5840" s="20"/>
      <c r="G5840" s="20"/>
      <c r="H5840" s="20"/>
      <c r="I5840" s="20"/>
      <c r="J5840" s="25"/>
      <c r="K5840" t="s">
        <v>29</v>
      </c>
      <c r="L5840" t="s">
        <v>30</v>
      </c>
      <c r="M5840" s="21" t="s">
        <v>31</v>
      </c>
      <c r="N5840" t="s">
        <v>4632</v>
      </c>
      <c r="O5840" s="20">
        <v>44.2938022630544</v>
      </c>
      <c r="P5840" s="20">
        <v>35.9934676102341</v>
      </c>
      <c r="Q5840" s="22">
        <f t="shared" si="16"/>
        <v>0.81260731233851</v>
      </c>
      <c r="R5840" s="23"/>
      <c r="S5840" s="24"/>
      <c r="T5840" s="23"/>
      <c r="U5840" s="22"/>
      <c r="V5840" s="20"/>
      <c r="W5840" s="20"/>
      <c r="X5840" s="25"/>
      <c r="Y5840" s="85"/>
    </row>
    <row r="5841" spans="1:25">
      <c r="A5841" s="1" t="s">
        <v>3801</v>
      </c>
      <c r="B5841" s="13" t="s">
        <v>3802</v>
      </c>
      <c r="C5841" t="s">
        <v>3803</v>
      </c>
      <c r="D5841" s="62" t="s">
        <v>3804</v>
      </c>
      <c r="E5841" s="13" t="s">
        <v>4469</v>
      </c>
      <c r="F5841" s="20"/>
      <c r="G5841" s="20"/>
      <c r="H5841" s="20"/>
      <c r="I5841" s="20"/>
      <c r="J5841" s="25"/>
      <c r="K5841" t="s">
        <v>29</v>
      </c>
      <c r="L5841" t="s">
        <v>30</v>
      </c>
      <c r="M5841" s="21" t="s">
        <v>31</v>
      </c>
      <c r="N5841" t="s">
        <v>4633</v>
      </c>
      <c r="O5841" s="20">
        <v>43.7145378892952</v>
      </c>
      <c r="P5841" s="20">
        <v>30.6567249784915</v>
      </c>
      <c r="Q5841" s="22">
        <f t="shared" si="16"/>
        <v>0.70129358466806</v>
      </c>
      <c r="R5841" s="23"/>
      <c r="S5841" s="24"/>
      <c r="T5841" s="23"/>
      <c r="U5841" s="22"/>
      <c r="V5841" s="20"/>
      <c r="W5841" s="20"/>
      <c r="X5841" s="25"/>
      <c r="Y5841" s="85"/>
    </row>
    <row r="5842" spans="1:25">
      <c r="A5842" s="1" t="s">
        <v>3801</v>
      </c>
      <c r="B5842" s="13" t="s">
        <v>3802</v>
      </c>
      <c r="C5842" t="s">
        <v>3803</v>
      </c>
      <c r="D5842" s="62" t="s">
        <v>3804</v>
      </c>
      <c r="E5842" s="13" t="s">
        <v>4469</v>
      </c>
      <c r="F5842" s="20"/>
      <c r="G5842" s="20"/>
      <c r="H5842" s="20"/>
      <c r="I5842" s="20"/>
      <c r="J5842" s="25"/>
      <c r="K5842" t="s">
        <v>29</v>
      </c>
      <c r="L5842" t="s">
        <v>30</v>
      </c>
      <c r="M5842" s="21" t="s">
        <v>31</v>
      </c>
      <c r="N5842" t="s">
        <v>4634</v>
      </c>
      <c r="O5842" s="20">
        <v>43.1802299726828</v>
      </c>
      <c r="P5842" s="20">
        <v>34.9180168817309</v>
      </c>
      <c r="Q5842" s="22">
        <f t="shared" si="16"/>
        <v>0.808657501449648</v>
      </c>
      <c r="R5842" s="23"/>
      <c r="S5842" s="24"/>
      <c r="T5842" s="23"/>
      <c r="U5842" s="22"/>
      <c r="V5842" s="20"/>
      <c r="W5842" s="20"/>
      <c r="X5842" s="25"/>
      <c r="Y5842" s="85"/>
    </row>
    <row r="5843" spans="1:25">
      <c r="A5843" s="1" t="s">
        <v>3801</v>
      </c>
      <c r="B5843" s="13" t="s">
        <v>3802</v>
      </c>
      <c r="C5843" t="s">
        <v>3803</v>
      </c>
      <c r="D5843" s="62" t="s">
        <v>3804</v>
      </c>
      <c r="E5843" s="13" t="s">
        <v>4469</v>
      </c>
      <c r="F5843" s="20"/>
      <c r="G5843" s="20"/>
      <c r="H5843" s="20"/>
      <c r="I5843" s="20"/>
      <c r="J5843" s="25"/>
      <c r="K5843" t="s">
        <v>29</v>
      </c>
      <c r="L5843" t="s">
        <v>30</v>
      </c>
      <c r="M5843" s="21" t="s">
        <v>31</v>
      </c>
      <c r="N5843" t="s">
        <v>4635</v>
      </c>
      <c r="O5843" s="20">
        <v>43.1242673746946</v>
      </c>
      <c r="P5843" s="20">
        <v>29.417950470582</v>
      </c>
      <c r="Q5843" s="22">
        <f t="shared" si="16"/>
        <v>0.682166962164894</v>
      </c>
      <c r="R5843" s="23"/>
      <c r="S5843" s="24"/>
      <c r="T5843" s="23"/>
      <c r="U5843" s="22"/>
      <c r="V5843" s="20"/>
      <c r="W5843" s="20"/>
      <c r="X5843" s="25"/>
      <c r="Y5843" s="85"/>
    </row>
    <row r="5844" spans="1:25">
      <c r="A5844" s="1" t="s">
        <v>3801</v>
      </c>
      <c r="B5844" s="13" t="s">
        <v>3802</v>
      </c>
      <c r="C5844" t="s">
        <v>3803</v>
      </c>
      <c r="D5844" s="62" t="s">
        <v>3804</v>
      </c>
      <c r="E5844" s="13" t="s">
        <v>4469</v>
      </c>
      <c r="F5844" s="20"/>
      <c r="G5844" s="20"/>
      <c r="H5844" s="20"/>
      <c r="I5844" s="20"/>
      <c r="J5844" s="25"/>
      <c r="K5844" t="s">
        <v>29</v>
      </c>
      <c r="L5844" t="s">
        <v>30</v>
      </c>
      <c r="M5844" s="21" t="s">
        <v>31</v>
      </c>
      <c r="N5844" t="s">
        <v>4636</v>
      </c>
      <c r="O5844" s="20">
        <v>43.1026953000739</v>
      </c>
      <c r="P5844" s="20">
        <v>35.4497742870775</v>
      </c>
      <c r="Q5844" s="22">
        <f t="shared" si="16"/>
        <v>0.822449130855553</v>
      </c>
      <c r="R5844" s="23"/>
      <c r="S5844" s="24"/>
      <c r="T5844" s="23"/>
      <c r="U5844" s="22"/>
      <c r="V5844" s="20"/>
      <c r="W5844" s="20"/>
      <c r="X5844" s="25"/>
      <c r="Y5844" s="85"/>
    </row>
    <row r="5845" spans="1:25">
      <c r="A5845" s="1" t="s">
        <v>3801</v>
      </c>
      <c r="B5845" s="13" t="s">
        <v>3802</v>
      </c>
      <c r="C5845" t="s">
        <v>3803</v>
      </c>
      <c r="D5845" s="62" t="s">
        <v>3804</v>
      </c>
      <c r="E5845" s="13" t="s">
        <v>4469</v>
      </c>
      <c r="F5845" s="20"/>
      <c r="G5845" s="20"/>
      <c r="H5845" s="20"/>
      <c r="I5845" s="20"/>
      <c r="J5845" s="25"/>
      <c r="K5845" t="s">
        <v>29</v>
      </c>
      <c r="L5845" t="s">
        <v>30</v>
      </c>
      <c r="M5845" s="21" t="s">
        <v>31</v>
      </c>
      <c r="N5845" t="s">
        <v>4637</v>
      </c>
      <c r="O5845" s="20">
        <v>42.6429851719081</v>
      </c>
      <c r="P5845" s="20">
        <v>27.7504105090312</v>
      </c>
      <c r="Q5845" s="22">
        <f t="shared" si="16"/>
        <v>0.650761441703953</v>
      </c>
      <c r="R5845" s="23"/>
      <c r="S5845" s="24"/>
      <c r="T5845" s="23"/>
      <c r="U5845" s="22"/>
      <c r="V5845" s="20"/>
      <c r="W5845" s="20"/>
      <c r="X5845" s="25"/>
      <c r="Y5845" s="85"/>
    </row>
    <row r="5846" spans="1:25">
      <c r="A5846" s="1" t="s">
        <v>3801</v>
      </c>
      <c r="B5846" s="13" t="s">
        <v>3802</v>
      </c>
      <c r="C5846" t="s">
        <v>3803</v>
      </c>
      <c r="D5846" s="62" t="s">
        <v>3804</v>
      </c>
      <c r="E5846" s="13" t="s">
        <v>4469</v>
      </c>
      <c r="F5846" s="20"/>
      <c r="G5846" s="20"/>
      <c r="H5846" s="20"/>
      <c r="I5846" s="20"/>
      <c r="J5846" s="25"/>
      <c r="K5846" t="s">
        <v>29</v>
      </c>
      <c r="L5846" t="s">
        <v>30</v>
      </c>
      <c r="M5846" s="21" t="s">
        <v>31</v>
      </c>
      <c r="N5846" t="s">
        <v>4638</v>
      </c>
      <c r="O5846" s="20">
        <v>41.9489007724302</v>
      </c>
      <c r="P5846" s="20">
        <v>34.2574523921674</v>
      </c>
      <c r="Q5846" s="22">
        <f t="shared" si="16"/>
        <v>0.816647200793453</v>
      </c>
      <c r="R5846" s="23"/>
      <c r="S5846" s="24"/>
      <c r="T5846" s="23"/>
      <c r="U5846" s="22"/>
      <c r="V5846" s="20"/>
      <c r="W5846" s="20"/>
      <c r="X5846" s="25"/>
      <c r="Y5846" s="85"/>
    </row>
    <row r="5847" spans="1:25">
      <c r="A5847" s="1" t="s">
        <v>3801</v>
      </c>
      <c r="B5847" s="13" t="s">
        <v>3802</v>
      </c>
      <c r="C5847" t="s">
        <v>3803</v>
      </c>
      <c r="D5847" s="62" t="s">
        <v>3804</v>
      </c>
      <c r="E5847" s="13" t="s">
        <v>4469</v>
      </c>
      <c r="F5847" s="20"/>
      <c r="G5847" s="20"/>
      <c r="H5847" s="20"/>
      <c r="I5847" s="20"/>
      <c r="J5847" s="25"/>
      <c r="K5847" t="s">
        <v>29</v>
      </c>
      <c r="L5847" t="s">
        <v>30</v>
      </c>
      <c r="M5847" s="21" t="s">
        <v>31</v>
      </c>
      <c r="N5847" t="s">
        <v>4639</v>
      </c>
      <c r="O5847" s="20">
        <v>41.551059347299</v>
      </c>
      <c r="P5847" s="20">
        <v>32.4885215794307</v>
      </c>
      <c r="Q5847" s="22">
        <f t="shared" si="16"/>
        <v>0.781893941809755</v>
      </c>
      <c r="R5847" s="23"/>
      <c r="S5847" s="24"/>
      <c r="T5847" s="23"/>
      <c r="U5847" s="22"/>
      <c r="V5847" s="20"/>
      <c r="W5847" s="20"/>
      <c r="X5847" s="25"/>
      <c r="Y5847" s="85"/>
    </row>
    <row r="5848" spans="1:25">
      <c r="A5848" s="1" t="s">
        <v>3801</v>
      </c>
      <c r="B5848" s="13" t="s">
        <v>3802</v>
      </c>
      <c r="C5848" t="s">
        <v>3803</v>
      </c>
      <c r="D5848" s="62" t="s">
        <v>3804</v>
      </c>
      <c r="E5848" s="13" t="s">
        <v>4469</v>
      </c>
      <c r="F5848" s="20"/>
      <c r="G5848" s="20"/>
      <c r="H5848" s="20"/>
      <c r="I5848" s="20"/>
      <c r="J5848" s="25"/>
      <c r="K5848" t="s">
        <v>29</v>
      </c>
      <c r="L5848" t="s">
        <v>30</v>
      </c>
      <c r="M5848" s="21" t="s">
        <v>31</v>
      </c>
      <c r="N5848" t="s">
        <v>4640</v>
      </c>
      <c r="O5848" s="20">
        <v>40.8851828094933</v>
      </c>
      <c r="P5848" s="20">
        <v>31.1827956989247</v>
      </c>
      <c r="Q5848" s="22">
        <f t="shared" si="16"/>
        <v>0.762691849617566</v>
      </c>
      <c r="R5848" s="23"/>
      <c r="S5848" s="24"/>
      <c r="T5848" s="23"/>
      <c r="U5848" s="22"/>
      <c r="V5848" s="20"/>
      <c r="W5848" s="20"/>
      <c r="X5848" s="25"/>
      <c r="Y5848" s="85"/>
    </row>
    <row r="5849" spans="1:25">
      <c r="A5849" s="1" t="s">
        <v>3801</v>
      </c>
      <c r="B5849" s="13" t="s">
        <v>3802</v>
      </c>
      <c r="C5849" t="s">
        <v>3803</v>
      </c>
      <c r="D5849" s="62" t="s">
        <v>3804</v>
      </c>
      <c r="E5849" s="13" t="s">
        <v>4469</v>
      </c>
      <c r="F5849" s="20"/>
      <c r="G5849" s="20"/>
      <c r="H5849" s="20"/>
      <c r="I5849" s="20"/>
      <c r="J5849" s="25"/>
      <c r="K5849" t="s">
        <v>29</v>
      </c>
      <c r="L5849" t="s">
        <v>30</v>
      </c>
      <c r="M5849" s="21" t="s">
        <v>31</v>
      </c>
      <c r="N5849" t="s">
        <v>4641</v>
      </c>
      <c r="O5849" s="20">
        <v>40.1745626953055</v>
      </c>
      <c r="P5849" s="20">
        <v>31.9545301345099</v>
      </c>
      <c r="Q5849" s="22">
        <f t="shared" si="16"/>
        <v>0.795392108605177</v>
      </c>
      <c r="R5849" s="23"/>
      <c r="S5849" s="24"/>
      <c r="T5849" s="23">
        <f>311000*1000000000</f>
        <v>311000000000000</v>
      </c>
      <c r="U5849" s="22"/>
      <c r="V5849" s="20"/>
      <c r="W5849" s="20"/>
      <c r="X5849" s="25"/>
      <c r="Y5849" s="85"/>
    </row>
    <row r="5850" spans="1:25">
      <c r="A5850" s="1" t="s">
        <v>3801</v>
      </c>
      <c r="B5850" s="13" t="s">
        <v>3802</v>
      </c>
      <c r="C5850" t="s">
        <v>3803</v>
      </c>
      <c r="D5850" s="62" t="s">
        <v>3804</v>
      </c>
      <c r="E5850" s="13" t="s">
        <v>4469</v>
      </c>
      <c r="F5850" s="20"/>
      <c r="G5850" s="20"/>
      <c r="H5850" s="20"/>
      <c r="I5850" s="20"/>
      <c r="J5850" s="25"/>
      <c r="K5850" t="s">
        <v>29</v>
      </c>
      <c r="L5850" t="s">
        <v>30</v>
      </c>
      <c r="M5850" s="21" t="s">
        <v>31</v>
      </c>
      <c r="N5850" t="s">
        <v>4642</v>
      </c>
      <c r="O5850" s="20">
        <v>39.5055427393177</v>
      </c>
      <c r="P5850" s="20">
        <v>31.7329401465235</v>
      </c>
      <c r="Q5850" s="22">
        <f t="shared" si="16"/>
        <v>0.803252858868876</v>
      </c>
      <c r="R5850" s="23"/>
      <c r="S5850" s="24"/>
      <c r="T5850" s="23"/>
      <c r="U5850" s="22"/>
      <c r="V5850" s="20"/>
      <c r="W5850" s="20"/>
      <c r="X5850" s="25"/>
      <c r="Y5850" s="85"/>
    </row>
    <row r="5851" spans="1:25">
      <c r="A5851" s="1" t="s">
        <v>3801</v>
      </c>
      <c r="B5851" s="13" t="s">
        <v>3802</v>
      </c>
      <c r="C5851" t="s">
        <v>3803</v>
      </c>
      <c r="D5851" s="62" t="s">
        <v>3804</v>
      </c>
      <c r="E5851" s="13" t="s">
        <v>4469</v>
      </c>
      <c r="F5851" s="20"/>
      <c r="G5851" s="20"/>
      <c r="H5851" s="20"/>
      <c r="I5851" s="20"/>
      <c r="J5851" s="25"/>
      <c r="K5851" t="s">
        <v>29</v>
      </c>
      <c r="L5851" t="s">
        <v>30</v>
      </c>
      <c r="M5851" s="21" t="s">
        <v>31</v>
      </c>
      <c r="N5851" t="s">
        <v>4643</v>
      </c>
      <c r="O5851" s="20">
        <v>39.0899670277909</v>
      </c>
      <c r="P5851" s="20">
        <v>33.1154053047544</v>
      </c>
      <c r="Q5851" s="22">
        <f t="shared" si="16"/>
        <v>0.847158691160091</v>
      </c>
      <c r="R5851" s="23"/>
      <c r="S5851" s="24"/>
      <c r="T5851" s="23"/>
      <c r="U5851" s="22"/>
      <c r="V5851" s="20"/>
      <c r="W5851" s="20"/>
      <c r="X5851" s="25"/>
      <c r="Y5851" s="85"/>
    </row>
    <row r="5852" spans="1:25">
      <c r="A5852" s="1" t="s">
        <v>3801</v>
      </c>
      <c r="B5852" s="13" t="s">
        <v>3802</v>
      </c>
      <c r="C5852" t="s">
        <v>3803</v>
      </c>
      <c r="D5852" s="62" t="s">
        <v>3804</v>
      </c>
      <c r="E5852" s="13" t="s">
        <v>4469</v>
      </c>
      <c r="F5852" s="20"/>
      <c r="G5852" s="20"/>
      <c r="H5852" s="20"/>
      <c r="I5852" s="20"/>
      <c r="J5852" s="25"/>
      <c r="K5852" t="s">
        <v>29</v>
      </c>
      <c r="L5852" t="s">
        <v>30</v>
      </c>
      <c r="M5852" s="21" t="s">
        <v>31</v>
      </c>
      <c r="N5852" t="s">
        <v>4644</v>
      </c>
      <c r="O5852" s="20">
        <v>38.6491212552136</v>
      </c>
      <c r="P5852" s="20">
        <v>29.3962884660559</v>
      </c>
      <c r="Q5852" s="22">
        <f t="shared" si="16"/>
        <v>0.760593967245516</v>
      </c>
      <c r="R5852" s="23"/>
      <c r="S5852" s="24"/>
      <c r="T5852" s="23"/>
      <c r="U5852" s="22"/>
      <c r="V5852" s="20"/>
      <c r="W5852" s="20"/>
      <c r="X5852" s="25"/>
      <c r="Y5852" s="85"/>
    </row>
    <row r="5853" spans="1:25">
      <c r="A5853" s="1" t="s">
        <v>3801</v>
      </c>
      <c r="B5853" s="13" t="s">
        <v>3802</v>
      </c>
      <c r="C5853" t="s">
        <v>3803</v>
      </c>
      <c r="D5853" s="62" t="s">
        <v>3804</v>
      </c>
      <c r="E5853" s="13" t="s">
        <v>4469</v>
      </c>
      <c r="F5853" s="20"/>
      <c r="G5853" s="20"/>
      <c r="H5853" s="20"/>
      <c r="I5853" s="20"/>
      <c r="J5853" s="25"/>
      <c r="K5853" t="s">
        <v>29</v>
      </c>
      <c r="L5853" t="s">
        <v>30</v>
      </c>
      <c r="M5853" s="21" t="s">
        <v>31</v>
      </c>
      <c r="N5853" t="s">
        <v>4645</v>
      </c>
      <c r="O5853" s="20">
        <v>38.2089195329002</v>
      </c>
      <c r="P5853" s="20">
        <v>31.7124735729387</v>
      </c>
      <c r="Q5853" s="22">
        <f t="shared" si="16"/>
        <v>0.829975669571925</v>
      </c>
      <c r="R5853" s="23"/>
      <c r="S5853" s="24"/>
      <c r="T5853" s="23"/>
      <c r="U5853" s="22"/>
      <c r="V5853" s="20"/>
      <c r="W5853" s="20"/>
      <c r="X5853" s="25"/>
      <c r="Y5853" s="85"/>
    </row>
    <row r="5854" spans="1:25">
      <c r="A5854" s="1" t="s">
        <v>3801</v>
      </c>
      <c r="B5854" s="13" t="s">
        <v>3802</v>
      </c>
      <c r="C5854" t="s">
        <v>3803</v>
      </c>
      <c r="D5854" s="62" t="s">
        <v>3804</v>
      </c>
      <c r="E5854" s="13" t="s">
        <v>4469</v>
      </c>
      <c r="F5854" s="20"/>
      <c r="G5854" s="20"/>
      <c r="H5854" s="20"/>
      <c r="I5854" s="20"/>
      <c r="J5854" s="25"/>
      <c r="K5854" t="s">
        <v>29</v>
      </c>
      <c r="L5854" t="s">
        <v>30</v>
      </c>
      <c r="M5854" s="21" t="s">
        <v>31</v>
      </c>
      <c r="N5854" t="s">
        <v>4646</v>
      </c>
      <c r="O5854" s="20">
        <v>38.092937880398</v>
      </c>
      <c r="P5854" s="20">
        <v>32.0363636363636</v>
      </c>
      <c r="Q5854" s="22">
        <f t="shared" si="16"/>
        <v>0.841005325893989</v>
      </c>
      <c r="R5854" s="23"/>
      <c r="S5854" s="24"/>
      <c r="T5854" s="23"/>
      <c r="U5854" s="22"/>
      <c r="V5854" s="20"/>
      <c r="W5854" s="20"/>
      <c r="X5854" s="25"/>
      <c r="Y5854" s="85"/>
    </row>
    <row r="5855" spans="1:25">
      <c r="A5855" s="1" t="s">
        <v>3801</v>
      </c>
      <c r="B5855" s="13" t="s">
        <v>3802</v>
      </c>
      <c r="C5855" t="s">
        <v>3803</v>
      </c>
      <c r="D5855" s="62" t="s">
        <v>3804</v>
      </c>
      <c r="E5855" s="13" t="s">
        <v>4469</v>
      </c>
      <c r="F5855" s="20"/>
      <c r="G5855" s="20"/>
      <c r="H5855" s="20"/>
      <c r="I5855" s="20"/>
      <c r="J5855" s="25"/>
      <c r="K5855" t="s">
        <v>29</v>
      </c>
      <c r="L5855" t="s">
        <v>30</v>
      </c>
      <c r="M5855" s="21" t="s">
        <v>31</v>
      </c>
      <c r="N5855" t="s">
        <v>4647</v>
      </c>
      <c r="O5855" s="20">
        <v>34.4664251880747</v>
      </c>
      <c r="P5855" s="20">
        <v>28.2926829268293</v>
      </c>
      <c r="Q5855" s="22">
        <f t="shared" si="16"/>
        <v>0.820876629138159</v>
      </c>
      <c r="R5855" s="23"/>
      <c r="S5855" s="24"/>
      <c r="T5855" s="23"/>
      <c r="U5855" s="22"/>
      <c r="V5855" s="20"/>
      <c r="W5855" s="20"/>
      <c r="X5855" s="25"/>
      <c r="Y5855" s="85"/>
    </row>
    <row r="5856" spans="1:25">
      <c r="A5856" s="1" t="s">
        <v>3801</v>
      </c>
      <c r="B5856" s="13" t="s">
        <v>3802</v>
      </c>
      <c r="C5856" t="s">
        <v>3803</v>
      </c>
      <c r="D5856" s="62" t="s">
        <v>3804</v>
      </c>
      <c r="E5856" s="13" t="s">
        <v>4469</v>
      </c>
      <c r="F5856" s="20"/>
      <c r="G5856" s="20"/>
      <c r="H5856" s="20"/>
      <c r="I5856" s="20"/>
      <c r="J5856" s="25"/>
      <c r="K5856" t="s">
        <v>29</v>
      </c>
      <c r="L5856" t="s">
        <v>30</v>
      </c>
      <c r="M5856" s="21" t="s">
        <v>31</v>
      </c>
      <c r="N5856" t="s">
        <v>4648</v>
      </c>
      <c r="O5856" s="20">
        <v>31.1362927539245</v>
      </c>
      <c r="P5856" s="20">
        <v>26.4</v>
      </c>
      <c r="Q5856" s="22">
        <f t="shared" si="16"/>
        <v>0.847885141903172</v>
      </c>
      <c r="R5856" s="23"/>
      <c r="S5856" s="24"/>
      <c r="T5856" s="23"/>
      <c r="U5856" s="22"/>
      <c r="V5856" s="20"/>
      <c r="W5856" s="20"/>
      <c r="X5856" s="25"/>
      <c r="Y5856" s="85"/>
    </row>
    <row r="5857" spans="1:25">
      <c r="A5857" s="1" t="s">
        <v>3801</v>
      </c>
      <c r="B5857" s="13" t="s">
        <v>3802</v>
      </c>
      <c r="C5857" t="s">
        <v>3803</v>
      </c>
      <c r="D5857" s="62" t="s">
        <v>3804</v>
      </c>
      <c r="E5857" s="13" t="s">
        <v>4469</v>
      </c>
      <c r="F5857" s="20"/>
      <c r="G5857" s="20"/>
      <c r="H5857" s="20"/>
      <c r="I5857" s="20"/>
      <c r="J5857" s="25"/>
      <c r="K5857" t="s">
        <v>29</v>
      </c>
      <c r="L5857" t="s">
        <v>30</v>
      </c>
      <c r="M5857" s="21" t="s">
        <v>31</v>
      </c>
      <c r="N5857" t="s">
        <v>4649</v>
      </c>
      <c r="O5857" s="20">
        <v>28.7806171740325</v>
      </c>
      <c r="P5857" s="20">
        <v>25.0478468899522</v>
      </c>
      <c r="Q5857" s="22">
        <f t="shared" si="16"/>
        <v>0.870302632444997</v>
      </c>
      <c r="R5857" s="23"/>
      <c r="S5857" s="24"/>
      <c r="T5857" s="23"/>
      <c r="U5857" s="22"/>
      <c r="V5857" s="20"/>
      <c r="W5857" s="20"/>
      <c r="X5857" s="25"/>
      <c r="Y5857" s="85"/>
    </row>
    <row r="5858" spans="1:25">
      <c r="A5858" s="1" t="s">
        <v>3801</v>
      </c>
      <c r="B5858" s="13" t="s">
        <v>3802</v>
      </c>
      <c r="C5858" t="s">
        <v>3803</v>
      </c>
      <c r="D5858" s="62" t="s">
        <v>3804</v>
      </c>
      <c r="E5858" s="13" t="s">
        <v>4469</v>
      </c>
      <c r="F5858" s="20"/>
      <c r="G5858" s="20"/>
      <c r="H5858" s="20"/>
      <c r="I5858" s="20"/>
      <c r="J5858" s="25"/>
      <c r="K5858" t="s">
        <v>29</v>
      </c>
      <c r="L5858" t="s">
        <v>30</v>
      </c>
      <c r="M5858" s="21" t="s">
        <v>31</v>
      </c>
      <c r="N5858" t="s">
        <v>4650</v>
      </c>
      <c r="O5858" s="20">
        <v>28.2003207104971</v>
      </c>
      <c r="P5858" s="20">
        <v>20.1623964448346</v>
      </c>
      <c r="Q5858" s="22">
        <f t="shared" si="16"/>
        <v>0.714970466180886</v>
      </c>
      <c r="R5858" s="23"/>
      <c r="S5858" s="24"/>
      <c r="T5858" s="23"/>
      <c r="U5858" s="22"/>
      <c r="V5858" s="20"/>
      <c r="W5858" s="20"/>
      <c r="X5858" s="25"/>
      <c r="Y5858" s="85"/>
    </row>
    <row r="5859" spans="1:25">
      <c r="A5859" s="1" t="s">
        <v>3801</v>
      </c>
      <c r="B5859" s="13" t="s">
        <v>3802</v>
      </c>
      <c r="C5859" t="s">
        <v>3803</v>
      </c>
      <c r="D5859" s="62" t="s">
        <v>3804</v>
      </c>
      <c r="E5859" s="13" t="s">
        <v>4469</v>
      </c>
      <c r="F5859" s="20"/>
      <c r="G5859" s="20"/>
      <c r="H5859" s="20"/>
      <c r="I5859" s="20"/>
      <c r="J5859" s="25"/>
      <c r="K5859" t="s">
        <v>29</v>
      </c>
      <c r="L5859" t="s">
        <v>30</v>
      </c>
      <c r="M5859" s="21" t="s">
        <v>31</v>
      </c>
      <c r="N5859" t="s">
        <v>4576</v>
      </c>
      <c r="O5859" s="20">
        <v>43.4557013812675</v>
      </c>
      <c r="P5859" s="20">
        <v>25.6747759282971</v>
      </c>
      <c r="Q5859" s="22">
        <f t="shared" si="16"/>
        <v>0.59082640740358</v>
      </c>
      <c r="R5859" s="23"/>
      <c r="S5859" s="24"/>
      <c r="T5859" s="23"/>
      <c r="U5859" s="22"/>
      <c r="V5859" s="20"/>
      <c r="W5859" s="20"/>
      <c r="X5859" s="25"/>
      <c r="Y5859" s="85"/>
    </row>
    <row r="5860" spans="1:25">
      <c r="A5860" s="1" t="s">
        <v>3801</v>
      </c>
      <c r="B5860" s="13" t="s">
        <v>3802</v>
      </c>
      <c r="C5860" t="s">
        <v>3803</v>
      </c>
      <c r="D5860" s="62" t="s">
        <v>3804</v>
      </c>
      <c r="E5860" s="13" t="s">
        <v>4469</v>
      </c>
      <c r="F5860" s="20"/>
      <c r="G5860" s="20"/>
      <c r="H5860" s="20"/>
      <c r="I5860" s="20"/>
      <c r="J5860" s="25"/>
      <c r="K5860" t="s">
        <v>29</v>
      </c>
      <c r="L5860" t="s">
        <v>30</v>
      </c>
      <c r="M5860" s="21" t="s">
        <v>31</v>
      </c>
      <c r="N5860" t="s">
        <v>4614</v>
      </c>
      <c r="O5860" s="20">
        <v>43.3192607186415</v>
      </c>
      <c r="P5860" s="20">
        <v>30.6519742883379</v>
      </c>
      <c r="Q5860" s="22">
        <f t="shared" si="16"/>
        <v>0.707583042273561</v>
      </c>
      <c r="R5860" s="23"/>
      <c r="S5860" s="24"/>
      <c r="T5860" s="23"/>
      <c r="U5860" s="22"/>
      <c r="V5860" s="20"/>
      <c r="W5860" s="20"/>
      <c r="X5860" s="25"/>
      <c r="Y5860" s="85"/>
    </row>
    <row r="5861" spans="1:25">
      <c r="A5861" s="1" t="s">
        <v>3801</v>
      </c>
      <c r="B5861" s="13" t="s">
        <v>3802</v>
      </c>
      <c r="C5861" t="s">
        <v>3803</v>
      </c>
      <c r="D5861" s="62" t="s">
        <v>3804</v>
      </c>
      <c r="E5861" s="13" t="s">
        <v>4469</v>
      </c>
      <c r="F5861" s="20"/>
      <c r="G5861" s="20"/>
      <c r="H5861" s="20"/>
      <c r="I5861" s="20"/>
      <c r="J5861" s="25"/>
      <c r="K5861" t="s">
        <v>29</v>
      </c>
      <c r="L5861" t="s">
        <v>30</v>
      </c>
      <c r="M5861" s="21" t="s">
        <v>31</v>
      </c>
      <c r="N5861" t="s">
        <v>4651</v>
      </c>
      <c r="O5861" s="20">
        <v>43.0377876916713</v>
      </c>
      <c r="P5861" s="20">
        <v>28.2257464075646</v>
      </c>
      <c r="Q5861" s="22">
        <f t="shared" si="16"/>
        <v>0.655836368955062</v>
      </c>
      <c r="R5861" s="23"/>
      <c r="S5861" s="24"/>
      <c r="T5861" s="23"/>
      <c r="U5861" s="22"/>
      <c r="V5861" s="20"/>
      <c r="W5861" s="20"/>
      <c r="X5861" s="25"/>
      <c r="Y5861" s="85"/>
    </row>
    <row r="5862" spans="1:25">
      <c r="A5862" s="1" t="s">
        <v>3801</v>
      </c>
      <c r="B5862" s="13" t="s">
        <v>3802</v>
      </c>
      <c r="C5862" t="s">
        <v>3803</v>
      </c>
      <c r="D5862" s="62" t="s">
        <v>3804</v>
      </c>
      <c r="E5862" s="13" t="s">
        <v>4469</v>
      </c>
      <c r="F5862" s="20"/>
      <c r="G5862" s="20"/>
      <c r="H5862" s="20"/>
      <c r="I5862" s="20"/>
      <c r="J5862" s="25"/>
      <c r="K5862" t="s">
        <v>29</v>
      </c>
      <c r="L5862" t="s">
        <v>30</v>
      </c>
      <c r="M5862" s="21" t="s">
        <v>31</v>
      </c>
      <c r="N5862" t="s">
        <v>4623</v>
      </c>
      <c r="O5862" s="20">
        <v>42.1589507902701</v>
      </c>
      <c r="P5862" s="20">
        <v>22.7916780514462</v>
      </c>
      <c r="Q5862" s="22">
        <f t="shared" si="16"/>
        <v>0.540613028175888</v>
      </c>
      <c r="R5862" s="23"/>
      <c r="S5862" s="24"/>
      <c r="T5862" s="23"/>
      <c r="U5862" s="22"/>
      <c r="V5862" s="20"/>
      <c r="W5862" s="20"/>
      <c r="X5862" s="25"/>
      <c r="Y5862" s="85"/>
    </row>
    <row r="5863" spans="1:25">
      <c r="A5863" s="1" t="s">
        <v>3801</v>
      </c>
      <c r="B5863" s="13" t="s">
        <v>3802</v>
      </c>
      <c r="C5863" t="s">
        <v>3803</v>
      </c>
      <c r="D5863" s="62" t="s">
        <v>3804</v>
      </c>
      <c r="E5863" s="13" t="s">
        <v>4469</v>
      </c>
      <c r="F5863" s="20"/>
      <c r="G5863" s="20"/>
      <c r="H5863" s="20"/>
      <c r="I5863" s="20"/>
      <c r="J5863" s="25"/>
      <c r="K5863" t="s">
        <v>29</v>
      </c>
      <c r="L5863" t="s">
        <v>30</v>
      </c>
      <c r="M5863" s="21" t="s">
        <v>31</v>
      </c>
      <c r="N5863" t="s">
        <v>4583</v>
      </c>
      <c r="O5863" s="20">
        <v>42.0569611425702</v>
      </c>
      <c r="P5863" s="20">
        <v>31.5810276679842</v>
      </c>
      <c r="Q5863" s="22">
        <f t="shared" si="16"/>
        <v>0.750910831643938</v>
      </c>
      <c r="R5863" s="23"/>
      <c r="S5863" s="24"/>
      <c r="T5863" s="23"/>
      <c r="U5863" s="22"/>
      <c r="V5863" s="20"/>
      <c r="W5863" s="20"/>
      <c r="X5863" s="25"/>
      <c r="Y5863" s="85"/>
    </row>
    <row r="5864" spans="1:25">
      <c r="A5864" s="1" t="s">
        <v>3801</v>
      </c>
      <c r="B5864" s="13" t="s">
        <v>3802</v>
      </c>
      <c r="C5864" t="s">
        <v>3803</v>
      </c>
      <c r="D5864" s="62" t="s">
        <v>3804</v>
      </c>
      <c r="E5864" s="13" t="s">
        <v>4469</v>
      </c>
      <c r="F5864" s="20"/>
      <c r="G5864" s="20"/>
      <c r="H5864" s="20"/>
      <c r="I5864" s="20"/>
      <c r="J5864" s="25"/>
      <c r="K5864" t="s">
        <v>29</v>
      </c>
      <c r="L5864" t="s">
        <v>30</v>
      </c>
      <c r="M5864" s="21" t="s">
        <v>31</v>
      </c>
      <c r="N5864" t="s">
        <v>4625</v>
      </c>
      <c r="O5864" s="20">
        <v>37.8877740225925</v>
      </c>
      <c r="P5864" s="20">
        <v>28.0767473732298</v>
      </c>
      <c r="Q5864" s="22">
        <f t="shared" si="16"/>
        <v>0.741050328174139</v>
      </c>
      <c r="R5864" s="23"/>
      <c r="S5864" s="24"/>
      <c r="T5864" s="23"/>
      <c r="U5864" s="22"/>
      <c r="V5864" s="20"/>
      <c r="W5864" s="20"/>
      <c r="X5864" s="25"/>
      <c r="Y5864" s="85"/>
    </row>
    <row r="5865" spans="1:25">
      <c r="A5865" s="1" t="s">
        <v>3801</v>
      </c>
      <c r="B5865" s="13" t="s">
        <v>3802</v>
      </c>
      <c r="C5865" t="s">
        <v>3803</v>
      </c>
      <c r="D5865" s="62" t="s">
        <v>3804</v>
      </c>
      <c r="E5865" s="13" t="s">
        <v>4469</v>
      </c>
      <c r="F5865" s="20"/>
      <c r="G5865" s="20"/>
      <c r="H5865" s="20"/>
      <c r="I5865" s="20"/>
      <c r="J5865" s="25"/>
      <c r="K5865" t="s">
        <v>29</v>
      </c>
      <c r="L5865" t="s">
        <v>30</v>
      </c>
      <c r="M5865" s="21" t="s">
        <v>31</v>
      </c>
      <c r="N5865" t="s">
        <v>4599</v>
      </c>
      <c r="O5865" s="20">
        <v>36.8888640554283</v>
      </c>
      <c r="P5865" s="20">
        <v>21.1807191081802</v>
      </c>
      <c r="Q5865" s="22">
        <f t="shared" si="16"/>
        <v>0.574176506935931</v>
      </c>
      <c r="R5865" s="23"/>
      <c r="S5865" s="24"/>
      <c r="T5865" s="23"/>
      <c r="U5865" s="22"/>
      <c r="V5865" s="20"/>
      <c r="W5865" s="20"/>
      <c r="X5865" s="25"/>
      <c r="Y5865" s="85"/>
    </row>
    <row r="5866" spans="1:25">
      <c r="A5866" s="1" t="s">
        <v>3801</v>
      </c>
      <c r="B5866" s="13" t="s">
        <v>3802</v>
      </c>
      <c r="C5866" t="s">
        <v>3803</v>
      </c>
      <c r="D5866" s="62" t="s">
        <v>3804</v>
      </c>
      <c r="E5866" s="13" t="s">
        <v>4469</v>
      </c>
      <c r="F5866" s="20"/>
      <c r="G5866" s="20"/>
      <c r="H5866" s="20"/>
      <c r="I5866" s="20"/>
      <c r="J5866" s="25"/>
      <c r="K5866" t="s">
        <v>29</v>
      </c>
      <c r="L5866" t="s">
        <v>30</v>
      </c>
      <c r="M5866" s="21" t="s">
        <v>31</v>
      </c>
      <c r="N5866" t="s">
        <v>4585</v>
      </c>
      <c r="O5866" s="20">
        <v>35.8216685024035</v>
      </c>
      <c r="P5866" s="20">
        <v>24.7691360558178</v>
      </c>
      <c r="Q5866" s="22">
        <f t="shared" si="16"/>
        <v>0.691456793927839</v>
      </c>
      <c r="R5866" s="23"/>
      <c r="S5866" s="24"/>
      <c r="T5866" s="23"/>
      <c r="U5866" s="22"/>
      <c r="V5866" s="20"/>
      <c r="W5866" s="20"/>
      <c r="X5866" s="25"/>
      <c r="Y5866" s="85"/>
    </row>
    <row r="5867" spans="1:25">
      <c r="A5867" s="1" t="s">
        <v>3801</v>
      </c>
      <c r="B5867" s="13" t="s">
        <v>3802</v>
      </c>
      <c r="C5867" t="s">
        <v>3803</v>
      </c>
      <c r="D5867" s="62" t="s">
        <v>3804</v>
      </c>
      <c r="E5867" s="13" t="s">
        <v>4469</v>
      </c>
      <c r="F5867" s="20"/>
      <c r="G5867" s="20"/>
      <c r="H5867" s="20"/>
      <c r="I5867" s="20"/>
      <c r="J5867" s="25"/>
      <c r="K5867" t="s">
        <v>29</v>
      </c>
      <c r="L5867" t="s">
        <v>30</v>
      </c>
      <c r="M5867" s="21" t="s">
        <v>31</v>
      </c>
      <c r="N5867" t="s">
        <v>4601</v>
      </c>
      <c r="O5867" s="20">
        <v>28.7655449661236</v>
      </c>
      <c r="P5867" s="20">
        <v>19.0781049935979</v>
      </c>
      <c r="Q5867" s="22">
        <f t="shared" si="16"/>
        <v>0.663227657117769</v>
      </c>
      <c r="R5867" s="23"/>
      <c r="S5867" s="24"/>
      <c r="T5867" s="23"/>
      <c r="U5867" s="22"/>
      <c r="V5867" s="20"/>
      <c r="W5867" s="20"/>
      <c r="X5867" s="25"/>
      <c r="Y5867" s="85"/>
    </row>
    <row r="5868" spans="1:25">
      <c r="A5868" s="1" t="s">
        <v>3801</v>
      </c>
      <c r="B5868" s="13" t="s">
        <v>3802</v>
      </c>
      <c r="C5868" t="s">
        <v>3803</v>
      </c>
      <c r="D5868" s="62" t="s">
        <v>3804</v>
      </c>
      <c r="E5868" s="13" t="s">
        <v>4469</v>
      </c>
      <c r="F5868" s="20"/>
      <c r="G5868" s="20"/>
      <c r="H5868" s="20"/>
      <c r="I5868" s="20"/>
      <c r="J5868" s="25"/>
      <c r="K5868" t="s">
        <v>29</v>
      </c>
      <c r="L5868" t="s">
        <v>30</v>
      </c>
      <c r="M5868" s="21" t="s">
        <v>31</v>
      </c>
      <c r="N5868" t="s">
        <v>4628</v>
      </c>
      <c r="O5868" s="20">
        <v>29.2899059436025</v>
      </c>
      <c r="P5868" s="20">
        <v>21.8624293567069</v>
      </c>
      <c r="Q5868" s="22">
        <f t="shared" si="16"/>
        <v>0.746415143797418</v>
      </c>
      <c r="R5868" s="23"/>
      <c r="S5868" s="24"/>
      <c r="T5868" s="23"/>
      <c r="U5868" s="22"/>
      <c r="V5868" s="20"/>
      <c r="W5868" s="20"/>
      <c r="X5868" s="25"/>
      <c r="Y5868" s="85"/>
    </row>
    <row r="5869" spans="1:25">
      <c r="A5869" s="1" t="s">
        <v>3801</v>
      </c>
      <c r="B5869" s="13" t="s">
        <v>3802</v>
      </c>
      <c r="C5869" t="s">
        <v>3803</v>
      </c>
      <c r="D5869" s="62" t="s">
        <v>3804</v>
      </c>
      <c r="E5869" s="13" t="s">
        <v>4469</v>
      </c>
      <c r="F5869" s="20"/>
      <c r="G5869" s="20"/>
      <c r="H5869" s="20"/>
      <c r="I5869" s="20"/>
      <c r="J5869" s="25"/>
      <c r="K5869" t="s">
        <v>29</v>
      </c>
      <c r="L5869" t="s">
        <v>30</v>
      </c>
      <c r="M5869" s="21" t="s">
        <v>31</v>
      </c>
      <c r="N5869" t="s">
        <v>4584</v>
      </c>
      <c r="O5869" s="20">
        <v>28.6203431366118</v>
      </c>
      <c r="P5869" s="20">
        <v>24.1774301302449</v>
      </c>
      <c r="Q5869" s="22">
        <f t="shared" si="16"/>
        <v>0.844763810651751</v>
      </c>
      <c r="R5869" s="23"/>
      <c r="S5869" s="24"/>
      <c r="T5869" s="23"/>
      <c r="U5869" s="22"/>
      <c r="V5869" s="20"/>
      <c r="W5869" s="20"/>
      <c r="X5869" s="25"/>
      <c r="Y5869" s="85"/>
    </row>
    <row r="5870" spans="1:25">
      <c r="A5870" s="1" t="s">
        <v>3801</v>
      </c>
      <c r="B5870" s="13" t="s">
        <v>3802</v>
      </c>
      <c r="C5870" t="s">
        <v>3803</v>
      </c>
      <c r="D5870" s="62" t="s">
        <v>3804</v>
      </c>
      <c r="E5870" s="13" t="s">
        <v>4469</v>
      </c>
      <c r="F5870" s="20"/>
      <c r="G5870" s="20"/>
      <c r="H5870" s="20"/>
      <c r="I5870" s="20"/>
      <c r="J5870" s="25"/>
      <c r="K5870" t="s">
        <v>29</v>
      </c>
      <c r="L5870" t="s">
        <v>30</v>
      </c>
      <c r="M5870" s="21" t="s">
        <v>31</v>
      </c>
      <c r="N5870" t="s">
        <v>4599</v>
      </c>
      <c r="O5870" s="20">
        <v>28.2183129578024</v>
      </c>
      <c r="P5870" s="20">
        <v>23.226103028866</v>
      </c>
      <c r="Q5870" s="22">
        <f t="shared" si="16"/>
        <v>0.823086166192794</v>
      </c>
      <c r="R5870" s="23"/>
      <c r="S5870" s="24"/>
      <c r="T5870" s="23"/>
      <c r="U5870" s="22"/>
      <c r="V5870" s="20"/>
      <c r="W5870" s="20"/>
      <c r="X5870" s="25"/>
      <c r="Y5870" s="85"/>
    </row>
    <row r="5871" spans="1:25">
      <c r="A5871" s="1" t="s">
        <v>3801</v>
      </c>
      <c r="B5871" s="13" t="s">
        <v>3802</v>
      </c>
      <c r="C5871" t="s">
        <v>3803</v>
      </c>
      <c r="D5871" s="62" t="s">
        <v>3804</v>
      </c>
      <c r="E5871" s="13" t="s">
        <v>4469</v>
      </c>
      <c r="F5871" s="20"/>
      <c r="G5871" s="20"/>
      <c r="H5871" s="20"/>
      <c r="I5871" s="20"/>
      <c r="J5871" s="25"/>
      <c r="K5871" t="s">
        <v>29</v>
      </c>
      <c r="L5871" t="s">
        <v>30</v>
      </c>
      <c r="M5871" s="21" t="s">
        <v>31</v>
      </c>
      <c r="N5871" t="s">
        <v>4586</v>
      </c>
      <c r="O5871" s="20">
        <v>27.1362850616564</v>
      </c>
      <c r="P5871" s="20">
        <v>28.2582903138433</v>
      </c>
      <c r="Q5871" s="22">
        <f t="shared" si="16"/>
        <v>1.04134704693872</v>
      </c>
      <c r="R5871" s="23"/>
      <c r="S5871" s="24"/>
      <c r="T5871" s="23"/>
      <c r="U5871" s="22"/>
      <c r="V5871" s="20"/>
      <c r="W5871" s="20"/>
      <c r="X5871" s="25"/>
      <c r="Y5871" s="85"/>
    </row>
    <row r="5872" s="18" customFormat="1" ht="13.9" customHeight="1" spans="1:25">
      <c r="A5872" s="39" t="s">
        <v>3801</v>
      </c>
      <c r="B5872" s="40" t="s">
        <v>3802</v>
      </c>
      <c r="C5872" s="18" t="s">
        <v>3803</v>
      </c>
      <c r="D5872" s="63" t="s">
        <v>3804</v>
      </c>
      <c r="E5872" s="40" t="s">
        <v>4469</v>
      </c>
      <c r="F5872" s="42"/>
      <c r="G5872" s="42"/>
      <c r="H5872" s="42"/>
      <c r="I5872" s="42"/>
      <c r="J5872" s="47"/>
      <c r="K5872" s="18" t="s">
        <v>29</v>
      </c>
      <c r="L5872" s="18" t="s">
        <v>30</v>
      </c>
      <c r="M5872" s="43" t="s">
        <v>31</v>
      </c>
      <c r="N5872" s="18" t="s">
        <v>4571</v>
      </c>
      <c r="O5872" s="42">
        <v>26.9014599753899</v>
      </c>
      <c r="P5872" s="42">
        <v>24.4504891002945</v>
      </c>
      <c r="Q5872" s="44">
        <f t="shared" si="16"/>
        <v>0.908890785952227</v>
      </c>
      <c r="R5872" s="45"/>
      <c r="S5872" s="46"/>
      <c r="T5872" s="45">
        <f>103000*1000000000</f>
        <v>103000000000000</v>
      </c>
      <c r="U5872" s="44"/>
      <c r="V5872" s="42"/>
      <c r="W5872" s="42"/>
      <c r="X5872" s="47"/>
      <c r="Y5872" s="86"/>
    </row>
    <row r="5873" spans="1:25">
      <c r="A5873" s="1" t="s">
        <v>4652</v>
      </c>
      <c r="B5873" s="13" t="s">
        <v>4653</v>
      </c>
      <c r="C5873" t="s">
        <v>4654</v>
      </c>
      <c r="D5873" s="62" t="s">
        <v>4655</v>
      </c>
      <c r="E5873" s="13" t="s">
        <v>363</v>
      </c>
      <c r="F5873" s="20" t="s">
        <v>4656</v>
      </c>
      <c r="G5873" s="20"/>
      <c r="H5873" s="20"/>
      <c r="I5873" s="20"/>
      <c r="J5873" s="25"/>
      <c r="K5873" t="s">
        <v>4657</v>
      </c>
      <c r="L5873" t="s">
        <v>30</v>
      </c>
      <c r="M5873" s="21" t="s">
        <v>31</v>
      </c>
      <c r="N5873" t="s">
        <v>4658</v>
      </c>
      <c r="O5873" s="20">
        <v>77.3915333173736</v>
      </c>
      <c r="P5873" s="20">
        <v>75.4353658889196</v>
      </c>
      <c r="Q5873" s="22">
        <v>0.974723754077439</v>
      </c>
      <c r="R5873" s="23"/>
      <c r="S5873" s="24"/>
      <c r="T5873" s="23"/>
      <c r="U5873" s="22"/>
      <c r="V5873" s="20"/>
      <c r="W5873" s="20"/>
      <c r="X5873" s="25"/>
      <c r="Y5873" s="85"/>
    </row>
    <row r="5874" spans="1:25">
      <c r="A5874" s="1" t="s">
        <v>4652</v>
      </c>
      <c r="B5874" s="13" t="s">
        <v>4653</v>
      </c>
      <c r="C5874" t="s">
        <v>4654</v>
      </c>
      <c r="D5874" s="62" t="s">
        <v>4655</v>
      </c>
      <c r="E5874" s="13" t="s">
        <v>363</v>
      </c>
      <c r="F5874" s="20"/>
      <c r="G5874" s="20"/>
      <c r="H5874" s="20"/>
      <c r="I5874" s="20"/>
      <c r="J5874" s="25"/>
      <c r="K5874" t="s">
        <v>4659</v>
      </c>
      <c r="L5874" t="s">
        <v>30</v>
      </c>
      <c r="M5874" s="21" t="s">
        <v>31</v>
      </c>
      <c r="N5874" t="s">
        <v>4660</v>
      </c>
      <c r="O5874" s="20">
        <v>67.6539901113627</v>
      </c>
      <c r="P5874" s="20">
        <v>63.2041033223973</v>
      </c>
      <c r="Q5874" s="22">
        <v>0.934225804248344</v>
      </c>
      <c r="R5874" s="23"/>
      <c r="S5874" s="24"/>
      <c r="T5874" s="23"/>
      <c r="U5874" s="22"/>
      <c r="V5874" s="20"/>
      <c r="W5874" s="20"/>
      <c r="X5874" s="25"/>
      <c r="Y5874" s="85"/>
    </row>
    <row r="5875" spans="1:25">
      <c r="A5875" s="1" t="s">
        <v>4652</v>
      </c>
      <c r="B5875" s="13" t="s">
        <v>4653</v>
      </c>
      <c r="C5875" t="s">
        <v>4654</v>
      </c>
      <c r="D5875" s="62" t="s">
        <v>4655</v>
      </c>
      <c r="E5875" s="13" t="s">
        <v>363</v>
      </c>
      <c r="F5875" s="20"/>
      <c r="G5875" s="20"/>
      <c r="H5875" s="20"/>
      <c r="I5875" s="20"/>
      <c r="J5875" s="25"/>
      <c r="K5875" t="s">
        <v>4659</v>
      </c>
      <c r="L5875" t="s">
        <v>30</v>
      </c>
      <c r="M5875" s="21" t="s">
        <v>31</v>
      </c>
      <c r="N5875" t="s">
        <v>4661</v>
      </c>
      <c r="O5875" s="20">
        <v>68.9804912826496</v>
      </c>
      <c r="P5875" s="20">
        <v>65.5635491606715</v>
      </c>
      <c r="Q5875" s="22">
        <v>0.950465094428263</v>
      </c>
      <c r="R5875" s="23"/>
      <c r="S5875" s="24"/>
      <c r="T5875" s="23"/>
      <c r="U5875" s="22"/>
      <c r="V5875" s="20"/>
      <c r="W5875" s="20"/>
      <c r="X5875" s="25"/>
      <c r="Y5875" s="85"/>
    </row>
    <row r="5876" spans="1:25">
      <c r="A5876" s="1" t="s">
        <v>4652</v>
      </c>
      <c r="B5876" s="13" t="s">
        <v>4653</v>
      </c>
      <c r="C5876" t="s">
        <v>4654</v>
      </c>
      <c r="D5876" s="62" t="s">
        <v>4655</v>
      </c>
      <c r="E5876" s="13" t="s">
        <v>363</v>
      </c>
      <c r="F5876" s="20"/>
      <c r="G5876" s="20"/>
      <c r="H5876" s="20"/>
      <c r="I5876" s="20"/>
      <c r="J5876" s="25"/>
      <c r="K5876" t="s">
        <v>4659</v>
      </c>
      <c r="L5876" t="s">
        <v>30</v>
      </c>
      <c r="M5876" s="21" t="s">
        <v>31</v>
      </c>
      <c r="N5876" t="s">
        <v>4662</v>
      </c>
      <c r="O5876" s="20">
        <v>75.6253428569813</v>
      </c>
      <c r="P5876" s="20">
        <v>74.0280393387738</v>
      </c>
      <c r="Q5876" s="22">
        <v>0.978878726920575</v>
      </c>
      <c r="R5876" s="23"/>
      <c r="S5876" s="24"/>
      <c r="T5876" s="23"/>
      <c r="U5876" s="22"/>
      <c r="V5876" s="20"/>
      <c r="W5876" s="20"/>
      <c r="X5876" s="25"/>
      <c r="Y5876" s="85"/>
    </row>
    <row r="5877" spans="1:25">
      <c r="A5877" s="1" t="s">
        <v>4652</v>
      </c>
      <c r="B5877" s="13" t="s">
        <v>4653</v>
      </c>
      <c r="C5877" t="s">
        <v>4654</v>
      </c>
      <c r="D5877" s="62" t="s">
        <v>4655</v>
      </c>
      <c r="E5877" s="13" t="s">
        <v>363</v>
      </c>
      <c r="F5877" s="20"/>
      <c r="G5877" s="20"/>
      <c r="H5877" s="20"/>
      <c r="I5877" s="20"/>
      <c r="J5877" s="25"/>
      <c r="K5877" t="s">
        <v>4659</v>
      </c>
      <c r="L5877" t="s">
        <v>30</v>
      </c>
      <c r="M5877" s="21" t="s">
        <v>31</v>
      </c>
      <c r="N5877" t="s">
        <v>4663</v>
      </c>
      <c r="O5877" s="20">
        <v>62.223390306314</v>
      </c>
      <c r="P5877" s="20">
        <v>54.5244710408207</v>
      </c>
      <c r="Q5877" s="22">
        <v>0.876269691709291</v>
      </c>
      <c r="R5877" s="23"/>
      <c r="S5877" s="24"/>
      <c r="T5877" s="23"/>
      <c r="U5877" s="22"/>
      <c r="V5877" s="20"/>
      <c r="W5877" s="20"/>
      <c r="X5877" s="25"/>
      <c r="Y5877" s="85"/>
    </row>
    <row r="5878" spans="1:25">
      <c r="A5878" s="1" t="s">
        <v>4652</v>
      </c>
      <c r="B5878" s="13" t="s">
        <v>4653</v>
      </c>
      <c r="C5878" t="s">
        <v>4654</v>
      </c>
      <c r="D5878" s="62" t="s">
        <v>4655</v>
      </c>
      <c r="E5878" s="13" t="s">
        <v>363</v>
      </c>
      <c r="F5878" s="20" t="s">
        <v>4664</v>
      </c>
      <c r="G5878" s="20"/>
      <c r="H5878" s="20"/>
      <c r="I5878" s="20"/>
      <c r="J5878" s="25"/>
      <c r="K5878" t="s">
        <v>4659</v>
      </c>
      <c r="L5878" t="s">
        <v>30</v>
      </c>
      <c r="M5878" s="21" t="s">
        <v>31</v>
      </c>
      <c r="N5878" t="s">
        <v>4665</v>
      </c>
      <c r="O5878" s="20">
        <v>67.0177597767808</v>
      </c>
      <c r="P5878" s="20">
        <v>65.6306163527521</v>
      </c>
      <c r="Q5878" s="22">
        <v>0.979301853290099</v>
      </c>
      <c r="R5878" s="23"/>
      <c r="S5878" s="24"/>
      <c r="T5878" s="23"/>
      <c r="U5878" s="22"/>
      <c r="V5878" s="20"/>
      <c r="W5878" s="20"/>
      <c r="X5878" s="25"/>
      <c r="Y5878" s="85"/>
    </row>
    <row r="5879" spans="1:25">
      <c r="A5879" s="1" t="s">
        <v>4652</v>
      </c>
      <c r="B5879" s="13" t="s">
        <v>4653</v>
      </c>
      <c r="C5879" t="s">
        <v>4654</v>
      </c>
      <c r="D5879" s="62" t="s">
        <v>4655</v>
      </c>
      <c r="E5879" s="13" t="s">
        <v>363</v>
      </c>
      <c r="F5879" s="20"/>
      <c r="G5879" s="20"/>
      <c r="H5879" s="20"/>
      <c r="I5879" s="20"/>
      <c r="J5879" s="25"/>
      <c r="K5879" t="s">
        <v>4659</v>
      </c>
      <c r="L5879" t="s">
        <v>30</v>
      </c>
      <c r="M5879" s="21" t="s">
        <v>31</v>
      </c>
      <c r="N5879" t="s">
        <v>4666</v>
      </c>
      <c r="O5879" s="20">
        <v>67.2486028565246</v>
      </c>
      <c r="P5879" s="20">
        <v>66.4192112970595</v>
      </c>
      <c r="Q5879" s="22">
        <v>0.987666783780852</v>
      </c>
      <c r="R5879" s="23"/>
      <c r="S5879" s="24"/>
      <c r="T5879" s="23"/>
      <c r="U5879" s="22"/>
      <c r="V5879" s="20"/>
      <c r="W5879" s="20"/>
      <c r="X5879" s="25"/>
      <c r="Y5879" s="85"/>
    </row>
    <row r="5880" spans="1:25">
      <c r="A5880" s="1" t="s">
        <v>4652</v>
      </c>
      <c r="B5880" s="13" t="s">
        <v>4653</v>
      </c>
      <c r="C5880" t="s">
        <v>4654</v>
      </c>
      <c r="D5880" s="62" t="s">
        <v>4655</v>
      </c>
      <c r="E5880" s="13" t="s">
        <v>363</v>
      </c>
      <c r="F5880" s="20"/>
      <c r="G5880" s="20"/>
      <c r="H5880" s="20"/>
      <c r="I5880" s="20"/>
      <c r="J5880" s="25"/>
      <c r="K5880" t="s">
        <v>4659</v>
      </c>
      <c r="L5880" t="s">
        <v>30</v>
      </c>
      <c r="M5880" s="21" t="s">
        <v>31</v>
      </c>
      <c r="N5880" t="s">
        <v>4667</v>
      </c>
      <c r="O5880" s="20">
        <v>60.8435837206971</v>
      </c>
      <c r="P5880" s="20">
        <v>60.3608569433727</v>
      </c>
      <c r="Q5880" s="22">
        <v>0.99206610216222</v>
      </c>
      <c r="R5880" s="23"/>
      <c r="S5880" s="24"/>
      <c r="T5880" s="23"/>
      <c r="U5880" s="22"/>
      <c r="V5880" s="20"/>
      <c r="W5880" s="20"/>
      <c r="X5880" s="25"/>
      <c r="Y5880" s="85"/>
    </row>
    <row r="5881" spans="1:25">
      <c r="A5881" s="1" t="s">
        <v>4652</v>
      </c>
      <c r="B5881" s="13" t="s">
        <v>4653</v>
      </c>
      <c r="C5881" t="s">
        <v>4654</v>
      </c>
      <c r="D5881" s="62" t="s">
        <v>4655</v>
      </c>
      <c r="E5881" s="13" t="s">
        <v>363</v>
      </c>
      <c r="F5881" s="20"/>
      <c r="G5881" s="20"/>
      <c r="H5881" s="20"/>
      <c r="I5881" s="20"/>
      <c r="J5881" s="25"/>
      <c r="K5881" t="s">
        <v>4659</v>
      </c>
      <c r="L5881" t="s">
        <v>30</v>
      </c>
      <c r="M5881" s="21" t="s">
        <v>31</v>
      </c>
      <c r="N5881" t="s">
        <v>4668</v>
      </c>
      <c r="O5881" s="20">
        <v>70.9621569222506</v>
      </c>
      <c r="P5881" s="20">
        <v>68.147669440181</v>
      </c>
      <c r="Q5881" s="22">
        <v>0.960338191451067</v>
      </c>
      <c r="R5881" s="23"/>
      <c r="S5881" s="24"/>
      <c r="T5881" s="23"/>
      <c r="U5881" s="22"/>
      <c r="V5881" s="20"/>
      <c r="W5881" s="20"/>
      <c r="X5881" s="25"/>
      <c r="Y5881" s="85"/>
    </row>
    <row r="5882" spans="1:25">
      <c r="A5882" s="1" t="s">
        <v>4652</v>
      </c>
      <c r="B5882" s="13" t="s">
        <v>4653</v>
      </c>
      <c r="C5882" t="s">
        <v>4654</v>
      </c>
      <c r="D5882" s="62" t="s">
        <v>4655</v>
      </c>
      <c r="E5882" s="13" t="s">
        <v>363</v>
      </c>
      <c r="F5882" s="20"/>
      <c r="G5882" s="20"/>
      <c r="H5882" s="20"/>
      <c r="I5882" s="20"/>
      <c r="J5882" s="25"/>
      <c r="K5882" t="s">
        <v>4659</v>
      </c>
      <c r="L5882" t="s">
        <v>30</v>
      </c>
      <c r="M5882" s="21" t="s">
        <v>31</v>
      </c>
      <c r="N5882" t="s">
        <v>4669</v>
      </c>
      <c r="O5882" s="20">
        <v>64.8139701570339</v>
      </c>
      <c r="P5882" s="20">
        <v>57.8158597771551</v>
      </c>
      <c r="Q5882" s="22">
        <v>0.892027747059415</v>
      </c>
      <c r="R5882" s="23"/>
      <c r="S5882" s="24"/>
      <c r="T5882" s="23"/>
      <c r="U5882" s="22"/>
      <c r="V5882" s="20"/>
      <c r="W5882" s="20"/>
      <c r="X5882" s="25"/>
      <c r="Y5882" s="85"/>
    </row>
    <row r="5883" spans="1:25">
      <c r="A5883" s="1" t="s">
        <v>4652</v>
      </c>
      <c r="B5883" s="13" t="s">
        <v>4653</v>
      </c>
      <c r="C5883" t="s">
        <v>4654</v>
      </c>
      <c r="D5883" s="62" t="s">
        <v>4655</v>
      </c>
      <c r="E5883" s="13" t="s">
        <v>363</v>
      </c>
      <c r="F5883" s="20"/>
      <c r="G5883" s="20"/>
      <c r="H5883" s="20"/>
      <c r="I5883" s="20"/>
      <c r="J5883" s="25"/>
      <c r="K5883" t="s">
        <v>4659</v>
      </c>
      <c r="L5883" t="s">
        <v>30</v>
      </c>
      <c r="M5883" s="21" t="s">
        <v>31</v>
      </c>
      <c r="N5883" t="s">
        <v>4670</v>
      </c>
      <c r="O5883" s="20">
        <v>67.324837791159</v>
      </c>
      <c r="P5883" s="20">
        <v>60.3608569433727</v>
      </c>
      <c r="Q5883" s="22">
        <v>0.896561490881143</v>
      </c>
      <c r="R5883" s="23"/>
      <c r="S5883" s="24"/>
      <c r="T5883" s="23"/>
      <c r="U5883" s="22"/>
      <c r="V5883" s="20"/>
      <c r="W5883" s="20"/>
      <c r="X5883" s="25"/>
      <c r="Y5883" s="85"/>
    </row>
    <row r="5884" spans="1:25">
      <c r="A5884" s="1" t="s">
        <v>4652</v>
      </c>
      <c r="B5884" s="13" t="s">
        <v>4653</v>
      </c>
      <c r="C5884" t="s">
        <v>4654</v>
      </c>
      <c r="D5884" s="62" t="s">
        <v>4655</v>
      </c>
      <c r="E5884" s="13" t="s">
        <v>363</v>
      </c>
      <c r="F5884" s="20"/>
      <c r="G5884" s="20"/>
      <c r="H5884" s="20"/>
      <c r="I5884" s="20"/>
      <c r="J5884" s="25"/>
      <c r="K5884" t="s">
        <v>4659</v>
      </c>
      <c r="L5884" t="s">
        <v>30</v>
      </c>
      <c r="M5884" s="21" t="s">
        <v>31</v>
      </c>
      <c r="N5884" t="s">
        <v>4671</v>
      </c>
      <c r="O5884" s="20">
        <v>70.9621569222506</v>
      </c>
      <c r="P5884" s="20">
        <v>68.147669440181</v>
      </c>
      <c r="Q5884" s="22">
        <v>0.960338191451067</v>
      </c>
      <c r="R5884" s="23"/>
      <c r="S5884" s="24"/>
      <c r="T5884" s="23"/>
      <c r="U5884" s="22"/>
      <c r="V5884" s="20"/>
      <c r="W5884" s="20"/>
      <c r="X5884" s="25"/>
      <c r="Y5884" s="85"/>
    </row>
    <row r="5885" spans="1:25">
      <c r="A5885" s="1" t="s">
        <v>4652</v>
      </c>
      <c r="B5885" s="13" t="s">
        <v>4653</v>
      </c>
      <c r="C5885" t="s">
        <v>4654</v>
      </c>
      <c r="D5885" s="62" t="s">
        <v>4655</v>
      </c>
      <c r="E5885" s="13" t="s">
        <v>363</v>
      </c>
      <c r="F5885" s="20" t="s">
        <v>4672</v>
      </c>
      <c r="G5885" s="20"/>
      <c r="H5885" s="20"/>
      <c r="I5885" s="20"/>
      <c r="J5885" s="25"/>
      <c r="K5885" t="s">
        <v>4659</v>
      </c>
      <c r="L5885" t="s">
        <v>30</v>
      </c>
      <c r="M5885" s="21" t="s">
        <v>31</v>
      </c>
      <c r="N5885" t="s">
        <v>4673</v>
      </c>
      <c r="O5885" s="20">
        <v>65.0147106720665</v>
      </c>
      <c r="P5885" s="20">
        <v>63.3479461751595</v>
      </c>
      <c r="Q5885" s="22">
        <v>0.974363271332328</v>
      </c>
      <c r="R5885" s="23"/>
      <c r="S5885" s="24"/>
      <c r="T5885" s="23"/>
      <c r="U5885" s="22"/>
      <c r="V5885" s="20"/>
      <c r="W5885" s="20"/>
      <c r="X5885" s="25"/>
      <c r="Y5885" s="85"/>
    </row>
    <row r="5886" spans="1:25">
      <c r="A5886" s="1" t="s">
        <v>4652</v>
      </c>
      <c r="B5886" s="13" t="s">
        <v>4653</v>
      </c>
      <c r="C5886" t="s">
        <v>4654</v>
      </c>
      <c r="D5886" s="62" t="s">
        <v>4655</v>
      </c>
      <c r="E5886" s="13" t="s">
        <v>363</v>
      </c>
      <c r="F5886" s="20"/>
      <c r="G5886" s="20"/>
      <c r="H5886" s="20"/>
      <c r="I5886" s="20"/>
      <c r="J5886" s="25"/>
      <c r="K5886" t="s">
        <v>4659</v>
      </c>
      <c r="L5886" t="s">
        <v>30</v>
      </c>
      <c r="M5886" s="21" t="s">
        <v>31</v>
      </c>
      <c r="N5886" t="s">
        <v>4674</v>
      </c>
      <c r="O5886" s="20">
        <v>77.7424711569386</v>
      </c>
      <c r="P5886" s="20">
        <v>65.195499276118</v>
      </c>
      <c r="Q5886" s="22">
        <v>0.838608527692771</v>
      </c>
      <c r="R5886" s="23"/>
      <c r="S5886" s="24"/>
      <c r="T5886" s="23"/>
      <c r="U5886" s="22"/>
      <c r="V5886" s="20"/>
      <c r="W5886" s="20"/>
      <c r="X5886" s="25"/>
      <c r="Y5886" s="85"/>
    </row>
    <row r="5887" spans="1:25">
      <c r="A5887" s="1" t="s">
        <v>4652</v>
      </c>
      <c r="B5887" s="13" t="s">
        <v>4653</v>
      </c>
      <c r="C5887" t="s">
        <v>4654</v>
      </c>
      <c r="D5887" s="62" t="s">
        <v>4655</v>
      </c>
      <c r="E5887" s="13" t="s">
        <v>363</v>
      </c>
      <c r="F5887" s="20"/>
      <c r="G5887" s="20"/>
      <c r="H5887" s="20"/>
      <c r="I5887" s="20"/>
      <c r="J5887" s="25"/>
      <c r="K5887" t="s">
        <v>4659</v>
      </c>
      <c r="L5887" t="s">
        <v>30</v>
      </c>
      <c r="M5887" s="21" t="s">
        <v>31</v>
      </c>
      <c r="N5887" t="s">
        <v>4675</v>
      </c>
      <c r="O5887" s="20">
        <v>94.8946810267369</v>
      </c>
      <c r="P5887" s="20">
        <v>94.0328828372028</v>
      </c>
      <c r="Q5887" s="22">
        <v>0.990918372028763</v>
      </c>
      <c r="R5887" s="23"/>
      <c r="S5887" s="24"/>
      <c r="T5887" s="23"/>
      <c r="U5887" s="22"/>
      <c r="V5887" s="20"/>
      <c r="W5887" s="20"/>
      <c r="X5887" s="25"/>
      <c r="Y5887" s="85"/>
    </row>
    <row r="5888" spans="1:25">
      <c r="A5888" s="1" t="s">
        <v>4652</v>
      </c>
      <c r="B5888" s="13" t="s">
        <v>4653</v>
      </c>
      <c r="C5888" t="s">
        <v>4654</v>
      </c>
      <c r="D5888" s="62" t="s">
        <v>4655</v>
      </c>
      <c r="E5888" s="13" t="s">
        <v>363</v>
      </c>
      <c r="F5888" s="20"/>
      <c r="G5888" s="20"/>
      <c r="H5888" s="20"/>
      <c r="I5888" s="20"/>
      <c r="J5888" s="25"/>
      <c r="K5888" t="s">
        <v>4659</v>
      </c>
      <c r="L5888" t="s">
        <v>30</v>
      </c>
      <c r="M5888" s="21" t="s">
        <v>31</v>
      </c>
      <c r="N5888" t="s">
        <v>4676</v>
      </c>
      <c r="O5888" s="20">
        <v>61.9564836334646</v>
      </c>
      <c r="P5888" s="20">
        <v>54.5244710408207</v>
      </c>
      <c r="Q5888" s="22">
        <v>0.880044635253805</v>
      </c>
      <c r="R5888" s="23"/>
      <c r="S5888" s="24"/>
      <c r="T5888" s="23"/>
      <c r="U5888" s="22"/>
      <c r="V5888" s="20"/>
      <c r="W5888" s="20"/>
      <c r="X5888" s="25"/>
      <c r="Y5888" s="85"/>
    </row>
    <row r="5889" spans="1:25">
      <c r="A5889" s="1" t="s">
        <v>4652</v>
      </c>
      <c r="B5889" s="13" t="s">
        <v>4653</v>
      </c>
      <c r="C5889" t="s">
        <v>4654</v>
      </c>
      <c r="D5889" s="62" t="s">
        <v>4655</v>
      </c>
      <c r="E5889" s="13" t="s">
        <v>363</v>
      </c>
      <c r="F5889" s="20" t="s">
        <v>4677</v>
      </c>
      <c r="G5889" s="20"/>
      <c r="H5889" s="20"/>
      <c r="I5889" s="20"/>
      <c r="J5889" s="25"/>
      <c r="K5889" t="s">
        <v>4659</v>
      </c>
      <c r="L5889" t="s">
        <v>30</v>
      </c>
      <c r="M5889" s="21" t="s">
        <v>31</v>
      </c>
      <c r="N5889" t="s">
        <v>4678</v>
      </c>
      <c r="O5889" s="20">
        <v>62.864261124199</v>
      </c>
      <c r="P5889" s="20">
        <v>56.6629052113254</v>
      </c>
      <c r="Q5889" s="22">
        <v>0.901353236290779</v>
      </c>
      <c r="R5889" s="23"/>
      <c r="S5889" s="24"/>
      <c r="T5889" s="23"/>
      <c r="U5889" s="22"/>
      <c r="V5889" s="20"/>
      <c r="W5889" s="20"/>
      <c r="X5889" s="25"/>
      <c r="Y5889" s="85"/>
    </row>
    <row r="5890" spans="1:25">
      <c r="A5890" s="1" t="s">
        <v>4652</v>
      </c>
      <c r="B5890" s="13" t="s">
        <v>4653</v>
      </c>
      <c r="C5890" t="s">
        <v>4654</v>
      </c>
      <c r="D5890" s="62" t="s">
        <v>4655</v>
      </c>
      <c r="E5890" s="13" t="s">
        <v>363</v>
      </c>
      <c r="F5890" s="20" t="s">
        <v>4679</v>
      </c>
      <c r="G5890" s="20"/>
      <c r="H5890" s="20"/>
      <c r="I5890" s="20"/>
      <c r="J5890" s="25"/>
      <c r="K5890" t="s">
        <v>4659</v>
      </c>
      <c r="L5890" t="s">
        <v>30</v>
      </c>
      <c r="M5890" s="21" t="s">
        <v>31</v>
      </c>
      <c r="N5890" t="s">
        <v>4680</v>
      </c>
      <c r="O5890" s="20">
        <v>61.1565466721291</v>
      </c>
      <c r="P5890" s="20">
        <v>56.5325476475463</v>
      </c>
      <c r="Q5890" s="22">
        <v>0.924390776193219</v>
      </c>
      <c r="R5890" s="23"/>
      <c r="S5890" s="24"/>
      <c r="T5890" s="23"/>
      <c r="U5890" s="22"/>
      <c r="V5890" s="20"/>
      <c r="W5890" s="20"/>
      <c r="X5890" s="25"/>
      <c r="Y5890" s="85"/>
    </row>
    <row r="5891" spans="1:25">
      <c r="A5891" s="1" t="s">
        <v>4652</v>
      </c>
      <c r="B5891" s="13" t="s">
        <v>4653</v>
      </c>
      <c r="C5891" t="s">
        <v>4654</v>
      </c>
      <c r="D5891" s="62" t="s">
        <v>4655</v>
      </c>
      <c r="E5891" s="13" t="s">
        <v>363</v>
      </c>
      <c r="F5891" s="20"/>
      <c r="G5891" s="20"/>
      <c r="H5891" s="20"/>
      <c r="I5891" s="20"/>
      <c r="J5891" s="25"/>
      <c r="K5891" t="s">
        <v>4659</v>
      </c>
      <c r="L5891" t="s">
        <v>30</v>
      </c>
      <c r="M5891" s="21" t="s">
        <v>31</v>
      </c>
      <c r="N5891" t="s">
        <v>4681</v>
      </c>
      <c r="O5891" s="20">
        <v>66.1378525734038</v>
      </c>
      <c r="P5891" s="20">
        <v>63.9019792648445</v>
      </c>
      <c r="Q5891" s="22">
        <v>0.966193741986439</v>
      </c>
      <c r="R5891" s="23"/>
      <c r="S5891" s="24"/>
      <c r="T5891" s="23"/>
      <c r="U5891" s="22"/>
      <c r="V5891" s="20"/>
      <c r="W5891" s="20"/>
      <c r="X5891" s="25"/>
      <c r="Y5891" s="85"/>
    </row>
    <row r="5892" spans="1:25">
      <c r="A5892" s="1" t="s">
        <v>4652</v>
      </c>
      <c r="B5892" s="13" t="s">
        <v>4653</v>
      </c>
      <c r="C5892" t="s">
        <v>4654</v>
      </c>
      <c r="D5892" s="62" t="s">
        <v>4655</v>
      </c>
      <c r="E5892" s="13" t="s">
        <v>363</v>
      </c>
      <c r="F5892" s="20"/>
      <c r="G5892" s="20"/>
      <c r="H5892" s="20"/>
      <c r="I5892" s="20"/>
      <c r="J5892" s="25"/>
      <c r="K5892" t="s">
        <v>4659</v>
      </c>
      <c r="L5892" t="s">
        <v>30</v>
      </c>
      <c r="M5892" s="21" t="s">
        <v>31</v>
      </c>
      <c r="N5892" t="s">
        <v>4682</v>
      </c>
      <c r="O5892" s="20">
        <v>60.6977296222139</v>
      </c>
      <c r="P5892" s="20">
        <v>57.8821601693179</v>
      </c>
      <c r="Q5892" s="22">
        <v>0.953613265761006</v>
      </c>
      <c r="R5892" s="23"/>
      <c r="S5892" s="24"/>
      <c r="T5892" s="23"/>
      <c r="U5892" s="22"/>
      <c r="V5892" s="20"/>
      <c r="W5892" s="20"/>
      <c r="X5892" s="25"/>
      <c r="Y5892" s="85"/>
    </row>
    <row r="5893" spans="1:25">
      <c r="A5893" s="1" t="s">
        <v>4652</v>
      </c>
      <c r="B5893" s="13" t="s">
        <v>4653</v>
      </c>
      <c r="C5893" t="s">
        <v>4654</v>
      </c>
      <c r="D5893" s="62" t="s">
        <v>4655</v>
      </c>
      <c r="E5893" s="13" t="s">
        <v>363</v>
      </c>
      <c r="F5893" s="20"/>
      <c r="G5893" s="20"/>
      <c r="H5893" s="20"/>
      <c r="I5893" s="20"/>
      <c r="J5893" s="25"/>
      <c r="K5893" t="s">
        <v>4659</v>
      </c>
      <c r="L5893" t="s">
        <v>30</v>
      </c>
      <c r="M5893" s="21" t="s">
        <v>31</v>
      </c>
      <c r="N5893" t="s">
        <v>4683</v>
      </c>
      <c r="O5893" s="20">
        <v>70.0273343036606</v>
      </c>
      <c r="P5893" s="20">
        <v>66.2348979996039</v>
      </c>
      <c r="Q5893" s="22">
        <v>0.945843486093423</v>
      </c>
      <c r="R5893" s="23"/>
      <c r="S5893" s="24"/>
      <c r="T5893" s="23"/>
      <c r="U5893" s="22"/>
      <c r="V5893" s="20"/>
      <c r="W5893" s="20"/>
      <c r="X5893" s="25"/>
      <c r="Y5893" s="85"/>
    </row>
    <row r="5894" spans="1:25">
      <c r="A5894" s="1" t="s">
        <v>4652</v>
      </c>
      <c r="B5894" s="13" t="s">
        <v>4653</v>
      </c>
      <c r="C5894" t="s">
        <v>4654</v>
      </c>
      <c r="D5894" s="62" t="s">
        <v>4655</v>
      </c>
      <c r="E5894" s="13" t="s">
        <v>363</v>
      </c>
      <c r="F5894" s="20"/>
      <c r="G5894" s="20"/>
      <c r="H5894" s="20"/>
      <c r="I5894" s="20"/>
      <c r="J5894" s="25"/>
      <c r="K5894" t="s">
        <v>4659</v>
      </c>
      <c r="L5894" t="s">
        <v>30</v>
      </c>
      <c r="M5894" s="21" t="s">
        <v>31</v>
      </c>
      <c r="N5894" t="s">
        <v>4684</v>
      </c>
      <c r="O5894" s="20">
        <v>73.2940686344897</v>
      </c>
      <c r="P5894" s="20">
        <v>70.3669057270554</v>
      </c>
      <c r="Q5894" s="22">
        <v>0.960062758665619</v>
      </c>
      <c r="R5894" s="23"/>
      <c r="S5894" s="24"/>
      <c r="T5894" s="23"/>
      <c r="U5894" s="22"/>
      <c r="V5894" s="20"/>
      <c r="W5894" s="20"/>
      <c r="X5894" s="25"/>
      <c r="Y5894" s="85"/>
    </row>
    <row r="5895" spans="1:25">
      <c r="A5895" s="1" t="s">
        <v>4652</v>
      </c>
      <c r="B5895" s="13" t="s">
        <v>4653</v>
      </c>
      <c r="C5895" t="s">
        <v>4654</v>
      </c>
      <c r="D5895" s="62" t="s">
        <v>4655</v>
      </c>
      <c r="E5895" s="13" t="s">
        <v>363</v>
      </c>
      <c r="F5895" s="20"/>
      <c r="G5895" s="20"/>
      <c r="H5895" s="20"/>
      <c r="I5895" s="20"/>
      <c r="J5895" s="25"/>
      <c r="K5895" t="s">
        <v>4685</v>
      </c>
      <c r="L5895" t="s">
        <v>30</v>
      </c>
      <c r="M5895" s="21" t="s">
        <v>31</v>
      </c>
      <c r="N5895" t="s">
        <v>4686</v>
      </c>
      <c r="O5895" s="20">
        <v>51.2129078517636</v>
      </c>
      <c r="P5895" s="20">
        <v>43.9568288353261</v>
      </c>
      <c r="Q5895" s="22">
        <v>0.858315426309315</v>
      </c>
      <c r="R5895" s="23"/>
      <c r="S5895" s="24"/>
      <c r="T5895" s="23"/>
      <c r="U5895" s="22"/>
      <c r="V5895" s="20"/>
      <c r="W5895" s="20"/>
      <c r="X5895" s="25"/>
      <c r="Y5895" s="85"/>
    </row>
    <row r="5896" spans="1:25">
      <c r="A5896" s="1" t="s">
        <v>4652</v>
      </c>
      <c r="B5896" s="13" t="s">
        <v>4653</v>
      </c>
      <c r="C5896" t="s">
        <v>4654</v>
      </c>
      <c r="D5896" s="62" t="s">
        <v>4655</v>
      </c>
      <c r="E5896" s="13" t="s">
        <v>363</v>
      </c>
      <c r="F5896" s="20"/>
      <c r="G5896" s="20"/>
      <c r="H5896" s="20"/>
      <c r="I5896" s="20"/>
      <c r="J5896" s="25"/>
      <c r="K5896" t="s">
        <v>4685</v>
      </c>
      <c r="L5896" t="s">
        <v>30</v>
      </c>
      <c r="M5896" s="21" t="s">
        <v>31</v>
      </c>
      <c r="N5896" t="s">
        <v>4687</v>
      </c>
      <c r="O5896" s="20">
        <v>56.5389238240563</v>
      </c>
      <c r="P5896" s="20">
        <v>55.9455659335141</v>
      </c>
      <c r="Q5896" s="22">
        <v>0.989505320398586</v>
      </c>
      <c r="R5896" s="23"/>
      <c r="S5896" s="24"/>
      <c r="T5896" s="23"/>
      <c r="U5896" s="22"/>
      <c r="V5896" s="20"/>
      <c r="W5896" s="20"/>
      <c r="X5896" s="25"/>
      <c r="Y5896" s="85"/>
    </row>
    <row r="5897" spans="1:25">
      <c r="A5897" s="1" t="s">
        <v>4652</v>
      </c>
      <c r="B5897" s="13" t="s">
        <v>4653</v>
      </c>
      <c r="C5897" t="s">
        <v>4654</v>
      </c>
      <c r="D5897" s="62" t="s">
        <v>4655</v>
      </c>
      <c r="E5897" s="13" t="s">
        <v>363</v>
      </c>
      <c r="F5897" s="20" t="s">
        <v>4688</v>
      </c>
      <c r="G5897" s="20"/>
      <c r="H5897" s="20"/>
      <c r="I5897" s="20"/>
      <c r="J5897" s="25"/>
      <c r="K5897" t="s">
        <v>4685</v>
      </c>
      <c r="L5897" t="s">
        <v>30</v>
      </c>
      <c r="M5897" s="21" t="s">
        <v>31</v>
      </c>
      <c r="N5897" t="s">
        <v>4689</v>
      </c>
      <c r="O5897" s="20">
        <v>69.9847313079061</v>
      </c>
      <c r="P5897" s="20">
        <v>66.2982304923186</v>
      </c>
      <c r="Q5897" s="22">
        <v>0.947324212771951</v>
      </c>
      <c r="R5897" s="23"/>
      <c r="S5897" s="24"/>
      <c r="T5897" s="23"/>
      <c r="U5897" s="22"/>
      <c r="V5897" s="20"/>
      <c r="W5897" s="20"/>
      <c r="X5897" s="25"/>
      <c r="Y5897" s="85"/>
    </row>
    <row r="5898" spans="1:25">
      <c r="A5898" s="1" t="s">
        <v>4652</v>
      </c>
      <c r="B5898" s="13" t="s">
        <v>4653</v>
      </c>
      <c r="C5898" t="s">
        <v>4654</v>
      </c>
      <c r="D5898" s="62" t="s">
        <v>4655</v>
      </c>
      <c r="E5898" s="13" t="s">
        <v>363</v>
      </c>
      <c r="F5898" s="20"/>
      <c r="G5898" s="20"/>
      <c r="H5898" s="20"/>
      <c r="I5898" s="20"/>
      <c r="J5898" s="25"/>
      <c r="K5898" t="s">
        <v>4685</v>
      </c>
      <c r="L5898" t="s">
        <v>30</v>
      </c>
      <c r="M5898" s="21" t="s">
        <v>31</v>
      </c>
      <c r="N5898" t="s">
        <v>4690</v>
      </c>
      <c r="O5898" s="20">
        <v>62.864261124199</v>
      </c>
      <c r="P5898" s="20">
        <v>56.6629052113254</v>
      </c>
      <c r="Q5898" s="22">
        <v>0.901353236290779</v>
      </c>
      <c r="R5898" s="23"/>
      <c r="S5898" s="24"/>
      <c r="T5898" s="23"/>
      <c r="U5898" s="22"/>
      <c r="V5898" s="20"/>
      <c r="W5898" s="20"/>
      <c r="X5898" s="25"/>
      <c r="Y5898" s="85"/>
    </row>
    <row r="5899" spans="1:25">
      <c r="A5899" s="1" t="s">
        <v>4652</v>
      </c>
      <c r="B5899" s="13" t="s">
        <v>4653</v>
      </c>
      <c r="C5899" t="s">
        <v>4654</v>
      </c>
      <c r="D5899" s="62" t="s">
        <v>4655</v>
      </c>
      <c r="E5899" s="13" t="s">
        <v>363</v>
      </c>
      <c r="F5899" s="20"/>
      <c r="G5899" s="20"/>
      <c r="H5899" s="20"/>
      <c r="I5899" s="20"/>
      <c r="J5899" s="25"/>
      <c r="K5899" t="s">
        <v>4685</v>
      </c>
      <c r="L5899" t="s">
        <v>30</v>
      </c>
      <c r="M5899" s="21" t="s">
        <v>31</v>
      </c>
      <c r="N5899" t="s">
        <v>4691</v>
      </c>
      <c r="O5899" s="20">
        <v>68.3379279102576</v>
      </c>
      <c r="P5899" s="20">
        <v>65.599553301382</v>
      </c>
      <c r="Q5899" s="22">
        <v>0.959928919523698</v>
      </c>
      <c r="R5899" s="23"/>
      <c r="S5899" s="24"/>
      <c r="T5899" s="23"/>
      <c r="U5899" s="22"/>
      <c r="V5899" s="20"/>
      <c r="W5899" s="20"/>
      <c r="X5899" s="25"/>
      <c r="Y5899" s="85"/>
    </row>
    <row r="5900" spans="1:25">
      <c r="A5900" s="1" t="s">
        <v>4652</v>
      </c>
      <c r="B5900" s="13" t="s">
        <v>4653</v>
      </c>
      <c r="C5900" t="s">
        <v>4654</v>
      </c>
      <c r="D5900" s="62" t="s">
        <v>4655</v>
      </c>
      <c r="E5900" s="13" t="s">
        <v>363</v>
      </c>
      <c r="F5900" s="20"/>
      <c r="G5900" s="20"/>
      <c r="H5900" s="20"/>
      <c r="I5900" s="20"/>
      <c r="J5900" s="25"/>
      <c r="K5900" t="s">
        <v>4685</v>
      </c>
      <c r="L5900" t="s">
        <v>30</v>
      </c>
      <c r="M5900" s="21" t="s">
        <v>31</v>
      </c>
      <c r="N5900" t="s">
        <v>4692</v>
      </c>
      <c r="O5900" s="20">
        <v>68.4231962255428</v>
      </c>
      <c r="P5900" s="20">
        <v>60.1384482261321</v>
      </c>
      <c r="Q5900" s="22">
        <v>0.87891901494777</v>
      </c>
      <c r="R5900" s="23"/>
      <c r="S5900" s="24"/>
      <c r="T5900" s="23"/>
      <c r="U5900" s="22"/>
      <c r="V5900" s="20"/>
      <c r="W5900" s="20"/>
      <c r="X5900" s="25"/>
      <c r="Y5900" s="85"/>
    </row>
    <row r="5901" spans="1:25">
      <c r="A5901" s="1" t="s">
        <v>4652</v>
      </c>
      <c r="B5901" s="13" t="s">
        <v>4653</v>
      </c>
      <c r="C5901" t="s">
        <v>4654</v>
      </c>
      <c r="D5901" s="62" t="s">
        <v>4655</v>
      </c>
      <c r="E5901" s="13" t="s">
        <v>363</v>
      </c>
      <c r="F5901" s="20" t="s">
        <v>4693</v>
      </c>
      <c r="G5901" s="20"/>
      <c r="H5901" s="20"/>
      <c r="I5901" s="20"/>
      <c r="J5901" s="25"/>
      <c r="K5901" t="s">
        <v>3735</v>
      </c>
      <c r="L5901" t="s">
        <v>30</v>
      </c>
      <c r="M5901" s="21" t="s">
        <v>31</v>
      </c>
      <c r="N5901" t="s">
        <v>4694</v>
      </c>
      <c r="O5901" s="20">
        <v>47.8312146318723</v>
      </c>
      <c r="P5901" s="20">
        <v>36.6992879627861</v>
      </c>
      <c r="Q5901" s="22">
        <v>0.767266485813462</v>
      </c>
      <c r="R5901" s="23"/>
      <c r="S5901" s="24"/>
      <c r="T5901" s="23"/>
      <c r="U5901" s="22"/>
      <c r="V5901" s="20"/>
      <c r="W5901" s="20"/>
      <c r="X5901" s="25"/>
      <c r="Y5901" s="85"/>
    </row>
    <row r="5902" spans="1:25">
      <c r="A5902" s="1" t="s">
        <v>4652</v>
      </c>
      <c r="B5902" s="13" t="s">
        <v>4653</v>
      </c>
      <c r="C5902" t="s">
        <v>4654</v>
      </c>
      <c r="D5902" s="62" t="s">
        <v>4655</v>
      </c>
      <c r="E5902" s="13" t="s">
        <v>363</v>
      </c>
      <c r="F5902" s="20" t="s">
        <v>4695</v>
      </c>
      <c r="G5902" s="20"/>
      <c r="H5902" s="20"/>
      <c r="I5902" s="20"/>
      <c r="J5902" s="25"/>
      <c r="K5902" t="s">
        <v>3735</v>
      </c>
      <c r="L5902" t="s">
        <v>30</v>
      </c>
      <c r="M5902" s="21" t="s">
        <v>31</v>
      </c>
      <c r="N5902" t="s">
        <v>4696</v>
      </c>
      <c r="O5902" s="20">
        <v>51.4240834138134</v>
      </c>
      <c r="P5902" s="20">
        <v>50.2296609621798</v>
      </c>
      <c r="Q5902" s="22">
        <v>0.976773092054514</v>
      </c>
      <c r="R5902" s="23"/>
      <c r="S5902" s="24"/>
      <c r="T5902" s="23"/>
      <c r="U5902" s="22"/>
      <c r="V5902" s="20"/>
      <c r="W5902" s="20"/>
      <c r="X5902" s="25"/>
      <c r="Y5902" s="85"/>
    </row>
    <row r="5903" spans="1:25">
      <c r="A5903" s="1" t="s">
        <v>4652</v>
      </c>
      <c r="B5903" s="13" t="s">
        <v>4653</v>
      </c>
      <c r="C5903" t="s">
        <v>4654</v>
      </c>
      <c r="D5903" s="62" t="s">
        <v>4655</v>
      </c>
      <c r="E5903" s="13" t="s">
        <v>363</v>
      </c>
      <c r="F5903" s="20"/>
      <c r="G5903" s="20"/>
      <c r="H5903" s="20"/>
      <c r="I5903" s="20"/>
      <c r="J5903" s="25"/>
      <c r="K5903" t="s">
        <v>3735</v>
      </c>
      <c r="L5903" t="s">
        <v>30</v>
      </c>
      <c r="M5903" s="21" t="s">
        <v>31</v>
      </c>
      <c r="N5903" t="s">
        <v>4697</v>
      </c>
      <c r="O5903" s="20">
        <v>50.8302675677155</v>
      </c>
      <c r="P5903" s="20">
        <v>48.9336104649381</v>
      </c>
      <c r="Q5903" s="22">
        <v>0.962686462347445</v>
      </c>
      <c r="R5903" s="23"/>
      <c r="S5903" s="24"/>
      <c r="T5903" s="23"/>
      <c r="U5903" s="22"/>
      <c r="V5903" s="20"/>
      <c r="W5903" s="20"/>
      <c r="X5903" s="25"/>
      <c r="Y5903" s="85"/>
    </row>
    <row r="5904" spans="1:25">
      <c r="A5904" s="1" t="s">
        <v>4652</v>
      </c>
      <c r="B5904" s="13" t="s">
        <v>4653</v>
      </c>
      <c r="C5904" t="s">
        <v>4654</v>
      </c>
      <c r="D5904" s="62" t="s">
        <v>4655</v>
      </c>
      <c r="E5904" s="13" t="s">
        <v>363</v>
      </c>
      <c r="F5904" s="20"/>
      <c r="G5904" s="20"/>
      <c r="H5904" s="20"/>
      <c r="I5904" s="20"/>
      <c r="J5904" s="25"/>
      <c r="K5904" t="s">
        <v>3735</v>
      </c>
      <c r="L5904" t="s">
        <v>30</v>
      </c>
      <c r="M5904" s="21" t="s">
        <v>31</v>
      </c>
      <c r="N5904" t="s">
        <v>4698</v>
      </c>
      <c r="O5904" s="20">
        <v>53.4786192779846</v>
      </c>
      <c r="P5904" s="20">
        <v>42.7837672904801</v>
      </c>
      <c r="Q5904" s="22">
        <v>0.80001630311523</v>
      </c>
      <c r="R5904" s="23"/>
      <c r="S5904" s="24"/>
      <c r="T5904" s="23"/>
      <c r="U5904" s="22"/>
      <c r="V5904" s="20"/>
      <c r="W5904" s="20"/>
      <c r="X5904" s="25"/>
      <c r="Y5904" s="85"/>
    </row>
    <row r="5905" spans="1:25">
      <c r="A5905" s="1" t="s">
        <v>4652</v>
      </c>
      <c r="B5905" s="13" t="s">
        <v>4653</v>
      </c>
      <c r="C5905" t="s">
        <v>4699</v>
      </c>
      <c r="D5905" s="62" t="s">
        <v>4655</v>
      </c>
      <c r="E5905" s="13" t="s">
        <v>363</v>
      </c>
      <c r="F5905" s="20"/>
      <c r="G5905" s="20"/>
      <c r="H5905" s="20"/>
      <c r="I5905" s="20"/>
      <c r="J5905" s="25"/>
      <c r="K5905" t="s">
        <v>4700</v>
      </c>
      <c r="L5905" t="s">
        <v>30</v>
      </c>
      <c r="M5905" s="21" t="s">
        <v>31</v>
      </c>
      <c r="N5905" t="s">
        <v>4701</v>
      </c>
      <c r="O5905" s="20">
        <v>67.7799615336486</v>
      </c>
      <c r="P5905" s="20">
        <v>65.1768053579484</v>
      </c>
      <c r="Q5905" s="22">
        <v>0.961594015151398</v>
      </c>
      <c r="R5905" s="23"/>
      <c r="S5905" s="24"/>
      <c r="T5905" s="23"/>
      <c r="U5905" s="22"/>
      <c r="V5905" s="20"/>
      <c r="W5905" s="20"/>
      <c r="X5905" s="25"/>
      <c r="Y5905" s="85"/>
    </row>
    <row r="5906" spans="1:25">
      <c r="A5906" s="1" t="s">
        <v>4652</v>
      </c>
      <c r="B5906" s="13" t="s">
        <v>4653</v>
      </c>
      <c r="C5906" t="s">
        <v>4699</v>
      </c>
      <c r="D5906" s="62" t="s">
        <v>4655</v>
      </c>
      <c r="E5906" s="13" t="s">
        <v>363</v>
      </c>
      <c r="F5906" s="20"/>
      <c r="G5906" s="20"/>
      <c r="H5906" s="20"/>
      <c r="I5906" s="20"/>
      <c r="J5906" s="25"/>
      <c r="K5906" t="s">
        <v>4659</v>
      </c>
      <c r="L5906" t="s">
        <v>30</v>
      </c>
      <c r="M5906" s="21" t="s">
        <v>31</v>
      </c>
      <c r="N5906" t="s">
        <v>4702</v>
      </c>
      <c r="O5906" s="20">
        <v>68.9796234901801</v>
      </c>
      <c r="P5906" s="20">
        <v>68.5860524632118</v>
      </c>
      <c r="Q5906" s="22">
        <v>0.994294387138481</v>
      </c>
      <c r="R5906" s="23"/>
      <c r="S5906" s="24"/>
      <c r="T5906" s="23"/>
      <c r="U5906" s="22"/>
      <c r="V5906" s="20"/>
      <c r="W5906" s="20"/>
      <c r="X5906" s="25"/>
      <c r="Y5906" s="85"/>
    </row>
    <row r="5907" spans="1:25">
      <c r="A5907" s="1" t="s">
        <v>4652</v>
      </c>
      <c r="B5907" s="13" t="s">
        <v>4653</v>
      </c>
      <c r="C5907" t="s">
        <v>4699</v>
      </c>
      <c r="D5907" s="62" t="s">
        <v>4655</v>
      </c>
      <c r="E5907" s="13" t="s">
        <v>363</v>
      </c>
      <c r="F5907" s="20"/>
      <c r="G5907" s="20"/>
      <c r="H5907" s="20"/>
      <c r="I5907" s="20"/>
      <c r="J5907" s="25"/>
      <c r="K5907" t="s">
        <v>4659</v>
      </c>
      <c r="L5907" t="s">
        <v>30</v>
      </c>
      <c r="M5907" s="21" t="s">
        <v>31</v>
      </c>
      <c r="N5907" t="s">
        <v>4703</v>
      </c>
      <c r="O5907" s="20">
        <v>69.6757310096224</v>
      </c>
      <c r="P5907" s="20">
        <v>64.0829942805427</v>
      </c>
      <c r="Q5907" s="22">
        <v>0.919731926051737</v>
      </c>
      <c r="R5907" s="23"/>
      <c r="S5907" s="24"/>
      <c r="T5907" s="23"/>
      <c r="U5907" s="22"/>
      <c r="V5907" s="20"/>
      <c r="W5907" s="20"/>
      <c r="X5907" s="25"/>
      <c r="Y5907" s="85"/>
    </row>
    <row r="5908" spans="1:25">
      <c r="A5908" s="1" t="s">
        <v>4652</v>
      </c>
      <c r="B5908" s="13" t="s">
        <v>4653</v>
      </c>
      <c r="C5908" t="s">
        <v>4699</v>
      </c>
      <c r="D5908" s="62" t="s">
        <v>4655</v>
      </c>
      <c r="E5908" s="13" t="s">
        <v>363</v>
      </c>
      <c r="F5908" s="20" t="s">
        <v>4704</v>
      </c>
      <c r="G5908" s="20"/>
      <c r="H5908" s="20"/>
      <c r="I5908" s="20"/>
      <c r="J5908" s="25"/>
      <c r="K5908" t="s">
        <v>4659</v>
      </c>
      <c r="L5908" t="s">
        <v>30</v>
      </c>
      <c r="M5908" s="21" t="s">
        <v>31</v>
      </c>
      <c r="N5908" t="s">
        <v>4705</v>
      </c>
      <c r="O5908" s="20">
        <v>63.4810043026832</v>
      </c>
      <c r="P5908" s="20">
        <v>61.9946522054219</v>
      </c>
      <c r="Q5908" s="22">
        <v>0.976585876143765</v>
      </c>
      <c r="R5908" s="23"/>
      <c r="S5908" s="24"/>
      <c r="T5908" s="23"/>
      <c r="U5908" s="22"/>
      <c r="V5908" s="20"/>
      <c r="W5908" s="20"/>
      <c r="X5908" s="25"/>
      <c r="Y5908" s="85"/>
    </row>
    <row r="5909" spans="1:25">
      <c r="A5909" s="1" t="s">
        <v>4652</v>
      </c>
      <c r="B5909" s="13" t="s">
        <v>4653</v>
      </c>
      <c r="C5909" t="s">
        <v>4699</v>
      </c>
      <c r="D5909" s="62" t="s">
        <v>4655</v>
      </c>
      <c r="E5909" s="13" t="s">
        <v>363</v>
      </c>
      <c r="F5909" s="20" t="s">
        <v>4706</v>
      </c>
      <c r="G5909" s="20"/>
      <c r="H5909" s="20"/>
      <c r="I5909" s="20"/>
      <c r="J5909" s="25"/>
      <c r="K5909" t="s">
        <v>4659</v>
      </c>
      <c r="L5909" t="s">
        <v>30</v>
      </c>
      <c r="M5909" s="21" t="s">
        <v>31</v>
      </c>
      <c r="N5909" t="s">
        <v>4707</v>
      </c>
      <c r="O5909" s="20">
        <v>67.6633169715467</v>
      </c>
      <c r="P5909" s="20">
        <v>67.0424825663203</v>
      </c>
      <c r="Q5909" s="22">
        <v>0.990824653105797</v>
      </c>
      <c r="R5909" s="23"/>
      <c r="S5909" s="24"/>
      <c r="T5909" s="23"/>
      <c r="U5909" s="22"/>
      <c r="V5909" s="20"/>
      <c r="W5909" s="20"/>
      <c r="X5909" s="25"/>
      <c r="Y5909" s="85"/>
    </row>
    <row r="5910" spans="1:25">
      <c r="A5910" s="1" t="s">
        <v>4652</v>
      </c>
      <c r="B5910" s="13" t="s">
        <v>4653</v>
      </c>
      <c r="C5910" t="s">
        <v>4699</v>
      </c>
      <c r="D5910" s="62" t="s">
        <v>4655</v>
      </c>
      <c r="E5910" s="13" t="s">
        <v>363</v>
      </c>
      <c r="F5910" s="20" t="s">
        <v>4708</v>
      </c>
      <c r="G5910" s="20"/>
      <c r="H5910" s="20"/>
      <c r="I5910" s="20"/>
      <c r="J5910" s="25"/>
      <c r="K5910" t="s">
        <v>4659</v>
      </c>
      <c r="L5910" t="s">
        <v>30</v>
      </c>
      <c r="M5910" s="21" t="s">
        <v>31</v>
      </c>
      <c r="N5910" t="s">
        <v>4709</v>
      </c>
      <c r="O5910" s="20">
        <v>63.5663402653541</v>
      </c>
      <c r="P5910" s="20">
        <v>62.7531802978611</v>
      </c>
      <c r="Q5910" s="22">
        <v>0.987207695706588</v>
      </c>
      <c r="R5910" s="23"/>
      <c r="S5910" s="24"/>
      <c r="T5910" s="23"/>
      <c r="U5910" s="22"/>
      <c r="V5910" s="20"/>
      <c r="W5910" s="20"/>
      <c r="X5910" s="25"/>
      <c r="Y5910" s="85"/>
    </row>
    <row r="5911" spans="1:25">
      <c r="A5911" s="1" t="s">
        <v>4652</v>
      </c>
      <c r="B5911" s="13" t="s">
        <v>4653</v>
      </c>
      <c r="C5911" t="s">
        <v>4699</v>
      </c>
      <c r="D5911" s="62" t="s">
        <v>4655</v>
      </c>
      <c r="E5911" s="13" t="s">
        <v>363</v>
      </c>
      <c r="F5911" s="20"/>
      <c r="G5911" s="20"/>
      <c r="H5911" s="20"/>
      <c r="I5911" s="20"/>
      <c r="J5911" s="25"/>
      <c r="K5911" t="s">
        <v>4659</v>
      </c>
      <c r="L5911" t="s">
        <v>30</v>
      </c>
      <c r="M5911" s="21" t="s">
        <v>31</v>
      </c>
      <c r="N5911" t="s">
        <v>4710</v>
      </c>
      <c r="O5911" s="20">
        <v>69.4684861678968</v>
      </c>
      <c r="P5911" s="20">
        <v>64.5918914091802</v>
      </c>
      <c r="Q5911" s="22">
        <v>0.929801338308561</v>
      </c>
      <c r="R5911" s="23"/>
      <c r="S5911" s="24"/>
      <c r="T5911" s="23"/>
      <c r="U5911" s="22"/>
      <c r="V5911" s="20"/>
      <c r="W5911" s="20"/>
      <c r="X5911" s="25"/>
      <c r="Y5911" s="85"/>
    </row>
    <row r="5912" spans="1:25">
      <c r="A5912" s="1" t="s">
        <v>4652</v>
      </c>
      <c r="B5912" s="13" t="s">
        <v>4653</v>
      </c>
      <c r="C5912" t="s">
        <v>4699</v>
      </c>
      <c r="D5912" s="62" t="s">
        <v>4655</v>
      </c>
      <c r="E5912" s="13" t="s">
        <v>363</v>
      </c>
      <c r="F5912" s="20"/>
      <c r="G5912" s="20"/>
      <c r="H5912" s="20"/>
      <c r="I5912" s="20"/>
      <c r="J5912" s="25"/>
      <c r="K5912" t="s">
        <v>4659</v>
      </c>
      <c r="L5912" t="s">
        <v>30</v>
      </c>
      <c r="M5912" s="21" t="s">
        <v>31</v>
      </c>
      <c r="N5912" t="s">
        <v>4711</v>
      </c>
      <c r="O5912" s="20">
        <v>65.4305468258957</v>
      </c>
      <c r="P5912" s="20">
        <v>57.877378435518</v>
      </c>
      <c r="Q5912" s="22">
        <v>0.884562046982796</v>
      </c>
      <c r="R5912" s="23"/>
      <c r="S5912" s="24"/>
      <c r="T5912" s="23"/>
      <c r="U5912" s="22"/>
      <c r="V5912" s="20"/>
      <c r="W5912" s="20"/>
      <c r="X5912" s="25"/>
      <c r="Y5912" s="85"/>
    </row>
    <row r="5913" spans="1:25">
      <c r="A5913" s="1" t="s">
        <v>4652</v>
      </c>
      <c r="B5913" s="13" t="s">
        <v>4653</v>
      </c>
      <c r="C5913" t="s">
        <v>4699</v>
      </c>
      <c r="D5913" s="62" t="s">
        <v>4655</v>
      </c>
      <c r="E5913" s="13" t="s">
        <v>363</v>
      </c>
      <c r="F5913" s="20"/>
      <c r="G5913" s="20"/>
      <c r="H5913" s="20"/>
      <c r="I5913" s="20"/>
      <c r="J5913" s="25"/>
      <c r="K5913" t="s">
        <v>4659</v>
      </c>
      <c r="L5913" t="s">
        <v>30</v>
      </c>
      <c r="M5913" s="21" t="s">
        <v>31</v>
      </c>
      <c r="N5913" t="s">
        <v>4712</v>
      </c>
      <c r="O5913" s="20">
        <v>65.0545776820471</v>
      </c>
      <c r="P5913" s="20">
        <v>64.3152828728166</v>
      </c>
      <c r="Q5913" s="22">
        <v>0.988635775750573</v>
      </c>
      <c r="R5913" s="23"/>
      <c r="S5913" s="24"/>
      <c r="T5913" s="23"/>
      <c r="U5913" s="22"/>
      <c r="V5913" s="20"/>
      <c r="W5913" s="20"/>
      <c r="X5913" s="25"/>
      <c r="Y5913" s="85"/>
    </row>
    <row r="5914" spans="1:25">
      <c r="A5914" s="1" t="s">
        <v>4652</v>
      </c>
      <c r="B5914" s="13" t="s">
        <v>4653</v>
      </c>
      <c r="C5914" t="s">
        <v>4699</v>
      </c>
      <c r="D5914" s="62" t="s">
        <v>4655</v>
      </c>
      <c r="E5914" s="13" t="s">
        <v>363</v>
      </c>
      <c r="F5914" s="20"/>
      <c r="G5914" s="20"/>
      <c r="H5914" s="20"/>
      <c r="I5914" s="20"/>
      <c r="J5914" s="25"/>
      <c r="K5914" t="s">
        <v>4659</v>
      </c>
      <c r="L5914" t="s">
        <v>30</v>
      </c>
      <c r="M5914" s="21" t="s">
        <v>31</v>
      </c>
      <c r="N5914" t="s">
        <v>4713</v>
      </c>
      <c r="O5914" s="20">
        <v>68.7746160110446</v>
      </c>
      <c r="P5914" s="20">
        <v>65.1426458808306</v>
      </c>
      <c r="Q5914" s="22">
        <v>0.947190252147235</v>
      </c>
      <c r="R5914" s="23"/>
      <c r="S5914" s="24"/>
      <c r="T5914" s="23"/>
      <c r="U5914" s="22"/>
      <c r="V5914" s="20"/>
      <c r="W5914" s="20"/>
      <c r="X5914" s="25"/>
      <c r="Y5914" s="85"/>
    </row>
    <row r="5915" spans="1:25">
      <c r="A5915" s="1" t="s">
        <v>4652</v>
      </c>
      <c r="B5915" s="13" t="s">
        <v>4653</v>
      </c>
      <c r="C5915" t="s">
        <v>4699</v>
      </c>
      <c r="D5915" s="62" t="s">
        <v>4655</v>
      </c>
      <c r="E5915" s="13" t="s">
        <v>363</v>
      </c>
      <c r="F5915" s="20"/>
      <c r="G5915" s="20"/>
      <c r="H5915" s="20"/>
      <c r="I5915" s="20"/>
      <c r="J5915" s="25"/>
      <c r="K5915" t="s">
        <v>4659</v>
      </c>
      <c r="L5915" t="s">
        <v>30</v>
      </c>
      <c r="M5915" s="21" t="s">
        <v>31</v>
      </c>
      <c r="N5915" t="s">
        <v>4714</v>
      </c>
      <c r="O5915" s="20">
        <v>67.3206796957325</v>
      </c>
      <c r="P5915" s="20">
        <v>65.3855178563048</v>
      </c>
      <c r="Q5915" s="22">
        <v>0.971254570688027</v>
      </c>
      <c r="R5915" s="23"/>
      <c r="S5915" s="24"/>
      <c r="T5915" s="23"/>
      <c r="U5915" s="22"/>
      <c r="V5915" s="20"/>
      <c r="W5915" s="20"/>
      <c r="X5915" s="25"/>
      <c r="Y5915" s="85"/>
    </row>
    <row r="5916" spans="1:25">
      <c r="A5916" s="1" t="s">
        <v>4652</v>
      </c>
      <c r="B5916" s="13" t="s">
        <v>4653</v>
      </c>
      <c r="C5916" t="s">
        <v>4699</v>
      </c>
      <c r="D5916" s="62" t="s">
        <v>4655</v>
      </c>
      <c r="E5916" s="13" t="s">
        <v>363</v>
      </c>
      <c r="F5916" s="20"/>
      <c r="G5916" s="20"/>
      <c r="H5916" s="20"/>
      <c r="I5916" s="20"/>
      <c r="J5916" s="25"/>
      <c r="K5916" t="s">
        <v>4659</v>
      </c>
      <c r="L5916" t="s">
        <v>30</v>
      </c>
      <c r="M5916" s="21" t="s">
        <v>31</v>
      </c>
      <c r="N5916" t="s">
        <v>4715</v>
      </c>
      <c r="O5916" s="20">
        <v>62.7213420316869</v>
      </c>
      <c r="P5916" s="20">
        <v>60.420856428116</v>
      </c>
      <c r="Q5916" s="22">
        <v>0.96332212403222</v>
      </c>
      <c r="R5916" s="23"/>
      <c r="S5916" s="24"/>
      <c r="T5916" s="23"/>
      <c r="U5916" s="22"/>
      <c r="V5916" s="20"/>
      <c r="W5916" s="20"/>
      <c r="X5916" s="25"/>
      <c r="Y5916" s="85"/>
    </row>
    <row r="5917" spans="1:25">
      <c r="A5917" s="1" t="s">
        <v>4652</v>
      </c>
      <c r="B5917" s="13" t="s">
        <v>4653</v>
      </c>
      <c r="C5917" t="s">
        <v>4699</v>
      </c>
      <c r="D5917" s="62" t="s">
        <v>4655</v>
      </c>
      <c r="E5917" s="13" t="s">
        <v>363</v>
      </c>
      <c r="F5917" s="20"/>
      <c r="G5917" s="20"/>
      <c r="H5917" s="20"/>
      <c r="I5917" s="20"/>
      <c r="J5917" s="25"/>
      <c r="K5917" t="s">
        <v>4659</v>
      </c>
      <c r="L5917" t="s">
        <v>30</v>
      </c>
      <c r="M5917" s="21" t="s">
        <v>31</v>
      </c>
      <c r="N5917" t="s">
        <v>4716</v>
      </c>
      <c r="O5917" s="20">
        <v>66.8503582594309</v>
      </c>
      <c r="P5917" s="20">
        <v>66.4843436370935</v>
      </c>
      <c r="Q5917" s="22">
        <v>0.994524866704275</v>
      </c>
      <c r="R5917" s="23"/>
      <c r="S5917" s="24"/>
      <c r="T5917" s="23"/>
      <c r="U5917" s="22"/>
      <c r="V5917" s="20"/>
      <c r="W5917" s="20"/>
      <c r="X5917" s="25"/>
      <c r="Y5917" s="85"/>
    </row>
    <row r="5918" spans="1:25">
      <c r="A5918" s="1" t="s">
        <v>4652</v>
      </c>
      <c r="B5918" s="13" t="s">
        <v>4653</v>
      </c>
      <c r="C5918" t="s">
        <v>4699</v>
      </c>
      <c r="D5918" s="62" t="s">
        <v>4655</v>
      </c>
      <c r="E5918" s="13" t="s">
        <v>363</v>
      </c>
      <c r="F5918" s="20"/>
      <c r="G5918" s="20"/>
      <c r="H5918" s="20"/>
      <c r="I5918" s="20"/>
      <c r="J5918" s="25"/>
      <c r="K5918" t="s">
        <v>4659</v>
      </c>
      <c r="L5918" t="s">
        <v>30</v>
      </c>
      <c r="M5918" s="21" t="s">
        <v>31</v>
      </c>
      <c r="N5918" t="s">
        <v>4717</v>
      </c>
      <c r="O5918" s="20">
        <v>67.3876637227422</v>
      </c>
      <c r="P5918" s="20">
        <v>65.1723385689354</v>
      </c>
      <c r="Q5918" s="22">
        <v>0.967125657257959</v>
      </c>
      <c r="R5918" s="23"/>
      <c r="S5918" s="24"/>
      <c r="T5918" s="23"/>
      <c r="U5918" s="22"/>
      <c r="V5918" s="20"/>
      <c r="W5918" s="20"/>
      <c r="X5918" s="25"/>
      <c r="Y5918" s="85"/>
    </row>
    <row r="5919" spans="1:25">
      <c r="A5919" s="1" t="s">
        <v>4652</v>
      </c>
      <c r="B5919" s="13" t="s">
        <v>4653</v>
      </c>
      <c r="C5919" t="s">
        <v>4699</v>
      </c>
      <c r="D5919" s="62" t="s">
        <v>4655</v>
      </c>
      <c r="E5919" s="13" t="s">
        <v>363</v>
      </c>
      <c r="F5919" s="20"/>
      <c r="G5919" s="20"/>
      <c r="H5919" s="20"/>
      <c r="I5919" s="20"/>
      <c r="J5919" s="25"/>
      <c r="K5919" t="s">
        <v>4659</v>
      </c>
      <c r="L5919" t="s">
        <v>30</v>
      </c>
      <c r="M5919" s="21" t="s">
        <v>31</v>
      </c>
      <c r="N5919" t="s">
        <v>4718</v>
      </c>
      <c r="O5919" s="20">
        <v>68.7746160110446</v>
      </c>
      <c r="P5919" s="20">
        <v>65.1426458808306</v>
      </c>
      <c r="Q5919" s="22">
        <v>0.947190252147235</v>
      </c>
      <c r="R5919" s="23"/>
      <c r="S5919" s="24"/>
      <c r="T5919" s="23"/>
      <c r="U5919" s="22"/>
      <c r="V5919" s="20"/>
      <c r="W5919" s="20"/>
      <c r="X5919" s="25"/>
      <c r="Y5919" s="85"/>
    </row>
    <row r="5920" spans="1:25">
      <c r="A5920" s="1" t="s">
        <v>4652</v>
      </c>
      <c r="B5920" s="13" t="s">
        <v>4653</v>
      </c>
      <c r="C5920" t="s">
        <v>4699</v>
      </c>
      <c r="D5920" s="62" t="s">
        <v>4655</v>
      </c>
      <c r="E5920" s="13" t="s">
        <v>363</v>
      </c>
      <c r="F5920" s="20"/>
      <c r="G5920" s="20"/>
      <c r="H5920" s="20"/>
      <c r="I5920" s="20"/>
      <c r="J5920" s="25"/>
      <c r="K5920" t="s">
        <v>4659</v>
      </c>
      <c r="L5920" t="s">
        <v>30</v>
      </c>
      <c r="M5920" s="21" t="s">
        <v>31</v>
      </c>
      <c r="N5920" t="s">
        <v>4719</v>
      </c>
      <c r="O5920" s="20">
        <v>60.9886676837101</v>
      </c>
      <c r="P5920" s="20">
        <v>55.9187803091093</v>
      </c>
      <c r="Q5920" s="22">
        <v>0.916871648993983</v>
      </c>
      <c r="R5920" s="23"/>
      <c r="S5920" s="24"/>
      <c r="T5920" s="23"/>
      <c r="U5920" s="22"/>
      <c r="V5920" s="20"/>
      <c r="W5920" s="20"/>
      <c r="X5920" s="25"/>
      <c r="Y5920" s="85"/>
    </row>
    <row r="5921" spans="1:25">
      <c r="A5921" s="1" t="s">
        <v>4652</v>
      </c>
      <c r="B5921" s="13" t="s">
        <v>4653</v>
      </c>
      <c r="C5921" t="s">
        <v>4699</v>
      </c>
      <c r="D5921" s="62" t="s">
        <v>4655</v>
      </c>
      <c r="E5921" s="13" t="s">
        <v>363</v>
      </c>
      <c r="F5921" s="20"/>
      <c r="G5921" s="20"/>
      <c r="H5921" s="20"/>
      <c r="I5921" s="20"/>
      <c r="J5921" s="25"/>
      <c r="K5921" t="s">
        <v>4659</v>
      </c>
      <c r="L5921" t="s">
        <v>30</v>
      </c>
      <c r="M5921" s="21" t="s">
        <v>31</v>
      </c>
      <c r="N5921" t="s">
        <v>4720</v>
      </c>
      <c r="O5921" s="20">
        <v>62.7213420316869</v>
      </c>
      <c r="P5921" s="20">
        <v>60.420856428116</v>
      </c>
      <c r="Q5921" s="22">
        <v>0.96332212403222</v>
      </c>
      <c r="R5921" s="23"/>
      <c r="S5921" s="24"/>
      <c r="T5921" s="23"/>
      <c r="U5921" s="22"/>
      <c r="V5921" s="20"/>
      <c r="W5921" s="20"/>
      <c r="X5921" s="25"/>
      <c r="Y5921" s="85"/>
    </row>
    <row r="5922" spans="1:25">
      <c r="A5922" s="1" t="s">
        <v>4652</v>
      </c>
      <c r="B5922" s="13" t="s">
        <v>4653</v>
      </c>
      <c r="C5922" t="s">
        <v>4699</v>
      </c>
      <c r="D5922" s="62" t="s">
        <v>4655</v>
      </c>
      <c r="E5922" s="13" t="s">
        <v>363</v>
      </c>
      <c r="F5922" s="20"/>
      <c r="G5922" s="20"/>
      <c r="H5922" s="20"/>
      <c r="I5922" s="20"/>
      <c r="J5922" s="25"/>
      <c r="K5922" t="s">
        <v>4659</v>
      </c>
      <c r="L5922" t="s">
        <v>30</v>
      </c>
      <c r="M5922" s="21" t="s">
        <v>31</v>
      </c>
      <c r="N5922" t="s">
        <v>4721</v>
      </c>
      <c r="O5922" s="20">
        <v>66.8503582594309</v>
      </c>
      <c r="P5922" s="20">
        <v>66.4843436370935</v>
      </c>
      <c r="Q5922" s="22">
        <v>0.994524866704275</v>
      </c>
      <c r="R5922" s="23"/>
      <c r="S5922" s="24"/>
      <c r="T5922" s="23"/>
      <c r="U5922" s="22"/>
      <c r="V5922" s="20"/>
      <c r="W5922" s="20"/>
      <c r="X5922" s="25"/>
      <c r="Y5922" s="85"/>
    </row>
    <row r="5923" spans="1:25">
      <c r="A5923" s="1" t="s">
        <v>4652</v>
      </c>
      <c r="B5923" s="13" t="s">
        <v>4653</v>
      </c>
      <c r="C5923" t="s">
        <v>4699</v>
      </c>
      <c r="D5923" s="62" t="s">
        <v>4655</v>
      </c>
      <c r="E5923" s="13" t="s">
        <v>363</v>
      </c>
      <c r="F5923" s="20"/>
      <c r="G5923" s="20"/>
      <c r="H5923" s="20"/>
      <c r="I5923" s="20"/>
      <c r="J5923" s="25"/>
      <c r="K5923" t="s">
        <v>4659</v>
      </c>
      <c r="L5923" t="s">
        <v>30</v>
      </c>
      <c r="M5923" s="21" t="s">
        <v>31</v>
      </c>
      <c r="N5923" t="s">
        <v>4722</v>
      </c>
      <c r="O5923" s="20">
        <v>68.9796234901801</v>
      </c>
      <c r="P5923" s="20">
        <v>68.5860524632118</v>
      </c>
      <c r="Q5923" s="22">
        <v>0.994294387138481</v>
      </c>
      <c r="R5923" s="23"/>
      <c r="S5923" s="24"/>
      <c r="T5923" s="23"/>
      <c r="U5923" s="22"/>
      <c r="V5923" s="20"/>
      <c r="W5923" s="20"/>
      <c r="X5923" s="25"/>
      <c r="Y5923" s="85"/>
    </row>
    <row r="5924" spans="1:25">
      <c r="A5924" s="1" t="s">
        <v>4652</v>
      </c>
      <c r="B5924" s="13" t="s">
        <v>4653</v>
      </c>
      <c r="C5924" t="s">
        <v>4699</v>
      </c>
      <c r="D5924" s="62" t="s">
        <v>4655</v>
      </c>
      <c r="E5924" s="13" t="s">
        <v>363</v>
      </c>
      <c r="F5924" s="20"/>
      <c r="G5924" s="20"/>
      <c r="H5924" s="20"/>
      <c r="I5924" s="20"/>
      <c r="J5924" s="25"/>
      <c r="K5924" t="s">
        <v>4659</v>
      </c>
      <c r="L5924" t="s">
        <v>30</v>
      </c>
      <c r="M5924" s="21" t="s">
        <v>31</v>
      </c>
      <c r="N5924" t="s">
        <v>4723</v>
      </c>
      <c r="O5924" s="20">
        <v>69.2602113979695</v>
      </c>
      <c r="P5924" s="20">
        <v>66.4287092417519</v>
      </c>
      <c r="Q5924" s="22">
        <v>0.95911791057137</v>
      </c>
      <c r="R5924" s="23"/>
      <c r="S5924" s="24"/>
      <c r="T5924" s="23"/>
      <c r="U5924" s="22"/>
      <c r="V5924" s="20"/>
      <c r="W5924" s="20"/>
      <c r="X5924" s="25"/>
      <c r="Y5924" s="85"/>
    </row>
    <row r="5925" spans="1:25">
      <c r="A5925" s="1" t="s">
        <v>4652</v>
      </c>
      <c r="B5925" s="13" t="s">
        <v>4653</v>
      </c>
      <c r="C5925" t="s">
        <v>4699</v>
      </c>
      <c r="D5925" s="62" t="s">
        <v>4655</v>
      </c>
      <c r="E5925" s="13" t="s">
        <v>363</v>
      </c>
      <c r="F5925" s="20"/>
      <c r="G5925" s="20"/>
      <c r="H5925" s="20"/>
      <c r="I5925" s="20"/>
      <c r="J5925" s="25"/>
      <c r="K5925" t="s">
        <v>4659</v>
      </c>
      <c r="L5925" t="s">
        <v>30</v>
      </c>
      <c r="M5925" s="21" t="s">
        <v>31</v>
      </c>
      <c r="N5925" t="s">
        <v>4724</v>
      </c>
      <c r="O5925" s="20">
        <v>67.7799615336486</v>
      </c>
      <c r="P5925" s="20">
        <v>63.1051115660895</v>
      </c>
      <c r="Q5925" s="22">
        <v>0.931029025957202</v>
      </c>
      <c r="R5925" s="23"/>
      <c r="S5925" s="24"/>
      <c r="T5925" s="23"/>
      <c r="U5925" s="22"/>
      <c r="V5925" s="20"/>
      <c r="W5925" s="20"/>
      <c r="X5925" s="25"/>
      <c r="Y5925" s="85"/>
    </row>
    <row r="5926" spans="1:25">
      <c r="A5926" s="1" t="s">
        <v>4652</v>
      </c>
      <c r="B5926" s="13" t="s">
        <v>4653</v>
      </c>
      <c r="C5926" t="s">
        <v>4699</v>
      </c>
      <c r="D5926" s="62" t="s">
        <v>4655</v>
      </c>
      <c r="E5926" s="13" t="s">
        <v>363</v>
      </c>
      <c r="F5926" s="20" t="s">
        <v>4725</v>
      </c>
      <c r="G5926" s="20"/>
      <c r="H5926" s="20"/>
      <c r="I5926" s="20"/>
      <c r="J5926" s="25"/>
      <c r="K5926" t="s">
        <v>4685</v>
      </c>
      <c r="L5926" t="s">
        <v>30</v>
      </c>
      <c r="M5926" s="21" t="s">
        <v>31</v>
      </c>
      <c r="N5926" t="s">
        <v>4726</v>
      </c>
      <c r="O5926" s="20">
        <v>53.5140523834868</v>
      </c>
      <c r="P5926" s="20">
        <v>50.8388064671701</v>
      </c>
      <c r="Q5926" s="22">
        <v>0.950008534260392</v>
      </c>
      <c r="R5926" s="23"/>
      <c r="S5926" s="24"/>
      <c r="T5926" s="23"/>
      <c r="U5926" s="22"/>
      <c r="V5926" s="20"/>
      <c r="W5926" s="20"/>
      <c r="X5926" s="25"/>
      <c r="Y5926" s="85"/>
    </row>
    <row r="5927" spans="1:25">
      <c r="A5927" s="1" t="s">
        <v>4652</v>
      </c>
      <c r="B5927" s="13" t="s">
        <v>4653</v>
      </c>
      <c r="C5927" t="s">
        <v>4699</v>
      </c>
      <c r="D5927" s="62" t="s">
        <v>4655</v>
      </c>
      <c r="E5927" s="13" t="s">
        <v>363</v>
      </c>
      <c r="F5927" s="20" t="s">
        <v>4727</v>
      </c>
      <c r="G5927" s="20"/>
      <c r="H5927" s="20"/>
      <c r="I5927" s="20"/>
      <c r="J5927" s="25"/>
      <c r="K5927" t="s">
        <v>4685</v>
      </c>
      <c r="L5927" t="s">
        <v>30</v>
      </c>
      <c r="M5927" s="21" t="s">
        <v>31</v>
      </c>
      <c r="N5927" t="s">
        <v>4728</v>
      </c>
      <c r="O5927" s="20">
        <v>68.9512565476287</v>
      </c>
      <c r="P5927" s="20">
        <v>65.4960943334389</v>
      </c>
      <c r="Q5927" s="22">
        <v>0.949889786101241</v>
      </c>
      <c r="R5927" s="23"/>
      <c r="S5927" s="24"/>
      <c r="T5927" s="23"/>
      <c r="U5927" s="22"/>
      <c r="V5927" s="20"/>
      <c r="W5927" s="20"/>
      <c r="X5927" s="25"/>
      <c r="Y5927" s="85"/>
    </row>
    <row r="5928" spans="1:25">
      <c r="A5928" s="1" t="s">
        <v>4652</v>
      </c>
      <c r="B5928" s="13" t="s">
        <v>4653</v>
      </c>
      <c r="C5928" t="s">
        <v>4699</v>
      </c>
      <c r="D5928" s="62" t="s">
        <v>4655</v>
      </c>
      <c r="E5928" s="13" t="s">
        <v>363</v>
      </c>
      <c r="F5928" s="20"/>
      <c r="G5928" s="20"/>
      <c r="H5928" s="20"/>
      <c r="I5928" s="20"/>
      <c r="J5928" s="25"/>
      <c r="K5928" t="s">
        <v>4685</v>
      </c>
      <c r="L5928" t="s">
        <v>30</v>
      </c>
      <c r="M5928" s="21" t="s">
        <v>31</v>
      </c>
      <c r="N5928" t="s">
        <v>4729</v>
      </c>
      <c r="O5928" s="20">
        <v>64.6801148024054</v>
      </c>
      <c r="P5928" s="20">
        <v>60.8079615417053</v>
      </c>
      <c r="Q5928" s="22">
        <v>0.940133791157772</v>
      </c>
      <c r="R5928" s="23"/>
      <c r="S5928" s="24"/>
      <c r="T5928" s="23"/>
      <c r="U5928" s="22"/>
      <c r="V5928" s="20"/>
      <c r="W5928" s="20"/>
      <c r="X5928" s="25"/>
      <c r="Y5928" s="85"/>
    </row>
    <row r="5929" spans="1:25">
      <c r="A5929" s="1" t="s">
        <v>4652</v>
      </c>
      <c r="B5929" s="13" t="s">
        <v>4653</v>
      </c>
      <c r="C5929" t="s">
        <v>4699</v>
      </c>
      <c r="D5929" s="62" t="s">
        <v>4655</v>
      </c>
      <c r="E5929" s="13" t="s">
        <v>363</v>
      </c>
      <c r="F5929" s="20"/>
      <c r="G5929" s="20"/>
      <c r="H5929" s="20"/>
      <c r="I5929" s="20"/>
      <c r="J5929" s="25"/>
      <c r="K5929" t="s">
        <v>4685</v>
      </c>
      <c r="L5929" t="s">
        <v>30</v>
      </c>
      <c r="M5929" s="21" t="s">
        <v>31</v>
      </c>
      <c r="N5929" t="s">
        <v>4730</v>
      </c>
      <c r="O5929" s="20">
        <v>62.8123088794848</v>
      </c>
      <c r="P5929" s="20">
        <v>62.1198625779361</v>
      </c>
      <c r="Q5929" s="22">
        <v>0.988975945735776</v>
      </c>
      <c r="R5929" s="23"/>
      <c r="S5929" s="24"/>
      <c r="T5929" s="23"/>
      <c r="U5929" s="22"/>
      <c r="V5929" s="20"/>
      <c r="W5929" s="20"/>
      <c r="X5929" s="25"/>
      <c r="Y5929" s="85"/>
    </row>
    <row r="5930" spans="1:25">
      <c r="A5930" s="1" t="s">
        <v>4652</v>
      </c>
      <c r="B5930" s="13" t="s">
        <v>4653</v>
      </c>
      <c r="C5930" t="s">
        <v>4699</v>
      </c>
      <c r="D5930" s="62" t="s">
        <v>4655</v>
      </c>
      <c r="E5930" s="13" t="s">
        <v>363</v>
      </c>
      <c r="F5930" s="20"/>
      <c r="G5930" s="20"/>
      <c r="H5930" s="20"/>
      <c r="I5930" s="20"/>
      <c r="J5930" s="25"/>
      <c r="K5930" t="s">
        <v>4685</v>
      </c>
      <c r="L5930" t="s">
        <v>30</v>
      </c>
      <c r="M5930" s="21" t="s">
        <v>31</v>
      </c>
      <c r="N5930" t="s">
        <v>4731</v>
      </c>
      <c r="O5930" s="20">
        <v>65.5470155633914</v>
      </c>
      <c r="P5930" s="20">
        <v>64.9932157394844</v>
      </c>
      <c r="Q5930" s="22">
        <v>0.991551105429485</v>
      </c>
      <c r="R5930" s="23"/>
      <c r="S5930" s="24"/>
      <c r="T5930" s="23"/>
      <c r="U5930" s="22"/>
      <c r="V5930" s="20"/>
      <c r="W5930" s="20"/>
      <c r="X5930" s="25"/>
      <c r="Y5930" s="85"/>
    </row>
    <row r="5931" spans="1:25">
      <c r="A5931" s="1" t="s">
        <v>4652</v>
      </c>
      <c r="B5931" s="13" t="s">
        <v>4653</v>
      </c>
      <c r="C5931" t="s">
        <v>4699</v>
      </c>
      <c r="D5931" s="62" t="s">
        <v>4655</v>
      </c>
      <c r="E5931" s="13" t="s">
        <v>363</v>
      </c>
      <c r="F5931" s="20"/>
      <c r="G5931" s="20"/>
      <c r="H5931" s="20"/>
      <c r="I5931" s="20"/>
      <c r="J5931" s="25"/>
      <c r="K5931" t="s">
        <v>4685</v>
      </c>
      <c r="L5931" t="s">
        <v>30</v>
      </c>
      <c r="M5931" s="21" t="s">
        <v>31</v>
      </c>
      <c r="N5931" t="s">
        <v>4732</v>
      </c>
      <c r="O5931" s="20">
        <v>57.2299108106305</v>
      </c>
      <c r="P5931" s="20">
        <v>57.0530754571625</v>
      </c>
      <c r="Q5931" s="22">
        <v>0.996910088606409</v>
      </c>
      <c r="R5931" s="23"/>
      <c r="S5931" s="24"/>
      <c r="T5931" s="23"/>
      <c r="U5931" s="22"/>
      <c r="V5931" s="20"/>
      <c r="W5931" s="20"/>
      <c r="X5931" s="25"/>
      <c r="Y5931" s="85"/>
    </row>
    <row r="5932" spans="1:25">
      <c r="A5932" s="1" t="s">
        <v>4652</v>
      </c>
      <c r="B5932" s="13" t="s">
        <v>4653</v>
      </c>
      <c r="C5932" t="s">
        <v>4699</v>
      </c>
      <c r="D5932" s="62" t="s">
        <v>4655</v>
      </c>
      <c r="E5932" s="13" t="s">
        <v>363</v>
      </c>
      <c r="F5932" s="20"/>
      <c r="G5932" s="20"/>
      <c r="H5932" s="20"/>
      <c r="I5932" s="20"/>
      <c r="J5932" s="25"/>
      <c r="K5932" t="s">
        <v>4685</v>
      </c>
      <c r="L5932" t="s">
        <v>30</v>
      </c>
      <c r="M5932" s="21" t="s">
        <v>31</v>
      </c>
      <c r="N5932" t="s">
        <v>4733</v>
      </c>
      <c r="O5932" s="20">
        <v>64.6801148024054</v>
      </c>
      <c r="P5932" s="20">
        <v>60.8079615417053</v>
      </c>
      <c r="Q5932" s="22">
        <v>0.940133791157772</v>
      </c>
      <c r="R5932" s="23"/>
      <c r="S5932" s="24"/>
      <c r="T5932" s="23"/>
      <c r="U5932" s="22"/>
      <c r="V5932" s="20"/>
      <c r="W5932" s="20"/>
      <c r="X5932" s="25"/>
      <c r="Y5932" s="85"/>
    </row>
    <row r="5933" spans="1:25">
      <c r="A5933" s="1" t="s">
        <v>4652</v>
      </c>
      <c r="B5933" s="13" t="s">
        <v>4653</v>
      </c>
      <c r="C5933" t="s">
        <v>4699</v>
      </c>
      <c r="D5933" s="62" t="s">
        <v>4655</v>
      </c>
      <c r="E5933" s="13" t="s">
        <v>363</v>
      </c>
      <c r="F5933" s="20"/>
      <c r="G5933" s="20"/>
      <c r="H5933" s="20"/>
      <c r="I5933" s="20"/>
      <c r="J5933" s="25"/>
      <c r="K5933" t="s">
        <v>4685</v>
      </c>
      <c r="L5933" t="s">
        <v>30</v>
      </c>
      <c r="M5933" s="21" t="s">
        <v>31</v>
      </c>
      <c r="N5933" t="s">
        <v>4734</v>
      </c>
      <c r="O5933" s="20">
        <v>55.6720983954548</v>
      </c>
      <c r="P5933" s="20">
        <v>51.0395205094587</v>
      </c>
      <c r="Q5933" s="22">
        <v>0.916788157452058</v>
      </c>
      <c r="R5933" s="23"/>
      <c r="S5933" s="24"/>
      <c r="T5933" s="23"/>
      <c r="U5933" s="22"/>
      <c r="V5933" s="20"/>
      <c r="W5933" s="20"/>
      <c r="X5933" s="25"/>
      <c r="Y5933" s="85"/>
    </row>
    <row r="5934" spans="1:25">
      <c r="A5934" s="1" t="s">
        <v>4652</v>
      </c>
      <c r="B5934" s="13" t="s">
        <v>4653</v>
      </c>
      <c r="C5934" t="s">
        <v>4699</v>
      </c>
      <c r="D5934" s="62" t="s">
        <v>4655</v>
      </c>
      <c r="E5934" s="13" t="s">
        <v>363</v>
      </c>
      <c r="F5934" s="20" t="s">
        <v>4735</v>
      </c>
      <c r="G5934" s="20"/>
      <c r="H5934" s="20"/>
      <c r="I5934" s="20"/>
      <c r="J5934" s="25"/>
      <c r="K5934" t="s">
        <v>3735</v>
      </c>
      <c r="L5934" t="s">
        <v>30</v>
      </c>
      <c r="M5934" s="21" t="s">
        <v>31</v>
      </c>
      <c r="N5934" t="s">
        <v>4736</v>
      </c>
      <c r="O5934" s="20">
        <v>54.7013348007884</v>
      </c>
      <c r="P5934" s="20">
        <v>52.9809776295856</v>
      </c>
      <c r="Q5934" s="22">
        <v>0.968549996495186</v>
      </c>
      <c r="R5934" s="23"/>
      <c r="S5934" s="24"/>
      <c r="T5934" s="23"/>
      <c r="U5934" s="22"/>
      <c r="V5934" s="20"/>
      <c r="W5934" s="20"/>
      <c r="X5934" s="25"/>
      <c r="Y5934" s="85"/>
    </row>
    <row r="5935" spans="1:25">
      <c r="A5935" s="1" t="s">
        <v>4652</v>
      </c>
      <c r="B5935" s="13" t="s">
        <v>4653</v>
      </c>
      <c r="C5935" t="s">
        <v>4699</v>
      </c>
      <c r="D5935" s="62" t="s">
        <v>4655</v>
      </c>
      <c r="E5935" s="13" t="s">
        <v>363</v>
      </c>
      <c r="F5935" s="20"/>
      <c r="G5935" s="20"/>
      <c r="H5935" s="20"/>
      <c r="I5935" s="20"/>
      <c r="J5935" s="25"/>
      <c r="K5935" t="s">
        <v>3735</v>
      </c>
      <c r="L5935" t="s">
        <v>30</v>
      </c>
      <c r="M5935" s="21" t="s">
        <v>31</v>
      </c>
      <c r="N5935" t="s">
        <v>4737</v>
      </c>
      <c r="O5935" s="20">
        <v>55.326119328899</v>
      </c>
      <c r="P5935" s="20">
        <v>54.0007942023231</v>
      </c>
      <c r="Q5935" s="22">
        <v>0.976045218015432</v>
      </c>
      <c r="R5935" s="23"/>
      <c r="S5935" s="24"/>
      <c r="T5935" s="23"/>
      <c r="U5935" s="22"/>
      <c r="V5935" s="20"/>
      <c r="W5935" s="20"/>
      <c r="X5935" s="25"/>
      <c r="Y5935" s="85"/>
    </row>
    <row r="5936" spans="1:25">
      <c r="A5936" s="1" t="s">
        <v>4652</v>
      </c>
      <c r="B5936" s="13" t="s">
        <v>4653</v>
      </c>
      <c r="C5936" t="s">
        <v>4699</v>
      </c>
      <c r="D5936" s="62" t="s">
        <v>4655</v>
      </c>
      <c r="E5936" s="13" t="s">
        <v>363</v>
      </c>
      <c r="F5936" s="20"/>
      <c r="G5936" s="20"/>
      <c r="H5936" s="20"/>
      <c r="I5936" s="20"/>
      <c r="J5936" s="25"/>
      <c r="K5936" t="s">
        <v>3735</v>
      </c>
      <c r="L5936" t="s">
        <v>30</v>
      </c>
      <c r="M5936" s="21" t="s">
        <v>31</v>
      </c>
      <c r="N5936" t="s">
        <v>4738</v>
      </c>
      <c r="O5936" s="20">
        <v>57.1841388851698</v>
      </c>
      <c r="P5936" s="20">
        <v>53.8337628865979</v>
      </c>
      <c r="Q5936" s="22">
        <v>0.941410746687999</v>
      </c>
      <c r="R5936" s="23"/>
      <c r="S5936" s="24"/>
      <c r="T5936" s="23"/>
      <c r="U5936" s="22"/>
      <c r="V5936" s="20"/>
      <c r="W5936" s="20"/>
      <c r="X5936" s="25"/>
      <c r="Y5936" s="85"/>
    </row>
    <row r="5937" spans="1:25">
      <c r="A5937" s="1" t="s">
        <v>4652</v>
      </c>
      <c r="B5937" s="13" t="s">
        <v>4653</v>
      </c>
      <c r="C5937" t="s">
        <v>4699</v>
      </c>
      <c r="D5937" s="62" t="s">
        <v>4655</v>
      </c>
      <c r="E5937" s="13" t="s">
        <v>363</v>
      </c>
      <c r="F5937" s="20" t="s">
        <v>4739</v>
      </c>
      <c r="G5937" s="20"/>
      <c r="H5937" s="20"/>
      <c r="I5937" s="20"/>
      <c r="J5937" s="25"/>
      <c r="K5937" t="s">
        <v>3735</v>
      </c>
      <c r="L5937" t="s">
        <v>30</v>
      </c>
      <c r="M5937" s="21" t="s">
        <v>31</v>
      </c>
      <c r="N5937" t="s">
        <v>4740</v>
      </c>
      <c r="O5937" s="20">
        <v>49.813050209672</v>
      </c>
      <c r="P5937" s="20">
        <v>43.9562393725739</v>
      </c>
      <c r="Q5937" s="22">
        <v>0.882424167714168</v>
      </c>
      <c r="R5937" s="23"/>
      <c r="S5937" s="24"/>
      <c r="T5937" s="23"/>
      <c r="U5937" s="22"/>
      <c r="V5937" s="20"/>
      <c r="W5937" s="20"/>
      <c r="X5937" s="25"/>
      <c r="Y5937" s="85"/>
    </row>
    <row r="5938" spans="1:25">
      <c r="A5938" s="1" t="s">
        <v>4652</v>
      </c>
      <c r="B5938" s="13" t="s">
        <v>4653</v>
      </c>
      <c r="C5938" t="s">
        <v>4699</v>
      </c>
      <c r="D5938" s="62" t="s">
        <v>4655</v>
      </c>
      <c r="E5938" s="13" t="s">
        <v>363</v>
      </c>
      <c r="F5938" s="20" t="s">
        <v>4741</v>
      </c>
      <c r="G5938" s="20"/>
      <c r="H5938" s="20"/>
      <c r="I5938" s="20"/>
      <c r="J5938" s="25"/>
      <c r="K5938" t="s">
        <v>3735</v>
      </c>
      <c r="L5938" t="s">
        <v>30</v>
      </c>
      <c r="M5938" s="21" t="s">
        <v>31</v>
      </c>
      <c r="N5938" t="s">
        <v>4742</v>
      </c>
      <c r="O5938" s="20">
        <v>48.6190081328826</v>
      </c>
      <c r="P5938" s="20">
        <v>41.0667786271948</v>
      </c>
      <c r="Q5938" s="22">
        <v>0.844665084794687</v>
      </c>
      <c r="R5938" s="23"/>
      <c r="S5938" s="24"/>
      <c r="T5938" s="23"/>
      <c r="U5938" s="22"/>
      <c r="V5938" s="20"/>
      <c r="W5938" s="20"/>
      <c r="X5938" s="25"/>
      <c r="Y5938" s="85"/>
    </row>
    <row r="5939" spans="1:25">
      <c r="A5939" s="1" t="s">
        <v>4652</v>
      </c>
      <c r="B5939" s="13" t="s">
        <v>4653</v>
      </c>
      <c r="C5939" t="s">
        <v>4699</v>
      </c>
      <c r="D5939" s="62" t="s">
        <v>4655</v>
      </c>
      <c r="E5939" s="13" t="s">
        <v>363</v>
      </c>
      <c r="F5939" s="20" t="s">
        <v>4743</v>
      </c>
      <c r="G5939" s="20"/>
      <c r="H5939" s="20"/>
      <c r="I5939" s="20"/>
      <c r="J5939" s="25"/>
      <c r="K5939" t="s">
        <v>3735</v>
      </c>
      <c r="L5939" t="s">
        <v>30</v>
      </c>
      <c r="M5939" s="21" t="s">
        <v>31</v>
      </c>
      <c r="N5939" t="s">
        <v>4744</v>
      </c>
      <c r="O5939" s="20">
        <v>45.7126485723994</v>
      </c>
      <c r="P5939" s="20">
        <v>45.3506833383304</v>
      </c>
      <c r="Q5939" s="22">
        <v>0.992081726931754</v>
      </c>
      <c r="R5939" s="23"/>
      <c r="S5939" s="24"/>
      <c r="T5939" s="23"/>
      <c r="U5939" s="22"/>
      <c r="V5939" s="20"/>
      <c r="W5939" s="20"/>
      <c r="X5939" s="25"/>
      <c r="Y5939" s="85"/>
    </row>
    <row r="5940" spans="1:25">
      <c r="A5940" s="1" t="s">
        <v>4652</v>
      </c>
      <c r="B5940" s="13" t="s">
        <v>4653</v>
      </c>
      <c r="C5940" t="s">
        <v>4699</v>
      </c>
      <c r="D5940" s="62" t="s">
        <v>4655</v>
      </c>
      <c r="E5940" s="13" t="s">
        <v>363</v>
      </c>
      <c r="F5940" s="20"/>
      <c r="G5940" s="20"/>
      <c r="H5940" s="20"/>
      <c r="I5940" s="20"/>
      <c r="J5940" s="25"/>
      <c r="K5940" t="s">
        <v>3735</v>
      </c>
      <c r="L5940" t="s">
        <v>30</v>
      </c>
      <c r="M5940" s="21" t="s">
        <v>31</v>
      </c>
      <c r="N5940" t="s">
        <v>4745</v>
      </c>
      <c r="O5940" s="20">
        <v>53.4942258236693</v>
      </c>
      <c r="P5940" s="20">
        <v>44.9842908438061</v>
      </c>
      <c r="Q5940" s="22">
        <v>0.840918625350068</v>
      </c>
      <c r="R5940" s="23"/>
      <c r="S5940" s="24"/>
      <c r="T5940" s="23"/>
      <c r="U5940" s="22"/>
      <c r="V5940" s="20"/>
      <c r="W5940" s="20"/>
      <c r="X5940" s="25"/>
      <c r="Y5940" s="85"/>
    </row>
    <row r="5941" s="18" customFormat="1" spans="1:25">
      <c r="A5941" s="39" t="s">
        <v>4652</v>
      </c>
      <c r="B5941" s="40" t="s">
        <v>4653</v>
      </c>
      <c r="C5941" s="18" t="s">
        <v>4699</v>
      </c>
      <c r="D5941" s="63" t="s">
        <v>4655</v>
      </c>
      <c r="E5941" s="40" t="s">
        <v>363</v>
      </c>
      <c r="F5941" s="42"/>
      <c r="G5941" s="42"/>
      <c r="H5941" s="42"/>
      <c r="I5941" s="42"/>
      <c r="J5941" s="47"/>
      <c r="K5941" s="18" t="s">
        <v>3735</v>
      </c>
      <c r="L5941" s="18" t="s">
        <v>30</v>
      </c>
      <c r="M5941" s="43" t="s">
        <v>31</v>
      </c>
      <c r="N5941" s="18" t="s">
        <v>4746</v>
      </c>
      <c r="O5941" s="42">
        <v>58.471807534272</v>
      </c>
      <c r="P5941" s="42">
        <v>55.0849527265115</v>
      </c>
      <c r="Q5941" s="44">
        <v>0.942077131688201</v>
      </c>
      <c r="R5941" s="45"/>
      <c r="S5941" s="46"/>
      <c r="T5941" s="45"/>
      <c r="U5941" s="44"/>
      <c r="V5941" s="42"/>
      <c r="W5941" s="42"/>
      <c r="X5941" s="47"/>
      <c r="Y5941" s="86"/>
    </row>
    <row r="5942" spans="1:25">
      <c r="A5942" s="1" t="s">
        <v>4652</v>
      </c>
      <c r="B5942" s="13" t="s">
        <v>4653</v>
      </c>
      <c r="C5942" t="s">
        <v>4747</v>
      </c>
      <c r="D5942" s="62" t="s">
        <v>4655</v>
      </c>
      <c r="E5942" s="13" t="s">
        <v>363</v>
      </c>
      <c r="F5942" s="20"/>
      <c r="G5942" s="20"/>
      <c r="H5942" s="20"/>
      <c r="I5942" s="20"/>
      <c r="J5942" s="25"/>
      <c r="K5942" t="s">
        <v>4748</v>
      </c>
      <c r="L5942" t="s">
        <v>30</v>
      </c>
      <c r="M5942" s="21" t="s">
        <v>31</v>
      </c>
      <c r="N5942" t="s">
        <v>4749</v>
      </c>
      <c r="O5942" s="20">
        <v>80.1118455870208</v>
      </c>
      <c r="P5942" s="20">
        <v>48.7454545454545</v>
      </c>
      <c r="Q5942" s="22">
        <v>0.608467501756719</v>
      </c>
      <c r="R5942" s="23"/>
      <c r="S5942" s="24"/>
      <c r="T5942" s="23"/>
      <c r="U5942" s="22"/>
      <c r="V5942" s="20"/>
      <c r="W5942" s="20"/>
      <c r="X5942" s="25"/>
      <c r="Y5942" s="85"/>
    </row>
    <row r="5943" spans="1:25">
      <c r="A5943" s="1" t="s">
        <v>4652</v>
      </c>
      <c r="B5943" s="13" t="s">
        <v>4653</v>
      </c>
      <c r="C5943" t="s">
        <v>4747</v>
      </c>
      <c r="D5943" s="62" t="s">
        <v>4655</v>
      </c>
      <c r="E5943" s="13" t="s">
        <v>363</v>
      </c>
      <c r="F5943" s="20"/>
      <c r="G5943" s="20"/>
      <c r="H5943" s="20"/>
      <c r="I5943" s="20"/>
      <c r="J5943" s="25"/>
      <c r="K5943" t="s">
        <v>4750</v>
      </c>
      <c r="L5943" t="s">
        <v>30</v>
      </c>
      <c r="M5943" s="21" t="s">
        <v>31</v>
      </c>
      <c r="N5943" t="s">
        <v>4751</v>
      </c>
      <c r="O5943" s="20">
        <v>65.9208023078665</v>
      </c>
      <c r="P5943" s="20">
        <v>65.02</v>
      </c>
      <c r="Q5943" s="22">
        <v>0.986335082760985</v>
      </c>
      <c r="R5943" s="23"/>
      <c r="S5943" s="24"/>
      <c r="T5943" s="23"/>
      <c r="U5943" s="22"/>
      <c r="V5943" s="20"/>
      <c r="W5943" s="20"/>
      <c r="X5943" s="25"/>
      <c r="Y5943" s="85"/>
    </row>
    <row r="5944" spans="1:25">
      <c r="A5944" s="1" t="s">
        <v>4652</v>
      </c>
      <c r="B5944" s="13" t="s">
        <v>4653</v>
      </c>
      <c r="C5944" t="s">
        <v>4747</v>
      </c>
      <c r="D5944" s="62" t="s">
        <v>4655</v>
      </c>
      <c r="E5944" s="13" t="s">
        <v>363</v>
      </c>
      <c r="F5944" s="20"/>
      <c r="G5944" s="20"/>
      <c r="H5944" s="20"/>
      <c r="I5944" s="20"/>
      <c r="J5944" s="25"/>
      <c r="K5944" t="s">
        <v>4748</v>
      </c>
      <c r="L5944" t="s">
        <v>30</v>
      </c>
      <c r="M5944" s="21" t="s">
        <v>31</v>
      </c>
      <c r="N5944" t="s">
        <v>4752</v>
      </c>
      <c r="O5944" s="20">
        <v>84.7469507920931</v>
      </c>
      <c r="P5944" s="20">
        <v>82</v>
      </c>
      <c r="Q5944" s="22">
        <v>0.967586435070306</v>
      </c>
      <c r="R5944" s="23"/>
      <c r="S5944" s="24"/>
      <c r="T5944" s="23"/>
      <c r="U5944" s="22"/>
      <c r="V5944" s="20"/>
      <c r="W5944" s="20"/>
      <c r="X5944" s="25"/>
      <c r="Y5944" s="85"/>
    </row>
    <row r="5945" spans="1:25">
      <c r="A5945" s="1" t="s">
        <v>4652</v>
      </c>
      <c r="B5945" s="13" t="s">
        <v>4653</v>
      </c>
      <c r="C5945" t="s">
        <v>4747</v>
      </c>
      <c r="D5945" s="62" t="s">
        <v>4655</v>
      </c>
      <c r="E5945" s="13" t="s">
        <v>363</v>
      </c>
      <c r="F5945" s="20" t="s">
        <v>4753</v>
      </c>
      <c r="G5945" s="20"/>
      <c r="H5945" s="20"/>
      <c r="I5945" s="20"/>
      <c r="J5945" s="25"/>
      <c r="K5945" t="s">
        <v>4748</v>
      </c>
      <c r="L5945" t="s">
        <v>30</v>
      </c>
      <c r="M5945" s="21" t="s">
        <v>31</v>
      </c>
      <c r="N5945" t="s">
        <v>4754</v>
      </c>
      <c r="O5945" s="20">
        <v>80.7414853336838</v>
      </c>
      <c r="P5945" s="20">
        <v>80.2735462735463</v>
      </c>
      <c r="Q5945" s="22">
        <v>0.994204477930972</v>
      </c>
      <c r="R5945" s="23"/>
      <c r="S5945" s="24"/>
      <c r="T5945" s="23"/>
      <c r="U5945" s="22"/>
      <c r="V5945" s="20"/>
      <c r="W5945" s="20"/>
      <c r="X5945" s="25"/>
      <c r="Y5945" s="85"/>
    </row>
    <row r="5946" spans="1:25">
      <c r="A5946" s="1" t="s">
        <v>4652</v>
      </c>
      <c r="B5946" s="13" t="s">
        <v>4653</v>
      </c>
      <c r="C5946" t="s">
        <v>4747</v>
      </c>
      <c r="D5946" s="62" t="s">
        <v>4655</v>
      </c>
      <c r="E5946" s="13" t="s">
        <v>363</v>
      </c>
      <c r="F5946" s="20"/>
      <c r="G5946" s="20"/>
      <c r="H5946" s="20"/>
      <c r="I5946" s="20"/>
      <c r="J5946" s="25"/>
      <c r="K5946" t="s">
        <v>4657</v>
      </c>
      <c r="L5946" t="s">
        <v>30</v>
      </c>
      <c r="M5946" s="21" t="s">
        <v>31</v>
      </c>
      <c r="N5946" t="s">
        <v>4755</v>
      </c>
      <c r="O5946" s="20">
        <v>80.8980687539133</v>
      </c>
      <c r="P5946" s="20">
        <v>64.2910052910053</v>
      </c>
      <c r="Q5946" s="22">
        <v>0.794716193863347</v>
      </c>
      <c r="R5946" s="23"/>
      <c r="S5946" s="24"/>
      <c r="T5946" s="23"/>
      <c r="U5946" s="22"/>
      <c r="V5946" s="20"/>
      <c r="W5946" s="20"/>
      <c r="X5946" s="25"/>
      <c r="Y5946" s="85"/>
    </row>
    <row r="5947" spans="1:25">
      <c r="A5947" s="1" t="s">
        <v>4652</v>
      </c>
      <c r="B5947" s="13" t="s">
        <v>4653</v>
      </c>
      <c r="C5947" t="s">
        <v>4747</v>
      </c>
      <c r="D5947" s="62" t="s">
        <v>4655</v>
      </c>
      <c r="E5947" s="13" t="s">
        <v>363</v>
      </c>
      <c r="F5947" s="20" t="s">
        <v>4756</v>
      </c>
      <c r="G5947" s="20"/>
      <c r="H5947" s="20"/>
      <c r="I5947" s="20"/>
      <c r="J5947" s="25"/>
      <c r="K5947" t="s">
        <v>4657</v>
      </c>
      <c r="L5947" t="s">
        <v>30</v>
      </c>
      <c r="M5947" s="21" t="s">
        <v>31</v>
      </c>
      <c r="N5947" t="s">
        <v>4757</v>
      </c>
      <c r="O5947" s="20">
        <v>78.012917411021</v>
      </c>
      <c r="P5947" s="20">
        <v>49.5861011676511</v>
      </c>
      <c r="Q5947" s="22">
        <v>0.635613983084371</v>
      </c>
      <c r="R5947" s="23"/>
      <c r="S5947" s="24"/>
      <c r="T5947" s="23"/>
      <c r="U5947" s="22"/>
      <c r="V5947" s="20"/>
      <c r="W5947" s="20"/>
      <c r="X5947" s="25"/>
      <c r="Y5947" s="85"/>
    </row>
    <row r="5948" spans="1:25">
      <c r="A5948" s="1" t="s">
        <v>4652</v>
      </c>
      <c r="B5948" s="13" t="s">
        <v>4653</v>
      </c>
      <c r="C5948" t="s">
        <v>4747</v>
      </c>
      <c r="D5948" s="62" t="s">
        <v>4655</v>
      </c>
      <c r="E5948" s="13" t="s">
        <v>363</v>
      </c>
      <c r="F5948" s="20"/>
      <c r="G5948" s="20"/>
      <c r="H5948" s="20"/>
      <c r="I5948" s="20"/>
      <c r="J5948" s="25"/>
      <c r="K5948" t="s">
        <v>4657</v>
      </c>
      <c r="L5948" t="s">
        <v>30</v>
      </c>
      <c r="M5948" s="21" t="s">
        <v>31</v>
      </c>
      <c r="N5948" t="s">
        <v>4758</v>
      </c>
      <c r="O5948" s="20">
        <v>83.3550317986464</v>
      </c>
      <c r="P5948" s="20">
        <v>82.3640267403136</v>
      </c>
      <c r="Q5948" s="22">
        <v>0.988111034967551</v>
      </c>
      <c r="R5948" s="23"/>
      <c r="S5948" s="24"/>
      <c r="T5948" s="23"/>
      <c r="U5948" s="22"/>
      <c r="V5948" s="20"/>
      <c r="W5948" s="20"/>
      <c r="X5948" s="25"/>
      <c r="Y5948" s="85"/>
    </row>
    <row r="5949" spans="1:25">
      <c r="A5949" s="1" t="s">
        <v>4652</v>
      </c>
      <c r="B5949" s="13" t="s">
        <v>4653</v>
      </c>
      <c r="C5949" t="s">
        <v>4747</v>
      </c>
      <c r="D5949" s="62" t="s">
        <v>4655</v>
      </c>
      <c r="E5949" s="13" t="s">
        <v>363</v>
      </c>
      <c r="F5949" s="20"/>
      <c r="G5949" s="20"/>
      <c r="H5949" s="20"/>
      <c r="I5949" s="20"/>
      <c r="J5949" s="25"/>
      <c r="K5949" t="s">
        <v>4657</v>
      </c>
      <c r="L5949" t="s">
        <v>30</v>
      </c>
      <c r="M5949" s="21" t="s">
        <v>31</v>
      </c>
      <c r="N5949" t="s">
        <v>4759</v>
      </c>
      <c r="O5949" s="20">
        <v>74.4622653935275</v>
      </c>
      <c r="P5949" s="20">
        <v>71.8010088008975</v>
      </c>
      <c r="Q5949" s="22">
        <v>0.964260332685751</v>
      </c>
      <c r="R5949" s="23"/>
      <c r="S5949" s="24"/>
      <c r="T5949" s="23"/>
      <c r="U5949" s="22"/>
      <c r="V5949" s="20"/>
      <c r="W5949" s="20"/>
      <c r="X5949" s="25"/>
      <c r="Y5949" s="85"/>
    </row>
    <row r="5950" spans="1:25">
      <c r="A5950" s="1" t="s">
        <v>4652</v>
      </c>
      <c r="B5950" s="13" t="s">
        <v>4653</v>
      </c>
      <c r="C5950" t="s">
        <v>4747</v>
      </c>
      <c r="D5950" s="62" t="s">
        <v>4655</v>
      </c>
      <c r="E5950" s="13" t="s">
        <v>363</v>
      </c>
      <c r="F5950" s="20"/>
      <c r="G5950" s="20"/>
      <c r="H5950" s="20"/>
      <c r="I5950" s="20"/>
      <c r="J5950" s="25"/>
      <c r="K5950" t="s">
        <v>4657</v>
      </c>
      <c r="L5950" t="s">
        <v>30</v>
      </c>
      <c r="M5950" s="21" t="s">
        <v>31</v>
      </c>
      <c r="N5950" t="s">
        <v>4760</v>
      </c>
      <c r="O5950" s="20">
        <v>83.6221780829998</v>
      </c>
      <c r="P5950" s="20">
        <v>77.9438294812675</v>
      </c>
      <c r="Q5950" s="22">
        <v>0.932095184173555</v>
      </c>
      <c r="R5950" s="23"/>
      <c r="S5950" s="24"/>
      <c r="T5950" s="23"/>
      <c r="U5950" s="22"/>
      <c r="V5950" s="20"/>
      <c r="W5950" s="20"/>
      <c r="X5950" s="25"/>
      <c r="Y5950" s="85"/>
    </row>
    <row r="5951" spans="1:25">
      <c r="A5951" s="1" t="s">
        <v>4652</v>
      </c>
      <c r="B5951" s="13" t="s">
        <v>4653</v>
      </c>
      <c r="C5951" t="s">
        <v>4747</v>
      </c>
      <c r="D5951" s="62" t="s">
        <v>4655</v>
      </c>
      <c r="E5951" s="13" t="s">
        <v>363</v>
      </c>
      <c r="F5951" s="20"/>
      <c r="G5951" s="20"/>
      <c r="H5951" s="20"/>
      <c r="I5951" s="20"/>
      <c r="J5951" s="25"/>
      <c r="K5951" t="s">
        <v>4657</v>
      </c>
      <c r="L5951" t="s">
        <v>30</v>
      </c>
      <c r="M5951" s="21" t="s">
        <v>31</v>
      </c>
      <c r="N5951" t="s">
        <v>4761</v>
      </c>
      <c r="O5951" s="20">
        <v>67.9552051732468</v>
      </c>
      <c r="P5951" s="20">
        <v>54.6859531641306</v>
      </c>
      <c r="Q5951" s="22">
        <v>0.804735310925967</v>
      </c>
      <c r="R5951" s="23"/>
      <c r="S5951" s="24"/>
      <c r="T5951" s="23"/>
      <c r="U5951" s="22"/>
      <c r="V5951" s="20"/>
      <c r="W5951" s="20"/>
      <c r="X5951" s="25"/>
      <c r="Y5951" s="85"/>
    </row>
    <row r="5952" spans="1:25">
      <c r="A5952" s="1" t="s">
        <v>4652</v>
      </c>
      <c r="B5952" s="13" t="s">
        <v>4653</v>
      </c>
      <c r="C5952" t="s">
        <v>4747</v>
      </c>
      <c r="D5952" s="62" t="s">
        <v>4655</v>
      </c>
      <c r="E5952" s="13" t="s">
        <v>363</v>
      </c>
      <c r="F5952" s="20" t="s">
        <v>4762</v>
      </c>
      <c r="G5952" s="20"/>
      <c r="H5952" s="20"/>
      <c r="I5952" s="20"/>
      <c r="J5952" s="25"/>
      <c r="K5952" t="s">
        <v>4657</v>
      </c>
      <c r="L5952" t="s">
        <v>30</v>
      </c>
      <c r="M5952" s="21" t="s">
        <v>31</v>
      </c>
      <c r="N5952" t="s">
        <v>4763</v>
      </c>
      <c r="O5952" s="20">
        <v>80.1669593171071</v>
      </c>
      <c r="P5952" s="20">
        <v>79.0281186181227</v>
      </c>
      <c r="Q5952" s="22">
        <v>0.98579413877381</v>
      </c>
      <c r="R5952" s="23"/>
      <c r="S5952" s="24"/>
      <c r="T5952" s="23"/>
      <c r="U5952" s="22"/>
      <c r="V5952" s="20"/>
      <c r="W5952" s="20"/>
      <c r="X5952" s="25"/>
      <c r="Y5952" s="85"/>
    </row>
    <row r="5953" spans="1:25">
      <c r="A5953" s="1" t="s">
        <v>4652</v>
      </c>
      <c r="B5953" s="13" t="s">
        <v>4653</v>
      </c>
      <c r="C5953" t="s">
        <v>4747</v>
      </c>
      <c r="D5953" s="62" t="s">
        <v>4655</v>
      </c>
      <c r="E5953" s="13" t="s">
        <v>363</v>
      </c>
      <c r="F5953" s="20" t="s">
        <v>4764</v>
      </c>
      <c r="G5953" s="20"/>
      <c r="H5953" s="20"/>
      <c r="I5953" s="20"/>
      <c r="J5953" s="25"/>
      <c r="K5953" t="s">
        <v>4657</v>
      </c>
      <c r="L5953" t="s">
        <v>30</v>
      </c>
      <c r="M5953" s="21" t="s">
        <v>31</v>
      </c>
      <c r="N5953" t="s">
        <v>4765</v>
      </c>
      <c r="O5953" s="20">
        <v>90.9719938799553</v>
      </c>
      <c r="P5953" s="20">
        <v>88.2144846710434</v>
      </c>
      <c r="Q5953" s="22">
        <v>0.969688372307738</v>
      </c>
      <c r="R5953" s="23"/>
      <c r="S5953" s="24"/>
      <c r="T5953" s="23"/>
      <c r="U5953" s="22"/>
      <c r="V5953" s="20"/>
      <c r="W5953" s="20"/>
      <c r="X5953" s="25"/>
      <c r="Y5953" s="85"/>
    </row>
    <row r="5954" spans="1:25">
      <c r="A5954" s="1" t="s">
        <v>4652</v>
      </c>
      <c r="B5954" s="13" t="s">
        <v>4653</v>
      </c>
      <c r="C5954" t="s">
        <v>4747</v>
      </c>
      <c r="D5954" s="62" t="s">
        <v>4655</v>
      </c>
      <c r="E5954" s="13" t="s">
        <v>363</v>
      </c>
      <c r="F5954" s="20"/>
      <c r="G5954" s="20"/>
      <c r="H5954" s="20"/>
      <c r="I5954" s="20"/>
      <c r="J5954" s="25"/>
      <c r="K5954" t="s">
        <v>4657</v>
      </c>
      <c r="L5954" t="s">
        <v>30</v>
      </c>
      <c r="M5954" s="21" t="s">
        <v>31</v>
      </c>
      <c r="N5954" t="s">
        <v>4766</v>
      </c>
      <c r="O5954" s="20">
        <v>78.7447293841156</v>
      </c>
      <c r="P5954" s="20">
        <v>73.9987212276215</v>
      </c>
      <c r="Q5954" s="22">
        <v>0.939729195926966</v>
      </c>
      <c r="R5954" s="23"/>
      <c r="S5954" s="24"/>
      <c r="T5954" s="23"/>
      <c r="U5954" s="22"/>
      <c r="V5954" s="20"/>
      <c r="W5954" s="20"/>
      <c r="X5954" s="25"/>
      <c r="Y5954" s="85"/>
    </row>
    <row r="5955" spans="1:25">
      <c r="A5955" s="1" t="s">
        <v>4652</v>
      </c>
      <c r="B5955" s="13" t="s">
        <v>4653</v>
      </c>
      <c r="C5955" t="s">
        <v>4747</v>
      </c>
      <c r="D5955" s="62" t="s">
        <v>4655</v>
      </c>
      <c r="E5955" s="13" t="s">
        <v>363</v>
      </c>
      <c r="F5955" s="20" t="s">
        <v>4767</v>
      </c>
      <c r="G5955" s="20"/>
      <c r="H5955" s="20"/>
      <c r="I5955" s="20"/>
      <c r="J5955" s="25"/>
      <c r="K5955" t="s">
        <v>4768</v>
      </c>
      <c r="L5955" t="s">
        <v>30</v>
      </c>
      <c r="M5955" s="21" t="s">
        <v>31</v>
      </c>
      <c r="N5955" t="s">
        <v>4769</v>
      </c>
      <c r="O5955" s="20">
        <v>78.7317980126242</v>
      </c>
      <c r="P5955" s="20">
        <v>60.5664033562395</v>
      </c>
      <c r="Q5955" s="22">
        <v>0.769274992888235</v>
      </c>
      <c r="R5955" s="23"/>
      <c r="S5955" s="24"/>
      <c r="T5955" s="23"/>
      <c r="U5955" s="22"/>
      <c r="V5955" s="20"/>
      <c r="W5955" s="20"/>
      <c r="X5955" s="25"/>
      <c r="Y5955" s="85"/>
    </row>
    <row r="5956" spans="1:25">
      <c r="A5956" s="1" t="s">
        <v>4652</v>
      </c>
      <c r="B5956" s="13" t="s">
        <v>4653</v>
      </c>
      <c r="C5956" t="s">
        <v>4747</v>
      </c>
      <c r="D5956" s="62" t="s">
        <v>4655</v>
      </c>
      <c r="E5956" s="13" t="s">
        <v>363</v>
      </c>
      <c r="F5956" s="20" t="s">
        <v>4770</v>
      </c>
      <c r="G5956" s="20"/>
      <c r="H5956" s="20"/>
      <c r="I5956" s="20"/>
      <c r="J5956" s="25"/>
      <c r="K5956" t="s">
        <v>4768</v>
      </c>
      <c r="L5956" t="s">
        <v>30</v>
      </c>
      <c r="M5956" s="21" t="s">
        <v>31</v>
      </c>
      <c r="N5956" t="s">
        <v>4771</v>
      </c>
      <c r="O5956" s="20">
        <v>77.6583825984142</v>
      </c>
      <c r="P5956" s="20">
        <v>57.9896090395135</v>
      </c>
      <c r="Q5956" s="22">
        <v>0.746726973949335</v>
      </c>
      <c r="R5956" s="23"/>
      <c r="S5956" s="24"/>
      <c r="T5956" s="23"/>
      <c r="U5956" s="22"/>
      <c r="V5956" s="20"/>
      <c r="W5956" s="20"/>
      <c r="X5956" s="25"/>
      <c r="Y5956" s="85"/>
    </row>
    <row r="5957" spans="1:25">
      <c r="A5957" s="1" t="s">
        <v>4652</v>
      </c>
      <c r="B5957" s="13" t="s">
        <v>4653</v>
      </c>
      <c r="C5957" t="s">
        <v>4747</v>
      </c>
      <c r="D5957" s="62" t="s">
        <v>4655</v>
      </c>
      <c r="E5957" s="13" t="s">
        <v>363</v>
      </c>
      <c r="F5957" s="20" t="s">
        <v>4772</v>
      </c>
      <c r="G5957" s="20"/>
      <c r="H5957" s="20"/>
      <c r="I5957" s="20"/>
      <c r="J5957" s="25"/>
      <c r="K5957" t="s">
        <v>4768</v>
      </c>
      <c r="L5957" t="s">
        <v>30</v>
      </c>
      <c r="M5957" s="21" t="s">
        <v>31</v>
      </c>
      <c r="N5957" t="s">
        <v>4773</v>
      </c>
      <c r="O5957" s="20">
        <v>70.8999461110113</v>
      </c>
      <c r="P5957" s="20">
        <v>65.9752852960115</v>
      </c>
      <c r="Q5957" s="22">
        <v>0.930540697347089</v>
      </c>
      <c r="R5957" s="23"/>
      <c r="S5957" s="24"/>
      <c r="T5957" s="23"/>
      <c r="U5957" s="22"/>
      <c r="V5957" s="20"/>
      <c r="W5957" s="20"/>
      <c r="X5957" s="25"/>
      <c r="Y5957" s="85"/>
    </row>
    <row r="5958" spans="1:25">
      <c r="A5958" s="1" t="s">
        <v>4652</v>
      </c>
      <c r="B5958" s="13" t="s">
        <v>4653</v>
      </c>
      <c r="C5958" t="s">
        <v>4747</v>
      </c>
      <c r="D5958" s="62" t="s">
        <v>4655</v>
      </c>
      <c r="E5958" s="13" t="s">
        <v>363</v>
      </c>
      <c r="F5958" s="20"/>
      <c r="G5958" s="20"/>
      <c r="H5958" s="20"/>
      <c r="I5958" s="20"/>
      <c r="J5958" s="25"/>
      <c r="K5958" t="s">
        <v>4768</v>
      </c>
      <c r="L5958" t="s">
        <v>30</v>
      </c>
      <c r="M5958" s="21" t="s">
        <v>31</v>
      </c>
      <c r="N5958" t="s">
        <v>4774</v>
      </c>
      <c r="O5958" s="20">
        <v>79.9928052623371</v>
      </c>
      <c r="P5958" s="20">
        <v>76.99954370801</v>
      </c>
      <c r="Q5958" s="22">
        <v>0.96258086531019</v>
      </c>
      <c r="R5958" s="23"/>
      <c r="S5958" s="24"/>
      <c r="T5958" s="23"/>
      <c r="U5958" s="22"/>
      <c r="V5958" s="20"/>
      <c r="W5958" s="20"/>
      <c r="X5958" s="25"/>
      <c r="Y5958" s="85"/>
    </row>
    <row r="5959" spans="1:25">
      <c r="A5959" s="1" t="s">
        <v>4652</v>
      </c>
      <c r="B5959" s="13" t="s">
        <v>4653</v>
      </c>
      <c r="C5959" t="s">
        <v>4747</v>
      </c>
      <c r="D5959" s="62" t="s">
        <v>4655</v>
      </c>
      <c r="E5959" s="13" t="s">
        <v>363</v>
      </c>
      <c r="F5959" s="20"/>
      <c r="G5959" s="20"/>
      <c r="H5959" s="20"/>
      <c r="I5959" s="20"/>
      <c r="J5959" s="25"/>
      <c r="K5959" t="s">
        <v>4768</v>
      </c>
      <c r="L5959" t="s">
        <v>30</v>
      </c>
      <c r="M5959" s="21" t="s">
        <v>31</v>
      </c>
      <c r="N5959" t="s">
        <v>4775</v>
      </c>
      <c r="O5959" s="20">
        <v>81.2627728783594</v>
      </c>
      <c r="P5959" s="20">
        <v>70.2223627744002</v>
      </c>
      <c r="Q5959" s="22">
        <v>0.864139387410698</v>
      </c>
      <c r="R5959" s="23"/>
      <c r="S5959" s="24"/>
      <c r="T5959" s="23"/>
      <c r="U5959" s="22"/>
      <c r="V5959" s="20"/>
      <c r="W5959" s="20"/>
      <c r="X5959" s="25"/>
      <c r="Y5959" s="85"/>
    </row>
    <row r="5960" spans="1:25">
      <c r="A5960" s="1" t="s">
        <v>4652</v>
      </c>
      <c r="B5960" s="13" t="s">
        <v>4653</v>
      </c>
      <c r="C5960" t="s">
        <v>4747</v>
      </c>
      <c r="D5960" s="62" t="s">
        <v>4655</v>
      </c>
      <c r="E5960" s="13" t="s">
        <v>363</v>
      </c>
      <c r="F5960" s="20"/>
      <c r="G5960" s="20"/>
      <c r="H5960" s="20"/>
      <c r="I5960" s="20"/>
      <c r="J5960" s="25"/>
      <c r="K5960" t="s">
        <v>4768</v>
      </c>
      <c r="L5960" t="s">
        <v>30</v>
      </c>
      <c r="M5960" s="21" t="s">
        <v>31</v>
      </c>
      <c r="N5960" t="s">
        <v>4776</v>
      </c>
      <c r="O5960" s="20">
        <v>77.3279551828149</v>
      </c>
      <c r="P5960" s="20">
        <v>68.7054861915627</v>
      </c>
      <c r="Q5960" s="22">
        <v>0.888494801513018</v>
      </c>
      <c r="R5960" s="23"/>
      <c r="S5960" s="24"/>
      <c r="T5960" s="23"/>
      <c r="U5960" s="22"/>
      <c r="V5960" s="20"/>
      <c r="W5960" s="20"/>
      <c r="X5960" s="25"/>
      <c r="Y5960" s="85"/>
    </row>
    <row r="5961" spans="1:25">
      <c r="A5961" s="1" t="s">
        <v>4652</v>
      </c>
      <c r="B5961" s="13" t="s">
        <v>4653</v>
      </c>
      <c r="C5961" t="s">
        <v>4747</v>
      </c>
      <c r="D5961" s="62" t="s">
        <v>4655</v>
      </c>
      <c r="E5961" s="13" t="s">
        <v>363</v>
      </c>
      <c r="F5961" s="20"/>
      <c r="G5961" s="20"/>
      <c r="H5961" s="20"/>
      <c r="I5961" s="20"/>
      <c r="J5961" s="25"/>
      <c r="K5961" t="s">
        <v>4768</v>
      </c>
      <c r="L5961" t="s">
        <v>30</v>
      </c>
      <c r="M5961" s="21" t="s">
        <v>31</v>
      </c>
      <c r="N5961" t="s">
        <v>4777</v>
      </c>
      <c r="O5961" s="20">
        <v>80.1818176269221</v>
      </c>
      <c r="P5961" s="20">
        <v>77.5817320990143</v>
      </c>
      <c r="Q5961" s="22">
        <v>0.967572629246124</v>
      </c>
      <c r="R5961" s="23"/>
      <c r="S5961" s="24"/>
      <c r="T5961" s="23"/>
      <c r="U5961" s="22"/>
      <c r="V5961" s="20"/>
      <c r="W5961" s="20"/>
      <c r="X5961" s="25"/>
      <c r="Y5961" s="85"/>
    </row>
    <row r="5962" spans="1:25">
      <c r="A5962" s="1" t="s">
        <v>4652</v>
      </c>
      <c r="B5962" s="13" t="s">
        <v>4653</v>
      </c>
      <c r="C5962" t="s">
        <v>4747</v>
      </c>
      <c r="D5962" s="62" t="s">
        <v>4655</v>
      </c>
      <c r="E5962" s="13" t="s">
        <v>363</v>
      </c>
      <c r="F5962" s="20" t="s">
        <v>4778</v>
      </c>
      <c r="G5962" s="20"/>
      <c r="H5962" s="20"/>
      <c r="I5962" s="20"/>
      <c r="J5962" s="25"/>
      <c r="K5962" t="s">
        <v>4768</v>
      </c>
      <c r="L5962" t="s">
        <v>30</v>
      </c>
      <c r="M5962" s="21" t="s">
        <v>31</v>
      </c>
      <c r="N5962" t="s">
        <v>4779</v>
      </c>
      <c r="O5962" s="20">
        <v>88.3553347837169</v>
      </c>
      <c r="P5962" s="20">
        <v>84.8731752748819</v>
      </c>
      <c r="Q5962" s="22">
        <v>0.960589142496501</v>
      </c>
      <c r="R5962" s="23"/>
      <c r="S5962" s="24"/>
      <c r="T5962" s="23"/>
      <c r="U5962" s="22"/>
      <c r="V5962" s="20"/>
      <c r="W5962" s="20"/>
      <c r="X5962" s="25"/>
      <c r="Y5962" s="85"/>
    </row>
    <row r="5963" spans="1:25">
      <c r="A5963" s="1" t="s">
        <v>4652</v>
      </c>
      <c r="B5963" s="13" t="s">
        <v>4653</v>
      </c>
      <c r="C5963" t="s">
        <v>4747</v>
      </c>
      <c r="D5963" s="62" t="s">
        <v>4655</v>
      </c>
      <c r="E5963" s="13" t="s">
        <v>363</v>
      </c>
      <c r="F5963" s="20" t="s">
        <v>4780</v>
      </c>
      <c r="G5963" s="20"/>
      <c r="H5963" s="20"/>
      <c r="I5963" s="20"/>
      <c r="J5963" s="25"/>
      <c r="K5963" t="s">
        <v>4768</v>
      </c>
      <c r="L5963" t="s">
        <v>30</v>
      </c>
      <c r="M5963" s="21" t="s">
        <v>31</v>
      </c>
      <c r="N5963" t="s">
        <v>4781</v>
      </c>
      <c r="O5963" s="20">
        <v>82.7906557967456</v>
      </c>
      <c r="P5963" s="20">
        <v>72.096844501894</v>
      </c>
      <c r="Q5963" s="22">
        <v>0.870833112844217</v>
      </c>
      <c r="R5963" s="23"/>
      <c r="S5963" s="24"/>
      <c r="T5963" s="23"/>
      <c r="U5963" s="22"/>
      <c r="V5963" s="20"/>
      <c r="W5963" s="20"/>
      <c r="X5963" s="25"/>
      <c r="Y5963" s="85"/>
    </row>
    <row r="5964" spans="1:25">
      <c r="A5964" s="1" t="s">
        <v>4652</v>
      </c>
      <c r="B5964" s="13" t="s">
        <v>4653</v>
      </c>
      <c r="C5964" t="s">
        <v>4747</v>
      </c>
      <c r="D5964" s="62" t="s">
        <v>4655</v>
      </c>
      <c r="E5964" s="13" t="s">
        <v>363</v>
      </c>
      <c r="F5964" s="20"/>
      <c r="G5964" s="20"/>
      <c r="H5964" s="20"/>
      <c r="I5964" s="20"/>
      <c r="J5964" s="25"/>
      <c r="K5964" t="s">
        <v>4768</v>
      </c>
      <c r="L5964" t="s">
        <v>30</v>
      </c>
      <c r="M5964" s="21" t="s">
        <v>31</v>
      </c>
      <c r="N5964" t="s">
        <v>4782</v>
      </c>
      <c r="O5964" s="20">
        <v>78.6811993638223</v>
      </c>
      <c r="P5964" s="20">
        <v>68.2933511809115</v>
      </c>
      <c r="Q5964" s="22">
        <v>0.867975472325004</v>
      </c>
      <c r="R5964" s="23"/>
      <c r="S5964" s="24"/>
      <c r="T5964" s="23"/>
      <c r="U5964" s="22"/>
      <c r="V5964" s="20"/>
      <c r="W5964" s="20"/>
      <c r="X5964" s="25"/>
      <c r="Y5964" s="85"/>
    </row>
    <row r="5965" spans="1:25">
      <c r="A5965" s="1" t="s">
        <v>4652</v>
      </c>
      <c r="B5965" s="13" t="s">
        <v>4653</v>
      </c>
      <c r="C5965" t="s">
        <v>4747</v>
      </c>
      <c r="D5965" s="62" t="s">
        <v>4655</v>
      </c>
      <c r="E5965" s="13" t="s">
        <v>363</v>
      </c>
      <c r="F5965" s="20"/>
      <c r="G5965" s="20"/>
      <c r="H5965" s="20"/>
      <c r="I5965" s="20"/>
      <c r="J5965" s="25"/>
      <c r="K5965" t="s">
        <v>4768</v>
      </c>
      <c r="L5965" t="s">
        <v>30</v>
      </c>
      <c r="M5965" s="21" t="s">
        <v>31</v>
      </c>
      <c r="N5965" t="s">
        <v>4783</v>
      </c>
      <c r="O5965" s="20">
        <v>78.6811993638223</v>
      </c>
      <c r="P5965" s="20">
        <v>70.6031458053793</v>
      </c>
      <c r="Q5965" s="22">
        <v>0.897331845170661</v>
      </c>
      <c r="R5965" s="23"/>
      <c r="S5965" s="24"/>
      <c r="T5965" s="23"/>
      <c r="U5965" s="22"/>
      <c r="V5965" s="20"/>
      <c r="W5965" s="20"/>
      <c r="X5965" s="25"/>
      <c r="Y5965" s="85"/>
    </row>
    <row r="5966" spans="1:25">
      <c r="A5966" s="1" t="s">
        <v>4652</v>
      </c>
      <c r="B5966" s="13" t="s">
        <v>4653</v>
      </c>
      <c r="C5966" t="s">
        <v>4747</v>
      </c>
      <c r="D5966" s="62" t="s">
        <v>4655</v>
      </c>
      <c r="E5966" s="13" t="s">
        <v>363</v>
      </c>
      <c r="F5966" s="20"/>
      <c r="G5966" s="20"/>
      <c r="H5966" s="20"/>
      <c r="I5966" s="20"/>
      <c r="J5966" s="25"/>
      <c r="K5966" t="s">
        <v>4768</v>
      </c>
      <c r="L5966" t="s">
        <v>30</v>
      </c>
      <c r="M5966" s="21" t="s">
        <v>31</v>
      </c>
      <c r="N5966" t="s">
        <v>4784</v>
      </c>
      <c r="O5966" s="20">
        <v>81.2627728783594</v>
      </c>
      <c r="P5966" s="20">
        <v>55.9263234514751</v>
      </c>
      <c r="Q5966" s="22">
        <v>0.688215790214175</v>
      </c>
      <c r="R5966" s="23"/>
      <c r="S5966" s="24"/>
      <c r="T5966" s="23"/>
      <c r="U5966" s="22"/>
      <c r="V5966" s="20"/>
      <c r="W5966" s="20"/>
      <c r="X5966" s="25"/>
      <c r="Y5966" s="85"/>
    </row>
    <row r="5967" spans="1:25">
      <c r="A5967" s="1" t="s">
        <v>4652</v>
      </c>
      <c r="B5967" s="13" t="s">
        <v>4653</v>
      </c>
      <c r="C5967" t="s">
        <v>4747</v>
      </c>
      <c r="D5967" s="62" t="s">
        <v>4655</v>
      </c>
      <c r="E5967" s="13" t="s">
        <v>363</v>
      </c>
      <c r="F5967" s="20"/>
      <c r="G5967" s="20"/>
      <c r="H5967" s="20"/>
      <c r="I5967" s="20"/>
      <c r="J5967" s="25"/>
      <c r="K5967" t="s">
        <v>4768</v>
      </c>
      <c r="L5967" t="s">
        <v>30</v>
      </c>
      <c r="M5967" s="21" t="s">
        <v>31</v>
      </c>
      <c r="N5967" t="s">
        <v>4785</v>
      </c>
      <c r="O5967" s="20">
        <v>83.6777932629264</v>
      </c>
      <c r="P5967" s="20">
        <v>71.8414846262992</v>
      </c>
      <c r="Q5967" s="22">
        <v>0.85854898683291</v>
      </c>
      <c r="R5967" s="23"/>
      <c r="S5967" s="24"/>
      <c r="T5967" s="23"/>
      <c r="U5967" s="22"/>
      <c r="V5967" s="20"/>
      <c r="W5967" s="20"/>
      <c r="X5967" s="25"/>
      <c r="Y5967" s="85"/>
    </row>
    <row r="5968" spans="1:25">
      <c r="A5968" s="1" t="s">
        <v>4652</v>
      </c>
      <c r="B5968" s="13" t="s">
        <v>4653</v>
      </c>
      <c r="C5968" t="s">
        <v>4747</v>
      </c>
      <c r="D5968" s="62" t="s">
        <v>4655</v>
      </c>
      <c r="E5968" s="13" t="s">
        <v>363</v>
      </c>
      <c r="F5968" s="20"/>
      <c r="G5968" s="20"/>
      <c r="H5968" s="20"/>
      <c r="I5968" s="20"/>
      <c r="J5968" s="25"/>
      <c r="K5968" t="s">
        <v>4768</v>
      </c>
      <c r="L5968" t="s">
        <v>30</v>
      </c>
      <c r="M5968" s="21" t="s">
        <v>31</v>
      </c>
      <c r="N5968" t="s">
        <v>4786</v>
      </c>
      <c r="O5968" s="20">
        <v>77.3279551828149</v>
      </c>
      <c r="P5968" s="20">
        <v>70.6769074545841</v>
      </c>
      <c r="Q5968" s="22">
        <v>0.913989090846813</v>
      </c>
      <c r="R5968" s="23"/>
      <c r="S5968" s="24"/>
      <c r="T5968" s="23"/>
      <c r="U5968" s="22"/>
      <c r="V5968" s="20"/>
      <c r="W5968" s="20"/>
      <c r="X5968" s="25"/>
      <c r="Y5968" s="85"/>
    </row>
    <row r="5969" spans="1:25">
      <c r="A5969" s="1" t="s">
        <v>4652</v>
      </c>
      <c r="B5969" s="13" t="s">
        <v>4653</v>
      </c>
      <c r="C5969" t="s">
        <v>4747</v>
      </c>
      <c r="D5969" s="62" t="s">
        <v>4655</v>
      </c>
      <c r="E5969" s="13" t="s">
        <v>363</v>
      </c>
      <c r="F5969" s="20"/>
      <c r="G5969" s="20"/>
      <c r="H5969" s="20"/>
      <c r="I5969" s="20"/>
      <c r="J5969" s="25"/>
      <c r="K5969" t="s">
        <v>4768</v>
      </c>
      <c r="L5969" t="s">
        <v>30</v>
      </c>
      <c r="M5969" s="21" t="s">
        <v>31</v>
      </c>
      <c r="N5969" t="s">
        <v>4787</v>
      </c>
      <c r="O5969" s="20">
        <v>81.2627728783594</v>
      </c>
      <c r="P5969" s="20">
        <v>68.6712336464887</v>
      </c>
      <c r="Q5969" s="22">
        <v>0.845051568068951</v>
      </c>
      <c r="R5969" s="23"/>
      <c r="S5969" s="24"/>
      <c r="T5969" s="23"/>
      <c r="U5969" s="22"/>
      <c r="V5969" s="20"/>
      <c r="W5969" s="20"/>
      <c r="X5969" s="25"/>
      <c r="Y5969" s="85"/>
    </row>
    <row r="5970" spans="1:25">
      <c r="A5970" s="1" t="s">
        <v>4652</v>
      </c>
      <c r="B5970" s="13" t="s">
        <v>4653</v>
      </c>
      <c r="C5970" t="s">
        <v>4747</v>
      </c>
      <c r="D5970" s="62" t="s">
        <v>4655</v>
      </c>
      <c r="E5970" s="13" t="s">
        <v>363</v>
      </c>
      <c r="F5970" s="20"/>
      <c r="G5970" s="20"/>
      <c r="H5970" s="20"/>
      <c r="I5970" s="20"/>
      <c r="J5970" s="25"/>
      <c r="K5970" t="s">
        <v>4768</v>
      </c>
      <c r="L5970" t="s">
        <v>30</v>
      </c>
      <c r="M5970" s="21" t="s">
        <v>31</v>
      </c>
      <c r="N5970" t="s">
        <v>4788</v>
      </c>
      <c r="O5970" s="20">
        <v>81.2627728783594</v>
      </c>
      <c r="P5970" s="20">
        <v>61.7588004391148</v>
      </c>
      <c r="Q5970" s="22">
        <v>0.759988839312193</v>
      </c>
      <c r="R5970" s="23"/>
      <c r="S5970" s="24"/>
      <c r="T5970" s="23"/>
      <c r="U5970" s="22"/>
      <c r="V5970" s="20"/>
      <c r="W5970" s="20"/>
      <c r="X5970" s="25"/>
      <c r="Y5970" s="85"/>
    </row>
    <row r="5971" spans="1:25">
      <c r="A5971" s="1" t="s">
        <v>4652</v>
      </c>
      <c r="B5971" s="13" t="s">
        <v>4653</v>
      </c>
      <c r="C5971" t="s">
        <v>4747</v>
      </c>
      <c r="D5971" s="62" t="s">
        <v>4655</v>
      </c>
      <c r="E5971" s="13" t="s">
        <v>363</v>
      </c>
      <c r="F5971" s="20"/>
      <c r="G5971" s="20"/>
      <c r="H5971" s="20"/>
      <c r="I5971" s="20"/>
      <c r="J5971" s="25"/>
      <c r="K5971" t="s">
        <v>4768</v>
      </c>
      <c r="L5971" t="s">
        <v>30</v>
      </c>
      <c r="M5971" s="21" t="s">
        <v>31</v>
      </c>
      <c r="N5971" t="s">
        <v>4789</v>
      </c>
      <c r="O5971" s="20">
        <v>77.8324097236087</v>
      </c>
      <c r="P5971" s="20">
        <v>77.6569258954188</v>
      </c>
      <c r="Q5971" s="22">
        <v>0.997745363033047</v>
      </c>
      <c r="R5971" s="23"/>
      <c r="S5971" s="24"/>
      <c r="T5971" s="23"/>
      <c r="U5971" s="22"/>
      <c r="V5971" s="20"/>
      <c r="W5971" s="20"/>
      <c r="X5971" s="25"/>
      <c r="Y5971" s="85"/>
    </row>
    <row r="5972" spans="1:25">
      <c r="A5972" s="1" t="s">
        <v>4652</v>
      </c>
      <c r="B5972" s="13" t="s">
        <v>4653</v>
      </c>
      <c r="C5972" t="s">
        <v>4747</v>
      </c>
      <c r="D5972" s="62" t="s">
        <v>4655</v>
      </c>
      <c r="E5972" s="13" t="s">
        <v>363</v>
      </c>
      <c r="F5972" s="20"/>
      <c r="G5972" s="20"/>
      <c r="H5972" s="20"/>
      <c r="I5972" s="20"/>
      <c r="J5972" s="25"/>
      <c r="K5972" t="s">
        <v>4768</v>
      </c>
      <c r="L5972" t="s">
        <v>30</v>
      </c>
      <c r="M5972" s="21" t="s">
        <v>31</v>
      </c>
      <c r="N5972" t="s">
        <v>4790</v>
      </c>
      <c r="O5972" s="20">
        <v>84.8228460314711</v>
      </c>
      <c r="P5972" s="20">
        <v>61.7643894192837</v>
      </c>
      <c r="Q5972" s="22">
        <v>0.728157475361859</v>
      </c>
      <c r="R5972" s="23"/>
      <c r="S5972" s="24"/>
      <c r="T5972" s="23"/>
      <c r="U5972" s="22"/>
      <c r="V5972" s="20"/>
      <c r="W5972" s="20"/>
      <c r="X5972" s="25"/>
      <c r="Y5972" s="85"/>
    </row>
    <row r="5973" spans="1:25">
      <c r="A5973" s="1" t="s">
        <v>4652</v>
      </c>
      <c r="B5973" s="13" t="s">
        <v>4653</v>
      </c>
      <c r="C5973" t="s">
        <v>4747</v>
      </c>
      <c r="D5973" s="62" t="s">
        <v>4655</v>
      </c>
      <c r="E5973" s="13" t="s">
        <v>363</v>
      </c>
      <c r="F5973" s="20"/>
      <c r="G5973" s="20"/>
      <c r="H5973" s="20"/>
      <c r="I5973" s="20"/>
      <c r="J5973" s="25"/>
      <c r="K5973" t="s">
        <v>4768</v>
      </c>
      <c r="L5973" t="s">
        <v>30</v>
      </c>
      <c r="M5973" s="21" t="s">
        <v>31</v>
      </c>
      <c r="N5973" t="s">
        <v>4791</v>
      </c>
      <c r="O5973" s="20">
        <v>76.4100870467788</v>
      </c>
      <c r="P5973" s="20">
        <v>69.734</v>
      </c>
      <c r="Q5973" s="22">
        <v>0.912628197338767</v>
      </c>
      <c r="R5973" s="23"/>
      <c r="S5973" s="24"/>
      <c r="T5973" s="23"/>
      <c r="U5973" s="22"/>
      <c r="V5973" s="20"/>
      <c r="W5973" s="20"/>
      <c r="X5973" s="25"/>
      <c r="Y5973" s="85"/>
    </row>
    <row r="5974" spans="1:25">
      <c r="A5974" s="1" t="s">
        <v>4652</v>
      </c>
      <c r="B5974" s="13" t="s">
        <v>4653</v>
      </c>
      <c r="C5974" t="s">
        <v>4747</v>
      </c>
      <c r="D5974" s="62" t="s">
        <v>4655</v>
      </c>
      <c r="E5974" s="13" t="s">
        <v>363</v>
      </c>
      <c r="F5974" s="20" t="s">
        <v>4792</v>
      </c>
      <c r="G5974" s="20"/>
      <c r="H5974" s="20"/>
      <c r="I5974" s="20"/>
      <c r="J5974" s="25"/>
      <c r="K5974" t="s">
        <v>4768</v>
      </c>
      <c r="L5974" t="s">
        <v>30</v>
      </c>
      <c r="M5974" s="21" t="s">
        <v>31</v>
      </c>
      <c r="N5974" t="s">
        <v>4793</v>
      </c>
      <c r="O5974" s="20">
        <v>80.0402007555383</v>
      </c>
      <c r="P5974" s="20">
        <v>78.5849719857491</v>
      </c>
      <c r="Q5974" s="22">
        <v>0.981818776614094</v>
      </c>
      <c r="R5974" s="23"/>
      <c r="S5974" s="24"/>
      <c r="T5974" s="23"/>
      <c r="U5974" s="22"/>
      <c r="V5974" s="20"/>
      <c r="W5974" s="20"/>
      <c r="X5974" s="25"/>
      <c r="Y5974" s="85"/>
    </row>
    <row r="5975" spans="1:25">
      <c r="A5975" s="1" t="s">
        <v>4652</v>
      </c>
      <c r="B5975" s="13" t="s">
        <v>4653</v>
      </c>
      <c r="C5975" t="s">
        <v>4747</v>
      </c>
      <c r="D5975" s="62" t="s">
        <v>4655</v>
      </c>
      <c r="E5975" s="13" t="s">
        <v>363</v>
      </c>
      <c r="F5975" s="20"/>
      <c r="G5975" s="20"/>
      <c r="H5975" s="20"/>
      <c r="I5975" s="20"/>
      <c r="J5975" s="25"/>
      <c r="K5975" t="s">
        <v>4768</v>
      </c>
      <c r="L5975" t="s">
        <v>30</v>
      </c>
      <c r="M5975" s="21" t="s">
        <v>31</v>
      </c>
      <c r="N5975" t="s">
        <v>4794</v>
      </c>
      <c r="O5975" s="20">
        <v>63.2597331802204</v>
      </c>
      <c r="P5975" s="20">
        <v>62.5750988142292</v>
      </c>
      <c r="Q5975" s="22">
        <v>0.989177406676049</v>
      </c>
      <c r="R5975" s="23"/>
      <c r="S5975" s="24"/>
      <c r="T5975" s="23"/>
      <c r="U5975" s="22"/>
      <c r="V5975" s="20"/>
      <c r="W5975" s="20"/>
      <c r="X5975" s="25"/>
      <c r="Y5975" s="85"/>
    </row>
    <row r="5976" spans="1:25">
      <c r="A5976" s="1" t="s">
        <v>4652</v>
      </c>
      <c r="B5976" s="13" t="s">
        <v>4653</v>
      </c>
      <c r="C5976" t="s">
        <v>4747</v>
      </c>
      <c r="D5976" s="62" t="s">
        <v>4655</v>
      </c>
      <c r="E5976" s="13" t="s">
        <v>363</v>
      </c>
      <c r="F5976" s="20"/>
      <c r="G5976" s="20"/>
      <c r="H5976" s="20"/>
      <c r="I5976" s="20"/>
      <c r="J5976" s="25"/>
      <c r="K5976" t="s">
        <v>4659</v>
      </c>
      <c r="L5976" t="s">
        <v>30</v>
      </c>
      <c r="M5976" s="21" t="s">
        <v>31</v>
      </c>
      <c r="N5976" t="s">
        <v>4795</v>
      </c>
      <c r="O5976" s="20">
        <v>83.801652892562</v>
      </c>
      <c r="P5976" s="20">
        <v>57.1846628045922</v>
      </c>
      <c r="Q5976" s="22">
        <v>0.682381084749078</v>
      </c>
      <c r="R5976" s="23"/>
      <c r="S5976" s="24"/>
      <c r="T5976" s="23"/>
      <c r="U5976" s="22"/>
      <c r="V5976" s="20"/>
      <c r="W5976" s="20"/>
      <c r="X5976" s="25"/>
      <c r="Y5976" s="85"/>
    </row>
    <row r="5977" spans="1:25">
      <c r="A5977" s="1" t="s">
        <v>4652</v>
      </c>
      <c r="B5977" s="13" t="s">
        <v>4653</v>
      </c>
      <c r="C5977" t="s">
        <v>4747</v>
      </c>
      <c r="D5977" s="62" t="s">
        <v>4655</v>
      </c>
      <c r="E5977" s="13" t="s">
        <v>363</v>
      </c>
      <c r="F5977" s="20"/>
      <c r="G5977" s="20"/>
      <c r="H5977" s="20"/>
      <c r="I5977" s="20"/>
      <c r="J5977" s="25"/>
      <c r="K5977" t="s">
        <v>4659</v>
      </c>
      <c r="L5977" t="s">
        <v>30</v>
      </c>
      <c r="M5977" s="21" t="s">
        <v>31</v>
      </c>
      <c r="N5977" t="s">
        <v>4796</v>
      </c>
      <c r="O5977" s="20">
        <v>83.801652892562</v>
      </c>
      <c r="P5977" s="20">
        <v>67.5793635547813</v>
      </c>
      <c r="Q5977" s="22">
        <v>0.806420413227666</v>
      </c>
      <c r="R5977" s="23"/>
      <c r="S5977" s="24"/>
      <c r="T5977" s="23"/>
      <c r="U5977" s="22"/>
      <c r="V5977" s="20"/>
      <c r="W5977" s="20"/>
      <c r="X5977" s="25"/>
      <c r="Y5977" s="85"/>
    </row>
    <row r="5978" spans="1:25">
      <c r="A5978" s="1" t="s">
        <v>4652</v>
      </c>
      <c r="B5978" s="13" t="s">
        <v>4653</v>
      </c>
      <c r="C5978" t="s">
        <v>4747</v>
      </c>
      <c r="D5978" s="62" t="s">
        <v>4655</v>
      </c>
      <c r="E5978" s="13" t="s">
        <v>363</v>
      </c>
      <c r="F5978" s="20"/>
      <c r="G5978" s="20"/>
      <c r="H5978" s="20"/>
      <c r="I5978" s="20"/>
      <c r="J5978" s="25"/>
      <c r="K5978" t="s">
        <v>4659</v>
      </c>
      <c r="L5978" t="s">
        <v>30</v>
      </c>
      <c r="M5978" s="21" t="s">
        <v>31</v>
      </c>
      <c r="N5978" t="s">
        <v>4797</v>
      </c>
      <c r="O5978" s="20">
        <v>78.8429752066116</v>
      </c>
      <c r="P5978" s="20">
        <v>50.4878919225057</v>
      </c>
      <c r="Q5978" s="22">
        <v>0.640360054782305</v>
      </c>
      <c r="R5978" s="23"/>
      <c r="S5978" s="24"/>
      <c r="T5978" s="23"/>
      <c r="U5978" s="22"/>
      <c r="V5978" s="20"/>
      <c r="W5978" s="20"/>
      <c r="X5978" s="25"/>
      <c r="Y5978" s="85"/>
    </row>
    <row r="5979" spans="1:25">
      <c r="A5979" s="1" t="s">
        <v>4652</v>
      </c>
      <c r="B5979" s="13" t="s">
        <v>4653</v>
      </c>
      <c r="C5979" t="s">
        <v>4747</v>
      </c>
      <c r="D5979" s="62" t="s">
        <v>4655</v>
      </c>
      <c r="E5979" s="13" t="s">
        <v>363</v>
      </c>
      <c r="F5979" s="20" t="s">
        <v>4798</v>
      </c>
      <c r="G5979" s="20"/>
      <c r="H5979" s="20"/>
      <c r="I5979" s="20"/>
      <c r="J5979" s="25"/>
      <c r="K5979" t="s">
        <v>4659</v>
      </c>
      <c r="L5979" t="s">
        <v>30</v>
      </c>
      <c r="M5979" s="21" t="s">
        <v>31</v>
      </c>
      <c r="N5979" t="s">
        <v>4799</v>
      </c>
      <c r="O5979" s="20">
        <v>78.2778400027153</v>
      </c>
      <c r="P5979" s="20">
        <v>64.3890814831884</v>
      </c>
      <c r="Q5979" s="22">
        <v>0.822571004526376</v>
      </c>
      <c r="R5979" s="23"/>
      <c r="S5979" s="24"/>
      <c r="T5979" s="23"/>
      <c r="U5979" s="22"/>
      <c r="V5979" s="20"/>
      <c r="W5979" s="20"/>
      <c r="X5979" s="25"/>
      <c r="Y5979" s="85"/>
    </row>
    <row r="5980" spans="1:25">
      <c r="A5980" s="1" t="s">
        <v>4652</v>
      </c>
      <c r="B5980" s="13" t="s">
        <v>4653</v>
      </c>
      <c r="C5980" t="s">
        <v>4747</v>
      </c>
      <c r="D5980" s="62" t="s">
        <v>4655</v>
      </c>
      <c r="E5980" s="13" t="s">
        <v>363</v>
      </c>
      <c r="F5980" s="20"/>
      <c r="G5980" s="20"/>
      <c r="H5980" s="20"/>
      <c r="I5980" s="20"/>
      <c r="J5980" s="25"/>
      <c r="K5980" t="s">
        <v>4659</v>
      </c>
      <c r="L5980" t="s">
        <v>30</v>
      </c>
      <c r="M5980" s="21" t="s">
        <v>31</v>
      </c>
      <c r="N5980" t="s">
        <v>4800</v>
      </c>
      <c r="O5980" s="20">
        <v>82.6239669421488</v>
      </c>
      <c r="P5980" s="20">
        <v>70.2759376992069</v>
      </c>
      <c r="Q5980" s="22">
        <v>0.850551484031411</v>
      </c>
      <c r="R5980" s="23"/>
      <c r="S5980" s="24"/>
      <c r="T5980" s="23"/>
      <c r="U5980" s="22"/>
      <c r="V5980" s="20"/>
      <c r="W5980" s="20"/>
      <c r="X5980" s="25"/>
      <c r="Y5980" s="85"/>
    </row>
    <row r="5981" spans="1:25">
      <c r="A5981" s="1" t="s">
        <v>4652</v>
      </c>
      <c r="B5981" s="13" t="s">
        <v>4653</v>
      </c>
      <c r="C5981" t="s">
        <v>4747</v>
      </c>
      <c r="D5981" s="62" t="s">
        <v>4655</v>
      </c>
      <c r="E5981" s="13" t="s">
        <v>363</v>
      </c>
      <c r="F5981" s="20"/>
      <c r="G5981" s="20"/>
      <c r="H5981" s="20"/>
      <c r="I5981" s="20"/>
      <c r="J5981" s="25"/>
      <c r="K5981" t="s">
        <v>4659</v>
      </c>
      <c r="L5981" t="s">
        <v>30</v>
      </c>
      <c r="M5981" s="21" t="s">
        <v>31</v>
      </c>
      <c r="N5981" t="s">
        <v>4801</v>
      </c>
      <c r="O5981" s="20">
        <v>80.7611154359285</v>
      </c>
      <c r="P5981" s="20">
        <v>77.4577777777778</v>
      </c>
      <c r="Q5981" s="22">
        <v>0.959097424047203</v>
      </c>
      <c r="R5981" s="23"/>
      <c r="S5981" s="24"/>
      <c r="T5981" s="23"/>
      <c r="U5981" s="22"/>
      <c r="V5981" s="20"/>
      <c r="W5981" s="20"/>
      <c r="X5981" s="25"/>
      <c r="Y5981" s="85"/>
    </row>
    <row r="5982" spans="1:25">
      <c r="A5982" s="1" t="s">
        <v>4652</v>
      </c>
      <c r="B5982" s="13" t="s">
        <v>4653</v>
      </c>
      <c r="C5982" t="s">
        <v>4802</v>
      </c>
      <c r="D5982" s="62" t="s">
        <v>4655</v>
      </c>
      <c r="E5982" s="13" t="s">
        <v>363</v>
      </c>
      <c r="F5982" s="20"/>
      <c r="G5982" s="20"/>
      <c r="H5982" s="20"/>
      <c r="I5982" s="20"/>
      <c r="J5982" s="25"/>
      <c r="K5982" t="s">
        <v>4748</v>
      </c>
      <c r="L5982" t="s">
        <v>30</v>
      </c>
      <c r="M5982" s="21" t="s">
        <v>31</v>
      </c>
      <c r="N5982" t="s">
        <v>4803</v>
      </c>
      <c r="O5982" s="20">
        <v>73.476196375974</v>
      </c>
      <c r="P5982" s="20">
        <v>70.1662412913016</v>
      </c>
      <c r="Q5982" s="22">
        <v>0.954952008297552</v>
      </c>
      <c r="R5982" s="23"/>
      <c r="S5982" s="24"/>
      <c r="T5982" s="23"/>
      <c r="U5982" s="22"/>
      <c r="V5982" s="20"/>
      <c r="W5982" s="20"/>
      <c r="X5982" s="25"/>
      <c r="Y5982" s="85"/>
    </row>
    <row r="5983" spans="1:25">
      <c r="A5983" s="1" t="s">
        <v>4652</v>
      </c>
      <c r="B5983" s="13" t="s">
        <v>4653</v>
      </c>
      <c r="C5983" t="s">
        <v>4802</v>
      </c>
      <c r="D5983" s="62" t="s">
        <v>4655</v>
      </c>
      <c r="E5983" s="13" t="s">
        <v>363</v>
      </c>
      <c r="F5983" s="20"/>
      <c r="G5983" s="20"/>
      <c r="H5983" s="20"/>
      <c r="I5983" s="20"/>
      <c r="J5983" s="25"/>
      <c r="K5983" t="s">
        <v>4804</v>
      </c>
      <c r="L5983" t="s">
        <v>30</v>
      </c>
      <c r="M5983" s="21" t="s">
        <v>31</v>
      </c>
      <c r="N5983" t="s">
        <v>4805</v>
      </c>
      <c r="O5983" s="20">
        <v>72.2878717651118</v>
      </c>
      <c r="P5983" s="20">
        <v>69.9583971982014</v>
      </c>
      <c r="Q5983" s="22">
        <v>0.967775029060482</v>
      </c>
      <c r="R5983" s="23"/>
      <c r="S5983" s="24"/>
      <c r="T5983" s="23"/>
      <c r="U5983" s="22"/>
      <c r="V5983" s="20"/>
      <c r="W5983" s="20"/>
      <c r="X5983" s="25"/>
      <c r="Y5983" s="85"/>
    </row>
    <row r="5984" spans="1:25">
      <c r="A5984" s="1" t="s">
        <v>4652</v>
      </c>
      <c r="B5984" s="13" t="s">
        <v>4653</v>
      </c>
      <c r="C5984" t="s">
        <v>4802</v>
      </c>
      <c r="D5984" s="62" t="s">
        <v>4655</v>
      </c>
      <c r="E5984" s="13" t="s">
        <v>363</v>
      </c>
      <c r="F5984" s="20"/>
      <c r="G5984" s="20"/>
      <c r="H5984" s="20"/>
      <c r="I5984" s="20"/>
      <c r="J5984" s="25"/>
      <c r="K5984" t="s">
        <v>4804</v>
      </c>
      <c r="L5984" t="s">
        <v>30</v>
      </c>
      <c r="M5984" s="21" t="s">
        <v>31</v>
      </c>
      <c r="N5984" t="s">
        <v>4806</v>
      </c>
      <c r="O5984" s="20">
        <v>77.0697465581414</v>
      </c>
      <c r="P5984" s="20">
        <v>73.0868991231605</v>
      </c>
      <c r="Q5984" s="22">
        <v>0.948321518976629</v>
      </c>
      <c r="R5984" s="23"/>
      <c r="S5984" s="24"/>
      <c r="T5984" s="23"/>
      <c r="U5984" s="22"/>
      <c r="V5984" s="20"/>
      <c r="W5984" s="20"/>
      <c r="X5984" s="25"/>
      <c r="Y5984" s="85"/>
    </row>
    <row r="5985" spans="1:25">
      <c r="A5985" s="1" t="s">
        <v>4652</v>
      </c>
      <c r="B5985" s="13" t="s">
        <v>4653</v>
      </c>
      <c r="C5985" t="s">
        <v>4802</v>
      </c>
      <c r="D5985" s="62" t="s">
        <v>4655</v>
      </c>
      <c r="E5985" s="13" t="s">
        <v>363</v>
      </c>
      <c r="F5985" s="20" t="s">
        <v>4807</v>
      </c>
      <c r="G5985" s="20"/>
      <c r="H5985" s="20"/>
      <c r="I5985" s="20"/>
      <c r="J5985" s="25"/>
      <c r="K5985" t="s">
        <v>4685</v>
      </c>
      <c r="L5985" t="s">
        <v>30</v>
      </c>
      <c r="M5985" s="21" t="s">
        <v>31</v>
      </c>
      <c r="N5985" t="s">
        <v>4808</v>
      </c>
      <c r="O5985" s="20">
        <v>56.5549300604911</v>
      </c>
      <c r="P5985" s="20">
        <v>53.7594358289595</v>
      </c>
      <c r="Q5985" s="22">
        <v>0.950570282227535</v>
      </c>
      <c r="R5985" s="23"/>
      <c r="S5985" s="24"/>
      <c r="T5985" s="23"/>
      <c r="U5985" s="22"/>
      <c r="V5985" s="20"/>
      <c r="W5985" s="20"/>
      <c r="X5985" s="25"/>
      <c r="Y5985" s="85"/>
    </row>
    <row r="5986" spans="1:25">
      <c r="A5986" s="1" t="s">
        <v>4652</v>
      </c>
      <c r="B5986" s="13" t="s">
        <v>4653</v>
      </c>
      <c r="C5986" t="s">
        <v>4802</v>
      </c>
      <c r="D5986" s="62" t="s">
        <v>4655</v>
      </c>
      <c r="E5986" s="13" t="s">
        <v>363</v>
      </c>
      <c r="F5986" s="20"/>
      <c r="G5986" s="20"/>
      <c r="H5986" s="20"/>
      <c r="I5986" s="20"/>
      <c r="J5986" s="25"/>
      <c r="K5986" t="s">
        <v>4685</v>
      </c>
      <c r="L5986" t="s">
        <v>30</v>
      </c>
      <c r="M5986" s="21" t="s">
        <v>31</v>
      </c>
      <c r="N5986" t="s">
        <v>4809</v>
      </c>
      <c r="O5986" s="20">
        <v>49.5571079566527</v>
      </c>
      <c r="P5986" s="20">
        <v>48.4334559854167</v>
      </c>
      <c r="Q5986" s="22">
        <v>0.977326118945059</v>
      </c>
      <c r="R5986" s="23"/>
      <c r="S5986" s="24"/>
      <c r="T5986" s="23"/>
      <c r="U5986" s="22"/>
      <c r="V5986" s="20"/>
      <c r="W5986" s="20"/>
      <c r="X5986" s="25"/>
      <c r="Y5986" s="85"/>
    </row>
    <row r="5987" spans="1:25">
      <c r="A5987" s="1" t="s">
        <v>4652</v>
      </c>
      <c r="B5987" s="13" t="s">
        <v>4653</v>
      </c>
      <c r="C5987" t="s">
        <v>4802</v>
      </c>
      <c r="D5987" s="62" t="s">
        <v>4655</v>
      </c>
      <c r="E5987" s="13" t="s">
        <v>363</v>
      </c>
      <c r="F5987" s="20"/>
      <c r="G5987" s="20"/>
      <c r="H5987" s="20"/>
      <c r="I5987" s="20"/>
      <c r="J5987" s="25"/>
      <c r="K5987" t="s">
        <v>4685</v>
      </c>
      <c r="L5987" t="s">
        <v>30</v>
      </c>
      <c r="M5987" s="21" t="s">
        <v>31</v>
      </c>
      <c r="N5987" t="s">
        <v>4810</v>
      </c>
      <c r="O5987" s="20">
        <v>63.3090333641311</v>
      </c>
      <c r="P5987" s="20">
        <v>61.0382702892462</v>
      </c>
      <c r="Q5987" s="22">
        <v>0.964132084250532</v>
      </c>
      <c r="R5987" s="23"/>
      <c r="S5987" s="24"/>
      <c r="T5987" s="23"/>
      <c r="U5987" s="22"/>
      <c r="V5987" s="20"/>
      <c r="W5987" s="20"/>
      <c r="X5987" s="25"/>
      <c r="Y5987" s="85"/>
    </row>
    <row r="5988" spans="1:25">
      <c r="A5988" s="1" t="s">
        <v>4652</v>
      </c>
      <c r="B5988" s="13" t="s">
        <v>4653</v>
      </c>
      <c r="C5988" t="s">
        <v>4802</v>
      </c>
      <c r="D5988" s="62" t="s">
        <v>4655</v>
      </c>
      <c r="E5988" s="13" t="s">
        <v>363</v>
      </c>
      <c r="F5988" s="20"/>
      <c r="G5988" s="20"/>
      <c r="H5988" s="20"/>
      <c r="I5988" s="20"/>
      <c r="J5988" s="25"/>
      <c r="K5988" t="s">
        <v>4685</v>
      </c>
      <c r="L5988" t="s">
        <v>30</v>
      </c>
      <c r="M5988" s="21" t="s">
        <v>31</v>
      </c>
      <c r="N5988" t="s">
        <v>4811</v>
      </c>
      <c r="O5988" s="20">
        <v>55.6797936707648</v>
      </c>
      <c r="P5988" s="20">
        <v>55.4784038415139</v>
      </c>
      <c r="Q5988" s="22">
        <v>0.996383071560182</v>
      </c>
      <c r="R5988" s="23"/>
      <c r="S5988" s="24"/>
      <c r="T5988" s="23"/>
      <c r="U5988" s="22"/>
      <c r="V5988" s="20"/>
      <c r="W5988" s="20"/>
      <c r="X5988" s="25"/>
      <c r="Y5988" s="85"/>
    </row>
    <row r="5989" spans="1:25">
      <c r="A5989" s="1" t="s">
        <v>4652</v>
      </c>
      <c r="B5989" s="13" t="s">
        <v>4653</v>
      </c>
      <c r="C5989" t="s">
        <v>4802</v>
      </c>
      <c r="D5989" s="62" t="s">
        <v>4655</v>
      </c>
      <c r="E5989" s="13" t="s">
        <v>363</v>
      </c>
      <c r="F5989" s="20" t="s">
        <v>4812</v>
      </c>
      <c r="G5989" s="20"/>
      <c r="H5989" s="20"/>
      <c r="I5989" s="20"/>
      <c r="J5989" s="25"/>
      <c r="K5989" t="s">
        <v>4685</v>
      </c>
      <c r="L5989" t="s">
        <v>30</v>
      </c>
      <c r="M5989" s="21" t="s">
        <v>31</v>
      </c>
      <c r="N5989" t="s">
        <v>4813</v>
      </c>
      <c r="O5989" s="20">
        <v>20.4573196813183</v>
      </c>
      <c r="P5989" s="20">
        <v>18.2894483632475</v>
      </c>
      <c r="Q5989" s="22">
        <v>0.894029552656862</v>
      </c>
      <c r="R5989" s="23"/>
      <c r="S5989" s="24"/>
      <c r="T5989" s="23"/>
      <c r="U5989" s="22"/>
      <c r="V5989" s="20"/>
      <c r="W5989" s="20"/>
      <c r="X5989" s="25"/>
      <c r="Y5989" s="85"/>
    </row>
    <row r="5990" spans="1:25">
      <c r="A5990" s="1" t="s">
        <v>4652</v>
      </c>
      <c r="B5990" s="13" t="s">
        <v>4653</v>
      </c>
      <c r="C5990" t="s">
        <v>4802</v>
      </c>
      <c r="D5990" s="62" t="s">
        <v>4655</v>
      </c>
      <c r="E5990" s="13" t="s">
        <v>363</v>
      </c>
      <c r="F5990" s="20"/>
      <c r="G5990" s="20"/>
      <c r="H5990" s="20"/>
      <c r="I5990" s="20"/>
      <c r="J5990" s="25"/>
      <c r="K5990" t="s">
        <v>4685</v>
      </c>
      <c r="L5990" t="s">
        <v>30</v>
      </c>
      <c r="M5990" s="21" t="s">
        <v>31</v>
      </c>
      <c r="N5990" t="s">
        <v>4814</v>
      </c>
      <c r="O5990" s="20">
        <v>77.1252375859862</v>
      </c>
      <c r="P5990" s="20">
        <v>72.1615429697906</v>
      </c>
      <c r="Q5990" s="22">
        <v>0.935641110853479</v>
      </c>
      <c r="R5990" s="23"/>
      <c r="S5990" s="24"/>
      <c r="T5990" s="23"/>
      <c r="U5990" s="22"/>
      <c r="V5990" s="20"/>
      <c r="W5990" s="20"/>
      <c r="X5990" s="25"/>
      <c r="Y5990" s="85"/>
    </row>
    <row r="5991" spans="1:25">
      <c r="A5991" s="1" t="s">
        <v>4652</v>
      </c>
      <c r="B5991" s="13" t="s">
        <v>4653</v>
      </c>
      <c r="C5991" t="s">
        <v>4802</v>
      </c>
      <c r="D5991" s="62" t="s">
        <v>4655</v>
      </c>
      <c r="E5991" s="13" t="s">
        <v>363</v>
      </c>
      <c r="F5991" s="20"/>
      <c r="G5991" s="20"/>
      <c r="H5991" s="20"/>
      <c r="I5991" s="20"/>
      <c r="J5991" s="25"/>
      <c r="K5991" t="s">
        <v>4685</v>
      </c>
      <c r="L5991" t="s">
        <v>30</v>
      </c>
      <c r="M5991" s="21" t="s">
        <v>31</v>
      </c>
      <c r="N5991" t="s">
        <v>4815</v>
      </c>
      <c r="O5991" s="20">
        <v>77.6334293557942</v>
      </c>
      <c r="P5991" s="20">
        <v>74.8280048563335</v>
      </c>
      <c r="Q5991" s="22">
        <v>0.963863189830202</v>
      </c>
      <c r="R5991" s="23"/>
      <c r="S5991" s="24"/>
      <c r="T5991" s="23"/>
      <c r="U5991" s="22"/>
      <c r="V5991" s="20"/>
      <c r="W5991" s="20"/>
      <c r="X5991" s="25"/>
      <c r="Y5991" s="85"/>
    </row>
    <row r="5992" spans="1:25">
      <c r="A5992" s="1" t="s">
        <v>4652</v>
      </c>
      <c r="B5992" s="13" t="s">
        <v>4653</v>
      </c>
      <c r="C5992" t="s">
        <v>4802</v>
      </c>
      <c r="D5992" s="62" t="s">
        <v>4655</v>
      </c>
      <c r="E5992" s="13" t="s">
        <v>363</v>
      </c>
      <c r="F5992" s="20"/>
      <c r="G5992" s="20"/>
      <c r="H5992" s="20"/>
      <c r="I5992" s="20"/>
      <c r="J5992" s="25"/>
      <c r="K5992" t="s">
        <v>4685</v>
      </c>
      <c r="L5992" t="s">
        <v>30</v>
      </c>
      <c r="M5992" s="21" t="s">
        <v>31</v>
      </c>
      <c r="N5992" t="s">
        <v>4816</v>
      </c>
      <c r="O5992" s="20">
        <v>74.9089107679374</v>
      </c>
      <c r="P5992" s="20">
        <v>69.2272727272727</v>
      </c>
      <c r="Q5992" s="22">
        <v>0.924152707836508</v>
      </c>
      <c r="R5992" s="23"/>
      <c r="S5992" s="24"/>
      <c r="T5992" s="23"/>
      <c r="U5992" s="22"/>
      <c r="V5992" s="20"/>
      <c r="W5992" s="20"/>
      <c r="X5992" s="25"/>
      <c r="Y5992" s="85"/>
    </row>
    <row r="5993" spans="1:25">
      <c r="A5993" s="1" t="s">
        <v>4652</v>
      </c>
      <c r="B5993" s="13" t="s">
        <v>4653</v>
      </c>
      <c r="C5993" t="s">
        <v>4802</v>
      </c>
      <c r="D5993" s="62" t="s">
        <v>4655</v>
      </c>
      <c r="E5993" s="13" t="s">
        <v>363</v>
      </c>
      <c r="F5993" s="20"/>
      <c r="G5993" s="20"/>
      <c r="H5993" s="20"/>
      <c r="I5993" s="20"/>
      <c r="J5993" s="25"/>
      <c r="K5993" t="s">
        <v>4685</v>
      </c>
      <c r="L5993" t="s">
        <v>30</v>
      </c>
      <c r="M5993" s="21" t="s">
        <v>31</v>
      </c>
      <c r="N5993" t="s">
        <v>4817</v>
      </c>
      <c r="O5993" s="20">
        <v>51.1391408521948</v>
      </c>
      <c r="P5993" s="20">
        <v>50.375488743947</v>
      </c>
      <c r="Q5993" s="22">
        <v>0.985067169774031</v>
      </c>
      <c r="R5993" s="23"/>
      <c r="S5993" s="24"/>
      <c r="T5993" s="23"/>
      <c r="U5993" s="22"/>
      <c r="V5993" s="20"/>
      <c r="W5993" s="20"/>
      <c r="X5993" s="25"/>
      <c r="Y5993" s="85"/>
    </row>
    <row r="5994" spans="1:25">
      <c r="A5994" s="1" t="s">
        <v>4652</v>
      </c>
      <c r="B5994" s="13" t="s">
        <v>4653</v>
      </c>
      <c r="C5994" t="s">
        <v>4802</v>
      </c>
      <c r="D5994" s="62" t="s">
        <v>4655</v>
      </c>
      <c r="E5994" s="13" t="s">
        <v>363</v>
      </c>
      <c r="F5994" s="20"/>
      <c r="G5994" s="20"/>
      <c r="H5994" s="20"/>
      <c r="I5994" s="20"/>
      <c r="J5994" s="25"/>
      <c r="K5994" t="s">
        <v>4685</v>
      </c>
      <c r="L5994" t="s">
        <v>30</v>
      </c>
      <c r="M5994" s="21" t="s">
        <v>31</v>
      </c>
      <c r="N5994" t="s">
        <v>4818</v>
      </c>
      <c r="O5994" s="20">
        <v>19.337026954125</v>
      </c>
      <c r="P5994" s="20">
        <v>14.0266570952321</v>
      </c>
      <c r="Q5994" s="22">
        <v>0.725378163277572</v>
      </c>
      <c r="R5994" s="23"/>
      <c r="S5994" s="24"/>
      <c r="T5994" s="23"/>
      <c r="U5994" s="22"/>
      <c r="V5994" s="20"/>
      <c r="W5994" s="20"/>
      <c r="X5994" s="25"/>
      <c r="Y5994" s="85"/>
    </row>
    <row r="5995" spans="1:25">
      <c r="A5995" s="1" t="s">
        <v>4652</v>
      </c>
      <c r="B5995" s="13" t="s">
        <v>4653</v>
      </c>
      <c r="C5995" t="s">
        <v>4802</v>
      </c>
      <c r="D5995" s="62" t="s">
        <v>4655</v>
      </c>
      <c r="E5995" s="13" t="s">
        <v>363</v>
      </c>
      <c r="F5995" s="20"/>
      <c r="G5995" s="20"/>
      <c r="H5995" s="20"/>
      <c r="I5995" s="20"/>
      <c r="J5995" s="25"/>
      <c r="K5995" t="s">
        <v>4685</v>
      </c>
      <c r="L5995" t="s">
        <v>30</v>
      </c>
      <c r="M5995" s="21" t="s">
        <v>31</v>
      </c>
      <c r="N5995" t="s">
        <v>4819</v>
      </c>
      <c r="O5995" s="20">
        <v>74.587077391918</v>
      </c>
      <c r="P5995" s="20">
        <v>68.9102564102564</v>
      </c>
      <c r="Q5995" s="22">
        <v>0.923890019824309</v>
      </c>
      <c r="R5995" s="23"/>
      <c r="S5995" s="24"/>
      <c r="T5995" s="23"/>
      <c r="U5995" s="22"/>
      <c r="V5995" s="20"/>
      <c r="W5995" s="20"/>
      <c r="X5995" s="25"/>
      <c r="Y5995" s="85"/>
    </row>
    <row r="5996" spans="1:25">
      <c r="A5996" s="1" t="s">
        <v>4652</v>
      </c>
      <c r="B5996" s="13" t="s">
        <v>4653</v>
      </c>
      <c r="C5996" t="s">
        <v>4802</v>
      </c>
      <c r="D5996" s="62" t="s">
        <v>4655</v>
      </c>
      <c r="E5996" s="13" t="s">
        <v>363</v>
      </c>
      <c r="F5996" s="20"/>
      <c r="G5996" s="20"/>
      <c r="H5996" s="20"/>
      <c r="I5996" s="20"/>
      <c r="J5996" s="25"/>
      <c r="K5996" t="s">
        <v>4685</v>
      </c>
      <c r="L5996" t="s">
        <v>30</v>
      </c>
      <c r="M5996" s="21" t="s">
        <v>31</v>
      </c>
      <c r="N5996" t="s">
        <v>4820</v>
      </c>
      <c r="O5996" s="20">
        <v>76.3927018271942</v>
      </c>
      <c r="P5996" s="20">
        <v>70.8467476048253</v>
      </c>
      <c r="Q5996" s="22">
        <v>0.927402041167306</v>
      </c>
      <c r="R5996" s="23"/>
      <c r="S5996" s="24"/>
      <c r="T5996" s="23"/>
      <c r="U5996" s="22"/>
      <c r="V5996" s="20"/>
      <c r="W5996" s="20"/>
      <c r="X5996" s="25"/>
      <c r="Y5996" s="85"/>
    </row>
    <row r="5997" spans="1:25">
      <c r="A5997" s="1" t="s">
        <v>4652</v>
      </c>
      <c r="B5997" s="13" t="s">
        <v>4653</v>
      </c>
      <c r="C5997" t="s">
        <v>4802</v>
      </c>
      <c r="D5997" s="62" t="s">
        <v>4655</v>
      </c>
      <c r="E5997" s="13" t="s">
        <v>363</v>
      </c>
      <c r="F5997" s="20" t="s">
        <v>4821</v>
      </c>
      <c r="G5997" s="20"/>
      <c r="H5997" s="20"/>
      <c r="I5997" s="20"/>
      <c r="J5997" s="25"/>
      <c r="K5997" t="s">
        <v>4685</v>
      </c>
      <c r="L5997" t="s">
        <v>30</v>
      </c>
      <c r="M5997" s="21" t="s">
        <v>31</v>
      </c>
      <c r="N5997" t="s">
        <v>4822</v>
      </c>
      <c r="O5997" s="20">
        <v>78.0963044992914</v>
      </c>
      <c r="P5997" s="20">
        <v>75.5265068990559</v>
      </c>
      <c r="Q5997" s="22">
        <v>0.967094504449198</v>
      </c>
      <c r="R5997" s="23"/>
      <c r="S5997" s="24"/>
      <c r="T5997" s="23"/>
      <c r="U5997" s="22"/>
      <c r="V5997" s="20"/>
      <c r="W5997" s="20"/>
      <c r="X5997" s="25"/>
      <c r="Y5997" s="85"/>
    </row>
    <row r="5998" spans="1:25">
      <c r="A5998" s="1" t="s">
        <v>4652</v>
      </c>
      <c r="B5998" s="13" t="s">
        <v>4653</v>
      </c>
      <c r="C5998" t="s">
        <v>4802</v>
      </c>
      <c r="D5998" s="62" t="s">
        <v>4655</v>
      </c>
      <c r="E5998" s="13" t="s">
        <v>363</v>
      </c>
      <c r="F5998" s="20"/>
      <c r="G5998" s="20"/>
      <c r="H5998" s="20"/>
      <c r="I5998" s="20"/>
      <c r="J5998" s="25"/>
      <c r="K5998" t="s">
        <v>4685</v>
      </c>
      <c r="L5998" t="s">
        <v>30</v>
      </c>
      <c r="M5998" s="21" t="s">
        <v>31</v>
      </c>
      <c r="N5998" t="s">
        <v>4823</v>
      </c>
      <c r="O5998" s="20">
        <v>73.9164652732451</v>
      </c>
      <c r="P5998" s="20">
        <v>62.9493122577704</v>
      </c>
      <c r="Q5998" s="22">
        <v>0.851627739842094</v>
      </c>
      <c r="R5998" s="23"/>
      <c r="S5998" s="24"/>
      <c r="T5998" s="23"/>
      <c r="U5998" s="22"/>
      <c r="V5998" s="20"/>
      <c r="W5998" s="20"/>
      <c r="X5998" s="25"/>
      <c r="Y5998" s="85"/>
    </row>
    <row r="5999" spans="1:25">
      <c r="A5999" s="1" t="s">
        <v>4652</v>
      </c>
      <c r="B5999" s="13" t="s">
        <v>4653</v>
      </c>
      <c r="C5999" t="s">
        <v>4802</v>
      </c>
      <c r="D5999" s="62" t="s">
        <v>4655</v>
      </c>
      <c r="E5999" s="13" t="s">
        <v>363</v>
      </c>
      <c r="F5999" s="20"/>
      <c r="G5999" s="20"/>
      <c r="H5999" s="20"/>
      <c r="I5999" s="20"/>
      <c r="J5999" s="25"/>
      <c r="K5999" t="s">
        <v>4685</v>
      </c>
      <c r="L5999" t="s">
        <v>30</v>
      </c>
      <c r="M5999" s="21" t="s">
        <v>31</v>
      </c>
      <c r="N5999" t="s">
        <v>4824</v>
      </c>
      <c r="O5999" s="20">
        <v>76.0383361299471</v>
      </c>
      <c r="P5999" s="20">
        <v>67.0066463236216</v>
      </c>
      <c r="Q5999" s="22">
        <v>0.881221890614616</v>
      </c>
      <c r="R5999" s="23"/>
      <c r="S5999" s="24"/>
      <c r="T5999" s="23"/>
      <c r="U5999" s="22"/>
      <c r="V5999" s="20"/>
      <c r="W5999" s="20"/>
      <c r="X5999" s="25"/>
      <c r="Y5999" s="85"/>
    </row>
    <row r="6000" spans="1:25">
      <c r="A6000" s="1" t="s">
        <v>4652</v>
      </c>
      <c r="B6000" s="13" t="s">
        <v>4653</v>
      </c>
      <c r="C6000" t="s">
        <v>4802</v>
      </c>
      <c r="D6000" s="62" t="s">
        <v>4655</v>
      </c>
      <c r="E6000" s="13" t="s">
        <v>363</v>
      </c>
      <c r="F6000" s="20"/>
      <c r="G6000" s="20"/>
      <c r="H6000" s="20"/>
      <c r="I6000" s="20"/>
      <c r="J6000" s="25"/>
      <c r="K6000" t="s">
        <v>4659</v>
      </c>
      <c r="L6000" t="s">
        <v>30</v>
      </c>
      <c r="M6000" s="21" t="s">
        <v>31</v>
      </c>
      <c r="N6000" t="s">
        <v>4825</v>
      </c>
      <c r="O6000" s="20">
        <v>75.0237382968693</v>
      </c>
      <c r="P6000" s="20">
        <v>73.9015676710455</v>
      </c>
      <c r="Q6000" s="22">
        <v>0.985042459209599</v>
      </c>
      <c r="R6000" s="23"/>
      <c r="S6000" s="24"/>
      <c r="T6000" s="23"/>
      <c r="U6000" s="22"/>
      <c r="V6000" s="20"/>
      <c r="W6000" s="20"/>
      <c r="X6000" s="25"/>
      <c r="Y6000" s="85"/>
    </row>
    <row r="6001" spans="1:25">
      <c r="A6001" s="1" t="s">
        <v>4652</v>
      </c>
      <c r="B6001" s="13" t="s">
        <v>4653</v>
      </c>
      <c r="C6001" t="s">
        <v>4802</v>
      </c>
      <c r="D6001" s="62" t="s">
        <v>4655</v>
      </c>
      <c r="E6001" s="13" t="s">
        <v>363</v>
      </c>
      <c r="F6001" s="20"/>
      <c r="G6001" s="20"/>
      <c r="H6001" s="20"/>
      <c r="I6001" s="20"/>
      <c r="J6001" s="25"/>
      <c r="K6001" t="s">
        <v>4659</v>
      </c>
      <c r="L6001" t="s">
        <v>30</v>
      </c>
      <c r="M6001" s="21" t="s">
        <v>31</v>
      </c>
      <c r="N6001" t="s">
        <v>4826</v>
      </c>
      <c r="O6001" s="20">
        <v>69.319024957987</v>
      </c>
      <c r="P6001" s="20">
        <v>58.8453881884539</v>
      </c>
      <c r="Q6001" s="22">
        <v>0.848906749974036</v>
      </c>
      <c r="R6001" s="23"/>
      <c r="S6001" s="24"/>
      <c r="T6001" s="23"/>
      <c r="U6001" s="22"/>
      <c r="V6001" s="20"/>
      <c r="W6001" s="20"/>
      <c r="X6001" s="25"/>
      <c r="Y6001" s="85"/>
    </row>
    <row r="6002" spans="1:25">
      <c r="A6002" s="1" t="s">
        <v>4652</v>
      </c>
      <c r="B6002" s="13" t="s">
        <v>4653</v>
      </c>
      <c r="C6002" t="s">
        <v>4802</v>
      </c>
      <c r="D6002" s="62" t="s">
        <v>4655</v>
      </c>
      <c r="E6002" s="13" t="s">
        <v>363</v>
      </c>
      <c r="F6002" s="20"/>
      <c r="G6002" s="20"/>
      <c r="H6002" s="20"/>
      <c r="I6002" s="20"/>
      <c r="J6002" s="25"/>
      <c r="K6002" t="s">
        <v>4659</v>
      </c>
      <c r="L6002" t="s">
        <v>30</v>
      </c>
      <c r="M6002" s="21" t="s">
        <v>31</v>
      </c>
      <c r="N6002" t="s">
        <v>4827</v>
      </c>
      <c r="O6002" s="20">
        <v>72.5929990986655</v>
      </c>
      <c r="P6002" s="20">
        <v>66.6682282394828</v>
      </c>
      <c r="Q6002" s="22">
        <v>0.918383715609683</v>
      </c>
      <c r="R6002" s="23"/>
      <c r="S6002" s="24"/>
      <c r="T6002" s="23"/>
      <c r="U6002" s="22"/>
      <c r="V6002" s="20"/>
      <c r="W6002" s="20"/>
      <c r="X6002" s="25"/>
      <c r="Y6002" s="85"/>
    </row>
    <row r="6003" spans="1:25">
      <c r="A6003" s="1" t="s">
        <v>4652</v>
      </c>
      <c r="B6003" s="13" t="s">
        <v>4653</v>
      </c>
      <c r="C6003" t="s">
        <v>4802</v>
      </c>
      <c r="D6003" s="62" t="s">
        <v>4655</v>
      </c>
      <c r="E6003" s="13" t="s">
        <v>363</v>
      </c>
      <c r="F6003" s="20" t="s">
        <v>4828</v>
      </c>
      <c r="G6003" s="20"/>
      <c r="H6003" s="20"/>
      <c r="I6003" s="20"/>
      <c r="J6003" s="25"/>
      <c r="K6003" t="s">
        <v>4659</v>
      </c>
      <c r="L6003" t="s">
        <v>30</v>
      </c>
      <c r="M6003" s="21" t="s">
        <v>31</v>
      </c>
      <c r="N6003" t="s">
        <v>4829</v>
      </c>
      <c r="O6003" s="20">
        <v>71.9172541120237</v>
      </c>
      <c r="P6003" s="20">
        <v>64.5705917822379</v>
      </c>
      <c r="Q6003" s="22">
        <v>0.897845622437947</v>
      </c>
      <c r="R6003" s="23"/>
      <c r="S6003" s="24"/>
      <c r="T6003" s="23"/>
      <c r="U6003" s="22"/>
      <c r="V6003" s="20"/>
      <c r="W6003" s="20"/>
      <c r="X6003" s="25"/>
      <c r="Y6003" s="85"/>
    </row>
    <row r="6004" spans="1:25">
      <c r="A6004" s="1" t="s">
        <v>4652</v>
      </c>
      <c r="B6004" s="13" t="s">
        <v>4653</v>
      </c>
      <c r="C6004" t="s">
        <v>4802</v>
      </c>
      <c r="D6004" s="62" t="s">
        <v>4655</v>
      </c>
      <c r="E6004" s="13" t="s">
        <v>363</v>
      </c>
      <c r="F6004" s="20" t="s">
        <v>4830</v>
      </c>
      <c r="G6004" s="20"/>
      <c r="H6004" s="20"/>
      <c r="I6004" s="20"/>
      <c r="J6004" s="25"/>
      <c r="K6004" t="s">
        <v>4659</v>
      </c>
      <c r="L6004" t="s">
        <v>30</v>
      </c>
      <c r="M6004" s="21" t="s">
        <v>31</v>
      </c>
      <c r="N6004" t="s">
        <v>4831</v>
      </c>
      <c r="O6004" s="20">
        <v>70.9753900887255</v>
      </c>
      <c r="P6004" s="20">
        <v>67.6382129381528</v>
      </c>
      <c r="Q6004" s="22">
        <v>0.952981207339601</v>
      </c>
      <c r="R6004" s="23"/>
      <c r="S6004" s="24"/>
      <c r="T6004" s="23"/>
      <c r="U6004" s="22"/>
      <c r="V6004" s="20"/>
      <c r="W6004" s="20"/>
      <c r="X6004" s="25"/>
      <c r="Y6004" s="85"/>
    </row>
    <row r="6005" spans="1:25">
      <c r="A6005" s="1" t="s">
        <v>4652</v>
      </c>
      <c r="B6005" s="13" t="s">
        <v>4653</v>
      </c>
      <c r="C6005" t="s">
        <v>4802</v>
      </c>
      <c r="D6005" s="62" t="s">
        <v>4655</v>
      </c>
      <c r="E6005" s="13" t="s">
        <v>363</v>
      </c>
      <c r="F6005" s="20"/>
      <c r="G6005" s="20"/>
      <c r="H6005" s="20"/>
      <c r="I6005" s="20"/>
      <c r="J6005" s="25"/>
      <c r="K6005" t="s">
        <v>4659</v>
      </c>
      <c r="L6005" t="s">
        <v>30</v>
      </c>
      <c r="M6005" s="21" t="s">
        <v>31</v>
      </c>
      <c r="N6005" t="s">
        <v>4832</v>
      </c>
      <c r="O6005" s="20">
        <v>73.4321316800275</v>
      </c>
      <c r="P6005" s="20">
        <v>72.8348421127664</v>
      </c>
      <c r="Q6005" s="22">
        <v>0.991866100661987</v>
      </c>
      <c r="R6005" s="23"/>
      <c r="S6005" s="24"/>
      <c r="T6005" s="23"/>
      <c r="U6005" s="22"/>
      <c r="V6005" s="20"/>
      <c r="W6005" s="20"/>
      <c r="X6005" s="25"/>
      <c r="Y6005" s="85"/>
    </row>
    <row r="6006" spans="1:25">
      <c r="A6006" s="1" t="s">
        <v>4652</v>
      </c>
      <c r="B6006" s="13" t="s">
        <v>4653</v>
      </c>
      <c r="C6006" t="s">
        <v>4802</v>
      </c>
      <c r="D6006" s="62" t="s">
        <v>4655</v>
      </c>
      <c r="E6006" s="13" t="s">
        <v>363</v>
      </c>
      <c r="F6006" s="20"/>
      <c r="G6006" s="20"/>
      <c r="H6006" s="20"/>
      <c r="I6006" s="20"/>
      <c r="J6006" s="25"/>
      <c r="K6006" t="s">
        <v>4659</v>
      </c>
      <c r="L6006" t="s">
        <v>30</v>
      </c>
      <c r="M6006" s="21" t="s">
        <v>31</v>
      </c>
      <c r="N6006" t="s">
        <v>4833</v>
      </c>
      <c r="O6006" s="20">
        <v>69.4022654875121</v>
      </c>
      <c r="P6006" s="20">
        <v>59.2726603704158</v>
      </c>
      <c r="Q6006" s="22">
        <v>0.854045036628971</v>
      </c>
      <c r="R6006" s="23"/>
      <c r="S6006" s="24"/>
      <c r="T6006" s="23"/>
      <c r="U6006" s="22"/>
      <c r="V6006" s="20"/>
      <c r="W6006" s="20"/>
      <c r="X6006" s="25"/>
      <c r="Y6006" s="85"/>
    </row>
    <row r="6007" spans="1:25">
      <c r="A6007" s="1" t="s">
        <v>4652</v>
      </c>
      <c r="B6007" s="13" t="s">
        <v>4653</v>
      </c>
      <c r="C6007" t="s">
        <v>4802</v>
      </c>
      <c r="D6007" s="62" t="s">
        <v>4655</v>
      </c>
      <c r="E6007" s="13" t="s">
        <v>363</v>
      </c>
      <c r="F6007" s="20"/>
      <c r="G6007" s="20"/>
      <c r="H6007" s="20"/>
      <c r="I6007" s="20"/>
      <c r="J6007" s="25"/>
      <c r="K6007" t="s">
        <v>4659</v>
      </c>
      <c r="L6007" t="s">
        <v>30</v>
      </c>
      <c r="M6007" s="21" t="s">
        <v>31</v>
      </c>
      <c r="N6007" t="s">
        <v>4834</v>
      </c>
      <c r="O6007" s="20">
        <v>75.1894680276918</v>
      </c>
      <c r="P6007" s="20">
        <v>68.1535419781068</v>
      </c>
      <c r="Q6007" s="22">
        <v>0.90642404801968</v>
      </c>
      <c r="R6007" s="23"/>
      <c r="S6007" s="24"/>
      <c r="T6007" s="23"/>
      <c r="U6007" s="22"/>
      <c r="V6007" s="20"/>
      <c r="W6007" s="20"/>
      <c r="X6007" s="25"/>
      <c r="Y6007" s="85"/>
    </row>
    <row r="6008" spans="1:25">
      <c r="A6008" s="1" t="s">
        <v>4652</v>
      </c>
      <c r="B6008" s="13" t="s">
        <v>4653</v>
      </c>
      <c r="C6008" t="s">
        <v>4802</v>
      </c>
      <c r="D6008" s="62" t="s">
        <v>4655</v>
      </c>
      <c r="E6008" s="13" t="s">
        <v>363</v>
      </c>
      <c r="F6008" s="20"/>
      <c r="G6008" s="20"/>
      <c r="H6008" s="20"/>
      <c r="I6008" s="20"/>
      <c r="J6008" s="25"/>
      <c r="K6008" t="s">
        <v>4659</v>
      </c>
      <c r="L6008" t="s">
        <v>30</v>
      </c>
      <c r="M6008" s="21" t="s">
        <v>31</v>
      </c>
      <c r="N6008" t="s">
        <v>4835</v>
      </c>
      <c r="O6008" s="20">
        <v>76.0140778624952</v>
      </c>
      <c r="P6008" s="20">
        <v>68.9845775897366</v>
      </c>
      <c r="Q6008" s="22">
        <v>0.907523705207942</v>
      </c>
      <c r="R6008" s="23"/>
      <c r="S6008" s="24"/>
      <c r="T6008" s="23"/>
      <c r="U6008" s="22"/>
      <c r="V6008" s="20"/>
      <c r="W6008" s="20"/>
      <c r="X6008" s="25"/>
      <c r="Y6008" s="85"/>
    </row>
    <row r="6009" spans="1:25">
      <c r="A6009" s="1" t="s">
        <v>4652</v>
      </c>
      <c r="B6009" s="13" t="s">
        <v>4653</v>
      </c>
      <c r="C6009" t="s">
        <v>4802</v>
      </c>
      <c r="D6009" s="62" t="s">
        <v>4655</v>
      </c>
      <c r="E6009" s="13" t="s">
        <v>363</v>
      </c>
      <c r="F6009" s="20"/>
      <c r="G6009" s="20"/>
      <c r="H6009" s="20"/>
      <c r="I6009" s="20"/>
      <c r="J6009" s="25"/>
      <c r="K6009" t="s">
        <v>4659</v>
      </c>
      <c r="L6009" t="s">
        <v>30</v>
      </c>
      <c r="M6009" s="21" t="s">
        <v>31</v>
      </c>
      <c r="N6009" t="s">
        <v>4836</v>
      </c>
      <c r="O6009" s="20">
        <v>75.3674128942464</v>
      </c>
      <c r="P6009" s="20">
        <v>68.9801315521801</v>
      </c>
      <c r="Q6009" s="22">
        <v>0.915251418394462</v>
      </c>
      <c r="R6009" s="23"/>
      <c r="S6009" s="24"/>
      <c r="T6009" s="23"/>
      <c r="U6009" s="22"/>
      <c r="V6009" s="20"/>
      <c r="W6009" s="20"/>
      <c r="X6009" s="25"/>
      <c r="Y6009" s="85"/>
    </row>
    <row r="6010" spans="1:25">
      <c r="A6010" s="1" t="s">
        <v>4652</v>
      </c>
      <c r="B6010" s="13" t="s">
        <v>4653</v>
      </c>
      <c r="C6010" t="s">
        <v>4802</v>
      </c>
      <c r="D6010" s="62" t="s">
        <v>4655</v>
      </c>
      <c r="E6010" s="13" t="s">
        <v>363</v>
      </c>
      <c r="F6010" s="20" t="s">
        <v>4837</v>
      </c>
      <c r="G6010" s="20"/>
      <c r="H6010" s="20"/>
      <c r="I6010" s="20"/>
      <c r="J6010" s="25"/>
      <c r="K6010" t="s">
        <v>3735</v>
      </c>
      <c r="L6010" t="s">
        <v>30</v>
      </c>
      <c r="M6010" s="21" t="s">
        <v>31</v>
      </c>
      <c r="N6010" t="s">
        <v>4838</v>
      </c>
      <c r="O6010" s="20">
        <v>14.8855754478328</v>
      </c>
      <c r="P6010" s="20">
        <v>8.44701811412494</v>
      </c>
      <c r="Q6010" s="22">
        <v>0.56746332338497</v>
      </c>
      <c r="R6010" s="23"/>
      <c r="S6010" s="24"/>
      <c r="T6010" s="23"/>
      <c r="U6010" s="22"/>
      <c r="V6010" s="20"/>
      <c r="W6010" s="20"/>
      <c r="X6010" s="25"/>
      <c r="Y6010" s="85"/>
    </row>
    <row r="6011" s="18" customFormat="1" spans="1:25">
      <c r="A6011" s="39" t="s">
        <v>4652</v>
      </c>
      <c r="B6011" s="40" t="s">
        <v>4653</v>
      </c>
      <c r="C6011" s="18" t="s">
        <v>4802</v>
      </c>
      <c r="D6011" s="63" t="s">
        <v>4655</v>
      </c>
      <c r="E6011" s="40" t="s">
        <v>363</v>
      </c>
      <c r="F6011" s="42"/>
      <c r="G6011" s="42"/>
      <c r="H6011" s="42"/>
      <c r="I6011" s="42"/>
      <c r="J6011" s="47"/>
      <c r="K6011" s="18" t="s">
        <v>3735</v>
      </c>
      <c r="L6011" s="18" t="s">
        <v>30</v>
      </c>
      <c r="M6011" s="43" t="s">
        <v>31</v>
      </c>
      <c r="N6011" s="18" t="s">
        <v>4839</v>
      </c>
      <c r="O6011" s="42">
        <v>40.8459570455718</v>
      </c>
      <c r="P6011" s="42">
        <v>30.7990481457112</v>
      </c>
      <c r="Q6011" s="44">
        <v>0.75402929380131</v>
      </c>
      <c r="R6011" s="45"/>
      <c r="S6011" s="46"/>
      <c r="T6011" s="45"/>
      <c r="U6011" s="44"/>
      <c r="V6011" s="42"/>
      <c r="W6011" s="42"/>
      <c r="X6011" s="47"/>
      <c r="Y6011" s="86"/>
    </row>
    <row r="6012" spans="1:25">
      <c r="A6012" s="1" t="s">
        <v>4652</v>
      </c>
      <c r="B6012" s="13" t="s">
        <v>4653</v>
      </c>
      <c r="C6012" t="s">
        <v>4840</v>
      </c>
      <c r="D6012" s="62" t="s">
        <v>4655</v>
      </c>
      <c r="E6012" s="13" t="s">
        <v>363</v>
      </c>
      <c r="F6012" t="s">
        <v>4841</v>
      </c>
      <c r="G6012" s="20"/>
      <c r="H6012" s="20"/>
      <c r="I6012" s="20"/>
      <c r="J6012" s="25"/>
      <c r="K6012" t="s">
        <v>4842</v>
      </c>
      <c r="L6012" t="s">
        <v>30</v>
      </c>
      <c r="M6012" s="21" t="s">
        <v>31</v>
      </c>
      <c r="N6012" t="s">
        <v>4843</v>
      </c>
      <c r="O6012" s="20">
        <v>56.5023907502521</v>
      </c>
      <c r="P6012" s="20">
        <v>54.370884825104</v>
      </c>
      <c r="Q6012" s="22">
        <v>0.962275827680113</v>
      </c>
      <c r="R6012" s="23"/>
      <c r="S6012" s="24"/>
      <c r="T6012" s="23"/>
      <c r="U6012" s="22"/>
      <c r="V6012" s="20"/>
      <c r="W6012" s="20"/>
      <c r="X6012" s="25"/>
      <c r="Y6012" s="85"/>
    </row>
    <row r="6013" spans="1:25">
      <c r="A6013" s="1" t="s">
        <v>4652</v>
      </c>
      <c r="B6013" s="13" t="s">
        <v>4653</v>
      </c>
      <c r="C6013" t="s">
        <v>4840</v>
      </c>
      <c r="D6013" s="62" t="s">
        <v>4655</v>
      </c>
      <c r="E6013" s="13" t="s">
        <v>363</v>
      </c>
      <c r="G6013" s="20"/>
      <c r="H6013" s="20"/>
      <c r="I6013" s="20"/>
      <c r="J6013" s="25"/>
      <c r="K6013" t="s">
        <v>4842</v>
      </c>
      <c r="L6013" t="s">
        <v>30</v>
      </c>
      <c r="M6013" s="21" t="s">
        <v>31</v>
      </c>
      <c r="N6013" t="s">
        <v>4844</v>
      </c>
      <c r="O6013" s="20">
        <v>60.5149044077769</v>
      </c>
      <c r="P6013" s="20">
        <v>57.8200851166282</v>
      </c>
      <c r="Q6013" s="22">
        <v>0.955468502883358</v>
      </c>
      <c r="R6013" s="23"/>
      <c r="S6013" s="24"/>
      <c r="T6013" s="23"/>
      <c r="U6013" s="22"/>
      <c r="V6013" s="20"/>
      <c r="W6013" s="20"/>
      <c r="X6013" s="25"/>
      <c r="Y6013" s="85"/>
    </row>
    <row r="6014" spans="1:25">
      <c r="A6014" s="1" t="s">
        <v>4652</v>
      </c>
      <c r="B6014" s="13" t="s">
        <v>4653</v>
      </c>
      <c r="C6014" t="s">
        <v>4840</v>
      </c>
      <c r="D6014" s="62" t="s">
        <v>4655</v>
      </c>
      <c r="E6014" s="13" t="s">
        <v>363</v>
      </c>
      <c r="F6014" t="s">
        <v>4845</v>
      </c>
      <c r="G6014" s="20"/>
      <c r="H6014" s="20"/>
      <c r="I6014" s="20"/>
      <c r="J6014" s="25"/>
      <c r="K6014" t="s">
        <v>4842</v>
      </c>
      <c r="L6014" t="s">
        <v>30</v>
      </c>
      <c r="M6014" s="21" t="s">
        <v>31</v>
      </c>
      <c r="N6014" t="s">
        <v>4846</v>
      </c>
      <c r="O6014" s="20">
        <v>43.70228294998</v>
      </c>
      <c r="P6014" s="20">
        <v>40.990848753879</v>
      </c>
      <c r="Q6014" s="22">
        <v>0.937956692120538</v>
      </c>
      <c r="R6014" s="23"/>
      <c r="S6014" s="24"/>
      <c r="T6014" s="23"/>
      <c r="U6014" s="22"/>
      <c r="V6014" s="20"/>
      <c r="W6014" s="20"/>
      <c r="X6014" s="25"/>
      <c r="Y6014" s="85"/>
    </row>
    <row r="6015" spans="1:25">
      <c r="A6015" s="1" t="s">
        <v>4652</v>
      </c>
      <c r="B6015" s="13" t="s">
        <v>4653</v>
      </c>
      <c r="C6015" t="s">
        <v>4840</v>
      </c>
      <c r="D6015" s="62" t="s">
        <v>4655</v>
      </c>
      <c r="E6015" s="13" t="s">
        <v>363</v>
      </c>
      <c r="G6015" s="20"/>
      <c r="H6015" s="20"/>
      <c r="I6015" s="20"/>
      <c r="J6015" s="25"/>
      <c r="K6015" t="s">
        <v>4842</v>
      </c>
      <c r="L6015" t="s">
        <v>30</v>
      </c>
      <c r="M6015" s="21" t="s">
        <v>31</v>
      </c>
      <c r="N6015" t="s">
        <v>4847</v>
      </c>
      <c r="O6015" s="20">
        <v>58.7516297462154</v>
      </c>
      <c r="P6015" s="20">
        <v>56.2639034508408</v>
      </c>
      <c r="Q6015" s="22">
        <v>0.957656897244882</v>
      </c>
      <c r="R6015" s="23"/>
      <c r="S6015" s="24"/>
      <c r="T6015" s="23"/>
      <c r="U6015" s="22"/>
      <c r="V6015" s="20"/>
      <c r="W6015" s="20"/>
      <c r="X6015" s="25"/>
      <c r="Y6015" s="85"/>
    </row>
    <row r="6016" spans="1:25">
      <c r="A6016" s="1" t="s">
        <v>4652</v>
      </c>
      <c r="B6016" s="13" t="s">
        <v>4653</v>
      </c>
      <c r="C6016" t="s">
        <v>4840</v>
      </c>
      <c r="D6016" s="62" t="s">
        <v>4655</v>
      </c>
      <c r="E6016" s="13" t="s">
        <v>363</v>
      </c>
      <c r="G6016" s="20"/>
      <c r="H6016" s="20"/>
      <c r="I6016" s="20"/>
      <c r="J6016" s="25"/>
      <c r="K6016" t="s">
        <v>4842</v>
      </c>
      <c r="L6016" t="s">
        <v>30</v>
      </c>
      <c r="M6016" s="21" t="s">
        <v>31</v>
      </c>
      <c r="N6016" t="s">
        <v>4848</v>
      </c>
      <c r="O6016" s="20">
        <v>72.6578777797167</v>
      </c>
      <c r="P6016" s="20">
        <v>71.0543389791009</v>
      </c>
      <c r="Q6016" s="22">
        <v>0.977930282997291</v>
      </c>
      <c r="R6016" s="23"/>
      <c r="S6016" s="24"/>
      <c r="T6016" s="23"/>
      <c r="U6016" s="22"/>
      <c r="V6016" s="20"/>
      <c r="W6016" s="20"/>
      <c r="X6016" s="25"/>
      <c r="Y6016" s="85"/>
    </row>
    <row r="6017" spans="1:25">
      <c r="A6017" s="1" t="s">
        <v>4652</v>
      </c>
      <c r="B6017" s="13" t="s">
        <v>4653</v>
      </c>
      <c r="C6017" t="s">
        <v>4840</v>
      </c>
      <c r="D6017" s="62" t="s">
        <v>4655</v>
      </c>
      <c r="E6017" s="13" t="s">
        <v>363</v>
      </c>
      <c r="G6017" s="20"/>
      <c r="H6017" s="20"/>
      <c r="I6017" s="20"/>
      <c r="J6017" s="25"/>
      <c r="K6017" t="s">
        <v>4842</v>
      </c>
      <c r="L6017" t="s">
        <v>30</v>
      </c>
      <c r="M6017" s="21" t="s">
        <v>31</v>
      </c>
      <c r="N6017" t="s">
        <v>4849</v>
      </c>
      <c r="O6017" s="20">
        <v>57.1029093013894</v>
      </c>
      <c r="P6017" s="20">
        <v>56.3865720008491</v>
      </c>
      <c r="Q6017" s="22">
        <v>0.987455327420193</v>
      </c>
      <c r="R6017" s="23"/>
      <c r="S6017" s="24"/>
      <c r="T6017" s="23"/>
      <c r="U6017" s="22"/>
      <c r="V6017" s="20"/>
      <c r="W6017" s="20"/>
      <c r="X6017" s="25"/>
      <c r="Y6017" s="85"/>
    </row>
    <row r="6018" spans="1:25">
      <c r="A6018" s="1" t="s">
        <v>4652</v>
      </c>
      <c r="B6018" s="13" t="s">
        <v>4653</v>
      </c>
      <c r="C6018" t="s">
        <v>4840</v>
      </c>
      <c r="D6018" s="62" t="s">
        <v>4655</v>
      </c>
      <c r="E6018" s="13" t="s">
        <v>363</v>
      </c>
      <c r="G6018" s="20"/>
      <c r="H6018" s="20"/>
      <c r="I6018" s="20"/>
      <c r="J6018" s="25"/>
      <c r="K6018" t="s">
        <v>4842</v>
      </c>
      <c r="L6018" t="s">
        <v>30</v>
      </c>
      <c r="M6018" s="21" t="s">
        <v>31</v>
      </c>
      <c r="N6018" t="s">
        <v>4850</v>
      </c>
      <c r="O6018" s="20">
        <v>26.3481197293808</v>
      </c>
      <c r="P6018" s="20">
        <v>23.9059008597806</v>
      </c>
      <c r="Q6018" s="22">
        <v>0.907309557771713</v>
      </c>
      <c r="R6018" s="23"/>
      <c r="S6018" s="24"/>
      <c r="T6018" s="23"/>
      <c r="U6018" s="22"/>
      <c r="V6018" s="20"/>
      <c r="W6018" s="20"/>
      <c r="X6018" s="25"/>
      <c r="Y6018" s="85"/>
    </row>
    <row r="6019" spans="1:25">
      <c r="A6019" s="1" t="s">
        <v>4652</v>
      </c>
      <c r="B6019" s="13" t="s">
        <v>4653</v>
      </c>
      <c r="C6019" t="s">
        <v>4840</v>
      </c>
      <c r="D6019" s="62" t="s">
        <v>4655</v>
      </c>
      <c r="E6019" s="13" t="s">
        <v>363</v>
      </c>
      <c r="G6019" s="20"/>
      <c r="H6019" s="20"/>
      <c r="I6019" s="20"/>
      <c r="J6019" s="25"/>
      <c r="K6019" t="s">
        <v>4842</v>
      </c>
      <c r="L6019" t="s">
        <v>30</v>
      </c>
      <c r="M6019" s="21" t="s">
        <v>31</v>
      </c>
      <c r="N6019" t="s">
        <v>4851</v>
      </c>
      <c r="O6019" s="20">
        <v>45.8958724030995</v>
      </c>
      <c r="P6019" s="20">
        <v>45.2197266223083</v>
      </c>
      <c r="Q6019" s="22">
        <v>0.985267830299582</v>
      </c>
      <c r="R6019" s="23"/>
      <c r="S6019" s="24"/>
      <c r="T6019" s="23"/>
      <c r="U6019" s="22"/>
      <c r="V6019" s="20"/>
      <c r="W6019" s="20"/>
      <c r="X6019" s="25"/>
      <c r="Y6019" s="85"/>
    </row>
    <row r="6020" spans="1:25">
      <c r="A6020" s="1" t="s">
        <v>4652</v>
      </c>
      <c r="B6020" s="13" t="s">
        <v>4653</v>
      </c>
      <c r="C6020" t="s">
        <v>4840</v>
      </c>
      <c r="D6020" s="62" t="s">
        <v>4655</v>
      </c>
      <c r="E6020" s="13" t="s">
        <v>363</v>
      </c>
      <c r="G6020" s="20"/>
      <c r="H6020" s="20"/>
      <c r="I6020" s="20"/>
      <c r="J6020" s="25"/>
      <c r="K6020" t="s">
        <v>4842</v>
      </c>
      <c r="L6020" t="s">
        <v>30</v>
      </c>
      <c r="M6020" s="21" t="s">
        <v>31</v>
      </c>
      <c r="N6020" t="s">
        <v>4852</v>
      </c>
      <c r="O6020" s="20">
        <v>51.5798179483968</v>
      </c>
      <c r="P6020" s="20">
        <v>49.6548890740255</v>
      </c>
      <c r="Q6020" s="22">
        <v>0.962680580294079</v>
      </c>
      <c r="R6020" s="23"/>
      <c r="S6020" s="24"/>
      <c r="T6020" s="23"/>
      <c r="U6020" s="22"/>
      <c r="V6020" s="20"/>
      <c r="W6020" s="20"/>
      <c r="X6020" s="25"/>
      <c r="Y6020" s="85"/>
    </row>
    <row r="6021" spans="1:25">
      <c r="A6021" s="1" t="s">
        <v>4652</v>
      </c>
      <c r="B6021" s="13" t="s">
        <v>4653</v>
      </c>
      <c r="C6021" t="s">
        <v>4840</v>
      </c>
      <c r="D6021" s="62" t="s">
        <v>4655</v>
      </c>
      <c r="E6021" s="13" t="s">
        <v>363</v>
      </c>
      <c r="G6021" s="20"/>
      <c r="H6021" s="20"/>
      <c r="I6021" s="20"/>
      <c r="J6021" s="25"/>
      <c r="K6021" t="s">
        <v>4842</v>
      </c>
      <c r="L6021" t="s">
        <v>30</v>
      </c>
      <c r="M6021" s="21" t="s">
        <v>31</v>
      </c>
      <c r="N6021" t="s">
        <v>4853</v>
      </c>
      <c r="O6021" s="20">
        <v>52.4541462201818</v>
      </c>
      <c r="P6021" s="20">
        <v>50.7432052078354</v>
      </c>
      <c r="Q6021" s="22">
        <v>0.967382158787513</v>
      </c>
      <c r="R6021" s="23"/>
      <c r="S6021" s="24"/>
      <c r="T6021" s="23"/>
      <c r="U6021" s="22"/>
      <c r="V6021" s="20"/>
      <c r="W6021" s="20"/>
      <c r="X6021" s="25"/>
      <c r="Y6021" s="85"/>
    </row>
    <row r="6022" spans="1:25">
      <c r="A6022" s="1" t="s">
        <v>4652</v>
      </c>
      <c r="B6022" s="13" t="s">
        <v>4653</v>
      </c>
      <c r="C6022" t="s">
        <v>4840</v>
      </c>
      <c r="D6022" s="62" t="s">
        <v>4655</v>
      </c>
      <c r="E6022" s="13" t="s">
        <v>363</v>
      </c>
      <c r="F6022" t="s">
        <v>4854</v>
      </c>
      <c r="G6022" s="20"/>
      <c r="H6022" s="20"/>
      <c r="I6022" s="20"/>
      <c r="J6022" s="25"/>
      <c r="K6022" t="s">
        <v>4842</v>
      </c>
      <c r="L6022" t="s">
        <v>30</v>
      </c>
      <c r="M6022" s="21" t="s">
        <v>31</v>
      </c>
      <c r="N6022" t="s">
        <v>4855</v>
      </c>
      <c r="O6022" s="20">
        <v>65.2990274004083</v>
      </c>
      <c r="P6022" s="20">
        <v>63.8147377367077</v>
      </c>
      <c r="Q6022" s="22">
        <v>0.977269344999596</v>
      </c>
      <c r="R6022" s="23"/>
      <c r="S6022" s="24"/>
      <c r="T6022" s="23"/>
      <c r="U6022" s="22"/>
      <c r="V6022" s="20"/>
      <c r="W6022" s="20"/>
      <c r="X6022" s="25"/>
      <c r="Y6022" s="85"/>
    </row>
    <row r="6023" spans="1:25">
      <c r="A6023" s="1" t="s">
        <v>4652</v>
      </c>
      <c r="B6023" s="13" t="s">
        <v>4653</v>
      </c>
      <c r="C6023" t="s">
        <v>4840</v>
      </c>
      <c r="D6023" s="62" t="s">
        <v>4655</v>
      </c>
      <c r="E6023" s="13" t="s">
        <v>363</v>
      </c>
      <c r="G6023" s="20"/>
      <c r="H6023" s="20"/>
      <c r="I6023" s="20"/>
      <c r="J6023" s="25"/>
      <c r="K6023" t="s">
        <v>4842</v>
      </c>
      <c r="L6023" t="s">
        <v>30</v>
      </c>
      <c r="M6023" s="21" t="s">
        <v>31</v>
      </c>
      <c r="N6023" t="s">
        <v>4856</v>
      </c>
      <c r="O6023" s="20">
        <v>60.1952466943641</v>
      </c>
      <c r="P6023" s="20">
        <v>59.714101633029</v>
      </c>
      <c r="Q6023" s="22">
        <v>0.992006925999023</v>
      </c>
      <c r="R6023" s="23"/>
      <c r="S6023" s="24"/>
      <c r="T6023" s="23"/>
      <c r="U6023" s="22"/>
      <c r="V6023" s="20"/>
      <c r="W6023" s="20"/>
      <c r="X6023" s="25"/>
      <c r="Y6023" s="85"/>
    </row>
    <row r="6024" spans="1:25">
      <c r="A6024" s="1" t="s">
        <v>4652</v>
      </c>
      <c r="B6024" s="13" t="s">
        <v>4653</v>
      </c>
      <c r="C6024" t="s">
        <v>4840</v>
      </c>
      <c r="D6024" s="62" t="s">
        <v>4655</v>
      </c>
      <c r="E6024" s="13" t="s">
        <v>363</v>
      </c>
      <c r="G6024" s="20"/>
      <c r="H6024" s="20"/>
      <c r="I6024" s="20"/>
      <c r="J6024" s="25"/>
      <c r="K6024" t="s">
        <v>4842</v>
      </c>
      <c r="L6024" t="s">
        <v>30</v>
      </c>
      <c r="M6024" s="21" t="s">
        <v>31</v>
      </c>
      <c r="N6024" t="s">
        <v>4857</v>
      </c>
      <c r="O6024" s="20">
        <v>57.3198805792686</v>
      </c>
      <c r="P6024" s="20">
        <v>56.6676862205784</v>
      </c>
      <c r="Q6024" s="22">
        <v>0.988621847217768</v>
      </c>
      <c r="R6024" s="23"/>
      <c r="S6024" s="24"/>
      <c r="T6024" s="23"/>
      <c r="U6024" s="22"/>
      <c r="V6024" s="20"/>
      <c r="W6024" s="20"/>
      <c r="X6024" s="25"/>
      <c r="Y6024" s="85"/>
    </row>
    <row r="6025" spans="1:25">
      <c r="A6025" s="1" t="s">
        <v>4652</v>
      </c>
      <c r="B6025" s="13" t="s">
        <v>4653</v>
      </c>
      <c r="C6025" t="s">
        <v>4840</v>
      </c>
      <c r="D6025" s="62" t="s">
        <v>4655</v>
      </c>
      <c r="E6025" s="13" t="s">
        <v>363</v>
      </c>
      <c r="G6025" s="20"/>
      <c r="H6025" s="20"/>
      <c r="I6025" s="20"/>
      <c r="J6025" s="25"/>
      <c r="K6025" t="s">
        <v>4842</v>
      </c>
      <c r="L6025" t="s">
        <v>30</v>
      </c>
      <c r="M6025" s="21" t="s">
        <v>31</v>
      </c>
      <c r="N6025" t="s">
        <v>4858</v>
      </c>
      <c r="O6025" s="20">
        <v>62.6393252022116</v>
      </c>
      <c r="P6025" s="20">
        <v>61.8057609717061</v>
      </c>
      <c r="Q6025" s="22">
        <v>0.98669263712828</v>
      </c>
      <c r="R6025" s="23"/>
      <c r="S6025" s="24"/>
      <c r="T6025" s="23"/>
      <c r="U6025" s="22"/>
      <c r="V6025" s="20"/>
      <c r="W6025" s="20"/>
      <c r="X6025" s="25"/>
      <c r="Y6025" s="85"/>
    </row>
    <row r="6026" spans="1:25">
      <c r="A6026" s="1" t="s">
        <v>4652</v>
      </c>
      <c r="B6026" s="13" t="s">
        <v>4653</v>
      </c>
      <c r="C6026" t="s">
        <v>4840</v>
      </c>
      <c r="D6026" s="62" t="s">
        <v>4655</v>
      </c>
      <c r="E6026" s="13" t="s">
        <v>363</v>
      </c>
      <c r="F6026" t="s">
        <v>4859</v>
      </c>
      <c r="G6026" s="20"/>
      <c r="H6026" s="20"/>
      <c r="I6026" s="20"/>
      <c r="J6026" s="25"/>
      <c r="K6026" t="s">
        <v>4842</v>
      </c>
      <c r="L6026" t="s">
        <v>30</v>
      </c>
      <c r="M6026" s="21" t="s">
        <v>31</v>
      </c>
      <c r="N6026" t="s">
        <v>4860</v>
      </c>
      <c r="O6026" s="20">
        <v>64.2420414054399</v>
      </c>
      <c r="P6026" s="20">
        <v>59.3773672216684</v>
      </c>
      <c r="Q6026" s="22">
        <v>0.924275846823268</v>
      </c>
      <c r="R6026" s="23"/>
      <c r="S6026" s="24"/>
      <c r="T6026" s="23"/>
      <c r="U6026" s="22"/>
      <c r="V6026" s="20"/>
      <c r="W6026" s="20"/>
      <c r="X6026" s="25"/>
      <c r="Y6026" s="85"/>
    </row>
    <row r="6027" spans="1:25">
      <c r="A6027" s="1" t="s">
        <v>4652</v>
      </c>
      <c r="B6027" s="13" t="s">
        <v>4653</v>
      </c>
      <c r="C6027" t="s">
        <v>4840</v>
      </c>
      <c r="D6027" s="62" t="s">
        <v>4655</v>
      </c>
      <c r="E6027" s="13" t="s">
        <v>363</v>
      </c>
      <c r="G6027" s="20"/>
      <c r="H6027" s="20"/>
      <c r="I6027" s="20"/>
      <c r="J6027" s="25"/>
      <c r="K6027" t="s">
        <v>4842</v>
      </c>
      <c r="L6027" t="s">
        <v>30</v>
      </c>
      <c r="M6027" s="21" t="s">
        <v>31</v>
      </c>
      <c r="N6027" t="s">
        <v>4861</v>
      </c>
      <c r="O6027" s="20">
        <v>63.0146722126912</v>
      </c>
      <c r="P6027" s="20">
        <v>62.2670155752965</v>
      </c>
      <c r="Q6027" s="22">
        <v>0.988135197547784</v>
      </c>
      <c r="R6027" s="23"/>
      <c r="S6027" s="24"/>
      <c r="T6027" s="23"/>
      <c r="U6027" s="22"/>
      <c r="V6027" s="20"/>
      <c r="W6027" s="20"/>
      <c r="X6027" s="25"/>
      <c r="Y6027" s="85"/>
    </row>
    <row r="6028" spans="1:25">
      <c r="A6028" s="1" t="s">
        <v>4652</v>
      </c>
      <c r="B6028" s="13" t="s">
        <v>4653</v>
      </c>
      <c r="C6028" t="s">
        <v>4840</v>
      </c>
      <c r="D6028" s="62" t="s">
        <v>4655</v>
      </c>
      <c r="E6028" s="13" t="s">
        <v>363</v>
      </c>
      <c r="G6028" s="20"/>
      <c r="H6028" s="20"/>
      <c r="I6028" s="20"/>
      <c r="J6028" s="25"/>
      <c r="K6028" t="s">
        <v>4842</v>
      </c>
      <c r="L6028" t="s">
        <v>30</v>
      </c>
      <c r="M6028" s="21" t="s">
        <v>31</v>
      </c>
      <c r="N6028" t="s">
        <v>4862</v>
      </c>
      <c r="O6028" s="20">
        <v>53.7450690045276</v>
      </c>
      <c r="P6028" s="20">
        <v>53.1561024385881</v>
      </c>
      <c r="Q6028" s="22">
        <v>0.989041477165284</v>
      </c>
      <c r="R6028" s="23"/>
      <c r="S6028" s="24"/>
      <c r="T6028" s="23"/>
      <c r="U6028" s="22"/>
      <c r="V6028" s="20"/>
      <c r="W6028" s="20"/>
      <c r="X6028" s="25"/>
      <c r="Y6028" s="85"/>
    </row>
    <row r="6029" spans="1:25">
      <c r="A6029" s="1" t="s">
        <v>4652</v>
      </c>
      <c r="B6029" s="13" t="s">
        <v>4653</v>
      </c>
      <c r="C6029" t="s">
        <v>4840</v>
      </c>
      <c r="D6029" s="62" t="s">
        <v>4655</v>
      </c>
      <c r="E6029" s="13" t="s">
        <v>363</v>
      </c>
      <c r="G6029" s="20"/>
      <c r="H6029" s="20"/>
      <c r="I6029" s="20"/>
      <c r="J6029" s="25"/>
      <c r="K6029" t="s">
        <v>4659</v>
      </c>
      <c r="L6029" t="s">
        <v>30</v>
      </c>
      <c r="M6029" s="21" t="s">
        <v>31</v>
      </c>
      <c r="N6029" t="s">
        <v>4863</v>
      </c>
      <c r="O6029" s="20">
        <v>62.9975449655849</v>
      </c>
      <c r="P6029" s="20">
        <v>61.9517806299623</v>
      </c>
      <c r="Q6029" s="22">
        <v>0.983399919215996</v>
      </c>
      <c r="R6029" s="23"/>
      <c r="S6029" s="24"/>
      <c r="T6029" s="23"/>
      <c r="U6029" s="22"/>
      <c r="V6029" s="20"/>
      <c r="W6029" s="20"/>
      <c r="X6029" s="25"/>
      <c r="Y6029" s="85"/>
    </row>
    <row r="6030" spans="1:25">
      <c r="A6030" s="1" t="s">
        <v>4652</v>
      </c>
      <c r="B6030" s="13" t="s">
        <v>4653</v>
      </c>
      <c r="C6030" t="s">
        <v>4840</v>
      </c>
      <c r="D6030" s="62" t="s">
        <v>4655</v>
      </c>
      <c r="E6030" s="13" t="s">
        <v>363</v>
      </c>
      <c r="G6030" s="20"/>
      <c r="H6030" s="20"/>
      <c r="I6030" s="20"/>
      <c r="J6030" s="25"/>
      <c r="K6030" t="s">
        <v>4659</v>
      </c>
      <c r="L6030" t="s">
        <v>30</v>
      </c>
      <c r="M6030" s="21" t="s">
        <v>31</v>
      </c>
      <c r="N6030" t="s">
        <v>4864</v>
      </c>
      <c r="O6030" s="20">
        <v>61.2451552435925</v>
      </c>
      <c r="P6030" s="20">
        <v>59.5923283372244</v>
      </c>
      <c r="Q6030" s="22">
        <v>0.973012936291952</v>
      </c>
      <c r="R6030" s="23"/>
      <c r="S6030" s="24"/>
      <c r="T6030" s="23"/>
      <c r="U6030" s="22"/>
      <c r="V6030" s="20"/>
      <c r="W6030" s="20"/>
      <c r="X6030" s="25"/>
      <c r="Y6030" s="85"/>
    </row>
    <row r="6031" spans="1:25">
      <c r="A6031" s="1" t="s">
        <v>4652</v>
      </c>
      <c r="B6031" s="13" t="s">
        <v>4653</v>
      </c>
      <c r="C6031" t="s">
        <v>4840</v>
      </c>
      <c r="D6031" s="62" t="s">
        <v>4655</v>
      </c>
      <c r="E6031" s="13" t="s">
        <v>363</v>
      </c>
      <c r="G6031" s="20"/>
      <c r="H6031" s="20"/>
      <c r="I6031" s="20"/>
      <c r="J6031" s="25"/>
      <c r="K6031" t="s">
        <v>4659</v>
      </c>
      <c r="L6031" t="s">
        <v>30</v>
      </c>
      <c r="M6031" s="21" t="s">
        <v>31</v>
      </c>
      <c r="N6031" t="s">
        <v>4865</v>
      </c>
      <c r="O6031" s="20">
        <v>65.1322357192551</v>
      </c>
      <c r="P6031" s="20">
        <v>63.944648612091</v>
      </c>
      <c r="Q6031" s="22">
        <v>0.981766523226947</v>
      </c>
      <c r="R6031" s="23"/>
      <c r="S6031" s="24"/>
      <c r="T6031" s="23"/>
      <c r="U6031" s="22"/>
      <c r="V6031" s="20"/>
      <c r="W6031" s="20"/>
      <c r="X6031" s="25"/>
      <c r="Y6031" s="85"/>
    </row>
    <row r="6032" spans="1:25">
      <c r="A6032" s="1" t="s">
        <v>4652</v>
      </c>
      <c r="B6032" s="13" t="s">
        <v>4653</v>
      </c>
      <c r="C6032" t="s">
        <v>4840</v>
      </c>
      <c r="D6032" s="62" t="s">
        <v>4655</v>
      </c>
      <c r="E6032" s="13" t="s">
        <v>363</v>
      </c>
      <c r="G6032" s="20"/>
      <c r="H6032" s="20"/>
      <c r="I6032" s="20"/>
      <c r="J6032" s="25"/>
      <c r="K6032" t="s">
        <v>4659</v>
      </c>
      <c r="L6032" t="s">
        <v>30</v>
      </c>
      <c r="M6032" s="21" t="s">
        <v>31</v>
      </c>
      <c r="N6032" t="s">
        <v>4866</v>
      </c>
      <c r="O6032" s="20">
        <v>62.8612209025819</v>
      </c>
      <c r="P6032" s="20">
        <v>61.4026316787752</v>
      </c>
      <c r="Q6032" s="22">
        <v>0.976796676824538</v>
      </c>
      <c r="R6032" s="23"/>
      <c r="S6032" s="24"/>
      <c r="T6032" s="23"/>
      <c r="U6032" s="22"/>
      <c r="V6032" s="20"/>
      <c r="W6032" s="20"/>
      <c r="X6032" s="25"/>
      <c r="Y6032" s="85"/>
    </row>
    <row r="6033" spans="1:25">
      <c r="A6033" s="1" t="s">
        <v>4652</v>
      </c>
      <c r="B6033" s="13" t="s">
        <v>4653</v>
      </c>
      <c r="C6033" t="s">
        <v>4840</v>
      </c>
      <c r="D6033" s="62" t="s">
        <v>4655</v>
      </c>
      <c r="E6033" s="13" t="s">
        <v>363</v>
      </c>
      <c r="G6033" s="20"/>
      <c r="H6033" s="20"/>
      <c r="I6033" s="20"/>
      <c r="J6033" s="25"/>
      <c r="K6033" t="s">
        <v>4659</v>
      </c>
      <c r="L6033" t="s">
        <v>30</v>
      </c>
      <c r="M6033" s="21" t="s">
        <v>31</v>
      </c>
      <c r="N6033" t="s">
        <v>4867</v>
      </c>
      <c r="O6033" s="20">
        <v>63.6136163697918</v>
      </c>
      <c r="P6033" s="20">
        <v>62.2311429934481</v>
      </c>
      <c r="Q6033" s="22">
        <v>0.978267649990102</v>
      </c>
      <c r="R6033" s="23"/>
      <c r="S6033" s="24"/>
      <c r="T6033" s="23"/>
      <c r="U6033" s="22"/>
      <c r="V6033" s="20"/>
      <c r="W6033" s="20"/>
      <c r="X6033" s="25"/>
      <c r="Y6033" s="85"/>
    </row>
    <row r="6034" spans="1:25">
      <c r="A6034" s="1" t="s">
        <v>4652</v>
      </c>
      <c r="B6034" s="13" t="s">
        <v>4653</v>
      </c>
      <c r="C6034" t="s">
        <v>4840</v>
      </c>
      <c r="D6034" s="62" t="s">
        <v>4655</v>
      </c>
      <c r="E6034" s="13" t="s">
        <v>363</v>
      </c>
      <c r="G6034" s="20"/>
      <c r="H6034" s="20"/>
      <c r="I6034" s="20"/>
      <c r="J6034" s="25"/>
      <c r="K6034" t="s">
        <v>4659</v>
      </c>
      <c r="L6034" t="s">
        <v>30</v>
      </c>
      <c r="M6034" s="21" t="s">
        <v>31</v>
      </c>
      <c r="N6034" t="s">
        <v>4868</v>
      </c>
      <c r="O6034" s="20">
        <v>66.0288128620686</v>
      </c>
      <c r="P6034" s="20">
        <v>65.1415306863618</v>
      </c>
      <c r="Q6034" s="22">
        <v>0.986562197058422</v>
      </c>
      <c r="R6034" s="23"/>
      <c r="S6034" s="24"/>
      <c r="T6034" s="23"/>
      <c r="U6034" s="22"/>
      <c r="V6034" s="20"/>
      <c r="W6034" s="20"/>
      <c r="X6034" s="25"/>
      <c r="Y6034" s="85"/>
    </row>
    <row r="6035" spans="1:25">
      <c r="A6035" s="1" t="s">
        <v>4652</v>
      </c>
      <c r="B6035" s="13" t="s">
        <v>4653</v>
      </c>
      <c r="C6035" t="s">
        <v>4840</v>
      </c>
      <c r="D6035" s="62" t="s">
        <v>4655</v>
      </c>
      <c r="E6035" s="13" t="s">
        <v>363</v>
      </c>
      <c r="G6035" s="20"/>
      <c r="H6035" s="20"/>
      <c r="I6035" s="20"/>
      <c r="J6035" s="25"/>
      <c r="K6035" t="s">
        <v>4659</v>
      </c>
      <c r="L6035" t="s">
        <v>30</v>
      </c>
      <c r="M6035" s="21" t="s">
        <v>31</v>
      </c>
      <c r="N6035" t="s">
        <v>4869</v>
      </c>
      <c r="O6035" s="20">
        <v>63.7004968764699</v>
      </c>
      <c r="P6035" s="20">
        <v>60.3758650716694</v>
      </c>
      <c r="Q6035" s="22">
        <v>0.947808385054708</v>
      </c>
      <c r="R6035" s="23"/>
      <c r="S6035" s="24"/>
      <c r="T6035" s="23"/>
      <c r="U6035" s="22"/>
      <c r="V6035" s="20"/>
      <c r="W6035" s="20"/>
      <c r="X6035" s="25"/>
      <c r="Y6035" s="85"/>
    </row>
    <row r="6036" spans="1:25">
      <c r="A6036" s="1" t="s">
        <v>4652</v>
      </c>
      <c r="B6036" s="13" t="s">
        <v>4653</v>
      </c>
      <c r="C6036" t="s">
        <v>4840</v>
      </c>
      <c r="D6036" s="62" t="s">
        <v>4655</v>
      </c>
      <c r="E6036" s="13" t="s">
        <v>363</v>
      </c>
      <c r="F6036" t="s">
        <v>4870</v>
      </c>
      <c r="G6036" s="20"/>
      <c r="H6036" s="20"/>
      <c r="I6036" s="20"/>
      <c r="J6036" s="25"/>
      <c r="K6036" t="s">
        <v>3735</v>
      </c>
      <c r="L6036" t="s">
        <v>30</v>
      </c>
      <c r="M6036" s="21" t="s">
        <v>31</v>
      </c>
      <c r="N6036" t="s">
        <v>4871</v>
      </c>
      <c r="O6036" s="20">
        <v>43.2994685481361</v>
      </c>
      <c r="P6036" s="20">
        <v>42.7463047266776</v>
      </c>
      <c r="Q6036" s="22">
        <v>0.987224697207458</v>
      </c>
      <c r="R6036" s="23"/>
      <c r="S6036" s="24"/>
      <c r="T6036" s="23"/>
      <c r="U6036" s="22"/>
      <c r="V6036" s="20"/>
      <c r="W6036" s="20"/>
      <c r="X6036" s="25"/>
      <c r="Y6036" s="85"/>
    </row>
    <row r="6037" spans="1:25">
      <c r="A6037" s="1" t="s">
        <v>4652</v>
      </c>
      <c r="B6037" s="13" t="s">
        <v>4653</v>
      </c>
      <c r="C6037" t="s">
        <v>4840</v>
      </c>
      <c r="D6037" s="62" t="s">
        <v>4655</v>
      </c>
      <c r="E6037" s="13" t="s">
        <v>363</v>
      </c>
      <c r="G6037" s="20"/>
      <c r="H6037" s="20"/>
      <c r="I6037" s="20"/>
      <c r="J6037" s="25"/>
      <c r="K6037" t="s">
        <v>3735</v>
      </c>
      <c r="L6037" t="s">
        <v>30</v>
      </c>
      <c r="M6037" s="21" t="s">
        <v>31</v>
      </c>
      <c r="N6037" t="s">
        <v>4872</v>
      </c>
      <c r="O6037" s="20">
        <v>36.4923105199037</v>
      </c>
      <c r="P6037" s="20">
        <v>36.2016181594288</v>
      </c>
      <c r="Q6037" s="22">
        <v>0.992034147568803</v>
      </c>
      <c r="R6037" s="23"/>
      <c r="S6037" s="24"/>
      <c r="T6037" s="23"/>
      <c r="U6037" s="22"/>
      <c r="V6037" s="20"/>
      <c r="W6037" s="20"/>
      <c r="X6037" s="25"/>
      <c r="Y6037" s="85"/>
    </row>
    <row r="6038" spans="1:25">
      <c r="A6038" s="1" t="s">
        <v>4652</v>
      </c>
      <c r="B6038" s="13" t="s">
        <v>4653</v>
      </c>
      <c r="C6038" t="s">
        <v>4840</v>
      </c>
      <c r="D6038" s="62" t="s">
        <v>4655</v>
      </c>
      <c r="E6038" s="13" t="s">
        <v>363</v>
      </c>
      <c r="G6038" s="20"/>
      <c r="H6038" s="20"/>
      <c r="I6038" s="20"/>
      <c r="J6038" s="25"/>
      <c r="K6038" t="s">
        <v>3735</v>
      </c>
      <c r="L6038" t="s">
        <v>30</v>
      </c>
      <c r="M6038" s="21" t="s">
        <v>31</v>
      </c>
      <c r="N6038" t="s">
        <v>4873</v>
      </c>
      <c r="O6038" s="20">
        <v>54.6522653686294</v>
      </c>
      <c r="P6038" s="20">
        <v>54.1878225887931</v>
      </c>
      <c r="Q6038" s="22">
        <v>0.991501856753719</v>
      </c>
      <c r="R6038" s="23"/>
      <c r="S6038" s="24"/>
      <c r="T6038" s="23"/>
      <c r="U6038" s="22"/>
      <c r="V6038" s="20"/>
      <c r="W6038" s="20"/>
      <c r="X6038" s="25"/>
      <c r="Y6038" s="85"/>
    </row>
    <row r="6039" spans="1:25">
      <c r="A6039" s="1" t="s">
        <v>4652</v>
      </c>
      <c r="B6039" s="13" t="s">
        <v>4653</v>
      </c>
      <c r="C6039" t="s">
        <v>4840</v>
      </c>
      <c r="D6039" s="62" t="s">
        <v>4655</v>
      </c>
      <c r="E6039" s="13" t="s">
        <v>363</v>
      </c>
      <c r="G6039" s="20"/>
      <c r="H6039" s="20"/>
      <c r="I6039" s="20"/>
      <c r="J6039" s="25"/>
      <c r="K6039" t="s">
        <v>3735</v>
      </c>
      <c r="L6039" t="s">
        <v>30</v>
      </c>
      <c r="M6039" s="21" t="s">
        <v>31</v>
      </c>
      <c r="N6039" t="s">
        <v>4874</v>
      </c>
      <c r="O6039" s="20">
        <v>39.4544028286085</v>
      </c>
      <c r="P6039" s="20">
        <v>36.6463854654824</v>
      </c>
      <c r="Q6039" s="22">
        <v>0.92882879572847</v>
      </c>
      <c r="R6039" s="23"/>
      <c r="S6039" s="24"/>
      <c r="T6039" s="23"/>
      <c r="U6039" s="22"/>
      <c r="V6039" s="20"/>
      <c r="W6039" s="20"/>
      <c r="X6039" s="25"/>
      <c r="Y6039" s="85"/>
    </row>
    <row r="6040" spans="1:25">
      <c r="A6040" s="1" t="s">
        <v>4652</v>
      </c>
      <c r="B6040" s="13" t="s">
        <v>4653</v>
      </c>
      <c r="C6040" t="s">
        <v>4840</v>
      </c>
      <c r="D6040" s="62" t="s">
        <v>4655</v>
      </c>
      <c r="E6040" s="13" t="s">
        <v>363</v>
      </c>
      <c r="G6040" s="20"/>
      <c r="H6040" s="20"/>
      <c r="I6040" s="20"/>
      <c r="J6040" s="25"/>
      <c r="K6040" t="s">
        <v>3735</v>
      </c>
      <c r="L6040" t="s">
        <v>30</v>
      </c>
      <c r="M6040" s="21" t="s">
        <v>31</v>
      </c>
      <c r="N6040" t="s">
        <v>4875</v>
      </c>
      <c r="O6040" s="20">
        <v>57.4945145096332</v>
      </c>
      <c r="P6040" s="20">
        <v>56.8532751767279</v>
      </c>
      <c r="Q6040" s="22">
        <v>0.988846947602317</v>
      </c>
      <c r="R6040" s="23"/>
      <c r="S6040" s="24"/>
      <c r="T6040" s="23"/>
      <c r="U6040" s="22"/>
      <c r="V6040" s="20"/>
      <c r="W6040" s="20"/>
      <c r="X6040" s="25"/>
      <c r="Y6040" s="85"/>
    </row>
    <row r="6041" spans="1:25">
      <c r="A6041" s="1" t="s">
        <v>4652</v>
      </c>
      <c r="B6041" s="13" t="s">
        <v>4653</v>
      </c>
      <c r="C6041" t="s">
        <v>4840</v>
      </c>
      <c r="D6041" s="62" t="s">
        <v>4655</v>
      </c>
      <c r="E6041" s="13" t="s">
        <v>363</v>
      </c>
      <c r="G6041" s="20"/>
      <c r="H6041" s="20"/>
      <c r="I6041" s="20"/>
      <c r="J6041" s="25"/>
      <c r="K6041" t="s">
        <v>3735</v>
      </c>
      <c r="L6041" t="s">
        <v>30</v>
      </c>
      <c r="M6041" s="21" t="s">
        <v>31</v>
      </c>
      <c r="N6041" t="s">
        <v>4876</v>
      </c>
      <c r="O6041" s="20">
        <v>52.6729320619921</v>
      </c>
      <c r="P6041" s="20">
        <v>48.9749252447384</v>
      </c>
      <c r="Q6041" s="22">
        <v>0.929793032730712</v>
      </c>
      <c r="R6041" s="23"/>
      <c r="S6041" s="24"/>
      <c r="T6041" s="23"/>
      <c r="U6041" s="22"/>
      <c r="V6041" s="20"/>
      <c r="W6041" s="20"/>
      <c r="X6041" s="25"/>
      <c r="Y6041" s="85"/>
    </row>
    <row r="6042" spans="1:25">
      <c r="A6042" s="1" t="s">
        <v>4652</v>
      </c>
      <c r="B6042" s="13" t="s">
        <v>4653</v>
      </c>
      <c r="C6042" t="s">
        <v>4840</v>
      </c>
      <c r="D6042" s="62" t="s">
        <v>4655</v>
      </c>
      <c r="E6042" s="13" t="s">
        <v>363</v>
      </c>
      <c r="G6042" s="20"/>
      <c r="H6042" s="20"/>
      <c r="I6042" s="20"/>
      <c r="J6042" s="25"/>
      <c r="K6042" t="s">
        <v>3735</v>
      </c>
      <c r="L6042" t="s">
        <v>30</v>
      </c>
      <c r="M6042" s="21" t="s">
        <v>31</v>
      </c>
      <c r="N6042" t="s">
        <v>4877</v>
      </c>
      <c r="O6042" s="20">
        <v>49.8938474705812</v>
      </c>
      <c r="P6042" s="20">
        <v>48.3390672962399</v>
      </c>
      <c r="Q6042" s="22">
        <v>0.968838238517122</v>
      </c>
      <c r="R6042" s="23"/>
      <c r="S6042" s="24"/>
      <c r="T6042" s="23"/>
      <c r="U6042" s="22"/>
      <c r="V6042" s="20"/>
      <c r="W6042" s="20"/>
      <c r="X6042" s="25"/>
      <c r="Y6042" s="85"/>
    </row>
    <row r="6043" spans="1:25">
      <c r="A6043" s="1" t="s">
        <v>4652</v>
      </c>
      <c r="B6043" s="13" t="s">
        <v>4653</v>
      </c>
      <c r="C6043" t="s">
        <v>4840</v>
      </c>
      <c r="D6043" s="62" t="s">
        <v>4655</v>
      </c>
      <c r="E6043" s="13" t="s">
        <v>363</v>
      </c>
      <c r="G6043" s="20"/>
      <c r="H6043" s="20"/>
      <c r="I6043" s="20"/>
      <c r="J6043" s="25"/>
      <c r="K6043" t="s">
        <v>3735</v>
      </c>
      <c r="L6043" t="s">
        <v>30</v>
      </c>
      <c r="M6043" s="21" t="s">
        <v>31</v>
      </c>
      <c r="N6043" t="s">
        <v>4878</v>
      </c>
      <c r="O6043" s="20">
        <v>43.3599834768435</v>
      </c>
      <c r="P6043" s="20">
        <v>36.0332932155945</v>
      </c>
      <c r="Q6043" s="22">
        <v>0.831026451724507</v>
      </c>
      <c r="R6043" s="23"/>
      <c r="S6043" s="24"/>
      <c r="T6043" s="23"/>
      <c r="U6043" s="22"/>
      <c r="V6043" s="20"/>
      <c r="W6043" s="20"/>
      <c r="X6043" s="25"/>
      <c r="Y6043" s="85"/>
    </row>
    <row r="6044" spans="1:25">
      <c r="A6044" s="1" t="s">
        <v>4652</v>
      </c>
      <c r="B6044" s="13" t="s">
        <v>4653</v>
      </c>
      <c r="C6044" t="s">
        <v>4840</v>
      </c>
      <c r="D6044" s="62" t="s">
        <v>4655</v>
      </c>
      <c r="E6044" s="13" t="s">
        <v>363</v>
      </c>
      <c r="G6044" s="20"/>
      <c r="H6044" s="20"/>
      <c r="I6044" s="20"/>
      <c r="J6044" s="25"/>
      <c r="K6044" t="s">
        <v>3735</v>
      </c>
      <c r="L6044" t="s">
        <v>30</v>
      </c>
      <c r="M6044" s="21" t="s">
        <v>31</v>
      </c>
      <c r="N6044" t="s">
        <v>4879</v>
      </c>
      <c r="O6044" s="20">
        <v>59.1050378666833</v>
      </c>
      <c r="P6044" s="20">
        <v>58.6663075023055</v>
      </c>
      <c r="Q6044" s="22">
        <v>0.992577107126343</v>
      </c>
      <c r="R6044" s="23"/>
      <c r="S6044" s="24"/>
      <c r="T6044" s="23"/>
      <c r="U6044" s="22"/>
      <c r="V6044" s="20"/>
      <c r="W6044" s="20"/>
      <c r="X6044" s="25"/>
      <c r="Y6044" s="85"/>
    </row>
    <row r="6045" spans="1:25">
      <c r="A6045" s="1" t="s">
        <v>4652</v>
      </c>
      <c r="B6045" s="13" t="s">
        <v>4653</v>
      </c>
      <c r="C6045" t="s">
        <v>4840</v>
      </c>
      <c r="D6045" s="62" t="s">
        <v>4655</v>
      </c>
      <c r="E6045" s="13" t="s">
        <v>363</v>
      </c>
      <c r="G6045" s="20"/>
      <c r="H6045" s="20"/>
      <c r="I6045" s="20"/>
      <c r="J6045" s="25"/>
      <c r="K6045" t="s">
        <v>3735</v>
      </c>
      <c r="L6045" t="s">
        <v>30</v>
      </c>
      <c r="M6045" s="21" t="s">
        <v>31</v>
      </c>
      <c r="N6045" t="s">
        <v>4880</v>
      </c>
      <c r="O6045" s="20">
        <v>32.9240906155387</v>
      </c>
      <c r="P6045" s="20">
        <v>28.6317082662185</v>
      </c>
      <c r="Q6045" s="22">
        <v>0.869627914725324</v>
      </c>
      <c r="R6045" s="23"/>
      <c r="S6045" s="24"/>
      <c r="T6045" s="23"/>
      <c r="U6045" s="22"/>
      <c r="V6045" s="20"/>
      <c r="W6045" s="20"/>
      <c r="X6045" s="25"/>
      <c r="Y6045" s="85"/>
    </row>
    <row r="6046" spans="1:25">
      <c r="A6046" s="1" t="s">
        <v>4652</v>
      </c>
      <c r="B6046" s="13" t="s">
        <v>4653</v>
      </c>
      <c r="C6046" t="s">
        <v>4840</v>
      </c>
      <c r="D6046" s="62" t="s">
        <v>4655</v>
      </c>
      <c r="E6046" s="13" t="s">
        <v>363</v>
      </c>
      <c r="G6046" s="20"/>
      <c r="H6046" s="20"/>
      <c r="I6046" s="20"/>
      <c r="J6046" s="25"/>
      <c r="K6046" t="s">
        <v>3735</v>
      </c>
      <c r="L6046" t="s">
        <v>30</v>
      </c>
      <c r="M6046" s="21" t="s">
        <v>31</v>
      </c>
      <c r="N6046" t="s">
        <v>4881</v>
      </c>
      <c r="O6046" s="20">
        <v>43.6149019425329</v>
      </c>
      <c r="P6046" s="20">
        <v>40.5909873195373</v>
      </c>
      <c r="Q6046" s="22">
        <v>0.930667856894875</v>
      </c>
      <c r="R6046" s="23"/>
      <c r="S6046" s="24"/>
      <c r="T6046" s="23"/>
      <c r="U6046" s="22"/>
      <c r="V6046" s="20"/>
      <c r="W6046" s="20"/>
      <c r="X6046" s="25"/>
      <c r="Y6046" s="85"/>
    </row>
    <row r="6047" spans="1:25">
      <c r="A6047" s="1" t="s">
        <v>4652</v>
      </c>
      <c r="B6047" s="13" t="s">
        <v>4653</v>
      </c>
      <c r="C6047" t="s">
        <v>4840</v>
      </c>
      <c r="D6047" s="62" t="s">
        <v>4655</v>
      </c>
      <c r="E6047" s="13" t="s">
        <v>363</v>
      </c>
      <c r="G6047" s="20"/>
      <c r="H6047" s="20"/>
      <c r="I6047" s="20"/>
      <c r="J6047" s="25"/>
      <c r="K6047" t="s">
        <v>3735</v>
      </c>
      <c r="L6047" t="s">
        <v>30</v>
      </c>
      <c r="M6047" s="21" t="s">
        <v>31</v>
      </c>
      <c r="N6047" t="s">
        <v>4882</v>
      </c>
      <c r="O6047" s="20">
        <v>49.1847794633744</v>
      </c>
      <c r="P6047" s="20">
        <v>48.4777318339752</v>
      </c>
      <c r="Q6047" s="22">
        <v>0.985624666063092</v>
      </c>
      <c r="R6047" s="23"/>
      <c r="S6047" s="24"/>
      <c r="T6047" s="23"/>
      <c r="U6047" s="22"/>
      <c r="V6047" s="20"/>
      <c r="W6047" s="20"/>
      <c r="X6047" s="25"/>
      <c r="Y6047" s="85"/>
    </row>
    <row r="6048" spans="1:25">
      <c r="A6048" s="1" t="s">
        <v>4652</v>
      </c>
      <c r="B6048" s="13" t="s">
        <v>4653</v>
      </c>
      <c r="C6048" t="s">
        <v>4840</v>
      </c>
      <c r="D6048" s="62" t="s">
        <v>4655</v>
      </c>
      <c r="E6048" s="13" t="s">
        <v>363</v>
      </c>
      <c r="G6048" s="20"/>
      <c r="H6048" s="20"/>
      <c r="I6048" s="20"/>
      <c r="J6048" s="25"/>
      <c r="K6048" t="s">
        <v>3735</v>
      </c>
      <c r="L6048" t="s">
        <v>30</v>
      </c>
      <c r="M6048" s="21" t="s">
        <v>31</v>
      </c>
      <c r="N6048" t="s">
        <v>4883</v>
      </c>
      <c r="O6048" s="20">
        <v>46.7422342085347</v>
      </c>
      <c r="P6048" s="20">
        <v>46.030233991532</v>
      </c>
      <c r="Q6048" s="22">
        <v>0.984767518518129</v>
      </c>
      <c r="R6048" s="23"/>
      <c r="S6048" s="24"/>
      <c r="T6048" s="23"/>
      <c r="U6048" s="22"/>
      <c r="V6048" s="20"/>
      <c r="W6048" s="20"/>
      <c r="X6048" s="25"/>
      <c r="Y6048" s="85"/>
    </row>
    <row r="6049" spans="1:25">
      <c r="A6049" s="1" t="s">
        <v>4652</v>
      </c>
      <c r="B6049" s="13" t="s">
        <v>4653</v>
      </c>
      <c r="C6049" t="s">
        <v>4840</v>
      </c>
      <c r="D6049" s="62" t="s">
        <v>4655</v>
      </c>
      <c r="E6049" s="13" t="s">
        <v>363</v>
      </c>
      <c r="G6049" s="20"/>
      <c r="H6049" s="20"/>
      <c r="I6049" s="20"/>
      <c r="J6049" s="25"/>
      <c r="K6049" t="s">
        <v>3735</v>
      </c>
      <c r="L6049" t="s">
        <v>30</v>
      </c>
      <c r="M6049" s="21" t="s">
        <v>31</v>
      </c>
      <c r="N6049" t="s">
        <v>4884</v>
      </c>
      <c r="O6049" s="20">
        <v>48.5408755817886</v>
      </c>
      <c r="P6049" s="20">
        <v>46.3202207939655</v>
      </c>
      <c r="Q6049" s="22">
        <v>0.954251859670693</v>
      </c>
      <c r="R6049" s="23"/>
      <c r="S6049" s="24"/>
      <c r="T6049" s="23"/>
      <c r="U6049" s="22"/>
      <c r="V6049" s="20"/>
      <c r="W6049" s="20"/>
      <c r="X6049" s="25"/>
      <c r="Y6049" s="85"/>
    </row>
    <row r="6050" spans="1:25">
      <c r="A6050" s="1" t="s">
        <v>4652</v>
      </c>
      <c r="B6050" s="13" t="s">
        <v>4653</v>
      </c>
      <c r="C6050" t="s">
        <v>4840</v>
      </c>
      <c r="D6050" s="62" t="s">
        <v>4655</v>
      </c>
      <c r="E6050" s="13" t="s">
        <v>363</v>
      </c>
      <c r="G6050" s="20"/>
      <c r="H6050" s="20"/>
      <c r="I6050" s="20"/>
      <c r="J6050" s="25"/>
      <c r="K6050" t="s">
        <v>3735</v>
      </c>
      <c r="L6050" t="s">
        <v>30</v>
      </c>
      <c r="M6050" s="21" t="s">
        <v>31</v>
      </c>
      <c r="N6050" t="s">
        <v>4885</v>
      </c>
      <c r="O6050" s="20">
        <v>43.4846531726115</v>
      </c>
      <c r="P6050" s="20">
        <v>40.2107930451447</v>
      </c>
      <c r="Q6050" s="22">
        <v>0.924712286091572</v>
      </c>
      <c r="R6050" s="23"/>
      <c r="S6050" s="24"/>
      <c r="T6050" s="23"/>
      <c r="U6050" s="22"/>
      <c r="V6050" s="20"/>
      <c r="W6050" s="20"/>
      <c r="X6050" s="25"/>
      <c r="Y6050" s="85"/>
    </row>
    <row r="6051" spans="1:25">
      <c r="A6051" s="1" t="s">
        <v>4652</v>
      </c>
      <c r="B6051" s="13" t="s">
        <v>4653</v>
      </c>
      <c r="C6051" t="s">
        <v>4886</v>
      </c>
      <c r="D6051" s="62" t="s">
        <v>4655</v>
      </c>
      <c r="E6051" s="13" t="s">
        <v>363</v>
      </c>
      <c r="G6051" s="20"/>
      <c r="H6051" s="20"/>
      <c r="I6051" s="20"/>
      <c r="J6051" s="25"/>
      <c r="K6051" t="s">
        <v>4685</v>
      </c>
      <c r="L6051" t="s">
        <v>30</v>
      </c>
      <c r="M6051" s="21" t="s">
        <v>31</v>
      </c>
      <c r="N6051" t="s">
        <v>4887</v>
      </c>
      <c r="O6051" s="20">
        <v>56.2750425191816</v>
      </c>
      <c r="P6051" s="20">
        <v>54.8587227729449</v>
      </c>
      <c r="Q6051" s="22">
        <v>0.974832187008052</v>
      </c>
      <c r="R6051" s="23"/>
      <c r="S6051" s="24"/>
      <c r="T6051" s="23"/>
      <c r="U6051" s="22"/>
      <c r="V6051" s="20"/>
      <c r="W6051" s="20"/>
      <c r="X6051" s="25"/>
      <c r="Y6051" s="85"/>
    </row>
    <row r="6052" spans="1:25">
      <c r="A6052" s="1" t="s">
        <v>4652</v>
      </c>
      <c r="B6052" s="13" t="s">
        <v>4653</v>
      </c>
      <c r="C6052" t="s">
        <v>4886</v>
      </c>
      <c r="D6052" s="62" t="s">
        <v>4655</v>
      </c>
      <c r="E6052" s="13" t="s">
        <v>363</v>
      </c>
      <c r="G6052" s="20"/>
      <c r="H6052" s="20"/>
      <c r="I6052" s="20"/>
      <c r="J6052" s="25"/>
      <c r="K6052" t="s">
        <v>4685</v>
      </c>
      <c r="L6052" t="s">
        <v>30</v>
      </c>
      <c r="M6052" s="21" t="s">
        <v>31</v>
      </c>
      <c r="N6052" t="s">
        <v>4888</v>
      </c>
      <c r="O6052" s="20">
        <v>60.8041272378517</v>
      </c>
      <c r="P6052" s="20">
        <v>58.8979052651444</v>
      </c>
      <c r="Q6052" s="22">
        <v>0.968649793043643</v>
      </c>
      <c r="R6052" s="23"/>
      <c r="S6052" s="24"/>
      <c r="T6052" s="23"/>
      <c r="U6052" s="22"/>
      <c r="V6052" s="20"/>
      <c r="W6052" s="20"/>
      <c r="X6052" s="25"/>
      <c r="Y6052" s="85"/>
    </row>
    <row r="6053" spans="1:25">
      <c r="A6053" s="1" t="s">
        <v>4652</v>
      </c>
      <c r="B6053" s="13" t="s">
        <v>4653</v>
      </c>
      <c r="C6053" t="s">
        <v>4886</v>
      </c>
      <c r="D6053" s="62" t="s">
        <v>4655</v>
      </c>
      <c r="E6053" s="13" t="s">
        <v>363</v>
      </c>
      <c r="G6053" s="20"/>
      <c r="H6053" s="20"/>
      <c r="I6053" s="20"/>
      <c r="J6053" s="25"/>
      <c r="K6053" t="s">
        <v>4685</v>
      </c>
      <c r="L6053" t="s">
        <v>30</v>
      </c>
      <c r="M6053" s="21" t="s">
        <v>31</v>
      </c>
      <c r="N6053" t="s">
        <v>4889</v>
      </c>
      <c r="O6053" s="20">
        <v>63.3993506493507</v>
      </c>
      <c r="P6053" s="20">
        <v>63.0602171767029</v>
      </c>
      <c r="Q6053" s="22">
        <v>0.994650836811824</v>
      </c>
      <c r="R6053" s="23"/>
      <c r="S6053" s="24"/>
      <c r="T6053" s="23"/>
      <c r="U6053" s="22"/>
      <c r="V6053" s="20"/>
      <c r="W6053" s="20"/>
      <c r="X6053" s="25"/>
      <c r="Y6053" s="85"/>
    </row>
    <row r="6054" spans="1:25">
      <c r="A6054" s="1" t="s">
        <v>4652</v>
      </c>
      <c r="B6054" s="13" t="s">
        <v>4653</v>
      </c>
      <c r="C6054" t="s">
        <v>4886</v>
      </c>
      <c r="D6054" s="62" t="s">
        <v>4655</v>
      </c>
      <c r="E6054" s="13" t="s">
        <v>363</v>
      </c>
      <c r="F6054" t="s">
        <v>4890</v>
      </c>
      <c r="G6054" s="20"/>
      <c r="H6054" s="20"/>
      <c r="I6054" s="20"/>
      <c r="J6054" s="25"/>
      <c r="K6054" t="s">
        <v>4685</v>
      </c>
      <c r="L6054" t="s">
        <v>30</v>
      </c>
      <c r="M6054" s="21" t="s">
        <v>31</v>
      </c>
      <c r="N6054" t="s">
        <v>4891</v>
      </c>
      <c r="O6054" s="20">
        <v>77.1542030816398</v>
      </c>
      <c r="P6054" s="20">
        <v>73.6642414103355</v>
      </c>
      <c r="Q6054" s="22">
        <v>0.954766408932882</v>
      </c>
      <c r="R6054" s="23"/>
      <c r="S6054" s="24"/>
      <c r="T6054" s="23"/>
      <c r="U6054" s="22"/>
      <c r="V6054" s="20"/>
      <c r="W6054" s="20"/>
      <c r="X6054" s="25"/>
      <c r="Y6054" s="85"/>
    </row>
    <row r="6055" spans="1:25">
      <c r="A6055" s="1" t="s">
        <v>4652</v>
      </c>
      <c r="B6055" s="13" t="s">
        <v>4653</v>
      </c>
      <c r="C6055" t="s">
        <v>4886</v>
      </c>
      <c r="D6055" s="62" t="s">
        <v>4655</v>
      </c>
      <c r="E6055" s="13" t="s">
        <v>363</v>
      </c>
      <c r="G6055" s="20"/>
      <c r="H6055" s="20"/>
      <c r="I6055" s="20"/>
      <c r="J6055" s="25"/>
      <c r="K6055" t="s">
        <v>4685</v>
      </c>
      <c r="L6055" t="s">
        <v>30</v>
      </c>
      <c r="M6055" s="21" t="s">
        <v>31</v>
      </c>
      <c r="N6055" t="s">
        <v>4892</v>
      </c>
      <c r="O6055" s="20">
        <v>60.774949168798</v>
      </c>
      <c r="P6055" s="20">
        <v>59.3435680254103</v>
      </c>
      <c r="Q6055" s="22">
        <v>0.976447843018147</v>
      </c>
      <c r="R6055" s="23"/>
      <c r="S6055" s="24"/>
      <c r="T6055" s="23"/>
      <c r="U6055" s="22"/>
      <c r="V6055" s="20"/>
      <c r="W6055" s="20"/>
      <c r="X6055" s="25"/>
      <c r="Y6055" s="85"/>
    </row>
    <row r="6056" spans="1:25">
      <c r="A6056" s="1" t="s">
        <v>4652</v>
      </c>
      <c r="B6056" s="13" t="s">
        <v>4653</v>
      </c>
      <c r="C6056" t="s">
        <v>4886</v>
      </c>
      <c r="D6056" s="62" t="s">
        <v>4655</v>
      </c>
      <c r="E6056" s="13" t="s">
        <v>363</v>
      </c>
      <c r="F6056" t="s">
        <v>4893</v>
      </c>
      <c r="G6056" s="20"/>
      <c r="H6056" s="20"/>
      <c r="I6056" s="20"/>
      <c r="J6056" s="25"/>
      <c r="K6056" t="s">
        <v>4685</v>
      </c>
      <c r="L6056" t="s">
        <v>30</v>
      </c>
      <c r="M6056" s="21" t="s">
        <v>31</v>
      </c>
      <c r="N6056" t="s">
        <v>4894</v>
      </c>
      <c r="O6056" s="20">
        <v>66.7698710957539</v>
      </c>
      <c r="P6056" s="20">
        <v>65.2716840620458</v>
      </c>
      <c r="Q6056" s="22">
        <v>0.97756193011726</v>
      </c>
      <c r="R6056" s="23"/>
      <c r="S6056" s="24"/>
      <c r="T6056" s="23"/>
      <c r="U6056" s="22"/>
      <c r="V6056" s="20"/>
      <c r="W6056" s="20"/>
      <c r="X6056" s="25"/>
      <c r="Y6056" s="85"/>
    </row>
    <row r="6057" spans="1:25">
      <c r="A6057" s="1" t="s">
        <v>4652</v>
      </c>
      <c r="B6057" s="13" t="s">
        <v>4653</v>
      </c>
      <c r="C6057" t="s">
        <v>4886</v>
      </c>
      <c r="D6057" s="62" t="s">
        <v>4655</v>
      </c>
      <c r="E6057" s="13" t="s">
        <v>363</v>
      </c>
      <c r="F6057" t="s">
        <v>4895</v>
      </c>
      <c r="G6057" s="20"/>
      <c r="H6057" s="20"/>
      <c r="I6057" s="20"/>
      <c r="J6057" s="25"/>
      <c r="K6057" t="s">
        <v>4842</v>
      </c>
      <c r="L6057" t="s">
        <v>30</v>
      </c>
      <c r="M6057" s="21" t="s">
        <v>31</v>
      </c>
      <c r="N6057" t="s">
        <v>4896</v>
      </c>
      <c r="O6057" s="20">
        <v>62.3719130301925</v>
      </c>
      <c r="P6057" s="20">
        <v>60.2545543715472</v>
      </c>
      <c r="Q6057" s="22">
        <v>0.966052690132811</v>
      </c>
      <c r="R6057" s="23"/>
      <c r="S6057" s="24"/>
      <c r="T6057" s="23"/>
      <c r="U6057" s="22"/>
      <c r="V6057" s="20"/>
      <c r="W6057" s="20"/>
      <c r="X6057" s="25"/>
      <c r="Y6057" s="85"/>
    </row>
    <row r="6058" spans="1:25">
      <c r="A6058" s="1" t="s">
        <v>4652</v>
      </c>
      <c r="B6058" s="13" t="s">
        <v>4653</v>
      </c>
      <c r="C6058" t="s">
        <v>4886</v>
      </c>
      <c r="D6058" s="62" t="s">
        <v>4655</v>
      </c>
      <c r="E6058" s="13" t="s">
        <v>363</v>
      </c>
      <c r="G6058" s="20"/>
      <c r="H6058" s="20"/>
      <c r="I6058" s="20"/>
      <c r="J6058" s="25"/>
      <c r="K6058" t="s">
        <v>4842</v>
      </c>
      <c r="L6058" t="s">
        <v>30</v>
      </c>
      <c r="M6058" s="21" t="s">
        <v>31</v>
      </c>
      <c r="N6058" t="s">
        <v>4897</v>
      </c>
      <c r="O6058" s="20">
        <v>72.8244710540814</v>
      </c>
      <c r="P6058" s="20">
        <v>72.0977988833986</v>
      </c>
      <c r="Q6058" s="22">
        <v>0.990021593563746</v>
      </c>
      <c r="R6058" s="23"/>
      <c r="S6058" s="24"/>
      <c r="T6058" s="23"/>
      <c r="U6058" s="22"/>
      <c r="V6058" s="20"/>
      <c r="W6058" s="20"/>
      <c r="X6058" s="25"/>
      <c r="Y6058" s="85"/>
    </row>
    <row r="6059" spans="1:25">
      <c r="A6059" s="1" t="s">
        <v>4652</v>
      </c>
      <c r="B6059" s="13" t="s">
        <v>4653</v>
      </c>
      <c r="C6059" t="s">
        <v>4886</v>
      </c>
      <c r="D6059" s="62" t="s">
        <v>4655</v>
      </c>
      <c r="E6059" s="13" t="s">
        <v>363</v>
      </c>
      <c r="G6059" s="20"/>
      <c r="H6059" s="20"/>
      <c r="I6059" s="20"/>
      <c r="J6059" s="25"/>
      <c r="K6059" t="s">
        <v>4842</v>
      </c>
      <c r="L6059" t="s">
        <v>30</v>
      </c>
      <c r="M6059" s="21" t="s">
        <v>31</v>
      </c>
      <c r="N6059" t="s">
        <v>4898</v>
      </c>
      <c r="O6059" s="20">
        <v>60.1688311688312</v>
      </c>
      <c r="P6059" s="20">
        <v>59.3172484599589</v>
      </c>
      <c r="Q6059" s="22">
        <v>0.985846779930248</v>
      </c>
      <c r="R6059" s="23"/>
      <c r="S6059" s="24"/>
      <c r="T6059" s="23"/>
      <c r="U6059" s="22"/>
      <c r="V6059" s="20"/>
      <c r="W6059" s="20"/>
      <c r="X6059" s="25"/>
      <c r="Y6059" s="85"/>
    </row>
    <row r="6060" spans="1:25">
      <c r="A6060" s="1" t="s">
        <v>4652</v>
      </c>
      <c r="B6060" s="13" t="s">
        <v>4653</v>
      </c>
      <c r="C6060" t="s">
        <v>4886</v>
      </c>
      <c r="D6060" s="62" t="s">
        <v>4655</v>
      </c>
      <c r="E6060" s="13" t="s">
        <v>363</v>
      </c>
      <c r="G6060" s="20"/>
      <c r="H6060" s="20"/>
      <c r="I6060" s="20"/>
      <c r="J6060" s="25"/>
      <c r="K6060" t="s">
        <v>4842</v>
      </c>
      <c r="L6060" t="s">
        <v>30</v>
      </c>
      <c r="M6060" s="21" t="s">
        <v>31</v>
      </c>
      <c r="N6060" t="s">
        <v>4899</v>
      </c>
      <c r="O6060" s="20">
        <v>65.9225806451613</v>
      </c>
      <c r="P6060" s="20">
        <v>65.8728769042199</v>
      </c>
      <c r="Q6060" s="22">
        <v>0.999246028592101</v>
      </c>
      <c r="R6060" s="23"/>
      <c r="S6060" s="24"/>
      <c r="T6060" s="23"/>
      <c r="U6060" s="22"/>
      <c r="V6060" s="20"/>
      <c r="W6060" s="20"/>
      <c r="X6060" s="25"/>
      <c r="Y6060" s="85"/>
    </row>
    <row r="6061" spans="1:25">
      <c r="A6061" s="1" t="s">
        <v>4652</v>
      </c>
      <c r="B6061" s="13" t="s">
        <v>4653</v>
      </c>
      <c r="C6061" t="s">
        <v>4886</v>
      </c>
      <c r="D6061" s="62" t="s">
        <v>4655</v>
      </c>
      <c r="E6061" s="13" t="s">
        <v>363</v>
      </c>
      <c r="G6061" s="20"/>
      <c r="H6061" s="20"/>
      <c r="I6061" s="20"/>
      <c r="J6061" s="25"/>
      <c r="K6061" t="s">
        <v>4842</v>
      </c>
      <c r="L6061" t="s">
        <v>30</v>
      </c>
      <c r="M6061" s="21" t="s">
        <v>31</v>
      </c>
      <c r="N6061" t="s">
        <v>4900</v>
      </c>
      <c r="O6061" s="20">
        <v>69.3167701863354</v>
      </c>
      <c r="P6061" s="20">
        <v>68.3949084135362</v>
      </c>
      <c r="Q6061" s="22">
        <v>0.986700739657645</v>
      </c>
      <c r="R6061" s="23"/>
      <c r="S6061" s="24"/>
      <c r="T6061" s="23"/>
      <c r="U6061" s="22"/>
      <c r="V6061" s="20"/>
      <c r="W6061" s="20"/>
      <c r="X6061" s="25"/>
      <c r="Y6061" s="85"/>
    </row>
    <row r="6062" spans="1:25">
      <c r="A6062" s="1" t="s">
        <v>4652</v>
      </c>
      <c r="B6062" s="13" t="s">
        <v>4653</v>
      </c>
      <c r="C6062" t="s">
        <v>4886</v>
      </c>
      <c r="D6062" s="62" t="s">
        <v>4655</v>
      </c>
      <c r="E6062" s="13" t="s">
        <v>363</v>
      </c>
      <c r="G6062" s="20"/>
      <c r="H6062" s="20"/>
      <c r="I6062" s="20"/>
      <c r="J6062" s="25"/>
      <c r="K6062" t="s">
        <v>4842</v>
      </c>
      <c r="L6062" t="s">
        <v>30</v>
      </c>
      <c r="M6062" s="21" t="s">
        <v>31</v>
      </c>
      <c r="N6062" t="s">
        <v>4901</v>
      </c>
      <c r="O6062" s="20">
        <v>62.4967532467532</v>
      </c>
      <c r="P6062" s="20">
        <v>61.972577333245</v>
      </c>
      <c r="Q6062" s="22">
        <v>0.991612749682553</v>
      </c>
      <c r="R6062" s="23"/>
      <c r="S6062" s="24"/>
      <c r="T6062" s="23"/>
      <c r="U6062" s="22"/>
      <c r="V6062" s="20"/>
      <c r="W6062" s="20"/>
      <c r="X6062" s="25"/>
      <c r="Y6062" s="85"/>
    </row>
    <row r="6063" spans="1:25">
      <c r="A6063" s="1" t="s">
        <v>4652</v>
      </c>
      <c r="B6063" s="13" t="s">
        <v>4653</v>
      </c>
      <c r="C6063" t="s">
        <v>4886</v>
      </c>
      <c r="D6063" s="62" t="s">
        <v>4655</v>
      </c>
      <c r="E6063" s="13" t="s">
        <v>363</v>
      </c>
      <c r="F6063" t="s">
        <v>4902</v>
      </c>
      <c r="G6063" s="20"/>
      <c r="H6063" s="20"/>
      <c r="I6063" s="20"/>
      <c r="J6063" s="25"/>
      <c r="K6063" t="s">
        <v>4659</v>
      </c>
      <c r="L6063" t="s">
        <v>30</v>
      </c>
      <c r="M6063" s="21" t="s">
        <v>31</v>
      </c>
      <c r="N6063" t="s">
        <v>4903</v>
      </c>
      <c r="O6063" s="20">
        <v>79.4994393292444</v>
      </c>
      <c r="P6063" s="20">
        <v>79.1810055561264</v>
      </c>
      <c r="Q6063" s="22">
        <v>0.995994515485836</v>
      </c>
      <c r="R6063" s="23"/>
      <c r="S6063" s="24"/>
      <c r="T6063" s="23"/>
      <c r="U6063" s="22"/>
      <c r="V6063" s="20"/>
      <c r="W6063" s="20"/>
      <c r="X6063" s="25"/>
      <c r="Y6063" s="85"/>
    </row>
    <row r="6064" spans="1:25">
      <c r="A6064" s="1" t="s">
        <v>4652</v>
      </c>
      <c r="B6064" s="13" t="s">
        <v>4653</v>
      </c>
      <c r="C6064" t="s">
        <v>4886</v>
      </c>
      <c r="D6064" s="62" t="s">
        <v>4655</v>
      </c>
      <c r="E6064" s="13" t="s">
        <v>363</v>
      </c>
      <c r="G6064" s="20"/>
      <c r="H6064" s="20"/>
      <c r="I6064" s="20"/>
      <c r="J6064" s="25"/>
      <c r="K6064" t="s">
        <v>4659</v>
      </c>
      <c r="L6064" t="s">
        <v>30</v>
      </c>
      <c r="M6064" s="21" t="s">
        <v>31</v>
      </c>
      <c r="N6064" t="s">
        <v>4904</v>
      </c>
      <c r="O6064" s="20">
        <v>59.5642472757754</v>
      </c>
      <c r="P6064" s="20">
        <v>58.7190549993717</v>
      </c>
      <c r="Q6064" s="22">
        <v>0.985810409514779</v>
      </c>
      <c r="R6064" s="23"/>
      <c r="S6064" s="24"/>
      <c r="T6064" s="23"/>
      <c r="U6064" s="22"/>
      <c r="V6064" s="20"/>
      <c r="W6064" s="20"/>
      <c r="X6064" s="25"/>
      <c r="Y6064" s="85"/>
    </row>
    <row r="6065" spans="1:25">
      <c r="A6065" s="1" t="s">
        <v>4652</v>
      </c>
      <c r="B6065" s="13" t="s">
        <v>4653</v>
      </c>
      <c r="C6065" t="s">
        <v>4886</v>
      </c>
      <c r="D6065" s="62" t="s">
        <v>4655</v>
      </c>
      <c r="E6065" s="13" t="s">
        <v>363</v>
      </c>
      <c r="G6065" s="20"/>
      <c r="H6065" s="20"/>
      <c r="I6065" s="20"/>
      <c r="J6065" s="25"/>
      <c r="K6065" t="s">
        <v>4659</v>
      </c>
      <c r="L6065" t="s">
        <v>30</v>
      </c>
      <c r="M6065" s="21" t="s">
        <v>31</v>
      </c>
      <c r="N6065" t="s">
        <v>4905</v>
      </c>
      <c r="O6065" s="20">
        <v>64.5839500892986</v>
      </c>
      <c r="P6065" s="20">
        <v>63.6951402269321</v>
      </c>
      <c r="Q6065" s="22">
        <v>0.986237914201013</v>
      </c>
      <c r="R6065" s="23"/>
      <c r="S6065" s="24"/>
      <c r="T6065" s="23"/>
      <c r="U6065" s="22"/>
      <c r="V6065" s="20"/>
      <c r="W6065" s="20"/>
      <c r="X6065" s="25"/>
      <c r="Y6065" s="85"/>
    </row>
    <row r="6066" spans="1:25">
      <c r="A6066" s="1" t="s">
        <v>4652</v>
      </c>
      <c r="B6066" s="13" t="s">
        <v>4653</v>
      </c>
      <c r="C6066" t="s">
        <v>4886</v>
      </c>
      <c r="D6066" s="62" t="s">
        <v>4655</v>
      </c>
      <c r="E6066" s="13" t="s">
        <v>363</v>
      </c>
      <c r="G6066" s="20"/>
      <c r="H6066" s="20"/>
      <c r="I6066" s="20"/>
      <c r="J6066" s="25"/>
      <c r="K6066" t="s">
        <v>4659</v>
      </c>
      <c r="L6066" t="s">
        <v>30</v>
      </c>
      <c r="M6066" s="21" t="s">
        <v>31</v>
      </c>
      <c r="N6066" t="s">
        <v>4906</v>
      </c>
      <c r="O6066" s="20">
        <v>61.8554144095808</v>
      </c>
      <c r="P6066" s="20">
        <v>60.2416254805052</v>
      </c>
      <c r="Q6066" s="22">
        <v>0.973910304465997</v>
      </c>
      <c r="R6066" s="23"/>
      <c r="S6066" s="24"/>
      <c r="T6066" s="23"/>
      <c r="U6066" s="22"/>
      <c r="V6066" s="20"/>
      <c r="W6066" s="20"/>
      <c r="X6066" s="25"/>
      <c r="Y6066" s="85"/>
    </row>
    <row r="6067" spans="1:25">
      <c r="A6067" s="1" t="s">
        <v>4652</v>
      </c>
      <c r="B6067" s="13" t="s">
        <v>4653</v>
      </c>
      <c r="C6067" t="s">
        <v>4886</v>
      </c>
      <c r="D6067" s="62" t="s">
        <v>4655</v>
      </c>
      <c r="E6067" s="13" t="s">
        <v>363</v>
      </c>
      <c r="G6067" s="20"/>
      <c r="H6067" s="20"/>
      <c r="I6067" s="20"/>
      <c r="J6067" s="25"/>
      <c r="K6067" t="s">
        <v>4659</v>
      </c>
      <c r="L6067" t="s">
        <v>30</v>
      </c>
      <c r="M6067" s="21" t="s">
        <v>31</v>
      </c>
      <c r="N6067" t="s">
        <v>4907</v>
      </c>
      <c r="O6067" s="20">
        <v>62.7340372196534</v>
      </c>
      <c r="P6067" s="20">
        <v>61.123473273006</v>
      </c>
      <c r="Q6067" s="22">
        <v>0.974327111436997</v>
      </c>
      <c r="R6067" s="23"/>
      <c r="S6067" s="24"/>
      <c r="T6067" s="23"/>
      <c r="U6067" s="22"/>
      <c r="V6067" s="20"/>
      <c r="W6067" s="20"/>
      <c r="X6067" s="25"/>
      <c r="Y6067" s="85"/>
    </row>
    <row r="6068" spans="1:25">
      <c r="A6068" s="1" t="s">
        <v>4652</v>
      </c>
      <c r="B6068" s="13" t="s">
        <v>4653</v>
      </c>
      <c r="C6068" t="s">
        <v>4886</v>
      </c>
      <c r="D6068" s="62" t="s">
        <v>4655</v>
      </c>
      <c r="E6068" s="13" t="s">
        <v>363</v>
      </c>
      <c r="G6068" s="20"/>
      <c r="H6068" s="20"/>
      <c r="I6068" s="20"/>
      <c r="J6068" s="25"/>
      <c r="K6068" t="s">
        <v>4659</v>
      </c>
      <c r="L6068" t="s">
        <v>30</v>
      </c>
      <c r="M6068" s="21" t="s">
        <v>31</v>
      </c>
      <c r="N6068" t="s">
        <v>4908</v>
      </c>
      <c r="O6068" s="20">
        <v>65.262987012987</v>
      </c>
      <c r="P6068" s="20">
        <v>64.4388107858954</v>
      </c>
      <c r="Q6068" s="22">
        <v>0.987371460228634</v>
      </c>
      <c r="R6068" s="23"/>
      <c r="S6068" s="24"/>
      <c r="T6068" s="23"/>
      <c r="U6068" s="22"/>
      <c r="V6068" s="20"/>
      <c r="W6068" s="20"/>
      <c r="X6068" s="25"/>
      <c r="Y6068" s="85"/>
    </row>
    <row r="6069" spans="1:25">
      <c r="A6069" s="1" t="s">
        <v>4652</v>
      </c>
      <c r="B6069" s="13" t="s">
        <v>4653</v>
      </c>
      <c r="C6069" t="s">
        <v>4886</v>
      </c>
      <c r="D6069" s="62" t="s">
        <v>4655</v>
      </c>
      <c r="E6069" s="13" t="s">
        <v>363</v>
      </c>
      <c r="G6069" s="20"/>
      <c r="H6069" s="20"/>
      <c r="I6069" s="20"/>
      <c r="J6069" s="25"/>
      <c r="K6069" t="s">
        <v>4659</v>
      </c>
      <c r="L6069" t="s">
        <v>30</v>
      </c>
      <c r="M6069" s="21" t="s">
        <v>31</v>
      </c>
      <c r="N6069" t="s">
        <v>4909</v>
      </c>
      <c r="O6069" s="20">
        <v>77.2569974554707</v>
      </c>
      <c r="P6069" s="20">
        <v>75.1248335552597</v>
      </c>
      <c r="Q6069" s="22">
        <v>0.972401672723043</v>
      </c>
      <c r="R6069" s="23"/>
      <c r="S6069" s="24"/>
      <c r="T6069" s="23"/>
      <c r="U6069" s="22"/>
      <c r="V6069" s="20"/>
      <c r="W6069" s="20"/>
      <c r="X6069" s="25"/>
      <c r="Y6069" s="85"/>
    </row>
    <row r="6070" spans="1:25">
      <c r="A6070" s="1" t="s">
        <v>4652</v>
      </c>
      <c r="B6070" s="13" t="s">
        <v>4653</v>
      </c>
      <c r="C6070" t="s">
        <v>4886</v>
      </c>
      <c r="D6070" s="62" t="s">
        <v>4655</v>
      </c>
      <c r="E6070" s="13" t="s">
        <v>363</v>
      </c>
      <c r="G6070" s="20"/>
      <c r="H6070" s="20"/>
      <c r="I6070" s="20"/>
      <c r="J6070" s="25"/>
      <c r="K6070" t="s">
        <v>4659</v>
      </c>
      <c r="L6070" t="s">
        <v>30</v>
      </c>
      <c r="M6070" s="21" t="s">
        <v>31</v>
      </c>
      <c r="N6070" t="s">
        <v>4910</v>
      </c>
      <c r="O6070" s="20">
        <v>61.6872405123403</v>
      </c>
      <c r="P6070" s="20">
        <v>58.8816439438846</v>
      </c>
      <c r="Q6070" s="22">
        <v>0.954519013248867</v>
      </c>
      <c r="R6070" s="23"/>
      <c r="S6070" s="24"/>
      <c r="T6070" s="23"/>
      <c r="U6070" s="22"/>
      <c r="V6070" s="20"/>
      <c r="W6070" s="20"/>
      <c r="X6070" s="25"/>
      <c r="Y6070" s="85"/>
    </row>
    <row r="6071" spans="1:25">
      <c r="A6071" s="1" t="s">
        <v>4652</v>
      </c>
      <c r="B6071" s="13" t="s">
        <v>4653</v>
      </c>
      <c r="C6071" t="s">
        <v>4886</v>
      </c>
      <c r="D6071" s="62" t="s">
        <v>4655</v>
      </c>
      <c r="E6071" s="13" t="s">
        <v>363</v>
      </c>
      <c r="G6071" s="20"/>
      <c r="H6071" s="20"/>
      <c r="I6071" s="20"/>
      <c r="J6071" s="25"/>
      <c r="K6071" t="s">
        <v>4659</v>
      </c>
      <c r="L6071" t="s">
        <v>30</v>
      </c>
      <c r="M6071" s="21" t="s">
        <v>31</v>
      </c>
      <c r="N6071" t="s">
        <v>4911</v>
      </c>
      <c r="O6071" s="20">
        <v>75.4902597402597</v>
      </c>
      <c r="P6071" s="20">
        <v>74.9663978494624</v>
      </c>
      <c r="Q6071" s="22">
        <v>0.993060536649366</v>
      </c>
      <c r="R6071" s="23"/>
      <c r="S6071" s="24"/>
      <c r="T6071" s="23"/>
      <c r="U6071" s="22"/>
      <c r="V6071" s="20"/>
      <c r="W6071" s="20"/>
      <c r="X6071" s="25"/>
      <c r="Y6071" s="85"/>
    </row>
    <row r="6072" spans="1:25">
      <c r="A6072" s="1" t="s">
        <v>4652</v>
      </c>
      <c r="B6072" s="13" t="s">
        <v>4653</v>
      </c>
      <c r="C6072" t="s">
        <v>4886</v>
      </c>
      <c r="D6072" s="62" t="s">
        <v>4655</v>
      </c>
      <c r="E6072" s="13" t="s">
        <v>363</v>
      </c>
      <c r="G6072" s="20"/>
      <c r="H6072" s="20"/>
      <c r="I6072" s="20"/>
      <c r="J6072" s="25"/>
      <c r="K6072" t="s">
        <v>4659</v>
      </c>
      <c r="L6072" t="s">
        <v>30</v>
      </c>
      <c r="M6072" s="21" t="s">
        <v>31</v>
      </c>
      <c r="N6072" t="s">
        <v>4912</v>
      </c>
      <c r="O6072" s="20">
        <v>60.3418493344166</v>
      </c>
      <c r="P6072" s="20">
        <v>59.7520749095552</v>
      </c>
      <c r="Q6072" s="22">
        <v>0.990226112865835</v>
      </c>
      <c r="R6072" s="23"/>
      <c r="S6072" s="24"/>
      <c r="T6072" s="23"/>
      <c r="U6072" s="22"/>
      <c r="V6072" s="20"/>
      <c r="W6072" s="20"/>
      <c r="X6072" s="25"/>
      <c r="Y6072" s="85"/>
    </row>
    <row r="6073" spans="1:25">
      <c r="A6073" s="1" t="s">
        <v>4652</v>
      </c>
      <c r="B6073" s="13" t="s">
        <v>4653</v>
      </c>
      <c r="C6073" t="s">
        <v>4886</v>
      </c>
      <c r="D6073" s="62" t="s">
        <v>4655</v>
      </c>
      <c r="E6073" s="13" t="s">
        <v>363</v>
      </c>
      <c r="G6073" s="20"/>
      <c r="H6073" s="20"/>
      <c r="I6073" s="20"/>
      <c r="J6073" s="25"/>
      <c r="K6073" t="s">
        <v>3735</v>
      </c>
      <c r="L6073" t="s">
        <v>30</v>
      </c>
      <c r="M6073" s="21" t="s">
        <v>31</v>
      </c>
      <c r="N6073" t="s">
        <v>4913</v>
      </c>
      <c r="O6073" s="20">
        <v>50.2617118610442</v>
      </c>
      <c r="P6073" s="20">
        <v>49.0367621067515</v>
      </c>
      <c r="Q6073" s="22">
        <v>0.975628570756221</v>
      </c>
      <c r="R6073" s="23"/>
      <c r="S6073" s="24"/>
      <c r="T6073" s="23"/>
      <c r="U6073" s="22"/>
      <c r="V6073" s="20"/>
      <c r="W6073" s="20"/>
      <c r="X6073" s="25"/>
      <c r="Y6073" s="85"/>
    </row>
    <row r="6074" spans="1:25">
      <c r="A6074" s="1" t="s">
        <v>4652</v>
      </c>
      <c r="B6074" s="13" t="s">
        <v>4653</v>
      </c>
      <c r="C6074" t="s">
        <v>4886</v>
      </c>
      <c r="D6074" s="62" t="s">
        <v>4655</v>
      </c>
      <c r="E6074" s="13" t="s">
        <v>363</v>
      </c>
      <c r="G6074" s="20"/>
      <c r="H6074" s="20"/>
      <c r="I6074" s="20"/>
      <c r="J6074" s="25"/>
      <c r="K6074" t="s">
        <v>3735</v>
      </c>
      <c r="L6074" t="s">
        <v>30</v>
      </c>
      <c r="M6074" s="21" t="s">
        <v>31</v>
      </c>
      <c r="N6074" t="s">
        <v>4914</v>
      </c>
      <c r="O6074" s="20">
        <v>51.8095981397268</v>
      </c>
      <c r="P6074" s="20">
        <v>50.2210112019376</v>
      </c>
      <c r="Q6074" s="22">
        <v>0.969337979933663</v>
      </c>
      <c r="R6074" s="23"/>
      <c r="S6074" s="24"/>
      <c r="T6074" s="23"/>
      <c r="U6074" s="22"/>
      <c r="V6074" s="20"/>
      <c r="W6074" s="20"/>
      <c r="X6074" s="25"/>
      <c r="Y6074" s="85"/>
    </row>
    <row r="6075" spans="1:25">
      <c r="A6075" s="1" t="s">
        <v>4652</v>
      </c>
      <c r="B6075" s="13" t="s">
        <v>4653</v>
      </c>
      <c r="C6075" t="s">
        <v>4886</v>
      </c>
      <c r="D6075" s="62" t="s">
        <v>4655</v>
      </c>
      <c r="E6075" s="13" t="s">
        <v>363</v>
      </c>
      <c r="G6075" s="20"/>
      <c r="H6075" s="20"/>
      <c r="I6075" s="20"/>
      <c r="J6075" s="25"/>
      <c r="K6075" t="s">
        <v>3735</v>
      </c>
      <c r="L6075" t="s">
        <v>30</v>
      </c>
      <c r="M6075" s="21" t="s">
        <v>31</v>
      </c>
      <c r="N6075" t="s">
        <v>4915</v>
      </c>
      <c r="O6075" s="20">
        <v>49.5306702261009</v>
      </c>
      <c r="P6075" s="20">
        <v>42.3475027635413</v>
      </c>
      <c r="Q6075" s="22">
        <v>0.854975363148341</v>
      </c>
      <c r="R6075" s="23"/>
      <c r="S6075" s="24"/>
      <c r="T6075" s="23"/>
      <c r="U6075" s="22"/>
      <c r="V6075" s="20"/>
      <c r="W6075" s="20"/>
      <c r="X6075" s="25"/>
      <c r="Y6075" s="85"/>
    </row>
    <row r="6076" spans="1:25">
      <c r="A6076" s="1" t="s">
        <v>4652</v>
      </c>
      <c r="B6076" s="13" t="s">
        <v>4653</v>
      </c>
      <c r="C6076" t="s">
        <v>4886</v>
      </c>
      <c r="D6076" s="62" t="s">
        <v>4655</v>
      </c>
      <c r="E6076" s="13" t="s">
        <v>363</v>
      </c>
      <c r="G6076" s="20"/>
      <c r="H6076" s="20"/>
      <c r="I6076" s="20"/>
      <c r="J6076" s="25"/>
      <c r="K6076" t="s">
        <v>3735</v>
      </c>
      <c r="L6076" t="s">
        <v>30</v>
      </c>
      <c r="M6076" s="21" t="s">
        <v>31</v>
      </c>
      <c r="N6076" t="s">
        <v>4916</v>
      </c>
      <c r="O6076" s="20">
        <v>54.7337646794998</v>
      </c>
      <c r="P6076" s="20">
        <v>53.4248805905341</v>
      </c>
      <c r="Q6076" s="22">
        <v>0.976086350050466</v>
      </c>
      <c r="R6076" s="23"/>
      <c r="S6076" s="24"/>
      <c r="T6076" s="23"/>
      <c r="U6076" s="22"/>
      <c r="V6076" s="20"/>
      <c r="W6076" s="20"/>
      <c r="X6076" s="25"/>
      <c r="Y6076" s="85"/>
    </row>
    <row r="6077" spans="1:25">
      <c r="A6077" s="1" t="s">
        <v>4652</v>
      </c>
      <c r="B6077" s="13" t="s">
        <v>4653</v>
      </c>
      <c r="C6077" t="s">
        <v>4886</v>
      </c>
      <c r="D6077" s="62" t="s">
        <v>4655</v>
      </c>
      <c r="E6077" s="13" t="s">
        <v>363</v>
      </c>
      <c r="G6077" s="20"/>
      <c r="H6077" s="20"/>
      <c r="I6077" s="20"/>
      <c r="J6077" s="25"/>
      <c r="K6077" t="s">
        <v>3735</v>
      </c>
      <c r="L6077" t="s">
        <v>30</v>
      </c>
      <c r="M6077" s="21" t="s">
        <v>31</v>
      </c>
      <c r="N6077" t="s">
        <v>4917</v>
      </c>
      <c r="O6077" s="20">
        <v>52.5406397746701</v>
      </c>
      <c r="P6077" s="20">
        <v>49.1424552291295</v>
      </c>
      <c r="Q6077" s="22">
        <v>0.935322741403334</v>
      </c>
      <c r="R6077" s="23"/>
      <c r="S6077" s="24"/>
      <c r="T6077" s="23"/>
      <c r="U6077" s="22"/>
      <c r="V6077" s="20"/>
      <c r="W6077" s="20"/>
      <c r="X6077" s="25"/>
      <c r="Y6077" s="85"/>
    </row>
    <row r="6078" spans="1:25">
      <c r="A6078" s="1" t="s">
        <v>4652</v>
      </c>
      <c r="B6078" s="13" t="s">
        <v>4653</v>
      </c>
      <c r="C6078" t="s">
        <v>4886</v>
      </c>
      <c r="D6078" s="62" t="s">
        <v>4655</v>
      </c>
      <c r="E6078" s="13" t="s">
        <v>363</v>
      </c>
      <c r="G6078" s="20"/>
      <c r="H6078" s="20"/>
      <c r="I6078" s="20"/>
      <c r="J6078" s="25"/>
      <c r="K6078" t="s">
        <v>3735</v>
      </c>
      <c r="L6078" t="s">
        <v>30</v>
      </c>
      <c r="M6078" s="21" t="s">
        <v>31</v>
      </c>
      <c r="N6078" t="s">
        <v>4918</v>
      </c>
      <c r="O6078" s="20">
        <v>58.9518405919189</v>
      </c>
      <c r="P6078" s="20">
        <v>58.6987445111015</v>
      </c>
      <c r="Q6078" s="22">
        <v>0.995706731490042</v>
      </c>
      <c r="R6078" s="23"/>
      <c r="S6078" s="24"/>
      <c r="T6078" s="23"/>
      <c r="U6078" s="22"/>
      <c r="V6078" s="20"/>
      <c r="W6078" s="20"/>
      <c r="X6078" s="25"/>
      <c r="Y6078" s="85"/>
    </row>
    <row r="6079" spans="1:25">
      <c r="A6079" s="1" t="s">
        <v>4652</v>
      </c>
      <c r="B6079" s="13" t="s">
        <v>4653</v>
      </c>
      <c r="C6079" t="s">
        <v>4886</v>
      </c>
      <c r="D6079" s="62" t="s">
        <v>4655</v>
      </c>
      <c r="E6079" s="13" t="s">
        <v>363</v>
      </c>
      <c r="G6079" s="20"/>
      <c r="H6079" s="20"/>
      <c r="I6079" s="20"/>
      <c r="J6079" s="25"/>
      <c r="K6079" t="s">
        <v>3735</v>
      </c>
      <c r="L6079" t="s">
        <v>30</v>
      </c>
      <c r="M6079" s="21" t="s">
        <v>31</v>
      </c>
      <c r="N6079" t="s">
        <v>4919</v>
      </c>
      <c r="O6079" s="20">
        <v>55.6753246753247</v>
      </c>
      <c r="P6079" s="20">
        <v>55.018044337515</v>
      </c>
      <c r="Q6079" s="22">
        <v>0.988194404942537</v>
      </c>
      <c r="R6079" s="23"/>
      <c r="S6079" s="24"/>
      <c r="T6079" s="23"/>
      <c r="U6079" s="22"/>
      <c r="V6079" s="20"/>
      <c r="W6079" s="20"/>
      <c r="X6079" s="25"/>
      <c r="Y6079" s="85"/>
    </row>
    <row r="6080" spans="1:25">
      <c r="A6080" s="1" t="s">
        <v>4652</v>
      </c>
      <c r="B6080" s="13" t="s">
        <v>4653</v>
      </c>
      <c r="C6080" t="s">
        <v>4886</v>
      </c>
      <c r="D6080" s="62" t="s">
        <v>4655</v>
      </c>
      <c r="E6080" s="13" t="s">
        <v>363</v>
      </c>
      <c r="G6080" s="20"/>
      <c r="H6080" s="20"/>
      <c r="I6080" s="20"/>
      <c r="J6080" s="25"/>
      <c r="K6080" t="s">
        <v>3735</v>
      </c>
      <c r="L6080" t="s">
        <v>30</v>
      </c>
      <c r="M6080" s="21" t="s">
        <v>31</v>
      </c>
      <c r="N6080" t="s">
        <v>4920</v>
      </c>
      <c r="O6080" s="20">
        <v>56.42580001296</v>
      </c>
      <c r="P6080" s="20">
        <v>56.214486317027</v>
      </c>
      <c r="Q6080" s="22">
        <v>0.996255016395257</v>
      </c>
      <c r="R6080" s="23"/>
      <c r="S6080" s="24"/>
      <c r="T6080" s="23"/>
      <c r="U6080" s="22"/>
      <c r="V6080" s="20"/>
      <c r="W6080" s="20"/>
      <c r="X6080" s="25"/>
      <c r="Y6080" s="85"/>
    </row>
    <row r="6081" spans="1:25">
      <c r="A6081" s="1" t="s">
        <v>4652</v>
      </c>
      <c r="B6081" s="13" t="s">
        <v>4653</v>
      </c>
      <c r="C6081" t="s">
        <v>4921</v>
      </c>
      <c r="D6081" s="62" t="s">
        <v>4655</v>
      </c>
      <c r="E6081" s="13" t="s">
        <v>363</v>
      </c>
      <c r="G6081" s="20"/>
      <c r="H6081" s="20"/>
      <c r="I6081" s="20"/>
      <c r="J6081" s="25"/>
      <c r="K6081" t="s">
        <v>4685</v>
      </c>
      <c r="L6081" t="s">
        <v>30</v>
      </c>
      <c r="M6081" s="21" t="s">
        <v>31</v>
      </c>
      <c r="N6081" t="s">
        <v>4922</v>
      </c>
      <c r="O6081" s="20">
        <v>69.3737373737374</v>
      </c>
      <c r="P6081" s="20">
        <v>66.5387190359295</v>
      </c>
      <c r="Q6081" s="22">
        <v>0.959134127046741</v>
      </c>
      <c r="R6081" s="23"/>
      <c r="S6081" s="24"/>
      <c r="T6081" s="23"/>
      <c r="U6081" s="22"/>
      <c r="V6081" s="20"/>
      <c r="W6081" s="20"/>
      <c r="X6081" s="25"/>
      <c r="Y6081" s="85"/>
    </row>
    <row r="6082" spans="1:25">
      <c r="A6082" s="1" t="s">
        <v>4652</v>
      </c>
      <c r="B6082" s="13" t="s">
        <v>4653</v>
      </c>
      <c r="C6082" t="s">
        <v>4921</v>
      </c>
      <c r="D6082" s="62" t="s">
        <v>4655</v>
      </c>
      <c r="E6082" s="13" t="s">
        <v>363</v>
      </c>
      <c r="G6082" s="20"/>
      <c r="H6082" s="20"/>
      <c r="I6082" s="20"/>
      <c r="J6082" s="25"/>
      <c r="K6082" t="s">
        <v>4685</v>
      </c>
      <c r="L6082" t="s">
        <v>30</v>
      </c>
      <c r="M6082" s="21" t="s">
        <v>31</v>
      </c>
      <c r="N6082" t="s">
        <v>4923</v>
      </c>
      <c r="O6082" s="20">
        <v>58.6127946127946</v>
      </c>
      <c r="P6082" s="20">
        <v>55.3199390945891</v>
      </c>
      <c r="Q6082" s="22">
        <v>0.943820192503042</v>
      </c>
      <c r="R6082" s="23"/>
      <c r="S6082" s="24"/>
      <c r="T6082" s="23"/>
      <c r="U6082" s="22"/>
      <c r="V6082" s="20"/>
      <c r="W6082" s="20"/>
      <c r="X6082" s="25"/>
      <c r="Y6082" s="85"/>
    </row>
    <row r="6083" spans="1:25">
      <c r="A6083" s="1" t="s">
        <v>4652</v>
      </c>
      <c r="B6083" s="13" t="s">
        <v>4653</v>
      </c>
      <c r="C6083" t="s">
        <v>4921</v>
      </c>
      <c r="D6083" s="62" t="s">
        <v>4655</v>
      </c>
      <c r="E6083" s="13" t="s">
        <v>363</v>
      </c>
      <c r="F6083" t="s">
        <v>4924</v>
      </c>
      <c r="G6083" s="20"/>
      <c r="H6083" s="20"/>
      <c r="I6083" s="20"/>
      <c r="J6083" s="25"/>
      <c r="K6083" t="s">
        <v>4685</v>
      </c>
      <c r="L6083" t="s">
        <v>30</v>
      </c>
      <c r="M6083" s="21" t="s">
        <v>31</v>
      </c>
      <c r="N6083" t="s">
        <v>4925</v>
      </c>
      <c r="O6083" s="20">
        <v>54.1426737485111</v>
      </c>
      <c r="P6083" s="20">
        <v>53.5847646471747</v>
      </c>
      <c r="Q6083" s="22">
        <v>0.989695575362091</v>
      </c>
      <c r="R6083" s="23"/>
      <c r="S6083" s="24"/>
      <c r="T6083" s="23"/>
      <c r="U6083" s="22"/>
      <c r="V6083" s="20"/>
      <c r="W6083" s="20"/>
      <c r="X6083" s="25"/>
      <c r="Y6083" s="85"/>
    </row>
    <row r="6084" spans="1:25">
      <c r="A6084" s="1" t="s">
        <v>4652</v>
      </c>
      <c r="B6084" s="13" t="s">
        <v>4653</v>
      </c>
      <c r="C6084" t="s">
        <v>4921</v>
      </c>
      <c r="D6084" s="62" t="s">
        <v>4655</v>
      </c>
      <c r="E6084" s="13" t="s">
        <v>363</v>
      </c>
      <c r="G6084" s="20"/>
      <c r="H6084" s="20"/>
      <c r="I6084" s="20"/>
      <c r="J6084" s="25"/>
      <c r="K6084" t="s">
        <v>4685</v>
      </c>
      <c r="L6084" t="s">
        <v>30</v>
      </c>
      <c r="M6084" s="21" t="s">
        <v>31</v>
      </c>
      <c r="N6084" t="s">
        <v>4926</v>
      </c>
      <c r="O6084" s="20">
        <v>61.952861952862</v>
      </c>
      <c r="P6084" s="20">
        <v>59.1115384615385</v>
      </c>
      <c r="Q6084" s="22">
        <v>0.95413733277592</v>
      </c>
      <c r="R6084" s="23"/>
      <c r="S6084" s="24"/>
      <c r="T6084" s="23"/>
      <c r="U6084" s="22"/>
      <c r="V6084" s="20"/>
      <c r="W6084" s="20"/>
      <c r="X6084" s="25"/>
      <c r="Y6084" s="85"/>
    </row>
    <row r="6085" spans="1:25">
      <c r="A6085" s="1" t="s">
        <v>4652</v>
      </c>
      <c r="B6085" s="13" t="s">
        <v>4653</v>
      </c>
      <c r="C6085" t="s">
        <v>4921</v>
      </c>
      <c r="D6085" s="62" t="s">
        <v>4655</v>
      </c>
      <c r="E6085" s="13" t="s">
        <v>363</v>
      </c>
      <c r="F6085" t="s">
        <v>4927</v>
      </c>
      <c r="G6085" s="20"/>
      <c r="H6085" s="20"/>
      <c r="I6085" s="20"/>
      <c r="J6085" s="25"/>
      <c r="K6085" t="s">
        <v>4842</v>
      </c>
      <c r="L6085" t="s">
        <v>30</v>
      </c>
      <c r="M6085" s="21" t="s">
        <v>31</v>
      </c>
      <c r="N6085" t="s">
        <v>4928</v>
      </c>
      <c r="O6085" s="20">
        <v>66.2682911673919</v>
      </c>
      <c r="P6085" s="20">
        <v>64.4946118207879</v>
      </c>
      <c r="Q6085" s="22">
        <v>0.973234871227874</v>
      </c>
      <c r="R6085" s="23"/>
      <c r="S6085" s="24"/>
      <c r="T6085" s="23"/>
      <c r="U6085" s="22"/>
      <c r="V6085" s="20"/>
      <c r="W6085" s="20"/>
      <c r="X6085" s="25"/>
      <c r="Y6085" s="85"/>
    </row>
    <row r="6086" spans="1:25">
      <c r="A6086" s="1" t="s">
        <v>4652</v>
      </c>
      <c r="B6086" s="13" t="s">
        <v>4653</v>
      </c>
      <c r="C6086" t="s">
        <v>4921</v>
      </c>
      <c r="D6086" s="62" t="s">
        <v>4655</v>
      </c>
      <c r="E6086" s="13" t="s">
        <v>363</v>
      </c>
      <c r="F6086" t="s">
        <v>4929</v>
      </c>
      <c r="G6086" s="20"/>
      <c r="H6086" s="20"/>
      <c r="I6086" s="20"/>
      <c r="J6086" s="25"/>
      <c r="K6086" t="s">
        <v>4842</v>
      </c>
      <c r="L6086" t="s">
        <v>30</v>
      </c>
      <c r="M6086" s="21" t="s">
        <v>31</v>
      </c>
      <c r="N6086" t="s">
        <v>4930</v>
      </c>
      <c r="O6086" s="20">
        <v>66.5455101785319</v>
      </c>
      <c r="P6086" s="20">
        <v>63.0544164522469</v>
      </c>
      <c r="Q6086" s="22">
        <v>0.947538252890107</v>
      </c>
      <c r="R6086" s="23"/>
      <c r="S6086" s="24"/>
      <c r="T6086" s="23"/>
      <c r="U6086" s="22"/>
      <c r="V6086" s="20"/>
      <c r="W6086" s="20"/>
      <c r="X6086" s="25"/>
      <c r="Y6086" s="85"/>
    </row>
    <row r="6087" spans="1:25">
      <c r="A6087" s="1" t="s">
        <v>4652</v>
      </c>
      <c r="B6087" s="13" t="s">
        <v>4653</v>
      </c>
      <c r="C6087" t="s">
        <v>4921</v>
      </c>
      <c r="D6087" s="62" t="s">
        <v>4655</v>
      </c>
      <c r="E6087" s="13" t="s">
        <v>363</v>
      </c>
      <c r="G6087" s="20"/>
      <c r="H6087" s="20"/>
      <c r="I6087" s="20"/>
      <c r="J6087" s="25"/>
      <c r="K6087" t="s">
        <v>4842</v>
      </c>
      <c r="L6087" t="s">
        <v>30</v>
      </c>
      <c r="M6087" s="21" t="s">
        <v>31</v>
      </c>
      <c r="N6087" t="s">
        <v>4931</v>
      </c>
      <c r="O6087" s="20">
        <v>77.2603550295858</v>
      </c>
      <c r="P6087" s="20">
        <v>75.6136820925553</v>
      </c>
      <c r="Q6087" s="22">
        <v>0.978686702431022</v>
      </c>
      <c r="R6087" s="23"/>
      <c r="S6087" s="24"/>
      <c r="T6087" s="23"/>
      <c r="U6087" s="22"/>
      <c r="V6087" s="20"/>
      <c r="W6087" s="20"/>
      <c r="X6087" s="25"/>
      <c r="Y6087" s="85"/>
    </row>
    <row r="6088" spans="1:25">
      <c r="A6088" s="1" t="s">
        <v>4652</v>
      </c>
      <c r="B6088" s="13" t="s">
        <v>4653</v>
      </c>
      <c r="C6088" t="s">
        <v>4921</v>
      </c>
      <c r="D6088" s="62" t="s">
        <v>4655</v>
      </c>
      <c r="E6088" s="13" t="s">
        <v>363</v>
      </c>
      <c r="G6088" s="20"/>
      <c r="H6088" s="20"/>
      <c r="I6088" s="20"/>
      <c r="J6088" s="25"/>
      <c r="K6088" t="s">
        <v>4659</v>
      </c>
      <c r="L6088" t="s">
        <v>30</v>
      </c>
      <c r="M6088" s="21" t="s">
        <v>31</v>
      </c>
      <c r="N6088" t="s">
        <v>4932</v>
      </c>
      <c r="O6088" s="20">
        <v>60.006734006734</v>
      </c>
      <c r="P6088" s="20">
        <v>58.480018633747</v>
      </c>
      <c r="Q6088" s="22">
        <v>0.974557599271848</v>
      </c>
      <c r="R6088" s="23"/>
      <c r="S6088" s="24"/>
      <c r="T6088" s="23"/>
      <c r="U6088" s="22"/>
      <c r="V6088" s="20"/>
      <c r="W6088" s="20"/>
      <c r="X6088" s="25"/>
      <c r="Y6088" s="85"/>
    </row>
    <row r="6089" spans="1:25">
      <c r="A6089" s="1" t="s">
        <v>4652</v>
      </c>
      <c r="B6089" s="13" t="s">
        <v>4653</v>
      </c>
      <c r="C6089" t="s">
        <v>4921</v>
      </c>
      <c r="D6089" s="62" t="s">
        <v>4655</v>
      </c>
      <c r="E6089" s="13" t="s">
        <v>363</v>
      </c>
      <c r="G6089" s="20"/>
      <c r="H6089" s="20"/>
      <c r="I6089" s="20"/>
      <c r="J6089" s="25"/>
      <c r="K6089" t="s">
        <v>4659</v>
      </c>
      <c r="L6089" t="s">
        <v>30</v>
      </c>
      <c r="M6089" s="21" t="s">
        <v>31</v>
      </c>
      <c r="N6089" t="s">
        <v>4933</v>
      </c>
      <c r="O6089" s="20">
        <v>65.1380471380471</v>
      </c>
      <c r="P6089" s="20">
        <v>64.117183690311</v>
      </c>
      <c r="Q6089" s="22">
        <v>0.984327693374463</v>
      </c>
      <c r="R6089" s="23"/>
      <c r="S6089" s="24"/>
      <c r="T6089" s="23"/>
      <c r="U6089" s="22"/>
      <c r="V6089" s="20"/>
      <c r="W6089" s="20"/>
      <c r="X6089" s="25"/>
      <c r="Y6089" s="85"/>
    </row>
    <row r="6090" spans="1:25">
      <c r="A6090" s="1" t="s">
        <v>4652</v>
      </c>
      <c r="B6090" s="13" t="s">
        <v>4653</v>
      </c>
      <c r="C6090" t="s">
        <v>4921</v>
      </c>
      <c r="D6090" s="62" t="s">
        <v>4655</v>
      </c>
      <c r="E6090" s="13" t="s">
        <v>363</v>
      </c>
      <c r="G6090" s="20"/>
      <c r="H6090" s="20"/>
      <c r="I6090" s="20"/>
      <c r="J6090" s="25"/>
      <c r="K6090" t="s">
        <v>4659</v>
      </c>
      <c r="L6090" t="s">
        <v>30</v>
      </c>
      <c r="M6090" s="21" t="s">
        <v>31</v>
      </c>
      <c r="N6090" t="s">
        <v>4934</v>
      </c>
      <c r="O6090" s="20">
        <v>65.6331168831169</v>
      </c>
      <c r="P6090" s="20">
        <v>64.3836408862151</v>
      </c>
      <c r="Q6090" s="22">
        <v>0.980962720403376</v>
      </c>
      <c r="R6090" s="23"/>
      <c r="S6090" s="24"/>
      <c r="T6090" s="23"/>
      <c r="U6090" s="22"/>
      <c r="V6090" s="20"/>
      <c r="W6090" s="20"/>
      <c r="X6090" s="25"/>
      <c r="Y6090" s="85"/>
    </row>
    <row r="6091" spans="1:25">
      <c r="A6091" s="1" t="s">
        <v>4652</v>
      </c>
      <c r="B6091" s="13" t="s">
        <v>4653</v>
      </c>
      <c r="C6091" t="s">
        <v>4921</v>
      </c>
      <c r="D6091" s="62" t="s">
        <v>4655</v>
      </c>
      <c r="E6091" s="13" t="s">
        <v>363</v>
      </c>
      <c r="G6091" s="20"/>
      <c r="H6091" s="20"/>
      <c r="I6091" s="20"/>
      <c r="J6091" s="25"/>
      <c r="K6091" t="s">
        <v>4659</v>
      </c>
      <c r="L6091" t="s">
        <v>30</v>
      </c>
      <c r="M6091" s="21" t="s">
        <v>31</v>
      </c>
      <c r="N6091" t="s">
        <v>4935</v>
      </c>
      <c r="O6091" s="20">
        <v>66.7744107744108</v>
      </c>
      <c r="P6091" s="20">
        <v>64.6547659144493</v>
      </c>
      <c r="Q6091" s="22">
        <v>0.96825662951752</v>
      </c>
      <c r="R6091" s="23"/>
      <c r="S6091" s="24"/>
      <c r="T6091" s="23"/>
      <c r="U6091" s="22"/>
      <c r="V6091" s="20"/>
      <c r="W6091" s="20"/>
      <c r="X6091" s="25"/>
      <c r="Y6091" s="85"/>
    </row>
    <row r="6092" spans="1:25">
      <c r="A6092" s="1" t="s">
        <v>4652</v>
      </c>
      <c r="B6092" s="13" t="s">
        <v>4653</v>
      </c>
      <c r="C6092" t="s">
        <v>4921</v>
      </c>
      <c r="D6092" s="62" t="s">
        <v>4655</v>
      </c>
      <c r="E6092" s="13" t="s">
        <v>363</v>
      </c>
      <c r="G6092" s="20"/>
      <c r="H6092" s="20"/>
      <c r="I6092" s="20"/>
      <c r="J6092" s="25"/>
      <c r="K6092" t="s">
        <v>4659</v>
      </c>
      <c r="L6092" t="s">
        <v>30</v>
      </c>
      <c r="M6092" s="21" t="s">
        <v>31</v>
      </c>
      <c r="N6092" t="s">
        <v>4936</v>
      </c>
      <c r="O6092" s="20">
        <v>65.7373737373737</v>
      </c>
      <c r="P6092" s="20">
        <v>63.7764208548614</v>
      </c>
      <c r="Q6092" s="22">
        <v>0.970169893151703</v>
      </c>
      <c r="R6092" s="23"/>
      <c r="S6092" s="24"/>
      <c r="T6092" s="23"/>
      <c r="U6092" s="22"/>
      <c r="V6092" s="20"/>
      <c r="W6092" s="20"/>
      <c r="X6092" s="25"/>
      <c r="Y6092" s="85"/>
    </row>
    <row r="6093" spans="1:25">
      <c r="A6093" s="1" t="s">
        <v>4652</v>
      </c>
      <c r="B6093" s="13" t="s">
        <v>4653</v>
      </c>
      <c r="C6093" t="s">
        <v>4921</v>
      </c>
      <c r="D6093" s="62" t="s">
        <v>4655</v>
      </c>
      <c r="E6093" s="13" t="s">
        <v>363</v>
      </c>
      <c r="G6093" s="20"/>
      <c r="H6093" s="20"/>
      <c r="I6093" s="20"/>
      <c r="J6093" s="25"/>
      <c r="K6093" t="s">
        <v>4659</v>
      </c>
      <c r="L6093" t="s">
        <v>30</v>
      </c>
      <c r="M6093" s="21" t="s">
        <v>31</v>
      </c>
      <c r="N6093" t="s">
        <v>4937</v>
      </c>
      <c r="O6093" s="20">
        <v>61.2457912457912</v>
      </c>
      <c r="P6093" s="20">
        <v>60.3920930610917</v>
      </c>
      <c r="Q6093" s="22">
        <v>0.986061112652239</v>
      </c>
      <c r="R6093" s="23"/>
      <c r="S6093" s="24"/>
      <c r="T6093" s="23"/>
      <c r="U6093" s="22"/>
      <c r="V6093" s="20"/>
      <c r="W6093" s="20"/>
      <c r="X6093" s="25"/>
      <c r="Y6093" s="85"/>
    </row>
    <row r="6094" spans="1:25">
      <c r="A6094" s="1" t="s">
        <v>4652</v>
      </c>
      <c r="B6094" s="13" t="s">
        <v>4653</v>
      </c>
      <c r="C6094" t="s">
        <v>4921</v>
      </c>
      <c r="D6094" s="62" t="s">
        <v>4655</v>
      </c>
      <c r="E6094" s="13" t="s">
        <v>363</v>
      </c>
      <c r="G6094" s="20"/>
      <c r="H6094" s="20"/>
      <c r="I6094" s="20"/>
      <c r="J6094" s="25"/>
      <c r="K6094" t="s">
        <v>4659</v>
      </c>
      <c r="L6094" t="s">
        <v>30</v>
      </c>
      <c r="M6094" s="21" t="s">
        <v>31</v>
      </c>
      <c r="N6094" t="s">
        <v>4938</v>
      </c>
      <c r="O6094" s="20">
        <v>62.8754208754209</v>
      </c>
      <c r="P6094" s="20">
        <v>62.3784791583433</v>
      </c>
      <c r="Q6094" s="22">
        <v>0.992096407305771</v>
      </c>
      <c r="R6094" s="23"/>
      <c r="S6094" s="24"/>
      <c r="T6094" s="23"/>
      <c r="U6094" s="22"/>
      <c r="V6094" s="20"/>
      <c r="W6094" s="20"/>
      <c r="X6094" s="25"/>
      <c r="Y6094" s="85"/>
    </row>
    <row r="6095" spans="1:25">
      <c r="A6095" s="1" t="s">
        <v>4652</v>
      </c>
      <c r="B6095" s="13" t="s">
        <v>4653</v>
      </c>
      <c r="C6095" t="s">
        <v>4921</v>
      </c>
      <c r="D6095" s="62" t="s">
        <v>4655</v>
      </c>
      <c r="E6095" s="13" t="s">
        <v>363</v>
      </c>
      <c r="G6095" s="20"/>
      <c r="H6095" s="20"/>
      <c r="I6095" s="20"/>
      <c r="J6095" s="25"/>
      <c r="K6095" t="s">
        <v>4659</v>
      </c>
      <c r="L6095" t="s">
        <v>30</v>
      </c>
      <c r="M6095" s="21" t="s">
        <v>31</v>
      </c>
      <c r="N6095" t="s">
        <v>4939</v>
      </c>
      <c r="O6095" s="20">
        <v>67.043771043771</v>
      </c>
      <c r="P6095" s="20">
        <v>64.9572018890201</v>
      </c>
      <c r="Q6095" s="22">
        <v>0.968877509091953</v>
      </c>
      <c r="R6095" s="23"/>
      <c r="S6095" s="24"/>
      <c r="T6095" s="23"/>
      <c r="U6095" s="22"/>
      <c r="V6095" s="20"/>
      <c r="W6095" s="20"/>
      <c r="X6095" s="25"/>
      <c r="Y6095" s="85"/>
    </row>
    <row r="6096" spans="1:25">
      <c r="A6096" s="1" t="s">
        <v>4652</v>
      </c>
      <c r="B6096" s="13" t="s">
        <v>4653</v>
      </c>
      <c r="C6096" t="s">
        <v>4921</v>
      </c>
      <c r="D6096" s="62" t="s">
        <v>4655</v>
      </c>
      <c r="E6096" s="13" t="s">
        <v>363</v>
      </c>
      <c r="G6096" s="20"/>
      <c r="H6096" s="20"/>
      <c r="I6096" s="20"/>
      <c r="J6096" s="25"/>
      <c r="K6096" t="s">
        <v>4659</v>
      </c>
      <c r="L6096" t="s">
        <v>30</v>
      </c>
      <c r="M6096" s="21" t="s">
        <v>31</v>
      </c>
      <c r="N6096" t="s">
        <v>4940</v>
      </c>
      <c r="O6096" s="20">
        <v>63.4040404040404</v>
      </c>
      <c r="P6096" s="20">
        <v>62.2136899245333</v>
      </c>
      <c r="Q6096" s="22">
        <v>0.981225952290712</v>
      </c>
      <c r="R6096" s="23"/>
      <c r="S6096" s="24"/>
      <c r="T6096" s="23"/>
      <c r="U6096" s="22"/>
      <c r="V6096" s="20"/>
      <c r="W6096" s="20"/>
      <c r="X6096" s="25"/>
      <c r="Y6096" s="85"/>
    </row>
    <row r="6097" spans="1:25">
      <c r="A6097" s="1" t="s">
        <v>4652</v>
      </c>
      <c r="B6097" s="13" t="s">
        <v>4653</v>
      </c>
      <c r="C6097" t="s">
        <v>4921</v>
      </c>
      <c r="D6097" s="62" t="s">
        <v>4655</v>
      </c>
      <c r="E6097" s="13" t="s">
        <v>363</v>
      </c>
      <c r="G6097" s="20"/>
      <c r="H6097" s="20"/>
      <c r="I6097" s="20"/>
      <c r="J6097" s="25"/>
      <c r="K6097" t="s">
        <v>4659</v>
      </c>
      <c r="L6097" t="s">
        <v>30</v>
      </c>
      <c r="M6097" s="21" t="s">
        <v>31</v>
      </c>
      <c r="N6097" t="s">
        <v>4941</v>
      </c>
      <c r="O6097" s="20">
        <v>60.010101010101</v>
      </c>
      <c r="P6097" s="20">
        <v>57.4146783449109</v>
      </c>
      <c r="Q6097" s="22">
        <v>0.9567502366851</v>
      </c>
      <c r="R6097" s="23"/>
      <c r="S6097" s="24"/>
      <c r="T6097" s="23"/>
      <c r="U6097" s="22"/>
      <c r="V6097" s="20"/>
      <c r="W6097" s="20"/>
      <c r="X6097" s="25"/>
      <c r="Y6097" s="85"/>
    </row>
    <row r="6098" spans="1:25">
      <c r="A6098" s="1" t="s">
        <v>4652</v>
      </c>
      <c r="B6098" s="13" t="s">
        <v>4653</v>
      </c>
      <c r="C6098" t="s">
        <v>4921</v>
      </c>
      <c r="D6098" s="62" t="s">
        <v>4655</v>
      </c>
      <c r="E6098" s="13" t="s">
        <v>363</v>
      </c>
      <c r="G6098" s="20"/>
      <c r="H6098" s="20"/>
      <c r="I6098" s="20"/>
      <c r="J6098" s="25"/>
      <c r="K6098" t="s">
        <v>4659</v>
      </c>
      <c r="L6098" t="s">
        <v>30</v>
      </c>
      <c r="M6098" s="21" t="s">
        <v>31</v>
      </c>
      <c r="N6098" t="s">
        <v>4942</v>
      </c>
      <c r="O6098" s="20">
        <v>60.9360269360269</v>
      </c>
      <c r="P6098" s="20">
        <v>59.1301884119564</v>
      </c>
      <c r="Q6098" s="22">
        <v>0.970365010407285</v>
      </c>
      <c r="R6098" s="23"/>
      <c r="S6098" s="24"/>
      <c r="T6098" s="23"/>
      <c r="U6098" s="22"/>
      <c r="V6098" s="20"/>
      <c r="W6098" s="20"/>
      <c r="X6098" s="25"/>
      <c r="Y6098" s="85"/>
    </row>
    <row r="6099" spans="1:25">
      <c r="A6099" s="1" t="s">
        <v>4652</v>
      </c>
      <c r="B6099" s="13" t="s">
        <v>4653</v>
      </c>
      <c r="C6099" t="s">
        <v>4921</v>
      </c>
      <c r="D6099" s="62" t="s">
        <v>4655</v>
      </c>
      <c r="E6099" s="13" t="s">
        <v>363</v>
      </c>
      <c r="G6099" s="20"/>
      <c r="H6099" s="20"/>
      <c r="I6099" s="20"/>
      <c r="J6099" s="25"/>
      <c r="K6099" t="s">
        <v>3735</v>
      </c>
      <c r="L6099" t="s">
        <v>30</v>
      </c>
      <c r="M6099" s="21" t="s">
        <v>31</v>
      </c>
      <c r="N6099" t="s">
        <v>4943</v>
      </c>
      <c r="O6099" s="20">
        <v>54.6127946127946</v>
      </c>
      <c r="P6099" s="20">
        <v>53.6039233400013</v>
      </c>
      <c r="Q6099" s="22">
        <v>0.981526833044413</v>
      </c>
      <c r="R6099" s="23"/>
      <c r="S6099" s="24"/>
      <c r="T6099" s="23"/>
      <c r="U6099" s="22"/>
      <c r="V6099" s="20"/>
      <c r="W6099" s="20"/>
      <c r="X6099" s="25"/>
      <c r="Y6099" s="85"/>
    </row>
    <row r="6100" spans="1:25">
      <c r="A6100" s="1" t="s">
        <v>4652</v>
      </c>
      <c r="B6100" s="13" t="s">
        <v>4653</v>
      </c>
      <c r="C6100" t="s">
        <v>4921</v>
      </c>
      <c r="D6100" s="62" t="s">
        <v>4655</v>
      </c>
      <c r="E6100" s="13" t="s">
        <v>363</v>
      </c>
      <c r="F6100" t="s">
        <v>4944</v>
      </c>
      <c r="G6100" s="20"/>
      <c r="H6100" s="20"/>
      <c r="I6100" s="20"/>
      <c r="J6100" s="25"/>
      <c r="K6100" t="s">
        <v>3735</v>
      </c>
      <c r="L6100" t="s">
        <v>30</v>
      </c>
      <c r="M6100" s="21" t="s">
        <v>31</v>
      </c>
      <c r="N6100" t="s">
        <v>4945</v>
      </c>
      <c r="O6100" s="20">
        <v>49.4029839671459</v>
      </c>
      <c r="P6100" s="20">
        <v>44.7864255423628</v>
      </c>
      <c r="Q6100" s="22">
        <v>0.906553044895968</v>
      </c>
      <c r="R6100" s="23"/>
      <c r="S6100" s="24"/>
      <c r="T6100" s="23"/>
      <c r="U6100" s="22"/>
      <c r="V6100" s="20"/>
      <c r="W6100" s="20"/>
      <c r="X6100" s="25"/>
      <c r="Y6100" s="85"/>
    </row>
    <row r="6101" spans="1:25">
      <c r="A6101" s="1" t="s">
        <v>4652</v>
      </c>
      <c r="B6101" s="13" t="s">
        <v>4653</v>
      </c>
      <c r="C6101" t="s">
        <v>4921</v>
      </c>
      <c r="D6101" s="62" t="s">
        <v>4655</v>
      </c>
      <c r="E6101" s="13" t="s">
        <v>363</v>
      </c>
      <c r="F6101" t="s">
        <v>4946</v>
      </c>
      <c r="G6101" s="20"/>
      <c r="H6101" s="20"/>
      <c r="I6101" s="20"/>
      <c r="J6101" s="25"/>
      <c r="K6101" t="s">
        <v>3735</v>
      </c>
      <c r="L6101" t="s">
        <v>30</v>
      </c>
      <c r="M6101" s="21" t="s">
        <v>31</v>
      </c>
      <c r="N6101" t="s">
        <v>4947</v>
      </c>
      <c r="O6101" s="20">
        <v>52.6855232813937</v>
      </c>
      <c r="P6101" s="20">
        <v>50.8914297855319</v>
      </c>
      <c r="Q6101" s="22">
        <v>0.965947125811402</v>
      </c>
      <c r="R6101" s="23"/>
      <c r="S6101" s="24"/>
      <c r="T6101" s="23"/>
      <c r="U6101" s="22"/>
      <c r="V6101" s="20"/>
      <c r="W6101" s="20"/>
      <c r="X6101" s="25"/>
      <c r="Y6101" s="85"/>
    </row>
    <row r="6102" spans="1:25">
      <c r="A6102" s="1" t="s">
        <v>4652</v>
      </c>
      <c r="B6102" s="13" t="s">
        <v>4653</v>
      </c>
      <c r="C6102" t="s">
        <v>4921</v>
      </c>
      <c r="D6102" s="62" t="s">
        <v>4655</v>
      </c>
      <c r="E6102" s="13" t="s">
        <v>363</v>
      </c>
      <c r="G6102" s="20"/>
      <c r="H6102" s="20"/>
      <c r="I6102" s="20"/>
      <c r="J6102" s="25"/>
      <c r="K6102" t="s">
        <v>3735</v>
      </c>
      <c r="L6102" t="s">
        <v>30</v>
      </c>
      <c r="M6102" s="21" t="s">
        <v>31</v>
      </c>
      <c r="N6102" t="s">
        <v>4948</v>
      </c>
      <c r="O6102" s="20">
        <v>57.2323232323232</v>
      </c>
      <c r="P6102" s="20">
        <v>54.948637276828</v>
      </c>
      <c r="Q6102" s="22">
        <v>0.96009796865619</v>
      </c>
      <c r="R6102" s="23"/>
      <c r="S6102" s="24"/>
      <c r="T6102" s="23"/>
      <c r="U6102" s="22"/>
      <c r="V6102" s="20"/>
      <c r="W6102" s="20"/>
      <c r="X6102" s="25"/>
      <c r="Y6102" s="85"/>
    </row>
    <row r="6103" spans="1:25">
      <c r="A6103" s="1" t="s">
        <v>4652</v>
      </c>
      <c r="B6103" s="13" t="s">
        <v>4653</v>
      </c>
      <c r="C6103" t="s">
        <v>4921</v>
      </c>
      <c r="D6103" s="62" t="s">
        <v>4655</v>
      </c>
      <c r="E6103" s="13" t="s">
        <v>363</v>
      </c>
      <c r="G6103" s="20"/>
      <c r="H6103" s="20"/>
      <c r="I6103" s="20"/>
      <c r="J6103" s="25"/>
      <c r="K6103" t="s">
        <v>3735</v>
      </c>
      <c r="L6103" t="s">
        <v>30</v>
      </c>
      <c r="M6103" s="21" t="s">
        <v>31</v>
      </c>
      <c r="N6103" t="s">
        <v>4949</v>
      </c>
      <c r="O6103" s="20">
        <v>59.0875420875421</v>
      </c>
      <c r="P6103" s="20">
        <v>56.6265818799975</v>
      </c>
      <c r="Q6103" s="22">
        <v>0.958350607918357</v>
      </c>
      <c r="R6103" s="23"/>
      <c r="S6103" s="24"/>
      <c r="T6103" s="23"/>
      <c r="U6103" s="22"/>
      <c r="V6103" s="20"/>
      <c r="W6103" s="20"/>
      <c r="X6103" s="25"/>
      <c r="Y6103" s="85"/>
    </row>
    <row r="6104" spans="1:25">
      <c r="A6104" s="1" t="s">
        <v>4652</v>
      </c>
      <c r="B6104" s="13" t="s">
        <v>4653</v>
      </c>
      <c r="C6104" t="s">
        <v>4921</v>
      </c>
      <c r="D6104" s="62" t="s">
        <v>4655</v>
      </c>
      <c r="E6104" s="13" t="s">
        <v>363</v>
      </c>
      <c r="G6104" s="20"/>
      <c r="H6104" s="20"/>
      <c r="I6104" s="20"/>
      <c r="J6104" s="25"/>
      <c r="K6104" t="s">
        <v>3735</v>
      </c>
      <c r="L6104" t="s">
        <v>30</v>
      </c>
      <c r="M6104" s="21" t="s">
        <v>31</v>
      </c>
      <c r="N6104" t="s">
        <v>4950</v>
      </c>
      <c r="O6104" s="20">
        <v>54.4713804713805</v>
      </c>
      <c r="P6104" s="20">
        <v>51.705221756456</v>
      </c>
      <c r="Q6104" s="22">
        <v>0.949218127189235</v>
      </c>
      <c r="R6104" s="23"/>
      <c r="S6104" s="24"/>
      <c r="T6104" s="23"/>
      <c r="U6104" s="22"/>
      <c r="V6104" s="20"/>
      <c r="W6104" s="20"/>
      <c r="X6104" s="25"/>
      <c r="Y6104" s="85"/>
    </row>
    <row r="6105" spans="1:25">
      <c r="A6105" s="1" t="s">
        <v>4652</v>
      </c>
      <c r="B6105" s="13" t="s">
        <v>4653</v>
      </c>
      <c r="C6105" t="s">
        <v>4921</v>
      </c>
      <c r="D6105" s="62" t="s">
        <v>4655</v>
      </c>
      <c r="E6105" s="13" t="s">
        <v>363</v>
      </c>
      <c r="G6105" s="20"/>
      <c r="H6105" s="20"/>
      <c r="I6105" s="20"/>
      <c r="J6105" s="25"/>
      <c r="K6105" t="s">
        <v>3735</v>
      </c>
      <c r="L6105" t="s">
        <v>30</v>
      </c>
      <c r="M6105" s="21" t="s">
        <v>31</v>
      </c>
      <c r="N6105" t="s">
        <v>4951</v>
      </c>
      <c r="O6105" s="20">
        <v>54.4208754208754</v>
      </c>
      <c r="P6105" s="20">
        <v>50.8278886601629</v>
      </c>
      <c r="Q6105" s="22">
        <v>0.933977784573927</v>
      </c>
      <c r="R6105" s="23"/>
      <c r="S6105" s="24"/>
      <c r="T6105" s="23"/>
      <c r="U6105" s="22"/>
      <c r="V6105" s="20"/>
      <c r="W6105" s="20"/>
      <c r="X6105" s="25"/>
      <c r="Y6105" s="85"/>
    </row>
    <row r="6106" spans="1:25">
      <c r="A6106" s="1" t="s">
        <v>4652</v>
      </c>
      <c r="B6106" s="13" t="s">
        <v>4653</v>
      </c>
      <c r="C6106" t="s">
        <v>4921</v>
      </c>
      <c r="D6106" s="62" t="s">
        <v>4655</v>
      </c>
      <c r="E6106" s="13" t="s">
        <v>363</v>
      </c>
      <c r="G6106" s="20"/>
      <c r="H6106" s="20"/>
      <c r="I6106" s="20"/>
      <c r="J6106" s="25"/>
      <c r="K6106" t="s">
        <v>3735</v>
      </c>
      <c r="L6106" t="s">
        <v>30</v>
      </c>
      <c r="M6106" s="21" t="s">
        <v>31</v>
      </c>
      <c r="N6106" t="s">
        <v>4952</v>
      </c>
      <c r="O6106" s="20">
        <v>56.1144781144781</v>
      </c>
      <c r="P6106" s="20">
        <v>53.9238433192302</v>
      </c>
      <c r="Q6106" s="22">
        <v>0.960961326401739</v>
      </c>
      <c r="R6106" s="23"/>
      <c r="S6106" s="24"/>
      <c r="T6106" s="23"/>
      <c r="U6106" s="22"/>
      <c r="V6106" s="20"/>
      <c r="W6106" s="20"/>
      <c r="X6106" s="25"/>
      <c r="Y6106" s="85"/>
    </row>
    <row r="6107" spans="1:25">
      <c r="A6107" s="1" t="s">
        <v>4652</v>
      </c>
      <c r="B6107" s="13" t="s">
        <v>4653</v>
      </c>
      <c r="C6107" t="s">
        <v>4921</v>
      </c>
      <c r="D6107" s="62" t="s">
        <v>4655</v>
      </c>
      <c r="E6107" s="13" t="s">
        <v>363</v>
      </c>
      <c r="G6107" s="20"/>
      <c r="H6107" s="20"/>
      <c r="I6107" s="20"/>
      <c r="J6107" s="25"/>
      <c r="K6107" t="s">
        <v>3735</v>
      </c>
      <c r="L6107" t="s">
        <v>30</v>
      </c>
      <c r="M6107" s="21" t="s">
        <v>31</v>
      </c>
      <c r="N6107" t="s">
        <v>4953</v>
      </c>
      <c r="O6107" s="20">
        <v>51.6599326599327</v>
      </c>
      <c r="P6107" s="20">
        <v>49.1463755947383</v>
      </c>
      <c r="Q6107" s="22">
        <v>0.951344166827692</v>
      </c>
      <c r="R6107" s="23"/>
      <c r="S6107" s="24"/>
      <c r="T6107" s="23"/>
      <c r="U6107" s="22"/>
      <c r="V6107" s="20"/>
      <c r="W6107" s="20"/>
      <c r="X6107" s="25"/>
      <c r="Y6107" s="85"/>
    </row>
    <row r="6108" s="18" customFormat="1" spans="1:25">
      <c r="A6108" s="39" t="s">
        <v>4652</v>
      </c>
      <c r="B6108" s="40" t="s">
        <v>4653</v>
      </c>
      <c r="C6108" s="18" t="s">
        <v>4921</v>
      </c>
      <c r="D6108" s="63" t="s">
        <v>4655</v>
      </c>
      <c r="E6108" s="40" t="s">
        <v>363</v>
      </c>
      <c r="G6108" s="42"/>
      <c r="H6108" s="42"/>
      <c r="I6108" s="42"/>
      <c r="J6108" s="47"/>
      <c r="K6108" s="18" t="s">
        <v>3735</v>
      </c>
      <c r="L6108" s="18" t="s">
        <v>30</v>
      </c>
      <c r="M6108" s="43" t="s">
        <v>31</v>
      </c>
      <c r="N6108" s="18" t="s">
        <v>4954</v>
      </c>
      <c r="O6108" s="42">
        <v>53.956228956229</v>
      </c>
      <c r="P6108" s="42">
        <v>50.8979812301668</v>
      </c>
      <c r="Q6108" s="44">
        <v>0.943319839336008</v>
      </c>
      <c r="R6108" s="45"/>
      <c r="S6108" s="46"/>
      <c r="T6108" s="45"/>
      <c r="U6108" s="44"/>
      <c r="V6108" s="42"/>
      <c r="W6108" s="42"/>
      <c r="X6108" s="47"/>
      <c r="Y6108" s="86"/>
    </row>
    <row r="6109" spans="1:25">
      <c r="A6109" s="1" t="s">
        <v>4652</v>
      </c>
      <c r="B6109" s="13" t="s">
        <v>4653</v>
      </c>
      <c r="C6109" t="s">
        <v>4955</v>
      </c>
      <c r="D6109" s="62" t="s">
        <v>4655</v>
      </c>
      <c r="E6109" s="13" t="s">
        <v>363</v>
      </c>
      <c r="F6109" t="s">
        <v>4956</v>
      </c>
      <c r="G6109" s="20"/>
      <c r="H6109" s="20"/>
      <c r="I6109" s="20"/>
      <c r="J6109" s="25"/>
      <c r="K6109" t="s">
        <v>4700</v>
      </c>
      <c r="L6109" t="s">
        <v>30</v>
      </c>
      <c r="M6109" s="21" t="s">
        <v>31</v>
      </c>
      <c r="N6109" t="s">
        <v>4957</v>
      </c>
      <c r="O6109" s="20">
        <v>90.0964919038169</v>
      </c>
      <c r="P6109" s="20">
        <v>89.653321073339</v>
      </c>
      <c r="Q6109" s="22">
        <v>0.995081153315592</v>
      </c>
      <c r="R6109" s="23"/>
      <c r="S6109" s="24"/>
      <c r="T6109" s="23"/>
      <c r="U6109" s="22"/>
      <c r="V6109" s="20"/>
      <c r="W6109" s="20"/>
      <c r="X6109" s="25"/>
      <c r="Y6109" s="85"/>
    </row>
    <row r="6110" spans="1:25">
      <c r="A6110" s="1" t="s">
        <v>4652</v>
      </c>
      <c r="B6110" s="13" t="s">
        <v>4653</v>
      </c>
      <c r="C6110" t="s">
        <v>4955</v>
      </c>
      <c r="D6110" s="62" t="s">
        <v>4655</v>
      </c>
      <c r="E6110" s="13" t="s">
        <v>363</v>
      </c>
      <c r="F6110" t="s">
        <v>4958</v>
      </c>
      <c r="G6110" s="20"/>
      <c r="H6110" s="20"/>
      <c r="I6110" s="20"/>
      <c r="J6110" s="25"/>
      <c r="K6110" t="s">
        <v>4842</v>
      </c>
      <c r="L6110" t="s">
        <v>30</v>
      </c>
      <c r="M6110" s="21" t="s">
        <v>31</v>
      </c>
      <c r="N6110" t="s">
        <v>4959</v>
      </c>
      <c r="O6110" s="20">
        <v>69.5536407340309</v>
      </c>
      <c r="P6110" s="20">
        <v>69.3201882923154</v>
      </c>
      <c r="Q6110" s="22">
        <v>0.996643562590659</v>
      </c>
      <c r="R6110" s="23"/>
      <c r="S6110" s="24"/>
      <c r="T6110" s="23"/>
      <c r="U6110" s="22"/>
      <c r="V6110" s="20"/>
      <c r="W6110" s="20"/>
      <c r="X6110" s="25"/>
      <c r="Y6110" s="85"/>
    </row>
    <row r="6111" spans="1:25">
      <c r="A6111" s="1" t="s">
        <v>4652</v>
      </c>
      <c r="B6111" s="13" t="s">
        <v>4653</v>
      </c>
      <c r="C6111" t="s">
        <v>4955</v>
      </c>
      <c r="D6111" s="62" t="s">
        <v>4655</v>
      </c>
      <c r="E6111" s="13" t="s">
        <v>363</v>
      </c>
      <c r="F6111" t="s">
        <v>4960</v>
      </c>
      <c r="G6111" s="20"/>
      <c r="H6111" s="20"/>
      <c r="I6111" s="20"/>
      <c r="J6111" s="25"/>
      <c r="K6111" t="s">
        <v>4842</v>
      </c>
      <c r="L6111" t="s">
        <v>30</v>
      </c>
      <c r="M6111" s="21" t="s">
        <v>31</v>
      </c>
      <c r="N6111" t="s">
        <v>4961</v>
      </c>
      <c r="O6111" s="20">
        <v>85.1465339489791</v>
      </c>
      <c r="P6111" s="20">
        <v>84.3601847886661</v>
      </c>
      <c r="Q6111" s="22">
        <v>0.990764754314201</v>
      </c>
      <c r="R6111" s="23"/>
      <c r="S6111" s="24"/>
      <c r="T6111" s="23"/>
      <c r="U6111" s="22"/>
      <c r="V6111" s="20"/>
      <c r="W6111" s="20"/>
      <c r="X6111" s="25"/>
      <c r="Y6111" s="85"/>
    </row>
    <row r="6112" spans="1:25">
      <c r="A6112" s="1" t="s">
        <v>4652</v>
      </c>
      <c r="B6112" s="13" t="s">
        <v>4653</v>
      </c>
      <c r="C6112" t="s">
        <v>4955</v>
      </c>
      <c r="D6112" s="62" t="s">
        <v>4655</v>
      </c>
      <c r="E6112" s="13" t="s">
        <v>363</v>
      </c>
      <c r="G6112" s="20"/>
      <c r="H6112" s="20"/>
      <c r="I6112" s="20"/>
      <c r="J6112" s="25"/>
      <c r="K6112" t="s">
        <v>4842</v>
      </c>
      <c r="L6112" t="s">
        <v>30</v>
      </c>
      <c r="M6112" s="21" t="s">
        <v>31</v>
      </c>
      <c r="N6112" t="s">
        <v>4962</v>
      </c>
      <c r="O6112" s="20">
        <v>31.992219462045</v>
      </c>
      <c r="P6112" s="20">
        <v>20.6923714028336</v>
      </c>
      <c r="Q6112" s="22">
        <v>0.646793868971256</v>
      </c>
      <c r="R6112" s="23"/>
      <c r="S6112" s="24"/>
      <c r="T6112" s="23"/>
      <c r="U6112" s="22"/>
      <c r="V6112" s="20"/>
      <c r="W6112" s="20"/>
      <c r="X6112" s="25"/>
      <c r="Y6112" s="85"/>
    </row>
    <row r="6113" spans="1:25">
      <c r="A6113" s="1" t="s">
        <v>4652</v>
      </c>
      <c r="B6113" s="13" t="s">
        <v>4653</v>
      </c>
      <c r="C6113" t="s">
        <v>4955</v>
      </c>
      <c r="D6113" s="62" t="s">
        <v>4655</v>
      </c>
      <c r="E6113" s="13" t="s">
        <v>363</v>
      </c>
      <c r="F6113" t="s">
        <v>4963</v>
      </c>
      <c r="G6113" s="20"/>
      <c r="H6113" s="20"/>
      <c r="I6113" s="20"/>
      <c r="J6113" s="25"/>
      <c r="K6113" t="s">
        <v>4842</v>
      </c>
      <c r="L6113" t="s">
        <v>30</v>
      </c>
      <c r="M6113" s="21" t="s">
        <v>31</v>
      </c>
      <c r="N6113" t="s">
        <v>4964</v>
      </c>
      <c r="O6113" s="20">
        <v>63.825062811498</v>
      </c>
      <c r="P6113" s="20">
        <v>51.2240119548312</v>
      </c>
      <c r="Q6113" s="22">
        <v>0.802568923529571</v>
      </c>
      <c r="R6113" s="23"/>
      <c r="S6113" s="24"/>
      <c r="T6113" s="23"/>
      <c r="U6113" s="22"/>
      <c r="V6113" s="20"/>
      <c r="W6113" s="20"/>
      <c r="X6113" s="25"/>
      <c r="Y6113" s="85"/>
    </row>
    <row r="6114" spans="1:25">
      <c r="A6114" s="1" t="s">
        <v>4652</v>
      </c>
      <c r="B6114" s="13" t="s">
        <v>4653</v>
      </c>
      <c r="C6114" t="s">
        <v>4955</v>
      </c>
      <c r="D6114" s="62" t="s">
        <v>4655</v>
      </c>
      <c r="E6114" s="13" t="s">
        <v>363</v>
      </c>
      <c r="G6114" s="20"/>
      <c r="H6114" s="20"/>
      <c r="I6114" s="20"/>
      <c r="J6114" s="25"/>
      <c r="K6114" t="s">
        <v>4842</v>
      </c>
      <c r="L6114" t="s">
        <v>30</v>
      </c>
      <c r="M6114" s="21" t="s">
        <v>31</v>
      </c>
      <c r="N6114" t="s">
        <v>4965</v>
      </c>
      <c r="O6114" s="20">
        <v>70.735954417096</v>
      </c>
      <c r="P6114" s="20">
        <v>68.8559518295507</v>
      </c>
      <c r="Q6114" s="22">
        <v>0.973422248939206</v>
      </c>
      <c r="R6114" s="23"/>
      <c r="S6114" s="24"/>
      <c r="T6114" s="23"/>
      <c r="U6114" s="22"/>
      <c r="V6114" s="20"/>
      <c r="W6114" s="20"/>
      <c r="X6114" s="25"/>
      <c r="Y6114" s="85"/>
    </row>
    <row r="6115" spans="1:25">
      <c r="A6115" s="1" t="s">
        <v>4652</v>
      </c>
      <c r="B6115" s="13" t="s">
        <v>4653</v>
      </c>
      <c r="C6115" t="s">
        <v>4955</v>
      </c>
      <c r="D6115" s="62" t="s">
        <v>4655</v>
      </c>
      <c r="E6115" s="13" t="s">
        <v>363</v>
      </c>
      <c r="G6115" s="20"/>
      <c r="H6115" s="20"/>
      <c r="I6115" s="20"/>
      <c r="J6115" s="25"/>
      <c r="K6115" t="s">
        <v>4842</v>
      </c>
      <c r="L6115" t="s">
        <v>30</v>
      </c>
      <c r="M6115" s="21" t="s">
        <v>31</v>
      </c>
      <c r="N6115" t="s">
        <v>4966</v>
      </c>
      <c r="O6115" s="20">
        <v>71.0724001009647</v>
      </c>
      <c r="P6115" s="20">
        <v>70.2287356594855</v>
      </c>
      <c r="Q6115" s="22">
        <v>0.988129506808822</v>
      </c>
      <c r="R6115" s="23"/>
      <c r="S6115" s="24"/>
      <c r="T6115" s="23"/>
      <c r="U6115" s="22"/>
      <c r="V6115" s="20"/>
      <c r="W6115" s="20"/>
      <c r="X6115" s="25"/>
      <c r="Y6115" s="85"/>
    </row>
    <row r="6116" spans="1:25">
      <c r="A6116" s="1" t="s">
        <v>4652</v>
      </c>
      <c r="B6116" s="13" t="s">
        <v>4653</v>
      </c>
      <c r="C6116" t="s">
        <v>4955</v>
      </c>
      <c r="D6116" s="62" t="s">
        <v>4655</v>
      </c>
      <c r="E6116" s="13" t="s">
        <v>363</v>
      </c>
      <c r="G6116" s="20"/>
      <c r="H6116" s="20"/>
      <c r="I6116" s="20"/>
      <c r="J6116" s="25"/>
      <c r="K6116" t="s">
        <v>4842</v>
      </c>
      <c r="L6116" t="s">
        <v>30</v>
      </c>
      <c r="M6116" s="21" t="s">
        <v>31</v>
      </c>
      <c r="N6116" t="s">
        <v>4967</v>
      </c>
      <c r="O6116" s="20">
        <v>79.5431643239839</v>
      </c>
      <c r="P6116" s="20">
        <v>78.893099988853</v>
      </c>
      <c r="Q6116" s="22">
        <v>0.991827527347502</v>
      </c>
      <c r="R6116" s="23"/>
      <c r="S6116" s="24"/>
      <c r="T6116" s="23"/>
      <c r="U6116" s="22"/>
      <c r="V6116" s="20"/>
      <c r="W6116" s="20"/>
      <c r="X6116" s="25"/>
      <c r="Y6116" s="85"/>
    </row>
    <row r="6117" spans="1:25">
      <c r="A6117" s="1" t="s">
        <v>4652</v>
      </c>
      <c r="B6117" s="13" t="s">
        <v>4653</v>
      </c>
      <c r="C6117" t="s">
        <v>4955</v>
      </c>
      <c r="D6117" s="62" t="s">
        <v>4655</v>
      </c>
      <c r="E6117" s="13" t="s">
        <v>363</v>
      </c>
      <c r="G6117" s="20"/>
      <c r="H6117" s="20"/>
      <c r="I6117" s="20"/>
      <c r="J6117" s="25"/>
      <c r="K6117" t="s">
        <v>4842</v>
      </c>
      <c r="L6117" t="s">
        <v>30</v>
      </c>
      <c r="M6117" s="21" t="s">
        <v>31</v>
      </c>
      <c r="N6117" t="s">
        <v>4968</v>
      </c>
      <c r="O6117" s="20">
        <v>70.0395118514876</v>
      </c>
      <c r="P6117" s="20">
        <v>68.7765981274918</v>
      </c>
      <c r="Q6117" s="22">
        <v>0.981968553312112</v>
      </c>
      <c r="R6117" s="23"/>
      <c r="S6117" s="24"/>
      <c r="T6117" s="23"/>
      <c r="U6117" s="22"/>
      <c r="V6117" s="20"/>
      <c r="W6117" s="20"/>
      <c r="X6117" s="25"/>
      <c r="Y6117" s="85"/>
    </row>
    <row r="6118" spans="1:25">
      <c r="A6118" s="1" t="s">
        <v>4652</v>
      </c>
      <c r="B6118" s="13" t="s">
        <v>4653</v>
      </c>
      <c r="C6118" t="s">
        <v>4955</v>
      </c>
      <c r="D6118" s="62" t="s">
        <v>4655</v>
      </c>
      <c r="E6118" s="13" t="s">
        <v>363</v>
      </c>
      <c r="G6118" s="20"/>
      <c r="H6118" s="20"/>
      <c r="I6118" s="20"/>
      <c r="J6118" s="25"/>
      <c r="K6118" t="s">
        <v>4842</v>
      </c>
      <c r="L6118" t="s">
        <v>30</v>
      </c>
      <c r="M6118" s="21" t="s">
        <v>31</v>
      </c>
      <c r="N6118" t="s">
        <v>4969</v>
      </c>
      <c r="O6118" s="20">
        <v>74.3601286173633</v>
      </c>
      <c r="P6118" s="20">
        <v>73.7939249553306</v>
      </c>
      <c r="Q6118" s="22">
        <v>0.992385655154709</v>
      </c>
      <c r="R6118" s="23"/>
      <c r="S6118" s="24"/>
      <c r="T6118" s="23"/>
      <c r="U6118" s="22"/>
      <c r="V6118" s="20"/>
      <c r="W6118" s="20"/>
      <c r="X6118" s="25"/>
      <c r="Y6118" s="85"/>
    </row>
    <row r="6119" spans="1:25">
      <c r="A6119" s="1" t="s">
        <v>4652</v>
      </c>
      <c r="B6119" s="13" t="s">
        <v>4653</v>
      </c>
      <c r="C6119" t="s">
        <v>4955</v>
      </c>
      <c r="D6119" s="62" t="s">
        <v>4655</v>
      </c>
      <c r="E6119" s="13" t="s">
        <v>363</v>
      </c>
      <c r="F6119" t="s">
        <v>4970</v>
      </c>
      <c r="G6119" s="20"/>
      <c r="H6119" s="20"/>
      <c r="I6119" s="20"/>
      <c r="J6119" s="25"/>
      <c r="K6119" t="s">
        <v>4971</v>
      </c>
      <c r="L6119" t="s">
        <v>30</v>
      </c>
      <c r="M6119" s="21" t="s">
        <v>31</v>
      </c>
      <c r="N6119" t="s">
        <v>4972</v>
      </c>
      <c r="O6119" s="20">
        <v>63.6262617794469</v>
      </c>
      <c r="P6119" s="20">
        <v>62.3462618369237</v>
      </c>
      <c r="Q6119" s="22">
        <v>0.979882521670687</v>
      </c>
      <c r="R6119" s="23"/>
      <c r="S6119" s="24"/>
      <c r="T6119" s="23"/>
      <c r="U6119" s="22"/>
      <c r="V6119" s="20"/>
      <c r="W6119" s="20"/>
      <c r="X6119" s="25"/>
      <c r="Y6119" s="85"/>
    </row>
    <row r="6120" spans="1:25">
      <c r="A6120" s="1" t="s">
        <v>4652</v>
      </c>
      <c r="B6120" s="13" t="s">
        <v>4653</v>
      </c>
      <c r="C6120" t="s">
        <v>4955</v>
      </c>
      <c r="D6120" s="62" t="s">
        <v>4655</v>
      </c>
      <c r="E6120" s="13" t="s">
        <v>363</v>
      </c>
      <c r="G6120" s="20"/>
      <c r="H6120" s="20"/>
      <c r="I6120" s="20"/>
      <c r="J6120" s="25"/>
      <c r="K6120" t="s">
        <v>4971</v>
      </c>
      <c r="L6120" t="s">
        <v>30</v>
      </c>
      <c r="M6120" s="21" t="s">
        <v>31</v>
      </c>
      <c r="N6120" t="s">
        <v>4973</v>
      </c>
      <c r="O6120" s="20">
        <v>64.1214322722363</v>
      </c>
      <c r="P6120" s="20">
        <v>62.6125844383287</v>
      </c>
      <c r="Q6120" s="22">
        <v>0.976468900016121</v>
      </c>
      <c r="R6120" s="23"/>
      <c r="S6120" s="24"/>
      <c r="T6120" s="23"/>
      <c r="U6120" s="22"/>
      <c r="V6120" s="20"/>
      <c r="W6120" s="20"/>
      <c r="X6120" s="25"/>
      <c r="Y6120" s="85"/>
    </row>
    <row r="6121" spans="1:25">
      <c r="A6121" s="1" t="s">
        <v>4652</v>
      </c>
      <c r="B6121" s="13" t="s">
        <v>4653</v>
      </c>
      <c r="C6121" t="s">
        <v>4955</v>
      </c>
      <c r="D6121" s="62" t="s">
        <v>4655</v>
      </c>
      <c r="E6121" s="13" t="s">
        <v>363</v>
      </c>
      <c r="G6121" s="20"/>
      <c r="H6121" s="20"/>
      <c r="I6121" s="20"/>
      <c r="J6121" s="25"/>
      <c r="K6121" t="s">
        <v>4971</v>
      </c>
      <c r="L6121" t="s">
        <v>30</v>
      </c>
      <c r="M6121" s="21" t="s">
        <v>31</v>
      </c>
      <c r="N6121" t="s">
        <v>4974</v>
      </c>
      <c r="O6121" s="20">
        <v>75.935691318328</v>
      </c>
      <c r="P6121" s="20">
        <v>75.1938469234617</v>
      </c>
      <c r="Q6121" s="22">
        <v>0.990230623018148</v>
      </c>
      <c r="R6121" s="23"/>
      <c r="S6121" s="24"/>
      <c r="T6121" s="23"/>
      <c r="U6121" s="22"/>
      <c r="V6121" s="20"/>
      <c r="W6121" s="20"/>
      <c r="X6121" s="25"/>
      <c r="Y6121" s="85"/>
    </row>
    <row r="6122" spans="1:25">
      <c r="A6122" s="1" t="s">
        <v>4652</v>
      </c>
      <c r="B6122" s="13" t="s">
        <v>4653</v>
      </c>
      <c r="C6122" t="s">
        <v>4955</v>
      </c>
      <c r="D6122" s="62" t="s">
        <v>4655</v>
      </c>
      <c r="E6122" s="13" t="s">
        <v>363</v>
      </c>
      <c r="G6122" s="20"/>
      <c r="H6122" s="20"/>
      <c r="I6122" s="20"/>
      <c r="J6122" s="25"/>
      <c r="K6122" t="s">
        <v>4975</v>
      </c>
      <c r="L6122" t="s">
        <v>30</v>
      </c>
      <c r="M6122" s="21" t="s">
        <v>31</v>
      </c>
      <c r="N6122" t="s">
        <v>4976</v>
      </c>
      <c r="O6122" s="20">
        <v>74.9096913243365</v>
      </c>
      <c r="P6122" s="20">
        <v>72.5581632724251</v>
      </c>
      <c r="Q6122" s="22">
        <v>0.968608493636291</v>
      </c>
      <c r="R6122" s="23"/>
      <c r="S6122" s="24"/>
      <c r="T6122" s="23"/>
      <c r="U6122" s="22"/>
      <c r="V6122" s="20"/>
      <c r="W6122" s="20"/>
      <c r="X6122" s="25"/>
      <c r="Y6122" s="85"/>
    </row>
    <row r="6123" spans="1:25">
      <c r="A6123" s="1" t="s">
        <v>4652</v>
      </c>
      <c r="B6123" s="13" t="s">
        <v>4653</v>
      </c>
      <c r="C6123" t="s">
        <v>4955</v>
      </c>
      <c r="D6123" s="62" t="s">
        <v>4655</v>
      </c>
      <c r="E6123" s="13" t="s">
        <v>363</v>
      </c>
      <c r="G6123" s="20"/>
      <c r="H6123" s="20"/>
      <c r="I6123" s="20"/>
      <c r="J6123" s="25"/>
      <c r="K6123" t="s">
        <v>4975</v>
      </c>
      <c r="L6123" t="s">
        <v>30</v>
      </c>
      <c r="M6123" s="21" t="s">
        <v>31</v>
      </c>
      <c r="N6123" t="s">
        <v>4977</v>
      </c>
      <c r="O6123" s="20">
        <v>60.774823252738</v>
      </c>
      <c r="P6123" s="20">
        <v>58.780521866636</v>
      </c>
      <c r="Q6123" s="22">
        <v>0.967185402122711</v>
      </c>
      <c r="R6123" s="23"/>
      <c r="S6123" s="24"/>
      <c r="T6123" s="23"/>
      <c r="U6123" s="22"/>
      <c r="V6123" s="20"/>
      <c r="W6123" s="20"/>
      <c r="X6123" s="25"/>
      <c r="Y6123" s="85"/>
    </row>
    <row r="6124" spans="1:25">
      <c r="A6124" s="1" t="s">
        <v>4652</v>
      </c>
      <c r="B6124" s="13" t="s">
        <v>4653</v>
      </c>
      <c r="C6124" t="s">
        <v>4955</v>
      </c>
      <c r="D6124" s="62" t="s">
        <v>4655</v>
      </c>
      <c r="E6124" s="13" t="s">
        <v>363</v>
      </c>
      <c r="G6124" s="20"/>
      <c r="H6124" s="20"/>
      <c r="I6124" s="20"/>
      <c r="J6124" s="25"/>
      <c r="K6124" t="s">
        <v>4975</v>
      </c>
      <c r="L6124" t="s">
        <v>30</v>
      </c>
      <c r="M6124" s="21" t="s">
        <v>31</v>
      </c>
      <c r="N6124" t="s">
        <v>4978</v>
      </c>
      <c r="O6124" s="20">
        <v>72.9010420072525</v>
      </c>
      <c r="P6124" s="20">
        <v>72.3978596202289</v>
      </c>
      <c r="Q6124" s="22">
        <v>0.993097733953191</v>
      </c>
      <c r="R6124" s="23"/>
      <c r="S6124" s="24"/>
      <c r="T6124" s="23"/>
      <c r="U6124" s="22"/>
      <c r="V6124" s="20"/>
      <c r="W6124" s="20"/>
      <c r="X6124" s="25"/>
      <c r="Y6124" s="85"/>
    </row>
    <row r="6125" spans="1:25">
      <c r="A6125" s="1" t="s">
        <v>4652</v>
      </c>
      <c r="B6125" s="13" t="s">
        <v>4653</v>
      </c>
      <c r="C6125" t="s">
        <v>4955</v>
      </c>
      <c r="D6125" s="62" t="s">
        <v>4655</v>
      </c>
      <c r="E6125" s="13" t="s">
        <v>363</v>
      </c>
      <c r="G6125" s="20"/>
      <c r="H6125" s="20"/>
      <c r="I6125" s="20"/>
      <c r="J6125" s="25"/>
      <c r="K6125" t="s">
        <v>4975</v>
      </c>
      <c r="L6125" t="s">
        <v>30</v>
      </c>
      <c r="M6125" s="21" t="s">
        <v>31</v>
      </c>
      <c r="N6125" t="s">
        <v>4979</v>
      </c>
      <c r="O6125" s="20">
        <v>71.1128726287263</v>
      </c>
      <c r="P6125" s="20">
        <v>70.1323422770123</v>
      </c>
      <c r="Q6125" s="22">
        <v>0.986211633485357</v>
      </c>
      <c r="R6125" s="23"/>
      <c r="S6125" s="24"/>
      <c r="T6125" s="23"/>
      <c r="U6125" s="22"/>
      <c r="V6125" s="20"/>
      <c r="W6125" s="20"/>
      <c r="X6125" s="25"/>
      <c r="Y6125" s="85"/>
    </row>
    <row r="6126" spans="1:25">
      <c r="A6126" s="1" t="s">
        <v>4652</v>
      </c>
      <c r="B6126" s="13" t="s">
        <v>4653</v>
      </c>
      <c r="C6126" t="s">
        <v>4955</v>
      </c>
      <c r="D6126" s="62" t="s">
        <v>4655</v>
      </c>
      <c r="E6126" s="13" t="s">
        <v>363</v>
      </c>
      <c r="G6126" s="20"/>
      <c r="H6126" s="20"/>
      <c r="I6126" s="20"/>
      <c r="J6126" s="25"/>
      <c r="K6126" t="s">
        <v>4975</v>
      </c>
      <c r="L6126" t="s">
        <v>30</v>
      </c>
      <c r="M6126" s="21" t="s">
        <v>31</v>
      </c>
      <c r="N6126" t="s">
        <v>4980</v>
      </c>
      <c r="O6126" s="20">
        <v>77.1349534738404</v>
      </c>
      <c r="P6126" s="20">
        <v>77.0934748126675</v>
      </c>
      <c r="Q6126" s="22">
        <v>0.99946225855718</v>
      </c>
      <c r="R6126" s="23"/>
      <c r="S6126" s="24"/>
      <c r="T6126" s="23"/>
      <c r="U6126" s="22"/>
      <c r="V6126" s="20"/>
      <c r="W6126" s="20"/>
      <c r="X6126" s="25"/>
      <c r="Y6126" s="85"/>
    </row>
    <row r="6127" spans="1:25">
      <c r="A6127" s="1" t="s">
        <v>4652</v>
      </c>
      <c r="B6127" s="13" t="s">
        <v>4653</v>
      </c>
      <c r="C6127" t="s">
        <v>4955</v>
      </c>
      <c r="D6127" s="62" t="s">
        <v>4655</v>
      </c>
      <c r="E6127" s="13" t="s">
        <v>363</v>
      </c>
      <c r="G6127" s="20"/>
      <c r="H6127" s="20"/>
      <c r="I6127" s="20"/>
      <c r="J6127" s="25"/>
      <c r="K6127" t="s">
        <v>4975</v>
      </c>
      <c r="L6127" t="s">
        <v>30</v>
      </c>
      <c r="M6127" s="21" t="s">
        <v>31</v>
      </c>
      <c r="N6127" t="s">
        <v>4981</v>
      </c>
      <c r="O6127" s="20">
        <v>76.5144548328817</v>
      </c>
      <c r="P6127" s="20">
        <v>76.5086723683159</v>
      </c>
      <c r="Q6127" s="22">
        <v>0.999924426507665</v>
      </c>
      <c r="R6127" s="23"/>
      <c r="S6127" s="24"/>
      <c r="T6127" s="23"/>
      <c r="U6127" s="22"/>
      <c r="V6127" s="20"/>
      <c r="W6127" s="20"/>
      <c r="X6127" s="25"/>
      <c r="Y6127" s="85"/>
    </row>
    <row r="6128" spans="1:25">
      <c r="A6128" s="1" t="s">
        <v>4652</v>
      </c>
      <c r="B6128" s="13" t="s">
        <v>4653</v>
      </c>
      <c r="C6128" t="s">
        <v>4955</v>
      </c>
      <c r="D6128" s="62" t="s">
        <v>4655</v>
      </c>
      <c r="E6128" s="13" t="s">
        <v>363</v>
      </c>
      <c r="G6128" s="20"/>
      <c r="H6128" s="20"/>
      <c r="I6128" s="20"/>
      <c r="J6128" s="25"/>
      <c r="K6128" t="s">
        <v>4975</v>
      </c>
      <c r="L6128" t="s">
        <v>30</v>
      </c>
      <c r="M6128" s="21" t="s">
        <v>31</v>
      </c>
      <c r="N6128" t="s">
        <v>4982</v>
      </c>
      <c r="O6128" s="20">
        <v>68.7109913011414</v>
      </c>
      <c r="P6128" s="20">
        <v>66.980468062643</v>
      </c>
      <c r="Q6128" s="22">
        <v>0.974814462639404</v>
      </c>
      <c r="R6128" s="23"/>
      <c r="S6128" s="24"/>
      <c r="T6128" s="23"/>
      <c r="U6128" s="22"/>
      <c r="V6128" s="20"/>
      <c r="W6128" s="20"/>
      <c r="X6128" s="25"/>
      <c r="Y6128" s="85"/>
    </row>
    <row r="6129" spans="1:25">
      <c r="A6129" s="1" t="s">
        <v>4652</v>
      </c>
      <c r="B6129" s="13" t="s">
        <v>4653</v>
      </c>
      <c r="C6129" t="s">
        <v>4955</v>
      </c>
      <c r="D6129" s="62" t="s">
        <v>4655</v>
      </c>
      <c r="E6129" s="13" t="s">
        <v>363</v>
      </c>
      <c r="F6129" t="s">
        <v>4983</v>
      </c>
      <c r="G6129" s="20"/>
      <c r="H6129" s="20"/>
      <c r="I6129" s="20"/>
      <c r="J6129" s="25"/>
      <c r="K6129" t="s">
        <v>3735</v>
      </c>
      <c r="L6129" t="s">
        <v>30</v>
      </c>
      <c r="M6129" s="21" t="s">
        <v>31</v>
      </c>
      <c r="N6129" t="s">
        <v>4984</v>
      </c>
      <c r="O6129" s="20">
        <v>49.1845990001263</v>
      </c>
      <c r="P6129" s="20">
        <v>48.2362111935351</v>
      </c>
      <c r="Q6129" s="22">
        <v>0.98071778918867</v>
      </c>
      <c r="R6129" s="23"/>
      <c r="S6129" s="24"/>
      <c r="T6129" s="23"/>
      <c r="U6129" s="22"/>
      <c r="V6129" s="20"/>
      <c r="W6129" s="20"/>
      <c r="X6129" s="25"/>
      <c r="Y6129" s="85"/>
    </row>
    <row r="6130" spans="1:25">
      <c r="A6130" s="1" t="s">
        <v>4652</v>
      </c>
      <c r="B6130" s="13" t="s">
        <v>4653</v>
      </c>
      <c r="C6130" t="s">
        <v>4955</v>
      </c>
      <c r="D6130" s="62" t="s">
        <v>4655</v>
      </c>
      <c r="E6130" s="13" t="s">
        <v>363</v>
      </c>
      <c r="G6130" s="20"/>
      <c r="H6130" s="20"/>
      <c r="I6130" s="20"/>
      <c r="J6130" s="25"/>
      <c r="K6130" t="s">
        <v>3735</v>
      </c>
      <c r="L6130" t="s">
        <v>30</v>
      </c>
      <c r="M6130" s="21" t="s">
        <v>31</v>
      </c>
      <c r="N6130" t="s">
        <v>4985</v>
      </c>
      <c r="O6130" s="20">
        <v>46.7447568003716</v>
      </c>
      <c r="P6130" s="20">
        <v>44.696786304803</v>
      </c>
      <c r="Q6130" s="22">
        <v>0.956188230814535</v>
      </c>
      <c r="R6130" s="23"/>
      <c r="S6130" s="24"/>
      <c r="T6130" s="23"/>
      <c r="U6130" s="22"/>
      <c r="V6130" s="20"/>
      <c r="W6130" s="20"/>
      <c r="X6130" s="25"/>
      <c r="Y6130" s="85"/>
    </row>
    <row r="6131" spans="1:25">
      <c r="A6131" s="1" t="s">
        <v>4652</v>
      </c>
      <c r="B6131" s="13" t="s">
        <v>4653</v>
      </c>
      <c r="C6131" t="s">
        <v>4955</v>
      </c>
      <c r="D6131" s="62" t="s">
        <v>4655</v>
      </c>
      <c r="E6131" s="13" t="s">
        <v>363</v>
      </c>
      <c r="F6131" t="s">
        <v>4986</v>
      </c>
      <c r="G6131" s="20"/>
      <c r="H6131" s="20"/>
      <c r="I6131" s="20"/>
      <c r="J6131" s="25"/>
      <c r="K6131" t="s">
        <v>4987</v>
      </c>
      <c r="L6131" t="s">
        <v>30</v>
      </c>
      <c r="M6131" s="21" t="s">
        <v>31</v>
      </c>
      <c r="N6131" t="s">
        <v>4988</v>
      </c>
      <c r="O6131" s="20">
        <v>55.1069129704502</v>
      </c>
      <c r="P6131" s="20">
        <v>54.9530856187029</v>
      </c>
      <c r="Q6131" s="22">
        <v>0.997208565251518</v>
      </c>
      <c r="R6131" s="23"/>
      <c r="S6131" s="24"/>
      <c r="T6131" s="23"/>
      <c r="U6131" s="22"/>
      <c r="V6131" s="20"/>
      <c r="W6131" s="20"/>
      <c r="X6131" s="25"/>
      <c r="Y6131" s="85"/>
    </row>
    <row r="6132" spans="1:25">
      <c r="A6132" s="1" t="s">
        <v>4652</v>
      </c>
      <c r="B6132" s="13" t="s">
        <v>4653</v>
      </c>
      <c r="C6132" t="s">
        <v>4955</v>
      </c>
      <c r="D6132" s="62" t="s">
        <v>4655</v>
      </c>
      <c r="E6132" s="13" t="s">
        <v>363</v>
      </c>
      <c r="G6132" s="20"/>
      <c r="H6132" s="20"/>
      <c r="I6132" s="20"/>
      <c r="J6132" s="25"/>
      <c r="K6132" t="s">
        <v>4987</v>
      </c>
      <c r="L6132" t="s">
        <v>30</v>
      </c>
      <c r="M6132" s="21" t="s">
        <v>31</v>
      </c>
      <c r="N6132" t="s">
        <v>4989</v>
      </c>
      <c r="O6132" s="20">
        <v>57.5752604820666</v>
      </c>
      <c r="P6132" s="20">
        <v>55.2028571116031</v>
      </c>
      <c r="Q6132" s="22">
        <v>0.958794743599944</v>
      </c>
      <c r="R6132" s="23"/>
      <c r="S6132" s="24"/>
      <c r="T6132" s="23"/>
      <c r="U6132" s="22"/>
      <c r="V6132" s="20"/>
      <c r="W6132" s="20"/>
      <c r="X6132" s="25"/>
      <c r="Y6132" s="85"/>
    </row>
    <row r="6133" spans="1:25">
      <c r="A6133" s="1" t="s">
        <v>4652</v>
      </c>
      <c r="B6133" s="13" t="s">
        <v>4653</v>
      </c>
      <c r="C6133" t="s">
        <v>4955</v>
      </c>
      <c r="D6133" s="62" t="s">
        <v>4655</v>
      </c>
      <c r="E6133" s="13" t="s">
        <v>363</v>
      </c>
      <c r="F6133" t="s">
        <v>4990</v>
      </c>
      <c r="G6133" s="20"/>
      <c r="H6133" s="20"/>
      <c r="I6133" s="20"/>
      <c r="J6133" s="25"/>
      <c r="K6133" t="s">
        <v>4987</v>
      </c>
      <c r="L6133" t="s">
        <v>30</v>
      </c>
      <c r="M6133" s="21" t="s">
        <v>31</v>
      </c>
      <c r="N6133" t="s">
        <v>4991</v>
      </c>
      <c r="O6133" s="20">
        <v>50.2547170384437</v>
      </c>
      <c r="P6133" s="20">
        <v>46.0446698140346</v>
      </c>
      <c r="Q6133" s="22">
        <v>0.916225829683043</v>
      </c>
      <c r="R6133" s="23"/>
      <c r="S6133" s="24"/>
      <c r="T6133" s="23"/>
      <c r="U6133" s="22"/>
      <c r="V6133" s="20"/>
      <c r="W6133" s="20"/>
      <c r="X6133" s="25"/>
      <c r="Y6133" s="85"/>
    </row>
    <row r="6134" spans="1:25">
      <c r="A6134" s="1" t="s">
        <v>4652</v>
      </c>
      <c r="B6134" s="13" t="s">
        <v>4653</v>
      </c>
      <c r="C6134" t="s">
        <v>4955</v>
      </c>
      <c r="D6134" s="62" t="s">
        <v>4655</v>
      </c>
      <c r="E6134" s="13" t="s">
        <v>363</v>
      </c>
      <c r="G6134" s="20"/>
      <c r="H6134" s="20"/>
      <c r="I6134" s="20"/>
      <c r="J6134" s="25"/>
      <c r="K6134" t="s">
        <v>4987</v>
      </c>
      <c r="L6134" t="s">
        <v>30</v>
      </c>
      <c r="M6134" s="21" t="s">
        <v>31</v>
      </c>
      <c r="N6134" t="s">
        <v>4992</v>
      </c>
      <c r="O6134" s="20">
        <v>20.7706906644115</v>
      </c>
      <c r="P6134" s="20">
        <v>19.8661583475972</v>
      </c>
      <c r="Q6134" s="22">
        <v>0.956451505083359</v>
      </c>
      <c r="R6134" s="23"/>
      <c r="S6134" s="24"/>
      <c r="T6134" s="23"/>
      <c r="U6134" s="22"/>
      <c r="V6134" s="20"/>
      <c r="W6134" s="20"/>
      <c r="X6134" s="25"/>
      <c r="Y6134" s="85"/>
    </row>
    <row r="6135" spans="1:25">
      <c r="A6135" s="1" t="s">
        <v>4652</v>
      </c>
      <c r="B6135" s="13" t="s">
        <v>4653</v>
      </c>
      <c r="C6135" t="s">
        <v>4955</v>
      </c>
      <c r="D6135" s="62" t="s">
        <v>4655</v>
      </c>
      <c r="E6135" s="13" t="s">
        <v>363</v>
      </c>
      <c r="G6135" s="20"/>
      <c r="H6135" s="20"/>
      <c r="I6135" s="20"/>
      <c r="J6135" s="25"/>
      <c r="K6135" t="s">
        <v>4987</v>
      </c>
      <c r="L6135" t="s">
        <v>30</v>
      </c>
      <c r="M6135" s="21" t="s">
        <v>31</v>
      </c>
      <c r="N6135" t="s">
        <v>4993</v>
      </c>
      <c r="O6135" s="20">
        <v>42.6653705229571</v>
      </c>
      <c r="P6135" s="20">
        <v>42.3885412609503</v>
      </c>
      <c r="Q6135" s="22">
        <v>0.993511617065229</v>
      </c>
      <c r="R6135" s="23"/>
      <c r="S6135" s="24"/>
      <c r="T6135" s="23"/>
      <c r="U6135" s="22"/>
      <c r="V6135" s="20"/>
      <c r="W6135" s="20"/>
      <c r="X6135" s="25"/>
      <c r="Y6135" s="85"/>
    </row>
    <row r="6136" spans="1:25">
      <c r="A6136" s="1" t="s">
        <v>4652</v>
      </c>
      <c r="B6136" s="13" t="s">
        <v>4653</v>
      </c>
      <c r="C6136" t="s">
        <v>4955</v>
      </c>
      <c r="D6136" s="62" t="s">
        <v>4655</v>
      </c>
      <c r="E6136" s="13" t="s">
        <v>363</v>
      </c>
      <c r="G6136" s="20"/>
      <c r="H6136" s="20"/>
      <c r="I6136" s="20"/>
      <c r="J6136" s="25"/>
      <c r="K6136" t="s">
        <v>4987</v>
      </c>
      <c r="L6136" t="s">
        <v>30</v>
      </c>
      <c r="M6136" s="21" t="s">
        <v>31</v>
      </c>
      <c r="N6136" t="s">
        <v>4994</v>
      </c>
      <c r="O6136" s="20">
        <v>54.6504862713309</v>
      </c>
      <c r="P6136" s="20">
        <v>54.4127765907362</v>
      </c>
      <c r="Q6136" s="22">
        <v>0.995650364766848</v>
      </c>
      <c r="R6136" s="23"/>
      <c r="S6136" s="24"/>
      <c r="T6136" s="23"/>
      <c r="U6136" s="22"/>
      <c r="V6136" s="20"/>
      <c r="W6136" s="20"/>
      <c r="X6136" s="25"/>
      <c r="Y6136" s="85"/>
    </row>
    <row r="6137" spans="1:25">
      <c r="A6137" s="1" t="s">
        <v>4652</v>
      </c>
      <c r="B6137" s="13" t="s">
        <v>4653</v>
      </c>
      <c r="C6137" t="s">
        <v>4955</v>
      </c>
      <c r="D6137" s="62" t="s">
        <v>4655</v>
      </c>
      <c r="E6137" s="13" t="s">
        <v>363</v>
      </c>
      <c r="G6137" s="20"/>
      <c r="H6137" s="20"/>
      <c r="I6137" s="20"/>
      <c r="J6137" s="25"/>
      <c r="K6137" t="s">
        <v>4987</v>
      </c>
      <c r="L6137" t="s">
        <v>30</v>
      </c>
      <c r="M6137" s="21" t="s">
        <v>31</v>
      </c>
      <c r="N6137" t="s">
        <v>4995</v>
      </c>
      <c r="O6137" s="20">
        <v>53.4123661546939</v>
      </c>
      <c r="P6137" s="20">
        <v>52.8595519152011</v>
      </c>
      <c r="Q6137" s="22">
        <v>0.989650070212361</v>
      </c>
      <c r="R6137" s="23"/>
      <c r="S6137" s="24"/>
      <c r="T6137" s="23"/>
      <c r="U6137" s="22"/>
      <c r="V6137" s="20"/>
      <c r="W6137" s="20"/>
      <c r="X6137" s="25"/>
      <c r="Y6137" s="85"/>
    </row>
    <row r="6138" spans="1:25">
      <c r="A6138" s="1" t="s">
        <v>4652</v>
      </c>
      <c r="B6138" s="13" t="s">
        <v>4653</v>
      </c>
      <c r="C6138" t="s">
        <v>4996</v>
      </c>
      <c r="D6138" s="62" t="s">
        <v>4655</v>
      </c>
      <c r="E6138" s="13" t="s">
        <v>363</v>
      </c>
      <c r="F6138" t="s">
        <v>4997</v>
      </c>
      <c r="G6138" s="20"/>
      <c r="H6138" s="20"/>
      <c r="I6138" s="20"/>
      <c r="J6138" s="25"/>
      <c r="K6138" t="s">
        <v>4768</v>
      </c>
      <c r="L6138" t="s">
        <v>30</v>
      </c>
      <c r="M6138" s="21" t="s">
        <v>31</v>
      </c>
      <c r="N6138" t="s">
        <v>4998</v>
      </c>
      <c r="O6138" s="20">
        <v>75.4096962941077</v>
      </c>
      <c r="P6138" s="20">
        <v>71.6472481455909</v>
      </c>
      <c r="Q6138" s="22">
        <v>0.950106573379599</v>
      </c>
      <c r="R6138" s="23"/>
      <c r="S6138" s="24"/>
      <c r="T6138" s="23"/>
      <c r="U6138" s="22"/>
      <c r="V6138" s="20"/>
      <c r="W6138" s="20"/>
      <c r="X6138" s="25"/>
      <c r="Y6138" s="85"/>
    </row>
    <row r="6139" spans="1:25">
      <c r="A6139" s="1" t="s">
        <v>4652</v>
      </c>
      <c r="B6139" s="13" t="s">
        <v>4653</v>
      </c>
      <c r="C6139" t="s">
        <v>4996</v>
      </c>
      <c r="D6139" s="62" t="s">
        <v>4655</v>
      </c>
      <c r="E6139" s="13" t="s">
        <v>363</v>
      </c>
      <c r="G6139" s="20"/>
      <c r="H6139" s="20"/>
      <c r="I6139" s="20"/>
      <c r="J6139" s="25"/>
      <c r="K6139" t="s">
        <v>4768</v>
      </c>
      <c r="L6139" t="s">
        <v>30</v>
      </c>
      <c r="M6139" s="21" t="s">
        <v>31</v>
      </c>
      <c r="N6139" t="s">
        <v>4999</v>
      </c>
      <c r="O6139" s="20">
        <v>75.0595866234656</v>
      </c>
      <c r="P6139" s="20">
        <v>70.3137126591971</v>
      </c>
      <c r="Q6139" s="22">
        <v>0.936771914451433</v>
      </c>
      <c r="R6139" s="23"/>
      <c r="S6139" s="24"/>
      <c r="T6139" s="23"/>
      <c r="U6139" s="22"/>
      <c r="V6139" s="20"/>
      <c r="W6139" s="20"/>
      <c r="X6139" s="25"/>
      <c r="Y6139" s="85"/>
    </row>
    <row r="6140" spans="1:25">
      <c r="A6140" s="1" t="s">
        <v>4652</v>
      </c>
      <c r="B6140" s="13" t="s">
        <v>4653</v>
      </c>
      <c r="C6140" t="s">
        <v>4996</v>
      </c>
      <c r="D6140" s="62" t="s">
        <v>4655</v>
      </c>
      <c r="E6140" s="13" t="s">
        <v>363</v>
      </c>
      <c r="G6140" s="20"/>
      <c r="H6140" s="20"/>
      <c r="I6140" s="20"/>
      <c r="J6140" s="25"/>
      <c r="K6140" t="s">
        <v>4768</v>
      </c>
      <c r="L6140" t="s">
        <v>30</v>
      </c>
      <c r="M6140" s="21" t="s">
        <v>31</v>
      </c>
      <c r="N6140" t="s">
        <v>5000</v>
      </c>
      <c r="O6140" s="20">
        <v>79.271919656909</v>
      </c>
      <c r="P6140" s="20">
        <v>78.48073418433</v>
      </c>
      <c r="Q6140" s="22">
        <v>0.990019347632764</v>
      </c>
      <c r="R6140" s="23"/>
      <c r="S6140" s="24"/>
      <c r="T6140" s="23"/>
      <c r="U6140" s="22"/>
      <c r="V6140" s="20"/>
      <c r="W6140" s="20"/>
      <c r="X6140" s="25"/>
      <c r="Y6140" s="85"/>
    </row>
    <row r="6141" spans="1:25">
      <c r="A6141" s="1" t="s">
        <v>4652</v>
      </c>
      <c r="B6141" s="13" t="s">
        <v>4653</v>
      </c>
      <c r="C6141" t="s">
        <v>4996</v>
      </c>
      <c r="D6141" s="62" t="s">
        <v>4655</v>
      </c>
      <c r="E6141" s="13" t="s">
        <v>363</v>
      </c>
      <c r="G6141" s="20"/>
      <c r="H6141" s="20"/>
      <c r="I6141" s="20"/>
      <c r="J6141" s="25"/>
      <c r="K6141" t="s">
        <v>4768</v>
      </c>
      <c r="L6141" t="s">
        <v>30</v>
      </c>
      <c r="M6141" s="21" t="s">
        <v>31</v>
      </c>
      <c r="N6141" t="s">
        <v>5001</v>
      </c>
      <c r="O6141" s="20">
        <v>66.8836513367987</v>
      </c>
      <c r="P6141" s="20">
        <v>66.815683701091</v>
      </c>
      <c r="Q6141" s="22">
        <v>0.998983792984544</v>
      </c>
      <c r="R6141" s="23"/>
      <c r="S6141" s="24"/>
      <c r="T6141" s="23"/>
      <c r="U6141" s="22"/>
      <c r="V6141" s="20"/>
      <c r="W6141" s="20"/>
      <c r="X6141" s="25"/>
      <c r="Y6141" s="85"/>
    </row>
    <row r="6142" spans="1:25">
      <c r="A6142" s="1" t="s">
        <v>4652</v>
      </c>
      <c r="B6142" s="13" t="s">
        <v>4653</v>
      </c>
      <c r="C6142" t="s">
        <v>4996</v>
      </c>
      <c r="D6142" s="62" t="s">
        <v>4655</v>
      </c>
      <c r="E6142" s="13" t="s">
        <v>363</v>
      </c>
      <c r="G6142" s="20"/>
      <c r="H6142" s="20"/>
      <c r="I6142" s="20"/>
      <c r="J6142" s="25"/>
      <c r="K6142" t="s">
        <v>4768</v>
      </c>
      <c r="L6142" t="s">
        <v>30</v>
      </c>
      <c r="M6142" s="21" t="s">
        <v>31</v>
      </c>
      <c r="N6142" t="s">
        <v>5002</v>
      </c>
      <c r="O6142" s="20">
        <v>76.2990353697749</v>
      </c>
      <c r="P6142" s="20">
        <v>75.663948138854</v>
      </c>
      <c r="Q6142" s="22">
        <v>0.991676339971495</v>
      </c>
      <c r="R6142" s="23"/>
      <c r="S6142" s="24"/>
      <c r="T6142" s="23"/>
      <c r="U6142" s="22"/>
      <c r="V6142" s="20"/>
      <c r="W6142" s="20"/>
      <c r="X6142" s="25"/>
      <c r="Y6142" s="85"/>
    </row>
    <row r="6143" spans="1:25">
      <c r="A6143" s="1" t="s">
        <v>4652</v>
      </c>
      <c r="B6143" s="13" t="s">
        <v>4653</v>
      </c>
      <c r="C6143" t="s">
        <v>4996</v>
      </c>
      <c r="D6143" s="62" t="s">
        <v>4655</v>
      </c>
      <c r="E6143" s="13" t="s">
        <v>363</v>
      </c>
      <c r="G6143" s="20"/>
      <c r="H6143" s="20"/>
      <c r="I6143" s="20"/>
      <c r="J6143" s="25"/>
      <c r="K6143" t="s">
        <v>4768</v>
      </c>
      <c r="L6143" t="s">
        <v>30</v>
      </c>
      <c r="M6143" s="21" t="s">
        <v>31</v>
      </c>
      <c r="N6143" t="s">
        <v>5003</v>
      </c>
      <c r="O6143" s="20">
        <v>68.70045802969</v>
      </c>
      <c r="P6143" s="20">
        <v>67.2506681372757</v>
      </c>
      <c r="Q6143" s="22">
        <v>0.978896939933242</v>
      </c>
      <c r="R6143" s="23"/>
      <c r="S6143" s="24"/>
      <c r="T6143" s="23"/>
      <c r="U6143" s="22"/>
      <c r="V6143" s="20"/>
      <c r="W6143" s="20"/>
      <c r="X6143" s="25"/>
      <c r="Y6143" s="85"/>
    </row>
    <row r="6144" spans="1:25">
      <c r="A6144" s="1" t="s">
        <v>4652</v>
      </c>
      <c r="B6144" s="13" t="s">
        <v>4653</v>
      </c>
      <c r="C6144" t="s">
        <v>4996</v>
      </c>
      <c r="D6144" s="62" t="s">
        <v>4655</v>
      </c>
      <c r="E6144" s="13" t="s">
        <v>363</v>
      </c>
      <c r="G6144" s="20"/>
      <c r="H6144" s="20"/>
      <c r="I6144" s="20"/>
      <c r="J6144" s="25"/>
      <c r="K6144" t="s">
        <v>4768</v>
      </c>
      <c r="L6144" t="s">
        <v>30</v>
      </c>
      <c r="M6144" s="21" t="s">
        <v>31</v>
      </c>
      <c r="N6144" t="s">
        <v>5004</v>
      </c>
      <c r="O6144" s="20">
        <v>80.4223602484472</v>
      </c>
      <c r="P6144" s="20">
        <v>79.8927169164409</v>
      </c>
      <c r="Q6144" s="22">
        <v>0.993414227953891</v>
      </c>
      <c r="R6144" s="23"/>
      <c r="S6144" s="24"/>
      <c r="T6144" s="23"/>
      <c r="U6144" s="22"/>
      <c r="V6144" s="20"/>
      <c r="W6144" s="20"/>
      <c r="X6144" s="25"/>
      <c r="Y6144" s="85"/>
    </row>
    <row r="6145" ht="15" customHeight="1" spans="1:25">
      <c r="A6145" s="1" t="s">
        <v>4652</v>
      </c>
      <c r="B6145" s="13" t="s">
        <v>4653</v>
      </c>
      <c r="C6145" t="s">
        <v>4996</v>
      </c>
      <c r="D6145" s="62" t="s">
        <v>4655</v>
      </c>
      <c r="E6145" s="13" t="s">
        <v>363</v>
      </c>
      <c r="G6145" s="20"/>
      <c r="H6145" s="20"/>
      <c r="I6145" s="20"/>
      <c r="J6145" s="25"/>
      <c r="K6145" t="s">
        <v>4768</v>
      </c>
      <c r="L6145" t="s">
        <v>30</v>
      </c>
      <c r="M6145" s="21" t="s">
        <v>31</v>
      </c>
      <c r="N6145" t="s">
        <v>5005</v>
      </c>
      <c r="O6145" s="20">
        <v>69.7804486749087</v>
      </c>
      <c r="P6145" s="20">
        <v>69.513769363167</v>
      </c>
      <c r="Q6145" s="22">
        <v>0.996178309013401</v>
      </c>
      <c r="R6145" s="23"/>
      <c r="S6145" s="24"/>
      <c r="T6145" s="23"/>
      <c r="U6145" s="22"/>
      <c r="V6145" s="20"/>
      <c r="W6145" s="20"/>
      <c r="X6145" s="25"/>
      <c r="Y6145" s="85"/>
    </row>
    <row r="6146" spans="1:25">
      <c r="A6146" s="1" t="s">
        <v>4652</v>
      </c>
      <c r="B6146" s="13" t="s">
        <v>4653</v>
      </c>
      <c r="C6146" t="s">
        <v>4996</v>
      </c>
      <c r="D6146" s="62" t="s">
        <v>4655</v>
      </c>
      <c r="E6146" s="13" t="s">
        <v>363</v>
      </c>
      <c r="G6146" s="20"/>
      <c r="H6146" s="20"/>
      <c r="I6146" s="20"/>
      <c r="J6146" s="25"/>
      <c r="K6146" t="s">
        <v>4768</v>
      </c>
      <c r="L6146" t="s">
        <v>30</v>
      </c>
      <c r="M6146" s="21" t="s">
        <v>31</v>
      </c>
      <c r="N6146" t="s">
        <v>5006</v>
      </c>
      <c r="O6146" s="20">
        <v>67.5430848771815</v>
      </c>
      <c r="P6146" s="20">
        <v>66.0025517715183</v>
      </c>
      <c r="Q6146" s="22">
        <v>0.97719184564246</v>
      </c>
      <c r="R6146" s="23"/>
      <c r="S6146" s="24"/>
      <c r="T6146" s="23"/>
      <c r="U6146" s="22"/>
      <c r="V6146" s="20"/>
      <c r="W6146" s="20"/>
      <c r="X6146" s="25"/>
      <c r="Y6146" s="85"/>
    </row>
    <row r="6147" spans="1:25">
      <c r="A6147" s="1" t="s">
        <v>4652</v>
      </c>
      <c r="B6147" s="13" t="s">
        <v>4653</v>
      </c>
      <c r="C6147" t="s">
        <v>4996</v>
      </c>
      <c r="D6147" s="62" t="s">
        <v>4655</v>
      </c>
      <c r="E6147" s="13" t="s">
        <v>363</v>
      </c>
      <c r="G6147" s="20"/>
      <c r="H6147" s="20"/>
      <c r="I6147" s="20"/>
      <c r="J6147" s="25"/>
      <c r="K6147" t="s">
        <v>4768</v>
      </c>
      <c r="L6147" t="s">
        <v>30</v>
      </c>
      <c r="M6147" s="21" t="s">
        <v>31</v>
      </c>
      <c r="N6147" t="s">
        <v>5007</v>
      </c>
      <c r="O6147" s="20">
        <v>78.9736188696838</v>
      </c>
      <c r="P6147" s="20">
        <v>78.3485639893748</v>
      </c>
      <c r="Q6147" s="22">
        <v>0.992085269875496</v>
      </c>
      <c r="R6147" s="23"/>
      <c r="S6147" s="24"/>
      <c r="T6147" s="23"/>
      <c r="U6147" s="22"/>
      <c r="V6147" s="20"/>
      <c r="W6147" s="20"/>
      <c r="X6147" s="25"/>
      <c r="Y6147" s="85"/>
    </row>
    <row r="6148" spans="1:25">
      <c r="A6148" s="1" t="s">
        <v>4652</v>
      </c>
      <c r="B6148" s="13" t="s">
        <v>4653</v>
      </c>
      <c r="C6148" t="s">
        <v>4996</v>
      </c>
      <c r="D6148" s="62" t="s">
        <v>4655</v>
      </c>
      <c r="E6148" s="13" t="s">
        <v>363</v>
      </c>
      <c r="F6148" t="s">
        <v>5008</v>
      </c>
      <c r="G6148" s="20"/>
      <c r="H6148" s="20"/>
      <c r="I6148" s="20"/>
      <c r="J6148" s="25"/>
      <c r="K6148" t="s">
        <v>4842</v>
      </c>
      <c r="L6148" t="s">
        <v>30</v>
      </c>
      <c r="M6148" s="21" t="s">
        <v>31</v>
      </c>
      <c r="N6148" t="s">
        <v>5009</v>
      </c>
      <c r="O6148" s="20">
        <v>69.2969775635991</v>
      </c>
      <c r="P6148" s="20">
        <v>68.6033018154251</v>
      </c>
      <c r="Q6148" s="22">
        <v>0.989989812361768</v>
      </c>
      <c r="R6148" s="23"/>
      <c r="S6148" s="24"/>
      <c r="T6148" s="23"/>
      <c r="U6148" s="22"/>
      <c r="V6148" s="20"/>
      <c r="W6148" s="20"/>
      <c r="X6148" s="25"/>
      <c r="Y6148" s="85"/>
    </row>
    <row r="6149" spans="1:25">
      <c r="A6149" s="1" t="s">
        <v>4652</v>
      </c>
      <c r="B6149" s="13" t="s">
        <v>4653</v>
      </c>
      <c r="C6149" t="s">
        <v>4996</v>
      </c>
      <c r="D6149" s="62" t="s">
        <v>4655</v>
      </c>
      <c r="E6149" s="13" t="s">
        <v>363</v>
      </c>
      <c r="F6149" t="s">
        <v>5010</v>
      </c>
      <c r="G6149" s="20"/>
      <c r="H6149" s="20"/>
      <c r="I6149" s="20"/>
      <c r="J6149" s="25"/>
      <c r="K6149" t="s">
        <v>4842</v>
      </c>
      <c r="L6149" t="s">
        <v>30</v>
      </c>
      <c r="M6149" s="21" t="s">
        <v>31</v>
      </c>
      <c r="N6149" t="s">
        <v>5011</v>
      </c>
      <c r="O6149" s="20">
        <v>78.5930097528926</v>
      </c>
      <c r="P6149" s="20">
        <v>75.9310569024879</v>
      </c>
      <c r="Q6149" s="22">
        <v>0.966129903171105</v>
      </c>
      <c r="R6149" s="23"/>
      <c r="S6149" s="24"/>
      <c r="T6149" s="23"/>
      <c r="U6149" s="22"/>
      <c r="V6149" s="20"/>
      <c r="W6149" s="20"/>
      <c r="X6149" s="25"/>
      <c r="Y6149" s="85"/>
    </row>
    <row r="6150" spans="1:25">
      <c r="A6150" s="1" t="s">
        <v>4652</v>
      </c>
      <c r="B6150" s="13" t="s">
        <v>4653</v>
      </c>
      <c r="C6150" t="s">
        <v>4996</v>
      </c>
      <c r="D6150" s="62" t="s">
        <v>4655</v>
      </c>
      <c r="E6150" s="13" t="s">
        <v>363</v>
      </c>
      <c r="G6150" s="20"/>
      <c r="H6150" s="20"/>
      <c r="I6150" s="20"/>
      <c r="J6150" s="25"/>
      <c r="K6150" t="s">
        <v>4842</v>
      </c>
      <c r="L6150" t="s">
        <v>30</v>
      </c>
      <c r="M6150" s="21" t="s">
        <v>31</v>
      </c>
      <c r="N6150" t="s">
        <v>5012</v>
      </c>
      <c r="O6150" s="20">
        <v>72.7806867611983</v>
      </c>
      <c r="P6150" s="20">
        <v>68.8984715374588</v>
      </c>
      <c r="Q6150" s="22">
        <v>0.946658716803848</v>
      </c>
      <c r="R6150" s="23"/>
      <c r="S6150" s="24"/>
      <c r="T6150" s="23"/>
      <c r="U6150" s="22"/>
      <c r="V6150" s="20"/>
      <c r="W6150" s="20"/>
      <c r="X6150" s="25"/>
      <c r="Y6150" s="85"/>
    </row>
    <row r="6151" spans="1:25">
      <c r="A6151" s="1" t="s">
        <v>4652</v>
      </c>
      <c r="B6151" s="13" t="s">
        <v>4653</v>
      </c>
      <c r="C6151" t="s">
        <v>4996</v>
      </c>
      <c r="D6151" s="62" t="s">
        <v>4655</v>
      </c>
      <c r="E6151" s="13" t="s">
        <v>363</v>
      </c>
      <c r="G6151" s="20"/>
      <c r="H6151" s="20"/>
      <c r="I6151" s="20"/>
      <c r="J6151" s="25"/>
      <c r="K6151" t="s">
        <v>4842</v>
      </c>
      <c r="L6151" t="s">
        <v>30</v>
      </c>
      <c r="M6151" s="21" t="s">
        <v>31</v>
      </c>
      <c r="N6151" t="s">
        <v>5013</v>
      </c>
      <c r="O6151" s="20">
        <v>81.2499092768621</v>
      </c>
      <c r="P6151" s="20">
        <v>69.092678462065</v>
      </c>
      <c r="Q6151" s="22">
        <v>0.850372376744804</v>
      </c>
      <c r="R6151" s="23"/>
      <c r="S6151" s="24"/>
      <c r="T6151" s="23"/>
      <c r="U6151" s="22"/>
      <c r="V6151" s="20"/>
      <c r="W6151" s="20"/>
      <c r="X6151" s="25"/>
      <c r="Y6151" s="85"/>
    </row>
    <row r="6152" spans="1:25">
      <c r="A6152" s="1" t="s">
        <v>4652</v>
      </c>
      <c r="B6152" s="13" t="s">
        <v>4653</v>
      </c>
      <c r="C6152" t="s">
        <v>4996</v>
      </c>
      <c r="D6152" s="62" t="s">
        <v>4655</v>
      </c>
      <c r="E6152" s="13" t="s">
        <v>363</v>
      </c>
      <c r="F6152" t="s">
        <v>5014</v>
      </c>
      <c r="G6152" s="20"/>
      <c r="H6152" s="20"/>
      <c r="I6152" s="20"/>
      <c r="J6152" s="25"/>
      <c r="K6152" t="s">
        <v>4842</v>
      </c>
      <c r="L6152" t="s">
        <v>30</v>
      </c>
      <c r="M6152" s="21" t="s">
        <v>31</v>
      </c>
      <c r="N6152" t="s">
        <v>5015</v>
      </c>
      <c r="O6152" s="20">
        <v>75.5440033413752</v>
      </c>
      <c r="P6152" s="20">
        <v>72.5531406010504</v>
      </c>
      <c r="Q6152" s="22">
        <v>0.960408998622837</v>
      </c>
      <c r="R6152" s="23"/>
      <c r="S6152" s="24"/>
      <c r="T6152" s="23"/>
      <c r="U6152" s="22"/>
      <c r="V6152" s="20"/>
      <c r="W6152" s="20"/>
      <c r="X6152" s="25"/>
      <c r="Y6152" s="85"/>
    </row>
    <row r="6153" spans="1:25">
      <c r="A6153" s="1" t="s">
        <v>4652</v>
      </c>
      <c r="B6153" s="13" t="s">
        <v>4653</v>
      </c>
      <c r="C6153" t="s">
        <v>4996</v>
      </c>
      <c r="D6153" s="62" t="s">
        <v>4655</v>
      </c>
      <c r="E6153" s="13" t="s">
        <v>363</v>
      </c>
      <c r="F6153" t="s">
        <v>5016</v>
      </c>
      <c r="G6153" s="20"/>
      <c r="H6153" s="20"/>
      <c r="I6153" s="20"/>
      <c r="J6153" s="25"/>
      <c r="K6153" t="s">
        <v>4842</v>
      </c>
      <c r="L6153" t="s">
        <v>30</v>
      </c>
      <c r="M6153" s="21" t="s">
        <v>31</v>
      </c>
      <c r="N6153" t="s">
        <v>5017</v>
      </c>
      <c r="O6153" s="20">
        <v>64.3669606496066</v>
      </c>
      <c r="P6153" s="20">
        <v>59.0659916870396</v>
      </c>
      <c r="Q6153" s="22">
        <v>0.917644566263992</v>
      </c>
      <c r="R6153" s="23"/>
      <c r="S6153" s="24"/>
      <c r="T6153" s="23"/>
      <c r="U6153" s="22"/>
      <c r="V6153" s="20"/>
      <c r="W6153" s="20"/>
      <c r="X6153" s="25"/>
      <c r="Y6153" s="85"/>
    </row>
    <row r="6154" spans="1:25">
      <c r="A6154" s="1" t="s">
        <v>4652</v>
      </c>
      <c r="B6154" s="13" t="s">
        <v>4653</v>
      </c>
      <c r="C6154" t="s">
        <v>4996</v>
      </c>
      <c r="D6154" s="62" t="s">
        <v>4655</v>
      </c>
      <c r="E6154" s="13" t="s">
        <v>363</v>
      </c>
      <c r="F6154" t="s">
        <v>5018</v>
      </c>
      <c r="G6154" s="20"/>
      <c r="H6154" s="20"/>
      <c r="I6154" s="20"/>
      <c r="J6154" s="25"/>
      <c r="K6154" t="s">
        <v>4842</v>
      </c>
      <c r="L6154" t="s">
        <v>30</v>
      </c>
      <c r="M6154" s="21" t="s">
        <v>31</v>
      </c>
      <c r="N6154" t="s">
        <v>5019</v>
      </c>
      <c r="O6154" s="20">
        <v>64.4358783252067</v>
      </c>
      <c r="P6154" s="20">
        <v>62.3589516693174</v>
      </c>
      <c r="Q6154" s="22">
        <v>0.967767543333434</v>
      </c>
      <c r="R6154" s="23"/>
      <c r="S6154" s="24"/>
      <c r="T6154" s="23"/>
      <c r="U6154" s="22"/>
      <c r="V6154" s="20"/>
      <c r="W6154" s="20"/>
      <c r="X6154" s="25"/>
      <c r="Y6154" s="85"/>
    </row>
    <row r="6155" spans="1:25">
      <c r="A6155" s="1" t="s">
        <v>4652</v>
      </c>
      <c r="B6155" s="13" t="s">
        <v>4653</v>
      </c>
      <c r="C6155" t="s">
        <v>4996</v>
      </c>
      <c r="D6155" s="62" t="s">
        <v>4655</v>
      </c>
      <c r="E6155" s="13" t="s">
        <v>363</v>
      </c>
      <c r="F6155" t="s">
        <v>5020</v>
      </c>
      <c r="G6155" s="20"/>
      <c r="H6155" s="20"/>
      <c r="I6155" s="20"/>
      <c r="J6155" s="25"/>
      <c r="K6155" t="s">
        <v>4842</v>
      </c>
      <c r="L6155" t="s">
        <v>30</v>
      </c>
      <c r="M6155" s="21" t="s">
        <v>31</v>
      </c>
      <c r="N6155" t="s">
        <v>5021</v>
      </c>
      <c r="O6155" s="20">
        <v>72.7515266944873</v>
      </c>
      <c r="P6155" s="20">
        <v>70.363122737003</v>
      </c>
      <c r="Q6155" s="22">
        <v>0.967170393997172</v>
      </c>
      <c r="R6155" s="23"/>
      <c r="S6155" s="24"/>
      <c r="T6155" s="23"/>
      <c r="U6155" s="22"/>
      <c r="V6155" s="20"/>
      <c r="W6155" s="20"/>
      <c r="X6155" s="25"/>
      <c r="Y6155" s="85"/>
    </row>
    <row r="6156" spans="1:25">
      <c r="A6156" s="1" t="s">
        <v>4652</v>
      </c>
      <c r="B6156" s="13" t="s">
        <v>4653</v>
      </c>
      <c r="C6156" t="s">
        <v>4996</v>
      </c>
      <c r="D6156" s="62" t="s">
        <v>4655</v>
      </c>
      <c r="E6156" s="13" t="s">
        <v>363</v>
      </c>
      <c r="G6156" s="20"/>
      <c r="H6156" s="20"/>
      <c r="I6156" s="20"/>
      <c r="J6156" s="25"/>
      <c r="K6156" t="s">
        <v>4842</v>
      </c>
      <c r="L6156" t="s">
        <v>30</v>
      </c>
      <c r="M6156" s="21" t="s">
        <v>31</v>
      </c>
      <c r="N6156" t="s">
        <v>5022</v>
      </c>
      <c r="O6156" s="20">
        <v>75.8491915224148</v>
      </c>
      <c r="P6156" s="20">
        <v>75.7644344521292</v>
      </c>
      <c r="Q6156" s="22">
        <v>0.998882558026204</v>
      </c>
      <c r="R6156" s="23"/>
      <c r="S6156" s="24"/>
      <c r="T6156" s="23"/>
      <c r="U6156" s="22"/>
      <c r="V6156" s="20"/>
      <c r="W6156" s="20"/>
      <c r="X6156" s="25"/>
      <c r="Y6156" s="85"/>
    </row>
    <row r="6157" ht="15" customHeight="1" spans="1:25">
      <c r="A6157" s="1" t="s">
        <v>4652</v>
      </c>
      <c r="B6157" s="13" t="s">
        <v>4653</v>
      </c>
      <c r="C6157" t="s">
        <v>4996</v>
      </c>
      <c r="D6157" s="62" t="s">
        <v>4655</v>
      </c>
      <c r="E6157" s="13" t="s">
        <v>363</v>
      </c>
      <c r="G6157" s="20"/>
      <c r="H6157" s="20"/>
      <c r="I6157" s="20"/>
      <c r="J6157" s="25"/>
      <c r="K6157" t="s">
        <v>4842</v>
      </c>
      <c r="L6157" t="s">
        <v>30</v>
      </c>
      <c r="M6157" s="21" t="s">
        <v>31</v>
      </c>
      <c r="N6157" t="s">
        <v>5023</v>
      </c>
      <c r="O6157" s="20">
        <v>47.0404558577316</v>
      </c>
      <c r="P6157" s="20">
        <v>46.9778254403112</v>
      </c>
      <c r="Q6157" s="22">
        <v>0.998668583960797</v>
      </c>
      <c r="R6157" s="23"/>
      <c r="S6157" s="24"/>
      <c r="T6157" s="23"/>
      <c r="U6157" s="22"/>
      <c r="V6157" s="20"/>
      <c r="W6157" s="20"/>
      <c r="X6157" s="25"/>
      <c r="Y6157" s="85"/>
    </row>
    <row r="6158" spans="1:25">
      <c r="A6158" s="1" t="s">
        <v>4652</v>
      </c>
      <c r="B6158" s="13" t="s">
        <v>4653</v>
      </c>
      <c r="C6158" t="s">
        <v>4996</v>
      </c>
      <c r="D6158" s="62" t="s">
        <v>4655</v>
      </c>
      <c r="E6158" s="13" t="s">
        <v>363</v>
      </c>
      <c r="G6158" s="20"/>
      <c r="H6158" s="20"/>
      <c r="I6158" s="20"/>
      <c r="J6158" s="25"/>
      <c r="K6158" t="s">
        <v>4842</v>
      </c>
      <c r="L6158" t="s">
        <v>30</v>
      </c>
      <c r="M6158" s="21" t="s">
        <v>31</v>
      </c>
      <c r="N6158" t="s">
        <v>5024</v>
      </c>
      <c r="O6158" s="20">
        <v>71.8697763717336</v>
      </c>
      <c r="P6158" s="20">
        <v>71.3507377979569</v>
      </c>
      <c r="Q6158" s="22">
        <v>0.992778068890988</v>
      </c>
      <c r="R6158" s="23"/>
      <c r="S6158" s="24"/>
      <c r="T6158" s="23"/>
      <c r="U6158" s="22"/>
      <c r="V6158" s="20"/>
      <c r="W6158" s="20"/>
      <c r="X6158" s="25"/>
      <c r="Y6158" s="85"/>
    </row>
    <row r="6159" spans="1:25">
      <c r="A6159" s="1" t="s">
        <v>4652</v>
      </c>
      <c r="B6159" s="13" t="s">
        <v>4653</v>
      </c>
      <c r="C6159" t="s">
        <v>4996</v>
      </c>
      <c r="D6159" s="62" t="s">
        <v>4655</v>
      </c>
      <c r="E6159" s="13" t="s">
        <v>363</v>
      </c>
      <c r="G6159" s="20"/>
      <c r="H6159" s="20"/>
      <c r="I6159" s="20"/>
      <c r="J6159" s="25"/>
      <c r="K6159" t="s">
        <v>4842</v>
      </c>
      <c r="L6159" t="s">
        <v>30</v>
      </c>
      <c r="M6159" s="21" t="s">
        <v>31</v>
      </c>
      <c r="N6159" t="s">
        <v>5025</v>
      </c>
      <c r="O6159" s="20">
        <v>68.1015847124036</v>
      </c>
      <c r="P6159" s="20">
        <v>67.1908246406145</v>
      </c>
      <c r="Q6159" s="22">
        <v>0.986626448185672</v>
      </c>
      <c r="R6159" s="23"/>
      <c r="S6159" s="24"/>
      <c r="T6159" s="23"/>
      <c r="U6159" s="22"/>
      <c r="V6159" s="20"/>
      <c r="W6159" s="20"/>
      <c r="X6159" s="25"/>
      <c r="Y6159" s="85"/>
    </row>
    <row r="6160" spans="1:25">
      <c r="A6160" s="1" t="s">
        <v>4652</v>
      </c>
      <c r="B6160" s="13" t="s">
        <v>4653</v>
      </c>
      <c r="C6160" t="s">
        <v>4996</v>
      </c>
      <c r="D6160" s="62" t="s">
        <v>4655</v>
      </c>
      <c r="E6160" s="13" t="s">
        <v>363</v>
      </c>
      <c r="F6160" t="s">
        <v>5026</v>
      </c>
      <c r="G6160" s="20"/>
      <c r="H6160" s="20"/>
      <c r="I6160" s="20"/>
      <c r="J6160" s="25"/>
      <c r="K6160" t="s">
        <v>4975</v>
      </c>
      <c r="L6160" t="s">
        <v>30</v>
      </c>
      <c r="M6160" s="21" t="s">
        <v>31</v>
      </c>
      <c r="N6160" t="s">
        <v>5027</v>
      </c>
      <c r="O6160" s="20">
        <v>65.5927612112013</v>
      </c>
      <c r="P6160" s="20">
        <v>63.2824572695026</v>
      </c>
      <c r="Q6160" s="22">
        <v>0.964778065459696</v>
      </c>
      <c r="R6160" s="23"/>
      <c r="S6160" s="24"/>
      <c r="T6160" s="23"/>
      <c r="U6160" s="22"/>
      <c r="V6160" s="20"/>
      <c r="W6160" s="20"/>
      <c r="X6160" s="25"/>
      <c r="Y6160" s="85"/>
    </row>
    <row r="6161" spans="1:25">
      <c r="A6161" s="1" t="s">
        <v>4652</v>
      </c>
      <c r="B6161" s="13" t="s">
        <v>4653</v>
      </c>
      <c r="C6161" t="s">
        <v>4996</v>
      </c>
      <c r="D6161" s="62" t="s">
        <v>4655</v>
      </c>
      <c r="E6161" s="13" t="s">
        <v>363</v>
      </c>
      <c r="G6161" s="20"/>
      <c r="H6161" s="20"/>
      <c r="I6161" s="20"/>
      <c r="J6161" s="25"/>
      <c r="K6161" t="s">
        <v>4975</v>
      </c>
      <c r="L6161" t="s">
        <v>30</v>
      </c>
      <c r="M6161" s="21" t="s">
        <v>31</v>
      </c>
      <c r="N6161" t="s">
        <v>5028</v>
      </c>
      <c r="O6161" s="20">
        <v>61.471240859837</v>
      </c>
      <c r="P6161" s="20">
        <v>58.4817805120942</v>
      </c>
      <c r="Q6161" s="22">
        <v>0.951368147024083</v>
      </c>
      <c r="R6161" s="23"/>
      <c r="S6161" s="24"/>
      <c r="T6161" s="23"/>
      <c r="U6161" s="22"/>
      <c r="V6161" s="20"/>
      <c r="W6161" s="20"/>
      <c r="X6161" s="25"/>
      <c r="Y6161" s="85"/>
    </row>
    <row r="6162" spans="1:25">
      <c r="A6162" s="1" t="s">
        <v>4652</v>
      </c>
      <c r="B6162" s="13" t="s">
        <v>4653</v>
      </c>
      <c r="C6162" t="s">
        <v>4996</v>
      </c>
      <c r="D6162" s="62" t="s">
        <v>4655</v>
      </c>
      <c r="E6162" s="13" t="s">
        <v>363</v>
      </c>
      <c r="G6162" s="20"/>
      <c r="H6162" s="20"/>
      <c r="I6162" s="20"/>
      <c r="J6162" s="25"/>
      <c r="K6162" t="s">
        <v>4975</v>
      </c>
      <c r="L6162" t="s">
        <v>30</v>
      </c>
      <c r="M6162" s="21" t="s">
        <v>31</v>
      </c>
      <c r="N6162" t="s">
        <v>5029</v>
      </c>
      <c r="O6162" s="20">
        <v>64.7905304924579</v>
      </c>
      <c r="P6162" s="20">
        <v>60.3700121242278</v>
      </c>
      <c r="Q6162" s="22">
        <v>0.931772153513318</v>
      </c>
      <c r="R6162" s="23"/>
      <c r="S6162" s="24"/>
      <c r="T6162" s="23"/>
      <c r="U6162" s="22"/>
      <c r="V6162" s="20"/>
      <c r="W6162" s="20"/>
      <c r="X6162" s="25"/>
      <c r="Y6162" s="85"/>
    </row>
    <row r="6163" spans="1:25">
      <c r="A6163" s="1" t="s">
        <v>4652</v>
      </c>
      <c r="B6163" s="13" t="s">
        <v>4653</v>
      </c>
      <c r="C6163" t="s">
        <v>4996</v>
      </c>
      <c r="D6163" s="62" t="s">
        <v>4655</v>
      </c>
      <c r="E6163" s="13" t="s">
        <v>363</v>
      </c>
      <c r="G6163" s="20"/>
      <c r="H6163" s="20"/>
      <c r="I6163" s="20"/>
      <c r="J6163" s="25"/>
      <c r="K6163" t="s">
        <v>4975</v>
      </c>
      <c r="L6163" t="s">
        <v>30</v>
      </c>
      <c r="M6163" s="21" t="s">
        <v>31</v>
      </c>
      <c r="N6163" t="s">
        <v>5030</v>
      </c>
      <c r="O6163" s="20">
        <v>77.023233138508</v>
      </c>
      <c r="P6163" s="20">
        <v>76.1876696872756</v>
      </c>
      <c r="Q6163" s="22">
        <v>0.989151799824738</v>
      </c>
      <c r="R6163" s="23"/>
      <c r="S6163" s="24"/>
      <c r="T6163" s="23"/>
      <c r="U6163" s="22"/>
      <c r="V6163" s="20"/>
      <c r="W6163" s="20"/>
      <c r="X6163" s="25"/>
      <c r="Y6163" s="85"/>
    </row>
    <row r="6164" spans="1:25">
      <c r="A6164" s="1" t="s">
        <v>4652</v>
      </c>
      <c r="B6164" s="13" t="s">
        <v>4653</v>
      </c>
      <c r="C6164" t="s">
        <v>4996</v>
      </c>
      <c r="D6164" s="62" t="s">
        <v>4655</v>
      </c>
      <c r="E6164" s="13" t="s">
        <v>363</v>
      </c>
      <c r="G6164" s="20"/>
      <c r="H6164" s="20"/>
      <c r="I6164" s="20"/>
      <c r="J6164" s="25"/>
      <c r="K6164" t="s">
        <v>4975</v>
      </c>
      <c r="L6164" t="s">
        <v>30</v>
      </c>
      <c r="M6164" s="21" t="s">
        <v>31</v>
      </c>
      <c r="N6164" t="s">
        <v>5031</v>
      </c>
      <c r="O6164" s="20">
        <v>73.9095747751291</v>
      </c>
      <c r="P6164" s="20">
        <v>72.8346983777604</v>
      </c>
      <c r="Q6164" s="22">
        <v>0.985456872121927</v>
      </c>
      <c r="R6164" s="23"/>
      <c r="S6164" s="24"/>
      <c r="T6164" s="23"/>
      <c r="U6164" s="22"/>
      <c r="V6164" s="20"/>
      <c r="W6164" s="20"/>
      <c r="X6164" s="25"/>
      <c r="Y6164" s="85"/>
    </row>
    <row r="6165" spans="1:25">
      <c r="A6165" s="1" t="s">
        <v>4652</v>
      </c>
      <c r="B6165" s="13" t="s">
        <v>4653</v>
      </c>
      <c r="C6165" t="s">
        <v>4996</v>
      </c>
      <c r="D6165" s="62" t="s">
        <v>4655</v>
      </c>
      <c r="E6165" s="13" t="s">
        <v>363</v>
      </c>
      <c r="G6165" s="20"/>
      <c r="H6165" s="20"/>
      <c r="I6165" s="20"/>
      <c r="J6165" s="25"/>
      <c r="K6165" t="s">
        <v>4975</v>
      </c>
      <c r="L6165" t="s">
        <v>30</v>
      </c>
      <c r="M6165" s="21" t="s">
        <v>31</v>
      </c>
      <c r="N6165" t="s">
        <v>5032</v>
      </c>
      <c r="O6165" s="20">
        <v>73.2330322981812</v>
      </c>
      <c r="P6165" s="20">
        <v>58.3776940561989</v>
      </c>
      <c r="Q6165" s="22">
        <v>0.797149759121045</v>
      </c>
      <c r="R6165" s="23"/>
      <c r="S6165" s="24"/>
      <c r="T6165" s="23"/>
      <c r="U6165" s="22"/>
      <c r="V6165" s="20"/>
      <c r="W6165" s="20"/>
      <c r="X6165" s="25"/>
      <c r="Y6165" s="85"/>
    </row>
    <row r="6166" ht="15" customHeight="1" spans="1:25">
      <c r="A6166" s="1" t="s">
        <v>4652</v>
      </c>
      <c r="B6166" s="13" t="s">
        <v>4653</v>
      </c>
      <c r="C6166" t="s">
        <v>4996</v>
      </c>
      <c r="D6166" s="62" t="s">
        <v>4655</v>
      </c>
      <c r="E6166" s="13" t="s">
        <v>363</v>
      </c>
      <c r="G6166" s="20"/>
      <c r="H6166" s="20"/>
      <c r="I6166" s="20"/>
      <c r="J6166" s="25"/>
      <c r="K6166" t="s">
        <v>4975</v>
      </c>
      <c r="L6166" t="s">
        <v>30</v>
      </c>
      <c r="M6166" s="21" t="s">
        <v>31</v>
      </c>
      <c r="N6166" t="s">
        <v>5033</v>
      </c>
      <c r="O6166" s="20">
        <v>67.4286933446661</v>
      </c>
      <c r="P6166" s="20">
        <v>67.3988076561029</v>
      </c>
      <c r="Q6166" s="22">
        <v>0.99955678084387</v>
      </c>
      <c r="R6166" s="23"/>
      <c r="S6166" s="24"/>
      <c r="T6166" s="23"/>
      <c r="U6166" s="22"/>
      <c r="V6166" s="20"/>
      <c r="W6166" s="20"/>
      <c r="X6166" s="25"/>
      <c r="Y6166" s="85"/>
    </row>
    <row r="6167" s="18" customFormat="1" spans="1:25">
      <c r="A6167" s="39" t="s">
        <v>4652</v>
      </c>
      <c r="B6167" s="40" t="s">
        <v>4653</v>
      </c>
      <c r="C6167" s="18" t="s">
        <v>4996</v>
      </c>
      <c r="D6167" s="63" t="s">
        <v>4655</v>
      </c>
      <c r="E6167" s="40" t="s">
        <v>363</v>
      </c>
      <c r="G6167" s="42"/>
      <c r="H6167" s="42"/>
      <c r="I6167" s="42"/>
      <c r="J6167" s="47"/>
      <c r="K6167" s="18" t="s">
        <v>4987</v>
      </c>
      <c r="L6167" s="18" t="s">
        <v>30</v>
      </c>
      <c r="M6167" s="43" t="s">
        <v>31</v>
      </c>
      <c r="N6167" s="18" t="s">
        <v>5034</v>
      </c>
      <c r="O6167" s="42">
        <v>57.6280305735694</v>
      </c>
      <c r="P6167" s="42">
        <v>53.5793583952224</v>
      </c>
      <c r="Q6167" s="44">
        <v>0.929744741611839</v>
      </c>
      <c r="R6167" s="45"/>
      <c r="S6167" s="46"/>
      <c r="T6167" s="45"/>
      <c r="U6167" s="44"/>
      <c r="V6167" s="42"/>
      <c r="W6167" s="42"/>
      <c r="X6167" s="47"/>
      <c r="Y6167" s="86"/>
    </row>
  </sheetData>
  <autoFilter ref="A1:Y6167">
    <extLst/>
  </autoFilter>
  <hyperlinks>
    <hyperlink ref="D571" r:id="rId1" display="https://doi.org/10.1007/s004450100141 "/>
    <hyperlink ref="D572" r:id="rId1" display="https://doi.org/10.1007/s004450100141 "/>
    <hyperlink ref="D573" r:id="rId1" display="https://doi.org/10.1007/s004450100141 "/>
    <hyperlink ref="D543" r:id="rId1" display="https://doi.org/10.1007/s004450100141 "/>
    <hyperlink ref="D544" r:id="rId1" display="https://doi.org/10.1007/s004450100141 "/>
    <hyperlink ref="D545" r:id="rId2" display="https://doi.org/10.1016/S0377-0273(99)00055-4"/>
    <hyperlink ref="D546:D553" r:id="rId2" display="https://doi.org/10.1016/S0377-0273(99)00055-4"/>
    <hyperlink ref="D226" r:id="rId3" display="https://doi.org/10.1007/s00445-014-0890-y"/>
    <hyperlink ref="D574" r:id="rId4" display="https://doi.org/10.1016/j.jvolgeores.2010.04.001 "/>
    <hyperlink ref="D575:D651" r:id="rId4" display="https://doi.org/10.1016/j.jvolgeores.2010.04.001 "/>
    <hyperlink ref="D652" r:id="rId5" display="https://doi.org/10.1016/S0012-821X(03)00386-8"/>
    <hyperlink ref="D653:D661" r:id="rId5" display="https://doi.org/10.1016/S0012-821X(03)00386-8"/>
    <hyperlink ref="D1012:D1033" r:id="rId5" display="https://doi.org/10.1016/S0012-821X(03)00386-8"/>
    <hyperlink ref="D662" r:id="rId6" display="https://doi.org/10.1016/j.jvolgeores.2006.11.005"/>
    <hyperlink ref="D663:D873" r:id="rId6" display="https://doi.org/10.1016/j.jvolgeores.2006.11.005"/>
    <hyperlink ref="D954" r:id="rId7" display="https://doi.org/10.1016/j.jvolgeores.2015.03.016"/>
    <hyperlink ref="D955:D961" r:id="rId7" display="https://doi.org/10.1016/j.jvolgeores.2015.03.016"/>
    <hyperlink ref="D1002" r:id="rId8" display="https://doi.org/10.1029/2006JB004385"/>
    <hyperlink ref="D1003:D1011" r:id="rId8" display="https://doi.org/10.1029/2006JB004385"/>
    <hyperlink ref="D1041:D1048" r:id="rId6" display="https://doi.org/10.1016/j.jvolgeores.2006.11.005"/>
    <hyperlink ref="D1104:D1112" r:id="rId7" display="https://doi.org/10.1016/j.jvolgeores.2015.03.016"/>
    <hyperlink ref="D1113:D1151" r:id="rId8" display="https://doi.org/10.1029/2006JB004385"/>
    <hyperlink ref="D1224" r:id="rId9" display="https://doi.org/10.1130/G35593.1"/>
    <hyperlink ref="D1225:D1245" r:id="rId9" display="https://doi.org/10.1130/G35593.1"/>
    <hyperlink ref="D1246" r:id="rId10" display="https://doi.org/10.1007/s00445-006-0073-6"/>
    <hyperlink ref="D1255" r:id="rId2" display="https://doi.org/10.1016/S0377-0273(99)00055-4"/>
    <hyperlink ref="D1256:D1265" r:id="rId2" display="https://doi.org/10.1016/S0377-0273(99)00055-4"/>
    <hyperlink ref="D1338" r:id="rId10" display="https://doi.org/10.1007/s00445-006-0073-6"/>
    <hyperlink ref="D1593:D1606" r:id="rId2" display="https://doi.org/10.1016/S0377-0273(99)00055-4"/>
    <hyperlink ref="D1342" r:id="rId11" display="https://doi.org/10.1016/j.epsl.2015.07.053"/>
    <hyperlink ref="D1343:D1346" r:id="rId11" display="https://doi.org/10.1016/j.epsl.2015.07.053"/>
    <hyperlink ref="D2" r:id="rId12" display="https://doi.org/10.1016/j.epsl.2017.01.011"/>
    <hyperlink ref="D3:D225" r:id="rId12" display="https://doi.org/10.1016/j.epsl.2017.01.011"/>
    <hyperlink ref="D436:D542" r:id="rId12" display="https://doi.org/10.1016/j.epsl.2017.01.011"/>
    <hyperlink ref="D898:D946" r:id="rId12" display="https://doi.org/10.1016/j.epsl.2017.01.011"/>
    <hyperlink ref="D227:D435" r:id="rId3" display="https://doi.org/10.1007/s00445-014-0890-y"/>
    <hyperlink ref="D1034:D1040" r:id="rId5" display="https://doi.org/10.1016/S0012-821X(03)00386-8"/>
    <hyperlink ref="D1247:D1254" r:id="rId10" display="https://doi.org/10.1007/s00445-006-0073-6"/>
    <hyperlink ref="D1339:D1341" r:id="rId10" display="https://doi.org/10.1007/s00445-006-0073-6"/>
    <hyperlink ref="D1607" r:id="rId13" display="https://doi.org/10.1007/s00445-008-0250-x"/>
    <hyperlink ref="D1608" r:id="rId13" display="https://doi.org/10.1007/s00445-008-0250-x"/>
    <hyperlink ref="D1609:D1680" r:id="rId13" display="https://doi.org/10.1007/s00445-008-0250-x"/>
    <hyperlink ref="D1681" r:id="rId14" display="https://doi.org/10.1007/s00445-012-0648-3"/>
    <hyperlink ref="D1682:D1730" r:id="rId14" display="https://doi.org/10.1007/s00445-012-0648-3"/>
    <hyperlink ref="D1731" r:id="rId9" display="https://doi.org/10.1130/G35593.1"/>
    <hyperlink ref="D1732:D1744" r:id="rId9" display="https://doi.org/10.1130/G35593.1"/>
    <hyperlink ref="D1745" r:id="rId15" display="https://doi.org/10.1016/j.epsl.2004.09.025"/>
    <hyperlink ref="D1746:D1751" r:id="rId15" display="https://doi.org/10.1016/j.epsl.2004.09.025"/>
    <hyperlink ref="D1752" r:id="rId16" display="https://doi.org/10.1007/s00445-002-0230-5"/>
    <hyperlink ref="D1753:D1781" r:id="rId16" display="https://doi.org/10.1007/s00445-002-0230-5"/>
    <hyperlink ref="D1799" r:id="rId17" display="https://doi.org/10.1016/j.jvolgeores.2008.04.011"/>
    <hyperlink ref="D1800:D1816" r:id="rId17" display="https://doi.org/10.1016/j.jvolgeores.2008.04.011"/>
    <hyperlink ref="D1820:D1827" r:id="rId9" display="https://doi.org/10.1130/G35593.1"/>
    <hyperlink ref="D1828:D1855" r:id="rId15" display="https://doi.org/10.1016/j.epsl.2004.09.025"/>
    <hyperlink ref="D1816" r:id="rId17" display="https://doi.org/10.1016/j.jvolgeores.2008.04.011"/>
    <hyperlink ref="D1817" r:id="rId18" display="https://doi.org/10.5575/geosoc.93.11"/>
    <hyperlink ref="D2329" r:id="rId19" display="https://doi.org/10.1007/s00445-017-1099-7"/>
    <hyperlink ref="D2330" r:id="rId19" display="https://doi.org/10.1007/s00445-017-1099-7"/>
    <hyperlink ref="D2331" r:id="rId19" display="https://doi.org/10.1007/s00445-017-1099-7"/>
    <hyperlink ref="D2332" r:id="rId19" display="https://doi.org/10.1007/s00445-017-1099-7"/>
    <hyperlink ref="D2333" r:id="rId19" display="https://doi.org/10.1007/s00445-017-1099-7"/>
    <hyperlink ref="D2334" r:id="rId19" display="https://doi.org/10.1007/s00445-017-1099-7"/>
    <hyperlink ref="D2335" r:id="rId19" display="https://doi.org/10.1007/s00445-017-1099-7"/>
    <hyperlink ref="D2336" r:id="rId19" display="https://doi.org/10.1007/s00445-017-1099-7"/>
    <hyperlink ref="D2337" r:id="rId19" display="https://doi.org/10.1007/s00445-017-1099-7"/>
    <hyperlink ref="D2338" r:id="rId19" display="https://doi.org/10.1007/s00445-017-1099-7"/>
    <hyperlink ref="D2339" r:id="rId19" display="https://doi.org/10.1007/s00445-017-1099-7"/>
    <hyperlink ref="D2340" r:id="rId19" display="https://doi.org/10.1007/s00445-017-1099-7"/>
    <hyperlink ref="D2341" r:id="rId19" display="https://doi.org/10.1007/s00445-017-1099-7"/>
    <hyperlink ref="D2342" r:id="rId19" display="https://doi.org/10.1007/s00445-017-1099-7"/>
    <hyperlink ref="D2343" r:id="rId19" display="https://doi.org/10.1007/s00445-017-1099-7"/>
    <hyperlink ref="D2344" r:id="rId19" display="https://doi.org/10.1007/s00445-017-1099-7"/>
    <hyperlink ref="D2345" r:id="rId19" display="https://doi.org/10.1007/s00445-017-1099-7"/>
    <hyperlink ref="D2346" r:id="rId19" display="https://doi.org/10.1007/s00445-017-1099-7"/>
    <hyperlink ref="D2347" r:id="rId19" display="https://doi.org/10.1007/s00445-017-1099-7"/>
    <hyperlink ref="D2348" r:id="rId19" display="https://doi.org/10.1007/s00445-017-1099-7"/>
    <hyperlink ref="D2349" r:id="rId19" display="https://doi.org/10.1007/s00445-017-1099-7"/>
    <hyperlink ref="D2350" r:id="rId19" display="https://doi.org/10.1007/s00445-017-1099-7"/>
    <hyperlink ref="D2351" r:id="rId19" display="https://doi.org/10.1007/s00445-017-1099-7"/>
    <hyperlink ref="D2352" r:id="rId19" display="https://doi.org/10.1007/s00445-017-1099-7"/>
    <hyperlink ref="D2353" r:id="rId19" display="https://doi.org/10.1007/s00445-017-1099-7"/>
    <hyperlink ref="D2354" r:id="rId19" display="https://doi.org/10.1007/s00445-017-1099-7"/>
    <hyperlink ref="D2355" r:id="rId19" display="https://doi.org/10.1007/s00445-017-1099-7"/>
    <hyperlink ref="D2356" r:id="rId19" display="https://doi.org/10.1007/s00445-017-1099-7"/>
    <hyperlink ref="D2357" r:id="rId19" display="https://doi.org/10.1007/s00445-017-1099-7"/>
    <hyperlink ref="D2358" r:id="rId19" display="https://doi.org/10.1007/s00445-017-1099-7"/>
    <hyperlink ref="D2359" r:id="rId19" display="https://doi.org/10.1007/s00445-017-1099-7"/>
    <hyperlink ref="D2360" r:id="rId19" display="https://doi.org/10.1007/s00445-017-1099-7"/>
    <hyperlink ref="D2361" r:id="rId19" display="https://doi.org/10.1007/s00445-017-1099-7"/>
    <hyperlink ref="D2362" r:id="rId19" display="https://doi.org/10.1007/s00445-017-1099-7"/>
    <hyperlink ref="D2363" r:id="rId19" display="https://doi.org/10.1007/s00445-017-1099-7"/>
    <hyperlink ref="D2364" r:id="rId19" display="https://doi.org/10.1007/s00445-017-1099-7"/>
    <hyperlink ref="D2365" r:id="rId19" display="https://doi.org/10.1007/s00445-017-1099-7"/>
    <hyperlink ref="D2366" r:id="rId19" display="https://doi.org/10.1007/s00445-017-1099-7"/>
    <hyperlink ref="D2367" r:id="rId19" display="https://doi.org/10.1007/s00445-017-1099-7"/>
    <hyperlink ref="D2368" r:id="rId19" display="https://doi.org/10.1007/s00445-017-1099-7"/>
    <hyperlink ref="D2369" r:id="rId19" display="https://doi.org/10.1007/s00445-017-1099-7"/>
    <hyperlink ref="D2370" r:id="rId19" display="https://doi.org/10.1007/s00445-017-1099-7"/>
    <hyperlink ref="D2371" r:id="rId19" display="https://doi.org/10.1007/s00445-017-1099-7"/>
    <hyperlink ref="D2372" r:id="rId19" display="https://doi.org/10.1007/s00445-017-1099-7"/>
    <hyperlink ref="D2373" r:id="rId19" display="https://doi.org/10.1007/s00445-017-1099-7"/>
    <hyperlink ref="D2374" r:id="rId19" display="https://doi.org/10.1007/s00445-017-1099-7"/>
    <hyperlink ref="D2375" r:id="rId19" display="https://doi.org/10.1007/s00445-017-1099-7"/>
    <hyperlink ref="D2376" r:id="rId19" display="https://doi.org/10.1007/s00445-017-1099-7"/>
    <hyperlink ref="D2377" r:id="rId19" display="https://doi.org/10.1007/s00445-017-1099-7"/>
    <hyperlink ref="D2378" r:id="rId19" display="https://doi.org/10.1007/s00445-017-1099-7"/>
    <hyperlink ref="D2379" r:id="rId19" display="https://doi.org/10.1007/s00445-017-1099-7"/>
    <hyperlink ref="D2380" r:id="rId19" display="https://doi.org/10.1007/s00445-017-1099-7"/>
    <hyperlink ref="D2381" r:id="rId19" display="https://doi.org/10.1007/s00445-017-1099-7"/>
    <hyperlink ref="D2382" r:id="rId19" display="https://doi.org/10.1007/s00445-017-1099-7"/>
    <hyperlink ref="D2383" r:id="rId19" display="https://doi.org/10.1007/s00445-017-1099-7"/>
    <hyperlink ref="D2384" r:id="rId19" display="https://doi.org/10.1007/s00445-017-1099-7"/>
    <hyperlink ref="D2385" r:id="rId19" display="https://doi.org/10.1007/s00445-017-1099-7"/>
    <hyperlink ref="D2386" r:id="rId19" display="https://doi.org/10.1007/s00445-017-1099-7"/>
    <hyperlink ref="D2387" r:id="rId19" display="https://doi.org/10.1007/s00445-017-1099-7"/>
    <hyperlink ref="D2388" r:id="rId19" display="https://doi.org/10.1007/s00445-017-1099-7"/>
    <hyperlink ref="D2389" r:id="rId19" display="https://doi.org/10.1007/s00445-017-1099-7"/>
    <hyperlink ref="D2390" r:id="rId19" display="https://doi.org/10.1007/s00445-017-1099-7"/>
    <hyperlink ref="D2391" r:id="rId19" display="https://doi.org/10.1007/s00445-017-1099-7"/>
    <hyperlink ref="D2392" r:id="rId19" display="https://doi.org/10.1007/s00445-017-1099-7"/>
    <hyperlink ref="D2393" r:id="rId19" display="https://doi.org/10.1007/s00445-017-1099-7"/>
    <hyperlink ref="D2394" r:id="rId19" display="https://doi.org/10.1007/s00445-017-1099-7"/>
    <hyperlink ref="D2395" r:id="rId19" display="https://doi.org/10.1007/s00445-017-1099-7"/>
    <hyperlink ref="D2396" r:id="rId19" display="https://doi.org/10.1007/s00445-017-1099-7"/>
    <hyperlink ref="D2397" r:id="rId19" display="https://doi.org/10.1007/s00445-017-1099-7"/>
    <hyperlink ref="D2398" r:id="rId19" display="https://doi.org/10.1007/s00445-017-1099-7"/>
    <hyperlink ref="D2399" r:id="rId19" display="https://doi.org/10.1007/s00445-017-1099-7"/>
    <hyperlink ref="D2400" r:id="rId19" display="https://doi.org/10.1007/s00445-017-1099-7"/>
    <hyperlink ref="D2401" r:id="rId19" display="https://doi.org/10.1007/s00445-017-1099-7"/>
    <hyperlink ref="D2402" r:id="rId19" display="https://doi.org/10.1007/s00445-017-1099-7"/>
    <hyperlink ref="D2403" r:id="rId19" display="https://doi.org/10.1007/s00445-017-1099-7"/>
    <hyperlink ref="D2404" r:id="rId19" display="https://doi.org/10.1007/s00445-017-1099-7"/>
    <hyperlink ref="D2405" r:id="rId19" display="https://doi.org/10.1007/s00445-017-1099-7"/>
    <hyperlink ref="D2406" r:id="rId19" display="https://doi.org/10.1007/s00445-017-1099-7"/>
    <hyperlink ref="D2407" r:id="rId19" display="https://doi.org/10.1007/s00445-017-1099-7"/>
    <hyperlink ref="D2408" r:id="rId19" display="https://doi.org/10.1007/s00445-017-1099-7"/>
    <hyperlink ref="D2409" r:id="rId19" display="https://doi.org/10.1007/s00445-017-1099-7"/>
    <hyperlink ref="D2410" r:id="rId19" display="https://doi.org/10.1007/s00445-017-1099-7"/>
    <hyperlink ref="D2411" r:id="rId19" display="https://doi.org/10.1007/s00445-017-1099-7"/>
    <hyperlink ref="D2412" r:id="rId19" display="https://doi.org/10.1007/s00445-017-1099-7"/>
    <hyperlink ref="D2413" r:id="rId19" display="https://doi.org/10.1007/s00445-017-1099-7"/>
    <hyperlink ref="D2414" r:id="rId19" display="https://doi.org/10.1007/s00445-017-1099-7"/>
    <hyperlink ref="D2415" r:id="rId19" display="https://doi.org/10.1007/s00445-017-1099-7"/>
    <hyperlink ref="D2416" r:id="rId19" display="https://doi.org/10.1007/s00445-017-1099-7"/>
    <hyperlink ref="D2417" r:id="rId19" display="https://doi.org/10.1007/s00445-017-1099-7"/>
    <hyperlink ref="D2418" r:id="rId19" display="https://doi.org/10.1007/s00445-017-1099-7"/>
    <hyperlink ref="D2419" r:id="rId19" display="https://doi.org/10.1007/s00445-017-1099-7"/>
    <hyperlink ref="D2420" r:id="rId19" display="https://doi.org/10.1007/s00445-017-1099-7"/>
    <hyperlink ref="D2421" r:id="rId19" display="https://doi.org/10.1007/s00445-017-1099-7"/>
    <hyperlink ref="D2422" r:id="rId19" display="https://doi.org/10.1007/s00445-017-1099-7"/>
    <hyperlink ref="D2423" r:id="rId19" display="https://doi.org/10.1007/s00445-017-1099-7"/>
    <hyperlink ref="D2424" r:id="rId19" display="https://doi.org/10.1007/s00445-017-1099-7"/>
    <hyperlink ref="D2425" r:id="rId19" display="https://doi.org/10.1007/s00445-017-1099-7"/>
    <hyperlink ref="D2426" r:id="rId19" display="https://doi.org/10.1007/s00445-017-1099-7"/>
    <hyperlink ref="D2427" r:id="rId19" display="https://doi.org/10.1007/s00445-017-1099-7"/>
    <hyperlink ref="D2428" r:id="rId19" display="https://doi.org/10.1007/s00445-017-1099-7"/>
    <hyperlink ref="D2429" r:id="rId19" display="https://doi.org/10.1007/s00445-017-1099-7"/>
    <hyperlink ref="D2430" r:id="rId19" display="https://doi.org/10.1007/s00445-017-1099-7"/>
    <hyperlink ref="D2431" r:id="rId19" display="https://doi.org/10.1007/s00445-017-1099-7"/>
    <hyperlink ref="D2432" r:id="rId19" display="https://doi.org/10.1007/s00445-017-1099-7"/>
    <hyperlink ref="D2433" r:id="rId19" display="https://doi.org/10.1007/s00445-017-1099-7"/>
    <hyperlink ref="D2434" r:id="rId19" display="https://doi.org/10.1007/s00445-017-1099-7"/>
    <hyperlink ref="D2435" r:id="rId19" display="https://doi.org/10.1007/s00445-017-1099-7"/>
    <hyperlink ref="D2436" r:id="rId19" display="https://doi.org/10.1007/s00445-017-1099-7"/>
    <hyperlink ref="D2437" r:id="rId19" display="https://doi.org/10.1007/s00445-017-1099-7"/>
    <hyperlink ref="D2438" r:id="rId19" display="https://doi.org/10.1007/s00445-017-1099-7"/>
    <hyperlink ref="D2439" r:id="rId19" display="https://doi.org/10.1007/s00445-017-1099-7"/>
    <hyperlink ref="D2440" r:id="rId19" display="https://doi.org/10.1007/s00445-017-1099-7"/>
    <hyperlink ref="D2441" r:id="rId19" display="https://doi.org/10.1007/s00445-017-1099-7"/>
    <hyperlink ref="D2442" r:id="rId19" display="https://doi.org/10.1007/s00445-017-1099-7"/>
    <hyperlink ref="D2443" r:id="rId19" display="https://doi.org/10.1007/s00445-017-1099-7"/>
    <hyperlink ref="D2444" r:id="rId19" display="https://doi.org/10.1007/s00445-017-1099-7"/>
    <hyperlink ref="D2445" r:id="rId19" display="https://doi.org/10.1007/s00445-017-1099-7"/>
    <hyperlink ref="D2446" r:id="rId19" display="https://doi.org/10.1007/s00445-017-1099-7"/>
    <hyperlink ref="D2447" r:id="rId19" display="https://doi.org/10.1007/s00445-017-1099-7"/>
    <hyperlink ref="D2448" r:id="rId19" display="https://doi.org/10.1007/s00445-017-1099-7"/>
    <hyperlink ref="D2449" r:id="rId19" display="https://doi.org/10.1007/s00445-017-1099-7"/>
    <hyperlink ref="D2450" r:id="rId19" display="https://doi.org/10.1007/s00445-017-1099-7"/>
    <hyperlink ref="D2451" r:id="rId19" display="https://doi.org/10.1007/s00445-017-1099-7"/>
    <hyperlink ref="D2452" r:id="rId19" display="https://doi.org/10.1007/s00445-017-1099-7"/>
    <hyperlink ref="D2453" r:id="rId19" display="https://doi.org/10.1007/s00445-017-1099-7"/>
    <hyperlink ref="D2454" r:id="rId19" display="https://doi.org/10.1007/s00445-017-1099-7"/>
    <hyperlink ref="D2455" r:id="rId19" display="https://doi.org/10.1007/s00445-017-1099-7"/>
    <hyperlink ref="D2456" r:id="rId19" display="https://doi.org/10.1007/s00445-017-1099-7"/>
    <hyperlink ref="D2457" r:id="rId19" display="https://doi.org/10.1007/s00445-017-1099-7"/>
    <hyperlink ref="D2458" r:id="rId19" display="https://doi.org/10.1007/s00445-017-1099-7"/>
    <hyperlink ref="D2459" r:id="rId19" display="https://doi.org/10.1007/s00445-017-1099-7"/>
    <hyperlink ref="D2460" r:id="rId19" display="https://doi.org/10.1007/s00445-017-1099-7"/>
    <hyperlink ref="D2461" r:id="rId19" display="https://doi.org/10.1007/s00445-017-1099-7"/>
    <hyperlink ref="D2462" r:id="rId19" display="https://doi.org/10.1007/s00445-017-1099-7"/>
    <hyperlink ref="D2463" r:id="rId19" display="https://doi.org/10.1007/s00445-017-1099-7"/>
    <hyperlink ref="D2464" r:id="rId19" display="https://doi.org/10.1007/s00445-017-1099-7"/>
    <hyperlink ref="D2465" r:id="rId19" display="https://doi.org/10.1007/s00445-017-1099-7"/>
    <hyperlink ref="D2466" r:id="rId19" display="https://doi.org/10.1007/s00445-017-1099-7"/>
    <hyperlink ref="D2467" r:id="rId19" display="https://doi.org/10.1007/s00445-017-1099-7"/>
    <hyperlink ref="D2468" r:id="rId19" display="https://doi.org/10.1007/s00445-017-1099-7"/>
    <hyperlink ref="D2469" r:id="rId19" display="https://doi.org/10.1007/s00445-017-1099-7"/>
    <hyperlink ref="D2470" r:id="rId19" display="https://doi.org/10.1007/s00445-017-1099-7"/>
    <hyperlink ref="D2471" r:id="rId19" display="https://doi.org/10.1007/s00445-017-1099-7"/>
    <hyperlink ref="D2472" r:id="rId19" display="https://doi.org/10.1007/s00445-017-1099-7"/>
    <hyperlink ref="D2473" r:id="rId19" display="https://doi.org/10.1007/s00445-017-1099-7"/>
    <hyperlink ref="D2474" r:id="rId19" display="https://doi.org/10.1007/s00445-017-1099-7"/>
    <hyperlink ref="D2475" r:id="rId19" display="https://doi.org/10.1007/s00445-017-1099-7"/>
    <hyperlink ref="D2476" r:id="rId19" display="https://doi.org/10.1007/s00445-017-1099-7"/>
    <hyperlink ref="D2477" r:id="rId19" display="https://doi.org/10.1007/s00445-017-1099-7"/>
    <hyperlink ref="D2478" r:id="rId19" display="https://doi.org/10.1007/s00445-017-1099-7"/>
    <hyperlink ref="D2479" r:id="rId19" display="https://doi.org/10.1007/s00445-017-1099-7"/>
    <hyperlink ref="D2480" r:id="rId19" display="https://doi.org/10.1007/s00445-017-1099-7"/>
    <hyperlink ref="D2481" r:id="rId19" display="https://doi.org/10.1007/s00445-017-1099-7"/>
    <hyperlink ref="D2482" r:id="rId19" display="https://doi.org/10.1007/s00445-017-1099-7"/>
    <hyperlink ref="D2483" r:id="rId19" display="https://doi.org/10.1007/s00445-017-1099-7"/>
    <hyperlink ref="D2484" r:id="rId19" display="https://doi.org/10.1007/s00445-017-1099-7"/>
    <hyperlink ref="D2485" r:id="rId19" display="https://doi.org/10.1007/s00445-017-1099-7"/>
    <hyperlink ref="D2486" r:id="rId19" display="https://doi.org/10.1007/s00445-017-1099-7"/>
    <hyperlink ref="D2487" r:id="rId19" display="https://doi.org/10.1007/s00445-017-1099-7"/>
    <hyperlink ref="D2488" r:id="rId19" display="https://doi.org/10.1007/s00445-017-1099-7"/>
    <hyperlink ref="D2489" r:id="rId19" display="https://doi.org/10.1007/s00445-017-1099-7"/>
    <hyperlink ref="D2490" r:id="rId19" display="https://doi.org/10.1007/s00445-017-1099-7"/>
    <hyperlink ref="D2491" r:id="rId19" display="https://doi.org/10.1007/s00445-017-1099-7"/>
    <hyperlink ref="D2492" r:id="rId19" display="https://doi.org/10.1007/s00445-017-1099-7"/>
    <hyperlink ref="D2493" r:id="rId19" display="https://doi.org/10.1007/s00445-017-1099-7"/>
    <hyperlink ref="D2494" r:id="rId19" display="https://doi.org/10.1007/s00445-017-1099-7"/>
    <hyperlink ref="D2495" r:id="rId19" display="https://doi.org/10.1007/s00445-017-1099-7"/>
    <hyperlink ref="D2496" r:id="rId19" display="https://doi.org/10.1007/s00445-017-1099-7"/>
    <hyperlink ref="D2497" r:id="rId19" display="https://doi.org/10.1007/s00445-017-1099-7"/>
    <hyperlink ref="D2498" r:id="rId19" display="https://doi.org/10.1007/s00445-017-1099-7"/>
    <hyperlink ref="D2499" r:id="rId19" display="https://doi.org/10.1007/s00445-017-1099-7"/>
    <hyperlink ref="D2500" r:id="rId19" display="https://doi.org/10.1007/s00445-017-1099-7"/>
    <hyperlink ref="D2501" r:id="rId19" display="https://doi.org/10.1007/s00445-017-1099-7"/>
    <hyperlink ref="D2502" r:id="rId19" display="https://doi.org/10.1007/s00445-017-1099-7"/>
    <hyperlink ref="D2503" r:id="rId19" display="https://doi.org/10.1007/s00445-017-1099-7"/>
    <hyperlink ref="D2504" r:id="rId19" display="https://doi.org/10.1007/s00445-017-1099-7"/>
    <hyperlink ref="D2505" r:id="rId19" display="https://doi.org/10.1007/s00445-017-1099-7"/>
    <hyperlink ref="D2506" r:id="rId19" display="https://doi.org/10.1007/s00445-017-1099-7"/>
    <hyperlink ref="D2507" r:id="rId19" display="https://doi.org/10.1007/s00445-017-1099-7"/>
    <hyperlink ref="D2508" r:id="rId19" display="https://doi.org/10.1007/s00445-017-1099-7"/>
    <hyperlink ref="D2509" r:id="rId19" display="https://doi.org/10.1007/s00445-017-1099-7"/>
    <hyperlink ref="D2510" r:id="rId19" display="https://doi.org/10.1007/s00445-017-1099-7"/>
    <hyperlink ref="D2511" r:id="rId19" display="https://doi.org/10.1007/s00445-017-1099-7"/>
    <hyperlink ref="D2512" r:id="rId19" display="https://doi.org/10.1007/s00445-017-1099-7"/>
    <hyperlink ref="D1856" r:id="rId20" display="https://doi.org/10.1007/s00445-012-0668-z"/>
    <hyperlink ref="D1857" r:id="rId20" display="https://doi.org/10.1007/s00445-012-0668-z"/>
    <hyperlink ref="D1858" r:id="rId20" display="https://doi.org/10.1007/s00445-012-0668-z"/>
    <hyperlink ref="D1859" r:id="rId20" display="https://doi.org/10.1007/s00445-012-0668-z"/>
    <hyperlink ref="D1860" r:id="rId20" display="https://doi.org/10.1007/s00445-012-0668-z"/>
    <hyperlink ref="D1861" r:id="rId20" display="https://doi.org/10.1007/s00445-012-0668-z"/>
    <hyperlink ref="D1862" r:id="rId20" display="https://doi.org/10.1007/s00445-012-0668-z"/>
    <hyperlink ref="D1863" r:id="rId20" display="https://doi.org/10.1007/s00445-012-0668-z"/>
    <hyperlink ref="D1864" r:id="rId20" display="https://doi.org/10.1007/s00445-012-0668-z"/>
    <hyperlink ref="D1865" r:id="rId20" display="https://doi.org/10.1007/s00445-012-0668-z"/>
    <hyperlink ref="D1866" r:id="rId20" display="https://doi.org/10.1007/s00445-012-0668-z"/>
    <hyperlink ref="D1867" r:id="rId20" display="https://doi.org/10.1007/s00445-012-0668-z"/>
    <hyperlink ref="D1868" r:id="rId20" display="https://doi.org/10.1007/s00445-012-0668-z"/>
    <hyperlink ref="D1869" r:id="rId20" display="https://doi.org/10.1007/s00445-012-0668-z"/>
    <hyperlink ref="D1870" r:id="rId20" display="https://doi.org/10.1007/s00445-012-0668-z"/>
    <hyperlink ref="D1871" r:id="rId20" display="https://doi.org/10.1007/s00445-012-0668-z"/>
    <hyperlink ref="D1872" r:id="rId20" display="https://doi.org/10.1007/s00445-012-0668-z"/>
    <hyperlink ref="D1873" r:id="rId20" display="https://doi.org/10.1007/s00445-012-0668-z"/>
    <hyperlink ref="D1874" r:id="rId20" display="https://doi.org/10.1007/s00445-012-0668-z"/>
    <hyperlink ref="D1875" r:id="rId20" display="https://doi.org/10.1007/s00445-012-0668-z"/>
    <hyperlink ref="D1876" r:id="rId20" display="https://doi.org/10.1007/s00445-012-0668-z"/>
    <hyperlink ref="D1877" r:id="rId20" display="https://doi.org/10.1007/s00445-012-0668-z"/>
    <hyperlink ref="D1878" r:id="rId20" display="https://doi.org/10.1007/s00445-012-0668-z"/>
    <hyperlink ref="D1879" r:id="rId20" display="https://doi.org/10.1007/s00445-012-0668-z"/>
    <hyperlink ref="D1880" r:id="rId20" display="https://doi.org/10.1007/s00445-012-0668-z"/>
    <hyperlink ref="D1881" r:id="rId20" display="https://doi.org/10.1007/s00445-012-0668-z"/>
    <hyperlink ref="D1882" r:id="rId20" display="https://doi.org/10.1007/s00445-012-0668-z"/>
    <hyperlink ref="D1883" r:id="rId20" display="https://doi.org/10.1007/s00445-012-0668-z"/>
    <hyperlink ref="D1884" r:id="rId20" display="https://doi.org/10.1007/s00445-012-0668-z"/>
    <hyperlink ref="D1885" r:id="rId20" display="https://doi.org/10.1007/s00445-012-0668-z"/>
    <hyperlink ref="D1886" r:id="rId20" display="https://doi.org/10.1007/s00445-012-0668-z"/>
    <hyperlink ref="D1887" r:id="rId20" display="https://doi.org/10.1007/s00445-012-0668-z"/>
    <hyperlink ref="D1888" r:id="rId20" display="https://doi.org/10.1007/s00445-012-0668-z"/>
    <hyperlink ref="D1889" r:id="rId20" display="https://doi.org/10.1007/s00445-012-0668-z"/>
    <hyperlink ref="D1890" r:id="rId20" display="https://doi.org/10.1007/s00445-012-0668-z"/>
    <hyperlink ref="D1891" r:id="rId20" display="https://doi.org/10.1007/s00445-012-0668-z"/>
    <hyperlink ref="D1892" r:id="rId20" display="https://doi.org/10.1007/s00445-012-0668-z"/>
    <hyperlink ref="D1893" r:id="rId20" display="https://doi.org/10.1007/s00445-012-0668-z"/>
    <hyperlink ref="D1894" r:id="rId20" display="https://doi.org/10.1007/s00445-012-0668-z"/>
    <hyperlink ref="D1895" r:id="rId20" display="https://doi.org/10.1007/s00445-012-0668-z"/>
    <hyperlink ref="D1896" r:id="rId20" display="https://doi.org/10.1007/s00445-012-0668-z"/>
    <hyperlink ref="D1897" r:id="rId20" display="https://doi.org/10.1007/s00445-012-0668-z"/>
    <hyperlink ref="D1898" r:id="rId20" display="https://doi.org/10.1007/s00445-012-0668-z"/>
    <hyperlink ref="D1899" r:id="rId20" display="https://doi.org/10.1007/s00445-012-0668-z"/>
    <hyperlink ref="D1900" r:id="rId20" display="https://doi.org/10.1007/s00445-012-0668-z"/>
    <hyperlink ref="D1901" r:id="rId20" display="https://doi.org/10.1007/s00445-012-0668-z"/>
    <hyperlink ref="D1902" r:id="rId20" display="https://doi.org/10.1007/s00445-012-0668-z"/>
    <hyperlink ref="D1903" r:id="rId20" display="https://doi.org/10.1007/s00445-012-0668-z"/>
    <hyperlink ref="D1904" r:id="rId20" display="https://doi.org/10.1007/s00445-012-0668-z"/>
    <hyperlink ref="D1905" r:id="rId20" display="https://doi.org/10.1007/s00445-012-0668-z"/>
    <hyperlink ref="D1906" r:id="rId20" display="https://doi.org/10.1007/s00445-012-0668-z"/>
    <hyperlink ref="D1907" r:id="rId20" display="https://doi.org/10.1007/s00445-012-0668-z"/>
    <hyperlink ref="D1908" r:id="rId20" display="https://doi.org/10.1007/s00445-012-0668-z"/>
    <hyperlink ref="D1909" r:id="rId20" display="https://doi.org/10.1007/s00445-012-0668-z"/>
    <hyperlink ref="D1910" r:id="rId20" display="https://doi.org/10.1007/s00445-012-0668-z"/>
    <hyperlink ref="D1911" r:id="rId20" display="https://doi.org/10.1007/s00445-012-0668-z"/>
    <hyperlink ref="D1912" r:id="rId20" display="https://doi.org/10.1007/s00445-012-0668-z"/>
    <hyperlink ref="D1913" r:id="rId20" display="https://doi.org/10.1007/s00445-012-0668-z"/>
    <hyperlink ref="D1914" r:id="rId20" display="https://doi.org/10.1007/s00445-012-0668-z"/>
    <hyperlink ref="D1915" r:id="rId20" display="https://doi.org/10.1007/s00445-012-0668-z"/>
    <hyperlink ref="D1916" r:id="rId20" display="https://doi.org/10.1007/s00445-012-0668-z"/>
    <hyperlink ref="D1917:D2328" r:id="rId19" display="https://doi.org/10.1007/s00445-017-1099-7"/>
    <hyperlink ref="D2513" r:id="rId21" display="https://doi.org/10.1016/j.epsl.2009.04.001"/>
    <hyperlink ref="D2514:D2528" r:id="rId21" display="https://doi.org/10.1016/j.epsl.2009.04.001"/>
    <hyperlink ref="D2529" r:id="rId22" display="https://doi.org/10.1029/2007JB005362"/>
    <hyperlink ref="D2530:D2541" r:id="rId22" display="https://doi.org/10.1029/2007JB005362"/>
    <hyperlink ref="D2542" r:id="rId23" display="https://doi.org/10.1016/j.epsl.2012.11.056"/>
    <hyperlink ref="D2543:D2548" r:id="rId23" display="https://doi.org/10.1016/j.epsl.2012.11.056"/>
    <hyperlink ref="D2549" r:id="rId24" display="https://doi.org/10.1093/gji/ggv550"/>
    <hyperlink ref="D2550:D2565" r:id="rId24" display="https://doi.org/10.1093/gji/ggv550"/>
    <hyperlink ref="D2566" r:id="rId25" display="https://doi.org/10.1002/2013GL058105"/>
    <hyperlink ref="D2567:D2595" r:id="rId25" display="https://doi.org/10.1002/2013GL058105"/>
    <hyperlink ref="D2567" r:id="rId25" display="https://doi.org/10.1002/2013GL058105"/>
    <hyperlink ref="D2596" r:id="rId26" display="https://doi.org/10.1016/j.chemgeo.2008.06.028"/>
    <hyperlink ref="D2597:D2646" r:id="rId26" display="https://doi.org/10.1016/j.chemgeo.2008.06.028"/>
    <hyperlink ref="D2783" r:id="rId27" display="https://doi.org/10.1130/B30668.1"/>
    <hyperlink ref="D2784" r:id="rId27" display="https://doi.org/10.1130/B30668.1"/>
    <hyperlink ref="D2785" r:id="rId27" display="https://doi.org/10.1130/B30668.1"/>
    <hyperlink ref="D2786" r:id="rId27" display="https://doi.org/10.1130/B30668.1"/>
    <hyperlink ref="D2787" r:id="rId27" display="https://doi.org/10.1130/B30668.1"/>
    <hyperlink ref="D2788" r:id="rId27" display="https://doi.org/10.1130/B30668.1"/>
    <hyperlink ref="D2789" r:id="rId27" display="https://doi.org/10.1130/B30668.1"/>
    <hyperlink ref="D2790" r:id="rId27" display="https://doi.org/10.1130/B30668.1"/>
    <hyperlink ref="D2791" r:id="rId27" display="https://doi.org/10.1130/B30668.1"/>
    <hyperlink ref="D2792" r:id="rId27" display="https://doi.org/10.1130/B30668.1"/>
    <hyperlink ref="D2793" r:id="rId27" display="https://doi.org/10.1130/B30668.1"/>
    <hyperlink ref="D2794" r:id="rId27" display="https://doi.org/10.1130/B30668.1"/>
    <hyperlink ref="D2795" r:id="rId27" display="https://doi.org/10.1130/B30668.1"/>
    <hyperlink ref="D2796" r:id="rId27" display="https://doi.org/10.1130/B30668.1"/>
    <hyperlink ref="D2797" r:id="rId27" display="https://doi.org/10.1130/B30668.1"/>
    <hyperlink ref="D2798" r:id="rId27" display="https://doi.org/10.1130/B30668.1"/>
    <hyperlink ref="D2799" r:id="rId27" display="https://doi.org/10.1130/B30668.1"/>
    <hyperlink ref="D2800" r:id="rId27" display="https://doi.org/10.1130/B30668.1"/>
    <hyperlink ref="D2801" r:id="rId27" display="https://doi.org/10.1130/B30668.1"/>
    <hyperlink ref="D2802" r:id="rId27" display="https://doi.org/10.1130/B30668.1"/>
    <hyperlink ref="D2803" r:id="rId27" display="https://doi.org/10.1130/B30668.1"/>
    <hyperlink ref="D2804" r:id="rId27" display="https://doi.org/10.1130/B30668.1"/>
    <hyperlink ref="D2805" r:id="rId27" display="https://doi.org/10.1130/B30668.1"/>
    <hyperlink ref="D2806" r:id="rId27" display="https://doi.org/10.1130/B30668.1"/>
    <hyperlink ref="D2807" r:id="rId27" display="https://doi.org/10.1130/B30668.1"/>
    <hyperlink ref="D2808" r:id="rId27" display="https://doi.org/10.1130/B30668.1"/>
    <hyperlink ref="D2809" r:id="rId27" display="https://doi.org/10.1130/B30668.1"/>
    <hyperlink ref="D2810" r:id="rId27" display="https://doi.org/10.1130/B30668.1"/>
    <hyperlink ref="D2811" r:id="rId27" display="https://doi.org/10.1130/B30668.1"/>
    <hyperlink ref="D2812" r:id="rId27" display="https://doi.org/10.1130/B30668.1"/>
    <hyperlink ref="D2813" r:id="rId27" display="https://doi.org/10.1130/B30668.1"/>
    <hyperlink ref="D2814" r:id="rId27" display="https://doi.org/10.1130/B30668.1"/>
    <hyperlink ref="D2815" r:id="rId27" display="https://doi.org/10.1130/B30668.1"/>
    <hyperlink ref="D2816" r:id="rId27" display="https://doi.org/10.1130/B30668.1"/>
    <hyperlink ref="D2817" r:id="rId27" display="https://doi.org/10.1130/B30668.1"/>
    <hyperlink ref="D2818" r:id="rId27" display="https://doi.org/10.1130/B30668.1"/>
    <hyperlink ref="D2819" r:id="rId27" display="https://doi.org/10.1130/B30668.1"/>
    <hyperlink ref="D2820" r:id="rId27" display="https://doi.org/10.1130/B30668.1"/>
    <hyperlink ref="D2821" r:id="rId27" display="https://doi.org/10.1130/B30668.1"/>
    <hyperlink ref="D2822" r:id="rId27" display="https://doi.org/10.1130/B30668.1"/>
    <hyperlink ref="D2823" r:id="rId27" display="https://doi.org/10.1130/B30668.1"/>
    <hyperlink ref="D2824" r:id="rId27" display="https://doi.org/10.1130/B30668.1"/>
    <hyperlink ref="D2749" r:id="rId11" display="https://doi.org/10.1016/j.epsl.2015.07.053"/>
    <hyperlink ref="D2750:D2782" r:id="rId11" display="https://doi.org/10.1016/j.epsl.2015.07.053"/>
    <hyperlink ref="D2741" r:id="rId16" display="https://doi.org/10.1007/s00445-002-0230-5"/>
    <hyperlink ref="D2742:D2748" r:id="rId16" display="https://doi.org/10.1007/s00445-002-0230-5"/>
    <hyperlink ref="D2647:D2740" r:id="rId28" display="https://doi.org/10.1016/j.jvolgeores.2007.08.010"/>
    <hyperlink ref="D2825" r:id="rId29" display="https://doi.org/10.1007/s00445-019-1298-5"/>
    <hyperlink ref="D2826" r:id="rId29" display="https://doi.org/10.1007/s00445-019-1298-5"/>
    <hyperlink ref="D2827" r:id="rId29" display="https://doi.org/10.1007/s00445-019-1298-5"/>
    <hyperlink ref="D2828" r:id="rId29" display="https://doi.org/10.1007/s00445-019-1298-5"/>
    <hyperlink ref="D2829" r:id="rId29" display="https://doi.org/10.1007/s00445-019-1298-5"/>
    <hyperlink ref="D2830" r:id="rId29" display="https://doi.org/10.1007/s00445-019-1298-5"/>
    <hyperlink ref="D2831" r:id="rId29" display="https://doi.org/10.1007/s00445-019-1298-5"/>
    <hyperlink ref="D2832" r:id="rId29" display="https://doi.org/10.1007/s00445-019-1298-5"/>
    <hyperlink ref="D2833" r:id="rId29" display="https://doi.org/10.1007/s00445-019-1298-5"/>
    <hyperlink ref="D2834" r:id="rId29" display="https://doi.org/10.1007/s00445-019-1298-5"/>
    <hyperlink ref="D2835" r:id="rId29" display="https://doi.org/10.1007/s00445-019-1298-5"/>
    <hyperlink ref="D2836" r:id="rId29" display="https://doi.org/10.1007/s00445-019-1298-5"/>
    <hyperlink ref="D2837" r:id="rId29" display="https://doi.org/10.1007/s00445-019-1298-5"/>
    <hyperlink ref="D2838" r:id="rId29" display="https://doi.org/10.1007/s00445-019-1298-5"/>
    <hyperlink ref="D2839" r:id="rId29" display="https://doi.org/10.1007/s00445-019-1298-5"/>
    <hyperlink ref="D2840" r:id="rId29" display="https://doi.org/10.1007/s00445-019-1298-5"/>
    <hyperlink ref="D2841" r:id="rId29" display="https://doi.org/10.1007/s00445-019-1298-5"/>
    <hyperlink ref="D2842" r:id="rId29" display="https://doi.org/10.1007/s00445-019-1298-5"/>
    <hyperlink ref="D2843" r:id="rId29" display="https://doi.org/10.1007/s00445-019-1298-5"/>
    <hyperlink ref="D2844" r:id="rId29" display="https://doi.org/10.1007/s00445-019-1298-5"/>
    <hyperlink ref="D2845" r:id="rId29" display="https://doi.org/10.1007/s00445-019-1298-5"/>
    <hyperlink ref="D2846" r:id="rId29" display="https://doi.org/10.1007/s00445-019-1298-5"/>
    <hyperlink ref="D2847" r:id="rId29" display="https://doi.org/10.1007/s00445-019-1298-5"/>
    <hyperlink ref="D2848" r:id="rId29" display="https://doi.org/10.1007/s00445-019-1298-5"/>
    <hyperlink ref="D2849" r:id="rId29" display="https://doi.org/10.1007/s00445-019-1298-5"/>
    <hyperlink ref="D2850" r:id="rId29" display="https://doi.org/10.1007/s00445-019-1298-5"/>
    <hyperlink ref="D2851" r:id="rId29" display="https://doi.org/10.1007/s00445-019-1298-5"/>
    <hyperlink ref="D2852" r:id="rId29" display="https://doi.org/10.1007/s00445-019-1298-5"/>
    <hyperlink ref="D2853" r:id="rId29" display="https://doi.org/10.1007/s00445-019-1298-5"/>
    <hyperlink ref="D2854" r:id="rId29" display="https://doi.org/10.1007/s00445-019-1298-5"/>
    <hyperlink ref="D2855" r:id="rId29" display="https://doi.org/10.1007/s00445-019-1298-5"/>
    <hyperlink ref="D2856" r:id="rId29" display="https://doi.org/10.1007/s00445-019-1298-5"/>
    <hyperlink ref="D2857" r:id="rId29" display="https://doi.org/10.1007/s00445-019-1298-5"/>
    <hyperlink ref="D2858" r:id="rId29" display="https://doi.org/10.1007/s00445-019-1298-5"/>
    <hyperlink ref="D2859" r:id="rId29" display="https://doi.org/10.1007/s00445-019-1298-5"/>
    <hyperlink ref="D2860" r:id="rId29" display="https://doi.org/10.1007/s00445-019-1298-5"/>
    <hyperlink ref="D2861" r:id="rId29" display="https://doi.org/10.1007/s00445-019-1298-5"/>
    <hyperlink ref="D2862" r:id="rId29" display="https://doi.org/10.1007/s00445-019-1298-5"/>
    <hyperlink ref="D2863" r:id="rId29" display="https://doi.org/10.1007/s00445-019-1298-5"/>
    <hyperlink ref="D2864" r:id="rId29" display="https://doi.org/10.1007/s00445-019-1298-5"/>
    <hyperlink ref="D2865" r:id="rId29" display="https://doi.org/10.1007/s00445-019-1298-5"/>
    <hyperlink ref="D2866" r:id="rId29" display="https://doi.org/10.1007/s00445-019-1298-5"/>
    <hyperlink ref="D2867" r:id="rId29" display="https://doi.org/10.1007/s00445-019-1298-5"/>
    <hyperlink ref="D2868" r:id="rId29" display="https://doi.org/10.1007/s00445-019-1298-5"/>
    <hyperlink ref="D2869" r:id="rId29" display="https://doi.org/10.1007/s00445-019-1298-5"/>
    <hyperlink ref="D2870" r:id="rId29" display="https://doi.org/10.1007/s00445-019-1298-5"/>
    <hyperlink ref="D2871" r:id="rId29" display="https://doi.org/10.1007/s00445-019-1298-5"/>
    <hyperlink ref="D2872" r:id="rId29" display="https://doi.org/10.1007/s00445-019-1298-5"/>
    <hyperlink ref="D2873" r:id="rId29" display="https://doi.org/10.1007/s00445-019-1298-5"/>
    <hyperlink ref="D2874" r:id="rId29" display="https://doi.org/10.1007/s00445-019-1298-5"/>
    <hyperlink ref="D2875" r:id="rId29" display="https://doi.org/10.1007/s00445-019-1298-5"/>
    <hyperlink ref="D2876" r:id="rId29" display="https://doi.org/10.1007/s00445-019-1298-5"/>
    <hyperlink ref="D2877" r:id="rId29" display="https://doi.org/10.1007/s00445-019-1298-5"/>
    <hyperlink ref="D2878" r:id="rId29" display="https://doi.org/10.1007/s00445-019-1298-5"/>
    <hyperlink ref="D2879" r:id="rId29" display="https://doi.org/10.1007/s00445-019-1298-5"/>
    <hyperlink ref="D2880" r:id="rId29" display="https://doi.org/10.1007/s00445-019-1298-5"/>
    <hyperlink ref="D2881" r:id="rId29" display="https://doi.org/10.1007/s00445-019-1298-5"/>
    <hyperlink ref="D2882" r:id="rId29" display="https://doi.org/10.1007/s00445-019-1298-5"/>
    <hyperlink ref="D2883" r:id="rId29" display="https://doi.org/10.1007/s00445-019-1298-5"/>
    <hyperlink ref="D2884" r:id="rId29" display="https://doi.org/10.1007/s00445-019-1298-5"/>
    <hyperlink ref="D2885" r:id="rId29" display="https://doi.org/10.1007/s00445-019-1298-5"/>
    <hyperlink ref="D2886" r:id="rId29" display="https://doi.org/10.1007/s00445-019-1298-5"/>
    <hyperlink ref="D2887" r:id="rId29" display="https://doi.org/10.1007/s00445-019-1298-5"/>
    <hyperlink ref="D2888" r:id="rId29" display="https://doi.org/10.1007/s00445-019-1298-5"/>
    <hyperlink ref="D2889" r:id="rId29" display="https://doi.org/10.1007/s00445-019-1298-5"/>
    <hyperlink ref="D2890" r:id="rId29" display="https://doi.org/10.1007/s00445-019-1298-5"/>
    <hyperlink ref="D2891" r:id="rId29" display="https://doi.org/10.1007/s00445-019-1298-5"/>
    <hyperlink ref="D2892" r:id="rId29" display="https://doi.org/10.1007/s00445-019-1298-5"/>
    <hyperlink ref="D2893" r:id="rId29" display="https://doi.org/10.1007/s00445-019-1298-5"/>
    <hyperlink ref="D2894" r:id="rId29" display="https://doi.org/10.1007/s00445-019-1298-5"/>
    <hyperlink ref="D2895" r:id="rId29" display="https://doi.org/10.1007/s00445-019-1298-5"/>
    <hyperlink ref="D2896" r:id="rId29" display="https://doi.org/10.1007/s00445-019-1298-5"/>
    <hyperlink ref="D2897" r:id="rId29" display="https://doi.org/10.1007/s00445-019-1298-5"/>
    <hyperlink ref="D2898" r:id="rId29" display="https://doi.org/10.1007/s00445-019-1298-5"/>
    <hyperlink ref="D2899" r:id="rId29" display="https://doi.org/10.1007/s00445-019-1298-5"/>
    <hyperlink ref="D2900" r:id="rId29" display="https://doi.org/10.1007/s00445-019-1298-5"/>
    <hyperlink ref="D2901" r:id="rId29" display="https://doi.org/10.1007/s00445-019-1298-5"/>
    <hyperlink ref="D2902" r:id="rId29" display="https://doi.org/10.1007/s00445-019-1298-5"/>
    <hyperlink ref="D2903" r:id="rId29" display="https://doi.org/10.1007/s00445-019-1298-5"/>
    <hyperlink ref="D2904" r:id="rId29" display="https://doi.org/10.1007/s00445-019-1298-5"/>
    <hyperlink ref="D2905" r:id="rId29" display="https://doi.org/10.1007/s00445-019-1298-5"/>
    <hyperlink ref="D2906" r:id="rId29" display="https://doi.org/10.1007/s00445-019-1298-5"/>
    <hyperlink ref="D2907" r:id="rId29" display="https://doi.org/10.1007/s00445-019-1298-5"/>
    <hyperlink ref="D2908" r:id="rId29" display="https://doi.org/10.1007/s00445-019-1298-5"/>
    <hyperlink ref="D2909" r:id="rId29" display="https://doi.org/10.1007/s00445-019-1298-5"/>
    <hyperlink ref="D2910" r:id="rId29" display="https://doi.org/10.1007/s00445-019-1298-5"/>
    <hyperlink ref="D2911" r:id="rId29" display="https://doi.org/10.1007/s00445-019-1298-5"/>
    <hyperlink ref="D2912" r:id="rId29" display="https://doi.org/10.1007/s00445-019-1298-5"/>
    <hyperlink ref="D2913" r:id="rId29" display="https://doi.org/10.1007/s00445-019-1298-5"/>
    <hyperlink ref="D2914" r:id="rId29" display="https://doi.org/10.1007/s00445-019-1298-5"/>
    <hyperlink ref="D2915" r:id="rId29" display="https://doi.org/10.1007/s00445-019-1298-5"/>
    <hyperlink ref="D2916" r:id="rId29" display="https://doi.org/10.1007/s00445-019-1298-5"/>
    <hyperlink ref="D2917" r:id="rId30" display="https://doi.org/10.1007/s00445-021-01497-6"/>
    <hyperlink ref="D2918" r:id="rId30" display="https://doi.org/10.1007/s00445-021-01497-6"/>
    <hyperlink ref="D2919" r:id="rId30" display="https://doi.org/10.1007/s00445-021-01497-6"/>
    <hyperlink ref="D2920" r:id="rId30" display="https://doi.org/10.1007/s00445-021-01497-6"/>
    <hyperlink ref="D2921" r:id="rId30" display="https://doi.org/10.1007/s00445-021-01497-6"/>
    <hyperlink ref="D2922" r:id="rId30" display="https://doi.org/10.1007/s00445-021-01497-6"/>
    <hyperlink ref="D2923" r:id="rId30" display="https://doi.org/10.1007/s00445-021-01497-6"/>
    <hyperlink ref="D2924" r:id="rId30" display="https://doi.org/10.1007/s00445-021-01497-6"/>
    <hyperlink ref="D2925" r:id="rId30" display="https://doi.org/10.1007/s00445-021-01497-6"/>
    <hyperlink ref="D2926" r:id="rId30" display="https://doi.org/10.1007/s00445-021-01497-6"/>
    <hyperlink ref="D2927" r:id="rId30" display="https://doi.org/10.1007/s00445-021-01497-6"/>
    <hyperlink ref="D2928" r:id="rId30" display="https://doi.org/10.1007/s00445-021-01497-6"/>
    <hyperlink ref="D2929" r:id="rId30" display="https://doi.org/10.1007/s00445-021-01497-6"/>
    <hyperlink ref="D2930" r:id="rId30" display="https://doi.org/10.1007/s00445-021-01497-6"/>
    <hyperlink ref="D2931" r:id="rId30" display="https://doi.org/10.1007/s00445-021-01497-6"/>
    <hyperlink ref="D2932" r:id="rId30" display="https://doi.org/10.1007/s00445-021-01497-6"/>
    <hyperlink ref="D2933" r:id="rId30" display="https://doi.org/10.1007/s00445-021-01497-6"/>
    <hyperlink ref="D2934" r:id="rId30" display="https://doi.org/10.1007/s00445-021-01497-6"/>
    <hyperlink ref="D2935" r:id="rId30" display="https://doi.org/10.1007/s00445-021-01497-6"/>
    <hyperlink ref="D2936" r:id="rId30" display="https://doi.org/10.1007/s00445-021-01497-6"/>
    <hyperlink ref="D2937" r:id="rId30" display="https://doi.org/10.1007/s00445-021-01497-6"/>
    <hyperlink ref="D2938" r:id="rId30" display="https://doi.org/10.1007/s00445-021-01497-6"/>
    <hyperlink ref="D2939" r:id="rId30" display="https://doi.org/10.1007/s00445-021-01497-6"/>
    <hyperlink ref="D2940" r:id="rId30" display="https://doi.org/10.1007/s00445-021-01497-6"/>
    <hyperlink ref="D2941" r:id="rId30" display="https://doi.org/10.1007/s00445-021-01497-6"/>
    <hyperlink ref="D2942" r:id="rId30" display="https://doi.org/10.1007/s00445-021-01497-6"/>
    <hyperlink ref="D2943" r:id="rId30" display="https://doi.org/10.1007/s00445-021-01497-6"/>
    <hyperlink ref="D2944" r:id="rId30" display="https://doi.org/10.1007/s00445-021-01497-6"/>
    <hyperlink ref="D2945" r:id="rId30" display="https://doi.org/10.1007/s00445-021-01497-6"/>
    <hyperlink ref="D2946" r:id="rId30" display="https://doi.org/10.1007/s00445-021-01497-6"/>
    <hyperlink ref="D2947" r:id="rId30" display="https://doi.org/10.1007/s00445-021-01497-6"/>
    <hyperlink ref="D2948" r:id="rId30" display="https://doi.org/10.1007/s00445-021-01497-6"/>
    <hyperlink ref="D2949" r:id="rId30" display="https://doi.org/10.1007/s00445-021-01497-6"/>
    <hyperlink ref="D2950" r:id="rId30" display="https://doi.org/10.1007/s00445-021-01497-6"/>
    <hyperlink ref="D2951" r:id="rId30" display="https://doi.org/10.1007/s00445-021-01497-6"/>
    <hyperlink ref="D2952" r:id="rId30" display="https://doi.org/10.1007/s00445-021-01497-6"/>
    <hyperlink ref="D2953" r:id="rId30" display="https://doi.org/10.1007/s00445-021-01497-6"/>
    <hyperlink ref="D2954" r:id="rId30" display="https://doi.org/10.1007/s00445-021-01497-6"/>
    <hyperlink ref="D2955" r:id="rId30" display="https://doi.org/10.1007/s00445-021-01497-6"/>
    <hyperlink ref="D2956" r:id="rId30" display="https://doi.org/10.1007/s00445-021-01497-6"/>
    <hyperlink ref="D2957" r:id="rId30" display="https://doi.org/10.1007/s00445-021-01497-6"/>
    <hyperlink ref="D2958" r:id="rId30" display="https://doi.org/10.1007/s00445-021-01497-6"/>
    <hyperlink ref="D2959" r:id="rId30" display="https://doi.org/10.1007/s00445-021-01497-6"/>
    <hyperlink ref="D2960" r:id="rId30" display="https://doi.org/10.1007/s00445-021-01497-6"/>
    <hyperlink ref="D2961" r:id="rId30" display="https://doi.org/10.1007/s00445-021-01497-6"/>
    <hyperlink ref="D2962" r:id="rId30" display="https://doi.org/10.1007/s00445-021-01497-6"/>
    <hyperlink ref="D2963" r:id="rId30" display="https://doi.org/10.1007/s00445-021-01497-6"/>
    <hyperlink ref="D2964" r:id="rId30" display="https://doi.org/10.1007/s00445-021-01497-6"/>
    <hyperlink ref="D2965" r:id="rId30" display="https://doi.org/10.1007/s00445-021-01497-6"/>
    <hyperlink ref="D2966" r:id="rId30" display="https://doi.org/10.1007/s00445-021-01497-6"/>
    <hyperlink ref="D2967" r:id="rId30" display="https://doi.org/10.1007/s00445-021-01497-6"/>
    <hyperlink ref="D2968" r:id="rId30" display="https://doi.org/10.1007/s00445-021-01497-6"/>
    <hyperlink ref="D2969" r:id="rId30" display="https://doi.org/10.1007/s00445-021-01497-6"/>
    <hyperlink ref="D2970" r:id="rId30" display="https://doi.org/10.1007/s00445-021-01497-6"/>
    <hyperlink ref="D2971" r:id="rId30" display="https://doi.org/10.1007/s00445-021-01497-6"/>
    <hyperlink ref="D2972" r:id="rId30" display="https://doi.org/10.1007/s00445-021-01497-6"/>
    <hyperlink ref="D2973" r:id="rId30" display="https://doi.org/10.1007/s00445-021-01497-6"/>
    <hyperlink ref="D2974" r:id="rId30" display="https://doi.org/10.1007/s00445-021-01497-6"/>
    <hyperlink ref="D2975" r:id="rId30" display="https://doi.org/10.1007/s00445-021-01497-6"/>
    <hyperlink ref="D2976" r:id="rId30" display="https://doi.org/10.1007/s00445-021-01497-6"/>
    <hyperlink ref="D2977" r:id="rId30" display="https://doi.org/10.1007/s00445-021-01497-6"/>
    <hyperlink ref="D3131" r:id="rId31" display="https://doi.org/10.1029/2018GC008006"/>
    <hyperlink ref="D3132" r:id="rId31" display="https://doi.org/10.1029/2018GC008006"/>
    <hyperlink ref="D3133" r:id="rId31" display="https://doi.org/10.1029/2018GC008006"/>
    <hyperlink ref="D3134" r:id="rId31" display="https://doi.org/10.1029/2018GC008006"/>
    <hyperlink ref="D3135" r:id="rId31" display="https://doi.org/10.1029/2018GC008006"/>
    <hyperlink ref="D3136" r:id="rId31" display="https://doi.org/10.1029/2018GC008006"/>
    <hyperlink ref="D3137" r:id="rId31" display="https://doi.org/10.1029/2018GC008006"/>
    <hyperlink ref="D3138" r:id="rId31" display="https://doi.org/10.1029/2018GC008006"/>
    <hyperlink ref="D3139" r:id="rId31" display="https://doi.org/10.1029/2018GC008006"/>
    <hyperlink ref="D3140" r:id="rId31" display="https://doi.org/10.1029/2018GC008006"/>
    <hyperlink ref="D3141" r:id="rId31" display="https://doi.org/10.1029/2018GC008006"/>
    <hyperlink ref="D3142" r:id="rId31" display="https://doi.org/10.1029/2018GC008006"/>
    <hyperlink ref="D3143" r:id="rId31" display="https://doi.org/10.1029/2018GC008006"/>
    <hyperlink ref="D3144" r:id="rId31" display="https://doi.org/10.1029/2018GC008006"/>
    <hyperlink ref="D3145" r:id="rId31" display="https://doi.org/10.1029/2018GC008006"/>
    <hyperlink ref="D3146" r:id="rId31" display="https://doi.org/10.1029/2018GC008006"/>
    <hyperlink ref="D3147" r:id="rId31" display="https://doi.org/10.1029/2018GC008006"/>
    <hyperlink ref="D3148" r:id="rId31" display="https://doi.org/10.1029/2018GC008006"/>
    <hyperlink ref="D3149" r:id="rId31" display="https://doi.org/10.1029/2018GC008006"/>
    <hyperlink ref="D3150" r:id="rId31" display="https://doi.org/10.1029/2018GC008006"/>
    <hyperlink ref="D3151" r:id="rId31" display="https://doi.org/10.1029/2018GC008006"/>
    <hyperlink ref="D3152" r:id="rId31" display="https://doi.org/10.1029/2018GC008006"/>
    <hyperlink ref="D3153" r:id="rId31" display="https://doi.org/10.1029/2018GC008006"/>
    <hyperlink ref="D3154" r:id="rId31" display="https://doi.org/10.1029/2018GC008006"/>
    <hyperlink ref="D3155" r:id="rId31" display="https://doi.org/10.1029/2018GC008006"/>
    <hyperlink ref="D3156" r:id="rId32" display="https://doi.org/10.1016/j.jvolgeores.2020.107068"/>
    <hyperlink ref="D3157" r:id="rId32" display="https://doi.org/10.1016/j.jvolgeores.2020.107068"/>
    <hyperlink ref="D3158" r:id="rId32" display="https://doi.org/10.1016/j.jvolgeores.2020.107068"/>
    <hyperlink ref="D3159" r:id="rId32" display="https://doi.org/10.1016/j.jvolgeores.2020.107068"/>
    <hyperlink ref="D3160" r:id="rId32" display="https://doi.org/10.1016/j.jvolgeores.2020.107068"/>
    <hyperlink ref="D3161" r:id="rId32" display="https://doi.org/10.1016/j.jvolgeores.2020.107068"/>
    <hyperlink ref="D3162" r:id="rId32" display="https://doi.org/10.1016/j.jvolgeores.2020.107068"/>
    <hyperlink ref="D3163" r:id="rId32" display="https://doi.org/10.1016/j.jvolgeores.2020.107068"/>
    <hyperlink ref="D3164" r:id="rId32" display="https://doi.org/10.1016/j.jvolgeores.2020.107068"/>
    <hyperlink ref="D3165" r:id="rId32" display="https://doi.org/10.1016/j.jvolgeores.2020.107068"/>
    <hyperlink ref="D3166" r:id="rId32" display="https://doi.org/10.1016/j.jvolgeores.2020.107068"/>
    <hyperlink ref="D3167" r:id="rId32" display="https://doi.org/10.1016/j.jvolgeores.2020.107068"/>
    <hyperlink ref="D3168" r:id="rId32" display="https://doi.org/10.1016/j.jvolgeores.2020.107068"/>
    <hyperlink ref="D3169" r:id="rId32" display="https://doi.org/10.1016/j.jvolgeores.2020.107068"/>
    <hyperlink ref="D3170" r:id="rId32" display="https://doi.org/10.1016/j.jvolgeores.2020.107068"/>
    <hyperlink ref="D3171" r:id="rId32" display="https://doi.org/10.1016/j.jvolgeores.2020.107068"/>
    <hyperlink ref="D3172" r:id="rId32" display="https://doi.org/10.1016/j.jvolgeores.2020.107068"/>
    <hyperlink ref="D3173" r:id="rId32" display="https://doi.org/10.1016/j.jvolgeores.2020.107068"/>
    <hyperlink ref="D3174" r:id="rId32" display="https://doi.org/10.1016/j.jvolgeores.2020.107068"/>
    <hyperlink ref="D3175" r:id="rId32" display="https://doi.org/10.1016/j.jvolgeores.2020.107068"/>
    <hyperlink ref="D3176" r:id="rId32" display="https://doi.org/10.1016/j.jvolgeores.2020.107068"/>
    <hyperlink ref="D3177" r:id="rId32" display="https://doi.org/10.1016/j.jvolgeores.2020.107068"/>
    <hyperlink ref="D3178" r:id="rId32" display="https://doi.org/10.1016/j.jvolgeores.2020.107068"/>
    <hyperlink ref="D3179" r:id="rId32" display="https://doi.org/10.1016/j.jvolgeores.2020.107068"/>
    <hyperlink ref="D3180" r:id="rId32" display="https://doi.org/10.1016/j.jvolgeores.2020.107068"/>
    <hyperlink ref="D3181" r:id="rId32" display="https://doi.org/10.1016/j.jvolgeores.2020.107068"/>
    <hyperlink ref="D3182" r:id="rId32" display="https://doi.org/10.1016/j.jvolgeores.2020.107068"/>
    <hyperlink ref="D3183" r:id="rId32" display="https://doi.org/10.1016/j.jvolgeores.2020.107068"/>
    <hyperlink ref="D3184" r:id="rId32" display="https://doi.org/10.1016/j.jvolgeores.2020.107068"/>
    <hyperlink ref="D3185" r:id="rId32" display="https://doi.org/10.1016/j.jvolgeores.2020.107068"/>
    <hyperlink ref="D3186" r:id="rId32" display="https://doi.org/10.1016/j.jvolgeores.2020.107068"/>
    <hyperlink ref="D3187" r:id="rId32" display="https://doi.org/10.1016/j.jvolgeores.2020.107068"/>
    <hyperlink ref="D3188" r:id="rId32" display="https://doi.org/10.1016/j.jvolgeores.2020.107068"/>
    <hyperlink ref="D3189" r:id="rId32" display="https://doi.org/10.1016/j.jvolgeores.2020.107068"/>
    <hyperlink ref="D3190" r:id="rId32" display="https://doi.org/10.1016/j.jvolgeores.2020.107068"/>
    <hyperlink ref="D3191" r:id="rId32" display="https://doi.org/10.1016/j.jvolgeores.2020.107068"/>
    <hyperlink ref="D3192" r:id="rId32" display="https://doi.org/10.1016/j.jvolgeores.2020.107068"/>
    <hyperlink ref="D3193" r:id="rId32" display="https://doi.org/10.1016/j.jvolgeores.2020.107068"/>
    <hyperlink ref="D3194" r:id="rId32" display="https://doi.org/10.1016/j.jvolgeores.2020.107068"/>
    <hyperlink ref="D3195" r:id="rId32" display="https://doi.org/10.1016/j.jvolgeores.2020.107068"/>
    <hyperlink ref="D3196" r:id="rId32" display="https://doi.org/10.1016/j.jvolgeores.2020.107068"/>
    <hyperlink ref="D3197" r:id="rId32" display="https://doi.org/10.1016/j.jvolgeores.2020.107068"/>
    <hyperlink ref="D3198" r:id="rId32" display="https://doi.org/10.1016/j.jvolgeores.2020.107068"/>
    <hyperlink ref="D3199" r:id="rId32" display="https://doi.org/10.1016/j.jvolgeores.2020.107068"/>
    <hyperlink ref="D3200" r:id="rId32" display="https://doi.org/10.1016/j.jvolgeores.2020.107068"/>
    <hyperlink ref="D3201" r:id="rId32" display="https://doi.org/10.1016/j.jvolgeores.2020.107068"/>
    <hyperlink ref="D3202" r:id="rId32" display="https://doi.org/10.1016/j.jvolgeores.2020.107068"/>
    <hyperlink ref="D3203" r:id="rId32" display="https://doi.org/10.1016/j.jvolgeores.2020.107068"/>
    <hyperlink ref="D3204" r:id="rId32" display="https://doi.org/10.1016/j.jvolgeores.2020.107068"/>
    <hyperlink ref="D3205" r:id="rId33" display="https://doi.org/10.1029/1999JB900435"/>
    <hyperlink ref="D3206:D3215" r:id="rId33" display="https://doi.org/10.1029/1999JB900435"/>
    <hyperlink ref="D3216" r:id="rId34" display="https://doi.org/10.1029/2006GL027224"/>
    <hyperlink ref="D3220:D3232" r:id="rId34" display="https://doi.org/10.1029/2006GL027224"/>
    <hyperlink ref="D3225" r:id="rId34" display="https://doi.org/10.1029/2006GL027224"/>
    <hyperlink ref="D3226" r:id="rId34" display="https://doi.org/10.1029/2006GL027224"/>
    <hyperlink ref="D3227" r:id="rId34" display="https://doi.org/10.1029/2006GL027224"/>
    <hyperlink ref="D3228" r:id="rId34" display="https://doi.org/10.1029/2006GL027224"/>
    <hyperlink ref="D3229" r:id="rId34" display="https://doi.org/10.1029/2006GL027224"/>
    <hyperlink ref="D3230" r:id="rId34" display="https://doi.org/10.1029/2006GL027224"/>
    <hyperlink ref="D3231" r:id="rId34" display="https://doi.org/10.1029/2006GL027224"/>
    <hyperlink ref="D3217:D3223" r:id="rId34" display="https://doi.org/10.1029/2006GL027224"/>
    <hyperlink ref="D3233" r:id="rId34" display="https://doi.org/10.1029/2006GL027224"/>
    <hyperlink ref="D3234" r:id="rId34" display="https://doi.org/10.1029/2006GL027224"/>
    <hyperlink ref="D3235" r:id="rId34" display="https://doi.org/10.1029/2006GL027224"/>
    <hyperlink ref="D3236" r:id="rId34" display="https://doi.org/10.1029/2006GL027224"/>
    <hyperlink ref="D3237" r:id="rId34" display="https://doi.org/10.1029/2006GL027224"/>
    <hyperlink ref="D3238" r:id="rId34" display="https://doi.org/10.1029/2006GL027224"/>
    <hyperlink ref="D3239" r:id="rId34" display="https://doi.org/10.1029/2006GL027224"/>
    <hyperlink ref="D3240" r:id="rId34" display="https://doi.org/10.1029/2006GL027224"/>
    <hyperlink ref="D3241" r:id="rId34" display="https://doi.org/10.1029/2006GL027224"/>
    <hyperlink ref="D3248" r:id="rId35" display="https://doi.org/10.1007/s004450050128"/>
    <hyperlink ref="D3242" r:id="rId36" display="https://doi.org/10.1038/323598a0"/>
    <hyperlink ref="D3243" r:id="rId36" display="https://doi.org/10.1038/323598a0"/>
    <hyperlink ref="D3244" r:id="rId36" display="https://doi.org/10.1038/323598a0"/>
    <hyperlink ref="D3245" r:id="rId36" display="https://doi.org/10.1038/323598a0"/>
    <hyperlink ref="D3246" r:id="rId36" display="https://doi.org/10.1038/323598a0"/>
    <hyperlink ref="D3247" r:id="rId36" display="https://doi.org/10.1038/323598a0"/>
    <hyperlink ref="D3249" r:id="rId35" display="https://doi.org/10.1007/s004450050128"/>
    <hyperlink ref="D3250" r:id="rId35" display="https://doi.org/10.1007/s004450050128"/>
    <hyperlink ref="D3251" r:id="rId35" display="https://doi.org/10.1007/s004450050128"/>
    <hyperlink ref="D3252" r:id="rId35" display="https://doi.org/10.1007/s004450050128"/>
    <hyperlink ref="D3253" r:id="rId35" display="https://doi.org/10.1007/s004450050128"/>
    <hyperlink ref="D3254" r:id="rId35" display="https://doi.org/10.1007/s004450050128"/>
    <hyperlink ref="D3255" r:id="rId35" display="https://doi.org/10.1007/s004450050128"/>
    <hyperlink ref="D3256" r:id="rId35" display="https://doi.org/10.1007/s004450050128"/>
    <hyperlink ref="D3257" r:id="rId35" display="https://doi.org/10.1007/s004450050128"/>
    <hyperlink ref="D3258" r:id="rId35" display="https://doi.org/10.1007/s004450050128"/>
    <hyperlink ref="D3259" r:id="rId35" display="https://doi.org/10.1007/s004450050128"/>
    <hyperlink ref="D3260" r:id="rId35" display="https://doi.org/10.1007/s004450050128"/>
    <hyperlink ref="D3261" r:id="rId35" display="https://doi.org/10.1007/s004450050128"/>
    <hyperlink ref="D3262" r:id="rId35" display="https://doi.org/10.1007/s004450050128"/>
    <hyperlink ref="D3263" r:id="rId35" display="https://doi.org/10.1007/s004450050128"/>
    <hyperlink ref="D3264" r:id="rId35" display="https://doi.org/10.1007/s004450050128"/>
    <hyperlink ref="D3265" r:id="rId35" display="https://doi.org/10.1007/s004450050128"/>
    <hyperlink ref="D3266" r:id="rId35" display="https://doi.org/10.1007/s004450050128"/>
    <hyperlink ref="D3267" r:id="rId35" display="https://doi.org/10.1007/s004450050128"/>
    <hyperlink ref="D3268" r:id="rId35" display="https://doi.org/10.1007/s004450050128"/>
    <hyperlink ref="D3269" r:id="rId35" display="https://doi.org/10.1007/s004450050128"/>
    <hyperlink ref="D3270" r:id="rId35" display="https://doi.org/10.1007/s004450050128"/>
    <hyperlink ref="D3271" r:id="rId35" display="https://doi.org/10.1007/s004450050128"/>
    <hyperlink ref="D3272" r:id="rId35" display="https://doi.org/10.1007/s004450050128"/>
    <hyperlink ref="D3273" r:id="rId35" display="https://doi.org/10.1007/s004450050128"/>
    <hyperlink ref="D3274" r:id="rId35" display="https://doi.org/10.1007/s004450050128"/>
    <hyperlink ref="D3275" r:id="rId35" display="https://doi.org/10.1007/s004450050128"/>
    <hyperlink ref="D3276" r:id="rId35" display="https://doi.org/10.1007/s004450050128"/>
    <hyperlink ref="D3277" r:id="rId35" display="https://doi.org/10.1007/s004450050128"/>
    <hyperlink ref="D3278" r:id="rId35" display="https://doi.org/10.1007/s004450050128"/>
    <hyperlink ref="D3279" r:id="rId35" display="https://doi.org/10.1007/s004450050128"/>
    <hyperlink ref="D3280" r:id="rId35" display="https://doi.org/10.1007/s004450050128"/>
    <hyperlink ref="D3281" r:id="rId35" display="https://doi.org/10.1007/s004450050128"/>
    <hyperlink ref="D3282" r:id="rId35" display="https://doi.org/10.1007/s004450050128"/>
    <hyperlink ref="D3283" r:id="rId35" display="https://doi.org/10.1007/s004450050128"/>
    <hyperlink ref="D3284" r:id="rId35" display="https://doi.org/10.1007/s004450050128"/>
    <hyperlink ref="D3285" r:id="rId35" display="https://doi.org/10.1007/s004450050128"/>
    <hyperlink ref="D3286" r:id="rId35" display="https://doi.org/10.1007/s004450050128"/>
    <hyperlink ref="D3287" r:id="rId35" display="https://doi.org/10.1007/s004450050128"/>
    <hyperlink ref="D3288" r:id="rId35" display="https://doi.org/10.1007/s004450050128"/>
    <hyperlink ref="D3289" r:id="rId35" display="https://doi.org/10.1007/s004450050128"/>
    <hyperlink ref="D3290" r:id="rId35" display="https://doi.org/10.1007/s004450050128"/>
    <hyperlink ref="D3291" r:id="rId35" display="https://doi.org/10.1007/s004450050128"/>
    <hyperlink ref="D3292" r:id="rId35" display="https://doi.org/10.1007/s004450050128"/>
    <hyperlink ref="D3293" r:id="rId35" display="https://doi.org/10.1007/s004450050128"/>
    <hyperlink ref="D3294" r:id="rId35" display="https://doi.org/10.1007/s004450050128"/>
    <hyperlink ref="D3295" r:id="rId35" display="https://doi.org/10.1007/s004450050128"/>
    <hyperlink ref="D3296" r:id="rId35" display="https://doi.org/10.1007/s004450050128"/>
    <hyperlink ref="D3297" r:id="rId35" display="https://doi.org/10.1007/s004450050128"/>
    <hyperlink ref="D3298" r:id="rId35" display="https://doi.org/10.1007/s004450050128"/>
    <hyperlink ref="D3299" r:id="rId35" display="https://doi.org/10.1007/s004450050128"/>
    <hyperlink ref="D3300" r:id="rId35" display="https://doi.org/10.1007/s004450050128"/>
    <hyperlink ref="D3301" r:id="rId35" display="https://doi.org/10.1007/s004450050128"/>
    <hyperlink ref="D3302" r:id="rId35" display="https://doi.org/10.1007/s004450050128"/>
    <hyperlink ref="D3303" r:id="rId35" display="https://doi.org/10.1007/s004450050128"/>
    <hyperlink ref="D3304" r:id="rId35" display="https://doi.org/10.1007/s004450050128"/>
    <hyperlink ref="D3305" r:id="rId35" display="https://doi.org/10.1007/s004450050128"/>
    <hyperlink ref="D3306" r:id="rId35" display="https://doi.org/10.1007/s004450050128"/>
    <hyperlink ref="D3307" r:id="rId35" display="https://doi.org/10.1007/s004450050128"/>
    <hyperlink ref="D3308" r:id="rId35" display="https://doi.org/10.1007/s004450050128"/>
    <hyperlink ref="D3309" r:id="rId35" display="https://doi.org/10.1007/s004450050128"/>
    <hyperlink ref="D3310" r:id="rId35" display="https://doi.org/10.1007/s004450050128"/>
    <hyperlink ref="D3311" r:id="rId35" display="https://doi.org/10.1007/s004450050128"/>
    <hyperlink ref="D3312" r:id="rId35" display="https://doi.org/10.1007/s004450050128"/>
    <hyperlink ref="D3313" r:id="rId35" display="https://doi.org/10.1007/s004450050128"/>
    <hyperlink ref="D3314" r:id="rId35" display="https://doi.org/10.1007/s004450050128"/>
    <hyperlink ref="D3315" r:id="rId35" display="https://doi.org/10.1007/s004450050128"/>
    <hyperlink ref="D3316" r:id="rId35" display="https://doi.org/10.1007/s004450050128"/>
    <hyperlink ref="D3317" r:id="rId37" display="https://doi.org/10.1029/2019GC008611"/>
    <hyperlink ref="D3318" r:id="rId37" display="https://doi.org/10.1029/2019GC008611"/>
    <hyperlink ref="D3319" r:id="rId37" display="https://doi.org/10.1029/2019GC008611"/>
    <hyperlink ref="D3320" r:id="rId37" display="https://doi.org/10.1029/2019GC008611"/>
    <hyperlink ref="D3321" r:id="rId37" display="https://doi.org/10.1029/2019GC008611"/>
    <hyperlink ref="D3322" r:id="rId37" display="https://doi.org/10.1029/2019GC008611"/>
    <hyperlink ref="D3323" r:id="rId37" display="https://doi.org/10.1029/2019GC008611"/>
    <hyperlink ref="D3324" r:id="rId37" display="https://doi.org/10.1029/2019GC008611"/>
    <hyperlink ref="D3325" r:id="rId37" display="https://doi.org/10.1029/2019GC008611"/>
    <hyperlink ref="D3326" r:id="rId37" display="https://doi.org/10.1029/2019GC008611"/>
    <hyperlink ref="D3327" r:id="rId37" display="https://doi.org/10.1029/2019GC008611"/>
    <hyperlink ref="D3328" r:id="rId37" display="https://doi.org/10.1029/2019GC008611"/>
    <hyperlink ref="D3329" r:id="rId37" display="https://doi.org/10.1029/2019GC008611"/>
    <hyperlink ref="D3330" r:id="rId37" display="https://doi.org/10.1029/2019GC008611"/>
    <hyperlink ref="D3331" r:id="rId37" display="https://doi.org/10.1029/2019GC008611"/>
    <hyperlink ref="D3332" r:id="rId37" display="https://doi.org/10.1029/2019GC008611"/>
    <hyperlink ref="D3333" r:id="rId37" display="https://doi.org/10.1029/2019GC008611"/>
    <hyperlink ref="D3334" r:id="rId37" display="https://doi.org/10.1029/2019GC008611"/>
    <hyperlink ref="D3335" r:id="rId37" display="https://doi.org/10.1029/2019GC008611"/>
    <hyperlink ref="D3336" r:id="rId37" display="https://doi.org/10.1029/2019GC008611"/>
    <hyperlink ref="D3337" r:id="rId37" display="https://doi.org/10.1029/2019GC008611"/>
    <hyperlink ref="D3338" r:id="rId37" display="https://doi.org/10.1029/2019GC008611"/>
    <hyperlink ref="D3339" r:id="rId37" display="https://doi.org/10.1029/2019GC008611"/>
    <hyperlink ref="D3340" r:id="rId37" display="https://doi.org/10.1029/2019GC008611"/>
    <hyperlink ref="D3341" r:id="rId37" display="https://doi.org/10.1029/2019GC008611"/>
    <hyperlink ref="D3342" r:id="rId37" display="https://doi.org/10.1029/2019GC008611"/>
    <hyperlink ref="D3343" r:id="rId37" display="https://doi.org/10.1029/2019GC008611"/>
    <hyperlink ref="D3344" r:id="rId37" display="https://doi.org/10.1029/2019GC008611"/>
    <hyperlink ref="D3345" r:id="rId37" display="https://doi.org/10.1029/2019GC008611"/>
    <hyperlink ref="D3346" r:id="rId37" display="https://doi.org/10.1029/2019GC008611"/>
    <hyperlink ref="D3347" r:id="rId37" display="https://doi.org/10.1029/2019GC008611"/>
    <hyperlink ref="D3348" r:id="rId37" display="https://doi.org/10.1029/2019GC008611"/>
    <hyperlink ref="D3349" r:id="rId37" display="https://doi.org/10.1029/2019GC008611"/>
    <hyperlink ref="D3350" r:id="rId37" display="https://doi.org/10.1029/2019GC008611"/>
    <hyperlink ref="D3351" r:id="rId37" display="https://doi.org/10.1029/2019GC008611"/>
    <hyperlink ref="D3352" r:id="rId37" display="https://doi.org/10.1029/2019GC008611"/>
    <hyperlink ref="D3353" r:id="rId37" display="https://doi.org/10.1029/2019GC008611"/>
    <hyperlink ref="D3354" r:id="rId37" display="https://doi.org/10.1029/2019GC008611"/>
    <hyperlink ref="D3355" r:id="rId37" display="https://doi.org/10.1029/2019GC008611"/>
    <hyperlink ref="D3356" r:id="rId37" display="https://doi.org/10.1029/2019GC008611"/>
    <hyperlink ref="D3357" r:id="rId37" display="https://doi.org/10.1029/2019GC008611"/>
    <hyperlink ref="D3358" r:id="rId37" display="https://doi.org/10.1029/2019GC008611"/>
    <hyperlink ref="D3359" r:id="rId37" display="https://doi.org/10.1029/2019GC008611"/>
    <hyperlink ref="D3360" r:id="rId37" display="https://doi.org/10.1029/2019GC008611"/>
    <hyperlink ref="D3361" r:id="rId37" display="https://doi.org/10.1029/2019GC008611"/>
    <hyperlink ref="D3362" r:id="rId37" display="https://doi.org/10.1029/2019GC008611"/>
    <hyperlink ref="D3363" r:id="rId37" display="https://doi.org/10.1029/2019GC008611"/>
    <hyperlink ref="D3364" r:id="rId37" display="https://doi.org/10.1029/2019GC008611"/>
    <hyperlink ref="D3365" r:id="rId37" display="https://doi.org/10.1029/2019GC008611"/>
    <hyperlink ref="D3366" r:id="rId37" display="https://doi.org/10.1029/2019GC008611"/>
    <hyperlink ref="D3367" r:id="rId37" display="https://doi.org/10.1029/2019GC008611"/>
    <hyperlink ref="D3368" r:id="rId37" display="https://doi.org/10.1029/2019GC008611"/>
    <hyperlink ref="D3369" r:id="rId37" display="https://doi.org/10.1029/2019GC008611"/>
    <hyperlink ref="D3370" r:id="rId37" display="https://doi.org/10.1029/2019GC008611"/>
    <hyperlink ref="D3371" r:id="rId37" display="https://doi.org/10.1029/2019GC008611"/>
    <hyperlink ref="D3372" r:id="rId37" display="https://doi.org/10.1029/2019GC008611"/>
    <hyperlink ref="D3373" r:id="rId37" display="https://doi.org/10.1029/2019GC008611"/>
    <hyperlink ref="D3374" r:id="rId37" display="https://doi.org/10.1029/2019GC008611"/>
    <hyperlink ref="D3375" r:id="rId37" display="https://doi.org/10.1029/2019GC008611"/>
    <hyperlink ref="D3376" r:id="rId37" display="https://doi.org/10.1029/2019GC008611"/>
    <hyperlink ref="D3377" r:id="rId37" display="https://doi.org/10.1029/2019GC008611"/>
    <hyperlink ref="D3378" r:id="rId37" display="https://doi.org/10.1029/2019GC008611"/>
    <hyperlink ref="D3379" r:id="rId37" display="https://doi.org/10.1029/2019GC008611"/>
    <hyperlink ref="D3380" r:id="rId37" display="https://doi.org/10.1029/2019GC008611"/>
    <hyperlink ref="D3381" r:id="rId37" display="https://doi.org/10.1029/2019GC008611"/>
    <hyperlink ref="D3382" r:id="rId37" display="https://doi.org/10.1029/2019GC008611"/>
    <hyperlink ref="D3383" r:id="rId37" display="https://doi.org/10.1029/2019GC008611"/>
    <hyperlink ref="D3384" r:id="rId37" display="https://doi.org/10.1029/2019GC008611"/>
    <hyperlink ref="D3385" r:id="rId37" display="https://doi.org/10.1029/2019GC008611"/>
    <hyperlink ref="D3386" r:id="rId37" display="https://doi.org/10.1029/2019GC008611"/>
    <hyperlink ref="D3387" r:id="rId37" display="https://doi.org/10.1029/2019GC008611"/>
    <hyperlink ref="D3388" r:id="rId37" display="https://doi.org/10.1029/2019GC008611"/>
    <hyperlink ref="D3389" r:id="rId37" display="https://doi.org/10.1029/2019GC008611"/>
    <hyperlink ref="D3390" r:id="rId37" display="https://doi.org/10.1029/2019GC008611"/>
    <hyperlink ref="D3391" r:id="rId37" display="https://doi.org/10.1029/2019GC008611"/>
    <hyperlink ref="D3392" r:id="rId37" display="https://doi.org/10.1029/2019GC008611"/>
    <hyperlink ref="D3393" r:id="rId37" display="https://doi.org/10.1029/2019GC008611"/>
    <hyperlink ref="D3394" r:id="rId37" display="https://doi.org/10.1029/2019GC008611"/>
    <hyperlink ref="D3395" r:id="rId37" display="https://doi.org/10.1029/2019GC008611"/>
    <hyperlink ref="D3396" r:id="rId37" display="https://doi.org/10.1029/2019GC008611"/>
    <hyperlink ref="D3397" r:id="rId37" display="https://doi.org/10.1029/2019GC008611"/>
    <hyperlink ref="D3398" r:id="rId37" display="https://doi.org/10.1029/2019GC008611"/>
    <hyperlink ref="D3399" r:id="rId37" display="https://doi.org/10.1029/2019GC008611"/>
    <hyperlink ref="D3400" r:id="rId37" display="https://doi.org/10.1029/2019GC008611"/>
    <hyperlink ref="D3401" r:id="rId37" display="https://doi.org/10.1029/2019GC008611"/>
    <hyperlink ref="D3402" r:id="rId37" display="https://doi.org/10.1029/2019GC008611"/>
    <hyperlink ref="D3403" r:id="rId37" display="https://doi.org/10.1029/2019GC008611"/>
    <hyperlink ref="D3404" r:id="rId37" display="https://doi.org/10.1029/2019GC008611"/>
    <hyperlink ref="D3405" r:id="rId38" display="https://doi.org/10.1007/s00410-020-1664-5"/>
    <hyperlink ref="D3406" r:id="rId38" display="https://doi.org/10.1007/s00410-020-1664-5"/>
    <hyperlink ref="D3407" r:id="rId38" display="https://doi.org/10.1007/s00410-020-1664-5"/>
    <hyperlink ref="D3408" r:id="rId38" display="https://doi.org/10.1007/s00410-020-1664-5"/>
    <hyperlink ref="D3409" r:id="rId38" display="https://doi.org/10.1007/s00410-020-1664-5"/>
    <hyperlink ref="D3410" r:id="rId38" display="https://doi.org/10.1007/s00410-020-1664-5"/>
    <hyperlink ref="D3411" r:id="rId38" display="https://doi.org/10.1007/s00410-020-1664-5"/>
    <hyperlink ref="D3412" r:id="rId38" display="https://doi.org/10.1007/s00410-020-1664-5"/>
    <hyperlink ref="D3413" r:id="rId38" display="https://doi.org/10.1007/s00410-020-1664-5"/>
    <hyperlink ref="D3414" r:id="rId38" display="https://doi.org/10.1007/s00410-020-1664-5"/>
    <hyperlink ref="D3415" r:id="rId38" display="https://doi.org/10.1007/s00410-020-1664-5"/>
    <hyperlink ref="D3416" r:id="rId38" display="https://doi.org/10.1007/s00410-020-1664-5"/>
    <hyperlink ref="D3417" r:id="rId38" display="https://doi.org/10.1007/s00410-020-1664-5"/>
    <hyperlink ref="D3418" r:id="rId38" display="https://doi.org/10.1007/s00410-020-1664-5"/>
    <hyperlink ref="D3419" r:id="rId38" display="https://doi.org/10.1007/s00410-020-1664-5"/>
    <hyperlink ref="D3420" r:id="rId38" display="https://doi.org/10.1007/s00410-020-1664-5"/>
    <hyperlink ref="D3421" r:id="rId38" display="https://doi.org/10.1007/s00410-020-1664-5"/>
    <hyperlink ref="D3422" r:id="rId38" display="https://doi.org/10.1007/s00410-020-1664-5"/>
    <hyperlink ref="D3423" r:id="rId38" display="https://doi.org/10.1007/s00410-020-1664-5"/>
    <hyperlink ref="D3424" r:id="rId38" display="https://doi.org/10.1007/s00410-020-1664-5"/>
    <hyperlink ref="D3425" r:id="rId38" display="https://doi.org/10.1007/s00410-020-1664-5"/>
    <hyperlink ref="D3426" r:id="rId38" display="https://doi.org/10.1007/s00410-020-1664-5"/>
    <hyperlink ref="D3427" r:id="rId38" display="https://doi.org/10.1007/s00410-020-1664-5"/>
    <hyperlink ref="D3428" r:id="rId38" display="https://doi.org/10.1007/s00410-020-1664-5"/>
    <hyperlink ref="D3429" r:id="rId38" display="https://doi.org/10.1007/s00410-020-1664-5"/>
    <hyperlink ref="D3430" r:id="rId38" display="https://doi.org/10.1007/s00410-020-1664-5"/>
    <hyperlink ref="D3431" r:id="rId38" display="https://doi.org/10.1007/s00410-020-1664-5"/>
    <hyperlink ref="D3432" r:id="rId38" display="https://doi.org/10.1007/s00410-020-1664-5"/>
    <hyperlink ref="D3433" r:id="rId38" display="https://doi.org/10.1007/s00410-020-1664-5"/>
    <hyperlink ref="D3434" r:id="rId38" display="https://doi.org/10.1007/s00410-020-1664-5"/>
    <hyperlink ref="D3435" r:id="rId38" display="https://doi.org/10.1007/s00410-020-1664-5"/>
    <hyperlink ref="D3436" r:id="rId38" display="https://doi.org/10.1007/s00410-020-1664-5"/>
    <hyperlink ref="D3437" r:id="rId38" display="https://doi.org/10.1007/s00410-020-1664-5"/>
    <hyperlink ref="D3438" r:id="rId38" display="https://doi.org/10.1007/s00410-020-1664-5"/>
    <hyperlink ref="D3439" r:id="rId38" display="https://doi.org/10.1007/s00410-020-1664-5"/>
    <hyperlink ref="D3440" r:id="rId38" display="https://doi.org/10.1007/s00410-020-1664-5"/>
    <hyperlink ref="D3441" r:id="rId38" display="https://doi.org/10.1007/s00410-020-1664-5"/>
    <hyperlink ref="D3442" r:id="rId38" display="https://doi.org/10.1007/s00410-020-1664-5"/>
    <hyperlink ref="D3443" r:id="rId38" display="https://doi.org/10.1007/s00410-020-1664-5"/>
    <hyperlink ref="D3444" r:id="rId38" display="https://doi.org/10.1007/s00410-020-1664-5"/>
    <hyperlink ref="D3445" r:id="rId38" display="https://doi.org/10.1007/s00410-020-1664-5"/>
    <hyperlink ref="D3446" r:id="rId38" display="https://doi.org/10.1007/s00410-020-1664-5"/>
    <hyperlink ref="D3447" r:id="rId38" display="https://doi.org/10.1007/s00410-020-1664-5"/>
    <hyperlink ref="D3448" r:id="rId38" display="https://doi.org/10.1007/s00410-020-1664-5"/>
    <hyperlink ref="D3449" r:id="rId38" display="https://doi.org/10.1007/s00410-020-1664-5"/>
    <hyperlink ref="D3450" r:id="rId38" display="https://doi.org/10.1007/s00410-020-1664-5"/>
    <hyperlink ref="D3451" r:id="rId38" display="https://doi.org/10.1007/s00410-020-1664-5"/>
    <hyperlink ref="D3452" r:id="rId38" display="https://doi.org/10.1007/s00410-020-1664-5"/>
    <hyperlink ref="D3453" r:id="rId38" display="https://doi.org/10.1007/s00410-020-1664-5"/>
    <hyperlink ref="D3454" r:id="rId38" display="https://doi.org/10.1007/s00410-020-1664-5"/>
    <hyperlink ref="D3455" r:id="rId38" display="https://doi.org/10.1007/s00410-020-1664-5"/>
    <hyperlink ref="D3456" r:id="rId38" display="https://doi.org/10.1007/s00410-020-1664-5"/>
    <hyperlink ref="D3457" r:id="rId38" display="https://doi.org/10.1007/s00410-020-1664-5"/>
    <hyperlink ref="D3458" r:id="rId38" display="https://doi.org/10.1007/s00410-020-1664-5"/>
    <hyperlink ref="D3459" r:id="rId38" display="https://doi.org/10.1007/s00410-020-1664-5"/>
    <hyperlink ref="D3460" r:id="rId38" display="https://doi.org/10.1007/s00410-020-1664-5"/>
    <hyperlink ref="D3461" r:id="rId38" display="https://doi.org/10.1007/s00410-020-1664-5"/>
    <hyperlink ref="D3462" r:id="rId38" display="https://doi.org/10.1007/s00410-020-1664-5"/>
    <hyperlink ref="D3463" r:id="rId38" display="https://doi.org/10.1007/s00410-020-1664-5"/>
    <hyperlink ref="D3464" r:id="rId38" display="https://doi.org/10.1007/s00410-020-1664-5"/>
    <hyperlink ref="D3465" r:id="rId38" display="https://doi.org/10.1007/s00410-020-1664-5"/>
    <hyperlink ref="D3466" r:id="rId38" display="https://doi.org/10.1007/s00410-020-1664-5"/>
    <hyperlink ref="D3467" r:id="rId38" display="https://doi.org/10.1007/s00410-020-1664-5"/>
    <hyperlink ref="D3468" r:id="rId38" display="https://doi.org/10.1007/s00410-020-1664-5"/>
    <hyperlink ref="D3469" r:id="rId38" display="https://doi.org/10.1007/s00410-020-1664-5"/>
    <hyperlink ref="D3470" r:id="rId38" display="https://doi.org/10.1007/s00410-020-1664-5"/>
    <hyperlink ref="D3471" r:id="rId38" display="https://doi.org/10.1007/s00410-020-1664-5"/>
    <hyperlink ref="D3472" r:id="rId38" display="https://doi.org/10.1007/s00410-020-1664-5"/>
    <hyperlink ref="D3473" r:id="rId38" display="https://doi.org/10.1007/s00410-020-1664-5"/>
    <hyperlink ref="D3474" r:id="rId38" display="https://doi.org/10.1007/s00410-020-1664-5"/>
    <hyperlink ref="D3475" r:id="rId38" display="https://doi.org/10.1007/s00410-020-1664-5"/>
    <hyperlink ref="D3476" r:id="rId38" display="https://doi.org/10.1007/s00410-020-1664-5"/>
    <hyperlink ref="D3477" r:id="rId38" display="https://doi.org/10.1007/s00410-020-1664-5"/>
    <hyperlink ref="D3478" r:id="rId38" display="https://doi.org/10.1007/s00410-020-1664-5"/>
    <hyperlink ref="D3479" r:id="rId38" display="https://doi.org/10.1007/s00410-020-1664-5"/>
    <hyperlink ref="D3480" r:id="rId38" display="https://doi.org/10.1007/s00410-020-1664-5"/>
    <hyperlink ref="D3481" r:id="rId38" display="https://doi.org/10.1007/s00410-020-1664-5"/>
    <hyperlink ref="D3482" r:id="rId38" display="https://doi.org/10.1007/s00410-020-1664-5"/>
    <hyperlink ref="D3483" r:id="rId38" display="https://doi.org/10.1007/s00410-020-1664-5"/>
    <hyperlink ref="D3484" r:id="rId38" display="https://doi.org/10.1007/s00410-020-1664-5"/>
    <hyperlink ref="D3485" r:id="rId38" display="https://doi.org/10.1007/s00410-020-1664-5"/>
    <hyperlink ref="D3486" r:id="rId38" display="https://doi.org/10.1007/s00410-020-1664-5"/>
    <hyperlink ref="D3487" r:id="rId38" display="https://doi.org/10.1007/s00410-020-1664-5"/>
    <hyperlink ref="D3488" r:id="rId38" display="https://doi.org/10.1007/s00410-020-1664-5"/>
    <hyperlink ref="D3489" r:id="rId38" display="https://doi.org/10.1007/s00410-020-1664-5"/>
    <hyperlink ref="D3490" r:id="rId38" display="https://doi.org/10.1007/s00410-020-1664-5"/>
    <hyperlink ref="D3491" r:id="rId38" display="https://doi.org/10.1007/s00410-020-1664-5"/>
    <hyperlink ref="D3492" r:id="rId38" display="https://doi.org/10.1007/s00410-020-1664-5"/>
    <hyperlink ref="D3493" r:id="rId38" display="https://doi.org/10.1007/s00410-020-1664-5"/>
    <hyperlink ref="D3494" r:id="rId38" display="https://doi.org/10.1007/s00410-020-1664-5"/>
    <hyperlink ref="D3495" r:id="rId38" display="https://doi.org/10.1007/s00410-020-1664-5"/>
    <hyperlink ref="D3496" r:id="rId38" display="https://doi.org/10.1007/s00410-020-1664-5"/>
    <hyperlink ref="D3497" r:id="rId38" display="https://doi.org/10.1007/s00410-020-1664-5"/>
    <hyperlink ref="D3498" r:id="rId38" display="https://doi.org/10.1007/s00410-020-1664-5"/>
    <hyperlink ref="D3499" r:id="rId38" display="https://doi.org/10.1007/s00410-020-1664-5"/>
    <hyperlink ref="D3500" r:id="rId38" display="https://doi.org/10.1007/s00410-020-1664-5"/>
    <hyperlink ref="D3501" r:id="rId38" display="https://doi.org/10.1007/s00410-020-1664-5"/>
    <hyperlink ref="D3502" r:id="rId38" display="https://doi.org/10.1007/s00410-020-1664-5"/>
    <hyperlink ref="D3503" r:id="rId38" display="https://doi.org/10.1007/s00410-020-1664-5"/>
    <hyperlink ref="D3504" r:id="rId38" display="https://doi.org/10.1007/s00410-020-1664-5"/>
    <hyperlink ref="D3505" r:id="rId38" display="https://doi.org/10.1007/s00410-020-1664-5"/>
    <hyperlink ref="D3506" r:id="rId38" display="https://doi.org/10.1007/s00410-020-1664-5"/>
    <hyperlink ref="D3507" r:id="rId38" display="https://doi.org/10.1007/s00410-020-1664-5"/>
    <hyperlink ref="D3508" r:id="rId38" display="https://doi.org/10.1007/s00410-020-1664-5"/>
    <hyperlink ref="D3509" r:id="rId38" display="https://doi.org/10.1007/s00410-020-1664-5"/>
    <hyperlink ref="D3510" r:id="rId38" display="https://doi.org/10.1007/s00410-020-1664-5"/>
    <hyperlink ref="D3511" r:id="rId38" display="https://doi.org/10.1007/s00410-020-1664-5"/>
    <hyperlink ref="D3512" r:id="rId38" display="https://doi.org/10.1007/s00410-020-1664-5"/>
    <hyperlink ref="D3513" r:id="rId38" display="https://doi.org/10.1007/s00410-020-1664-5"/>
    <hyperlink ref="D3514" r:id="rId38" display="https://doi.org/10.1007/s00410-020-1664-5"/>
    <hyperlink ref="D3515" r:id="rId38" display="https://doi.org/10.1007/s00410-020-1664-5"/>
    <hyperlink ref="D3516" r:id="rId38" display="https://doi.org/10.1007/s00410-020-1664-5"/>
    <hyperlink ref="D3517" r:id="rId38" display="https://doi.org/10.1007/s00410-020-1664-5"/>
    <hyperlink ref="D3518" r:id="rId38" display="https://doi.org/10.1007/s00410-020-1664-5"/>
    <hyperlink ref="D3519" r:id="rId38" display="https://doi.org/10.1007/s00410-020-1664-5"/>
    <hyperlink ref="D3520" r:id="rId38" display="https://doi.org/10.1007/s00410-020-1664-5"/>
    <hyperlink ref="D3521" r:id="rId38" display="https://doi.org/10.1007/s00410-020-1664-5"/>
    <hyperlink ref="D3522" r:id="rId38" display="https://doi.org/10.1007/s00410-020-1664-5"/>
    <hyperlink ref="D3523" r:id="rId38" display="https://doi.org/10.1007/s00410-020-1664-5"/>
    <hyperlink ref="D3524" r:id="rId38" display="https://doi.org/10.1007/s00410-020-1664-5"/>
    <hyperlink ref="D3525" r:id="rId38" display="https://doi.org/10.1007/s00410-020-1664-5"/>
    <hyperlink ref="D3526" r:id="rId38" display="https://doi.org/10.1007/s00410-020-1664-5"/>
    <hyperlink ref="D3527" r:id="rId38" display="https://doi.org/10.1007/s00410-020-1664-5"/>
    <hyperlink ref="D3528" r:id="rId38" display="https://doi.org/10.1007/s00410-020-1664-5"/>
    <hyperlink ref="D3529" r:id="rId38" display="https://doi.org/10.1007/s00410-020-1664-5"/>
    <hyperlink ref="D3530" r:id="rId38" display="https://doi.org/10.1007/s00410-020-1664-5"/>
    <hyperlink ref="D3531" r:id="rId38" display="https://doi.org/10.1007/s00410-020-1664-5"/>
    <hyperlink ref="D3532" r:id="rId38" display="https://doi.org/10.1007/s00410-020-1664-5"/>
    <hyperlink ref="D3533" r:id="rId38" display="https://doi.org/10.1007/s00410-020-1664-5"/>
    <hyperlink ref="D3534" r:id="rId38" display="https://doi.org/10.1007/s00410-020-1664-5"/>
    <hyperlink ref="D3535" r:id="rId38" display="https://doi.org/10.1007/s00410-020-1664-5"/>
    <hyperlink ref="D3536" r:id="rId38" display="https://doi.org/10.1007/s00410-020-1664-5"/>
    <hyperlink ref="D3537" r:id="rId38" display="https://doi.org/10.1007/s00410-020-1664-5"/>
    <hyperlink ref="D3538" r:id="rId38" display="https://doi.org/10.1007/s00410-020-1664-5"/>
    <hyperlink ref="D3539" r:id="rId38" display="https://doi.org/10.1007/s00410-020-1664-5"/>
    <hyperlink ref="D3540" r:id="rId38" display="https://doi.org/10.1007/s00410-020-1664-5"/>
    <hyperlink ref="D3541" r:id="rId38" display="https://doi.org/10.1007/s00410-020-1664-5"/>
    <hyperlink ref="D3542" r:id="rId38" display="https://doi.org/10.1007/s00410-020-1664-5"/>
    <hyperlink ref="D3543" r:id="rId38" display="https://doi.org/10.1007/s00410-020-1664-5"/>
    <hyperlink ref="D3544" r:id="rId38" display="https://doi.org/10.1007/s00410-020-1664-5"/>
    <hyperlink ref="D3545" r:id="rId38" display="https://doi.org/10.1007/s00410-020-1664-5"/>
    <hyperlink ref="D3546" r:id="rId38" display="https://doi.org/10.1007/s00410-020-1664-5"/>
    <hyperlink ref="D3547" r:id="rId38" display="https://doi.org/10.1007/s00410-020-1664-5"/>
    <hyperlink ref="D3548" r:id="rId38" display="https://doi.org/10.1007/s00410-020-1664-5"/>
    <hyperlink ref="D3549" r:id="rId38" display="https://doi.org/10.1007/s00410-020-1664-5"/>
    <hyperlink ref="D3550" r:id="rId38" display="https://doi.org/10.1007/s00410-020-1664-5"/>
    <hyperlink ref="D3551" r:id="rId38" display="https://doi.org/10.1007/s00410-020-1664-5"/>
    <hyperlink ref="D3552" r:id="rId38" display="https://doi.org/10.1007/s00410-020-1664-5"/>
    <hyperlink ref="D3553" r:id="rId38" display="https://doi.org/10.1007/s00410-020-1664-5"/>
    <hyperlink ref="D3554" r:id="rId38" display="https://doi.org/10.1007/s00410-020-1664-5"/>
    <hyperlink ref="D3555" r:id="rId38" display="https://doi.org/10.1007/s00410-020-1664-5"/>
    <hyperlink ref="D3556" r:id="rId38" display="https://doi.org/10.1007/s00410-020-1664-5"/>
    <hyperlink ref="D3557" r:id="rId38" display="https://doi.org/10.1007/s00410-020-1664-5"/>
    <hyperlink ref="D3558" r:id="rId38" display="https://doi.org/10.1007/s00410-020-1664-5"/>
    <hyperlink ref="D3559" r:id="rId38" display="https://doi.org/10.1007/s00410-020-1664-5"/>
    <hyperlink ref="D3560" r:id="rId38" display="https://doi.org/10.1007/s00410-020-1664-5"/>
    <hyperlink ref="D3561" r:id="rId38" display="https://doi.org/10.1007/s00410-020-1664-5"/>
    <hyperlink ref="D3562" r:id="rId38" display="https://doi.org/10.1007/s00410-020-1664-5"/>
    <hyperlink ref="D3563" r:id="rId38" display="https://doi.org/10.1007/s00410-020-1664-5"/>
    <hyperlink ref="D3564" r:id="rId39" display="https://doi.org/10.5194/se-9-431-2018"/>
    <hyperlink ref="D3565" r:id="rId39" display="https://doi.org/10.5194/se-9-431-2018"/>
    <hyperlink ref="D3566" r:id="rId39" display="https://doi.org/10.5194/se-9-431-2018"/>
    <hyperlink ref="D3567" r:id="rId39" display="https://doi.org/10.5194/se-9-431-2018"/>
    <hyperlink ref="D3568" r:id="rId39" display="https://doi.org/10.5194/se-9-431-2018"/>
    <hyperlink ref="D3569" r:id="rId39" display="https://doi.org/10.5194/se-9-431-2018"/>
    <hyperlink ref="D3570" r:id="rId39" display="https://doi.org/10.5194/se-9-431-2018"/>
    <hyperlink ref="D3571" r:id="rId39" display="https://doi.org/10.5194/se-9-431-2018"/>
    <hyperlink ref="D3572" r:id="rId39" display="https://doi.org/10.5194/se-9-431-2018"/>
    <hyperlink ref="D3573" r:id="rId39" display="https://doi.org/10.5194/se-9-431-2018"/>
    <hyperlink ref="D3574" r:id="rId39" display="https://doi.org/10.5194/se-9-431-2018"/>
    <hyperlink ref="D3575" r:id="rId39" display="https://doi.org/10.5194/se-9-431-2018"/>
    <hyperlink ref="D3576" r:id="rId39" display="https://doi.org/10.5194/se-9-431-2018"/>
    <hyperlink ref="D3577" r:id="rId39" display="https://doi.org/10.5194/se-9-431-2018"/>
    <hyperlink ref="D3578" r:id="rId39" display="https://doi.org/10.5194/se-9-431-2018"/>
    <hyperlink ref="D3579" r:id="rId39" display="https://doi.org/10.5194/se-9-431-2018"/>
    <hyperlink ref="D3580" r:id="rId39" display="https://doi.org/10.5194/se-9-431-2018"/>
    <hyperlink ref="D3581" r:id="rId39" display="https://doi.org/10.5194/se-9-431-2018"/>
    <hyperlink ref="D3582" r:id="rId39" display="https://doi.org/10.5194/se-9-431-2018"/>
    <hyperlink ref="D3583" r:id="rId39" display="https://doi.org/10.5194/se-9-431-2018"/>
    <hyperlink ref="D3584" r:id="rId39" display="https://doi.org/10.5194/se-9-431-2018"/>
    <hyperlink ref="D3585" r:id="rId39" display="https://doi.org/10.5194/se-9-431-2018"/>
    <hyperlink ref="D3586" r:id="rId39" display="https://doi.org/10.5194/se-9-431-2018"/>
    <hyperlink ref="D3587" r:id="rId39" display="https://doi.org/10.5194/se-9-431-2018"/>
    <hyperlink ref="D3588" r:id="rId39" display="https://doi.org/10.5194/se-9-431-2018"/>
    <hyperlink ref="D3589" r:id="rId39" display="https://doi.org/10.5194/se-9-431-2018"/>
    <hyperlink ref="D3590" r:id="rId39" display="https://doi.org/10.5194/se-9-431-2018"/>
    <hyperlink ref="D3591" r:id="rId39" display="https://doi.org/10.5194/se-9-431-2018"/>
    <hyperlink ref="D3592" r:id="rId39" display="https://doi.org/10.5194/se-9-431-2018"/>
    <hyperlink ref="D3593" r:id="rId39" display="https://doi.org/10.5194/se-9-431-2018"/>
    <hyperlink ref="D3594" r:id="rId39" display="https://doi.org/10.5194/se-9-431-2018"/>
    <hyperlink ref="D3595" r:id="rId39" display="https://doi.org/10.5194/se-9-431-2018"/>
    <hyperlink ref="D3596" r:id="rId39" display="https://doi.org/10.5194/se-9-431-2018"/>
    <hyperlink ref="D3597" r:id="rId39" display="https://doi.org/10.5194/se-9-431-2018"/>
    <hyperlink ref="D3598" r:id="rId39" display="https://doi.org/10.5194/se-9-431-2018"/>
    <hyperlink ref="D3599" r:id="rId39" display="https://doi.org/10.5194/se-9-431-2018"/>
    <hyperlink ref="D3600" r:id="rId39" display="https://doi.org/10.5194/se-9-431-2018"/>
    <hyperlink ref="D3601" r:id="rId39" display="https://doi.org/10.5194/se-9-431-2018"/>
    <hyperlink ref="D3602" r:id="rId39" display="https://doi.org/10.5194/se-9-431-2018"/>
    <hyperlink ref="D3603" r:id="rId39" display="https://doi.org/10.5194/se-9-431-2018"/>
    <hyperlink ref="D3604" r:id="rId39" display="https://doi.org/10.5194/se-9-431-2018"/>
    <hyperlink ref="D3605" r:id="rId39" display="https://doi.org/10.5194/se-9-431-2018"/>
    <hyperlink ref="D3606" r:id="rId39" display="https://doi.org/10.5194/se-9-431-2018"/>
    <hyperlink ref="D3607" r:id="rId39" display="https://doi.org/10.5194/se-9-431-2018"/>
    <hyperlink ref="D3608" r:id="rId39" display="https://doi.org/10.5194/se-9-431-2018"/>
    <hyperlink ref="D3609" r:id="rId39" display="https://doi.org/10.5194/se-9-431-2018"/>
    <hyperlink ref="D3610" r:id="rId39" display="https://doi.org/10.5194/se-9-431-2018"/>
    <hyperlink ref="D3611" r:id="rId39" display="https://doi.org/10.5194/se-9-431-2018"/>
    <hyperlink ref="D3612" r:id="rId39" display="https://doi.org/10.5194/se-9-431-2018"/>
    <hyperlink ref="D3613" r:id="rId39" display="https://doi.org/10.5194/se-9-431-2018"/>
    <hyperlink ref="D3614" r:id="rId39" display="https://doi.org/10.5194/se-9-431-2018"/>
    <hyperlink ref="D3615" r:id="rId39" display="https://doi.org/10.5194/se-9-431-2018"/>
    <hyperlink ref="D3616" r:id="rId39" display="https://doi.org/10.5194/se-9-431-2018"/>
    <hyperlink ref="D3617" r:id="rId39" display="https://doi.org/10.5194/se-9-431-2018"/>
    <hyperlink ref="D3618" r:id="rId39" display="https://doi.org/10.5194/se-9-431-2018"/>
    <hyperlink ref="D3619" r:id="rId39" display="https://doi.org/10.5194/se-9-431-2018"/>
    <hyperlink ref="D3620" r:id="rId39" display="https://doi.org/10.5194/se-9-431-2018"/>
    <hyperlink ref="D3621" r:id="rId39" display="https://doi.org/10.5194/se-9-431-2018"/>
    <hyperlink ref="D3622" r:id="rId39" display="https://doi.org/10.5194/se-9-431-2018"/>
    <hyperlink ref="D3623" r:id="rId39" display="https://doi.org/10.5194/se-9-431-2018"/>
    <hyperlink ref="D3624" r:id="rId39" display="https://doi.org/10.5194/se-9-431-2018"/>
    <hyperlink ref="D3625" r:id="rId39" display="https://doi.org/10.5194/se-9-431-2018"/>
    <hyperlink ref="D3626" r:id="rId39" display="https://doi.org/10.5194/se-9-431-2018"/>
    <hyperlink ref="D3627" r:id="rId39" display="https://doi.org/10.5194/se-9-431-2018"/>
    <hyperlink ref="D3628" r:id="rId39" display="https://doi.org/10.5194/se-9-431-2018"/>
    <hyperlink ref="D3629" r:id="rId39" display="https://doi.org/10.5194/se-9-431-2018"/>
    <hyperlink ref="D3630" r:id="rId39" display="https://doi.org/10.5194/se-9-431-2018"/>
    <hyperlink ref="D3631" r:id="rId39" display="https://doi.org/10.5194/se-9-431-2018"/>
    <hyperlink ref="D3632" r:id="rId39" display="https://doi.org/10.5194/se-9-431-2018"/>
    <hyperlink ref="D3633" r:id="rId39" display="https://doi.org/10.5194/se-9-431-2018"/>
    <hyperlink ref="D3634" r:id="rId39" display="https://doi.org/10.5194/se-9-431-2018"/>
    <hyperlink ref="D3635" r:id="rId39" display="https://doi.org/10.5194/se-9-431-2018"/>
    <hyperlink ref="D3636" r:id="rId39" display="https://doi.org/10.5194/se-9-431-2018"/>
    <hyperlink ref="D3637" r:id="rId39" display="https://doi.org/10.5194/se-9-431-2018"/>
    <hyperlink ref="D3638" r:id="rId39" display="https://doi.org/10.5194/se-9-431-2018"/>
    <hyperlink ref="D3639" r:id="rId39" display="https://doi.org/10.5194/se-9-431-2018"/>
    <hyperlink ref="D3640" r:id="rId39" display="https://doi.org/10.5194/se-9-431-2018"/>
    <hyperlink ref="D3641" r:id="rId39" display="https://doi.org/10.5194/se-9-431-2018"/>
    <hyperlink ref="D3642" r:id="rId39" display="https://doi.org/10.5194/se-9-431-2018"/>
    <hyperlink ref="D3643" r:id="rId39" display="https://doi.org/10.5194/se-9-431-2018"/>
    <hyperlink ref="D3644" r:id="rId39" display="https://doi.org/10.5194/se-9-431-2018"/>
    <hyperlink ref="D3645" r:id="rId39" display="https://doi.org/10.5194/se-9-431-2018"/>
    <hyperlink ref="D3646" r:id="rId39" display="https://doi.org/10.5194/se-9-431-2018"/>
    <hyperlink ref="D3647" r:id="rId39" display="https://doi.org/10.5194/se-9-431-2018"/>
    <hyperlink ref="D3648" r:id="rId39" display="https://doi.org/10.5194/se-9-431-2018"/>
    <hyperlink ref="D3649" r:id="rId39" display="https://doi.org/10.5194/se-9-431-2018"/>
    <hyperlink ref="D3650" r:id="rId39" display="https://doi.org/10.5194/se-9-431-2018"/>
    <hyperlink ref="D3651" r:id="rId39" display="https://doi.org/10.5194/se-9-431-2018"/>
    <hyperlink ref="D3652" r:id="rId39" display="https://doi.org/10.5194/se-9-431-2018"/>
    <hyperlink ref="D3653" r:id="rId39" display="https://doi.org/10.5194/se-9-431-2018"/>
    <hyperlink ref="D3654" r:id="rId39" display="https://doi.org/10.5194/se-9-431-2018"/>
    <hyperlink ref="D3655" r:id="rId39" display="https://doi.org/10.5194/se-9-431-2018"/>
    <hyperlink ref="D3656" r:id="rId39" display="https://doi.org/10.5194/se-9-431-2018"/>
    <hyperlink ref="D3657" r:id="rId39" display="https://doi.org/10.5194/se-9-431-2018"/>
    <hyperlink ref="D3658" r:id="rId39" display="https://doi.org/10.5194/se-9-431-2018"/>
    <hyperlink ref="D3659" r:id="rId39" display="https://doi.org/10.5194/se-9-431-2018"/>
    <hyperlink ref="D3660" r:id="rId39" display="https://doi.org/10.5194/se-9-431-2018"/>
    <hyperlink ref="D3661" r:id="rId39" display="https://doi.org/10.5194/se-9-431-2018"/>
    <hyperlink ref="D3662" r:id="rId39" display="https://doi.org/10.5194/se-9-431-2018"/>
    <hyperlink ref="D3663" r:id="rId39" display="https://doi.org/10.5194/se-9-431-2018"/>
    <hyperlink ref="D3664" r:id="rId40" display="https://doi.org/10.1016/j.epsl.2021.117134"/>
    <hyperlink ref="D3665:D3689" r:id="rId40" display="https://doi.org/10.1016/j.epsl.2021.117134"/>
    <hyperlink ref="D3696" r:id="rId40" display="https://doi.org/10.1016/j.epsl.2021.117134"/>
    <hyperlink ref="D3697" r:id="rId40" display="https://doi.org/10.1016/j.epsl.2021.117134"/>
    <hyperlink ref="D3698" r:id="rId40" display="https://doi.org/10.1016/j.epsl.2021.117134"/>
    <hyperlink ref="D3699" r:id="rId40" display="https://doi.org/10.1016/j.epsl.2021.117134"/>
    <hyperlink ref="D3700" r:id="rId40" display="https://doi.org/10.1016/j.epsl.2021.117134"/>
    <hyperlink ref="D3701" r:id="rId40" display="https://doi.org/10.1016/j.epsl.2021.117134"/>
    <hyperlink ref="D3702" r:id="rId40" display="https://doi.org/10.1016/j.epsl.2021.117134"/>
    <hyperlink ref="D3703" r:id="rId37" display="https://doi.org/10.1029/2019GC008611"/>
    <hyperlink ref="D3704" r:id="rId37" display="https://doi.org/10.1029/2019GC008611"/>
    <hyperlink ref="D3705" r:id="rId37" display="https://doi.org/10.1029/2019GC008611"/>
    <hyperlink ref="D3706" r:id="rId37" display="https://doi.org/10.1029/2019GC008611"/>
    <hyperlink ref="D3707" r:id="rId37" display="https://doi.org/10.1029/2019GC008611"/>
    <hyperlink ref="D3708" r:id="rId37" display="https://doi.org/10.1029/2019GC008611"/>
    <hyperlink ref="D3709" r:id="rId37" display="https://doi.org/10.1029/2019GC008611"/>
    <hyperlink ref="D3710" r:id="rId37" display="https://doi.org/10.1029/2019GC008611"/>
    <hyperlink ref="D3711" r:id="rId37" display="https://doi.org/10.1029/2019GC008611"/>
    <hyperlink ref="D3712" r:id="rId37" display="https://doi.org/10.1029/2019GC008611"/>
    <hyperlink ref="D3713" r:id="rId37" display="https://doi.org/10.1029/2019GC008611"/>
    <hyperlink ref="D3714" r:id="rId37" display="https://doi.org/10.1029/2019GC008611"/>
    <hyperlink ref="D3715" r:id="rId37" display="https://doi.org/10.1029/2019GC008611"/>
    <hyperlink ref="D3716" r:id="rId37" display="https://doi.org/10.1029/2019GC008611"/>
    <hyperlink ref="D3717" r:id="rId37" display="https://doi.org/10.1029/2019GC008611"/>
    <hyperlink ref="D3718" r:id="rId37" display="https://doi.org/10.1029/2019GC008611"/>
    <hyperlink ref="D3719" r:id="rId37" display="https://doi.org/10.1029/2019GC008611"/>
    <hyperlink ref="D3720" r:id="rId37" display="https://doi.org/10.1029/2019GC008611"/>
    <hyperlink ref="D3721" r:id="rId37" display="https://doi.org/10.1029/2019GC008611"/>
    <hyperlink ref="D3722" r:id="rId37" display="https://doi.org/10.1029/2019GC008611"/>
    <hyperlink ref="D3723" r:id="rId37" display="https://doi.org/10.1029/2019GC008611"/>
    <hyperlink ref="D3724" r:id="rId37" display="https://doi.org/10.1029/2019GC008611"/>
    <hyperlink ref="D3725" r:id="rId38" display="https://doi.org/10.1007/s00410-020-1664-5"/>
    <hyperlink ref="D3726" r:id="rId38" display="https://doi.org/10.1007/s00410-020-1664-5"/>
    <hyperlink ref="D3727" r:id="rId38" display="https://doi.org/10.1007/s00410-020-1664-5"/>
    <hyperlink ref="D3728" r:id="rId38" display="https://doi.org/10.1007/s00410-020-1664-5"/>
    <hyperlink ref="D3729" r:id="rId38" display="https://doi.org/10.1007/s00410-020-1664-5"/>
    <hyperlink ref="D3730" r:id="rId38" display="https://doi.org/10.1007/s00410-020-1664-5"/>
    <hyperlink ref="D3731" r:id="rId38" display="https://doi.org/10.1007/s00410-020-1664-5"/>
    <hyperlink ref="D3732" r:id="rId38" display="https://doi.org/10.1007/s00410-020-1664-5"/>
    <hyperlink ref="D3733" r:id="rId38" display="https://doi.org/10.1007/s00410-020-1664-5"/>
    <hyperlink ref="D3734" r:id="rId38" display="https://doi.org/10.1007/s00410-020-1664-5"/>
    <hyperlink ref="D3735" r:id="rId38" display="https://doi.org/10.1007/s00410-020-1664-5"/>
    <hyperlink ref="D3736" r:id="rId38" display="https://doi.org/10.1007/s00410-020-1664-5"/>
    <hyperlink ref="D3737" r:id="rId38" display="https://doi.org/10.1007/s00410-020-1664-5"/>
    <hyperlink ref="D3738" r:id="rId38" display="https://doi.org/10.1007/s00410-020-1664-5"/>
    <hyperlink ref="D3739" r:id="rId38" display="https://doi.org/10.1007/s00410-020-1664-5"/>
    <hyperlink ref="D3740" r:id="rId38" display="https://doi.org/10.1007/s00410-020-1664-5"/>
    <hyperlink ref="D3741" r:id="rId38" display="https://doi.org/10.1007/s00410-020-1664-5"/>
    <hyperlink ref="D3742" r:id="rId38" display="https://doi.org/10.1007/s00410-020-1664-5"/>
    <hyperlink ref="D3743" r:id="rId38" display="https://doi.org/10.1007/s00410-020-1664-5"/>
    <hyperlink ref="D3744" r:id="rId38" display="https://doi.org/10.1007/s00410-020-1664-5"/>
    <hyperlink ref="D3745" r:id="rId38" display="https://doi.org/10.1007/s00410-020-1664-5"/>
    <hyperlink ref="D3746" r:id="rId38" display="https://doi.org/10.1007/s00410-020-1664-5"/>
    <hyperlink ref="D3747" r:id="rId38" display="https://doi.org/10.1007/s00410-020-1664-5"/>
    <hyperlink ref="D3748" r:id="rId38" display="https://doi.org/10.1007/s00410-020-1664-5"/>
    <hyperlink ref="D3749" r:id="rId38" display="https://doi.org/10.1007/s00410-020-1664-5"/>
    <hyperlink ref="D3750" r:id="rId38" display="https://doi.org/10.1007/s00410-020-1664-5"/>
    <hyperlink ref="D3751" r:id="rId38" display="https://doi.org/10.1007/s00410-020-1664-5"/>
    <hyperlink ref="D3752" r:id="rId38" display="https://doi.org/10.1007/s00410-020-1664-5"/>
    <hyperlink ref="D3753" r:id="rId38" display="https://doi.org/10.1007/s00410-020-1664-5"/>
    <hyperlink ref="D3754" r:id="rId38" display="https://doi.org/10.1007/s00410-020-1664-5"/>
    <hyperlink ref="D3755" r:id="rId38" display="https://doi.org/10.1007/s00410-020-1664-5"/>
    <hyperlink ref="D3756" r:id="rId38" display="https://doi.org/10.1007/s00410-020-1664-5"/>
    <hyperlink ref="D3757" r:id="rId38" display="https://doi.org/10.1007/s00410-020-1664-5"/>
    <hyperlink ref="D3758" r:id="rId38" display="https://doi.org/10.1007/s00410-020-1664-5"/>
    <hyperlink ref="D3759" r:id="rId38" display="https://doi.org/10.1007/s00410-020-1664-5"/>
    <hyperlink ref="D3760" r:id="rId38" display="https://doi.org/10.1007/s00410-020-1664-5"/>
    <hyperlink ref="D3761" r:id="rId38" display="https://doi.org/10.1007/s00410-020-1664-5"/>
    <hyperlink ref="D3762" r:id="rId38" display="https://doi.org/10.1007/s00410-020-1664-5"/>
    <hyperlink ref="D3763" r:id="rId38" display="https://doi.org/10.1007/s00410-020-1664-5"/>
    <hyperlink ref="D3764" r:id="rId38" display="https://doi.org/10.1007/s00410-020-1664-5"/>
    <hyperlink ref="D3765" r:id="rId38" display="https://doi.org/10.1007/s00410-020-1664-5"/>
    <hyperlink ref="D3766" r:id="rId38" display="https://doi.org/10.1007/s00410-020-1664-5"/>
    <hyperlink ref="D3767" r:id="rId38" display="https://doi.org/10.1007/s00410-020-1664-5"/>
    <hyperlink ref="D3768" r:id="rId38" display="https://doi.org/10.1007/s00410-020-1664-5"/>
    <hyperlink ref="D3769" r:id="rId38" display="https://doi.org/10.1007/s00410-020-1664-5"/>
    <hyperlink ref="D3770" r:id="rId38" display="https://doi.org/10.1007/s00410-020-1664-5"/>
    <hyperlink ref="D3771" r:id="rId38" display="https://doi.org/10.1007/s00410-020-1664-5"/>
    <hyperlink ref="D3772" r:id="rId38" display="https://doi.org/10.1007/s00410-020-1664-5"/>
    <hyperlink ref="D3773" r:id="rId38" display="https://doi.org/10.1007/s00410-020-1664-5"/>
    <hyperlink ref="D3774" r:id="rId38" display="https://doi.org/10.1007/s00410-020-1664-5"/>
    <hyperlink ref="D3775" r:id="rId38" display="https://doi.org/10.1007/s00410-020-1664-5"/>
    <hyperlink ref="D3776" r:id="rId38" display="https://doi.org/10.1007/s00410-020-1664-5"/>
    <hyperlink ref="D3777" r:id="rId38" display="https://doi.org/10.1007/s00410-020-1664-5"/>
    <hyperlink ref="D3778" r:id="rId38" display="https://doi.org/10.1007/s00410-020-1664-5"/>
    <hyperlink ref="D3779" r:id="rId38" display="https://doi.org/10.1007/s00410-020-1664-5"/>
    <hyperlink ref="D3780" r:id="rId38" display="https://doi.org/10.1007/s00410-020-1664-5"/>
    <hyperlink ref="D3781" r:id="rId39" display="https://doi.org/10.5194/se-9-431-2018"/>
    <hyperlink ref="D3782" r:id="rId39" display="https://doi.org/10.5194/se-9-431-2018"/>
    <hyperlink ref="D3783" r:id="rId39" display="https://doi.org/10.5194/se-9-431-2018"/>
    <hyperlink ref="D3784" r:id="rId39" display="https://doi.org/10.5194/se-9-431-2018"/>
    <hyperlink ref="D3785" r:id="rId39" display="https://doi.org/10.5194/se-9-431-2018"/>
    <hyperlink ref="D3786" r:id="rId39" display="https://doi.org/10.5194/se-9-431-2018"/>
    <hyperlink ref="D3787" r:id="rId39" display="https://doi.org/10.5194/se-9-431-2018"/>
    <hyperlink ref="D3788" r:id="rId39" display="https://doi.org/10.5194/se-9-431-2018"/>
    <hyperlink ref="D3789" r:id="rId39" display="https://doi.org/10.5194/se-9-431-2018"/>
    <hyperlink ref="D3790" r:id="rId39" display="https://doi.org/10.5194/se-9-431-2018"/>
    <hyperlink ref="D3791" r:id="rId39" display="https://doi.org/10.5194/se-9-431-2018"/>
    <hyperlink ref="D3792" r:id="rId39" display="https://doi.org/10.5194/se-9-431-2018"/>
    <hyperlink ref="D3793" r:id="rId39" display="https://doi.org/10.5194/se-9-431-2018"/>
    <hyperlink ref="D3794" r:id="rId39" display="https://doi.org/10.5194/se-9-431-2018"/>
    <hyperlink ref="D3795" r:id="rId39" display="https://doi.org/10.5194/se-9-431-2018"/>
    <hyperlink ref="D3796" r:id="rId39" display="https://doi.org/10.5194/se-9-431-2018"/>
    <hyperlink ref="D3797" r:id="rId39" display="https://doi.org/10.5194/se-9-431-2018"/>
    <hyperlink ref="D3798" r:id="rId39" display="https://doi.org/10.5194/se-9-431-2018"/>
    <hyperlink ref="D3799" r:id="rId39" display="https://doi.org/10.5194/se-9-431-2018"/>
    <hyperlink ref="D3800" r:id="rId39" display="https://doi.org/10.5194/se-9-431-2018"/>
    <hyperlink ref="D3801" r:id="rId39" display="https://doi.org/10.5194/se-9-431-2018"/>
    <hyperlink ref="D3802" r:id="rId39" display="https://doi.org/10.5194/se-9-431-2018"/>
    <hyperlink ref="D3803" r:id="rId39" display="https://doi.org/10.5194/se-9-431-2018"/>
    <hyperlink ref="D3804" r:id="rId39" display="https://doi.org/10.5194/se-9-431-2018"/>
    <hyperlink ref="D3805" r:id="rId39" display="https://doi.org/10.5194/se-9-431-2018"/>
    <hyperlink ref="D3806" r:id="rId39" display="https://doi.org/10.5194/se-9-431-2018"/>
    <hyperlink ref="D3807" r:id="rId39" display="https://doi.org/10.5194/se-9-431-2018"/>
    <hyperlink ref="D3808" r:id="rId39" display="https://doi.org/10.5194/se-9-431-2018"/>
    <hyperlink ref="D3809" r:id="rId39" display="https://doi.org/10.5194/se-9-431-2018"/>
    <hyperlink ref="D3810" r:id="rId39" display="https://doi.org/10.5194/se-9-431-2018"/>
    <hyperlink ref="D3811" r:id="rId39" display="https://doi.org/10.5194/se-9-431-2018"/>
    <hyperlink ref="D3812" r:id="rId39" display="https://doi.org/10.5194/se-9-431-2018"/>
    <hyperlink ref="D3813" r:id="rId39" display="https://doi.org/10.5194/se-9-431-2018"/>
    <hyperlink ref="D3814" r:id="rId39" display="https://doi.org/10.5194/se-9-431-2018"/>
    <hyperlink ref="D3815" r:id="rId39" display="https://doi.org/10.5194/se-9-431-2018"/>
    <hyperlink ref="D3816" r:id="rId39" display="https://doi.org/10.5194/se-9-431-2018"/>
    <hyperlink ref="D3817" r:id="rId39" display="https://doi.org/10.5194/se-9-431-2018"/>
    <hyperlink ref="D3818" r:id="rId39" display="https://doi.org/10.5194/se-9-431-2018"/>
    <hyperlink ref="D3819" r:id="rId39" display="https://doi.org/10.5194/se-9-431-2018"/>
    <hyperlink ref="D3820" r:id="rId39" display="https://doi.org/10.5194/se-9-431-2018"/>
    <hyperlink ref="D3821" r:id="rId39" display="https://doi.org/10.5194/se-9-431-2018"/>
    <hyperlink ref="D3822" r:id="rId39" display="https://doi.org/10.5194/se-9-431-2018"/>
    <hyperlink ref="D3823" r:id="rId39" display="https://doi.org/10.5194/se-9-431-2018"/>
    <hyperlink ref="D3824" r:id="rId39" display="https://doi.org/10.5194/se-9-431-2018"/>
    <hyperlink ref="D3825" r:id="rId39" display="https://doi.org/10.5194/se-9-431-2018"/>
    <hyperlink ref="D3826" r:id="rId39" display="https://doi.org/10.5194/se-9-431-2018"/>
    <hyperlink ref="D3827" r:id="rId39" display="https://doi.org/10.5194/se-9-431-2018"/>
    <hyperlink ref="D3828" r:id="rId39" display="https://doi.org/10.5194/se-9-431-2018"/>
    <hyperlink ref="D3829" r:id="rId39" display="https://doi.org/10.5194/se-9-431-2018"/>
    <hyperlink ref="D3830" r:id="rId39" display="https://doi.org/10.5194/se-9-431-2018"/>
    <hyperlink ref="D3831" r:id="rId39" display="https://doi.org/10.5194/se-9-431-2018"/>
    <hyperlink ref="D3832" r:id="rId39" display="https://doi.org/10.5194/se-9-431-2018"/>
    <hyperlink ref="D3833" r:id="rId39" display="https://doi.org/10.5194/se-9-431-2018"/>
    <hyperlink ref="D3834" r:id="rId39" display="https://doi.org/10.5194/se-9-431-2018"/>
    <hyperlink ref="D3835" r:id="rId39" display="https://doi.org/10.5194/se-9-431-2018"/>
    <hyperlink ref="D3836" r:id="rId39" display="https://doi.org/10.5194/se-9-431-2018"/>
    <hyperlink ref="D3837" r:id="rId39" display="https://doi.org/10.5194/se-9-431-2018"/>
    <hyperlink ref="D3838" r:id="rId39" display="https://doi.org/10.5194/se-9-431-2018"/>
    <hyperlink ref="D3839" r:id="rId39" display="https://doi.org/10.5194/se-9-431-2018"/>
    <hyperlink ref="D3840" r:id="rId39" display="https://doi.org/10.5194/se-9-431-2018"/>
    <hyperlink ref="D3841" r:id="rId39" display="https://doi.org/10.5194/se-9-431-2018"/>
    <hyperlink ref="D3842" r:id="rId39" display="https://doi.org/10.5194/se-9-431-2018"/>
    <hyperlink ref="D3843" r:id="rId39" display="https://doi.org/10.5194/se-9-431-2018"/>
    <hyperlink ref="D3844" r:id="rId39" display="https://doi.org/10.5194/se-9-431-2018"/>
    <hyperlink ref="D3845" r:id="rId39" display="https://doi.org/10.5194/se-9-431-2018"/>
    <hyperlink ref="D3846" r:id="rId39" display="https://doi.org/10.5194/se-9-431-2018"/>
    <hyperlink ref="D3847" r:id="rId39" display="https://doi.org/10.5194/se-9-431-2018"/>
    <hyperlink ref="D3848" r:id="rId39" display="https://doi.org/10.5194/se-9-431-2018"/>
    <hyperlink ref="D3849" r:id="rId39" display="https://doi.org/10.5194/se-9-431-2018"/>
    <hyperlink ref="D3850" r:id="rId39" display="https://doi.org/10.5194/se-9-431-2018"/>
    <hyperlink ref="D3851" r:id="rId39" display="https://doi.org/10.5194/se-9-431-2018"/>
    <hyperlink ref="D3852" r:id="rId39" display="https://doi.org/10.5194/se-9-431-2018"/>
    <hyperlink ref="D3853" r:id="rId37" display="https://doi.org/10.1029/2019GC008611"/>
    <hyperlink ref="D3854" r:id="rId37" display="https://doi.org/10.1029/2019GC008611"/>
    <hyperlink ref="D3855" r:id="rId37" display="https://doi.org/10.1029/2019GC008611"/>
    <hyperlink ref="D3856" r:id="rId38" display="https://doi.org/10.1007/s00410-020-1664-5"/>
    <hyperlink ref="D3857" r:id="rId38" display="https://doi.org/10.1007/s00410-020-1664-5"/>
    <hyperlink ref="D3858" r:id="rId38" display="https://doi.org/10.1007/s00410-020-1664-5"/>
    <hyperlink ref="D3859" r:id="rId38" display="https://doi.org/10.1007/s00410-020-1664-5"/>
    <hyperlink ref="D3860" r:id="rId38" display="https://doi.org/10.1007/s00410-020-1664-5"/>
    <hyperlink ref="D3861" r:id="rId38" display="https://doi.org/10.1007/s00410-020-1664-5"/>
    <hyperlink ref="D3862" r:id="rId38" display="https://doi.org/10.1007/s00410-020-1664-5"/>
    <hyperlink ref="D3863" r:id="rId38" display="https://doi.org/10.1007/s00410-020-1664-5"/>
    <hyperlink ref="D3864" r:id="rId41" display="https://doi.org/10.1007/s00445-016-1031-6"/>
    <hyperlink ref="D3865" r:id="rId41" display="https://doi.org/10.1007/s00445-016-1031-6"/>
    <hyperlink ref="D3866:D3881" r:id="rId41" display="https://doi.org/10.1007/s00445-016-1031-6"/>
    <hyperlink ref="D3882" r:id="rId42" display="https://doi.org/10.3389/feart.2015.00029"/>
    <hyperlink ref="D3883" r:id="rId42" display="https://doi.org/10.3389/feart.2015.00029"/>
    <hyperlink ref="D3884:D3889" r:id="rId42" display="https://doi.org/10.3389/feart.2015.00029"/>
    <hyperlink ref="D3890" r:id="rId43" display="https://doi.org/10.1016/j.jvolgeores.2018.02.002"/>
    <hyperlink ref="D3891" r:id="rId43" display="https://doi.org/10.1016/j.jvolgeores.2018.02.002"/>
    <hyperlink ref="D3892" r:id="rId43" display="https://doi.org/10.1016/j.jvolgeores.2018.02.002"/>
    <hyperlink ref="D3893" r:id="rId43" display="https://doi.org/10.1016/j.jvolgeores.2018.02.002"/>
    <hyperlink ref="D3894" r:id="rId43" display="https://doi.org/10.1016/j.jvolgeores.2018.02.002"/>
    <hyperlink ref="D3895" r:id="rId43" display="https://doi.org/10.1016/j.jvolgeores.2018.02.002"/>
    <hyperlink ref="D3896" r:id="rId43" display="https://doi.org/10.1016/j.jvolgeores.2018.02.002"/>
    <hyperlink ref="D3897" r:id="rId43" display="https://doi.org/10.1016/j.jvolgeores.2018.02.002"/>
    <hyperlink ref="D3898" r:id="rId43" display="https://doi.org/10.1016/j.jvolgeores.2018.02.002"/>
    <hyperlink ref="D3899" r:id="rId43" display="https://doi.org/10.1016/j.jvolgeores.2018.02.002"/>
    <hyperlink ref="D3900" r:id="rId43" display="https://doi.org/10.1016/j.jvolgeores.2018.02.002"/>
    <hyperlink ref="D3901" r:id="rId43" display="https://doi.org/10.1016/j.jvolgeores.2018.02.002"/>
    <hyperlink ref="D3902" r:id="rId43" display="https://doi.org/10.1016/j.jvolgeores.2018.02.002"/>
    <hyperlink ref="D3903" r:id="rId43" display="https://doi.org/10.1016/j.jvolgeores.2018.02.002"/>
    <hyperlink ref="D3904" r:id="rId43" display="https://doi.org/10.1016/j.jvolgeores.2018.02.002"/>
    <hyperlink ref="D3905" r:id="rId43" display="https://doi.org/10.1016/j.jvolgeores.2018.02.002"/>
    <hyperlink ref="D3906" r:id="rId43" display="https://doi.org/10.1016/j.jvolgeores.2018.02.002"/>
    <hyperlink ref="D3907" r:id="rId43" display="https://doi.org/10.1016/j.jvolgeores.2018.02.002"/>
    <hyperlink ref="D3908" r:id="rId43" display="https://doi.org/10.1016/j.jvolgeores.2018.02.002"/>
    <hyperlink ref="D3909" r:id="rId43" display="https://doi.org/10.1016/j.jvolgeores.2018.02.002"/>
    <hyperlink ref="D3910" r:id="rId43" display="https://doi.org/10.1016/j.jvolgeores.2018.02.002"/>
    <hyperlink ref="D3911" r:id="rId43" display="https://doi.org/10.1016/j.jvolgeores.2018.02.002"/>
    <hyperlink ref="D3912" r:id="rId43" display="https://doi.org/10.1016/j.jvolgeores.2018.02.002"/>
    <hyperlink ref="D3913" r:id="rId43" display="https://doi.org/10.1016/j.jvolgeores.2018.02.002"/>
    <hyperlink ref="D3914" r:id="rId43" display="https://doi.org/10.1016/j.jvolgeores.2018.02.002"/>
    <hyperlink ref="D3915" r:id="rId43" display="https://doi.org/10.1016/j.jvolgeores.2018.02.002"/>
    <hyperlink ref="D3916" r:id="rId43" display="https://doi.org/10.1016/j.jvolgeores.2018.02.002"/>
    <hyperlink ref="D3917" r:id="rId43" display="https://doi.org/10.1016/j.jvolgeores.2018.02.002"/>
    <hyperlink ref="D3918" r:id="rId43" display="https://doi.org/10.1016/j.jvolgeores.2018.02.002"/>
    <hyperlink ref="D3919" r:id="rId43" display="https://doi.org/10.1016/j.jvolgeores.2018.02.002"/>
    <hyperlink ref="D3920" r:id="rId43" display="https://doi.org/10.1016/j.jvolgeores.2018.02.002"/>
    <hyperlink ref="D3921" r:id="rId43" display="https://doi.org/10.1016/j.jvolgeores.2018.02.002"/>
    <hyperlink ref="D3922" r:id="rId43" display="https://doi.org/10.1016/j.jvolgeores.2018.02.002"/>
    <hyperlink ref="D3923:D3942" r:id="rId40" display="https://doi.org/10.1016/j.epsl.2021.117134"/>
    <hyperlink ref="D3987" r:id="rId44" display="https://scholarship.rice.edu/handle/1911/88236"/>
    <hyperlink ref="D3988:D4015" r:id="rId44" display="https://scholarship.rice.edu/handle/1911/88236"/>
    <hyperlink ref="D4016" r:id="rId40" display="https://doi.org/10.1016/j.epsl.2021.117134"/>
    <hyperlink ref="D4017" r:id="rId40" display="https://doi.org/10.1016/j.epsl.2021.117134"/>
    <hyperlink ref="D4018" r:id="rId40" display="https://doi.org/10.1016/j.epsl.2021.117134"/>
    <hyperlink ref="D4019" r:id="rId40" display="https://doi.org/10.1016/j.epsl.2021.117134"/>
    <hyperlink ref="D4062" r:id="rId40" display="https://doi.org/10.1016/j.epsl.2021.117134"/>
    <hyperlink ref="D4063" r:id="rId40" display="https://doi.org/10.1016/j.epsl.2021.117134"/>
    <hyperlink ref="D4064" r:id="rId40" display="https://doi.org/10.1016/j.epsl.2021.117134"/>
    <hyperlink ref="D4065" r:id="rId40" display="https://doi.org/10.1016/j.epsl.2021.117134"/>
    <hyperlink ref="D4020" r:id="rId45" display="https://doi.org/10.1016/j.nocx.2018.100001"/>
    <hyperlink ref="D4021:D4061" r:id="rId45" display="https://doi.org/10.1016/j.nocx.2018.100001"/>
    <hyperlink ref="D4066" r:id="rId46" display="https://doi.org/10.1007/s00445-011-0531-7"/>
    <hyperlink ref="D4067" r:id="rId46" display="https://doi.org/10.1007/s00445-011-0531-7"/>
    <hyperlink ref="D4068" r:id="rId46" display="https://doi.org/10.1007/s00445-011-0531-7"/>
    <hyperlink ref="D4069" r:id="rId46" display="https://doi.org/10.1007/s00445-011-0531-7"/>
    <hyperlink ref="D4070" r:id="rId46" display="https://doi.org/10.1007/s00445-011-0531-7"/>
    <hyperlink ref="D4071" r:id="rId46" display="https://doi.org/10.1007/s00445-011-0531-7"/>
    <hyperlink ref="D4072" r:id="rId46" display="https://doi.org/10.1007/s00445-011-0531-7"/>
    <hyperlink ref="D4073" r:id="rId46" display="https://doi.org/10.1007/s00445-011-0531-7"/>
    <hyperlink ref="D4074" r:id="rId46" display="https://doi.org/10.1007/s00445-011-0531-7"/>
    <hyperlink ref="D4075" r:id="rId46" display="https://doi.org/10.1007/s00445-011-0531-7"/>
    <hyperlink ref="D4076" r:id="rId46" display="https://doi.org/10.1007/s00445-011-0531-7"/>
    <hyperlink ref="D4077" r:id="rId46" display="https://doi.org/10.1007/s00445-011-0531-7"/>
    <hyperlink ref="D4078" r:id="rId46" display="https://doi.org/10.1007/s00445-011-0531-7"/>
    <hyperlink ref="D4079" r:id="rId46" display="https://doi.org/10.1007/s00445-011-0531-7"/>
    <hyperlink ref="D4080" r:id="rId46" display="https://doi.org/10.1007/s00445-011-0531-7"/>
    <hyperlink ref="D4081" r:id="rId47" display="https://doi.org/10.1007/s00445-010-0426-z"/>
    <hyperlink ref="D4082" r:id="rId47" display="https://doi.org/10.1007/s00445-010-0426-z"/>
    <hyperlink ref="D4083" r:id="rId47" display="https://doi.org/10.1007/s00445-010-0426-z"/>
    <hyperlink ref="D4084" r:id="rId47" display="https://doi.org/10.1007/s00445-010-0426-z"/>
    <hyperlink ref="D4085" r:id="rId47" display="https://doi.org/10.1007/s00445-010-0426-z"/>
    <hyperlink ref="D4086" r:id="rId47" display="https://doi.org/10.1007/s00445-010-0426-z"/>
    <hyperlink ref="D4087" r:id="rId47" display="https://doi.org/10.1007/s00445-010-0426-z"/>
    <hyperlink ref="D4088" r:id="rId47" display="https://doi.org/10.1007/s00445-010-0426-z"/>
    <hyperlink ref="D4089" r:id="rId47" display="https://doi.org/10.1007/s00445-010-0426-z"/>
    <hyperlink ref="D4090" r:id="rId47" display="https://doi.org/10.1007/s00445-010-0426-z"/>
    <hyperlink ref="D4091" r:id="rId47" display="https://doi.org/10.1007/s00445-010-0426-z"/>
    <hyperlink ref="D4092" r:id="rId47" display="https://doi.org/10.1007/s00445-010-0426-z"/>
    <hyperlink ref="D4093" r:id="rId47" display="https://doi.org/10.1007/s00445-010-0426-z"/>
    <hyperlink ref="D4094" r:id="rId47" display="https://doi.org/10.1007/s00445-010-0426-z"/>
    <hyperlink ref="D4095" r:id="rId47" display="https://doi.org/10.1007/s00445-010-0426-z"/>
    <hyperlink ref="D4096" r:id="rId47" display="https://doi.org/10.1007/s00445-010-0426-z"/>
    <hyperlink ref="D4097" r:id="rId47" display="https://doi.org/10.1007/s00445-010-0426-z"/>
    <hyperlink ref="D4098" r:id="rId47" display="https://doi.org/10.1007/s00445-010-0426-z"/>
    <hyperlink ref="D4099" r:id="rId48" display="https://doi.org/10.1016/j.jvolgeores.2013.01.016"/>
    <hyperlink ref="D4100" r:id="rId48" display="https://doi.org/10.1016/j.jvolgeores.2013.01.016"/>
    <hyperlink ref="D4101" r:id="rId48" display="https://doi.org/10.1016/j.jvolgeores.2013.01.016"/>
    <hyperlink ref="D4102" r:id="rId48" display="https://doi.org/10.1016/j.jvolgeores.2013.01.016"/>
    <hyperlink ref="D4103" r:id="rId48" display="https://doi.org/10.1016/j.jvolgeores.2013.01.016"/>
    <hyperlink ref="D4104" r:id="rId48" display="https://doi.org/10.1016/j.jvolgeores.2013.01.016"/>
    <hyperlink ref="D4105" r:id="rId48" display="https://doi.org/10.1016/j.jvolgeores.2013.01.016"/>
    <hyperlink ref="D4106" r:id="rId48" display="https://doi.org/10.1016/j.jvolgeores.2013.01.016"/>
    <hyperlink ref="D4107" r:id="rId48" display="https://doi.org/10.1016/j.jvolgeores.2013.01.016"/>
    <hyperlink ref="D4108" r:id="rId48" display="https://doi.org/10.1016/j.jvolgeores.2013.01.016"/>
    <hyperlink ref="D4109" r:id="rId48" display="https://doi.org/10.1016/j.jvolgeores.2013.01.016"/>
    <hyperlink ref="D4110" r:id="rId39" display="https://doi.org/10.5194/se-9-431-2018"/>
    <hyperlink ref="D4111" r:id="rId39" display="https://doi.org/10.5194/se-9-431-2018"/>
    <hyperlink ref="D4115" r:id="rId49" display="https://doi.org/10.1029/2007JB005328"/>
    <hyperlink ref="D4116" r:id="rId49" display="https://doi.org/10.1029/2007JB005328"/>
    <hyperlink ref="D4117" r:id="rId49" display="https://doi.org/10.1029/2007JB005328"/>
    <hyperlink ref="D4118" r:id="rId49" display="https://doi.org/10.1029/2007JB005328"/>
    <hyperlink ref="D4119" r:id="rId49" display="https://doi.org/10.1029/2007JB005328"/>
    <hyperlink ref="D4120" r:id="rId49" display="https://doi.org/10.1029/2007JB005328"/>
    <hyperlink ref="D4121" r:id="rId49" display="https://doi.org/10.1029/2007JB005328"/>
    <hyperlink ref="D4122" r:id="rId49" display="https://doi.org/10.1029/2007JB005328"/>
    <hyperlink ref="D4123" r:id="rId49" display="https://doi.org/10.1029/2007JB005328"/>
    <hyperlink ref="D4124" r:id="rId49" display="https://doi.org/10.1029/2007JB005328"/>
    <hyperlink ref="D4125" r:id="rId49" display="https://doi.org/10.1029/2007JB005328"/>
    <hyperlink ref="D4126" r:id="rId49" display="https://doi.org/10.1029/2007JB005328"/>
    <hyperlink ref="D4127" r:id="rId49" display="https://doi.org/10.1029/2007JB005328"/>
    <hyperlink ref="D4128" r:id="rId49" display="https://doi.org/10.1029/2007JB005328"/>
    <hyperlink ref="D4113" r:id="rId39" display="https://doi.org/10.5194/se-9-431-2018"/>
    <hyperlink ref="D4114" r:id="rId39" display="https://doi.org/10.5194/se-9-431-2018"/>
    <hyperlink ref="D4129" r:id="rId50" display="https://doi.org/10.1002/2013JB010355"/>
    <hyperlink ref="D4130" r:id="rId50" display="https://doi.org/10.1002/2013JB010355"/>
    <hyperlink ref="D4131" r:id="rId50" display="https://doi.org/10.1002/2013JB010355"/>
    <hyperlink ref="D4132" r:id="rId50" display="https://doi.org/10.1002/2013JB010355"/>
    <hyperlink ref="D4133" r:id="rId50" display="https://doi.org/10.1002/2013JB010355"/>
    <hyperlink ref="D4134" r:id="rId50" display="https://doi.org/10.1002/2013JB010355"/>
    <hyperlink ref="D4135" r:id="rId50" display="https://doi.org/10.1002/2013JB010355"/>
    <hyperlink ref="D4136" r:id="rId50" display="https://doi.org/10.1002/2013JB010355"/>
    <hyperlink ref="D4137" r:id="rId50" display="https://doi.org/10.1002/2013JB010355"/>
    <hyperlink ref="D4138" r:id="rId50" display="https://doi.org/10.1002/2013JB010355"/>
    <hyperlink ref="D4139" r:id="rId50" display="https://doi.org/10.1002/2013JB010355"/>
    <hyperlink ref="D4140" r:id="rId50" display="https://doi.org/10.1002/2013JB010355"/>
    <hyperlink ref="D4141" r:id="rId50" display="https://doi.org/10.1002/2013JB010355"/>
    <hyperlink ref="D4142" r:id="rId50" display="https://doi.org/10.1002/2013JB010355"/>
    <hyperlink ref="D4143" r:id="rId50" display="https://doi.org/10.1002/2013JB010355"/>
    <hyperlink ref="D4144" r:id="rId50" display="https://doi.org/10.1002/2013JB010355"/>
    <hyperlink ref="D4145" r:id="rId50" display="https://doi.org/10.1002/2013JB010355"/>
    <hyperlink ref="D4146" r:id="rId50" display="https://doi.org/10.1002/2013JB010355"/>
    <hyperlink ref="D4147" r:id="rId50" display="https://doi.org/10.1002/2013JB010355"/>
    <hyperlink ref="D4148" r:id="rId50" display="https://doi.org/10.1002/2013JB010355"/>
    <hyperlink ref="D4149" r:id="rId50" display="https://doi.org/10.1002/2013JB010355"/>
    <hyperlink ref="D4150" r:id="rId50" display="https://doi.org/10.1002/2013JB010355"/>
    <hyperlink ref="D4151" r:id="rId50" display="https://doi.org/10.1002/2013JB010355"/>
    <hyperlink ref="D4152" r:id="rId50" display="https://doi.org/10.1002/2013JB010355"/>
    <hyperlink ref="D4153" r:id="rId50" display="https://doi.org/10.1002/2013JB010355"/>
    <hyperlink ref="D4154" r:id="rId50" display="https://doi.org/10.1002/2013JB010355"/>
    <hyperlink ref="D4155" r:id="rId50" display="https://doi.org/10.1002/2013JB010355"/>
    <hyperlink ref="D4156" r:id="rId50" display="https://doi.org/10.1002/2013JB010355"/>
    <hyperlink ref="D4157" r:id="rId50" display="https://doi.org/10.1002/2013JB010355"/>
    <hyperlink ref="D4158" r:id="rId50" display="https://doi.org/10.1002/2013JB010355"/>
    <hyperlink ref="D4159" r:id="rId50" display="https://doi.org/10.1002/2013JB010355"/>
    <hyperlink ref="D4160" r:id="rId50" display="https://doi.org/10.1002/2013JB010355"/>
    <hyperlink ref="D4161" r:id="rId50" display="https://doi.org/10.1002/2013JB010355"/>
    <hyperlink ref="D4162" r:id="rId50" display="https://doi.org/10.1002/2013JB010355"/>
    <hyperlink ref="D4163" r:id="rId50" display="https://doi.org/10.1002/2013JB010355"/>
    <hyperlink ref="D4164" r:id="rId50" display="https://doi.org/10.1002/2013JB010355"/>
    <hyperlink ref="D4165" r:id="rId50" display="https://doi.org/10.1002/2013JB010355"/>
    <hyperlink ref="D4166" r:id="rId50" display="https://doi.org/10.1002/2013JB010355"/>
    <hyperlink ref="D4167" r:id="rId50" display="https://doi.org/10.1002/2013JB010355"/>
    <hyperlink ref="D4168" r:id="rId51" display="https://doi.org/10.1007/s00445-006-0086-1"/>
    <hyperlink ref="D4169" r:id="rId51" display="https://doi.org/10.1007/s00445-006-0086-1"/>
    <hyperlink ref="D4170" r:id="rId51" display="https://doi.org/10.1007/s00445-006-0086-1"/>
    <hyperlink ref="D4171" r:id="rId51" display="https://doi.org/10.1007/s00445-006-0086-1"/>
    <hyperlink ref="D4172" r:id="rId51" display="https://doi.org/10.1007/s00445-006-0086-1"/>
    <hyperlink ref="D4173" r:id="rId51" display="https://doi.org/10.1007/s00445-006-0086-1"/>
    <hyperlink ref="D4174" r:id="rId52" display="https://doi.org/10.1007/s00445-014-0824-8"/>
    <hyperlink ref="D4175:D4201" r:id="rId52" display="https://doi.org/10.1007/s00445-014-0824-8"/>
    <hyperlink ref="D4112" r:id="rId39" display="https://doi.org/10.5194/se-9-431-2018"/>
    <hyperlink ref="D4202" r:id="rId53" display="https://doi.org/10.1016/0377-0273(94)00015-8"/>
    <hyperlink ref="D4203" r:id="rId53" display="https://doi.org/10.1016/0377-0273(94)00015-8"/>
    <hyperlink ref="D4204" r:id="rId53" display="https://doi.org/10.1016/0377-0273(94)00015-8"/>
    <hyperlink ref="D4205" r:id="rId53" display="https://doi.org/10.1016/0377-0273(94)00015-8"/>
    <hyperlink ref="D4206" r:id="rId53" display="https://doi.org/10.1016/0377-0273(94)00015-8"/>
    <hyperlink ref="D4207" r:id="rId53" display="https://doi.org/10.1016/0377-0273(94)00015-8"/>
    <hyperlink ref="D4208" r:id="rId53" display="https://doi.org/10.1016/0377-0273(94)00015-8"/>
    <hyperlink ref="D4209" r:id="rId53" display="https://doi.org/10.1016/0377-0273(94)00015-8"/>
    <hyperlink ref="D4210" r:id="rId53" display="https://doi.org/10.1016/0377-0273(94)00015-8"/>
    <hyperlink ref="D4211" r:id="rId53" display="https://doi.org/10.1016/0377-0273(94)00015-8"/>
    <hyperlink ref="D4212" r:id="rId54" display="https://doi.org/10.1016/j.jvolgeores.2019.07.013"/>
    <hyperlink ref="D4213" r:id="rId54" display="https://doi.org/10.1016/j.jvolgeores.2019.07.013"/>
    <hyperlink ref="D4214" r:id="rId54" display="https://doi.org/10.1016/j.jvolgeores.2019.07.013"/>
    <hyperlink ref="D4215" r:id="rId54" display="https://doi.org/10.1016/j.jvolgeores.2019.07.013"/>
    <hyperlink ref="D4216" r:id="rId54" display="https://doi.org/10.1016/j.jvolgeores.2019.07.013"/>
    <hyperlink ref="D4217" r:id="rId54" display="https://doi.org/10.1016/j.jvolgeores.2019.07.013"/>
    <hyperlink ref="D4218" r:id="rId54" display="https://doi.org/10.1016/j.jvolgeores.2019.07.013"/>
    <hyperlink ref="D4219" r:id="rId54" display="https://doi.org/10.1016/j.jvolgeores.2019.07.013"/>
    <hyperlink ref="D4220" r:id="rId54" display="https://doi.org/10.1016/j.jvolgeores.2019.07.013"/>
    <hyperlink ref="D4221" r:id="rId54" display="https://doi.org/10.1016/j.jvolgeores.2019.07.013"/>
    <hyperlink ref="D4222" r:id="rId54" display="https://doi.org/10.1016/j.jvolgeores.2019.07.013"/>
    <hyperlink ref="D4223" r:id="rId54" display="https://doi.org/10.1016/j.jvolgeores.2019.07.013"/>
    <hyperlink ref="D4224" r:id="rId54" display="https://doi.org/10.1016/j.jvolgeores.2019.07.013"/>
    <hyperlink ref="D4225" r:id="rId54" display="https://doi.org/10.1016/j.jvolgeores.2019.07.013"/>
    <hyperlink ref="D4226" r:id="rId54" display="https://doi.org/10.1016/j.jvolgeores.2019.07.013"/>
    <hyperlink ref="D4227" r:id="rId54" display="https://doi.org/10.1016/j.jvolgeores.2019.07.013"/>
    <hyperlink ref="D4228" r:id="rId54" display="https://doi.org/10.1016/j.jvolgeores.2019.07.013"/>
    <hyperlink ref="D4229" r:id="rId54" display="https://doi.org/10.1016/j.jvolgeores.2019.07.013"/>
    <hyperlink ref="D4230" r:id="rId54" display="https://doi.org/10.1016/j.jvolgeores.2019.07.013"/>
    <hyperlink ref="D4231" r:id="rId54" display="https://doi.org/10.1016/j.jvolgeores.2019.07.013"/>
    <hyperlink ref="D4232" r:id="rId54" display="https://doi.org/10.1016/j.jvolgeores.2019.07.013"/>
    <hyperlink ref="D4233" r:id="rId55" display="https://doi.org/10.1016/j.jvolgeores.2011.04.010"/>
    <hyperlink ref="D4234" r:id="rId55" display="https://doi.org/10.1016/j.jvolgeores.2011.04.010"/>
    <hyperlink ref="D4235" r:id="rId55" display="https://doi.org/10.1016/j.jvolgeores.2011.04.010"/>
    <hyperlink ref="D4236" r:id="rId55" display="https://doi.org/10.1016/j.jvolgeores.2011.04.010"/>
    <hyperlink ref="D4237" r:id="rId55" display="https://doi.org/10.1016/j.jvolgeores.2011.04.010"/>
    <hyperlink ref="D4238" r:id="rId55" display="https://doi.org/10.1016/j.jvolgeores.2011.04.010"/>
    <hyperlink ref="D4239" r:id="rId56" display="https://doi.org/10.1016/j.jvolgeores.2013.08.015"/>
    <hyperlink ref="D4240" r:id="rId56" display="https://doi.org/10.1016/j.jvolgeores.2013.08.015"/>
    <hyperlink ref="D4241" r:id="rId56" display="https://doi.org/10.1016/j.jvolgeores.2013.08.015"/>
    <hyperlink ref="D4242" r:id="rId56" display="https://doi.org/10.1016/j.jvolgeores.2013.08.015"/>
    <hyperlink ref="D4243" r:id="rId56" display="https://doi.org/10.1016/j.jvolgeores.2013.08.015"/>
    <hyperlink ref="D4244" r:id="rId56" display="https://doi.org/10.1016/j.jvolgeores.2013.08.015"/>
    <hyperlink ref="D4245" r:id="rId56" display="https://doi.org/10.1016/j.jvolgeores.2013.08.015"/>
    <hyperlink ref="D4246" r:id="rId56" display="https://doi.org/10.1016/j.jvolgeores.2013.08.015"/>
    <hyperlink ref="D4247" r:id="rId56" display="https://doi.org/10.1016/j.jvolgeores.2013.08.015"/>
    <hyperlink ref="D4248" r:id="rId56" display="https://doi.org/10.1016/j.jvolgeores.2013.08.015"/>
    <hyperlink ref="D4249" r:id="rId56" display="https://doi.org/10.1016/j.jvolgeores.2013.08.015"/>
    <hyperlink ref="D4250" r:id="rId56" display="https://doi.org/10.1016/j.jvolgeores.2013.08.015"/>
    <hyperlink ref="D4251" r:id="rId56" display="https://doi.org/10.1016/j.jvolgeores.2013.08.015"/>
    <hyperlink ref="D4252" r:id="rId56" display="https://doi.org/10.1016/j.jvolgeores.2013.08.015"/>
    <hyperlink ref="D4253" r:id="rId56" display="https://doi.org/10.1016/j.jvolgeores.2013.08.015"/>
    <hyperlink ref="D4254" r:id="rId56" display="https://doi.org/10.1016/j.jvolgeores.2013.08.015"/>
    <hyperlink ref="D4255" r:id="rId56" display="https://doi.org/10.1016/j.jvolgeores.2013.08.015"/>
    <hyperlink ref="D4256" r:id="rId56" display="https://doi.org/10.1016/j.jvolgeores.2013.08.015"/>
    <hyperlink ref="D4257" r:id="rId57" display="https://doi.org/10.1016/j.jvolgeores.2010.01.002"/>
    <hyperlink ref="D4303" r:id="rId58" display="https://doi.org/10.1016/j.epsl.2012.09.042"/>
    <hyperlink ref="D4304" r:id="rId58" display="https://doi.org/10.1016/j.epsl.2012.09.042"/>
    <hyperlink ref="D4305" r:id="rId58" display="https://doi.org/10.1016/j.epsl.2012.09.042"/>
    <hyperlink ref="D4306" r:id="rId58" display="https://doi.org/10.1016/j.epsl.2012.09.042"/>
    <hyperlink ref="D4307" r:id="rId58" display="https://doi.org/10.1016/j.epsl.2012.09.042"/>
    <hyperlink ref="D4308" r:id="rId58" display="https://doi.org/10.1016/j.epsl.2012.09.042"/>
    <hyperlink ref="D4309" r:id="rId58" display="https://doi.org/10.1016/j.epsl.2012.09.042"/>
    <hyperlink ref="D4310" r:id="rId58" display="https://doi.org/10.1016/j.epsl.2012.09.042"/>
    <hyperlink ref="D4311" r:id="rId58" display="https://doi.org/10.1016/j.epsl.2012.09.042"/>
    <hyperlink ref="D4312" r:id="rId58" display="https://doi.org/10.1016/j.epsl.2012.09.042"/>
    <hyperlink ref="D4313" r:id="rId58" display="https://doi.org/10.1016/j.epsl.2012.09.042"/>
    <hyperlink ref="D4314" r:id="rId58" display="https://doi.org/10.1016/j.epsl.2012.09.042"/>
    <hyperlink ref="D4315" r:id="rId58" display="https://doi.org/10.1016/j.epsl.2012.09.042"/>
    <hyperlink ref="D4316" r:id="rId58" display="https://doi.org/10.1016/j.epsl.2012.09.042"/>
    <hyperlink ref="D4317" r:id="rId58" display="https://doi.org/10.1016/j.epsl.2012.09.042"/>
    <hyperlink ref="D4318" r:id="rId58" display="https://doi.org/10.1016/j.epsl.2012.09.042"/>
    <hyperlink ref="D4319" r:id="rId58" display="https://doi.org/10.1016/j.epsl.2012.09.042"/>
    <hyperlink ref="D4320" r:id="rId58" display="https://doi.org/10.1016/j.epsl.2012.09.042"/>
    <hyperlink ref="D4321" r:id="rId58" display="https://doi.org/10.1016/j.epsl.2012.09.042"/>
    <hyperlink ref="D4322" r:id="rId58" display="https://doi.org/10.1016/j.epsl.2012.09.042"/>
    <hyperlink ref="D4323" r:id="rId58" display="https://doi.org/10.1016/j.epsl.2012.09.042"/>
    <hyperlink ref="D4324" r:id="rId58" display="https://doi.org/10.1016/j.epsl.2012.09.042"/>
    <hyperlink ref="D4325" r:id="rId58" display="https://doi.org/10.1016/j.epsl.2012.09.042"/>
    <hyperlink ref="D4326" r:id="rId58" display="https://doi.org/10.1016/j.epsl.2012.09.042"/>
    <hyperlink ref="D4327" r:id="rId58" display="https://doi.org/10.1016/j.epsl.2012.09.042"/>
    <hyperlink ref="D4328" r:id="rId58" display="https://doi.org/10.1016/j.epsl.2012.09.042"/>
    <hyperlink ref="D4329" r:id="rId58" display="https://doi.org/10.1016/j.epsl.2012.09.042"/>
    <hyperlink ref="D4330" r:id="rId58" display="https://doi.org/10.1016/j.epsl.2012.09.042"/>
    <hyperlink ref="D4331" r:id="rId58" display="https://doi.org/10.1016/j.epsl.2012.09.042"/>
    <hyperlink ref="D4332" r:id="rId58" display="https://doi.org/10.1016/j.epsl.2012.09.042"/>
    <hyperlink ref="D4333" r:id="rId58" display="https://doi.org/10.1016/j.epsl.2012.09.042"/>
    <hyperlink ref="D4334" r:id="rId58" display="https://doi.org/10.1016/j.epsl.2012.09.042"/>
    <hyperlink ref="D4335" r:id="rId58" display="https://doi.org/10.1016/j.epsl.2012.09.042"/>
    <hyperlink ref="D4336" r:id="rId58" display="https://doi.org/10.1016/j.epsl.2012.09.042"/>
    <hyperlink ref="D4337" r:id="rId58" display="https://doi.org/10.1016/j.epsl.2012.09.042"/>
    <hyperlink ref="D4338" r:id="rId58" display="https://doi.org/10.1016/j.epsl.2012.09.042"/>
    <hyperlink ref="D4339" r:id="rId58" display="https://doi.org/10.1016/j.epsl.2012.09.042"/>
    <hyperlink ref="D4340" r:id="rId58" display="https://doi.org/10.1016/j.epsl.2012.09.042"/>
    <hyperlink ref="D4341" r:id="rId58" display="https://doi.org/10.1016/j.epsl.2012.09.042"/>
    <hyperlink ref="D4342" r:id="rId58" display="https://doi.org/10.1016/j.epsl.2012.09.042"/>
    <hyperlink ref="D4343" r:id="rId58" display="https://doi.org/10.1016/j.epsl.2012.09.042"/>
    <hyperlink ref="D4344" r:id="rId58" display="https://doi.org/10.1016/j.epsl.2012.09.042"/>
    <hyperlink ref="D4345" r:id="rId58" display="https://doi.org/10.1016/j.epsl.2012.09.042"/>
    <hyperlink ref="D4346" r:id="rId58" display="https://doi.org/10.1016/j.epsl.2012.09.042"/>
    <hyperlink ref="D4347" r:id="rId58" display="https://doi.org/10.1016/j.epsl.2012.09.042"/>
    <hyperlink ref="D4348" r:id="rId58" display="https://doi.org/10.1016/j.epsl.2012.09.042"/>
    <hyperlink ref="D4349" r:id="rId58" display="https://doi.org/10.1016/j.epsl.2012.09.042"/>
    <hyperlink ref="D4350" r:id="rId58" display="https://doi.org/10.1016/j.epsl.2012.09.042"/>
    <hyperlink ref="D4351" r:id="rId58" display="https://doi.org/10.1016/j.epsl.2012.09.042"/>
    <hyperlink ref="D4352" r:id="rId58" display="https://doi.org/10.1016/j.epsl.2012.09.042"/>
    <hyperlink ref="D4353" r:id="rId58" display="https://doi.org/10.1016/j.epsl.2012.09.042"/>
    <hyperlink ref="D4354" r:id="rId58" display="https://doi.org/10.1016/j.epsl.2012.09.042"/>
    <hyperlink ref="D4355" r:id="rId58" display="https://doi.org/10.1016/j.epsl.2012.09.042"/>
    <hyperlink ref="D4356" r:id="rId58" display="https://doi.org/10.1016/j.epsl.2012.09.042"/>
    <hyperlink ref="D4357" r:id="rId58" display="https://doi.org/10.1016/j.epsl.2012.09.042"/>
    <hyperlink ref="D4358" r:id="rId58" display="https://doi.org/10.1016/j.epsl.2012.09.042"/>
    <hyperlink ref="D4359" r:id="rId58" display="https://doi.org/10.1016/j.epsl.2012.09.042"/>
    <hyperlink ref="D4360" r:id="rId58" display="https://doi.org/10.1016/j.epsl.2012.09.042"/>
    <hyperlink ref="D4361" r:id="rId58" display="https://doi.org/10.1016/j.epsl.2012.09.042"/>
    <hyperlink ref="D4362" r:id="rId58" display="https://doi.org/10.1016/j.epsl.2012.09.042"/>
    <hyperlink ref="D4363" r:id="rId58" display="https://doi.org/10.1016/j.epsl.2012.09.042"/>
    <hyperlink ref="D4364" r:id="rId58" display="https://doi.org/10.1016/j.epsl.2012.09.042"/>
    <hyperlink ref="D4365" r:id="rId58" display="https://doi.org/10.1016/j.epsl.2012.09.042"/>
    <hyperlink ref="D4366" r:id="rId58" display="https://doi.org/10.1016/j.epsl.2012.09.042"/>
    <hyperlink ref="D4367" r:id="rId59" display="https://doi.org/10.1016/j.epsl.2018.04.044"/>
    <hyperlink ref="D4368:D4416" r:id="rId59" display="https://doi.org/10.1016/j.epsl.2018.04.044"/>
    <hyperlink ref="D4420" r:id="rId60" display="https://doi.org/10.1016/j.jvolgeores.2020.107109"/>
    <hyperlink ref="D4421" r:id="rId60" display="https://doi.org/10.1016/j.jvolgeores.2020.107109"/>
    <hyperlink ref="D4422" r:id="rId60" display="https://doi.org/10.1016/j.jvolgeores.2020.107109"/>
    <hyperlink ref="D4423" r:id="rId60" display="https://doi.org/10.1016/j.jvolgeores.2020.107109"/>
    <hyperlink ref="D4424" r:id="rId60" display="https://doi.org/10.1016/j.jvolgeores.2020.107109"/>
    <hyperlink ref="D4425" r:id="rId60" display="https://doi.org/10.1016/j.jvolgeores.2020.107109"/>
    <hyperlink ref="D4426" r:id="rId60" display="https://doi.org/10.1016/j.jvolgeores.2020.107109"/>
    <hyperlink ref="D4427" r:id="rId60" display="https://doi.org/10.1016/j.jvolgeores.2020.107109"/>
    <hyperlink ref="D4428" r:id="rId60" display="https://doi.org/10.1016/j.jvolgeores.2020.107109"/>
    <hyperlink ref="D4429" r:id="rId60" display="https://doi.org/10.1016/j.jvolgeores.2020.107109"/>
    <hyperlink ref="D4430" r:id="rId60" display="https://doi.org/10.1016/j.jvolgeores.2020.107109"/>
    <hyperlink ref="D4431" r:id="rId60" display="https://doi.org/10.1016/j.jvolgeores.2020.107109"/>
    <hyperlink ref="D4432" r:id="rId60" display="https://doi.org/10.1016/j.jvolgeores.2020.107109"/>
    <hyperlink ref="D4433" r:id="rId60" display="https://doi.org/10.1016/j.jvolgeores.2020.107109"/>
    <hyperlink ref="D4434" r:id="rId60" display="https://doi.org/10.1016/j.jvolgeores.2020.107109"/>
    <hyperlink ref="D4435" r:id="rId60" display="https://doi.org/10.1016/j.jvolgeores.2020.107109"/>
    <hyperlink ref="D4436" r:id="rId60" display="https://doi.org/10.1016/j.jvolgeores.2020.107109"/>
    <hyperlink ref="D4437" r:id="rId60" display="https://doi.org/10.1016/j.jvolgeores.2020.107109"/>
    <hyperlink ref="D4438" r:id="rId60" display="https://doi.org/10.1016/j.jvolgeores.2020.107109"/>
    <hyperlink ref="D4439" r:id="rId60" display="https://doi.org/10.1016/j.jvolgeores.2020.107109"/>
    <hyperlink ref="D4440" r:id="rId60" display="https://doi.org/10.1016/j.jvolgeores.2020.107109"/>
    <hyperlink ref="D4441" r:id="rId60" display="https://doi.org/10.1016/j.jvolgeores.2020.107109"/>
    <hyperlink ref="D4442" r:id="rId60" display="https://doi.org/10.1016/j.jvolgeores.2020.107109"/>
    <hyperlink ref="D4443" r:id="rId61" display="https://doi.org/10.1016/j.jvolgeores.2015.05.021"/>
    <hyperlink ref="D4444:D4455" r:id="rId61" display="https://doi.org/10.1016/j.jvolgeores.2015.05.021"/>
    <hyperlink ref="D4456" r:id="rId62" display="https://doi.org/10.1007/s00445-014-0826-6"/>
    <hyperlink ref="D4457:D4479" r:id="rId62" display="https://doi.org/10.1007/s00445-014-0826-6"/>
    <hyperlink ref="D4480" r:id="rId63" display="https://doi.org/10.1007/s00445-016-0999-2"/>
    <hyperlink ref="D4481" r:id="rId63" display="https://doi.org/10.1007/s00445-016-0999-2"/>
    <hyperlink ref="D4482" r:id="rId63" display="https://doi.org/10.1007/s00445-016-0999-2"/>
    <hyperlink ref="D4483" r:id="rId63" display="https://doi.org/10.1007/s00445-016-0999-2"/>
    <hyperlink ref="D4484" r:id="rId63" display="https://doi.org/10.1007/s00445-016-0999-2"/>
    <hyperlink ref="D4485" r:id="rId63" display="https://doi.org/10.1007/s00445-016-0999-2"/>
    <hyperlink ref="D4486" r:id="rId63" display="https://doi.org/10.1007/s00445-016-0999-2"/>
    <hyperlink ref="D4487" r:id="rId63" display="https://doi.org/10.1007/s00445-016-0999-2"/>
    <hyperlink ref="D4488" r:id="rId64" display="https://doi.org/10.1007/s00445-004-0368-4"/>
    <hyperlink ref="D4489" r:id="rId64" display="https://doi.org/10.1007/s00445-004-0368-4"/>
    <hyperlink ref="D4490" r:id="rId64" display="https://doi.org/10.1007/s00445-004-0368-4"/>
    <hyperlink ref="D4491" r:id="rId64" display="https://doi.org/10.1007/s00445-004-0368-4"/>
    <hyperlink ref="D4492" r:id="rId64" display="https://doi.org/10.1007/s00445-004-0368-4"/>
    <hyperlink ref="D4493" r:id="rId64" display="https://doi.org/10.1007/s00445-004-0368-4"/>
    <hyperlink ref="D4494" r:id="rId64" display="https://doi.org/10.1007/s00445-004-0368-4"/>
    <hyperlink ref="D4495" r:id="rId64" display="https://doi.org/10.1007/s00445-004-0368-4"/>
    <hyperlink ref="D4496" r:id="rId64" display="https://doi.org/10.1007/s00445-004-0368-4"/>
    <hyperlink ref="D4497" r:id="rId64" display="https://doi.org/10.1007/s00445-004-0368-4"/>
    <hyperlink ref="D4498" r:id="rId64" display="https://doi.org/10.1007/s00445-004-0368-4"/>
    <hyperlink ref="D4499" r:id="rId64" display="https://doi.org/10.1007/s00445-004-0368-4"/>
    <hyperlink ref="D4500" r:id="rId64" display="https://doi.org/10.1007/s00445-004-0368-4"/>
    <hyperlink ref="D4501" r:id="rId64" display="https://doi.org/10.1007/s00445-004-0368-4"/>
    <hyperlink ref="D4502" r:id="rId64" display="https://doi.org/10.1007/s00445-004-0368-4"/>
    <hyperlink ref="D4503" r:id="rId64" display="https://doi.org/10.1007/s00445-004-0368-4"/>
    <hyperlink ref="D4504" r:id="rId64" display="https://doi.org/10.1007/s00445-004-0368-4"/>
    <hyperlink ref="D4505" r:id="rId64" display="https://doi.org/10.1007/s00445-004-0368-4"/>
    <hyperlink ref="D4506" r:id="rId64" display="https://doi.org/10.1007/s00445-004-0368-4"/>
    <hyperlink ref="D4507" r:id="rId64" display="https://doi.org/10.1007/s00445-004-0368-4"/>
    <hyperlink ref="D4508" r:id="rId64" display="https://doi.org/10.1007/s00445-004-0368-4"/>
    <hyperlink ref="D4509" r:id="rId64" display="https://doi.org/10.1007/s00445-004-0368-4"/>
    <hyperlink ref="D4510" r:id="rId64" display="https://doi.org/10.1007/s00445-004-0368-4"/>
    <hyperlink ref="D4511" r:id="rId64" display="https://doi.org/10.1007/s00445-004-0368-4"/>
    <hyperlink ref="D4512" r:id="rId64" display="https://doi.org/10.1007/s00445-004-0368-4"/>
    <hyperlink ref="D4513" r:id="rId64" display="https://doi.org/10.1007/s00445-004-0368-4"/>
    <hyperlink ref="D4514" r:id="rId65" display="https://doi.org/10.1016/j.jvolgeores.2009.12.003"/>
    <hyperlink ref="D4515:D4531" r:id="rId65" display="https://doi.org/10.1016/j.jvolgeores.2009.12.003"/>
    <hyperlink ref="D4532" r:id="rId66" display="https://doi.org/10.1016/j.jvolgeores.2010.06.002"/>
    <hyperlink ref="D4533:D4562" r:id="rId66" display="https://doi.org/10.1016/j.jvolgeores.2010.06.002"/>
    <hyperlink ref="D4563" r:id="rId67" display="https://doi.org/10.1016/j.jvolgeores.2009.04.003"/>
    <hyperlink ref="D4564:D4572" r:id="rId67" display="https://doi.org/10.1016/j.jvolgeores.2009.04.003"/>
    <hyperlink ref="D4573" r:id="rId68" display="https://doi.org/10.1130/B25768.1"/>
    <hyperlink ref="D4574:D4583" r:id="rId68" display="https://doi.org/10.1130/B25768.1"/>
    <hyperlink ref="D4584" r:id="rId69" display="https://doi.org/10.1007/s00445-006-0067-4"/>
    <hyperlink ref="D4585" r:id="rId69" display="https://doi.org/10.1007/s00445-006-0067-4"/>
    <hyperlink ref="D4586" r:id="rId69" display="https://doi.org/10.1007/s00445-006-0067-4"/>
    <hyperlink ref="D4587" r:id="rId69" display="https://doi.org/10.1007/s00445-006-0067-4"/>
    <hyperlink ref="D4588" r:id="rId69" display="https://doi.org/10.1007/s00445-006-0067-4"/>
    <hyperlink ref="D4589" r:id="rId69" display="https://doi.org/10.1007/s00445-006-0067-4"/>
    <hyperlink ref="D4590" r:id="rId69" display="https://doi.org/10.1007/s00445-006-0067-4"/>
    <hyperlink ref="D4591" r:id="rId69" display="https://doi.org/10.1007/s00445-006-0067-4"/>
    <hyperlink ref="D4592" r:id="rId69" display="https://doi.org/10.1007/s00445-006-0067-4"/>
    <hyperlink ref="D4593" r:id="rId69" display="https://doi.org/10.1007/s00445-006-0067-4"/>
    <hyperlink ref="D4258:D4302" r:id="rId57" display="https://doi.org/10.1016/j.jvolgeores.2010.01.002"/>
    <hyperlink ref="D4594" r:id="rId70" display="https://doi.org/10.1007/s00445-009-0315-5"/>
    <hyperlink ref="D4595" r:id="rId70" display="https://doi.org/10.1007/s00445-009-0315-5"/>
    <hyperlink ref="D4596" r:id="rId70" display="https://doi.org/10.1007/s00445-009-0315-5"/>
    <hyperlink ref="D4597" r:id="rId70" display="https://doi.org/10.1007/s00445-009-0315-5"/>
    <hyperlink ref="D4598" r:id="rId70" display="https://doi.org/10.1007/s00445-009-0315-5"/>
    <hyperlink ref="D4599" r:id="rId70" display="https://doi.org/10.1007/s00445-009-0315-5"/>
    <hyperlink ref="D4600" r:id="rId70" display="https://doi.org/10.1007/s00445-009-0315-5"/>
    <hyperlink ref="D4601" r:id="rId70" display="https://doi.org/10.1007/s00445-009-0315-5"/>
    <hyperlink ref="D4602" r:id="rId70" display="https://doi.org/10.1007/s00445-009-0315-5"/>
    <hyperlink ref="D4603" r:id="rId70" display="https://doi.org/10.1007/s00445-009-0315-5"/>
    <hyperlink ref="D4604" r:id="rId70" display="https://doi.org/10.1007/s00445-009-0315-5"/>
    <hyperlink ref="D4605" r:id="rId70" display="https://doi.org/10.1007/s00445-009-0315-5"/>
    <hyperlink ref="D4606" r:id="rId71" display="https://doi.org/10.1016/j.jvolgeores.2010.09.009"/>
    <hyperlink ref="D4607:D4610" r:id="rId71" display="https://doi.org/10.1016/j.jvolgeores.2010.09.009"/>
    <hyperlink ref="D4653" r:id="rId72" display="https://doi.org/10.1007/s00445-005-0029-2"/>
    <hyperlink ref="D4654:D4659" r:id="rId72" display="https://doi.org/10.1007/s00445-005-0029-2"/>
    <hyperlink ref="D4660" r:id="rId73" display="https://doi.org/10.1016/j.jvolgeores.2004.05.015"/>
    <hyperlink ref="D4661" r:id="rId73" display="https://doi.org/10.1016/j.jvolgeores.2004.05.015"/>
    <hyperlink ref="D4662" r:id="rId73" display="https://doi.org/10.1016/j.jvolgeores.2004.05.015"/>
    <hyperlink ref="D4663" r:id="rId73" display="https://doi.org/10.1016/j.jvolgeores.2004.05.015"/>
    <hyperlink ref="D4664" r:id="rId73" display="https://doi.org/10.1016/j.jvolgeores.2004.05.015"/>
    <hyperlink ref="D4665" r:id="rId73" display="https://doi.org/10.1016/j.jvolgeores.2004.05.015"/>
    <hyperlink ref="D4666" r:id="rId73" display="https://doi.org/10.1016/j.jvolgeores.2004.05.015"/>
    <hyperlink ref="D4667" r:id="rId73" display="https://doi.org/10.1016/j.jvolgeores.2004.05.015"/>
    <hyperlink ref="D4668" r:id="rId73" display="https://doi.org/10.1016/j.jvolgeores.2004.05.015"/>
    <hyperlink ref="D4669" r:id="rId73" display="https://doi.org/10.1016/j.jvolgeores.2004.05.015"/>
    <hyperlink ref="D4670" r:id="rId73" display="https://doi.org/10.1016/j.jvolgeores.2004.05.015"/>
    <hyperlink ref="D4671" r:id="rId73" display="https://doi.org/10.1016/j.jvolgeores.2004.05.015"/>
    <hyperlink ref="D4672" r:id="rId73" display="https://doi.org/10.1016/j.jvolgeores.2004.05.015"/>
    <hyperlink ref="D4673" r:id="rId73" display="https://doi.org/10.1016/j.jvolgeores.2004.05.015"/>
    <hyperlink ref="D4674" r:id="rId73" display="https://doi.org/10.1016/j.jvolgeores.2004.05.015"/>
    <hyperlink ref="D4675" r:id="rId73" display="https://doi.org/10.1016/j.jvolgeores.2004.05.015"/>
    <hyperlink ref="D4676" r:id="rId73" display="https://doi.org/10.1016/j.jvolgeores.2004.05.015"/>
    <hyperlink ref="D4677" r:id="rId73" display="https://doi.org/10.1016/j.jvolgeores.2004.05.015"/>
    <hyperlink ref="D4678" r:id="rId73" display="https://doi.org/10.1016/j.jvolgeores.2004.05.015"/>
    <hyperlink ref="D4679" r:id="rId73" display="https://doi.org/10.1016/j.jvolgeores.2004.05.015"/>
    <hyperlink ref="D4680" r:id="rId73" display="https://doi.org/10.1016/j.jvolgeores.2004.05.015"/>
    <hyperlink ref="D4681" r:id="rId73" display="https://doi.org/10.1016/j.jvolgeores.2004.05.015"/>
    <hyperlink ref="D4682" r:id="rId73" display="https://doi.org/10.1016/j.jvolgeores.2004.05.015"/>
    <hyperlink ref="D4683" r:id="rId73" display="https://doi.org/10.1016/j.jvolgeores.2004.05.015"/>
    <hyperlink ref="D4684" r:id="rId73" display="https://doi.org/10.1016/j.jvolgeores.2004.05.015"/>
    <hyperlink ref="D4685" r:id="rId73" display="https://doi.org/10.1016/j.jvolgeores.2004.05.015"/>
    <hyperlink ref="D4686" r:id="rId73" display="https://doi.org/10.1016/j.jvolgeores.2004.05.015"/>
    <hyperlink ref="D4687" r:id="rId73" display="https://doi.org/10.1016/j.jvolgeores.2004.05.015"/>
    <hyperlink ref="D4688" r:id="rId73" display="https://doi.org/10.1016/j.jvolgeores.2004.05.015"/>
    <hyperlink ref="D4689" r:id="rId73" display="https://doi.org/10.1016/j.jvolgeores.2004.05.015"/>
    <hyperlink ref="D4690" r:id="rId74" display="https://doi.org/10.1144/IAVCEl002.7"/>
    <hyperlink ref="D4691" r:id="rId74" display="https://doi.org/10.1144/IAVCEl002.7"/>
    <hyperlink ref="D4692" r:id="rId74" display="https://doi.org/10.1144/IAVCEl002.7"/>
    <hyperlink ref="D4693" r:id="rId74" display="https://doi.org/10.1144/IAVCEl002.7"/>
    <hyperlink ref="D4694" r:id="rId75" display="https://doi.org/10.1016/j.jvolgeores.2006.07.006"/>
    <hyperlink ref="D4695:D4704" r:id="rId75" display="https://doi.org/10.1016/j.jvolgeores.2006.07.006"/>
    <hyperlink ref="D4705" r:id="rId76" display="https://www.proquest.com/docview/2190795042/abstract/681838D9B30F4D2DPQ/1?accountid=9730"/>
    <hyperlink ref="D4706" r:id="rId76" display="https://www.proquest.com/docview/2190795042/abstract/681838D9B30F4D2DPQ/1?accountid=9730"/>
    <hyperlink ref="D4707" r:id="rId76" display="https://www.proquest.com/docview/2190795042/abstract/681838D9B30F4D2DPQ/1?accountid=9730"/>
    <hyperlink ref="D4708" r:id="rId76" display="https://www.proquest.com/docview/2190795042/abstract/681838D9B30F4D2DPQ/1?accountid=9730"/>
    <hyperlink ref="D4709" r:id="rId76" display="https://www.proquest.com/docview/2190795042/abstract/681838D9B30F4D2DPQ/1?accountid=9730"/>
    <hyperlink ref="D4710" r:id="rId76" display="https://www.proquest.com/docview/2190795042/abstract/681838D9B30F4D2DPQ/1?accountid=9730"/>
    <hyperlink ref="D4711" r:id="rId76" display="https://www.proquest.com/docview/2190795042/abstract/681838D9B30F4D2DPQ/1?accountid=9730"/>
    <hyperlink ref="D4712" r:id="rId76" display="https://www.proquest.com/docview/2190795042/abstract/681838D9B30F4D2DPQ/1?accountid=9730"/>
    <hyperlink ref="D4713" r:id="rId76" display="https://www.proquest.com/docview/2190795042/abstract/681838D9B30F4D2DPQ/1?accountid=9730"/>
    <hyperlink ref="D4714" r:id="rId76" display="https://www.proquest.com/docview/2190795042/abstract/681838D9B30F4D2DPQ/1?accountid=9730"/>
    <hyperlink ref="D4715" r:id="rId76" display="https://www.proquest.com/docview/2190795042/abstract/681838D9B30F4D2DPQ/1?accountid=9730"/>
    <hyperlink ref="D4716" r:id="rId76" display="https://www.proquest.com/docview/2190795042/abstract/681838D9B30F4D2DPQ/1?accountid=9730"/>
    <hyperlink ref="D4717" r:id="rId76" display="https://www.proquest.com/docview/2190795042/abstract/681838D9B30F4D2DPQ/1?accountid=9730"/>
    <hyperlink ref="D4718" r:id="rId76" display="https://www.proquest.com/docview/2190795042/abstract/681838D9B30F4D2DPQ/1?accountid=9730"/>
    <hyperlink ref="D4719" r:id="rId76" display="https://www.proquest.com/docview/2190795042/abstract/681838D9B30F4D2DPQ/1?accountid=9730"/>
    <hyperlink ref="D4720" r:id="rId76" display="https://www.proquest.com/docview/2190795042/abstract/681838D9B30F4D2DPQ/1?accountid=9730"/>
    <hyperlink ref="D4721" r:id="rId76" display="https://www.proquest.com/docview/2190795042/abstract/681838D9B30F4D2DPQ/1?accountid=9730"/>
    <hyperlink ref="D4722" r:id="rId76" display="https://www.proquest.com/docview/2190795042/abstract/681838D9B30F4D2DPQ/1?accountid=9730"/>
    <hyperlink ref="D4723" r:id="rId76" display="https://www.proquest.com/docview/2190795042/abstract/681838D9B30F4D2DPQ/1?accountid=9730"/>
    <hyperlink ref="D4724" r:id="rId76" display="https://www.proquest.com/docview/2190795042/abstract/681838D9B30F4D2DPQ/1?accountid=9730"/>
    <hyperlink ref="D4725" r:id="rId76" display="https://www.proquest.com/docview/2190795042/abstract/681838D9B30F4D2DPQ/1?accountid=9730"/>
    <hyperlink ref="D4726" r:id="rId76" display="https://www.proquest.com/docview/2190795042/abstract/681838D9B30F4D2DPQ/1?accountid=9730"/>
    <hyperlink ref="D4727" r:id="rId76" display="https://www.proquest.com/docview/2190795042/abstract/681838D9B30F4D2DPQ/1?accountid=9730"/>
    <hyperlink ref="D4728" r:id="rId76" display="https://www.proquest.com/docview/2190795042/abstract/681838D9B30F4D2DPQ/1?accountid=9730"/>
    <hyperlink ref="D4729" r:id="rId76" display="https://www.proquest.com/docview/2190795042/abstract/681838D9B30F4D2DPQ/1?accountid=9730"/>
    <hyperlink ref="D4730" r:id="rId76" display="https://www.proquest.com/docview/2190795042/abstract/681838D9B30F4D2DPQ/1?accountid=9730"/>
    <hyperlink ref="D4731" r:id="rId76" display="https://www.proquest.com/docview/2190795042/abstract/681838D9B30F4D2DPQ/1?accountid=9730"/>
    <hyperlink ref="D4732" r:id="rId76" display="https://www.proquest.com/docview/2190795042/abstract/681838D9B30F4D2DPQ/1?accountid=9730"/>
    <hyperlink ref="D4733" r:id="rId76" display="https://www.proquest.com/docview/2190795042/abstract/681838D9B30F4D2DPQ/1?accountid=9730"/>
    <hyperlink ref="D4734" r:id="rId77" display="https://doi.org/10.1016/j.epsl.2015.11.035"/>
    <hyperlink ref="D4735" r:id="rId77" display="https://doi.org/10.1016/j.epsl.2015.11.036"/>
    <hyperlink ref="D4736" r:id="rId77" display="https://doi.org/10.1016/j.epsl.2015.11.037"/>
    <hyperlink ref="D4737" r:id="rId77" display="https://doi.org/10.1016/j.epsl.2015.11.038"/>
    <hyperlink ref="D4738" r:id="rId77" display="https://doi.org/10.1016/j.epsl.2015.11.039"/>
    <hyperlink ref="D4739" r:id="rId77" display="https://doi.org/10.1016/j.epsl.2015.11.040"/>
    <hyperlink ref="D4740" r:id="rId77" display="https://doi.org/10.1016/j.epsl.2015.11.041"/>
    <hyperlink ref="D4741" r:id="rId77" display="https://doi.org/10.1016/j.epsl.2015.11.042"/>
    <hyperlink ref="D4742" r:id="rId77" display="https://doi.org/10.1016/j.epsl.2015.11.043"/>
    <hyperlink ref="D4743" r:id="rId77" display="https://doi.org/10.1016/j.epsl.2015.11.044"/>
    <hyperlink ref="D4744" r:id="rId77" display="https://doi.org/10.1016/j.epsl.2015.11.045"/>
    <hyperlink ref="D4745" r:id="rId77" display="https://doi.org/10.1016/j.epsl.2015.11.046"/>
    <hyperlink ref="D4746" r:id="rId77" display="https://doi.org/10.1016/j.epsl.2015.11.047"/>
    <hyperlink ref="D4747" r:id="rId77" display="https://doi.org/10.1016/j.epsl.2015.11.048"/>
    <hyperlink ref="D4748" r:id="rId77" display="https://doi.org/10.1016/j.epsl.2015.11.049"/>
    <hyperlink ref="D4749" r:id="rId77" display="https://doi.org/10.1016/j.epsl.2015.11.050"/>
    <hyperlink ref="D4750" r:id="rId77" display="https://doi.org/10.1016/j.epsl.2015.11.051"/>
    <hyperlink ref="D4751" r:id="rId77" display="https://doi.org/10.1016/j.epsl.2015.11.052"/>
    <hyperlink ref="D4752" r:id="rId77" display="https://doi.org/10.1016/j.epsl.2015.11.053"/>
    <hyperlink ref="D4753" r:id="rId77" display="https://doi.org/10.1016/j.epsl.2015.11.054"/>
    <hyperlink ref="D4754" r:id="rId77" display="https://doi.org/10.1016/j.epsl.2015.11.055"/>
    <hyperlink ref="D4755" r:id="rId77" display="https://doi.org/10.1016/j.epsl.2015.11.056"/>
    <hyperlink ref="D4756" r:id="rId77" display="https://doi.org/10.1016/j.epsl.2015.11.057"/>
    <hyperlink ref="D4757:D4781" r:id="rId77" display="https://doi.org/10.1016/j.epsl.2015.11.057"/>
    <hyperlink ref="D4782" r:id="rId78" display="https://doi.org/10.1130/G39157.1"/>
    <hyperlink ref="D4783" r:id="rId78" display="https://doi.org/10.1130/G39157.1"/>
    <hyperlink ref="D4784" r:id="rId78" display="https://doi.org/10.1130/G39157.1"/>
    <hyperlink ref="D4785" r:id="rId78" display="https://doi.org/10.1130/G39157.1"/>
    <hyperlink ref="D4786" r:id="rId78" display="https://doi.org/10.1130/G39157.1"/>
    <hyperlink ref="D4787" r:id="rId78" display="https://doi.org/10.1130/G39157.1"/>
    <hyperlink ref="D4788" r:id="rId78" display="https://doi.org/10.1130/G39157.1"/>
    <hyperlink ref="D4789" r:id="rId78" display="https://doi.org/10.1130/G39157.1"/>
    <hyperlink ref="D4790" r:id="rId78" display="https://doi.org/10.1130/G39157.1"/>
    <hyperlink ref="D4791" r:id="rId78" display="https://doi.org/10.1130/G39157.1"/>
    <hyperlink ref="D4792" r:id="rId78" display="https://doi.org/10.1130/G39157.1"/>
    <hyperlink ref="D4793" r:id="rId78" display="https://doi.org/10.1130/G39157.1"/>
    <hyperlink ref="D4794" r:id="rId78" display="https://doi.org/10.1130/G39157.1"/>
    <hyperlink ref="D4795" r:id="rId78" display="https://doi.org/10.1130/G39157.1"/>
    <hyperlink ref="D4797" r:id="rId78" display="https://doi.org/10.1130/G39157.1"/>
    <hyperlink ref="D4798" r:id="rId78" display="https://doi.org/10.1130/G39157.1"/>
    <hyperlink ref="D4799" r:id="rId78" display="https://doi.org/10.1130/G39157.1"/>
    <hyperlink ref="D4800" r:id="rId78" display="https://doi.org/10.1130/G39157.1"/>
    <hyperlink ref="D4801" r:id="rId78" display="https://doi.org/10.1130/G39157.1"/>
    <hyperlink ref="D4802" r:id="rId78" display="https://doi.org/10.1130/G39157.1"/>
    <hyperlink ref="D4803" r:id="rId78" display="https://doi.org/10.1130/G39157.1"/>
    <hyperlink ref="D4804" r:id="rId78" display="https://doi.org/10.1130/G39157.1"/>
    <hyperlink ref="D4805" r:id="rId78" display="https://doi.org/10.1130/G39157.1"/>
    <hyperlink ref="D4806" r:id="rId78" display="https://doi.org/10.1130/G39157.1"/>
    <hyperlink ref="D4807" r:id="rId78" display="https://doi.org/10.1130/G39157.1"/>
    <hyperlink ref="D4796" r:id="rId78" display="https://doi.org/10.1130/G39157.1"/>
    <hyperlink ref="D4808" r:id="rId79" display="https://doi.org/10.1029/2018GL081822"/>
    <hyperlink ref="D4809" r:id="rId79" display="https://doi.org/10.1029/2018GL081822"/>
    <hyperlink ref="D4810" r:id="rId79" display="https://doi.org/10.1029/2018GL081822"/>
    <hyperlink ref="D4811" r:id="rId79" display="https://doi.org/10.1029/2018GL081822"/>
    <hyperlink ref="D4812" r:id="rId79" display="https://doi.org/10.1029/2018GL081822"/>
    <hyperlink ref="D4813" r:id="rId79" display="https://doi.org/10.1029/2018GL081822"/>
    <hyperlink ref="D4814" r:id="rId79" display="https://doi.org/10.1029/2018GL081822"/>
    <hyperlink ref="D4815" r:id="rId79" display="https://doi.org/10.1029/2018GL081822"/>
    <hyperlink ref="D4816" r:id="rId79" display="https://doi.org/10.1029/2018GL081822"/>
    <hyperlink ref="D4817" r:id="rId79" display="https://doi.org/10.1029/2018GL081822"/>
    <hyperlink ref="D4818" r:id="rId79" display="https://doi.org/10.1029/2018GL081822"/>
    <hyperlink ref="D4819" r:id="rId79" display="https://doi.org/10.1029/2018GL081822"/>
    <hyperlink ref="D4820" r:id="rId79" display="https://doi.org/10.1029/2018GL081822"/>
    <hyperlink ref="D4821" r:id="rId79" display="https://doi.org/10.1029/2018GL081822"/>
    <hyperlink ref="D4822" r:id="rId79" display="https://doi.org/10.1029/2018GL081822"/>
    <hyperlink ref="D4823" r:id="rId79" display="https://doi.org/10.1029/2018GL081822"/>
    <hyperlink ref="D4824" r:id="rId79" display="https://doi.org/10.1029/2018GL081822"/>
    <hyperlink ref="D4825" r:id="rId79" display="https://doi.org/10.1029/2018GL081822"/>
    <hyperlink ref="D4826" r:id="rId79" display="https://doi.org/10.1029/2018GL081822"/>
    <hyperlink ref="D4827" r:id="rId79" display="https://doi.org/10.1029/2018GL081822"/>
    <hyperlink ref="D4828" r:id="rId79" display="https://doi.org/10.1029/2018GL081822"/>
    <hyperlink ref="D4829" r:id="rId79" display="https://doi.org/10.1029/2018GL081822"/>
    <hyperlink ref="D4830" r:id="rId79" display="https://doi.org/10.1029/2018GL081822"/>
    <hyperlink ref="D4831" r:id="rId80" display="https://doi.org/10.1007/s00445-020-1370-1"/>
    <hyperlink ref="D4832" r:id="rId80" display="https://doi.org/10.1007/s00445-020-1370-1"/>
    <hyperlink ref="D4833" r:id="rId80" display="https://doi.org/10.1007/s00445-020-1370-1"/>
    <hyperlink ref="D4834" r:id="rId80" display="https://doi.org/10.1007/s00445-020-1370-1"/>
    <hyperlink ref="D4835" r:id="rId80" display="https://doi.org/10.1007/s00445-020-1370-1"/>
    <hyperlink ref="D4836" r:id="rId80" display="https://doi.org/10.1007/s00445-020-1370-1"/>
    <hyperlink ref="D4837" r:id="rId80" display="https://doi.org/10.1007/s00445-020-1370-1"/>
    <hyperlink ref="D4838" r:id="rId80" display="https://doi.org/10.1007/s00445-020-1370-1"/>
    <hyperlink ref="D4839" r:id="rId80" display="https://doi.org/10.1007/s00445-020-1370-1"/>
    <hyperlink ref="D4840" r:id="rId80" display="https://doi.org/10.1007/s00445-020-1370-1"/>
    <hyperlink ref="D4841" r:id="rId80" display="https://doi.org/10.1007/s00445-020-1370-1"/>
    <hyperlink ref="D4842" r:id="rId80" display="https://doi.org/10.1007/s00445-020-1370-1"/>
    <hyperlink ref="D4843" r:id="rId80" display="https://doi.org/10.1007/s00445-020-1370-1"/>
    <hyperlink ref="D4844" r:id="rId80" display="https://doi.org/10.1007/s00445-020-1370-1"/>
    <hyperlink ref="D4845" r:id="rId80" display="https://doi.org/10.1007/s00445-020-1370-1"/>
    <hyperlink ref="D4846" r:id="rId80" display="https://doi.org/10.1007/s00445-020-1370-1"/>
    <hyperlink ref="D4847" r:id="rId80" display="https://doi.org/10.1007/s00445-020-1370-1"/>
    <hyperlink ref="D4848" r:id="rId80" display="https://doi.org/10.1007/s00445-020-1370-1"/>
    <hyperlink ref="D4849" r:id="rId80" display="https://doi.org/10.1007/s00445-020-1370-1"/>
    <hyperlink ref="D4850" r:id="rId80" display="https://doi.org/10.1007/s00445-020-1370-1"/>
    <hyperlink ref="D4851" r:id="rId80" display="https://doi.org/10.1007/s00445-020-1370-1"/>
    <hyperlink ref="D4852" r:id="rId80" display="https://doi.org/10.1007/s00445-020-1370-1"/>
    <hyperlink ref="D4853" r:id="rId80" display="https://doi.org/10.1007/s00445-020-1370-1"/>
    <hyperlink ref="D4854" r:id="rId80" display="https://doi.org/10.1007/s00445-020-1370-1"/>
    <hyperlink ref="D4855" r:id="rId80" display="https://doi.org/10.1007/s00445-020-1370-1"/>
    <hyperlink ref="D4856" r:id="rId80" display="https://doi.org/10.1007/s00445-020-1370-1"/>
    <hyperlink ref="D4857" r:id="rId80" display="https://doi.org/10.1007/s00445-020-1370-1"/>
    <hyperlink ref="D4858" r:id="rId80" display="https://doi.org/10.1007/s00445-020-1370-1"/>
    <hyperlink ref="D4859" r:id="rId80" display="https://doi.org/10.1007/s00445-020-1370-1"/>
    <hyperlink ref="D4860" r:id="rId80" display="https://doi.org/10.1007/s00445-020-1370-1"/>
    <hyperlink ref="D4861" r:id="rId80" display="https://doi.org/10.1007/s00445-020-1370-1"/>
    <hyperlink ref="D4862" r:id="rId80" display="https://doi.org/10.1007/s00445-020-1370-1"/>
    <hyperlink ref="D4863" r:id="rId80" display="https://doi.org/10.1007/s00445-020-1370-1"/>
    <hyperlink ref="D4864" r:id="rId80" display="https://doi.org/10.1007/s00445-020-1370-1"/>
    <hyperlink ref="D4865" r:id="rId80" display="https://doi.org/10.1007/s00445-020-1370-1"/>
    <hyperlink ref="D4866" r:id="rId80" display="https://doi.org/10.1007/s00445-020-1370-1"/>
    <hyperlink ref="D4867" r:id="rId80" display="https://doi.org/10.1007/s00445-020-1370-1"/>
    <hyperlink ref="D4868" r:id="rId80" display="https://doi.org/10.1007/s00445-020-1370-1"/>
    <hyperlink ref="D4869" r:id="rId80" display="https://doi.org/10.1007/s00445-020-1370-1"/>
    <hyperlink ref="D4870" r:id="rId80" display="https://doi.org/10.1007/s00445-020-1370-1"/>
    <hyperlink ref="D4871" r:id="rId80" display="https://doi.org/10.1007/s00445-020-1370-1"/>
    <hyperlink ref="D4872" r:id="rId80" display="https://doi.org/10.1007/s00445-020-1370-1"/>
    <hyperlink ref="D4873" r:id="rId80" display="https://doi.org/10.1007/s00445-020-1370-1"/>
    <hyperlink ref="D4874" r:id="rId80" display="https://doi.org/10.1007/s00445-020-1370-1"/>
    <hyperlink ref="D4875" r:id="rId80" display="https://doi.org/10.1007/s00445-020-1370-1"/>
    <hyperlink ref="D4876" r:id="rId80" display="https://doi.org/10.1007/s00445-020-1370-1"/>
    <hyperlink ref="D4877" r:id="rId80" display="https://doi.org/10.1007/s00445-020-1370-1"/>
    <hyperlink ref="D4878" r:id="rId80" display="https://doi.org/10.1007/s00445-020-1370-1"/>
    <hyperlink ref="D4879" r:id="rId80" display="https://doi.org/10.1007/s00445-020-1370-1"/>
    <hyperlink ref="D4880" r:id="rId80" display="https://doi.org/10.1007/s00445-020-1370-1"/>
    <hyperlink ref="D4881" r:id="rId80" display="https://doi.org/10.1007/s00445-020-1370-1"/>
    <hyperlink ref="D4882" r:id="rId80" display="https://doi.org/10.1007/s00445-020-1370-1"/>
    <hyperlink ref="D4883" r:id="rId80" display="https://doi.org/10.1007/s00445-020-1370-1"/>
    <hyperlink ref="D4884" r:id="rId80" display="https://doi.org/10.1007/s00445-020-1370-1"/>
    <hyperlink ref="D4885" r:id="rId80" display="https://doi.org/10.1007/s00445-020-1370-1"/>
    <hyperlink ref="D4886" r:id="rId80" display="https://doi.org/10.1007/s00445-020-1370-1"/>
    <hyperlink ref="D4887" r:id="rId80" display="https://doi.org/10.1007/s00445-020-1370-1"/>
    <hyperlink ref="D4888" r:id="rId80" display="https://doi.org/10.1007/s00445-020-1370-1"/>
    <hyperlink ref="D4889" r:id="rId80" display="https://doi.org/10.1007/s00445-020-1370-1"/>
    <hyperlink ref="D4890" r:id="rId80" display="https://doi.org/10.1007/s00445-020-1370-1"/>
    <hyperlink ref="D4891" r:id="rId80" display="https://doi.org/10.1007/s00445-020-1370-1"/>
    <hyperlink ref="D4892" r:id="rId80" display="https://doi.org/10.1007/s00445-020-1370-1"/>
    <hyperlink ref="D4893" r:id="rId80" display="https://doi.org/10.1007/s00445-020-1370-1"/>
    <hyperlink ref="D4894:D4911" r:id="rId81" display="https://doi.org/10.1016/j.epsl.2022.117891"/>
    <hyperlink ref="D4912:D4918" r:id="rId81" display="https://doi.org/10.1016/j.epsl.2022.117891"/>
    <hyperlink ref="D4919:D4923" r:id="rId81" display="https://doi.org/10.1016/j.epsl.2022.117891"/>
    <hyperlink ref="D4924:D4927" r:id="rId81" display="https://doi.org/10.1016/j.epsl.2022.117891"/>
    <hyperlink ref="D4928" r:id="rId82" display="https://doi.org/10.1007/s00445-022-01612-1"/>
    <hyperlink ref="D4929:D4961" r:id="rId82" display="https://doi.org/10.1007/s00445-022-01612-1"/>
    <hyperlink ref="D4962" r:id="rId83" display="https://doi.org/10.1029/2017JB015357"/>
    <hyperlink ref="D4963:D4994" r:id="rId83" display="https://doi.org/10.1029/2017JB015357"/>
    <hyperlink ref="D4995" r:id="rId84" display="https://doi.org/10.1016/j.lithos.2020.105658"/>
    <hyperlink ref="D4996:D5872" r:id="rId84" display="https://doi.org/10.1016/j.lithos.2020.105658"/>
    <hyperlink ref="D5873" r:id="rId85" display="https://doi.org/10.1007/s00445-014-0822-x "/>
    <hyperlink ref="D5874" r:id="rId85" display="https://doi.org/10.1007/s00445-014-0822-x "/>
    <hyperlink ref="D5875" r:id="rId85" display="https://doi.org/10.1007/s00445-014-0822-x "/>
    <hyperlink ref="D5876" r:id="rId85" display="https://doi.org/10.1007/s00445-014-0822-x "/>
    <hyperlink ref="D5877" r:id="rId85" display="https://doi.org/10.1007/s00445-014-0822-x "/>
    <hyperlink ref="D5878" r:id="rId85" display="https://doi.org/10.1007/s00445-014-0822-x "/>
    <hyperlink ref="D5879" r:id="rId85" display="https://doi.org/10.1007/s00445-014-0822-x "/>
    <hyperlink ref="D5880" r:id="rId85" display="https://doi.org/10.1007/s00445-014-0822-x "/>
    <hyperlink ref="D5881" r:id="rId85" display="https://doi.org/10.1007/s00445-014-0822-x "/>
    <hyperlink ref="D5882" r:id="rId85" display="https://doi.org/10.1007/s00445-014-0822-x "/>
    <hyperlink ref="D5883" r:id="rId85" display="https://doi.org/10.1007/s00445-014-0822-x "/>
    <hyperlink ref="D5884" r:id="rId85" display="https://doi.org/10.1007/s00445-014-0822-x "/>
    <hyperlink ref="D5885" r:id="rId85" display="https://doi.org/10.1007/s00445-014-0822-x "/>
    <hyperlink ref="D5886" r:id="rId85" display="https://doi.org/10.1007/s00445-014-0822-x "/>
    <hyperlink ref="D5887" r:id="rId85" display="https://doi.org/10.1007/s00445-014-0822-x "/>
    <hyperlink ref="D5888" r:id="rId85" display="https://doi.org/10.1007/s00445-014-0822-x "/>
    <hyperlink ref="D5889" r:id="rId85" display="https://doi.org/10.1007/s00445-014-0822-x "/>
    <hyperlink ref="D5890" r:id="rId85" display="https://doi.org/10.1007/s00445-014-0822-x "/>
    <hyperlink ref="D5891" r:id="rId85" display="https://doi.org/10.1007/s00445-014-0822-x "/>
    <hyperlink ref="D5892" r:id="rId85" display="https://doi.org/10.1007/s00445-014-0822-x "/>
    <hyperlink ref="D5893" r:id="rId85" display="https://doi.org/10.1007/s00445-014-0822-x "/>
    <hyperlink ref="D5894" r:id="rId85" display="https://doi.org/10.1007/s00445-014-0822-x "/>
    <hyperlink ref="D5895" r:id="rId85" display="https://doi.org/10.1007/s00445-014-0822-x "/>
    <hyperlink ref="D5896" r:id="rId85" display="https://doi.org/10.1007/s00445-014-0822-x "/>
    <hyperlink ref="D5897" r:id="rId85" display="https://doi.org/10.1007/s00445-014-0822-x "/>
    <hyperlink ref="D5898" r:id="rId85" display="https://doi.org/10.1007/s00445-014-0822-x "/>
    <hyperlink ref="D5899" r:id="rId85" display="https://doi.org/10.1007/s00445-014-0822-x "/>
    <hyperlink ref="D5900" r:id="rId85" display="https://doi.org/10.1007/s00445-014-0822-x "/>
    <hyperlink ref="D5901" r:id="rId85" display="https://doi.org/10.1007/s00445-014-0822-x "/>
    <hyperlink ref="D5902" r:id="rId85" display="https://doi.org/10.1007/s00445-014-0822-x "/>
    <hyperlink ref="D5903" r:id="rId85" display="https://doi.org/10.1007/s00445-014-0822-x "/>
    <hyperlink ref="D5904" r:id="rId85" display="https://doi.org/10.1007/s00445-014-0822-x "/>
    <hyperlink ref="D5905" r:id="rId85" display="https://doi.org/10.1007/s00445-014-0822-x "/>
    <hyperlink ref="D5906" r:id="rId85" display="https://doi.org/10.1007/s00445-014-0822-x "/>
    <hyperlink ref="D5907" r:id="rId85" display="https://doi.org/10.1007/s00445-014-0822-x "/>
    <hyperlink ref="D5908" r:id="rId85" display="https://doi.org/10.1007/s00445-014-0822-x "/>
    <hyperlink ref="D5909" r:id="rId85" display="https://doi.org/10.1007/s00445-014-0822-x "/>
    <hyperlink ref="D5910" r:id="rId85" display="https://doi.org/10.1007/s00445-014-0822-x "/>
    <hyperlink ref="D5911" r:id="rId85" display="https://doi.org/10.1007/s00445-014-0822-x "/>
    <hyperlink ref="D5912" r:id="rId85" display="https://doi.org/10.1007/s00445-014-0822-x "/>
    <hyperlink ref="D5913" r:id="rId85" display="https://doi.org/10.1007/s00445-014-0822-x "/>
    <hyperlink ref="D5914" r:id="rId85" display="https://doi.org/10.1007/s00445-014-0822-x "/>
    <hyperlink ref="D5915" r:id="rId85" display="https://doi.org/10.1007/s00445-014-0822-x "/>
    <hyperlink ref="D5916" r:id="rId85" display="https://doi.org/10.1007/s00445-014-0822-x "/>
    <hyperlink ref="D5917" r:id="rId85" display="https://doi.org/10.1007/s00445-014-0822-x "/>
    <hyperlink ref="D5918" r:id="rId85" display="https://doi.org/10.1007/s00445-014-0822-x "/>
    <hyperlink ref="D5919" r:id="rId85" display="https://doi.org/10.1007/s00445-014-0822-x "/>
    <hyperlink ref="D5920" r:id="rId85" display="https://doi.org/10.1007/s00445-014-0822-x "/>
    <hyperlink ref="D5921" r:id="rId85" display="https://doi.org/10.1007/s00445-014-0822-x "/>
    <hyperlink ref="D5922" r:id="rId85" display="https://doi.org/10.1007/s00445-014-0822-x "/>
    <hyperlink ref="D5923" r:id="rId85" display="https://doi.org/10.1007/s00445-014-0822-x "/>
    <hyperlink ref="D5924" r:id="rId85" display="https://doi.org/10.1007/s00445-014-0822-x "/>
    <hyperlink ref="D5925" r:id="rId85" display="https://doi.org/10.1007/s00445-014-0822-x "/>
    <hyperlink ref="D5926" r:id="rId85" display="https://doi.org/10.1007/s00445-014-0822-x "/>
    <hyperlink ref="D5927" r:id="rId85" display="https://doi.org/10.1007/s00445-014-0822-x "/>
    <hyperlink ref="D5928" r:id="rId85" display="https://doi.org/10.1007/s00445-014-0822-x "/>
    <hyperlink ref="D5929" r:id="rId85" display="https://doi.org/10.1007/s00445-014-0822-x "/>
    <hyperlink ref="D5930" r:id="rId85" display="https://doi.org/10.1007/s00445-014-0822-x "/>
    <hyperlink ref="D5931" r:id="rId85" display="https://doi.org/10.1007/s00445-014-0822-x "/>
    <hyperlink ref="D5932" r:id="rId85" display="https://doi.org/10.1007/s00445-014-0822-x "/>
    <hyperlink ref="D5933" r:id="rId85" display="https://doi.org/10.1007/s00445-014-0822-x "/>
    <hyperlink ref="D5934" r:id="rId85" display="https://doi.org/10.1007/s00445-014-0822-x "/>
    <hyperlink ref="D5935" r:id="rId85" display="https://doi.org/10.1007/s00445-014-0822-x "/>
    <hyperlink ref="D5936" r:id="rId85" display="https://doi.org/10.1007/s00445-014-0822-x "/>
    <hyperlink ref="D5937" r:id="rId85" display="https://doi.org/10.1007/s00445-014-0822-x "/>
    <hyperlink ref="D5938" r:id="rId85" display="https://doi.org/10.1007/s00445-014-0822-x "/>
    <hyperlink ref="D5939" r:id="rId85" display="https://doi.org/10.1007/s00445-014-0822-x "/>
    <hyperlink ref="D5940" r:id="rId85" display="https://doi.org/10.1007/s00445-014-0822-x "/>
    <hyperlink ref="D5941" r:id="rId85" display="https://doi.org/10.1007/s00445-014-0822-x "/>
    <hyperlink ref="D5942" r:id="rId85" display="https://doi.org/10.1007/s00445-014-0822-x "/>
    <hyperlink ref="D5943" r:id="rId85" display="https://doi.org/10.1007/s00445-014-0822-x "/>
    <hyperlink ref="D5944" r:id="rId85" display="https://doi.org/10.1007/s00445-014-0822-x "/>
    <hyperlink ref="D5945" r:id="rId85" display="https://doi.org/10.1007/s00445-014-0822-x "/>
    <hyperlink ref="D5946" r:id="rId85" display="https://doi.org/10.1007/s00445-014-0822-x "/>
    <hyperlink ref="D5947" r:id="rId85" display="https://doi.org/10.1007/s00445-014-0822-x "/>
    <hyperlink ref="D5948" r:id="rId85" display="https://doi.org/10.1007/s00445-014-0822-x "/>
    <hyperlink ref="D5949" r:id="rId85" display="https://doi.org/10.1007/s00445-014-0822-x "/>
    <hyperlink ref="D5950" r:id="rId85" display="https://doi.org/10.1007/s00445-014-0822-x "/>
    <hyperlink ref="D5951" r:id="rId85" display="https://doi.org/10.1007/s00445-014-0822-x "/>
    <hyperlink ref="D5952" r:id="rId85" display="https://doi.org/10.1007/s00445-014-0822-x "/>
    <hyperlink ref="D5953" r:id="rId85" display="https://doi.org/10.1007/s00445-014-0822-x "/>
    <hyperlink ref="D5954" r:id="rId85" display="https://doi.org/10.1007/s00445-014-0822-x "/>
    <hyperlink ref="D5955" r:id="rId85" display="https://doi.org/10.1007/s00445-014-0822-x "/>
    <hyperlink ref="D5956" r:id="rId85" display="https://doi.org/10.1007/s00445-014-0822-x "/>
    <hyperlink ref="D5957" r:id="rId85" display="https://doi.org/10.1007/s00445-014-0822-x "/>
    <hyperlink ref="D5958" r:id="rId85" display="https://doi.org/10.1007/s00445-014-0822-x "/>
    <hyperlink ref="D5959" r:id="rId85" display="https://doi.org/10.1007/s00445-014-0822-x "/>
    <hyperlink ref="D5960" r:id="rId85" display="https://doi.org/10.1007/s00445-014-0822-x "/>
    <hyperlink ref="D5961" r:id="rId85" display="https://doi.org/10.1007/s00445-014-0822-x "/>
    <hyperlink ref="D5962" r:id="rId85" display="https://doi.org/10.1007/s00445-014-0822-x "/>
    <hyperlink ref="D5963" r:id="rId85" display="https://doi.org/10.1007/s00445-014-0822-x "/>
    <hyperlink ref="D5964" r:id="rId85" display="https://doi.org/10.1007/s00445-014-0822-x "/>
    <hyperlink ref="D5965" r:id="rId85" display="https://doi.org/10.1007/s00445-014-0822-x "/>
    <hyperlink ref="D5966" r:id="rId85" display="https://doi.org/10.1007/s00445-014-0822-x "/>
    <hyperlink ref="D5967" r:id="rId85" display="https://doi.org/10.1007/s00445-014-0822-x "/>
    <hyperlink ref="D5968" r:id="rId85" display="https://doi.org/10.1007/s00445-014-0822-x "/>
    <hyperlink ref="D5969" r:id="rId85" display="https://doi.org/10.1007/s00445-014-0822-x "/>
    <hyperlink ref="D5970" r:id="rId85" display="https://doi.org/10.1007/s00445-014-0822-x "/>
    <hyperlink ref="D5971" r:id="rId85" display="https://doi.org/10.1007/s00445-014-0822-x "/>
    <hyperlink ref="D5972" r:id="rId85" display="https://doi.org/10.1007/s00445-014-0822-x "/>
    <hyperlink ref="D5973" r:id="rId85" display="https://doi.org/10.1007/s00445-014-0822-x "/>
    <hyperlink ref="D5974" r:id="rId85" display="https://doi.org/10.1007/s00445-014-0822-x "/>
    <hyperlink ref="D5975" r:id="rId85" display="https://doi.org/10.1007/s00445-014-0822-x "/>
    <hyperlink ref="D5976" r:id="rId85" display="https://doi.org/10.1007/s00445-014-0822-x "/>
    <hyperlink ref="D5977" r:id="rId85" display="https://doi.org/10.1007/s00445-014-0822-x "/>
    <hyperlink ref="D5978" r:id="rId85" display="https://doi.org/10.1007/s00445-014-0822-x "/>
    <hyperlink ref="D5979" r:id="rId85" display="https://doi.org/10.1007/s00445-014-0822-x "/>
    <hyperlink ref="D5980" r:id="rId85" display="https://doi.org/10.1007/s00445-014-0822-x "/>
    <hyperlink ref="D5981" r:id="rId85" display="https://doi.org/10.1007/s00445-014-0822-x "/>
    <hyperlink ref="D5982" r:id="rId85" display="https://doi.org/10.1007/s00445-014-0822-x "/>
    <hyperlink ref="D5983" r:id="rId85" display="https://doi.org/10.1007/s00445-014-0822-x "/>
    <hyperlink ref="D5984" r:id="rId85" display="https://doi.org/10.1007/s00445-014-0822-x "/>
    <hyperlink ref="D5985" r:id="rId85" display="https://doi.org/10.1007/s00445-014-0822-x "/>
    <hyperlink ref="D5986" r:id="rId85" display="https://doi.org/10.1007/s00445-014-0822-x "/>
    <hyperlink ref="D5987" r:id="rId85" display="https://doi.org/10.1007/s00445-014-0822-x "/>
    <hyperlink ref="D5988" r:id="rId85" display="https://doi.org/10.1007/s00445-014-0822-x "/>
    <hyperlink ref="D5989" r:id="rId85" display="https://doi.org/10.1007/s00445-014-0822-x "/>
    <hyperlink ref="D5990" r:id="rId85" display="https://doi.org/10.1007/s00445-014-0822-x "/>
    <hyperlink ref="D5991" r:id="rId85" display="https://doi.org/10.1007/s00445-014-0822-x "/>
    <hyperlink ref="D5992" r:id="rId85" display="https://doi.org/10.1007/s00445-014-0822-x "/>
    <hyperlink ref="D5993" r:id="rId85" display="https://doi.org/10.1007/s00445-014-0822-x "/>
    <hyperlink ref="D5994" r:id="rId85" display="https://doi.org/10.1007/s00445-014-0822-x "/>
    <hyperlink ref="D5995" r:id="rId85" display="https://doi.org/10.1007/s00445-014-0822-x "/>
    <hyperlink ref="D5996" r:id="rId85" display="https://doi.org/10.1007/s00445-014-0822-x "/>
    <hyperlink ref="D5997" r:id="rId85" display="https://doi.org/10.1007/s00445-014-0822-x "/>
    <hyperlink ref="D5998" r:id="rId85" display="https://doi.org/10.1007/s00445-014-0822-x "/>
    <hyperlink ref="D5999" r:id="rId85" display="https://doi.org/10.1007/s00445-014-0822-x "/>
    <hyperlink ref="D6000" r:id="rId85" display="https://doi.org/10.1007/s00445-014-0822-x "/>
    <hyperlink ref="D6001" r:id="rId85" display="https://doi.org/10.1007/s00445-014-0822-x "/>
    <hyperlink ref="D6002" r:id="rId85" display="https://doi.org/10.1007/s00445-014-0822-x "/>
    <hyperlink ref="D6003" r:id="rId85" display="https://doi.org/10.1007/s00445-014-0822-x "/>
    <hyperlink ref="D6004" r:id="rId85" display="https://doi.org/10.1007/s00445-014-0822-x "/>
    <hyperlink ref="D6005" r:id="rId85" display="https://doi.org/10.1007/s00445-014-0822-x "/>
    <hyperlink ref="D6006" r:id="rId85" display="https://doi.org/10.1007/s00445-014-0822-x "/>
    <hyperlink ref="D6007" r:id="rId85" display="https://doi.org/10.1007/s00445-014-0822-x "/>
    <hyperlink ref="D6008" r:id="rId85" display="https://doi.org/10.1007/s00445-014-0822-x "/>
    <hyperlink ref="D6009" r:id="rId85" display="https://doi.org/10.1007/s00445-014-0822-x "/>
    <hyperlink ref="D6010" r:id="rId85" display="https://doi.org/10.1007/s00445-014-0822-x "/>
    <hyperlink ref="D6011" r:id="rId85" display="https://doi.org/10.1007/s00445-014-0822-x "/>
    <hyperlink ref="D6012" r:id="rId85" display="https://doi.org/10.1007/s00445-014-0822-x "/>
    <hyperlink ref="D6013" r:id="rId85" display="https://doi.org/10.1007/s00445-014-0822-x "/>
    <hyperlink ref="D6014" r:id="rId85" display="https://doi.org/10.1007/s00445-014-0822-x "/>
    <hyperlink ref="D6015" r:id="rId85" display="https://doi.org/10.1007/s00445-014-0822-x "/>
    <hyperlink ref="D6016" r:id="rId85" display="https://doi.org/10.1007/s00445-014-0822-x "/>
    <hyperlink ref="D6017" r:id="rId85" display="https://doi.org/10.1007/s00445-014-0822-x "/>
    <hyperlink ref="D6018" r:id="rId85" display="https://doi.org/10.1007/s00445-014-0822-x "/>
    <hyperlink ref="D6019" r:id="rId85" display="https://doi.org/10.1007/s00445-014-0822-x "/>
    <hyperlink ref="D6020" r:id="rId85" display="https://doi.org/10.1007/s00445-014-0822-x "/>
    <hyperlink ref="D6021" r:id="rId85" display="https://doi.org/10.1007/s00445-014-0822-x "/>
    <hyperlink ref="D6022" r:id="rId85" display="https://doi.org/10.1007/s00445-014-0822-x "/>
    <hyperlink ref="D6023" r:id="rId85" display="https://doi.org/10.1007/s00445-014-0822-x "/>
    <hyperlink ref="D6024" r:id="rId85" display="https://doi.org/10.1007/s00445-014-0822-x "/>
    <hyperlink ref="D6025" r:id="rId85" display="https://doi.org/10.1007/s00445-014-0822-x "/>
    <hyperlink ref="D6026" r:id="rId85" display="https://doi.org/10.1007/s00445-014-0822-x "/>
    <hyperlink ref="D6027" r:id="rId85" display="https://doi.org/10.1007/s00445-014-0822-x "/>
    <hyperlink ref="D6028" r:id="rId85" display="https://doi.org/10.1007/s00445-014-0822-x "/>
    <hyperlink ref="D6029" r:id="rId85" display="https://doi.org/10.1007/s00445-014-0822-x "/>
    <hyperlink ref="D6030" r:id="rId85" display="https://doi.org/10.1007/s00445-014-0822-x "/>
    <hyperlink ref="D6031" r:id="rId85" display="https://doi.org/10.1007/s00445-014-0822-x "/>
    <hyperlink ref="D6032" r:id="rId85" display="https://doi.org/10.1007/s00445-014-0822-x "/>
    <hyperlink ref="D6033" r:id="rId85" display="https://doi.org/10.1007/s00445-014-0822-x "/>
    <hyperlink ref="D6034" r:id="rId85" display="https://doi.org/10.1007/s00445-014-0822-x "/>
    <hyperlink ref="D6035" r:id="rId85" display="https://doi.org/10.1007/s00445-014-0822-x "/>
    <hyperlink ref="D6036" r:id="rId85" display="https://doi.org/10.1007/s00445-014-0822-x "/>
    <hyperlink ref="D6037" r:id="rId85" display="https://doi.org/10.1007/s00445-014-0822-x "/>
    <hyperlink ref="D6038" r:id="rId85" display="https://doi.org/10.1007/s00445-014-0822-x "/>
    <hyperlink ref="D6039" r:id="rId85" display="https://doi.org/10.1007/s00445-014-0822-x "/>
    <hyperlink ref="D6040" r:id="rId85" display="https://doi.org/10.1007/s00445-014-0822-x "/>
    <hyperlink ref="D6041" r:id="rId85" display="https://doi.org/10.1007/s00445-014-0822-x "/>
    <hyperlink ref="D6042" r:id="rId85" display="https://doi.org/10.1007/s00445-014-0822-x "/>
    <hyperlink ref="D6043" r:id="rId85" display="https://doi.org/10.1007/s00445-014-0822-x "/>
    <hyperlink ref="D6044" r:id="rId85" display="https://doi.org/10.1007/s00445-014-0822-x "/>
    <hyperlink ref="D6045" r:id="rId85" display="https://doi.org/10.1007/s00445-014-0822-x "/>
    <hyperlink ref="D6046" r:id="rId85" display="https://doi.org/10.1007/s00445-014-0822-x "/>
    <hyperlink ref="D6047" r:id="rId85" display="https://doi.org/10.1007/s00445-014-0822-x "/>
    <hyperlink ref="D6048" r:id="rId85" display="https://doi.org/10.1007/s00445-014-0822-x "/>
    <hyperlink ref="D6049" r:id="rId85" display="https://doi.org/10.1007/s00445-014-0822-x "/>
    <hyperlink ref="D6050" r:id="rId85" display="https://doi.org/10.1007/s00445-014-0822-x "/>
    <hyperlink ref="D6051" r:id="rId85" display="https://doi.org/10.1007/s00445-014-0822-x "/>
    <hyperlink ref="D6052" r:id="rId85" display="https://doi.org/10.1007/s00445-014-0822-x "/>
    <hyperlink ref="D6053" r:id="rId85" display="https://doi.org/10.1007/s00445-014-0822-x "/>
    <hyperlink ref="D6054" r:id="rId85" display="https://doi.org/10.1007/s00445-014-0822-x "/>
    <hyperlink ref="D6055" r:id="rId85" display="https://doi.org/10.1007/s00445-014-0822-x "/>
    <hyperlink ref="D6056" r:id="rId85" display="https://doi.org/10.1007/s00445-014-0822-x "/>
    <hyperlink ref="D6057" r:id="rId85" display="https://doi.org/10.1007/s00445-014-0822-x "/>
    <hyperlink ref="D6058" r:id="rId85" display="https://doi.org/10.1007/s00445-014-0822-x "/>
    <hyperlink ref="D6059" r:id="rId85" display="https://doi.org/10.1007/s00445-014-0822-x "/>
    <hyperlink ref="D6060" r:id="rId85" display="https://doi.org/10.1007/s00445-014-0822-x "/>
    <hyperlink ref="D6061" r:id="rId85" display="https://doi.org/10.1007/s00445-014-0822-x "/>
    <hyperlink ref="D6062" r:id="rId85" display="https://doi.org/10.1007/s00445-014-0822-x "/>
    <hyperlink ref="D6063" r:id="rId85" display="https://doi.org/10.1007/s00445-014-0822-x "/>
    <hyperlink ref="D6064" r:id="rId85" display="https://doi.org/10.1007/s00445-014-0822-x "/>
    <hyperlink ref="D6065" r:id="rId85" display="https://doi.org/10.1007/s00445-014-0822-x "/>
    <hyperlink ref="D6066" r:id="rId85" display="https://doi.org/10.1007/s00445-014-0822-x "/>
    <hyperlink ref="D6067" r:id="rId85" display="https://doi.org/10.1007/s00445-014-0822-x "/>
    <hyperlink ref="D6068" r:id="rId85" display="https://doi.org/10.1007/s00445-014-0822-x "/>
    <hyperlink ref="D6069" r:id="rId85" display="https://doi.org/10.1007/s00445-014-0822-x "/>
    <hyperlink ref="D6070" r:id="rId85" display="https://doi.org/10.1007/s00445-014-0822-x "/>
    <hyperlink ref="D6071" r:id="rId85" display="https://doi.org/10.1007/s00445-014-0822-x "/>
    <hyperlink ref="D6072" r:id="rId85" display="https://doi.org/10.1007/s00445-014-0822-x "/>
    <hyperlink ref="D6073" r:id="rId85" display="https://doi.org/10.1007/s00445-014-0822-x "/>
    <hyperlink ref="D6074" r:id="rId85" display="https://doi.org/10.1007/s00445-014-0822-x "/>
    <hyperlink ref="D6075" r:id="rId85" display="https://doi.org/10.1007/s00445-014-0822-x "/>
    <hyperlink ref="D6076" r:id="rId85" display="https://doi.org/10.1007/s00445-014-0822-x "/>
    <hyperlink ref="D6077" r:id="rId85" display="https://doi.org/10.1007/s00445-014-0822-x "/>
    <hyperlink ref="D6078" r:id="rId85" display="https://doi.org/10.1007/s00445-014-0822-x "/>
    <hyperlink ref="D6079" r:id="rId85" display="https://doi.org/10.1007/s00445-014-0822-x "/>
    <hyperlink ref="D6080" r:id="rId85" display="https://doi.org/10.1007/s00445-014-0822-x "/>
    <hyperlink ref="D6081" r:id="rId85" display="https://doi.org/10.1007/s00445-014-0822-x "/>
    <hyperlink ref="D6082" r:id="rId85" display="https://doi.org/10.1007/s00445-014-0822-x "/>
    <hyperlink ref="D6083" r:id="rId85" display="https://doi.org/10.1007/s00445-014-0822-x "/>
    <hyperlink ref="D6084" r:id="rId85" display="https://doi.org/10.1007/s00445-014-0822-x "/>
    <hyperlink ref="D6085" r:id="rId85" display="https://doi.org/10.1007/s00445-014-0822-x "/>
    <hyperlink ref="D6086" r:id="rId85" display="https://doi.org/10.1007/s00445-014-0822-x "/>
    <hyperlink ref="D6087" r:id="rId85" display="https://doi.org/10.1007/s00445-014-0822-x "/>
    <hyperlink ref="D6088" r:id="rId85" display="https://doi.org/10.1007/s00445-014-0822-x "/>
    <hyperlink ref="D6089" r:id="rId85" display="https://doi.org/10.1007/s00445-014-0822-x "/>
    <hyperlink ref="D6090" r:id="rId85" display="https://doi.org/10.1007/s00445-014-0822-x "/>
    <hyperlink ref="D6091" r:id="rId85" display="https://doi.org/10.1007/s00445-014-0822-x "/>
    <hyperlink ref="D6092" r:id="rId85" display="https://doi.org/10.1007/s00445-014-0822-x "/>
    <hyperlink ref="D6093" r:id="rId85" display="https://doi.org/10.1007/s00445-014-0822-x "/>
    <hyperlink ref="D6094" r:id="rId85" display="https://doi.org/10.1007/s00445-014-0822-x "/>
    <hyperlink ref="D6095" r:id="rId85" display="https://doi.org/10.1007/s00445-014-0822-x "/>
    <hyperlink ref="D6096" r:id="rId85" display="https://doi.org/10.1007/s00445-014-0822-x "/>
    <hyperlink ref="D6097" r:id="rId85" display="https://doi.org/10.1007/s00445-014-0822-x "/>
    <hyperlink ref="D6098" r:id="rId85" display="https://doi.org/10.1007/s00445-014-0822-x "/>
    <hyperlink ref="D6099" r:id="rId85" display="https://doi.org/10.1007/s00445-014-0822-x "/>
    <hyperlink ref="D6100" r:id="rId85" display="https://doi.org/10.1007/s00445-014-0822-x "/>
    <hyperlink ref="D6101" r:id="rId85" display="https://doi.org/10.1007/s00445-014-0822-x "/>
    <hyperlink ref="D6102" r:id="rId85" display="https://doi.org/10.1007/s00445-014-0822-x "/>
    <hyperlink ref="D6103" r:id="rId85" display="https://doi.org/10.1007/s00445-014-0822-x "/>
    <hyperlink ref="D6104" r:id="rId85" display="https://doi.org/10.1007/s00445-014-0822-x "/>
    <hyperlink ref="D6105" r:id="rId85" display="https://doi.org/10.1007/s00445-014-0822-x "/>
    <hyperlink ref="D6106" r:id="rId85" display="https://doi.org/10.1007/s00445-014-0822-x "/>
    <hyperlink ref="D6107" r:id="rId85" display="https://doi.org/10.1007/s00445-014-0822-x "/>
    <hyperlink ref="D6108" r:id="rId85" display="https://doi.org/10.1007/s00445-014-0822-x "/>
    <hyperlink ref="D6109" r:id="rId85" display="https://doi.org/10.1007/s00445-014-0822-x "/>
    <hyperlink ref="D6110" r:id="rId85" display="https://doi.org/10.1007/s00445-014-0822-x "/>
    <hyperlink ref="D6111" r:id="rId85" display="https://doi.org/10.1007/s00445-014-0822-x "/>
    <hyperlink ref="D6112" r:id="rId85" display="https://doi.org/10.1007/s00445-014-0822-x "/>
    <hyperlink ref="D6113" r:id="rId85" display="https://doi.org/10.1007/s00445-014-0822-x "/>
    <hyperlink ref="D6114" r:id="rId85" display="https://doi.org/10.1007/s00445-014-0822-x "/>
    <hyperlink ref="D6115" r:id="rId85" display="https://doi.org/10.1007/s00445-014-0822-x "/>
    <hyperlink ref="D6116" r:id="rId85" display="https://doi.org/10.1007/s00445-014-0822-x "/>
    <hyperlink ref="D6117" r:id="rId85" display="https://doi.org/10.1007/s00445-014-0822-x "/>
    <hyperlink ref="D6118" r:id="rId85" display="https://doi.org/10.1007/s00445-014-0822-x "/>
    <hyperlink ref="D6119" r:id="rId85" display="https://doi.org/10.1007/s00445-014-0822-x "/>
    <hyperlink ref="D6120" r:id="rId85" display="https://doi.org/10.1007/s00445-014-0822-x "/>
    <hyperlink ref="D6121" r:id="rId85" display="https://doi.org/10.1007/s00445-014-0822-x "/>
    <hyperlink ref="D6122" r:id="rId85" display="https://doi.org/10.1007/s00445-014-0822-x "/>
    <hyperlink ref="D6123" r:id="rId85" display="https://doi.org/10.1007/s00445-014-0822-x "/>
    <hyperlink ref="D6124" r:id="rId85" display="https://doi.org/10.1007/s00445-014-0822-x "/>
    <hyperlink ref="D6125" r:id="rId85" display="https://doi.org/10.1007/s00445-014-0822-x "/>
    <hyperlink ref="D6126" r:id="rId85" display="https://doi.org/10.1007/s00445-014-0822-x "/>
    <hyperlink ref="D6127" r:id="rId85" display="https://doi.org/10.1007/s00445-014-0822-x "/>
    <hyperlink ref="D6128" r:id="rId85" display="https://doi.org/10.1007/s00445-014-0822-x "/>
    <hyperlink ref="D6129" r:id="rId85" display="https://doi.org/10.1007/s00445-014-0822-x "/>
    <hyperlink ref="D6130" r:id="rId85" display="https://doi.org/10.1007/s00445-014-0822-x "/>
    <hyperlink ref="D6131" r:id="rId85" display="https://doi.org/10.1007/s00445-014-0822-x "/>
    <hyperlink ref="D6132" r:id="rId85" display="https://doi.org/10.1007/s00445-014-0822-x "/>
    <hyperlink ref="D6133" r:id="rId85" display="https://doi.org/10.1007/s00445-014-0822-x "/>
    <hyperlink ref="D6134" r:id="rId85" display="https://doi.org/10.1007/s00445-014-0822-x "/>
    <hyperlink ref="D6135" r:id="rId85" display="https://doi.org/10.1007/s00445-014-0822-x "/>
    <hyperlink ref="D6136" r:id="rId85" display="https://doi.org/10.1007/s00445-014-0822-x "/>
    <hyperlink ref="D6137" r:id="rId85" display="https://doi.org/10.1007/s00445-014-0822-x "/>
    <hyperlink ref="D6138" r:id="rId85" display="https://doi.org/10.1007/s00445-014-0822-x "/>
    <hyperlink ref="D6139" r:id="rId85" display="https://doi.org/10.1007/s00445-014-0822-x "/>
    <hyperlink ref="D6140" r:id="rId85" display="https://doi.org/10.1007/s00445-014-0822-x "/>
    <hyperlink ref="D6141" r:id="rId85" display="https://doi.org/10.1007/s00445-014-0822-x "/>
    <hyperlink ref="D6142" r:id="rId85" display="https://doi.org/10.1007/s00445-014-0822-x "/>
    <hyperlink ref="D6143" r:id="rId85" display="https://doi.org/10.1007/s00445-014-0822-x "/>
    <hyperlink ref="D6144" r:id="rId85" display="https://doi.org/10.1007/s00445-014-0822-x "/>
    <hyperlink ref="D6145" r:id="rId85" display="https://doi.org/10.1007/s00445-014-0822-x "/>
    <hyperlink ref="D6146" r:id="rId85" display="https://doi.org/10.1007/s00445-014-0822-x "/>
    <hyperlink ref="D6147" r:id="rId85" display="https://doi.org/10.1007/s00445-014-0822-x "/>
    <hyperlink ref="D6148" r:id="rId85" display="https://doi.org/10.1007/s00445-014-0822-x "/>
    <hyperlink ref="D6149" r:id="rId85" display="https://doi.org/10.1007/s00445-014-0822-x "/>
    <hyperlink ref="D6150" r:id="rId85" display="https://doi.org/10.1007/s00445-014-0822-x "/>
    <hyperlink ref="D6151" r:id="rId85" display="https://doi.org/10.1007/s00445-014-0822-x "/>
    <hyperlink ref="D6152" r:id="rId85" display="https://doi.org/10.1007/s00445-014-0822-x "/>
    <hyperlink ref="D6153" r:id="rId85" display="https://doi.org/10.1007/s00445-014-0822-x "/>
    <hyperlink ref="D6154" r:id="rId85" display="https://doi.org/10.1007/s00445-014-0822-x "/>
    <hyperlink ref="D6155" r:id="rId85" display="https://doi.org/10.1007/s00445-014-0822-x "/>
    <hyperlink ref="D6156" r:id="rId85" display="https://doi.org/10.1007/s00445-014-0822-x "/>
    <hyperlink ref="D6157" r:id="rId85" display="https://doi.org/10.1007/s00445-014-0822-x "/>
    <hyperlink ref="D6158" r:id="rId85" display="https://doi.org/10.1007/s00445-014-0822-x "/>
    <hyperlink ref="D6159" r:id="rId85" display="https://doi.org/10.1007/s00445-014-0822-x "/>
    <hyperlink ref="D6160" r:id="rId85" display="https://doi.org/10.1007/s00445-014-0822-x "/>
    <hyperlink ref="D6161" r:id="rId85" display="https://doi.org/10.1007/s00445-014-0822-x "/>
    <hyperlink ref="D6162" r:id="rId85" display="https://doi.org/10.1007/s00445-014-0822-x "/>
    <hyperlink ref="D6163" r:id="rId85" display="https://doi.org/10.1007/s00445-014-0822-x "/>
    <hyperlink ref="D6164" r:id="rId85" display="https://doi.org/10.1007/s00445-014-0822-x "/>
    <hyperlink ref="D6165" r:id="rId85" display="https://doi.org/10.1007/s00445-014-0822-x "/>
    <hyperlink ref="D6166" r:id="rId85" display="https://doi.org/10.1007/s00445-014-0822-x "/>
    <hyperlink ref="D6167" r:id="rId85" display="https://doi.org/10.1007/s00445-014-0822-x 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824"/>
  <sheetViews>
    <sheetView zoomScale="85" zoomScaleNormal="85" workbookViewId="0">
      <pane ySplit="1" topLeftCell="A2" activePane="bottomLeft" state="frozen"/>
      <selection/>
      <selection pane="bottomLeft" activeCell="E27" sqref="E27"/>
    </sheetView>
  </sheetViews>
  <sheetFormatPr defaultColWidth="9" defaultRowHeight="16.8"/>
  <cols>
    <col min="1" max="1" width="33.2857142857143" style="1" customWidth="1"/>
    <col min="2" max="2" width="23.4285714285714" style="13" customWidth="1"/>
    <col min="3" max="3" width="28.4285714285714" customWidth="1"/>
    <col min="4" max="4" width="16.7142857142857" style="1" customWidth="1"/>
    <col min="5" max="5" width="11.7142857142857" style="13" customWidth="1"/>
    <col min="6" max="6" width="15.7142857142857" customWidth="1"/>
    <col min="7" max="7" width="17.4285714285714" customWidth="1"/>
    <col min="8" max="9" width="23.2857142857143" customWidth="1"/>
    <col min="10" max="10" width="12.8571428571429" style="21" customWidth="1"/>
    <col min="11" max="11" width="15.7142857142857" style="71" customWidth="1"/>
    <col min="12" max="12" width="15.7142857142857" style="20" customWidth="1"/>
    <col min="13" max="13" width="21.4285714285714" style="20" customWidth="1"/>
    <col min="14" max="14" width="15.7142857142857" style="22" customWidth="1"/>
    <col min="15" max="15" width="22.8571428571429" style="23" customWidth="1"/>
    <col min="16" max="16" width="22" style="1" customWidth="1"/>
    <col min="17" max="17" width="27.4285714285714" customWidth="1"/>
    <col min="18" max="18" width="18.2857142857143" customWidth="1"/>
    <col min="19" max="19" width="19.5714285714286" customWidth="1"/>
    <col min="20" max="20" width="20.7142857142857" customWidth="1"/>
    <col min="21" max="21" width="20" style="1" customWidth="1"/>
  </cols>
  <sheetData>
    <row r="1" s="6" customFormat="1" spans="1:22">
      <c r="A1" s="3" t="s">
        <v>0</v>
      </c>
      <c r="B1" s="72" t="s">
        <v>1</v>
      </c>
      <c r="C1" s="6" t="s">
        <v>2</v>
      </c>
      <c r="D1" s="3" t="s">
        <v>5035</v>
      </c>
      <c r="E1" s="72" t="s">
        <v>4</v>
      </c>
      <c r="F1" s="6" t="s">
        <v>5036</v>
      </c>
      <c r="G1" s="6" t="s">
        <v>5037</v>
      </c>
      <c r="H1" s="6" t="s">
        <v>10</v>
      </c>
      <c r="I1" s="6" t="s">
        <v>11</v>
      </c>
      <c r="J1" s="3" t="s">
        <v>12</v>
      </c>
      <c r="K1" s="73" t="s">
        <v>13</v>
      </c>
      <c r="L1" s="74" t="s">
        <v>14</v>
      </c>
      <c r="M1" s="75" t="s">
        <v>15</v>
      </c>
      <c r="N1" s="76" t="s">
        <v>16</v>
      </c>
      <c r="O1" s="77" t="s">
        <v>17</v>
      </c>
      <c r="P1" s="3" t="s">
        <v>18</v>
      </c>
      <c r="Q1" s="72" t="s">
        <v>19</v>
      </c>
      <c r="R1" s="6" t="s">
        <v>20</v>
      </c>
      <c r="S1" s="6" t="s">
        <v>21</v>
      </c>
      <c r="T1" s="6" t="s">
        <v>22</v>
      </c>
      <c r="U1" s="3" t="s">
        <v>23</v>
      </c>
      <c r="V1" s="72"/>
    </row>
    <row r="2" spans="1:14">
      <c r="A2" s="1" t="s">
        <v>24</v>
      </c>
      <c r="B2" s="13" t="s">
        <v>25</v>
      </c>
      <c r="C2" t="s">
        <v>26</v>
      </c>
      <c r="D2" s="7" t="s">
        <v>27</v>
      </c>
      <c r="E2" s="13" t="s">
        <v>28</v>
      </c>
      <c r="H2" t="s">
        <v>29</v>
      </c>
      <c r="I2" t="s">
        <v>30</v>
      </c>
      <c r="J2" s="21" t="s">
        <v>31</v>
      </c>
      <c r="K2" s="71">
        <v>72</v>
      </c>
      <c r="L2" s="20">
        <v>87.2363350047657</v>
      </c>
      <c r="M2" s="20">
        <v>83.2385785240885</v>
      </c>
      <c r="N2" s="22">
        <v>0.954173264151242</v>
      </c>
    </row>
    <row r="3" spans="1:14">
      <c r="A3" s="1" t="s">
        <v>24</v>
      </c>
      <c r="B3" s="13" t="s">
        <v>25</v>
      </c>
      <c r="C3" t="s">
        <v>26</v>
      </c>
      <c r="D3" s="7" t="s">
        <v>27</v>
      </c>
      <c r="E3" s="13" t="s">
        <v>28</v>
      </c>
      <c r="H3" t="s">
        <v>29</v>
      </c>
      <c r="I3" t="s">
        <v>30</v>
      </c>
      <c r="J3" s="21" t="s">
        <v>31</v>
      </c>
      <c r="K3" s="71">
        <v>64</v>
      </c>
      <c r="L3" s="20">
        <v>86.5968313868376</v>
      </c>
      <c r="M3" s="20">
        <v>85.5095613848013</v>
      </c>
      <c r="N3" s="22">
        <v>0.98744445974958</v>
      </c>
    </row>
    <row r="4" spans="1:14">
      <c r="A4" s="1" t="s">
        <v>24</v>
      </c>
      <c r="B4" s="13" t="s">
        <v>25</v>
      </c>
      <c r="C4" t="s">
        <v>26</v>
      </c>
      <c r="D4" s="7" t="s">
        <v>27</v>
      </c>
      <c r="E4" s="13" t="s">
        <v>28</v>
      </c>
      <c r="H4" t="s">
        <v>29</v>
      </c>
      <c r="I4" t="s">
        <v>30</v>
      </c>
      <c r="J4" s="21" t="s">
        <v>31</v>
      </c>
      <c r="K4" s="71">
        <v>59</v>
      </c>
      <c r="L4" s="20">
        <v>85.9731151373466</v>
      </c>
      <c r="M4" s="20">
        <v>82.3448275862069</v>
      </c>
      <c r="N4" s="22">
        <v>0.957797416723317</v>
      </c>
    </row>
    <row r="5" spans="1:14">
      <c r="A5" s="1" t="s">
        <v>24</v>
      </c>
      <c r="B5" s="13" t="s">
        <v>25</v>
      </c>
      <c r="C5" t="s">
        <v>26</v>
      </c>
      <c r="D5" s="7" t="s">
        <v>27</v>
      </c>
      <c r="E5" s="13" t="s">
        <v>28</v>
      </c>
      <c r="H5" t="s">
        <v>29</v>
      </c>
      <c r="I5" t="s">
        <v>30</v>
      </c>
      <c r="J5" s="21" t="s">
        <v>31</v>
      </c>
      <c r="K5" s="71">
        <v>91</v>
      </c>
      <c r="L5" s="20">
        <v>85.1178172798677</v>
      </c>
      <c r="M5" s="20">
        <v>71.9540889526543</v>
      </c>
      <c r="N5" s="22">
        <v>0.845346970259692</v>
      </c>
    </row>
    <row r="6" spans="1:14">
      <c r="A6" s="1" t="s">
        <v>24</v>
      </c>
      <c r="B6" s="13" t="s">
        <v>25</v>
      </c>
      <c r="C6" t="s">
        <v>26</v>
      </c>
      <c r="D6" s="7" t="s">
        <v>27</v>
      </c>
      <c r="E6" s="13" t="s">
        <v>28</v>
      </c>
      <c r="H6" t="s">
        <v>29</v>
      </c>
      <c r="I6" t="s">
        <v>30</v>
      </c>
      <c r="J6" s="21" t="s">
        <v>31</v>
      </c>
      <c r="K6" s="71">
        <v>49</v>
      </c>
      <c r="L6" s="20">
        <v>85.0159665929747</v>
      </c>
      <c r="M6" s="20">
        <v>79.7237026647966</v>
      </c>
      <c r="N6" s="22">
        <v>0.937749764658732</v>
      </c>
    </row>
    <row r="7" spans="1:14">
      <c r="A7" s="1" t="s">
        <v>24</v>
      </c>
      <c r="B7" s="13" t="s">
        <v>25</v>
      </c>
      <c r="C7" t="s">
        <v>26</v>
      </c>
      <c r="D7" s="7" t="s">
        <v>27</v>
      </c>
      <c r="E7" s="13" t="s">
        <v>28</v>
      </c>
      <c r="H7" t="s">
        <v>29</v>
      </c>
      <c r="I7" t="s">
        <v>30</v>
      </c>
      <c r="J7" s="21" t="s">
        <v>31</v>
      </c>
      <c r="K7" s="71">
        <v>11</v>
      </c>
      <c r="L7" s="20">
        <v>84.6158969065299</v>
      </c>
      <c r="M7" s="20">
        <v>79.9258010974866</v>
      </c>
      <c r="N7" s="22">
        <v>0.94457193056496</v>
      </c>
    </row>
    <row r="8" spans="1:14">
      <c r="A8" s="1" t="s">
        <v>24</v>
      </c>
      <c r="B8" s="13" t="s">
        <v>25</v>
      </c>
      <c r="C8" t="s">
        <v>26</v>
      </c>
      <c r="D8" s="7" t="s">
        <v>27</v>
      </c>
      <c r="E8" s="13" t="s">
        <v>28</v>
      </c>
      <c r="H8" t="s">
        <v>29</v>
      </c>
      <c r="I8" t="s">
        <v>30</v>
      </c>
      <c r="J8" s="21" t="s">
        <v>31</v>
      </c>
      <c r="K8" s="71">
        <v>71</v>
      </c>
      <c r="L8" s="20">
        <v>84.5376152245019</v>
      </c>
      <c r="M8" s="20">
        <v>78.6306906506773</v>
      </c>
      <c r="N8" s="22">
        <v>0.930126671326865</v>
      </c>
    </row>
    <row r="9" spans="1:14">
      <c r="A9" s="1" t="s">
        <v>24</v>
      </c>
      <c r="B9" s="13" t="s">
        <v>25</v>
      </c>
      <c r="C9" t="s">
        <v>26</v>
      </c>
      <c r="D9" s="7" t="s">
        <v>27</v>
      </c>
      <c r="E9" s="13" t="s">
        <v>28</v>
      </c>
      <c r="H9" t="s">
        <v>29</v>
      </c>
      <c r="I9" t="s">
        <v>30</v>
      </c>
      <c r="J9" s="21" t="s">
        <v>31</v>
      </c>
      <c r="K9" s="71">
        <v>6</v>
      </c>
      <c r="L9" s="20">
        <v>84.4350795164416</v>
      </c>
      <c r="M9" s="20">
        <v>80.7025082236842</v>
      </c>
      <c r="N9" s="22">
        <v>0.955793595338173</v>
      </c>
    </row>
    <row r="10" spans="1:14">
      <c r="A10" s="1" t="s">
        <v>24</v>
      </c>
      <c r="B10" s="13" t="s">
        <v>25</v>
      </c>
      <c r="C10" t="s">
        <v>26</v>
      </c>
      <c r="D10" s="7" t="s">
        <v>27</v>
      </c>
      <c r="E10" s="13" t="s">
        <v>28</v>
      </c>
      <c r="H10" t="s">
        <v>29</v>
      </c>
      <c r="I10" t="s">
        <v>30</v>
      </c>
      <c r="J10" s="21" t="s">
        <v>31</v>
      </c>
      <c r="K10" s="71">
        <v>40</v>
      </c>
      <c r="L10" s="20">
        <v>83.7710664041869</v>
      </c>
      <c r="M10" s="20">
        <v>76.5744778970947</v>
      </c>
      <c r="N10" s="22">
        <v>0.914092194166786</v>
      </c>
    </row>
    <row r="11" spans="1:14">
      <c r="A11" s="1" t="s">
        <v>24</v>
      </c>
      <c r="B11" s="13" t="s">
        <v>25</v>
      </c>
      <c r="C11" t="s">
        <v>26</v>
      </c>
      <c r="D11" s="7" t="s">
        <v>27</v>
      </c>
      <c r="E11" s="13" t="s">
        <v>28</v>
      </c>
      <c r="H11" t="s">
        <v>29</v>
      </c>
      <c r="I11" t="s">
        <v>30</v>
      </c>
      <c r="J11" s="21" t="s">
        <v>31</v>
      </c>
      <c r="K11" s="71">
        <v>8</v>
      </c>
      <c r="L11" s="20">
        <v>83.7651795571141</v>
      </c>
      <c r="M11" s="20">
        <v>79.4939017874861</v>
      </c>
      <c r="N11" s="22">
        <v>0.949008910477943</v>
      </c>
    </row>
    <row r="12" spans="1:14">
      <c r="A12" s="1" t="s">
        <v>24</v>
      </c>
      <c r="B12" s="13" t="s">
        <v>25</v>
      </c>
      <c r="C12" t="s">
        <v>26</v>
      </c>
      <c r="D12" s="7" t="s">
        <v>27</v>
      </c>
      <c r="E12" s="13" t="s">
        <v>28</v>
      </c>
      <c r="H12" t="s">
        <v>29</v>
      </c>
      <c r="I12" t="s">
        <v>30</v>
      </c>
      <c r="J12" s="21" t="s">
        <v>31</v>
      </c>
      <c r="K12" s="71">
        <v>25</v>
      </c>
      <c r="L12" s="20">
        <v>83.3443392765427</v>
      </c>
      <c r="M12" s="20">
        <v>81.1558441558442</v>
      </c>
      <c r="N12" s="22">
        <v>0.973741526542829</v>
      </c>
    </row>
    <row r="13" spans="1:14">
      <c r="A13" s="1" t="s">
        <v>24</v>
      </c>
      <c r="B13" s="13" t="s">
        <v>25</v>
      </c>
      <c r="C13" t="s">
        <v>26</v>
      </c>
      <c r="D13" s="7" t="s">
        <v>27</v>
      </c>
      <c r="E13" s="13" t="s">
        <v>28</v>
      </c>
      <c r="H13" t="s">
        <v>29</v>
      </c>
      <c r="I13" t="s">
        <v>30</v>
      </c>
      <c r="J13" s="21" t="s">
        <v>31</v>
      </c>
      <c r="K13" s="71">
        <v>75</v>
      </c>
      <c r="L13" s="20">
        <v>83.2154023366793</v>
      </c>
      <c r="M13" s="20">
        <v>76.2908838734081</v>
      </c>
      <c r="N13" s="22">
        <v>0.916788019178765</v>
      </c>
    </row>
    <row r="14" spans="1:14">
      <c r="A14" s="1" t="s">
        <v>24</v>
      </c>
      <c r="B14" s="13" t="s">
        <v>25</v>
      </c>
      <c r="C14" t="s">
        <v>26</v>
      </c>
      <c r="D14" s="7" t="s">
        <v>27</v>
      </c>
      <c r="E14" s="13" t="s">
        <v>28</v>
      </c>
      <c r="H14" t="s">
        <v>29</v>
      </c>
      <c r="I14" t="s">
        <v>30</v>
      </c>
      <c r="J14" s="21" t="s">
        <v>31</v>
      </c>
      <c r="K14" s="71">
        <v>85</v>
      </c>
      <c r="L14" s="20">
        <v>83.1047912913075</v>
      </c>
      <c r="M14" s="20">
        <v>79.7736476790441</v>
      </c>
      <c r="N14" s="22">
        <v>0.959916347054086</v>
      </c>
    </row>
    <row r="15" spans="1:14">
      <c r="A15" s="1" t="s">
        <v>24</v>
      </c>
      <c r="B15" s="13" t="s">
        <v>25</v>
      </c>
      <c r="C15" t="s">
        <v>26</v>
      </c>
      <c r="D15" s="7" t="s">
        <v>27</v>
      </c>
      <c r="E15" s="13" t="s">
        <v>28</v>
      </c>
      <c r="H15" t="s">
        <v>29</v>
      </c>
      <c r="I15" t="s">
        <v>30</v>
      </c>
      <c r="J15" s="21" t="s">
        <v>31</v>
      </c>
      <c r="K15" s="71">
        <v>44</v>
      </c>
      <c r="L15" s="20">
        <v>83.0686325075142</v>
      </c>
      <c r="M15" s="20">
        <v>78.7032437231807</v>
      </c>
      <c r="N15" s="22">
        <v>0.947448409194186</v>
      </c>
    </row>
    <row r="16" spans="1:14">
      <c r="A16" s="1" t="s">
        <v>24</v>
      </c>
      <c r="B16" s="13" t="s">
        <v>25</v>
      </c>
      <c r="C16" t="s">
        <v>26</v>
      </c>
      <c r="D16" s="7" t="s">
        <v>27</v>
      </c>
      <c r="E16" s="13" t="s">
        <v>28</v>
      </c>
      <c r="H16" t="s">
        <v>29</v>
      </c>
      <c r="I16" t="s">
        <v>30</v>
      </c>
      <c r="J16" s="21" t="s">
        <v>31</v>
      </c>
      <c r="K16" s="71">
        <v>3</v>
      </c>
      <c r="L16" s="20">
        <v>83.0154630055554</v>
      </c>
      <c r="M16" s="20">
        <v>79.5737003531019</v>
      </c>
      <c r="N16" s="22">
        <v>0.958540704010491</v>
      </c>
    </row>
    <row r="17" spans="1:14">
      <c r="A17" s="1" t="s">
        <v>24</v>
      </c>
      <c r="B17" s="13" t="s">
        <v>25</v>
      </c>
      <c r="C17" t="s">
        <v>26</v>
      </c>
      <c r="D17" s="7" t="s">
        <v>27</v>
      </c>
      <c r="E17" s="13" t="s">
        <v>28</v>
      </c>
      <c r="H17" t="s">
        <v>29</v>
      </c>
      <c r="I17" t="s">
        <v>30</v>
      </c>
      <c r="J17" s="21" t="s">
        <v>31</v>
      </c>
      <c r="K17" s="71">
        <v>14</v>
      </c>
      <c r="L17" s="20">
        <v>82.9577202458558</v>
      </c>
      <c r="M17" s="20">
        <v>78.5977215719063</v>
      </c>
      <c r="N17" s="22">
        <v>0.947443123303918</v>
      </c>
    </row>
    <row r="18" spans="1:14">
      <c r="A18" s="1" t="s">
        <v>24</v>
      </c>
      <c r="B18" s="13" t="s">
        <v>25</v>
      </c>
      <c r="C18" t="s">
        <v>26</v>
      </c>
      <c r="D18" s="7" t="s">
        <v>27</v>
      </c>
      <c r="E18" s="13" t="s">
        <v>28</v>
      </c>
      <c r="H18" t="s">
        <v>29</v>
      </c>
      <c r="I18" t="s">
        <v>30</v>
      </c>
      <c r="J18" s="21" t="s">
        <v>31</v>
      </c>
      <c r="K18" s="71">
        <v>84</v>
      </c>
      <c r="L18" s="20">
        <v>82.7502485721553</v>
      </c>
      <c r="M18" s="20">
        <v>79.2939323068927</v>
      </c>
      <c r="N18" s="22">
        <v>0.958231953076869</v>
      </c>
    </row>
    <row r="19" spans="1:14">
      <c r="A19" s="1" t="s">
        <v>24</v>
      </c>
      <c r="B19" s="13" t="s">
        <v>25</v>
      </c>
      <c r="C19" t="s">
        <v>26</v>
      </c>
      <c r="D19" s="7" t="s">
        <v>27</v>
      </c>
      <c r="E19" s="13" t="s">
        <v>28</v>
      </c>
      <c r="H19" t="s">
        <v>29</v>
      </c>
      <c r="I19" t="s">
        <v>30</v>
      </c>
      <c r="J19" s="21" t="s">
        <v>31</v>
      </c>
      <c r="K19" s="71">
        <v>69</v>
      </c>
      <c r="L19" s="20">
        <v>82.6634382566586</v>
      </c>
      <c r="M19" s="20">
        <v>78.6148154093098</v>
      </c>
      <c r="N19" s="22">
        <v>0.951022810897626</v>
      </c>
    </row>
    <row r="20" spans="1:14">
      <c r="A20" s="1" t="s">
        <v>24</v>
      </c>
      <c r="B20" s="13" t="s">
        <v>25</v>
      </c>
      <c r="C20" t="s">
        <v>26</v>
      </c>
      <c r="D20" s="7" t="s">
        <v>27</v>
      </c>
      <c r="E20" s="13" t="s">
        <v>28</v>
      </c>
      <c r="H20" t="s">
        <v>29</v>
      </c>
      <c r="I20" t="s">
        <v>30</v>
      </c>
      <c r="J20" s="21" t="s">
        <v>31</v>
      </c>
      <c r="K20" s="71">
        <v>66</v>
      </c>
      <c r="L20" s="20">
        <v>82.6472962066182</v>
      </c>
      <c r="M20" s="20">
        <v>76.7797619047619</v>
      </c>
      <c r="N20" s="22">
        <v>0.929005126953125</v>
      </c>
    </row>
    <row r="21" spans="1:14">
      <c r="A21" s="1" t="s">
        <v>24</v>
      </c>
      <c r="B21" s="13" t="s">
        <v>25</v>
      </c>
      <c r="C21" t="s">
        <v>26</v>
      </c>
      <c r="D21" s="7" t="s">
        <v>27</v>
      </c>
      <c r="E21" s="13" t="s">
        <v>28</v>
      </c>
      <c r="H21" t="s">
        <v>29</v>
      </c>
      <c r="I21" t="s">
        <v>30</v>
      </c>
      <c r="J21" s="21" t="s">
        <v>31</v>
      </c>
      <c r="K21" s="71">
        <v>22</v>
      </c>
      <c r="L21" s="20">
        <v>82.5855766035228</v>
      </c>
      <c r="M21" s="20">
        <v>78.6447580188145</v>
      </c>
      <c r="N21" s="22">
        <v>0.95228199951152</v>
      </c>
    </row>
    <row r="22" spans="1:14">
      <c r="A22" s="1" t="s">
        <v>24</v>
      </c>
      <c r="B22" s="13" t="s">
        <v>25</v>
      </c>
      <c r="C22" t="s">
        <v>26</v>
      </c>
      <c r="D22" s="7" t="s">
        <v>27</v>
      </c>
      <c r="E22" s="13" t="s">
        <v>28</v>
      </c>
      <c r="H22" t="s">
        <v>29</v>
      </c>
      <c r="I22" t="s">
        <v>30</v>
      </c>
      <c r="J22" s="21" t="s">
        <v>31</v>
      </c>
      <c r="K22" s="71">
        <v>47</v>
      </c>
      <c r="L22" s="20">
        <v>82.4920841869994</v>
      </c>
      <c r="M22" s="20">
        <v>72.7423189055842</v>
      </c>
      <c r="N22" s="22">
        <v>0.881809686620189</v>
      </c>
    </row>
    <row r="23" spans="1:14">
      <c r="A23" s="1" t="s">
        <v>24</v>
      </c>
      <c r="B23" s="13" t="s">
        <v>25</v>
      </c>
      <c r="C23" t="s">
        <v>26</v>
      </c>
      <c r="D23" s="7" t="s">
        <v>27</v>
      </c>
      <c r="E23" s="13" t="s">
        <v>28</v>
      </c>
      <c r="H23" t="s">
        <v>29</v>
      </c>
      <c r="I23" t="s">
        <v>30</v>
      </c>
      <c r="J23" s="21" t="s">
        <v>31</v>
      </c>
      <c r="K23" s="71">
        <v>41</v>
      </c>
      <c r="L23" s="20">
        <v>82.4595979503351</v>
      </c>
      <c r="M23" s="20">
        <v>76.3367716929232</v>
      </c>
      <c r="N23" s="22">
        <v>0.92574756111351</v>
      </c>
    </row>
    <row r="24" spans="1:14">
      <c r="A24" s="1" t="s">
        <v>24</v>
      </c>
      <c r="B24" s="13" t="s">
        <v>25</v>
      </c>
      <c r="C24" t="s">
        <v>26</v>
      </c>
      <c r="D24" s="7" t="s">
        <v>27</v>
      </c>
      <c r="E24" s="13" t="s">
        <v>28</v>
      </c>
      <c r="H24" t="s">
        <v>29</v>
      </c>
      <c r="I24" t="s">
        <v>30</v>
      </c>
      <c r="J24" s="21" t="s">
        <v>31</v>
      </c>
      <c r="K24" s="71">
        <v>45</v>
      </c>
      <c r="L24" s="20">
        <v>82.3899860052869</v>
      </c>
      <c r="M24" s="20">
        <v>78.7741188595982</v>
      </c>
      <c r="N24" s="22">
        <v>0.956112783591726</v>
      </c>
    </row>
    <row r="25" spans="1:14">
      <c r="A25" s="1" t="s">
        <v>24</v>
      </c>
      <c r="B25" s="13" t="s">
        <v>25</v>
      </c>
      <c r="C25" t="s">
        <v>26</v>
      </c>
      <c r="D25" s="7" t="s">
        <v>27</v>
      </c>
      <c r="E25" s="13" t="s">
        <v>28</v>
      </c>
      <c r="H25" t="s">
        <v>29</v>
      </c>
      <c r="I25" t="s">
        <v>30</v>
      </c>
      <c r="J25" s="21" t="s">
        <v>31</v>
      </c>
      <c r="K25" s="71">
        <v>18</v>
      </c>
      <c r="L25" s="20">
        <v>82.2211686618466</v>
      </c>
      <c r="M25" s="20">
        <v>76.4784883990182</v>
      </c>
      <c r="N25" s="22">
        <v>0.930155696443011</v>
      </c>
    </row>
    <row r="26" spans="1:14">
      <c r="A26" s="1" t="s">
        <v>24</v>
      </c>
      <c r="B26" s="13" t="s">
        <v>25</v>
      </c>
      <c r="C26" t="s">
        <v>26</v>
      </c>
      <c r="D26" s="7" t="s">
        <v>27</v>
      </c>
      <c r="E26" s="13" t="s">
        <v>28</v>
      </c>
      <c r="H26" t="s">
        <v>29</v>
      </c>
      <c r="I26" t="s">
        <v>30</v>
      </c>
      <c r="J26" s="21" t="s">
        <v>31</v>
      </c>
      <c r="K26" s="71">
        <v>1</v>
      </c>
      <c r="L26" s="20">
        <v>82.1634572721626</v>
      </c>
      <c r="M26" s="20">
        <v>77.3641778587146</v>
      </c>
      <c r="N26" s="22">
        <v>0.941588638394919</v>
      </c>
    </row>
    <row r="27" spans="1:14">
      <c r="A27" s="1" t="s">
        <v>24</v>
      </c>
      <c r="B27" s="13" t="s">
        <v>25</v>
      </c>
      <c r="C27" t="s">
        <v>26</v>
      </c>
      <c r="D27" s="7" t="s">
        <v>27</v>
      </c>
      <c r="E27" s="13" t="s">
        <v>28</v>
      </c>
      <c r="H27" t="s">
        <v>29</v>
      </c>
      <c r="I27" t="s">
        <v>30</v>
      </c>
      <c r="J27" s="21" t="s">
        <v>31</v>
      </c>
      <c r="K27" s="71">
        <v>5</v>
      </c>
      <c r="L27" s="20">
        <v>82.0433803484651</v>
      </c>
      <c r="M27" s="20">
        <v>77.3596855447184</v>
      </c>
      <c r="N27" s="22">
        <v>0.942911971887879</v>
      </c>
    </row>
    <row r="28" spans="1:14">
      <c r="A28" s="1" t="s">
        <v>24</v>
      </c>
      <c r="B28" s="13" t="s">
        <v>25</v>
      </c>
      <c r="C28" t="s">
        <v>26</v>
      </c>
      <c r="D28" s="7" t="s">
        <v>27</v>
      </c>
      <c r="E28" s="13" t="s">
        <v>28</v>
      </c>
      <c r="H28" t="s">
        <v>29</v>
      </c>
      <c r="I28" t="s">
        <v>30</v>
      </c>
      <c r="J28" s="21" t="s">
        <v>31</v>
      </c>
      <c r="K28" s="71">
        <v>12</v>
      </c>
      <c r="L28" s="20">
        <v>81.9781162840592</v>
      </c>
      <c r="M28" s="20">
        <v>77.8314221891288</v>
      </c>
      <c r="N28" s="22">
        <v>0.949417060516957</v>
      </c>
    </row>
    <row r="29" spans="1:14">
      <c r="A29" s="1" t="s">
        <v>24</v>
      </c>
      <c r="B29" s="13" t="s">
        <v>25</v>
      </c>
      <c r="C29" t="s">
        <v>26</v>
      </c>
      <c r="D29" s="7" t="s">
        <v>27</v>
      </c>
      <c r="E29" s="13" t="s">
        <v>28</v>
      </c>
      <c r="H29" t="s">
        <v>29</v>
      </c>
      <c r="I29" t="s">
        <v>30</v>
      </c>
      <c r="J29" s="21" t="s">
        <v>31</v>
      </c>
      <c r="K29" s="71">
        <v>33</v>
      </c>
      <c r="L29" s="20">
        <v>81.8747838118298</v>
      </c>
      <c r="M29" s="20">
        <v>76.7208650624429</v>
      </c>
      <c r="N29" s="22">
        <v>0.937051207839132</v>
      </c>
    </row>
    <row r="30" spans="1:14">
      <c r="A30" s="1" t="s">
        <v>24</v>
      </c>
      <c r="B30" s="13" t="s">
        <v>25</v>
      </c>
      <c r="C30" t="s">
        <v>26</v>
      </c>
      <c r="D30" s="7" t="s">
        <v>27</v>
      </c>
      <c r="E30" s="13" t="s">
        <v>28</v>
      </c>
      <c r="H30" t="s">
        <v>29</v>
      </c>
      <c r="I30" t="s">
        <v>30</v>
      </c>
      <c r="J30" s="21" t="s">
        <v>31</v>
      </c>
      <c r="K30" s="71">
        <v>88</v>
      </c>
      <c r="L30" s="20">
        <v>81.6871225404247</v>
      </c>
      <c r="M30" s="20">
        <v>78.4172957304185</v>
      </c>
      <c r="N30" s="22">
        <v>0.95997133075182</v>
      </c>
    </row>
    <row r="31" spans="1:14">
      <c r="A31" s="1" t="s">
        <v>24</v>
      </c>
      <c r="B31" s="13" t="s">
        <v>25</v>
      </c>
      <c r="C31" t="s">
        <v>26</v>
      </c>
      <c r="D31" s="7" t="s">
        <v>27</v>
      </c>
      <c r="E31" s="13" t="s">
        <v>28</v>
      </c>
      <c r="H31" t="s">
        <v>29</v>
      </c>
      <c r="I31" t="s">
        <v>30</v>
      </c>
      <c r="J31" s="21" t="s">
        <v>31</v>
      </c>
      <c r="K31" s="71">
        <v>58</v>
      </c>
      <c r="L31" s="20">
        <v>81.651376146789</v>
      </c>
      <c r="M31" s="20">
        <v>66.8819410912602</v>
      </c>
      <c r="N31" s="22">
        <v>0.819115907746895</v>
      </c>
    </row>
    <row r="32" spans="1:14">
      <c r="A32" s="1" t="s">
        <v>24</v>
      </c>
      <c r="B32" s="13" t="s">
        <v>25</v>
      </c>
      <c r="C32" t="s">
        <v>26</v>
      </c>
      <c r="D32" s="7" t="s">
        <v>27</v>
      </c>
      <c r="E32" s="13" t="s">
        <v>28</v>
      </c>
      <c r="H32" t="s">
        <v>29</v>
      </c>
      <c r="I32" t="s">
        <v>30</v>
      </c>
      <c r="J32" s="21" t="s">
        <v>31</v>
      </c>
      <c r="K32" s="71">
        <v>61</v>
      </c>
      <c r="L32" s="20">
        <v>81.4296241709654</v>
      </c>
      <c r="M32" s="20">
        <v>73.1670568561873</v>
      </c>
      <c r="N32" s="22">
        <v>0.898531186912635</v>
      </c>
    </row>
    <row r="33" spans="1:14">
      <c r="A33" s="1" t="s">
        <v>24</v>
      </c>
      <c r="B33" s="13" t="s">
        <v>25</v>
      </c>
      <c r="C33" t="s">
        <v>26</v>
      </c>
      <c r="D33" s="7" t="s">
        <v>27</v>
      </c>
      <c r="E33" s="13" t="s">
        <v>28</v>
      </c>
      <c r="H33" t="s">
        <v>29</v>
      </c>
      <c r="I33" t="s">
        <v>30</v>
      </c>
      <c r="J33" s="21" t="s">
        <v>31</v>
      </c>
      <c r="K33" s="71">
        <v>51</v>
      </c>
      <c r="L33" s="20">
        <v>81.3837176993609</v>
      </c>
      <c r="M33" s="20">
        <v>74.7456640532193</v>
      </c>
      <c r="N33" s="22">
        <v>0.918435114126105</v>
      </c>
    </row>
    <row r="34" spans="1:14">
      <c r="A34" s="1" t="s">
        <v>24</v>
      </c>
      <c r="B34" s="13" t="s">
        <v>25</v>
      </c>
      <c r="C34" t="s">
        <v>26</v>
      </c>
      <c r="D34" s="7" t="s">
        <v>27</v>
      </c>
      <c r="E34" s="13" t="s">
        <v>28</v>
      </c>
      <c r="H34" t="s">
        <v>29</v>
      </c>
      <c r="I34" t="s">
        <v>30</v>
      </c>
      <c r="J34" s="21" t="s">
        <v>31</v>
      </c>
      <c r="K34" s="71">
        <v>31</v>
      </c>
      <c r="L34" s="20">
        <v>81.1960345378958</v>
      </c>
      <c r="M34" s="20">
        <v>75.5812085670576</v>
      </c>
      <c r="N34" s="22">
        <v>0.930848519847141</v>
      </c>
    </row>
    <row r="35" spans="1:14">
      <c r="A35" s="1" t="s">
        <v>24</v>
      </c>
      <c r="B35" s="13" t="s">
        <v>25</v>
      </c>
      <c r="C35" t="s">
        <v>26</v>
      </c>
      <c r="D35" s="7" t="s">
        <v>27</v>
      </c>
      <c r="E35" s="13" t="s">
        <v>28</v>
      </c>
      <c r="H35" t="s">
        <v>29</v>
      </c>
      <c r="I35" t="s">
        <v>30</v>
      </c>
      <c r="J35" s="21" t="s">
        <v>31</v>
      </c>
      <c r="K35" s="71">
        <v>20</v>
      </c>
      <c r="L35" s="20">
        <v>81.1912225705329</v>
      </c>
      <c r="M35" s="20">
        <v>75.4890282131661</v>
      </c>
      <c r="N35" s="22">
        <v>0.92976833976834</v>
      </c>
    </row>
    <row r="36" spans="1:14">
      <c r="A36" s="1" t="s">
        <v>24</v>
      </c>
      <c r="B36" s="13" t="s">
        <v>25</v>
      </c>
      <c r="C36" t="s">
        <v>26</v>
      </c>
      <c r="D36" s="7" t="s">
        <v>27</v>
      </c>
      <c r="E36" s="13" t="s">
        <v>28</v>
      </c>
      <c r="H36" t="s">
        <v>29</v>
      </c>
      <c r="I36" t="s">
        <v>30</v>
      </c>
      <c r="J36" s="21" t="s">
        <v>31</v>
      </c>
      <c r="K36" s="71">
        <v>17</v>
      </c>
      <c r="L36" s="20">
        <v>81.1676082862523</v>
      </c>
      <c r="M36" s="20">
        <v>76.7108899944721</v>
      </c>
      <c r="N36" s="22">
        <v>0.945092403412174</v>
      </c>
    </row>
    <row r="37" spans="1:14">
      <c r="A37" s="1" t="s">
        <v>24</v>
      </c>
      <c r="B37" s="13" t="s">
        <v>25</v>
      </c>
      <c r="C37" t="s">
        <v>26</v>
      </c>
      <c r="D37" s="7" t="s">
        <v>27</v>
      </c>
      <c r="E37" s="13" t="s">
        <v>28</v>
      </c>
      <c r="H37" t="s">
        <v>29</v>
      </c>
      <c r="I37" t="s">
        <v>30</v>
      </c>
      <c r="J37" s="21" t="s">
        <v>31</v>
      </c>
      <c r="K37" s="71">
        <v>67</v>
      </c>
      <c r="L37" s="20">
        <v>80.9792843691149</v>
      </c>
      <c r="M37" s="20">
        <v>77.1697916666667</v>
      </c>
      <c r="N37" s="22">
        <v>0.952957194767442</v>
      </c>
    </row>
    <row r="38" spans="1:14">
      <c r="A38" s="1" t="s">
        <v>24</v>
      </c>
      <c r="B38" s="13" t="s">
        <v>25</v>
      </c>
      <c r="C38" t="s">
        <v>26</v>
      </c>
      <c r="D38" s="7" t="s">
        <v>27</v>
      </c>
      <c r="E38" s="13" t="s">
        <v>28</v>
      </c>
      <c r="H38" t="s">
        <v>29</v>
      </c>
      <c r="I38" t="s">
        <v>30</v>
      </c>
      <c r="J38" s="21" t="s">
        <v>31</v>
      </c>
      <c r="K38" s="71">
        <v>89</v>
      </c>
      <c r="L38" s="20">
        <v>80.9693725840024</v>
      </c>
      <c r="M38" s="20">
        <v>72.3098515519568</v>
      </c>
      <c r="N38" s="22">
        <v>0.893051894121303</v>
      </c>
    </row>
    <row r="39" spans="1:14">
      <c r="A39" s="1" t="s">
        <v>24</v>
      </c>
      <c r="B39" s="13" t="s">
        <v>25</v>
      </c>
      <c r="C39" t="s">
        <v>26</v>
      </c>
      <c r="D39" s="7" t="s">
        <v>27</v>
      </c>
      <c r="E39" s="13" t="s">
        <v>28</v>
      </c>
      <c r="H39" t="s">
        <v>29</v>
      </c>
      <c r="I39" t="s">
        <v>30</v>
      </c>
      <c r="J39" s="21" t="s">
        <v>31</v>
      </c>
      <c r="K39" s="71">
        <v>30</v>
      </c>
      <c r="L39" s="20">
        <v>80.9631647853933</v>
      </c>
      <c r="M39" s="20">
        <v>76.9073885130362</v>
      </c>
      <c r="N39" s="22">
        <v>0.949905907419657</v>
      </c>
    </row>
    <row r="40" spans="1:14">
      <c r="A40" s="1" t="s">
        <v>24</v>
      </c>
      <c r="B40" s="13" t="s">
        <v>25</v>
      </c>
      <c r="C40" t="s">
        <v>26</v>
      </c>
      <c r="D40" s="7" t="s">
        <v>27</v>
      </c>
      <c r="E40" s="13" t="s">
        <v>28</v>
      </c>
      <c r="H40" t="s">
        <v>29</v>
      </c>
      <c r="I40" t="s">
        <v>30</v>
      </c>
      <c r="J40" s="21" t="s">
        <v>31</v>
      </c>
      <c r="K40" s="71">
        <v>86</v>
      </c>
      <c r="L40" s="20">
        <v>80.9059975164896</v>
      </c>
      <c r="M40" s="20">
        <v>77.3948620361561</v>
      </c>
      <c r="N40" s="22">
        <v>0.956602284279137</v>
      </c>
    </row>
    <row r="41" spans="1:14">
      <c r="A41" s="1" t="s">
        <v>24</v>
      </c>
      <c r="B41" s="13" t="s">
        <v>25</v>
      </c>
      <c r="C41" t="s">
        <v>26</v>
      </c>
      <c r="D41" s="7" t="s">
        <v>27</v>
      </c>
      <c r="E41" s="13" t="s">
        <v>28</v>
      </c>
      <c r="H41" t="s">
        <v>29</v>
      </c>
      <c r="I41" t="s">
        <v>30</v>
      </c>
      <c r="J41" s="21" t="s">
        <v>31</v>
      </c>
      <c r="K41" s="71">
        <v>21</v>
      </c>
      <c r="L41" s="20">
        <v>80.8744971311746</v>
      </c>
      <c r="M41" s="20">
        <v>76.504450722243</v>
      </c>
      <c r="N41" s="22">
        <v>0.945965087092367</v>
      </c>
    </row>
    <row r="42" spans="1:14">
      <c r="A42" s="1" t="s">
        <v>24</v>
      </c>
      <c r="B42" s="13" t="s">
        <v>25</v>
      </c>
      <c r="C42" t="s">
        <v>26</v>
      </c>
      <c r="D42" s="7" t="s">
        <v>27</v>
      </c>
      <c r="E42" s="13" t="s">
        <v>28</v>
      </c>
      <c r="H42" t="s">
        <v>29</v>
      </c>
      <c r="I42" t="s">
        <v>30</v>
      </c>
      <c r="J42" s="21" t="s">
        <v>31</v>
      </c>
      <c r="K42" s="71">
        <v>87</v>
      </c>
      <c r="L42" s="20">
        <v>80.7790819394641</v>
      </c>
      <c r="M42" s="20">
        <v>77.8928662262243</v>
      </c>
      <c r="N42" s="22">
        <v>0.964270258537937</v>
      </c>
    </row>
    <row r="43" spans="1:14">
      <c r="A43" s="1" t="s">
        <v>24</v>
      </c>
      <c r="B43" s="13" t="s">
        <v>25</v>
      </c>
      <c r="C43" t="s">
        <v>26</v>
      </c>
      <c r="D43" s="7" t="s">
        <v>27</v>
      </c>
      <c r="E43" s="13" t="s">
        <v>28</v>
      </c>
      <c r="H43" t="s">
        <v>29</v>
      </c>
      <c r="I43" t="s">
        <v>30</v>
      </c>
      <c r="J43" s="21" t="s">
        <v>31</v>
      </c>
      <c r="K43" s="71">
        <v>15</v>
      </c>
      <c r="L43" s="20">
        <v>80.7771806531625</v>
      </c>
      <c r="M43" s="20">
        <v>76.3770053475936</v>
      </c>
      <c r="N43" s="22">
        <v>0.945527000695132</v>
      </c>
    </row>
    <row r="44" spans="1:14">
      <c r="A44" s="1" t="s">
        <v>24</v>
      </c>
      <c r="B44" s="13" t="s">
        <v>25</v>
      </c>
      <c r="C44" t="s">
        <v>26</v>
      </c>
      <c r="D44" s="7" t="s">
        <v>27</v>
      </c>
      <c r="E44" s="13" t="s">
        <v>28</v>
      </c>
      <c r="H44" t="s">
        <v>29</v>
      </c>
      <c r="I44" t="s">
        <v>30</v>
      </c>
      <c r="J44" s="21" t="s">
        <v>31</v>
      </c>
      <c r="K44" s="71">
        <v>9</v>
      </c>
      <c r="L44" s="20">
        <v>80.5876488182511</v>
      </c>
      <c r="M44" s="20">
        <v>77.6020761245675</v>
      </c>
      <c r="N44" s="22">
        <v>0.962952477985591</v>
      </c>
    </row>
    <row r="45" spans="1:14">
      <c r="A45" s="1" t="s">
        <v>24</v>
      </c>
      <c r="B45" s="13" t="s">
        <v>25</v>
      </c>
      <c r="C45" t="s">
        <v>26</v>
      </c>
      <c r="D45" s="7" t="s">
        <v>27</v>
      </c>
      <c r="E45" s="13" t="s">
        <v>28</v>
      </c>
      <c r="H45" t="s">
        <v>29</v>
      </c>
      <c r="I45" t="s">
        <v>30</v>
      </c>
      <c r="J45" s="21" t="s">
        <v>31</v>
      </c>
      <c r="K45" s="71">
        <v>46</v>
      </c>
      <c r="L45" s="20">
        <v>80.5501528202278</v>
      </c>
      <c r="M45" s="20">
        <v>72.5618620476338</v>
      </c>
      <c r="N45" s="22">
        <v>0.900828359811776</v>
      </c>
    </row>
    <row r="46" spans="1:14">
      <c r="A46" s="1" t="s">
        <v>24</v>
      </c>
      <c r="B46" s="13" t="s">
        <v>25</v>
      </c>
      <c r="C46" t="s">
        <v>26</v>
      </c>
      <c r="D46" s="7" t="s">
        <v>27</v>
      </c>
      <c r="E46" s="13" t="s">
        <v>28</v>
      </c>
      <c r="H46" t="s">
        <v>29</v>
      </c>
      <c r="I46" t="s">
        <v>30</v>
      </c>
      <c r="J46" s="21" t="s">
        <v>31</v>
      </c>
      <c r="K46" s="71">
        <v>79</v>
      </c>
      <c r="L46" s="20">
        <v>80.5009749512524</v>
      </c>
      <c r="M46" s="20">
        <v>71.7531509788147</v>
      </c>
      <c r="N46" s="22">
        <v>0.891332695315367</v>
      </c>
    </row>
    <row r="47" spans="1:14">
      <c r="A47" s="1" t="s">
        <v>24</v>
      </c>
      <c r="B47" s="13" t="s">
        <v>25</v>
      </c>
      <c r="C47" t="s">
        <v>26</v>
      </c>
      <c r="D47" s="7" t="s">
        <v>27</v>
      </c>
      <c r="E47" s="13" t="s">
        <v>28</v>
      </c>
      <c r="H47" t="s">
        <v>29</v>
      </c>
      <c r="I47" t="s">
        <v>30</v>
      </c>
      <c r="J47" s="21" t="s">
        <v>31</v>
      </c>
      <c r="K47" s="71">
        <v>35</v>
      </c>
      <c r="L47" s="20">
        <v>80.404777229493</v>
      </c>
      <c r="M47" s="20">
        <v>74.2031992736207</v>
      </c>
      <c r="N47" s="22">
        <v>0.922870528722795</v>
      </c>
    </row>
    <row r="48" spans="1:14">
      <c r="A48" s="1" t="s">
        <v>24</v>
      </c>
      <c r="B48" s="13" t="s">
        <v>25</v>
      </c>
      <c r="C48" t="s">
        <v>26</v>
      </c>
      <c r="D48" s="7" t="s">
        <v>27</v>
      </c>
      <c r="E48" s="13" t="s">
        <v>28</v>
      </c>
      <c r="H48" t="s">
        <v>29</v>
      </c>
      <c r="I48" t="s">
        <v>30</v>
      </c>
      <c r="J48" s="21" t="s">
        <v>31</v>
      </c>
      <c r="K48" s="71">
        <v>74</v>
      </c>
      <c r="L48" s="20">
        <v>80.3939532753092</v>
      </c>
      <c r="M48" s="20">
        <v>73.731981981982</v>
      </c>
      <c r="N48" s="22">
        <v>0.917133428300095</v>
      </c>
    </row>
    <row r="49" spans="1:14">
      <c r="A49" s="1" t="s">
        <v>24</v>
      </c>
      <c r="B49" s="13" t="s">
        <v>25</v>
      </c>
      <c r="C49" t="s">
        <v>26</v>
      </c>
      <c r="D49" s="7" t="s">
        <v>27</v>
      </c>
      <c r="E49" s="13" t="s">
        <v>28</v>
      </c>
      <c r="H49" t="s">
        <v>29</v>
      </c>
      <c r="I49" t="s">
        <v>30</v>
      </c>
      <c r="J49" s="21" t="s">
        <v>31</v>
      </c>
      <c r="K49" s="71">
        <v>68</v>
      </c>
      <c r="L49" s="20">
        <v>80.1553672316384</v>
      </c>
      <c r="M49" s="20">
        <v>76.4891754079254</v>
      </c>
      <c r="N49" s="22">
        <v>0.954261430639845</v>
      </c>
    </row>
    <row r="50" spans="1:14">
      <c r="A50" s="1" t="s">
        <v>24</v>
      </c>
      <c r="B50" s="13" t="s">
        <v>25</v>
      </c>
      <c r="C50" t="s">
        <v>26</v>
      </c>
      <c r="D50" s="7" t="s">
        <v>27</v>
      </c>
      <c r="E50" s="13" t="s">
        <v>28</v>
      </c>
      <c r="H50" t="s">
        <v>29</v>
      </c>
      <c r="I50" t="s">
        <v>30</v>
      </c>
      <c r="J50" s="21" t="s">
        <v>31</v>
      </c>
      <c r="K50" s="71">
        <v>39</v>
      </c>
      <c r="L50" s="20">
        <v>80.1348642245307</v>
      </c>
      <c r="M50" s="20">
        <v>75.0018418956591</v>
      </c>
      <c r="N50" s="22">
        <v>0.935945204642896</v>
      </c>
    </row>
    <row r="51" spans="1:14">
      <c r="A51" s="1" t="s">
        <v>24</v>
      </c>
      <c r="B51" s="13" t="s">
        <v>25</v>
      </c>
      <c r="C51" t="s">
        <v>26</v>
      </c>
      <c r="D51" s="7" t="s">
        <v>27</v>
      </c>
      <c r="E51" s="13" t="s">
        <v>28</v>
      </c>
      <c r="H51" t="s">
        <v>29</v>
      </c>
      <c r="I51" t="s">
        <v>30</v>
      </c>
      <c r="J51" s="21" t="s">
        <v>31</v>
      </c>
      <c r="K51" s="71">
        <v>82</v>
      </c>
      <c r="L51" s="20">
        <v>80.0999264933045</v>
      </c>
      <c r="M51" s="20">
        <v>77.1791975277162</v>
      </c>
      <c r="N51" s="22">
        <v>0.963536433883838</v>
      </c>
    </row>
    <row r="52" spans="1:14">
      <c r="A52" s="1" t="s">
        <v>24</v>
      </c>
      <c r="B52" s="13" t="s">
        <v>25</v>
      </c>
      <c r="C52" t="s">
        <v>26</v>
      </c>
      <c r="D52" s="7" t="s">
        <v>27</v>
      </c>
      <c r="E52" s="13" t="s">
        <v>28</v>
      </c>
      <c r="H52" t="s">
        <v>29</v>
      </c>
      <c r="I52" t="s">
        <v>30</v>
      </c>
      <c r="J52" s="21" t="s">
        <v>31</v>
      </c>
      <c r="K52" s="71">
        <v>36</v>
      </c>
      <c r="L52" s="20">
        <v>80.0086918730986</v>
      </c>
      <c r="M52" s="20">
        <v>75.4315330060011</v>
      </c>
      <c r="N52" s="22">
        <v>0.942791729749096</v>
      </c>
    </row>
    <row r="53" spans="1:14">
      <c r="A53" s="1" t="s">
        <v>24</v>
      </c>
      <c r="B53" s="13" t="s">
        <v>25</v>
      </c>
      <c r="C53" t="s">
        <v>26</v>
      </c>
      <c r="D53" s="7" t="s">
        <v>27</v>
      </c>
      <c r="E53" s="13" t="s">
        <v>28</v>
      </c>
      <c r="H53" t="s">
        <v>29</v>
      </c>
      <c r="I53" t="s">
        <v>30</v>
      </c>
      <c r="J53" s="21" t="s">
        <v>31</v>
      </c>
      <c r="K53" s="71">
        <v>28</v>
      </c>
      <c r="L53" s="20">
        <v>79.9632111417685</v>
      </c>
      <c r="M53" s="20">
        <v>75.0794573643411</v>
      </c>
      <c r="N53" s="22">
        <v>0.938924991784423</v>
      </c>
    </row>
    <row r="54" spans="1:14">
      <c r="A54" s="1" t="s">
        <v>24</v>
      </c>
      <c r="B54" s="13" t="s">
        <v>25</v>
      </c>
      <c r="C54" t="s">
        <v>26</v>
      </c>
      <c r="D54" s="7" t="s">
        <v>27</v>
      </c>
      <c r="E54" s="13" t="s">
        <v>28</v>
      </c>
      <c r="H54" t="s">
        <v>29</v>
      </c>
      <c r="I54" t="s">
        <v>30</v>
      </c>
      <c r="J54" s="21" t="s">
        <v>31</v>
      </c>
      <c r="K54" s="71">
        <v>60</v>
      </c>
      <c r="L54" s="20">
        <v>79.6610169491525</v>
      </c>
      <c r="M54" s="20">
        <v>71.3181818181818</v>
      </c>
      <c r="N54" s="22">
        <v>0.895270793036751</v>
      </c>
    </row>
    <row r="55" spans="1:14">
      <c r="A55" s="1" t="s">
        <v>24</v>
      </c>
      <c r="B55" s="13" t="s">
        <v>25</v>
      </c>
      <c r="C55" t="s">
        <v>26</v>
      </c>
      <c r="D55" s="7" t="s">
        <v>27</v>
      </c>
      <c r="E55" s="13" t="s">
        <v>28</v>
      </c>
      <c r="H55" t="s">
        <v>29</v>
      </c>
      <c r="I55" t="s">
        <v>30</v>
      </c>
      <c r="J55" s="21" t="s">
        <v>31</v>
      </c>
      <c r="K55" s="71">
        <v>62</v>
      </c>
      <c r="L55" s="20">
        <v>79.493617911697</v>
      </c>
      <c r="M55" s="20">
        <v>78.0361527257595</v>
      </c>
      <c r="N55" s="22">
        <v>0.981665632735995</v>
      </c>
    </row>
    <row r="56" spans="1:14">
      <c r="A56" s="1" t="s">
        <v>24</v>
      </c>
      <c r="B56" s="13" t="s">
        <v>25</v>
      </c>
      <c r="C56" t="s">
        <v>26</v>
      </c>
      <c r="D56" s="7" t="s">
        <v>27</v>
      </c>
      <c r="E56" s="13" t="s">
        <v>28</v>
      </c>
      <c r="H56" t="s">
        <v>29</v>
      </c>
      <c r="I56" t="s">
        <v>30</v>
      </c>
      <c r="J56" s="21" t="s">
        <v>31</v>
      </c>
      <c r="K56" s="71">
        <v>2</v>
      </c>
      <c r="L56" s="20">
        <v>79.358952844437</v>
      </c>
      <c r="M56" s="20">
        <v>74.9034653465346</v>
      </c>
      <c r="N56" s="22">
        <v>0.943856523577923</v>
      </c>
    </row>
    <row r="57" spans="1:14">
      <c r="A57" s="1" t="s">
        <v>24</v>
      </c>
      <c r="B57" s="13" t="s">
        <v>25</v>
      </c>
      <c r="C57" t="s">
        <v>26</v>
      </c>
      <c r="D57" s="7" t="s">
        <v>27</v>
      </c>
      <c r="E57" s="13" t="s">
        <v>28</v>
      </c>
      <c r="H57" t="s">
        <v>29</v>
      </c>
      <c r="I57" t="s">
        <v>30</v>
      </c>
      <c r="J57" s="21" t="s">
        <v>31</v>
      </c>
      <c r="K57" s="71">
        <v>53</v>
      </c>
      <c r="L57" s="20">
        <v>79.3220338983051</v>
      </c>
      <c r="M57" s="20">
        <v>70.1887096774194</v>
      </c>
      <c r="N57" s="22">
        <v>0.884857664736697</v>
      </c>
    </row>
    <row r="58" spans="1:14">
      <c r="A58" s="1" t="s">
        <v>24</v>
      </c>
      <c r="B58" s="13" t="s">
        <v>25</v>
      </c>
      <c r="C58" t="s">
        <v>26</v>
      </c>
      <c r="D58" s="7" t="s">
        <v>27</v>
      </c>
      <c r="E58" s="13" t="s">
        <v>28</v>
      </c>
      <c r="H58" t="s">
        <v>29</v>
      </c>
      <c r="I58" t="s">
        <v>30</v>
      </c>
      <c r="J58" s="21" t="s">
        <v>31</v>
      </c>
      <c r="K58" s="71">
        <v>52</v>
      </c>
      <c r="L58" s="20">
        <v>78.9356211201785</v>
      </c>
      <c r="M58" s="20">
        <v>73.2546435324213</v>
      </c>
      <c r="N58" s="22">
        <v>0.928030241516589</v>
      </c>
    </row>
    <row r="59" spans="1:14">
      <c r="A59" s="1" t="s">
        <v>24</v>
      </c>
      <c r="B59" s="13" t="s">
        <v>25</v>
      </c>
      <c r="C59" t="s">
        <v>26</v>
      </c>
      <c r="D59" s="7" t="s">
        <v>27</v>
      </c>
      <c r="E59" s="13" t="s">
        <v>28</v>
      </c>
      <c r="H59" t="s">
        <v>29</v>
      </c>
      <c r="I59" t="s">
        <v>30</v>
      </c>
      <c r="J59" s="21" t="s">
        <v>31</v>
      </c>
      <c r="K59" s="71">
        <v>13</v>
      </c>
      <c r="L59" s="20">
        <v>78.8646109863182</v>
      </c>
      <c r="M59" s="20">
        <v>74.8084453197405</v>
      </c>
      <c r="N59" s="22">
        <v>0.948567987391945</v>
      </c>
    </row>
    <row r="60" spans="1:14">
      <c r="A60" s="1" t="s">
        <v>24</v>
      </c>
      <c r="B60" s="13" t="s">
        <v>25</v>
      </c>
      <c r="C60" t="s">
        <v>26</v>
      </c>
      <c r="D60" s="7" t="s">
        <v>27</v>
      </c>
      <c r="E60" s="13" t="s">
        <v>28</v>
      </c>
      <c r="H60" t="s">
        <v>29</v>
      </c>
      <c r="I60" t="s">
        <v>30</v>
      </c>
      <c r="J60" s="21" t="s">
        <v>31</v>
      </c>
      <c r="K60" s="71">
        <v>90</v>
      </c>
      <c r="L60" s="20">
        <v>78.5987659142388</v>
      </c>
      <c r="M60" s="20">
        <v>74.322646477946</v>
      </c>
      <c r="N60" s="22">
        <v>0.945595590636135</v>
      </c>
    </row>
    <row r="61" spans="1:14">
      <c r="A61" s="1" t="s">
        <v>24</v>
      </c>
      <c r="B61" s="13" t="s">
        <v>25</v>
      </c>
      <c r="C61" t="s">
        <v>26</v>
      </c>
      <c r="D61" s="7" t="s">
        <v>27</v>
      </c>
      <c r="E61" s="13" t="s">
        <v>28</v>
      </c>
      <c r="H61" t="s">
        <v>29</v>
      </c>
      <c r="I61" t="s">
        <v>30</v>
      </c>
      <c r="J61" s="21" t="s">
        <v>31</v>
      </c>
      <c r="K61" s="71">
        <v>50</v>
      </c>
      <c r="L61" s="20">
        <v>78.4646061814556</v>
      </c>
      <c r="M61" s="20">
        <v>68.2920168067227</v>
      </c>
      <c r="N61" s="22">
        <v>0.870354420039934</v>
      </c>
    </row>
    <row r="62" spans="1:14">
      <c r="A62" s="1" t="s">
        <v>24</v>
      </c>
      <c r="B62" s="13" t="s">
        <v>25</v>
      </c>
      <c r="C62" t="s">
        <v>26</v>
      </c>
      <c r="D62" s="7" t="s">
        <v>27</v>
      </c>
      <c r="E62" s="13" t="s">
        <v>28</v>
      </c>
      <c r="H62" t="s">
        <v>29</v>
      </c>
      <c r="I62" t="s">
        <v>30</v>
      </c>
      <c r="J62" s="21" t="s">
        <v>31</v>
      </c>
      <c r="K62" s="71">
        <v>37</v>
      </c>
      <c r="L62" s="20">
        <v>78.3330421107811</v>
      </c>
      <c r="M62" s="20">
        <v>72.2164948453608</v>
      </c>
      <c r="N62" s="22">
        <v>0.92191612759313</v>
      </c>
    </row>
    <row r="63" spans="1:14">
      <c r="A63" s="1" t="s">
        <v>24</v>
      </c>
      <c r="B63" s="13" t="s">
        <v>25</v>
      </c>
      <c r="C63" t="s">
        <v>26</v>
      </c>
      <c r="D63" s="7" t="s">
        <v>27</v>
      </c>
      <c r="E63" s="13" t="s">
        <v>28</v>
      </c>
      <c r="H63" t="s">
        <v>29</v>
      </c>
      <c r="I63" t="s">
        <v>30</v>
      </c>
      <c r="J63" s="21" t="s">
        <v>31</v>
      </c>
      <c r="K63" s="71">
        <v>78</v>
      </c>
      <c r="L63" s="20">
        <v>78.2443713635214</v>
      </c>
      <c r="M63" s="20">
        <v>72.5688411873218</v>
      </c>
      <c r="N63" s="22">
        <v>0.927464045307091</v>
      </c>
    </row>
    <row r="64" spans="1:14">
      <c r="A64" s="1" t="s">
        <v>24</v>
      </c>
      <c r="B64" s="13" t="s">
        <v>25</v>
      </c>
      <c r="C64" t="s">
        <v>26</v>
      </c>
      <c r="D64" s="7" t="s">
        <v>27</v>
      </c>
      <c r="E64" s="13" t="s">
        <v>28</v>
      </c>
      <c r="H64" t="s">
        <v>29</v>
      </c>
      <c r="I64" t="s">
        <v>30</v>
      </c>
      <c r="J64" s="21" t="s">
        <v>31</v>
      </c>
      <c r="K64" s="71">
        <v>24</v>
      </c>
      <c r="L64" s="20">
        <v>78.1694915254237</v>
      </c>
      <c r="M64" s="20">
        <v>75.1287601246106</v>
      </c>
      <c r="N64" s="22">
        <v>0.961100790839554</v>
      </c>
    </row>
    <row r="65" spans="1:14">
      <c r="A65" s="1" t="s">
        <v>24</v>
      </c>
      <c r="B65" s="13" t="s">
        <v>25</v>
      </c>
      <c r="C65" t="s">
        <v>26</v>
      </c>
      <c r="D65" s="7" t="s">
        <v>27</v>
      </c>
      <c r="E65" s="13" t="s">
        <v>28</v>
      </c>
      <c r="H65" t="s">
        <v>29</v>
      </c>
      <c r="I65" t="s">
        <v>30</v>
      </c>
      <c r="J65" s="21" t="s">
        <v>31</v>
      </c>
      <c r="K65" s="71">
        <v>38</v>
      </c>
      <c r="L65" s="20">
        <v>78.0790960451977</v>
      </c>
      <c r="M65" s="20">
        <v>71.9557823129252</v>
      </c>
      <c r="N65" s="22">
        <v>0.921575504297233</v>
      </c>
    </row>
    <row r="66" spans="1:14">
      <c r="A66" s="1" t="s">
        <v>24</v>
      </c>
      <c r="B66" s="13" t="s">
        <v>25</v>
      </c>
      <c r="C66" t="s">
        <v>26</v>
      </c>
      <c r="D66" s="7" t="s">
        <v>27</v>
      </c>
      <c r="E66" s="13" t="s">
        <v>28</v>
      </c>
      <c r="H66" t="s">
        <v>29</v>
      </c>
      <c r="I66" t="s">
        <v>30</v>
      </c>
      <c r="J66" s="21" t="s">
        <v>31</v>
      </c>
      <c r="K66" s="71">
        <v>54</v>
      </c>
      <c r="L66" s="20">
        <v>77.8357235984355</v>
      </c>
      <c r="M66" s="20">
        <v>68.757525083612</v>
      </c>
      <c r="N66" s="22">
        <v>0.883367198310392</v>
      </c>
    </row>
    <row r="67" spans="1:14">
      <c r="A67" s="1" t="s">
        <v>24</v>
      </c>
      <c r="B67" s="13" t="s">
        <v>25</v>
      </c>
      <c r="C67" t="s">
        <v>26</v>
      </c>
      <c r="D67" s="7" t="s">
        <v>27</v>
      </c>
      <c r="E67" s="13" t="s">
        <v>28</v>
      </c>
      <c r="H67" t="s">
        <v>29</v>
      </c>
      <c r="I67" t="s">
        <v>30</v>
      </c>
      <c r="J67" s="21" t="s">
        <v>31</v>
      </c>
      <c r="K67" s="71">
        <v>42</v>
      </c>
      <c r="L67" s="20">
        <v>77.715003138732</v>
      </c>
      <c r="M67" s="20">
        <v>66.338963963964</v>
      </c>
      <c r="N67" s="22">
        <v>0.853618494302057</v>
      </c>
    </row>
    <row r="68" spans="1:14">
      <c r="A68" s="1" t="s">
        <v>24</v>
      </c>
      <c r="B68" s="13" t="s">
        <v>25</v>
      </c>
      <c r="C68" t="s">
        <v>26</v>
      </c>
      <c r="D68" s="7" t="s">
        <v>27</v>
      </c>
      <c r="E68" s="13" t="s">
        <v>28</v>
      </c>
      <c r="H68" t="s">
        <v>29</v>
      </c>
      <c r="I68" t="s">
        <v>30</v>
      </c>
      <c r="J68" s="21" t="s">
        <v>31</v>
      </c>
      <c r="K68" s="71">
        <v>43</v>
      </c>
      <c r="L68" s="20">
        <v>77.673733924884</v>
      </c>
      <c r="M68" s="20">
        <v>75.2704331615309</v>
      </c>
      <c r="N68" s="22">
        <v>0.969059028813044</v>
      </c>
    </row>
    <row r="69" spans="1:14">
      <c r="A69" s="1" t="s">
        <v>24</v>
      </c>
      <c r="B69" s="13" t="s">
        <v>25</v>
      </c>
      <c r="C69" t="s">
        <v>26</v>
      </c>
      <c r="D69" s="7" t="s">
        <v>27</v>
      </c>
      <c r="E69" s="13" t="s">
        <v>28</v>
      </c>
      <c r="H69" t="s">
        <v>29</v>
      </c>
      <c r="I69" t="s">
        <v>30</v>
      </c>
      <c r="J69" s="21" t="s">
        <v>31</v>
      </c>
      <c r="K69" s="71">
        <v>26</v>
      </c>
      <c r="L69" s="20">
        <v>77.665135434817</v>
      </c>
      <c r="M69" s="20">
        <v>72.8598130841122</v>
      </c>
      <c r="N69" s="22">
        <v>0.93812767693249</v>
      </c>
    </row>
    <row r="70" spans="1:14">
      <c r="A70" s="1" t="s">
        <v>24</v>
      </c>
      <c r="B70" s="13" t="s">
        <v>25</v>
      </c>
      <c r="C70" t="s">
        <v>26</v>
      </c>
      <c r="D70" s="7" t="s">
        <v>27</v>
      </c>
      <c r="E70" s="13" t="s">
        <v>28</v>
      </c>
      <c r="H70" t="s">
        <v>29</v>
      </c>
      <c r="I70" t="s">
        <v>30</v>
      </c>
      <c r="J70" s="21" t="s">
        <v>31</v>
      </c>
      <c r="K70" s="71">
        <v>19</v>
      </c>
      <c r="L70" s="20">
        <v>77.0018566209499</v>
      </c>
      <c r="M70" s="20">
        <v>72.1661692817518</v>
      </c>
      <c r="N70" s="22">
        <v>0.937200379946651</v>
      </c>
    </row>
    <row r="71" spans="1:14">
      <c r="A71" s="1" t="s">
        <v>24</v>
      </c>
      <c r="B71" s="13" t="s">
        <v>25</v>
      </c>
      <c r="C71" t="s">
        <v>26</v>
      </c>
      <c r="D71" s="7" t="s">
        <v>27</v>
      </c>
      <c r="E71" s="13" t="s">
        <v>28</v>
      </c>
      <c r="H71" t="s">
        <v>29</v>
      </c>
      <c r="I71" t="s">
        <v>30</v>
      </c>
      <c r="J71" s="21" t="s">
        <v>31</v>
      </c>
      <c r="K71" s="71">
        <v>56</v>
      </c>
      <c r="L71" s="20">
        <v>76.9975786924939</v>
      </c>
      <c r="M71" s="20">
        <v>71.4472954230236</v>
      </c>
      <c r="N71" s="22">
        <v>0.927916132380778</v>
      </c>
    </row>
    <row r="72" spans="1:14">
      <c r="A72" s="1" t="s">
        <v>24</v>
      </c>
      <c r="B72" s="13" t="s">
        <v>25</v>
      </c>
      <c r="C72" t="s">
        <v>26</v>
      </c>
      <c r="D72" s="7" t="s">
        <v>27</v>
      </c>
      <c r="E72" s="13" t="s">
        <v>28</v>
      </c>
      <c r="H72" t="s">
        <v>29</v>
      </c>
      <c r="I72" t="s">
        <v>30</v>
      </c>
      <c r="J72" s="21" t="s">
        <v>31</v>
      </c>
      <c r="K72" s="71">
        <v>83</v>
      </c>
      <c r="L72" s="20">
        <v>76.1941448382126</v>
      </c>
      <c r="M72" s="20">
        <v>73.6399334989769</v>
      </c>
      <c r="N72" s="22">
        <v>0.966477590310132</v>
      </c>
    </row>
    <row r="73" spans="1:14">
      <c r="A73" s="1" t="s">
        <v>24</v>
      </c>
      <c r="B73" s="13" t="s">
        <v>25</v>
      </c>
      <c r="C73" t="s">
        <v>26</v>
      </c>
      <c r="D73" s="7" t="s">
        <v>27</v>
      </c>
      <c r="E73" s="13" t="s">
        <v>28</v>
      </c>
      <c r="H73" t="s">
        <v>29</v>
      </c>
      <c r="I73" t="s">
        <v>30</v>
      </c>
      <c r="J73" s="21" t="s">
        <v>31</v>
      </c>
      <c r="K73" s="71">
        <v>80</v>
      </c>
      <c r="L73" s="20">
        <v>76.0104302477184</v>
      </c>
      <c r="M73" s="20">
        <v>68.8461538461538</v>
      </c>
      <c r="N73" s="22">
        <v>0.905746140651801</v>
      </c>
    </row>
    <row r="74" spans="1:14">
      <c r="A74" s="1" t="s">
        <v>24</v>
      </c>
      <c r="B74" s="13" t="s">
        <v>25</v>
      </c>
      <c r="C74" t="s">
        <v>26</v>
      </c>
      <c r="D74" s="7" t="s">
        <v>27</v>
      </c>
      <c r="E74" s="13" t="s">
        <v>28</v>
      </c>
      <c r="H74" t="s">
        <v>29</v>
      </c>
      <c r="I74" t="s">
        <v>30</v>
      </c>
      <c r="J74" s="21" t="s">
        <v>31</v>
      </c>
      <c r="K74" s="71">
        <v>48</v>
      </c>
      <c r="L74" s="20">
        <v>75.5373056089464</v>
      </c>
      <c r="M74" s="20">
        <v>66.1958762886598</v>
      </c>
      <c r="N74" s="22">
        <v>0.876333564654176</v>
      </c>
    </row>
    <row r="75" spans="1:14">
      <c r="A75" s="1" t="s">
        <v>24</v>
      </c>
      <c r="B75" s="13" t="s">
        <v>25</v>
      </c>
      <c r="C75" t="s">
        <v>26</v>
      </c>
      <c r="D75" s="7" t="s">
        <v>27</v>
      </c>
      <c r="E75" s="13" t="s">
        <v>28</v>
      </c>
      <c r="H75" t="s">
        <v>29</v>
      </c>
      <c r="I75" t="s">
        <v>30</v>
      </c>
      <c r="J75" s="21" t="s">
        <v>31</v>
      </c>
      <c r="K75" s="71">
        <v>34</v>
      </c>
      <c r="L75" s="20">
        <v>74.922172258734</v>
      </c>
      <c r="M75" s="20">
        <v>70.015306122449</v>
      </c>
      <c r="N75" s="22">
        <v>0.934507156048015</v>
      </c>
    </row>
    <row r="76" spans="1:14">
      <c r="A76" s="1" t="s">
        <v>24</v>
      </c>
      <c r="B76" s="13" t="s">
        <v>25</v>
      </c>
      <c r="C76" t="s">
        <v>26</v>
      </c>
      <c r="D76" s="7" t="s">
        <v>27</v>
      </c>
      <c r="E76" s="13" t="s">
        <v>28</v>
      </c>
      <c r="H76" t="s">
        <v>29</v>
      </c>
      <c r="I76" t="s">
        <v>30</v>
      </c>
      <c r="J76" s="21" t="s">
        <v>31</v>
      </c>
      <c r="K76" s="71">
        <v>77</v>
      </c>
      <c r="L76" s="20">
        <v>74.9122676024789</v>
      </c>
      <c r="M76" s="20">
        <v>69.9410369366316</v>
      </c>
      <c r="N76" s="22">
        <v>0.933639298008878</v>
      </c>
    </row>
    <row r="77" spans="1:14">
      <c r="A77" s="1" t="s">
        <v>24</v>
      </c>
      <c r="B77" s="13" t="s">
        <v>25</v>
      </c>
      <c r="C77" t="s">
        <v>26</v>
      </c>
      <c r="D77" s="7" t="s">
        <v>27</v>
      </c>
      <c r="E77" s="13" t="s">
        <v>28</v>
      </c>
      <c r="H77" t="s">
        <v>29</v>
      </c>
      <c r="I77" t="s">
        <v>30</v>
      </c>
      <c r="J77" s="21" t="s">
        <v>31</v>
      </c>
      <c r="K77" s="71">
        <v>63</v>
      </c>
      <c r="L77" s="20">
        <v>74.3863393810032</v>
      </c>
      <c r="M77" s="20">
        <v>67.101926205303</v>
      </c>
      <c r="N77" s="22">
        <v>0.90207324037832</v>
      </c>
    </row>
    <row r="78" spans="1:14">
      <c r="A78" s="1" t="s">
        <v>24</v>
      </c>
      <c r="B78" s="13" t="s">
        <v>25</v>
      </c>
      <c r="C78" t="s">
        <v>26</v>
      </c>
      <c r="D78" s="7" t="s">
        <v>27</v>
      </c>
      <c r="E78" s="13" t="s">
        <v>28</v>
      </c>
      <c r="H78" t="s">
        <v>29</v>
      </c>
      <c r="I78" t="s">
        <v>30</v>
      </c>
      <c r="J78" s="21" t="s">
        <v>31</v>
      </c>
      <c r="K78" s="71">
        <v>57</v>
      </c>
      <c r="L78" s="20">
        <v>73.6636245110821</v>
      </c>
      <c r="M78" s="20">
        <v>58.6100496277915</v>
      </c>
      <c r="N78" s="22">
        <v>0.795644390522409</v>
      </c>
    </row>
    <row r="79" spans="1:14">
      <c r="A79" s="1" t="s">
        <v>24</v>
      </c>
      <c r="B79" s="13" t="s">
        <v>25</v>
      </c>
      <c r="C79" t="s">
        <v>26</v>
      </c>
      <c r="D79" s="7" t="s">
        <v>27</v>
      </c>
      <c r="E79" s="13" t="s">
        <v>28</v>
      </c>
      <c r="H79" t="s">
        <v>29</v>
      </c>
      <c r="I79" t="s">
        <v>30</v>
      </c>
      <c r="J79" s="21" t="s">
        <v>31</v>
      </c>
      <c r="K79" s="71">
        <v>73</v>
      </c>
      <c r="L79" s="20">
        <v>73.2461807402903</v>
      </c>
      <c r="M79" s="20">
        <v>69.4304932735426</v>
      </c>
      <c r="N79" s="22">
        <v>0.947905987340459</v>
      </c>
    </row>
    <row r="80" spans="1:14">
      <c r="A80" s="1" t="s">
        <v>24</v>
      </c>
      <c r="B80" s="13" t="s">
        <v>25</v>
      </c>
      <c r="C80" t="s">
        <v>26</v>
      </c>
      <c r="D80" s="7" t="s">
        <v>27</v>
      </c>
      <c r="E80" s="13" t="s">
        <v>28</v>
      </c>
      <c r="H80" t="s">
        <v>29</v>
      </c>
      <c r="I80" t="s">
        <v>30</v>
      </c>
      <c r="J80" s="21" t="s">
        <v>31</v>
      </c>
      <c r="K80" s="71">
        <v>7</v>
      </c>
      <c r="L80" s="20">
        <v>72.6813348773555</v>
      </c>
      <c r="M80" s="20">
        <v>70.1894111896616</v>
      </c>
      <c r="N80" s="22">
        <v>0.96571439294698</v>
      </c>
    </row>
    <row r="81" spans="1:14">
      <c r="A81" s="1" t="s">
        <v>24</v>
      </c>
      <c r="B81" s="13" t="s">
        <v>25</v>
      </c>
      <c r="C81" t="s">
        <v>26</v>
      </c>
      <c r="D81" s="7" t="s">
        <v>27</v>
      </c>
      <c r="E81" s="13" t="s">
        <v>28</v>
      </c>
      <c r="H81" t="s">
        <v>29</v>
      </c>
      <c r="I81" t="s">
        <v>30</v>
      </c>
      <c r="J81" s="21" t="s">
        <v>31</v>
      </c>
      <c r="K81" s="71">
        <v>29</v>
      </c>
      <c r="L81" s="20">
        <v>72.6013699315034</v>
      </c>
      <c r="M81" s="20">
        <v>69.9974041297935</v>
      </c>
      <c r="N81" s="22">
        <v>0.964133379243854</v>
      </c>
    </row>
    <row r="82" spans="1:14">
      <c r="A82" s="1" t="s">
        <v>24</v>
      </c>
      <c r="B82" s="13" t="s">
        <v>25</v>
      </c>
      <c r="C82" t="s">
        <v>26</v>
      </c>
      <c r="D82" s="7" t="s">
        <v>27</v>
      </c>
      <c r="E82" s="13" t="s">
        <v>28</v>
      </c>
      <c r="H82" t="s">
        <v>29</v>
      </c>
      <c r="I82" t="s">
        <v>30</v>
      </c>
      <c r="J82" s="21" t="s">
        <v>31</v>
      </c>
      <c r="K82" s="71">
        <v>10</v>
      </c>
      <c r="L82" s="20">
        <v>72.4423850749909</v>
      </c>
      <c r="M82" s="20">
        <v>65.0999654424932</v>
      </c>
      <c r="N82" s="22">
        <v>0.898644700545172</v>
      </c>
    </row>
    <row r="83" spans="1:14">
      <c r="A83" s="1" t="s">
        <v>24</v>
      </c>
      <c r="B83" s="13" t="s">
        <v>25</v>
      </c>
      <c r="C83" t="s">
        <v>26</v>
      </c>
      <c r="D83" s="7" t="s">
        <v>27</v>
      </c>
      <c r="E83" s="13" t="s">
        <v>28</v>
      </c>
      <c r="H83" t="s">
        <v>29</v>
      </c>
      <c r="I83" t="s">
        <v>30</v>
      </c>
      <c r="J83" s="21" t="s">
        <v>31</v>
      </c>
      <c r="K83" s="71">
        <v>65</v>
      </c>
      <c r="L83" s="20">
        <v>71.5435632900629</v>
      </c>
      <c r="M83" s="20">
        <v>65.1257922145355</v>
      </c>
      <c r="N83" s="22">
        <v>0.910295618775549</v>
      </c>
    </row>
    <row r="84" spans="1:14">
      <c r="A84" s="1" t="s">
        <v>24</v>
      </c>
      <c r="B84" s="13" t="s">
        <v>25</v>
      </c>
      <c r="C84" t="s">
        <v>26</v>
      </c>
      <c r="D84" s="7" t="s">
        <v>27</v>
      </c>
      <c r="E84" s="13" t="s">
        <v>28</v>
      </c>
      <c r="H84" t="s">
        <v>29</v>
      </c>
      <c r="I84" t="s">
        <v>30</v>
      </c>
      <c r="J84" s="21" t="s">
        <v>31</v>
      </c>
      <c r="K84" s="71">
        <v>27</v>
      </c>
      <c r="L84" s="20">
        <v>68.8813559322034</v>
      </c>
      <c r="M84" s="20">
        <v>67.052</v>
      </c>
      <c r="N84" s="22">
        <v>0.973441929133858</v>
      </c>
    </row>
    <row r="85" spans="1:14">
      <c r="A85" s="1" t="s">
        <v>24</v>
      </c>
      <c r="B85" s="13" t="s">
        <v>25</v>
      </c>
      <c r="C85" t="s">
        <v>26</v>
      </c>
      <c r="D85" s="7" t="s">
        <v>27</v>
      </c>
      <c r="E85" s="13" t="s">
        <v>28</v>
      </c>
      <c r="H85" t="s">
        <v>29</v>
      </c>
      <c r="I85" t="s">
        <v>30</v>
      </c>
      <c r="J85" s="21" t="s">
        <v>31</v>
      </c>
      <c r="K85" s="71">
        <v>81</v>
      </c>
      <c r="L85" s="20">
        <v>67.4909697138094</v>
      </c>
      <c r="M85" s="20">
        <v>61.4657292255512</v>
      </c>
      <c r="N85" s="22">
        <v>0.91072523459349</v>
      </c>
    </row>
    <row r="86" spans="1:14">
      <c r="A86" s="1" t="s">
        <v>24</v>
      </c>
      <c r="B86" s="13" t="s">
        <v>25</v>
      </c>
      <c r="C86" t="s">
        <v>26</v>
      </c>
      <c r="D86" s="7" t="s">
        <v>27</v>
      </c>
      <c r="E86" s="13" t="s">
        <v>28</v>
      </c>
      <c r="H86" t="s">
        <v>29</v>
      </c>
      <c r="I86" t="s">
        <v>30</v>
      </c>
      <c r="J86" s="21" t="s">
        <v>31</v>
      </c>
      <c r="K86" s="71">
        <v>70</v>
      </c>
      <c r="L86" s="20">
        <v>63.1866072544037</v>
      </c>
      <c r="M86" s="20">
        <v>61.2714807664073</v>
      </c>
      <c r="N86" s="22">
        <v>0.969690942887855</v>
      </c>
    </row>
    <row r="87" spans="1:14">
      <c r="A87" s="1" t="s">
        <v>24</v>
      </c>
      <c r="B87" s="13" t="s">
        <v>25</v>
      </c>
      <c r="C87" t="s">
        <v>26</v>
      </c>
      <c r="D87" s="7" t="s">
        <v>27</v>
      </c>
      <c r="E87" s="13" t="s">
        <v>28</v>
      </c>
      <c r="H87" t="s">
        <v>29</v>
      </c>
      <c r="I87" t="s">
        <v>30</v>
      </c>
      <c r="J87" s="21" t="s">
        <v>31</v>
      </c>
      <c r="K87" s="71">
        <v>16</v>
      </c>
      <c r="L87" s="20">
        <v>60.8200893071495</v>
      </c>
      <c r="M87" s="20">
        <v>58.34324376358</v>
      </c>
      <c r="N87" s="22">
        <v>0.959275864738358</v>
      </c>
    </row>
    <row r="88" spans="1:14">
      <c r="A88" s="1" t="s">
        <v>24</v>
      </c>
      <c r="B88" s="13" t="s">
        <v>25</v>
      </c>
      <c r="C88" t="s">
        <v>26</v>
      </c>
      <c r="D88" s="7" t="s">
        <v>27</v>
      </c>
      <c r="E88" s="13" t="s">
        <v>28</v>
      </c>
      <c r="H88" t="s">
        <v>29</v>
      </c>
      <c r="I88" t="s">
        <v>30</v>
      </c>
      <c r="J88" s="21" t="s">
        <v>31</v>
      </c>
      <c r="K88" s="71">
        <v>23</v>
      </c>
      <c r="L88" s="20">
        <v>59.8754756139742</v>
      </c>
      <c r="M88" s="20">
        <v>55.92748439582</v>
      </c>
      <c r="N88" s="22">
        <v>0.934063300914593</v>
      </c>
    </row>
    <row r="89" spans="1:14">
      <c r="A89" s="1" t="s">
        <v>24</v>
      </c>
      <c r="B89" s="13" t="s">
        <v>25</v>
      </c>
      <c r="C89" t="s">
        <v>26</v>
      </c>
      <c r="D89" s="7" t="s">
        <v>27</v>
      </c>
      <c r="E89" s="13" t="s">
        <v>28</v>
      </c>
      <c r="H89" t="s">
        <v>29</v>
      </c>
      <c r="I89" t="s">
        <v>30</v>
      </c>
      <c r="J89" s="21" t="s">
        <v>31</v>
      </c>
      <c r="K89" s="71">
        <v>76</v>
      </c>
      <c r="L89" s="20">
        <v>59.0308828116878</v>
      </c>
      <c r="M89" s="20">
        <v>53.9310681138904</v>
      </c>
      <c r="N89" s="22">
        <v>0.913607683726056</v>
      </c>
    </row>
    <row r="90" spans="1:14">
      <c r="A90" s="1" t="s">
        <v>24</v>
      </c>
      <c r="B90" s="13" t="s">
        <v>25</v>
      </c>
      <c r="C90" t="s">
        <v>32</v>
      </c>
      <c r="D90" s="7" t="s">
        <v>27</v>
      </c>
      <c r="E90" s="13" t="s">
        <v>28</v>
      </c>
      <c r="H90" t="s">
        <v>29</v>
      </c>
      <c r="I90" t="s">
        <v>30</v>
      </c>
      <c r="J90" s="21" t="s">
        <v>31</v>
      </c>
      <c r="K90" s="71">
        <v>1</v>
      </c>
      <c r="L90" s="20">
        <v>65.5747782559059</v>
      </c>
      <c r="M90" s="20">
        <v>63.067990886459</v>
      </c>
      <c r="N90" s="22">
        <v>0.961772080117997</v>
      </c>
    </row>
    <row r="91" spans="1:14">
      <c r="A91" s="1" t="s">
        <v>24</v>
      </c>
      <c r="B91" s="13" t="s">
        <v>25</v>
      </c>
      <c r="C91" t="s">
        <v>32</v>
      </c>
      <c r="D91" s="7" t="s">
        <v>27</v>
      </c>
      <c r="E91" s="13" t="s">
        <v>28</v>
      </c>
      <c r="H91" t="s">
        <v>29</v>
      </c>
      <c r="I91" t="s">
        <v>30</v>
      </c>
      <c r="J91" s="21" t="s">
        <v>31</v>
      </c>
      <c r="K91" s="71">
        <v>2</v>
      </c>
      <c r="L91" s="20">
        <v>66.7170106841193</v>
      </c>
      <c r="M91" s="20">
        <v>64.5191533391195</v>
      </c>
      <c r="N91" s="22">
        <v>0.967057017056627</v>
      </c>
    </row>
    <row r="92" spans="1:14">
      <c r="A92" s="1" t="s">
        <v>24</v>
      </c>
      <c r="B92" s="13" t="s">
        <v>25</v>
      </c>
      <c r="C92" t="s">
        <v>32</v>
      </c>
      <c r="D92" s="7" t="s">
        <v>27</v>
      </c>
      <c r="E92" s="13" t="s">
        <v>28</v>
      </c>
      <c r="H92" t="s">
        <v>29</v>
      </c>
      <c r="I92" t="s">
        <v>30</v>
      </c>
      <c r="J92" s="21" t="s">
        <v>31</v>
      </c>
      <c r="K92" s="71">
        <v>3</v>
      </c>
      <c r="L92" s="20">
        <v>68.2239564743448</v>
      </c>
      <c r="M92" s="20">
        <v>65.803268442335</v>
      </c>
      <c r="N92" s="22">
        <v>0.964518504098776</v>
      </c>
    </row>
    <row r="93" spans="1:14">
      <c r="A93" s="1" t="s">
        <v>24</v>
      </c>
      <c r="B93" s="13" t="s">
        <v>25</v>
      </c>
      <c r="C93" t="s">
        <v>32</v>
      </c>
      <c r="D93" s="7" t="s">
        <v>27</v>
      </c>
      <c r="E93" s="13" t="s">
        <v>28</v>
      </c>
      <c r="H93" t="s">
        <v>29</v>
      </c>
      <c r="I93" t="s">
        <v>30</v>
      </c>
      <c r="J93" s="21" t="s">
        <v>31</v>
      </c>
      <c r="K93" s="71">
        <v>4</v>
      </c>
      <c r="L93" s="20">
        <v>54.0997660338269</v>
      </c>
      <c r="M93" s="20">
        <v>50.8615170100945</v>
      </c>
      <c r="N93" s="22">
        <v>0.940143012416955</v>
      </c>
    </row>
    <row r="94" spans="1:14">
      <c r="A94" s="1" t="s">
        <v>24</v>
      </c>
      <c r="B94" s="13" t="s">
        <v>25</v>
      </c>
      <c r="C94" t="s">
        <v>32</v>
      </c>
      <c r="D94" s="7" t="s">
        <v>27</v>
      </c>
      <c r="E94" s="13" t="s">
        <v>28</v>
      </c>
      <c r="H94" t="s">
        <v>29</v>
      </c>
      <c r="I94" t="s">
        <v>30</v>
      </c>
      <c r="J94" s="21" t="s">
        <v>31</v>
      </c>
      <c r="K94" s="71">
        <v>5</v>
      </c>
      <c r="L94" s="20">
        <v>70.7690837262648</v>
      </c>
      <c r="M94" s="20">
        <v>68.6255415129227</v>
      </c>
      <c r="N94" s="22">
        <v>0.969710753616178</v>
      </c>
    </row>
    <row r="95" spans="1:14">
      <c r="A95" s="1" t="s">
        <v>24</v>
      </c>
      <c r="B95" s="13" t="s">
        <v>25</v>
      </c>
      <c r="C95" t="s">
        <v>32</v>
      </c>
      <c r="D95" s="7" t="s">
        <v>27</v>
      </c>
      <c r="E95" s="13" t="s">
        <v>28</v>
      </c>
      <c r="H95" t="s">
        <v>29</v>
      </c>
      <c r="I95" t="s">
        <v>30</v>
      </c>
      <c r="J95" s="21" t="s">
        <v>31</v>
      </c>
      <c r="K95" s="71">
        <v>6</v>
      </c>
      <c r="L95" s="20">
        <v>67.4483044373373</v>
      </c>
      <c r="M95" s="20">
        <v>64.8816976136978</v>
      </c>
      <c r="N95" s="22">
        <v>0.961947051967421</v>
      </c>
    </row>
    <row r="96" spans="1:14">
      <c r="A96" s="1" t="s">
        <v>24</v>
      </c>
      <c r="B96" s="13" t="s">
        <v>25</v>
      </c>
      <c r="C96" t="s">
        <v>32</v>
      </c>
      <c r="D96" s="7" t="s">
        <v>27</v>
      </c>
      <c r="E96" s="13" t="s">
        <v>28</v>
      </c>
      <c r="H96" t="s">
        <v>29</v>
      </c>
      <c r="I96" t="s">
        <v>30</v>
      </c>
      <c r="J96" s="21" t="s">
        <v>31</v>
      </c>
      <c r="K96" s="71">
        <v>7</v>
      </c>
      <c r="L96" s="20">
        <v>68.8204556908305</v>
      </c>
      <c r="M96" s="20">
        <v>66.8594395848777</v>
      </c>
      <c r="N96" s="22">
        <v>0.971505330991087</v>
      </c>
    </row>
    <row r="97" spans="1:14">
      <c r="A97" s="1" t="s">
        <v>24</v>
      </c>
      <c r="B97" s="13" t="s">
        <v>25</v>
      </c>
      <c r="C97" t="s">
        <v>32</v>
      </c>
      <c r="D97" s="7" t="s">
        <v>27</v>
      </c>
      <c r="E97" s="13" t="s">
        <v>28</v>
      </c>
      <c r="H97" t="s">
        <v>29</v>
      </c>
      <c r="I97" t="s">
        <v>30</v>
      </c>
      <c r="J97" s="21" t="s">
        <v>31</v>
      </c>
      <c r="K97" s="71">
        <v>8</v>
      </c>
      <c r="L97" s="20">
        <v>65.4385825309674</v>
      </c>
      <c r="M97" s="20">
        <v>63.6918802726962</v>
      </c>
      <c r="N97" s="22">
        <v>0.97330776140445</v>
      </c>
    </row>
    <row r="98" spans="1:14">
      <c r="A98" s="1" t="s">
        <v>24</v>
      </c>
      <c r="B98" s="13" t="s">
        <v>25</v>
      </c>
      <c r="C98" t="s">
        <v>32</v>
      </c>
      <c r="D98" s="7" t="s">
        <v>27</v>
      </c>
      <c r="E98" s="13" t="s">
        <v>28</v>
      </c>
      <c r="H98" t="s">
        <v>29</v>
      </c>
      <c r="I98" t="s">
        <v>30</v>
      </c>
      <c r="J98" s="21" t="s">
        <v>31</v>
      </c>
      <c r="K98" s="71">
        <v>9</v>
      </c>
      <c r="L98" s="20">
        <v>65.4212084934787</v>
      </c>
      <c r="M98" s="20">
        <v>63.5619953315466</v>
      </c>
      <c r="N98" s="22">
        <v>0.971580880195489</v>
      </c>
    </row>
    <row r="99" spans="1:14">
      <c r="A99" s="1" t="s">
        <v>24</v>
      </c>
      <c r="B99" s="13" t="s">
        <v>25</v>
      </c>
      <c r="C99" t="s">
        <v>32</v>
      </c>
      <c r="D99" s="7" t="s">
        <v>27</v>
      </c>
      <c r="E99" s="13" t="s">
        <v>28</v>
      </c>
      <c r="H99" t="s">
        <v>29</v>
      </c>
      <c r="I99" t="s">
        <v>30</v>
      </c>
      <c r="J99" s="21" t="s">
        <v>31</v>
      </c>
      <c r="K99" s="71">
        <v>10</v>
      </c>
      <c r="L99" s="20">
        <v>68.612110057832</v>
      </c>
      <c r="M99" s="20">
        <v>66.5575765821741</v>
      </c>
      <c r="N99" s="22">
        <v>0.970055818514747</v>
      </c>
    </row>
    <row r="100" spans="1:14">
      <c r="A100" s="1" t="s">
        <v>24</v>
      </c>
      <c r="B100" s="13" t="s">
        <v>25</v>
      </c>
      <c r="C100" t="s">
        <v>32</v>
      </c>
      <c r="D100" s="7" t="s">
        <v>27</v>
      </c>
      <c r="E100" s="13" t="s">
        <v>28</v>
      </c>
      <c r="H100" t="s">
        <v>29</v>
      </c>
      <c r="I100" t="s">
        <v>30</v>
      </c>
      <c r="J100" s="21" t="s">
        <v>31</v>
      </c>
      <c r="K100" s="71">
        <v>11</v>
      </c>
      <c r="L100" s="20">
        <v>67.3159625600809</v>
      </c>
      <c r="M100" s="20">
        <v>65.0341536669834</v>
      </c>
      <c r="N100" s="22">
        <v>0.966103004305093</v>
      </c>
    </row>
    <row r="101" spans="1:14">
      <c r="A101" s="1" t="s">
        <v>24</v>
      </c>
      <c r="B101" s="13" t="s">
        <v>25</v>
      </c>
      <c r="C101" t="s">
        <v>32</v>
      </c>
      <c r="D101" s="7" t="s">
        <v>27</v>
      </c>
      <c r="E101" s="13" t="s">
        <v>28</v>
      </c>
      <c r="H101" t="s">
        <v>29</v>
      </c>
      <c r="I101" t="s">
        <v>30</v>
      </c>
      <c r="J101" s="21" t="s">
        <v>31</v>
      </c>
      <c r="K101" s="71">
        <v>12</v>
      </c>
      <c r="L101" s="20">
        <v>64.4899393877044</v>
      </c>
      <c r="M101" s="20">
        <v>62.230846749165</v>
      </c>
      <c r="N101" s="22">
        <v>0.964969843978949</v>
      </c>
    </row>
    <row r="102" spans="1:14">
      <c r="A102" s="1" t="s">
        <v>24</v>
      </c>
      <c r="B102" s="13" t="s">
        <v>25</v>
      </c>
      <c r="C102" t="s">
        <v>32</v>
      </c>
      <c r="D102" s="7" t="s">
        <v>27</v>
      </c>
      <c r="E102" s="13" t="s">
        <v>28</v>
      </c>
      <c r="H102" t="s">
        <v>29</v>
      </c>
      <c r="I102" t="s">
        <v>30</v>
      </c>
      <c r="J102" s="21" t="s">
        <v>31</v>
      </c>
      <c r="K102" s="71">
        <v>13</v>
      </c>
      <c r="L102" s="20">
        <v>67.2573189522342</v>
      </c>
      <c r="M102" s="20">
        <v>65.2878041832831</v>
      </c>
      <c r="N102" s="22">
        <v>0.970716721991999</v>
      </c>
    </row>
    <row r="103" spans="1:14">
      <c r="A103" s="1" t="s">
        <v>24</v>
      </c>
      <c r="B103" s="13" t="s">
        <v>25</v>
      </c>
      <c r="C103" t="s">
        <v>32</v>
      </c>
      <c r="D103" s="7" t="s">
        <v>27</v>
      </c>
      <c r="E103" s="13" t="s">
        <v>28</v>
      </c>
      <c r="H103" t="s">
        <v>29</v>
      </c>
      <c r="I103" t="s">
        <v>30</v>
      </c>
      <c r="J103" s="21" t="s">
        <v>31</v>
      </c>
      <c r="K103" s="71">
        <v>14</v>
      </c>
      <c r="L103" s="20">
        <v>63.870414074233</v>
      </c>
      <c r="M103" s="20">
        <v>61.1915907772911</v>
      </c>
      <c r="N103" s="22">
        <v>0.958058463597427</v>
      </c>
    </row>
    <row r="104" spans="1:14">
      <c r="A104" s="1" t="s">
        <v>24</v>
      </c>
      <c r="B104" s="13" t="s">
        <v>25</v>
      </c>
      <c r="C104" t="s">
        <v>32</v>
      </c>
      <c r="D104" s="7" t="s">
        <v>27</v>
      </c>
      <c r="E104" s="13" t="s">
        <v>28</v>
      </c>
      <c r="H104" t="s">
        <v>29</v>
      </c>
      <c r="I104" t="s">
        <v>30</v>
      </c>
      <c r="J104" s="21" t="s">
        <v>31</v>
      </c>
      <c r="K104" s="71">
        <v>15</v>
      </c>
      <c r="L104" s="20">
        <v>67.4936719989157</v>
      </c>
      <c r="M104" s="20">
        <v>65.0849356643689</v>
      </c>
      <c r="N104" s="22">
        <v>0.964311671550697</v>
      </c>
    </row>
    <row r="105" spans="1:14">
      <c r="A105" s="1" t="s">
        <v>24</v>
      </c>
      <c r="B105" s="13" t="s">
        <v>25</v>
      </c>
      <c r="C105" t="s">
        <v>32</v>
      </c>
      <c r="D105" s="7" t="s">
        <v>27</v>
      </c>
      <c r="E105" s="13" t="s">
        <v>28</v>
      </c>
      <c r="H105" t="s">
        <v>29</v>
      </c>
      <c r="I105" t="s">
        <v>30</v>
      </c>
      <c r="J105" s="21" t="s">
        <v>31</v>
      </c>
      <c r="K105" s="71">
        <v>16</v>
      </c>
      <c r="L105" s="20">
        <v>66.3616685787918</v>
      </c>
      <c r="M105" s="20">
        <v>64.0619978318271</v>
      </c>
      <c r="N105" s="22">
        <v>0.965346399567481</v>
      </c>
    </row>
    <row r="106" spans="1:14">
      <c r="A106" s="1" t="s">
        <v>24</v>
      </c>
      <c r="B106" s="13" t="s">
        <v>25</v>
      </c>
      <c r="C106" t="s">
        <v>32</v>
      </c>
      <c r="D106" s="7" t="s">
        <v>27</v>
      </c>
      <c r="E106" s="13" t="s">
        <v>28</v>
      </c>
      <c r="H106" t="s">
        <v>29</v>
      </c>
      <c r="I106" t="s">
        <v>30</v>
      </c>
      <c r="J106" s="21" t="s">
        <v>31</v>
      </c>
      <c r="K106" s="71">
        <v>17</v>
      </c>
      <c r="L106" s="20">
        <v>70.8970332494095</v>
      </c>
      <c r="M106" s="20">
        <v>68.7447066734894</v>
      </c>
      <c r="N106" s="22">
        <v>0.96964151421755</v>
      </c>
    </row>
    <row r="107" spans="1:14">
      <c r="A107" s="1" t="s">
        <v>24</v>
      </c>
      <c r="B107" s="13" t="s">
        <v>25</v>
      </c>
      <c r="C107" t="s">
        <v>32</v>
      </c>
      <c r="D107" s="7" t="s">
        <v>27</v>
      </c>
      <c r="E107" s="13" t="s">
        <v>28</v>
      </c>
      <c r="H107" t="s">
        <v>29</v>
      </c>
      <c r="I107" t="s">
        <v>30</v>
      </c>
      <c r="J107" s="21" t="s">
        <v>31</v>
      </c>
      <c r="K107" s="71">
        <v>18</v>
      </c>
      <c r="L107" s="20">
        <v>71.2137379953843</v>
      </c>
      <c r="M107" s="20">
        <v>68.9240894228735</v>
      </c>
      <c r="N107" s="22">
        <v>0.9678482180972</v>
      </c>
    </row>
    <row r="108" spans="1:14">
      <c r="A108" s="1" t="s">
        <v>24</v>
      </c>
      <c r="B108" s="13" t="s">
        <v>25</v>
      </c>
      <c r="C108" t="s">
        <v>32</v>
      </c>
      <c r="D108" s="7" t="s">
        <v>27</v>
      </c>
      <c r="E108" s="13" t="s">
        <v>28</v>
      </c>
      <c r="H108" t="s">
        <v>29</v>
      </c>
      <c r="I108" t="s">
        <v>30</v>
      </c>
      <c r="J108" s="21" t="s">
        <v>31</v>
      </c>
      <c r="K108" s="71">
        <v>19</v>
      </c>
      <c r="L108" s="20">
        <v>67.6858870624308</v>
      </c>
      <c r="M108" s="20">
        <v>65.7416149166887</v>
      </c>
      <c r="N108" s="22">
        <v>0.971275073281543</v>
      </c>
    </row>
    <row r="109" spans="1:14">
      <c r="A109" s="1" t="s">
        <v>24</v>
      </c>
      <c r="B109" s="13" t="s">
        <v>25</v>
      </c>
      <c r="C109" t="s">
        <v>32</v>
      </c>
      <c r="D109" s="7" t="s">
        <v>27</v>
      </c>
      <c r="E109" s="13" t="s">
        <v>28</v>
      </c>
      <c r="H109" t="s">
        <v>29</v>
      </c>
      <c r="I109" t="s">
        <v>30</v>
      </c>
      <c r="J109" s="21" t="s">
        <v>31</v>
      </c>
      <c r="K109" s="71">
        <v>20</v>
      </c>
      <c r="L109" s="20">
        <v>67.4459842706656</v>
      </c>
      <c r="M109" s="20">
        <v>65.3593612293754</v>
      </c>
      <c r="N109" s="22">
        <v>0.969062308692591</v>
      </c>
    </row>
    <row r="110" spans="1:14">
      <c r="A110" s="1" t="s">
        <v>24</v>
      </c>
      <c r="B110" s="13" t="s">
        <v>25</v>
      </c>
      <c r="C110" t="s">
        <v>32</v>
      </c>
      <c r="D110" s="7" t="s">
        <v>27</v>
      </c>
      <c r="E110" s="13" t="s">
        <v>28</v>
      </c>
      <c r="H110" t="s">
        <v>29</v>
      </c>
      <c r="I110" t="s">
        <v>30</v>
      </c>
      <c r="J110" s="21" t="s">
        <v>31</v>
      </c>
      <c r="K110" s="71">
        <v>21</v>
      </c>
      <c r="L110" s="20">
        <v>65.1407658808857</v>
      </c>
      <c r="M110" s="20">
        <v>62.911604413055</v>
      </c>
      <c r="N110" s="22">
        <v>0.965779317487503</v>
      </c>
    </row>
    <row r="111" spans="1:14">
      <c r="A111" s="1" t="s">
        <v>24</v>
      </c>
      <c r="B111" s="13" t="s">
        <v>25</v>
      </c>
      <c r="C111" t="s">
        <v>32</v>
      </c>
      <c r="D111" s="7" t="s">
        <v>27</v>
      </c>
      <c r="E111" s="13" t="s">
        <v>28</v>
      </c>
      <c r="H111" t="s">
        <v>29</v>
      </c>
      <c r="I111" t="s">
        <v>30</v>
      </c>
      <c r="J111" s="21" t="s">
        <v>31</v>
      </c>
      <c r="K111" s="71">
        <v>22</v>
      </c>
      <c r="L111" s="20">
        <v>64.058260583287</v>
      </c>
      <c r="M111" s="20">
        <v>61.6598528824751</v>
      </c>
      <c r="N111" s="22">
        <v>0.962558963059986</v>
      </c>
    </row>
    <row r="112" spans="1:14">
      <c r="A112" s="1" t="s">
        <v>24</v>
      </c>
      <c r="B112" s="13" t="s">
        <v>25</v>
      </c>
      <c r="C112" t="s">
        <v>32</v>
      </c>
      <c r="D112" s="7" t="s">
        <v>27</v>
      </c>
      <c r="E112" s="13" t="s">
        <v>28</v>
      </c>
      <c r="H112" t="s">
        <v>29</v>
      </c>
      <c r="I112" t="s">
        <v>30</v>
      </c>
      <c r="J112" s="21" t="s">
        <v>31</v>
      </c>
      <c r="K112" s="71">
        <v>23</v>
      </c>
      <c r="L112" s="20">
        <v>66.580650206244</v>
      </c>
      <c r="M112" s="20">
        <v>64.5098019010094</v>
      </c>
      <c r="N112" s="22">
        <v>0.968897145059116</v>
      </c>
    </row>
    <row r="113" spans="1:14">
      <c r="A113" s="1" t="s">
        <v>24</v>
      </c>
      <c r="B113" s="13" t="s">
        <v>25</v>
      </c>
      <c r="C113" t="s">
        <v>32</v>
      </c>
      <c r="D113" s="7" t="s">
        <v>27</v>
      </c>
      <c r="E113" s="13" t="s">
        <v>28</v>
      </c>
      <c r="H113" t="s">
        <v>29</v>
      </c>
      <c r="I113" t="s">
        <v>30</v>
      </c>
      <c r="J113" s="21" t="s">
        <v>31</v>
      </c>
      <c r="K113" s="71">
        <v>24</v>
      </c>
      <c r="L113" s="20">
        <v>70.7302841417594</v>
      </c>
      <c r="M113" s="20">
        <v>68.6607149763604</v>
      </c>
      <c r="N113" s="22">
        <v>0.970739985134922</v>
      </c>
    </row>
    <row r="114" spans="1:14">
      <c r="A114" s="1" t="s">
        <v>24</v>
      </c>
      <c r="B114" s="13" t="s">
        <v>25</v>
      </c>
      <c r="C114" t="s">
        <v>32</v>
      </c>
      <c r="D114" s="7" t="s">
        <v>27</v>
      </c>
      <c r="E114" s="13" t="s">
        <v>28</v>
      </c>
      <c r="H114" t="s">
        <v>29</v>
      </c>
      <c r="I114" t="s">
        <v>30</v>
      </c>
      <c r="J114" s="21" t="s">
        <v>31</v>
      </c>
      <c r="K114" s="71">
        <v>25</v>
      </c>
      <c r="L114" s="20">
        <v>64.6374052787641</v>
      </c>
      <c r="M114" s="20">
        <v>62.2162153377686</v>
      </c>
      <c r="N114" s="22">
        <v>0.962541968840587</v>
      </c>
    </row>
    <row r="115" spans="1:14">
      <c r="A115" s="1" t="s">
        <v>24</v>
      </c>
      <c r="B115" s="13" t="s">
        <v>25</v>
      </c>
      <c r="C115" t="s">
        <v>32</v>
      </c>
      <c r="D115" s="7" t="s">
        <v>27</v>
      </c>
      <c r="E115" s="13" t="s">
        <v>28</v>
      </c>
      <c r="H115" t="s">
        <v>29</v>
      </c>
      <c r="I115" t="s">
        <v>30</v>
      </c>
      <c r="J115" s="21" t="s">
        <v>31</v>
      </c>
      <c r="K115" s="71">
        <v>26</v>
      </c>
      <c r="L115" s="20">
        <v>71.3872600208852</v>
      </c>
      <c r="M115" s="20">
        <v>69.3682920747099</v>
      </c>
      <c r="N115" s="22">
        <v>0.971718091637294</v>
      </c>
    </row>
    <row r="116" spans="1:14">
      <c r="A116" s="1" t="s">
        <v>24</v>
      </c>
      <c r="B116" s="13" t="s">
        <v>25</v>
      </c>
      <c r="C116" t="s">
        <v>32</v>
      </c>
      <c r="D116" s="7" t="s">
        <v>27</v>
      </c>
      <c r="E116" s="13" t="s">
        <v>28</v>
      </c>
      <c r="H116" t="s">
        <v>29</v>
      </c>
      <c r="I116" t="s">
        <v>30</v>
      </c>
      <c r="J116" s="21" t="s">
        <v>31</v>
      </c>
      <c r="K116" s="71">
        <v>27</v>
      </c>
      <c r="L116" s="20">
        <v>66.9705890759425</v>
      </c>
      <c r="M116" s="20">
        <v>64.8342781365675</v>
      </c>
      <c r="N116" s="22">
        <v>0.968100759320595</v>
      </c>
    </row>
    <row r="117" spans="1:14">
      <c r="A117" s="1" t="s">
        <v>24</v>
      </c>
      <c r="B117" s="13" t="s">
        <v>25</v>
      </c>
      <c r="C117" t="s">
        <v>32</v>
      </c>
      <c r="D117" s="7" t="s">
        <v>27</v>
      </c>
      <c r="E117" s="13" t="s">
        <v>28</v>
      </c>
      <c r="H117" t="s">
        <v>29</v>
      </c>
      <c r="I117" t="s">
        <v>30</v>
      </c>
      <c r="J117" s="21" t="s">
        <v>31</v>
      </c>
      <c r="K117" s="71">
        <v>28</v>
      </c>
      <c r="L117" s="20">
        <v>69.4140224943026</v>
      </c>
      <c r="M117" s="20">
        <v>67.4521400146134</v>
      </c>
      <c r="N117" s="22">
        <v>0.971736510733833</v>
      </c>
    </row>
    <row r="118" spans="1:14">
      <c r="A118" s="1" t="s">
        <v>24</v>
      </c>
      <c r="B118" s="13" t="s">
        <v>25</v>
      </c>
      <c r="C118" t="s">
        <v>32</v>
      </c>
      <c r="D118" s="7" t="s">
        <v>27</v>
      </c>
      <c r="E118" s="13" t="s">
        <v>28</v>
      </c>
      <c r="H118" t="s">
        <v>29</v>
      </c>
      <c r="I118" t="s">
        <v>30</v>
      </c>
      <c r="J118" s="21" t="s">
        <v>31</v>
      </c>
      <c r="K118" s="71">
        <v>29</v>
      </c>
      <c r="L118" s="20">
        <v>65.6352044783082</v>
      </c>
      <c r="M118" s="20">
        <v>63.6279624712566</v>
      </c>
      <c r="N118" s="22">
        <v>0.969418210501424</v>
      </c>
    </row>
    <row r="119" spans="1:14">
      <c r="A119" s="1" t="s">
        <v>24</v>
      </c>
      <c r="B119" s="13" t="s">
        <v>25</v>
      </c>
      <c r="C119" t="s">
        <v>32</v>
      </c>
      <c r="D119" s="7" t="s">
        <v>27</v>
      </c>
      <c r="E119" s="13" t="s">
        <v>28</v>
      </c>
      <c r="H119" t="s">
        <v>29</v>
      </c>
      <c r="I119" t="s">
        <v>30</v>
      </c>
      <c r="J119" s="21" t="s">
        <v>31</v>
      </c>
      <c r="K119" s="71">
        <v>30</v>
      </c>
      <c r="L119" s="20">
        <v>65.4911943047536</v>
      </c>
      <c r="M119" s="20">
        <v>63.3083609901183</v>
      </c>
      <c r="N119" s="22">
        <v>0.966669819693961</v>
      </c>
    </row>
    <row r="120" spans="1:14">
      <c r="A120" s="1" t="s">
        <v>24</v>
      </c>
      <c r="B120" s="13" t="s">
        <v>25</v>
      </c>
      <c r="C120" t="s">
        <v>32</v>
      </c>
      <c r="D120" s="7" t="s">
        <v>27</v>
      </c>
      <c r="E120" s="13" t="s">
        <v>28</v>
      </c>
      <c r="H120" t="s">
        <v>29</v>
      </c>
      <c r="I120" t="s">
        <v>30</v>
      </c>
      <c r="J120" s="21" t="s">
        <v>31</v>
      </c>
      <c r="K120" s="71">
        <v>31</v>
      </c>
      <c r="L120" s="20">
        <v>71.383746899963</v>
      </c>
      <c r="M120" s="20">
        <v>69.6283298470803</v>
      </c>
      <c r="N120" s="22">
        <v>0.975408729169922</v>
      </c>
    </row>
    <row r="121" spans="1:14">
      <c r="A121" s="1" t="s">
        <v>24</v>
      </c>
      <c r="B121" s="13" t="s">
        <v>25</v>
      </c>
      <c r="C121" t="s">
        <v>32</v>
      </c>
      <c r="D121" s="7" t="s">
        <v>27</v>
      </c>
      <c r="E121" s="13" t="s">
        <v>28</v>
      </c>
      <c r="H121" t="s">
        <v>29</v>
      </c>
      <c r="I121" t="s">
        <v>30</v>
      </c>
      <c r="J121" s="21" t="s">
        <v>31</v>
      </c>
      <c r="K121" s="71">
        <v>32</v>
      </c>
      <c r="L121" s="20">
        <v>70.3844700415681</v>
      </c>
      <c r="M121" s="20">
        <v>68.0724143318607</v>
      </c>
      <c r="N121" s="22">
        <v>0.967151053231743</v>
      </c>
    </row>
    <row r="122" spans="1:14">
      <c r="A122" s="1" t="s">
        <v>24</v>
      </c>
      <c r="B122" s="13" t="s">
        <v>25</v>
      </c>
      <c r="C122" t="s">
        <v>32</v>
      </c>
      <c r="D122" s="7" t="s">
        <v>27</v>
      </c>
      <c r="E122" s="13" t="s">
        <v>28</v>
      </c>
      <c r="H122" t="s">
        <v>29</v>
      </c>
      <c r="I122" t="s">
        <v>30</v>
      </c>
      <c r="J122" s="21" t="s">
        <v>31</v>
      </c>
      <c r="K122" s="71">
        <v>33</v>
      </c>
      <c r="L122" s="20">
        <v>67.0892085647818</v>
      </c>
      <c r="M122" s="20">
        <v>65.0703060849005</v>
      </c>
      <c r="N122" s="22">
        <v>0.969907194866788</v>
      </c>
    </row>
    <row r="123" spans="1:14">
      <c r="A123" s="1" t="s">
        <v>24</v>
      </c>
      <c r="B123" s="13" t="s">
        <v>25</v>
      </c>
      <c r="C123" t="s">
        <v>32</v>
      </c>
      <c r="D123" s="7" t="s">
        <v>27</v>
      </c>
      <c r="E123" s="13" t="s">
        <v>28</v>
      </c>
      <c r="H123" t="s">
        <v>29</v>
      </c>
      <c r="I123" t="s">
        <v>30</v>
      </c>
      <c r="J123" s="21" t="s">
        <v>31</v>
      </c>
      <c r="K123" s="71">
        <v>34</v>
      </c>
      <c r="L123" s="20">
        <v>65.2122350150714</v>
      </c>
      <c r="M123" s="20">
        <v>63.3163182637354</v>
      </c>
      <c r="N123" s="22">
        <v>0.970926977876194</v>
      </c>
    </row>
    <row r="124" spans="1:14">
      <c r="A124" s="1" t="s">
        <v>24</v>
      </c>
      <c r="B124" s="13" t="s">
        <v>25</v>
      </c>
      <c r="C124" t="s">
        <v>32</v>
      </c>
      <c r="D124" s="7" t="s">
        <v>27</v>
      </c>
      <c r="E124" s="13" t="s">
        <v>28</v>
      </c>
      <c r="H124" t="s">
        <v>29</v>
      </c>
      <c r="I124" t="s">
        <v>30</v>
      </c>
      <c r="J124" s="21" t="s">
        <v>31</v>
      </c>
      <c r="K124" s="71">
        <v>35</v>
      </c>
      <c r="L124" s="20">
        <v>68.3748753738784</v>
      </c>
      <c r="M124" s="20">
        <v>66.3079955882353</v>
      </c>
      <c r="N124" s="22">
        <v>0.969771355715952</v>
      </c>
    </row>
    <row r="125" spans="1:14">
      <c r="A125" s="1" t="s">
        <v>24</v>
      </c>
      <c r="B125" s="13" t="s">
        <v>25</v>
      </c>
      <c r="C125" t="s">
        <v>32</v>
      </c>
      <c r="D125" s="7" t="s">
        <v>27</v>
      </c>
      <c r="E125" s="13" t="s">
        <v>28</v>
      </c>
      <c r="H125" t="s">
        <v>29</v>
      </c>
      <c r="I125" t="s">
        <v>30</v>
      </c>
      <c r="J125" s="21" t="s">
        <v>31</v>
      </c>
      <c r="K125" s="71">
        <v>36</v>
      </c>
      <c r="L125" s="20">
        <v>66.2145012549705</v>
      </c>
      <c r="M125" s="20">
        <v>64.3855795895729</v>
      </c>
      <c r="N125" s="22">
        <v>0.972378834987293</v>
      </c>
    </row>
    <row r="126" spans="1:14">
      <c r="A126" s="1" t="s">
        <v>24</v>
      </c>
      <c r="B126" s="13" t="s">
        <v>25</v>
      </c>
      <c r="C126" t="s">
        <v>32</v>
      </c>
      <c r="D126" s="7" t="s">
        <v>27</v>
      </c>
      <c r="E126" s="13" t="s">
        <v>28</v>
      </c>
      <c r="H126" t="s">
        <v>29</v>
      </c>
      <c r="I126" t="s">
        <v>30</v>
      </c>
      <c r="J126" s="21" t="s">
        <v>31</v>
      </c>
      <c r="K126" s="71">
        <v>37</v>
      </c>
      <c r="L126" s="20">
        <v>67.4922018865797</v>
      </c>
      <c r="M126" s="20">
        <v>65.3957871396896</v>
      </c>
      <c r="N126" s="22">
        <v>0.968938415279247</v>
      </c>
    </row>
    <row r="127" spans="1:14">
      <c r="A127" s="1" t="s">
        <v>24</v>
      </c>
      <c r="B127" s="13" t="s">
        <v>25</v>
      </c>
      <c r="C127" t="s">
        <v>32</v>
      </c>
      <c r="D127" s="7" t="s">
        <v>27</v>
      </c>
      <c r="E127" s="13" t="s">
        <v>28</v>
      </c>
      <c r="H127" t="s">
        <v>29</v>
      </c>
      <c r="I127" t="s">
        <v>30</v>
      </c>
      <c r="J127" s="21" t="s">
        <v>31</v>
      </c>
      <c r="K127" s="71">
        <v>38</v>
      </c>
      <c r="L127" s="20">
        <v>66.4540681489834</v>
      </c>
      <c r="M127" s="20">
        <v>64.5634095634096</v>
      </c>
      <c r="N127" s="22">
        <v>0.971549392862824</v>
      </c>
    </row>
    <row r="128" spans="1:14">
      <c r="A128" s="1" t="s">
        <v>24</v>
      </c>
      <c r="B128" s="13" t="s">
        <v>25</v>
      </c>
      <c r="C128" t="s">
        <v>32</v>
      </c>
      <c r="D128" s="7" t="s">
        <v>27</v>
      </c>
      <c r="E128" s="13" t="s">
        <v>28</v>
      </c>
      <c r="H128" t="s">
        <v>29</v>
      </c>
      <c r="I128" t="s">
        <v>30</v>
      </c>
      <c r="J128" s="21" t="s">
        <v>31</v>
      </c>
      <c r="K128" s="71">
        <v>39</v>
      </c>
      <c r="L128" s="20">
        <v>69.7831751571801</v>
      </c>
      <c r="M128" s="20">
        <v>67.9252223165485</v>
      </c>
      <c r="N128" s="22">
        <v>0.973375346758774</v>
      </c>
    </row>
    <row r="129" spans="1:14">
      <c r="A129" s="1" t="s">
        <v>24</v>
      </c>
      <c r="B129" s="13" t="s">
        <v>25</v>
      </c>
      <c r="C129" t="s">
        <v>32</v>
      </c>
      <c r="D129" s="7" t="s">
        <v>27</v>
      </c>
      <c r="E129" s="13" t="s">
        <v>28</v>
      </c>
      <c r="H129" t="s">
        <v>29</v>
      </c>
      <c r="I129" t="s">
        <v>30</v>
      </c>
      <c r="J129" s="21" t="s">
        <v>31</v>
      </c>
      <c r="K129" s="71">
        <v>40</v>
      </c>
      <c r="L129" s="20">
        <v>67.1938336168693</v>
      </c>
      <c r="M129" s="20">
        <v>65.1214865451595</v>
      </c>
      <c r="N129" s="22">
        <v>0.969158671857807</v>
      </c>
    </row>
    <row r="130" spans="1:14">
      <c r="A130" s="1" t="s">
        <v>24</v>
      </c>
      <c r="B130" s="13" t="s">
        <v>25</v>
      </c>
      <c r="C130" t="s">
        <v>32</v>
      </c>
      <c r="D130" s="7" t="s">
        <v>27</v>
      </c>
      <c r="E130" s="13" t="s">
        <v>28</v>
      </c>
      <c r="H130" t="s">
        <v>29</v>
      </c>
      <c r="I130" t="s">
        <v>30</v>
      </c>
      <c r="J130" s="21" t="s">
        <v>31</v>
      </c>
      <c r="K130" s="71">
        <v>41</v>
      </c>
      <c r="L130" s="20">
        <v>59.8118616236676</v>
      </c>
      <c r="M130" s="20">
        <v>57.5186086071764</v>
      </c>
      <c r="N130" s="22">
        <v>0.961658892496605</v>
      </c>
    </row>
    <row r="131" spans="1:14">
      <c r="A131" s="1" t="s">
        <v>24</v>
      </c>
      <c r="B131" s="13" t="s">
        <v>25</v>
      </c>
      <c r="C131" t="s">
        <v>32</v>
      </c>
      <c r="D131" s="7" t="s">
        <v>27</v>
      </c>
      <c r="E131" s="13" t="s">
        <v>28</v>
      </c>
      <c r="H131" t="s">
        <v>29</v>
      </c>
      <c r="I131" t="s">
        <v>30</v>
      </c>
      <c r="J131" s="21" t="s">
        <v>31</v>
      </c>
      <c r="K131" s="71">
        <v>42</v>
      </c>
      <c r="L131" s="20">
        <v>65.7010057298554</v>
      </c>
      <c r="M131" s="20">
        <v>63.7501313370108</v>
      </c>
      <c r="N131" s="22">
        <v>0.970306780373103</v>
      </c>
    </row>
    <row r="132" spans="1:14">
      <c r="A132" s="1" t="s">
        <v>24</v>
      </c>
      <c r="B132" s="13" t="s">
        <v>25</v>
      </c>
      <c r="C132" t="s">
        <v>32</v>
      </c>
      <c r="D132" s="7" t="s">
        <v>27</v>
      </c>
      <c r="E132" s="13" t="s">
        <v>28</v>
      </c>
      <c r="H132" t="s">
        <v>29</v>
      </c>
      <c r="I132" t="s">
        <v>30</v>
      </c>
      <c r="J132" s="21" t="s">
        <v>31</v>
      </c>
      <c r="K132" s="71">
        <v>43</v>
      </c>
      <c r="L132" s="20">
        <v>69.281345153728</v>
      </c>
      <c r="M132" s="20">
        <v>67.5051141227612</v>
      </c>
      <c r="N132" s="22">
        <v>0.974362059122473</v>
      </c>
    </row>
    <row r="133" spans="1:14">
      <c r="A133" s="1" t="s">
        <v>24</v>
      </c>
      <c r="B133" s="13" t="s">
        <v>25</v>
      </c>
      <c r="C133" t="s">
        <v>32</v>
      </c>
      <c r="D133" s="7" t="s">
        <v>27</v>
      </c>
      <c r="E133" s="13" t="s">
        <v>28</v>
      </c>
      <c r="H133" t="s">
        <v>29</v>
      </c>
      <c r="I133" t="s">
        <v>30</v>
      </c>
      <c r="J133" s="21" t="s">
        <v>31</v>
      </c>
      <c r="K133" s="71">
        <v>44</v>
      </c>
      <c r="L133" s="20">
        <v>65.1519579193454</v>
      </c>
      <c r="M133" s="20">
        <v>62.7956689150195</v>
      </c>
      <c r="N133" s="22">
        <v>0.963833949437976</v>
      </c>
    </row>
    <row r="134" spans="1:14">
      <c r="A134" s="1" t="s">
        <v>24</v>
      </c>
      <c r="B134" s="13" t="s">
        <v>25</v>
      </c>
      <c r="C134" t="s">
        <v>32</v>
      </c>
      <c r="D134" s="7" t="s">
        <v>27</v>
      </c>
      <c r="E134" s="13" t="s">
        <v>28</v>
      </c>
      <c r="H134" t="s">
        <v>29</v>
      </c>
      <c r="I134" t="s">
        <v>30</v>
      </c>
      <c r="J134" s="21" t="s">
        <v>31</v>
      </c>
      <c r="K134" s="71">
        <v>45</v>
      </c>
      <c r="L134" s="20">
        <v>68.2531353308496</v>
      </c>
      <c r="M134" s="20">
        <v>66.3528287813301</v>
      </c>
      <c r="N134" s="22">
        <v>0.972157959626208</v>
      </c>
    </row>
    <row r="135" spans="1:14">
      <c r="A135" s="1" t="s">
        <v>24</v>
      </c>
      <c r="B135" s="13" t="s">
        <v>25</v>
      </c>
      <c r="C135" t="s">
        <v>32</v>
      </c>
      <c r="D135" s="7" t="s">
        <v>27</v>
      </c>
      <c r="E135" s="13" t="s">
        <v>28</v>
      </c>
      <c r="H135" t="s">
        <v>29</v>
      </c>
      <c r="I135" t="s">
        <v>30</v>
      </c>
      <c r="J135" s="21" t="s">
        <v>31</v>
      </c>
      <c r="K135" s="71">
        <v>46</v>
      </c>
      <c r="L135" s="20">
        <v>60.1727137977702</v>
      </c>
      <c r="M135" s="20">
        <v>57.9923954372624</v>
      </c>
      <c r="N135" s="22">
        <v>0.963765663489344</v>
      </c>
    </row>
    <row r="136" spans="1:14">
      <c r="A136" s="1" t="s">
        <v>24</v>
      </c>
      <c r="B136" s="13" t="s">
        <v>25</v>
      </c>
      <c r="C136" t="s">
        <v>32</v>
      </c>
      <c r="D136" s="7" t="s">
        <v>27</v>
      </c>
      <c r="E136" s="13" t="s">
        <v>28</v>
      </c>
      <c r="H136" t="s">
        <v>29</v>
      </c>
      <c r="I136" t="s">
        <v>30</v>
      </c>
      <c r="J136" s="21" t="s">
        <v>31</v>
      </c>
      <c r="K136" s="71">
        <v>47</v>
      </c>
      <c r="L136" s="20">
        <v>66.3800061228466</v>
      </c>
      <c r="M136" s="20">
        <v>64.133541432961</v>
      </c>
      <c r="N136" s="22">
        <v>0.966157510053131</v>
      </c>
    </row>
    <row r="137" spans="1:14">
      <c r="A137" s="1" t="s">
        <v>24</v>
      </c>
      <c r="B137" s="13" t="s">
        <v>25</v>
      </c>
      <c r="C137" t="s">
        <v>32</v>
      </c>
      <c r="D137" s="7" t="s">
        <v>27</v>
      </c>
      <c r="E137" s="13" t="s">
        <v>28</v>
      </c>
      <c r="H137" t="s">
        <v>29</v>
      </c>
      <c r="I137" t="s">
        <v>30</v>
      </c>
      <c r="J137" s="21" t="s">
        <v>31</v>
      </c>
      <c r="K137" s="71">
        <v>48</v>
      </c>
      <c r="L137" s="20">
        <v>66.0479733541058</v>
      </c>
      <c r="M137" s="20">
        <v>63.717193670918</v>
      </c>
      <c r="N137" s="22">
        <v>0.964710806935867</v>
      </c>
    </row>
    <row r="138" spans="1:14">
      <c r="A138" s="1" t="s">
        <v>24</v>
      </c>
      <c r="B138" s="13" t="s">
        <v>25</v>
      </c>
      <c r="C138" t="s">
        <v>32</v>
      </c>
      <c r="D138" s="7" t="s">
        <v>27</v>
      </c>
      <c r="E138" s="13" t="s">
        <v>28</v>
      </c>
      <c r="H138" t="s">
        <v>29</v>
      </c>
      <c r="I138" t="s">
        <v>30</v>
      </c>
      <c r="J138" s="21" t="s">
        <v>31</v>
      </c>
      <c r="K138" s="71">
        <v>49</v>
      </c>
      <c r="L138" s="20">
        <v>66.0479733541057</v>
      </c>
      <c r="M138" s="20">
        <v>63.8573692551506</v>
      </c>
      <c r="N138" s="22">
        <v>0.966833136768473</v>
      </c>
    </row>
    <row r="139" spans="1:14">
      <c r="A139" s="1" t="s">
        <v>24</v>
      </c>
      <c r="B139" s="13" t="s">
        <v>25</v>
      </c>
      <c r="C139" t="s">
        <v>32</v>
      </c>
      <c r="D139" s="7" t="s">
        <v>27</v>
      </c>
      <c r="E139" s="13" t="s">
        <v>28</v>
      </c>
      <c r="H139" t="s">
        <v>29</v>
      </c>
      <c r="I139" t="s">
        <v>30</v>
      </c>
      <c r="J139" s="21" t="s">
        <v>31</v>
      </c>
      <c r="K139" s="71">
        <v>50</v>
      </c>
      <c r="L139" s="20">
        <v>70.035838430654</v>
      </c>
      <c r="M139" s="20">
        <v>67.9431887267984</v>
      </c>
      <c r="N139" s="22">
        <v>0.970120301966148</v>
      </c>
    </row>
    <row r="140" spans="1:14">
      <c r="A140" s="1" t="s">
        <v>24</v>
      </c>
      <c r="B140" s="13" t="s">
        <v>25</v>
      </c>
      <c r="C140" t="s">
        <v>32</v>
      </c>
      <c r="D140" s="7" t="s">
        <v>27</v>
      </c>
      <c r="E140" s="13" t="s">
        <v>28</v>
      </c>
      <c r="H140" t="s">
        <v>29</v>
      </c>
      <c r="I140" t="s">
        <v>30</v>
      </c>
      <c r="J140" s="21" t="s">
        <v>31</v>
      </c>
      <c r="K140" s="71">
        <v>51</v>
      </c>
      <c r="L140" s="20">
        <v>69.4088466308392</v>
      </c>
      <c r="M140" s="20">
        <v>50.8655913978495</v>
      </c>
      <c r="N140" s="22">
        <v>0.73284017624418</v>
      </c>
    </row>
    <row r="141" spans="1:14">
      <c r="A141" s="1" t="s">
        <v>24</v>
      </c>
      <c r="B141" s="13" t="s">
        <v>25</v>
      </c>
      <c r="C141" t="s">
        <v>32</v>
      </c>
      <c r="D141" s="7" t="s">
        <v>27</v>
      </c>
      <c r="E141" s="13" t="s">
        <v>28</v>
      </c>
      <c r="H141" t="s">
        <v>29</v>
      </c>
      <c r="I141" t="s">
        <v>30</v>
      </c>
      <c r="J141" s="21" t="s">
        <v>31</v>
      </c>
      <c r="K141" s="71">
        <v>52</v>
      </c>
      <c r="L141" s="20">
        <v>61.5819209039548</v>
      </c>
      <c r="M141" s="20">
        <v>59.1779935275081</v>
      </c>
      <c r="N141" s="22">
        <v>0.960963748107242</v>
      </c>
    </row>
    <row r="142" spans="1:14">
      <c r="A142" s="1" t="s">
        <v>24</v>
      </c>
      <c r="B142" s="13" t="s">
        <v>25</v>
      </c>
      <c r="C142" t="s">
        <v>32</v>
      </c>
      <c r="D142" s="7" t="s">
        <v>27</v>
      </c>
      <c r="E142" s="13" t="s">
        <v>28</v>
      </c>
      <c r="H142" t="s">
        <v>29</v>
      </c>
      <c r="I142" t="s">
        <v>30</v>
      </c>
      <c r="J142" s="21" t="s">
        <v>31</v>
      </c>
      <c r="K142" s="71">
        <v>53</v>
      </c>
      <c r="L142" s="20">
        <v>57.1810883140053</v>
      </c>
      <c r="M142" s="20">
        <v>54.6842105263158</v>
      </c>
      <c r="N142" s="22">
        <v>0.956333853354134</v>
      </c>
    </row>
    <row r="143" spans="1:14">
      <c r="A143" s="1" t="s">
        <v>24</v>
      </c>
      <c r="B143" s="13" t="s">
        <v>25</v>
      </c>
      <c r="C143" t="s">
        <v>32</v>
      </c>
      <c r="D143" s="7" t="s">
        <v>27</v>
      </c>
      <c r="E143" s="13" t="s">
        <v>28</v>
      </c>
      <c r="H143" t="s">
        <v>29</v>
      </c>
      <c r="I143" t="s">
        <v>30</v>
      </c>
      <c r="J143" s="21" t="s">
        <v>31</v>
      </c>
      <c r="K143" s="71">
        <v>54</v>
      </c>
      <c r="L143" s="20">
        <v>62.1136590229312</v>
      </c>
      <c r="M143" s="20">
        <v>59.5563310069791</v>
      </c>
      <c r="N143" s="22">
        <v>0.958828250401284</v>
      </c>
    </row>
    <row r="144" spans="1:14">
      <c r="A144" s="1" t="s">
        <v>24</v>
      </c>
      <c r="B144" s="13" t="s">
        <v>25</v>
      </c>
      <c r="C144" t="s">
        <v>32</v>
      </c>
      <c r="D144" s="7" t="s">
        <v>27</v>
      </c>
      <c r="E144" s="13" t="s">
        <v>28</v>
      </c>
      <c r="H144" t="s">
        <v>29</v>
      </c>
      <c r="I144" t="s">
        <v>30</v>
      </c>
      <c r="J144" s="21" t="s">
        <v>31</v>
      </c>
      <c r="K144" s="71">
        <v>55</v>
      </c>
      <c r="L144" s="20">
        <v>60.9432571849668</v>
      </c>
      <c r="M144" s="20">
        <v>58.75</v>
      </c>
      <c r="N144" s="22">
        <v>0.964011487303506</v>
      </c>
    </row>
    <row r="145" spans="1:14">
      <c r="A145" s="1" t="s">
        <v>24</v>
      </c>
      <c r="B145" s="13" t="s">
        <v>25</v>
      </c>
      <c r="C145" t="s">
        <v>32</v>
      </c>
      <c r="D145" s="7" t="s">
        <v>27</v>
      </c>
      <c r="E145" s="13" t="s">
        <v>28</v>
      </c>
      <c r="H145" t="s">
        <v>29</v>
      </c>
      <c r="I145" t="s">
        <v>30</v>
      </c>
      <c r="J145" s="21" t="s">
        <v>31</v>
      </c>
      <c r="K145" s="71">
        <v>56</v>
      </c>
      <c r="L145" s="20">
        <v>54.8022598870056</v>
      </c>
      <c r="M145" s="20">
        <v>51.4222222222222</v>
      </c>
      <c r="N145" s="22">
        <v>0.938323024054983</v>
      </c>
    </row>
    <row r="146" spans="1:14">
      <c r="A146" s="1" t="s">
        <v>24</v>
      </c>
      <c r="B146" s="13" t="s">
        <v>25</v>
      </c>
      <c r="C146" t="s">
        <v>32</v>
      </c>
      <c r="D146" s="7" t="s">
        <v>27</v>
      </c>
      <c r="E146" s="13" t="s">
        <v>28</v>
      </c>
      <c r="H146" t="s">
        <v>29</v>
      </c>
      <c r="I146" t="s">
        <v>30</v>
      </c>
      <c r="J146" s="21" t="s">
        <v>31</v>
      </c>
      <c r="K146" s="71">
        <v>57</v>
      </c>
      <c r="L146" s="20">
        <v>63.4533898305085</v>
      </c>
      <c r="M146" s="20">
        <v>59.8125</v>
      </c>
      <c r="N146" s="22">
        <v>0.94262103505843</v>
      </c>
    </row>
    <row r="147" spans="1:14">
      <c r="A147" s="1" t="s">
        <v>24</v>
      </c>
      <c r="B147" s="13" t="s">
        <v>25</v>
      </c>
      <c r="C147" t="s">
        <v>32</v>
      </c>
      <c r="D147" s="7" t="s">
        <v>27</v>
      </c>
      <c r="E147" s="13" t="s">
        <v>28</v>
      </c>
      <c r="H147" t="s">
        <v>29</v>
      </c>
      <c r="I147" t="s">
        <v>30</v>
      </c>
      <c r="J147" s="21" t="s">
        <v>31</v>
      </c>
      <c r="K147" s="71">
        <v>58</v>
      </c>
      <c r="L147" s="20">
        <v>63.5433322673489</v>
      </c>
      <c r="M147" s="20">
        <v>60.4930706294874</v>
      </c>
      <c r="N147" s="22">
        <v>0.951997140706628</v>
      </c>
    </row>
    <row r="148" spans="1:14">
      <c r="A148" s="1" t="s">
        <v>24</v>
      </c>
      <c r="B148" s="13" t="s">
        <v>25</v>
      </c>
      <c r="C148" t="s">
        <v>32</v>
      </c>
      <c r="D148" s="7" t="s">
        <v>27</v>
      </c>
      <c r="E148" s="13" t="s">
        <v>28</v>
      </c>
      <c r="H148" t="s">
        <v>29</v>
      </c>
      <c r="I148" t="s">
        <v>30</v>
      </c>
      <c r="J148" s="21" t="s">
        <v>31</v>
      </c>
      <c r="K148" s="71">
        <v>59</v>
      </c>
      <c r="L148" s="20">
        <v>57.8692493946731</v>
      </c>
      <c r="M148" s="20">
        <v>53.9857142857143</v>
      </c>
      <c r="N148" s="22">
        <v>0.932891213389121</v>
      </c>
    </row>
    <row r="149" spans="1:14">
      <c r="A149" s="1" t="s">
        <v>24</v>
      </c>
      <c r="B149" s="13" t="s">
        <v>25</v>
      </c>
      <c r="C149" t="s">
        <v>32</v>
      </c>
      <c r="D149" s="7" t="s">
        <v>27</v>
      </c>
      <c r="E149" s="13" t="s">
        <v>28</v>
      </c>
      <c r="H149" t="s">
        <v>29</v>
      </c>
      <c r="I149" t="s">
        <v>30</v>
      </c>
      <c r="J149" s="21" t="s">
        <v>31</v>
      </c>
      <c r="K149" s="71">
        <v>60</v>
      </c>
      <c r="L149" s="20">
        <v>61.3935969868173</v>
      </c>
      <c r="M149" s="20">
        <v>58.6527777777778</v>
      </c>
      <c r="N149" s="22">
        <v>0.955356595092025</v>
      </c>
    </row>
    <row r="150" spans="1:14">
      <c r="A150" s="1" t="s">
        <v>24</v>
      </c>
      <c r="B150" s="13" t="s">
        <v>25</v>
      </c>
      <c r="C150" t="s">
        <v>32</v>
      </c>
      <c r="D150" s="7" t="s">
        <v>27</v>
      </c>
      <c r="E150" s="13" t="s">
        <v>28</v>
      </c>
      <c r="H150" t="s">
        <v>29</v>
      </c>
      <c r="I150" t="s">
        <v>30</v>
      </c>
      <c r="J150" s="21" t="s">
        <v>31</v>
      </c>
      <c r="K150" s="71">
        <v>61</v>
      </c>
      <c r="L150" s="20">
        <v>57.7574967405476</v>
      </c>
      <c r="M150" s="20">
        <v>55.3056285178236</v>
      </c>
      <c r="N150" s="22">
        <v>0.957548918130265</v>
      </c>
    </row>
    <row r="151" spans="1:14">
      <c r="A151" s="1" t="s">
        <v>24</v>
      </c>
      <c r="B151" s="13" t="s">
        <v>25</v>
      </c>
      <c r="C151" t="s">
        <v>32</v>
      </c>
      <c r="D151" s="7" t="s">
        <v>27</v>
      </c>
      <c r="E151" s="13" t="s">
        <v>28</v>
      </c>
      <c r="H151" t="s">
        <v>29</v>
      </c>
      <c r="I151" t="s">
        <v>30</v>
      </c>
      <c r="J151" s="21" t="s">
        <v>31</v>
      </c>
      <c r="K151" s="71">
        <v>62</v>
      </c>
      <c r="L151" s="20">
        <v>55.9322033898305</v>
      </c>
      <c r="M151" s="20">
        <v>53</v>
      </c>
      <c r="N151" s="22">
        <v>0.947575757575758</v>
      </c>
    </row>
    <row r="152" spans="1:14">
      <c r="A152" s="1" t="s">
        <v>24</v>
      </c>
      <c r="B152" s="13" t="s">
        <v>25</v>
      </c>
      <c r="C152" t="s">
        <v>32</v>
      </c>
      <c r="D152" s="7" t="s">
        <v>27</v>
      </c>
      <c r="E152" s="13" t="s">
        <v>28</v>
      </c>
      <c r="H152" t="s">
        <v>29</v>
      </c>
      <c r="I152" t="s">
        <v>30</v>
      </c>
      <c r="J152" s="21" t="s">
        <v>31</v>
      </c>
      <c r="K152" s="71">
        <v>63</v>
      </c>
      <c r="L152" s="20">
        <v>62.1136590229312</v>
      </c>
      <c r="M152" s="20">
        <v>57.9117647058823</v>
      </c>
      <c r="N152" s="22">
        <v>0.932351524879615</v>
      </c>
    </row>
    <row r="153" spans="1:14">
      <c r="A153" s="1" t="s">
        <v>24</v>
      </c>
      <c r="B153" s="13" t="s">
        <v>25</v>
      </c>
      <c r="C153" t="s">
        <v>32</v>
      </c>
      <c r="D153" s="7" t="s">
        <v>27</v>
      </c>
      <c r="E153" s="13" t="s">
        <v>28</v>
      </c>
      <c r="H153" t="s">
        <v>29</v>
      </c>
      <c r="I153" t="s">
        <v>30</v>
      </c>
      <c r="J153" s="21" t="s">
        <v>31</v>
      </c>
      <c r="K153" s="71">
        <v>64</v>
      </c>
      <c r="L153" s="20">
        <v>64.1460234680574</v>
      </c>
      <c r="M153" s="20">
        <v>60.8849715099715</v>
      </c>
      <c r="N153" s="22">
        <v>0.94916205585667</v>
      </c>
    </row>
    <row r="154" spans="1:14">
      <c r="A154" s="1" t="s">
        <v>24</v>
      </c>
      <c r="B154" s="13" t="s">
        <v>25</v>
      </c>
      <c r="C154" t="s">
        <v>32</v>
      </c>
      <c r="D154" s="7" t="s">
        <v>27</v>
      </c>
      <c r="E154" s="13" t="s">
        <v>28</v>
      </c>
      <c r="H154" t="s">
        <v>29</v>
      </c>
      <c r="I154" t="s">
        <v>30</v>
      </c>
      <c r="J154" s="21" t="s">
        <v>31</v>
      </c>
      <c r="K154" s="71">
        <v>65</v>
      </c>
      <c r="L154" s="20">
        <v>58.9111453518233</v>
      </c>
      <c r="M154" s="20">
        <v>57.184265010352</v>
      </c>
      <c r="N154" s="22">
        <v>0.97068669551138</v>
      </c>
    </row>
    <row r="155" spans="1:14">
      <c r="A155" s="1" t="s">
        <v>24</v>
      </c>
      <c r="B155" s="13" t="s">
        <v>25</v>
      </c>
      <c r="C155" t="s">
        <v>32</v>
      </c>
      <c r="D155" s="7" t="s">
        <v>27</v>
      </c>
      <c r="E155" s="13" t="s">
        <v>28</v>
      </c>
      <c r="H155" t="s">
        <v>29</v>
      </c>
      <c r="I155" t="s">
        <v>30</v>
      </c>
      <c r="J155" s="21" t="s">
        <v>31</v>
      </c>
      <c r="K155" s="71">
        <v>66</v>
      </c>
      <c r="L155" s="20">
        <v>58.5687382297552</v>
      </c>
      <c r="M155" s="20">
        <v>53.5185185185185</v>
      </c>
      <c r="N155" s="22">
        <v>0.913772775991426</v>
      </c>
    </row>
    <row r="156" spans="1:14">
      <c r="A156" s="1" t="s">
        <v>24</v>
      </c>
      <c r="B156" s="13" t="s">
        <v>25</v>
      </c>
      <c r="C156" t="s">
        <v>32</v>
      </c>
      <c r="D156" s="7" t="s">
        <v>27</v>
      </c>
      <c r="E156" s="13" t="s">
        <v>28</v>
      </c>
      <c r="H156" t="s">
        <v>29</v>
      </c>
      <c r="I156" t="s">
        <v>30</v>
      </c>
      <c r="J156" s="21" t="s">
        <v>31</v>
      </c>
      <c r="K156" s="71">
        <v>67</v>
      </c>
      <c r="L156" s="20">
        <v>60.2905569007264</v>
      </c>
      <c r="M156" s="20">
        <v>55.4</v>
      </c>
      <c r="N156" s="22">
        <v>0.918883534136546</v>
      </c>
    </row>
    <row r="157" spans="1:14">
      <c r="A157" s="1" t="s">
        <v>24</v>
      </c>
      <c r="B157" s="13" t="s">
        <v>25</v>
      </c>
      <c r="C157" t="s">
        <v>32</v>
      </c>
      <c r="D157" s="7" t="s">
        <v>27</v>
      </c>
      <c r="E157" s="13" t="s">
        <v>28</v>
      </c>
      <c r="H157" t="s">
        <v>29</v>
      </c>
      <c r="I157" t="s">
        <v>30</v>
      </c>
      <c r="J157" s="21" t="s">
        <v>31</v>
      </c>
      <c r="K157" s="71">
        <v>68</v>
      </c>
      <c r="L157" s="20">
        <v>59.5766690538712</v>
      </c>
      <c r="M157" s="20">
        <v>57.4164279275095</v>
      </c>
      <c r="N157" s="22">
        <v>0.963740149278765</v>
      </c>
    </row>
    <row r="158" spans="1:14">
      <c r="A158" s="1" t="s">
        <v>24</v>
      </c>
      <c r="B158" s="13" t="s">
        <v>25</v>
      </c>
      <c r="C158" t="s">
        <v>32</v>
      </c>
      <c r="D158" s="7" t="s">
        <v>27</v>
      </c>
      <c r="E158" s="13" t="s">
        <v>28</v>
      </c>
      <c r="H158" t="s">
        <v>29</v>
      </c>
      <c r="I158" t="s">
        <v>30</v>
      </c>
      <c r="J158" s="21" t="s">
        <v>31</v>
      </c>
      <c r="K158" s="71">
        <v>69</v>
      </c>
      <c r="L158" s="20">
        <v>54.269267668692</v>
      </c>
      <c r="M158" s="20">
        <v>52.0547656554027</v>
      </c>
      <c r="N158" s="22">
        <v>0.959194179165848</v>
      </c>
    </row>
    <row r="159" spans="1:14">
      <c r="A159" s="1" t="s">
        <v>24</v>
      </c>
      <c r="B159" s="13" t="s">
        <v>25</v>
      </c>
      <c r="C159" t="s">
        <v>32</v>
      </c>
      <c r="D159" s="7" t="s">
        <v>27</v>
      </c>
      <c r="E159" s="13" t="s">
        <v>28</v>
      </c>
      <c r="H159" t="s">
        <v>29</v>
      </c>
      <c r="I159" t="s">
        <v>30</v>
      </c>
      <c r="J159" s="21" t="s">
        <v>31</v>
      </c>
      <c r="K159" s="71">
        <v>70</v>
      </c>
      <c r="L159" s="20">
        <v>50.9904022871146</v>
      </c>
      <c r="M159" s="20">
        <v>48.3003968536159</v>
      </c>
      <c r="N159" s="22">
        <v>0.94724486740952</v>
      </c>
    </row>
    <row r="160" spans="1:14">
      <c r="A160" s="1" t="s">
        <v>24</v>
      </c>
      <c r="B160" s="13" t="s">
        <v>25</v>
      </c>
      <c r="C160" t="s">
        <v>32</v>
      </c>
      <c r="D160" s="7" t="s">
        <v>27</v>
      </c>
      <c r="E160" s="13" t="s">
        <v>28</v>
      </c>
      <c r="H160" t="s">
        <v>29</v>
      </c>
      <c r="I160" t="s">
        <v>30</v>
      </c>
      <c r="J160" s="21" t="s">
        <v>31</v>
      </c>
      <c r="K160" s="71">
        <v>71</v>
      </c>
      <c r="L160" s="20">
        <v>55.2286536616565</v>
      </c>
      <c r="M160" s="20">
        <v>51.9345501535428</v>
      </c>
      <c r="N160" s="22">
        <v>0.940355172728015</v>
      </c>
    </row>
    <row r="161" spans="1:14">
      <c r="A161" s="1" t="s">
        <v>24</v>
      </c>
      <c r="B161" s="13" t="s">
        <v>25</v>
      </c>
      <c r="C161" t="s">
        <v>32</v>
      </c>
      <c r="D161" s="7" t="s">
        <v>27</v>
      </c>
      <c r="E161" s="13" t="s">
        <v>28</v>
      </c>
      <c r="H161" t="s">
        <v>29</v>
      </c>
      <c r="I161" t="s">
        <v>30</v>
      </c>
      <c r="J161" s="21" t="s">
        <v>31</v>
      </c>
      <c r="K161" s="71">
        <v>72</v>
      </c>
      <c r="L161" s="20">
        <v>63.020030816641</v>
      </c>
      <c r="M161" s="20">
        <v>59.5590748206282</v>
      </c>
      <c r="N161" s="22">
        <v>0.94508165179921</v>
      </c>
    </row>
    <row r="162" spans="1:14">
      <c r="A162" s="1" t="s">
        <v>24</v>
      </c>
      <c r="B162" s="13" t="s">
        <v>25</v>
      </c>
      <c r="C162" t="s">
        <v>32</v>
      </c>
      <c r="D162" s="7" t="s">
        <v>27</v>
      </c>
      <c r="E162" s="13" t="s">
        <v>28</v>
      </c>
      <c r="H162" t="s">
        <v>29</v>
      </c>
      <c r="I162" t="s">
        <v>30</v>
      </c>
      <c r="J162" s="21" t="s">
        <v>31</v>
      </c>
      <c r="K162" s="71">
        <v>73</v>
      </c>
      <c r="L162" s="20">
        <v>56.0862865947612</v>
      </c>
      <c r="M162" s="20">
        <v>52.781970913992</v>
      </c>
      <c r="N162" s="22">
        <v>0.941085140746726</v>
      </c>
    </row>
    <row r="163" spans="1:14">
      <c r="A163" s="1" t="s">
        <v>24</v>
      </c>
      <c r="B163" s="13" t="s">
        <v>25</v>
      </c>
      <c r="C163" t="s">
        <v>32</v>
      </c>
      <c r="D163" s="7" t="s">
        <v>27</v>
      </c>
      <c r="E163" s="13" t="s">
        <v>28</v>
      </c>
      <c r="H163" t="s">
        <v>29</v>
      </c>
      <c r="I163" t="s">
        <v>30</v>
      </c>
      <c r="J163" s="21" t="s">
        <v>31</v>
      </c>
      <c r="K163" s="71">
        <v>74</v>
      </c>
      <c r="L163" s="20">
        <v>57.6271186440678</v>
      </c>
      <c r="M163" s="20">
        <v>54.1792105207225</v>
      </c>
      <c r="N163" s="22">
        <v>0.940168653153714</v>
      </c>
    </row>
    <row r="164" spans="1:14">
      <c r="A164" s="1" t="s">
        <v>24</v>
      </c>
      <c r="B164" s="13" t="s">
        <v>25</v>
      </c>
      <c r="C164" t="s">
        <v>32</v>
      </c>
      <c r="D164" s="7" t="s">
        <v>27</v>
      </c>
      <c r="E164" s="13" t="s">
        <v>28</v>
      </c>
      <c r="H164" t="s">
        <v>29</v>
      </c>
      <c r="I164" t="s">
        <v>30</v>
      </c>
      <c r="J164" s="21" t="s">
        <v>31</v>
      </c>
      <c r="K164" s="71">
        <v>75</v>
      </c>
      <c r="L164" s="20">
        <v>63.7144903318214</v>
      </c>
      <c r="M164" s="20">
        <v>60.3228986344493</v>
      </c>
      <c r="N164" s="22">
        <v>0.946768911126669</v>
      </c>
    </row>
    <row r="165" spans="1:14">
      <c r="A165" s="1" t="s">
        <v>24</v>
      </c>
      <c r="B165" s="13" t="s">
        <v>25</v>
      </c>
      <c r="C165" t="s">
        <v>32</v>
      </c>
      <c r="D165" s="7" t="s">
        <v>27</v>
      </c>
      <c r="E165" s="13" t="s">
        <v>28</v>
      </c>
      <c r="H165" t="s">
        <v>29</v>
      </c>
      <c r="I165" t="s">
        <v>30</v>
      </c>
      <c r="J165" s="21" t="s">
        <v>31</v>
      </c>
      <c r="K165" s="71">
        <v>76</v>
      </c>
      <c r="L165" s="20">
        <v>61.2590799031477</v>
      </c>
      <c r="M165" s="20">
        <v>57.7033157562162</v>
      </c>
      <c r="N165" s="22">
        <v>0.941955312542185</v>
      </c>
    </row>
    <row r="166" spans="1:14">
      <c r="A166" s="1" t="s">
        <v>24</v>
      </c>
      <c r="B166" s="13" t="s">
        <v>25</v>
      </c>
      <c r="C166" t="s">
        <v>32</v>
      </c>
      <c r="D166" s="7" t="s">
        <v>27</v>
      </c>
      <c r="E166" s="13" t="s">
        <v>28</v>
      </c>
      <c r="H166" t="s">
        <v>29</v>
      </c>
      <c r="I166" t="s">
        <v>30</v>
      </c>
      <c r="J166" s="21" t="s">
        <v>31</v>
      </c>
      <c r="K166" s="71">
        <v>77</v>
      </c>
      <c r="L166" s="20">
        <v>56.6101694915254</v>
      </c>
      <c r="M166" s="20">
        <v>53.666375260093</v>
      </c>
      <c r="N166" s="22">
        <v>0.947998844414816</v>
      </c>
    </row>
    <row r="167" spans="1:14">
      <c r="A167" s="1" t="s">
        <v>24</v>
      </c>
      <c r="B167" s="13" t="s">
        <v>25</v>
      </c>
      <c r="C167" t="s">
        <v>32</v>
      </c>
      <c r="D167" s="7" t="s">
        <v>27</v>
      </c>
      <c r="E167" s="13" t="s">
        <v>28</v>
      </c>
      <c r="H167" t="s">
        <v>29</v>
      </c>
      <c r="I167" t="s">
        <v>30</v>
      </c>
      <c r="J167" s="21" t="s">
        <v>31</v>
      </c>
      <c r="K167" s="71">
        <v>78</v>
      </c>
      <c r="L167" s="20">
        <v>62.1600315333071</v>
      </c>
      <c r="M167" s="20">
        <v>58.0729030231495</v>
      </c>
      <c r="N167" s="22">
        <v>0.934248287696451</v>
      </c>
    </row>
    <row r="168" spans="1:14">
      <c r="A168" s="1" t="s">
        <v>24</v>
      </c>
      <c r="B168" s="13" t="s">
        <v>25</v>
      </c>
      <c r="C168" t="s">
        <v>32</v>
      </c>
      <c r="D168" s="7" t="s">
        <v>27</v>
      </c>
      <c r="E168" s="13" t="s">
        <v>28</v>
      </c>
      <c r="H168" t="s">
        <v>29</v>
      </c>
      <c r="I168" t="s">
        <v>30</v>
      </c>
      <c r="J168" s="21" t="s">
        <v>31</v>
      </c>
      <c r="K168" s="71">
        <v>79</v>
      </c>
      <c r="L168" s="20">
        <v>54.8022598870056</v>
      </c>
      <c r="M168" s="20">
        <v>51.6761118822101</v>
      </c>
      <c r="N168" s="22">
        <v>0.942955855994968</v>
      </c>
    </row>
    <row r="169" spans="1:14">
      <c r="A169" s="1" t="s">
        <v>24</v>
      </c>
      <c r="B169" s="13" t="s">
        <v>25</v>
      </c>
      <c r="C169" t="s">
        <v>32</v>
      </c>
      <c r="D169" s="7" t="s">
        <v>27</v>
      </c>
      <c r="E169" s="13" t="s">
        <v>28</v>
      </c>
      <c r="H169" t="s">
        <v>29</v>
      </c>
      <c r="I169" t="s">
        <v>30</v>
      </c>
      <c r="J169" s="21" t="s">
        <v>31</v>
      </c>
      <c r="K169" s="71">
        <v>80</v>
      </c>
      <c r="L169" s="20">
        <v>62.2881355932203</v>
      </c>
      <c r="M169" s="20">
        <v>66.2571343353646</v>
      </c>
      <c r="N169" s="22">
        <v>1.06371997980585</v>
      </c>
    </row>
    <row r="170" spans="1:14">
      <c r="A170" s="1" t="s">
        <v>24</v>
      </c>
      <c r="B170" s="13" t="s">
        <v>25</v>
      </c>
      <c r="C170" t="s">
        <v>32</v>
      </c>
      <c r="D170" s="7" t="s">
        <v>27</v>
      </c>
      <c r="E170" s="13" t="s">
        <v>28</v>
      </c>
      <c r="H170" t="s">
        <v>29</v>
      </c>
      <c r="I170" t="s">
        <v>30</v>
      </c>
      <c r="J170" s="21" t="s">
        <v>31</v>
      </c>
      <c r="K170" s="71">
        <v>81</v>
      </c>
      <c r="L170" s="20">
        <v>56.6546262850792</v>
      </c>
      <c r="M170" s="20">
        <v>53.8852459016393</v>
      </c>
      <c r="N170" s="22">
        <v>0.951118195193722</v>
      </c>
    </row>
    <row r="171" spans="1:14">
      <c r="A171" s="1" t="s">
        <v>24</v>
      </c>
      <c r="B171" s="13" t="s">
        <v>25</v>
      </c>
      <c r="C171" t="s">
        <v>32</v>
      </c>
      <c r="D171" s="7" t="s">
        <v>27</v>
      </c>
      <c r="E171" s="13" t="s">
        <v>28</v>
      </c>
      <c r="H171" t="s">
        <v>29</v>
      </c>
      <c r="I171" t="s">
        <v>30</v>
      </c>
      <c r="J171" s="21" t="s">
        <v>31</v>
      </c>
      <c r="K171" s="71">
        <v>82</v>
      </c>
      <c r="L171" s="20">
        <v>55.8111380145279</v>
      </c>
      <c r="M171" s="20">
        <v>52.9285714285714</v>
      </c>
      <c r="N171" s="22">
        <v>0.948351409978308</v>
      </c>
    </row>
    <row r="172" spans="1:14">
      <c r="A172" s="1" t="s">
        <v>24</v>
      </c>
      <c r="B172" s="13" t="s">
        <v>25</v>
      </c>
      <c r="C172" t="s">
        <v>32</v>
      </c>
      <c r="D172" s="7" t="s">
        <v>27</v>
      </c>
      <c r="E172" s="13" t="s">
        <v>28</v>
      </c>
      <c r="H172" t="s">
        <v>29</v>
      </c>
      <c r="I172" t="s">
        <v>30</v>
      </c>
      <c r="J172" s="21" t="s">
        <v>31</v>
      </c>
      <c r="K172" s="71">
        <v>83</v>
      </c>
      <c r="L172" s="20">
        <v>59.3220338983051</v>
      </c>
      <c r="M172" s="20">
        <v>56.4333333333333</v>
      </c>
      <c r="N172" s="22">
        <v>0.951304761904762</v>
      </c>
    </row>
    <row r="173" spans="1:14">
      <c r="A173" s="1" t="s">
        <v>24</v>
      </c>
      <c r="B173" s="13" t="s">
        <v>25</v>
      </c>
      <c r="C173" t="s">
        <v>32</v>
      </c>
      <c r="D173" s="7" t="s">
        <v>27</v>
      </c>
      <c r="E173" s="13" t="s">
        <v>28</v>
      </c>
      <c r="H173" t="s">
        <v>29</v>
      </c>
      <c r="I173" t="s">
        <v>30</v>
      </c>
      <c r="J173" s="21" t="s">
        <v>31</v>
      </c>
      <c r="K173" s="71">
        <v>84</v>
      </c>
      <c r="L173" s="20">
        <v>58.0731489741302</v>
      </c>
      <c r="M173" s="20">
        <v>54.2368421052632</v>
      </c>
      <c r="N173" s="22">
        <v>0.933940092165899</v>
      </c>
    </row>
    <row r="174" spans="1:14">
      <c r="A174" s="1" t="s">
        <v>24</v>
      </c>
      <c r="B174" s="13" t="s">
        <v>25</v>
      </c>
      <c r="C174" t="s">
        <v>32</v>
      </c>
      <c r="D174" s="7" t="s">
        <v>27</v>
      </c>
      <c r="E174" s="13" t="s">
        <v>28</v>
      </c>
      <c r="H174" t="s">
        <v>29</v>
      </c>
      <c r="I174" t="s">
        <v>30</v>
      </c>
      <c r="J174" s="21" t="s">
        <v>31</v>
      </c>
      <c r="K174" s="71">
        <v>85</v>
      </c>
      <c r="L174" s="20">
        <v>61.7433414043584</v>
      </c>
      <c r="M174" s="20">
        <v>58.7142857142857</v>
      </c>
      <c r="N174" s="22">
        <v>0.950941176470588</v>
      </c>
    </row>
    <row r="175" spans="1:14">
      <c r="A175" s="1" t="s">
        <v>24</v>
      </c>
      <c r="B175" s="13" t="s">
        <v>25</v>
      </c>
      <c r="C175" t="s">
        <v>32</v>
      </c>
      <c r="D175" s="7" t="s">
        <v>27</v>
      </c>
      <c r="E175" s="13" t="s">
        <v>28</v>
      </c>
      <c r="H175" t="s">
        <v>29</v>
      </c>
      <c r="I175" t="s">
        <v>30</v>
      </c>
      <c r="J175" s="21" t="s">
        <v>31</v>
      </c>
      <c r="K175" s="71">
        <v>86</v>
      </c>
      <c r="L175" s="20">
        <v>57.6271186440678</v>
      </c>
      <c r="M175" s="20">
        <v>55.3148148148148</v>
      </c>
      <c r="N175" s="22">
        <v>0.959874727668845</v>
      </c>
    </row>
    <row r="176" spans="1:14">
      <c r="A176" s="1" t="s">
        <v>24</v>
      </c>
      <c r="B176" s="13" t="s">
        <v>25</v>
      </c>
      <c r="C176" t="s">
        <v>32</v>
      </c>
      <c r="D176" s="7" t="s">
        <v>27</v>
      </c>
      <c r="E176" s="13" t="s">
        <v>28</v>
      </c>
      <c r="H176" t="s">
        <v>29</v>
      </c>
      <c r="I176" t="s">
        <v>30</v>
      </c>
      <c r="J176" s="21" t="s">
        <v>31</v>
      </c>
      <c r="K176" s="71">
        <v>87</v>
      </c>
      <c r="L176" s="20">
        <v>58.6606035551881</v>
      </c>
      <c r="M176" s="20">
        <v>56.9024390243902</v>
      </c>
      <c r="N176" s="22">
        <v>0.970028188865398</v>
      </c>
    </row>
    <row r="177" spans="1:14">
      <c r="A177" s="1" t="s">
        <v>24</v>
      </c>
      <c r="B177" s="13" t="s">
        <v>25</v>
      </c>
      <c r="C177" t="s">
        <v>32</v>
      </c>
      <c r="D177" s="7" t="s">
        <v>27</v>
      </c>
      <c r="E177" s="13" t="s">
        <v>28</v>
      </c>
      <c r="H177" t="s">
        <v>29</v>
      </c>
      <c r="I177" t="s">
        <v>30</v>
      </c>
      <c r="J177" s="21" t="s">
        <v>31</v>
      </c>
      <c r="K177" s="71">
        <v>88</v>
      </c>
      <c r="L177" s="20">
        <v>58.3217560433454</v>
      </c>
      <c r="M177" s="20">
        <v>54.7213114754098</v>
      </c>
      <c r="N177" s="22">
        <v>0.938265840876608</v>
      </c>
    </row>
    <row r="178" spans="1:14">
      <c r="A178" s="1" t="s">
        <v>24</v>
      </c>
      <c r="B178" s="13" t="s">
        <v>25</v>
      </c>
      <c r="C178" t="s">
        <v>32</v>
      </c>
      <c r="D178" s="7" t="s">
        <v>27</v>
      </c>
      <c r="E178" s="13" t="s">
        <v>28</v>
      </c>
      <c r="H178" t="s">
        <v>29</v>
      </c>
      <c r="I178" t="s">
        <v>30</v>
      </c>
      <c r="J178" s="21" t="s">
        <v>31</v>
      </c>
      <c r="K178" s="71">
        <v>89</v>
      </c>
      <c r="L178" s="20">
        <v>53.5982217282579</v>
      </c>
      <c r="M178" s="20">
        <v>51.4180327868852</v>
      </c>
      <c r="N178" s="22">
        <v>0.959323483670295</v>
      </c>
    </row>
    <row r="179" spans="1:14">
      <c r="A179" s="1" t="s">
        <v>24</v>
      </c>
      <c r="B179" s="13" t="s">
        <v>25</v>
      </c>
      <c r="C179" t="s">
        <v>32</v>
      </c>
      <c r="D179" s="7" t="s">
        <v>27</v>
      </c>
      <c r="E179" s="13" t="s">
        <v>28</v>
      </c>
      <c r="H179" t="s">
        <v>29</v>
      </c>
      <c r="I179" t="s">
        <v>30</v>
      </c>
      <c r="J179" s="21" t="s">
        <v>31</v>
      </c>
      <c r="K179" s="71">
        <v>90</v>
      </c>
      <c r="L179" s="20">
        <v>54.5049063336307</v>
      </c>
      <c r="M179" s="20">
        <v>51</v>
      </c>
      <c r="N179" s="22">
        <v>0.93569558101473</v>
      </c>
    </row>
    <row r="180" spans="1:14">
      <c r="A180" s="1" t="s">
        <v>24</v>
      </c>
      <c r="B180" s="13" t="s">
        <v>25</v>
      </c>
      <c r="C180" t="s">
        <v>32</v>
      </c>
      <c r="D180" s="7" t="s">
        <v>27</v>
      </c>
      <c r="E180" s="13" t="s">
        <v>28</v>
      </c>
      <c r="H180" t="s">
        <v>29</v>
      </c>
      <c r="I180" t="s">
        <v>30</v>
      </c>
      <c r="J180" s="21" t="s">
        <v>31</v>
      </c>
      <c r="K180" s="71">
        <v>91</v>
      </c>
      <c r="L180" s="20">
        <v>58.6440677966102</v>
      </c>
      <c r="M180" s="20">
        <v>55.66</v>
      </c>
      <c r="N180" s="22">
        <v>0.949115606936416</v>
      </c>
    </row>
    <row r="181" spans="1:14">
      <c r="A181" s="1" t="s">
        <v>24</v>
      </c>
      <c r="B181" s="13" t="s">
        <v>25</v>
      </c>
      <c r="C181" t="s">
        <v>32</v>
      </c>
      <c r="D181" s="7" t="s">
        <v>27</v>
      </c>
      <c r="E181" s="13" t="s">
        <v>28</v>
      </c>
      <c r="H181" t="s">
        <v>29</v>
      </c>
      <c r="I181" t="s">
        <v>30</v>
      </c>
      <c r="J181" s="21" t="s">
        <v>31</v>
      </c>
      <c r="K181" s="71">
        <v>92</v>
      </c>
      <c r="L181" s="20">
        <v>61.0797237915882</v>
      </c>
      <c r="M181" s="20">
        <v>58.2777777777778</v>
      </c>
      <c r="N181" s="22">
        <v>0.95412641315519</v>
      </c>
    </row>
    <row r="182" spans="1:14">
      <c r="A182" s="1" t="s">
        <v>24</v>
      </c>
      <c r="B182" s="13" t="s">
        <v>25</v>
      </c>
      <c r="C182" t="s">
        <v>32</v>
      </c>
      <c r="D182" s="7" t="s">
        <v>27</v>
      </c>
      <c r="E182" s="13" t="s">
        <v>28</v>
      </c>
      <c r="H182" t="s">
        <v>29</v>
      </c>
      <c r="I182" t="s">
        <v>30</v>
      </c>
      <c r="J182" s="21" t="s">
        <v>31</v>
      </c>
      <c r="K182" s="71">
        <v>93</v>
      </c>
      <c r="L182" s="20">
        <v>55.4669325357262</v>
      </c>
      <c r="M182" s="20">
        <v>50.3333333333333</v>
      </c>
      <c r="N182" s="22">
        <v>0.907447573397244</v>
      </c>
    </row>
    <row r="183" spans="1:14">
      <c r="A183" s="1" t="s">
        <v>24</v>
      </c>
      <c r="B183" s="13" t="s">
        <v>25</v>
      </c>
      <c r="C183" t="s">
        <v>32</v>
      </c>
      <c r="D183" s="7" t="s">
        <v>27</v>
      </c>
      <c r="E183" s="13" t="s">
        <v>28</v>
      </c>
      <c r="H183" t="s">
        <v>29</v>
      </c>
      <c r="I183" t="s">
        <v>30</v>
      </c>
      <c r="J183" s="21" t="s">
        <v>31</v>
      </c>
      <c r="K183" s="71">
        <v>94</v>
      </c>
      <c r="L183" s="20">
        <v>55.8294812532101</v>
      </c>
      <c r="M183" s="20">
        <v>51.3333333333333</v>
      </c>
      <c r="N183" s="22">
        <v>0.919466421343146</v>
      </c>
    </row>
    <row r="184" spans="1:14">
      <c r="A184" s="1" t="s">
        <v>24</v>
      </c>
      <c r="B184" s="13" t="s">
        <v>25</v>
      </c>
      <c r="C184" t="s">
        <v>32</v>
      </c>
      <c r="D184" s="7" t="s">
        <v>27</v>
      </c>
      <c r="E184" s="13" t="s">
        <v>28</v>
      </c>
      <c r="H184" t="s">
        <v>29</v>
      </c>
      <c r="I184" t="s">
        <v>30</v>
      </c>
      <c r="J184" s="21" t="s">
        <v>31</v>
      </c>
      <c r="K184" s="71">
        <v>95</v>
      </c>
      <c r="L184" s="20">
        <v>69.6327683615819</v>
      </c>
      <c r="M184" s="20">
        <v>65.1666666666667</v>
      </c>
      <c r="N184" s="22">
        <v>0.935862068965517</v>
      </c>
    </row>
    <row r="185" spans="1:14">
      <c r="A185" s="1" t="s">
        <v>24</v>
      </c>
      <c r="B185" s="13" t="s">
        <v>25</v>
      </c>
      <c r="C185" t="s">
        <v>32</v>
      </c>
      <c r="D185" s="7" t="s">
        <v>27</v>
      </c>
      <c r="E185" s="13" t="s">
        <v>28</v>
      </c>
      <c r="H185" t="s">
        <v>29</v>
      </c>
      <c r="I185" t="s">
        <v>30</v>
      </c>
      <c r="J185" s="21" t="s">
        <v>31</v>
      </c>
      <c r="K185" s="71">
        <v>96</v>
      </c>
      <c r="L185" s="20">
        <v>59.5103578154426</v>
      </c>
      <c r="M185" s="20">
        <v>56.3333333333333</v>
      </c>
      <c r="N185" s="22">
        <v>0.946613924050633</v>
      </c>
    </row>
    <row r="186" spans="1:14">
      <c r="A186" s="1" t="s">
        <v>24</v>
      </c>
      <c r="B186" s="13" t="s">
        <v>25</v>
      </c>
      <c r="C186" t="s">
        <v>32</v>
      </c>
      <c r="D186" s="7" t="s">
        <v>27</v>
      </c>
      <c r="E186" s="13" t="s">
        <v>28</v>
      </c>
      <c r="H186" t="s">
        <v>29</v>
      </c>
      <c r="I186" t="s">
        <v>30</v>
      </c>
      <c r="J186" s="21" t="s">
        <v>31</v>
      </c>
      <c r="K186" s="71">
        <v>97</v>
      </c>
      <c r="L186" s="20">
        <v>59.148196436332</v>
      </c>
      <c r="M186" s="20">
        <v>56.3333333333333</v>
      </c>
      <c r="N186" s="22">
        <v>0.952409992652461</v>
      </c>
    </row>
    <row r="187" spans="1:14">
      <c r="A187" s="1" t="s">
        <v>24</v>
      </c>
      <c r="B187" s="13" t="s">
        <v>25</v>
      </c>
      <c r="C187" t="s">
        <v>32</v>
      </c>
      <c r="D187" s="7" t="s">
        <v>27</v>
      </c>
      <c r="E187" s="13" t="s">
        <v>28</v>
      </c>
      <c r="H187" t="s">
        <v>29</v>
      </c>
      <c r="I187" t="s">
        <v>30</v>
      </c>
      <c r="J187" s="21" t="s">
        <v>31</v>
      </c>
      <c r="K187" s="71">
        <v>98</v>
      </c>
      <c r="L187" s="20">
        <v>57.6271186440678</v>
      </c>
      <c r="M187" s="20">
        <v>52.3333333333333</v>
      </c>
      <c r="N187" s="22">
        <v>0.908137254901961</v>
      </c>
    </row>
    <row r="188" spans="1:14">
      <c r="A188" s="1" t="s">
        <v>24</v>
      </c>
      <c r="B188" s="13" t="s">
        <v>25</v>
      </c>
      <c r="C188" t="s">
        <v>32</v>
      </c>
      <c r="D188" s="7" t="s">
        <v>27</v>
      </c>
      <c r="E188" s="13" t="s">
        <v>28</v>
      </c>
      <c r="H188" t="s">
        <v>29</v>
      </c>
      <c r="I188" t="s">
        <v>30</v>
      </c>
      <c r="J188" s="21" t="s">
        <v>31</v>
      </c>
      <c r="K188" s="71">
        <v>99</v>
      </c>
      <c r="L188" s="20">
        <v>46.7312348668281</v>
      </c>
      <c r="M188" s="20">
        <v>40.8571428571429</v>
      </c>
      <c r="N188" s="22">
        <v>0.874300518134715</v>
      </c>
    </row>
    <row r="189" spans="1:14">
      <c r="A189" s="1" t="s">
        <v>24</v>
      </c>
      <c r="B189" s="13" t="s">
        <v>25</v>
      </c>
      <c r="C189" t="s">
        <v>32</v>
      </c>
      <c r="D189" s="7" t="s">
        <v>27</v>
      </c>
      <c r="E189" s="13" t="s">
        <v>28</v>
      </c>
      <c r="H189" t="s">
        <v>29</v>
      </c>
      <c r="I189" t="s">
        <v>30</v>
      </c>
      <c r="J189" s="21" t="s">
        <v>31</v>
      </c>
      <c r="K189" s="71">
        <v>100</v>
      </c>
      <c r="L189" s="20">
        <v>61.2590799031477</v>
      </c>
      <c r="M189" s="20">
        <v>57.9285714285714</v>
      </c>
      <c r="N189" s="22">
        <v>0.945632411067194</v>
      </c>
    </row>
    <row r="190" spans="1:14">
      <c r="A190" s="1" t="s">
        <v>24</v>
      </c>
      <c r="B190" s="13" t="s">
        <v>25</v>
      </c>
      <c r="C190" t="s">
        <v>32</v>
      </c>
      <c r="D190" s="7" t="s">
        <v>27</v>
      </c>
      <c r="E190" s="13" t="s">
        <v>28</v>
      </c>
      <c r="H190" t="s">
        <v>29</v>
      </c>
      <c r="I190" t="s">
        <v>30</v>
      </c>
      <c r="J190" s="21" t="s">
        <v>31</v>
      </c>
      <c r="K190" s="71">
        <v>101</v>
      </c>
      <c r="L190" s="20">
        <v>57.6908372626481</v>
      </c>
      <c r="M190" s="20">
        <v>55.1052631578947</v>
      </c>
      <c r="N190" s="22">
        <v>0.955182239893969</v>
      </c>
    </row>
    <row r="191" spans="1:14">
      <c r="A191" s="1" t="s">
        <v>24</v>
      </c>
      <c r="B191" s="13" t="s">
        <v>25</v>
      </c>
      <c r="C191" t="s">
        <v>32</v>
      </c>
      <c r="D191" s="7" t="s">
        <v>27</v>
      </c>
      <c r="E191" s="13" t="s">
        <v>28</v>
      </c>
      <c r="H191" t="s">
        <v>29</v>
      </c>
      <c r="I191" t="s">
        <v>30</v>
      </c>
      <c r="J191" s="21" t="s">
        <v>31</v>
      </c>
      <c r="K191" s="71">
        <v>102</v>
      </c>
      <c r="L191" s="20">
        <v>66.1016949152542</v>
      </c>
      <c r="M191" s="20">
        <v>64.0414937759336</v>
      </c>
      <c r="N191" s="22">
        <v>0.968832854558996</v>
      </c>
    </row>
    <row r="192" spans="1:14">
      <c r="A192" s="1" t="s">
        <v>24</v>
      </c>
      <c r="B192" s="13" t="s">
        <v>25</v>
      </c>
      <c r="C192" t="s">
        <v>32</v>
      </c>
      <c r="D192" s="7" t="s">
        <v>27</v>
      </c>
      <c r="E192" s="13" t="s">
        <v>28</v>
      </c>
      <c r="H192" t="s">
        <v>29</v>
      </c>
      <c r="I192" t="s">
        <v>30</v>
      </c>
      <c r="J192" s="21" t="s">
        <v>31</v>
      </c>
      <c r="K192" s="71">
        <v>103</v>
      </c>
      <c r="L192" s="20">
        <v>58.7224720396633</v>
      </c>
      <c r="M192" s="20">
        <v>55.0884353741497</v>
      </c>
      <c r="N192" s="22">
        <v>0.938115059886118</v>
      </c>
    </row>
    <row r="193" spans="1:14">
      <c r="A193" s="1" t="s">
        <v>24</v>
      </c>
      <c r="B193" s="13" t="s">
        <v>25</v>
      </c>
      <c r="C193" t="s">
        <v>32</v>
      </c>
      <c r="D193" s="7" t="s">
        <v>27</v>
      </c>
      <c r="E193" s="13" t="s">
        <v>28</v>
      </c>
      <c r="H193" t="s">
        <v>29</v>
      </c>
      <c r="I193" t="s">
        <v>30</v>
      </c>
      <c r="J193" s="21" t="s">
        <v>31</v>
      </c>
      <c r="K193" s="71">
        <v>104</v>
      </c>
      <c r="L193" s="20">
        <v>59.6006501044811</v>
      </c>
      <c r="M193" s="20">
        <v>57.6712328767123</v>
      </c>
      <c r="N193" s="22">
        <v>0.967627580833658</v>
      </c>
    </row>
    <row r="194" spans="1:14">
      <c r="A194" s="1" t="s">
        <v>24</v>
      </c>
      <c r="B194" s="13" t="s">
        <v>25</v>
      </c>
      <c r="C194" t="s">
        <v>32</v>
      </c>
      <c r="D194" s="7" t="s">
        <v>27</v>
      </c>
      <c r="E194" s="13" t="s">
        <v>28</v>
      </c>
      <c r="H194" t="s">
        <v>29</v>
      </c>
      <c r="I194" t="s">
        <v>30</v>
      </c>
      <c r="J194" s="21" t="s">
        <v>31</v>
      </c>
      <c r="K194" s="71">
        <v>105</v>
      </c>
      <c r="L194" s="20">
        <v>59.5020248987551</v>
      </c>
      <c r="M194" s="20">
        <v>56.8938053097345</v>
      </c>
      <c r="N194" s="22">
        <v>0.956165868414419</v>
      </c>
    </row>
    <row r="195" spans="1:14">
      <c r="A195" s="1" t="s">
        <v>24</v>
      </c>
      <c r="B195" s="13" t="s">
        <v>25</v>
      </c>
      <c r="C195" t="s">
        <v>32</v>
      </c>
      <c r="D195" s="7" t="s">
        <v>27</v>
      </c>
      <c r="E195" s="13" t="s">
        <v>28</v>
      </c>
      <c r="H195" t="s">
        <v>29</v>
      </c>
      <c r="I195" t="s">
        <v>30</v>
      </c>
      <c r="J195" s="21" t="s">
        <v>31</v>
      </c>
      <c r="K195" s="71">
        <v>106</v>
      </c>
      <c r="L195" s="20">
        <v>59.5020248987551</v>
      </c>
      <c r="M195" s="20">
        <v>57.0442477876106</v>
      </c>
      <c r="N195" s="22">
        <v>0.958694227375851</v>
      </c>
    </row>
    <row r="196" spans="1:14">
      <c r="A196" s="1" t="s">
        <v>24</v>
      </c>
      <c r="B196" s="13" t="s">
        <v>25</v>
      </c>
      <c r="C196" t="s">
        <v>32</v>
      </c>
      <c r="D196" s="7" t="s">
        <v>27</v>
      </c>
      <c r="E196" s="13" t="s">
        <v>28</v>
      </c>
      <c r="H196" t="s">
        <v>29</v>
      </c>
      <c r="I196" t="s">
        <v>30</v>
      </c>
      <c r="J196" s="21" t="s">
        <v>31</v>
      </c>
      <c r="K196" s="71">
        <v>107</v>
      </c>
      <c r="L196" s="20">
        <v>57.4098218166015</v>
      </c>
      <c r="M196" s="20">
        <v>54.3333333333333</v>
      </c>
      <c r="N196" s="22">
        <v>0.946411809235428</v>
      </c>
    </row>
    <row r="197" spans="1:14">
      <c r="A197" s="1" t="s">
        <v>24</v>
      </c>
      <c r="B197" s="13" t="s">
        <v>25</v>
      </c>
      <c r="C197" t="s">
        <v>32</v>
      </c>
      <c r="D197" s="7" t="s">
        <v>27</v>
      </c>
      <c r="E197" s="13" t="s">
        <v>28</v>
      </c>
      <c r="H197" t="s">
        <v>29</v>
      </c>
      <c r="I197" t="s">
        <v>30</v>
      </c>
      <c r="J197" s="21" t="s">
        <v>31</v>
      </c>
      <c r="K197" s="71">
        <v>108</v>
      </c>
      <c r="L197" s="20">
        <v>60.025583626479</v>
      </c>
      <c r="M197" s="20">
        <v>58.0094339622641</v>
      </c>
      <c r="N197" s="22">
        <v>0.966411827384124</v>
      </c>
    </row>
    <row r="198" spans="1:14">
      <c r="A198" s="1" t="s">
        <v>24</v>
      </c>
      <c r="B198" s="13" t="s">
        <v>25</v>
      </c>
      <c r="C198" t="s">
        <v>32</v>
      </c>
      <c r="D198" s="7" t="s">
        <v>27</v>
      </c>
      <c r="E198" s="13" t="s">
        <v>28</v>
      </c>
      <c r="H198" t="s">
        <v>29</v>
      </c>
      <c r="I198" t="s">
        <v>30</v>
      </c>
      <c r="J198" s="21" t="s">
        <v>31</v>
      </c>
      <c r="K198" s="71">
        <v>109</v>
      </c>
      <c r="L198" s="20">
        <v>54.8022598870057</v>
      </c>
      <c r="M198" s="20">
        <v>53.3181818181818</v>
      </c>
      <c r="N198" s="22">
        <v>0.972919400187441</v>
      </c>
    </row>
    <row r="199" spans="1:14">
      <c r="A199" s="1" t="s">
        <v>24</v>
      </c>
      <c r="B199" s="13" t="s">
        <v>25</v>
      </c>
      <c r="C199" t="s">
        <v>32</v>
      </c>
      <c r="D199" s="7" t="s">
        <v>27</v>
      </c>
      <c r="E199" s="13" t="s">
        <v>28</v>
      </c>
      <c r="H199" t="s">
        <v>29</v>
      </c>
      <c r="I199" t="s">
        <v>30</v>
      </c>
      <c r="J199" s="21" t="s">
        <v>31</v>
      </c>
      <c r="K199" s="71">
        <v>110</v>
      </c>
      <c r="L199" s="20">
        <v>57.3753985568048</v>
      </c>
      <c r="M199" s="20">
        <v>55.2079207920792</v>
      </c>
      <c r="N199" s="22">
        <v>0.962222872184849</v>
      </c>
    </row>
    <row r="200" spans="1:14">
      <c r="A200" s="1" t="s">
        <v>24</v>
      </c>
      <c r="B200" s="13" t="s">
        <v>25</v>
      </c>
      <c r="C200" t="s">
        <v>32</v>
      </c>
      <c r="D200" s="7" t="s">
        <v>27</v>
      </c>
      <c r="E200" s="13" t="s">
        <v>28</v>
      </c>
      <c r="H200" t="s">
        <v>29</v>
      </c>
      <c r="I200" t="s">
        <v>30</v>
      </c>
      <c r="J200" s="21" t="s">
        <v>31</v>
      </c>
      <c r="K200" s="71">
        <v>111</v>
      </c>
      <c r="L200" s="20">
        <v>59.85727029438</v>
      </c>
      <c r="M200" s="20">
        <v>57.8289473684211</v>
      </c>
      <c r="N200" s="22">
        <v>0.966114008941878</v>
      </c>
    </row>
    <row r="201" spans="1:14">
      <c r="A201" s="1" t="s">
        <v>24</v>
      </c>
      <c r="B201" s="13" t="s">
        <v>25</v>
      </c>
      <c r="C201" t="s">
        <v>32</v>
      </c>
      <c r="D201" s="7" t="s">
        <v>27</v>
      </c>
      <c r="E201" s="13" t="s">
        <v>28</v>
      </c>
      <c r="H201" t="s">
        <v>29</v>
      </c>
      <c r="I201" t="s">
        <v>30</v>
      </c>
      <c r="J201" s="21" t="s">
        <v>31</v>
      </c>
      <c r="K201" s="71">
        <v>112</v>
      </c>
      <c r="L201" s="20">
        <v>56.1718883752782</v>
      </c>
      <c r="M201" s="20">
        <v>53.1212121212121</v>
      </c>
      <c r="N201" s="22">
        <v>0.945690338311491</v>
      </c>
    </row>
    <row r="202" spans="1:14">
      <c r="A202" s="1" t="s">
        <v>24</v>
      </c>
      <c r="B202" s="13" t="s">
        <v>25</v>
      </c>
      <c r="C202" t="s">
        <v>32</v>
      </c>
      <c r="D202" s="7" t="s">
        <v>27</v>
      </c>
      <c r="E202" s="13" t="s">
        <v>28</v>
      </c>
      <c r="H202" t="s">
        <v>29</v>
      </c>
      <c r="I202" t="s">
        <v>30</v>
      </c>
      <c r="J202" s="21" t="s">
        <v>31</v>
      </c>
      <c r="K202" s="71">
        <v>113</v>
      </c>
      <c r="L202" s="20">
        <v>66.1016949152542</v>
      </c>
      <c r="M202" s="20">
        <v>62.7631578947368</v>
      </c>
      <c r="N202" s="22">
        <v>0.949493927125506</v>
      </c>
    </row>
    <row r="203" spans="1:14">
      <c r="A203" s="1" t="s">
        <v>24</v>
      </c>
      <c r="B203" s="13" t="s">
        <v>25</v>
      </c>
      <c r="C203" t="s">
        <v>32</v>
      </c>
      <c r="D203" s="7" t="s">
        <v>27</v>
      </c>
      <c r="E203" s="13" t="s">
        <v>28</v>
      </c>
      <c r="H203" t="s">
        <v>29</v>
      </c>
      <c r="I203" t="s">
        <v>30</v>
      </c>
      <c r="J203" s="21" t="s">
        <v>31</v>
      </c>
      <c r="K203" s="71">
        <v>114</v>
      </c>
      <c r="L203" s="20">
        <v>67.1135846192765</v>
      </c>
      <c r="M203" s="20">
        <v>62.4626865671642</v>
      </c>
      <c r="N203" s="22">
        <v>0.930701093102149</v>
      </c>
    </row>
    <row r="204" spans="1:14">
      <c r="A204" s="1" t="s">
        <v>24</v>
      </c>
      <c r="B204" s="13" t="s">
        <v>25</v>
      </c>
      <c r="C204" t="s">
        <v>32</v>
      </c>
      <c r="D204" s="7" t="s">
        <v>27</v>
      </c>
      <c r="E204" s="13" t="s">
        <v>28</v>
      </c>
      <c r="H204" t="s">
        <v>29</v>
      </c>
      <c r="I204" t="s">
        <v>30</v>
      </c>
      <c r="J204" s="21" t="s">
        <v>31</v>
      </c>
      <c r="K204" s="71">
        <v>115</v>
      </c>
      <c r="L204" s="20">
        <v>58.3822789058567</v>
      </c>
      <c r="M204" s="20">
        <v>56.3663366336634</v>
      </c>
      <c r="N204" s="22">
        <v>0.96546996263294</v>
      </c>
    </row>
    <row r="205" spans="1:14">
      <c r="A205" s="1" t="s">
        <v>24</v>
      </c>
      <c r="B205" s="13" t="s">
        <v>25</v>
      </c>
      <c r="C205" t="s">
        <v>32</v>
      </c>
      <c r="D205" s="7" t="s">
        <v>27</v>
      </c>
      <c r="E205" s="13" t="s">
        <v>28</v>
      </c>
      <c r="H205" t="s">
        <v>29</v>
      </c>
      <c r="I205" t="s">
        <v>30</v>
      </c>
      <c r="J205" s="21" t="s">
        <v>31</v>
      </c>
      <c r="K205" s="71">
        <v>116</v>
      </c>
      <c r="L205" s="20">
        <v>54.2857142857143</v>
      </c>
      <c r="M205" s="20">
        <v>53.3485714285714</v>
      </c>
      <c r="N205" s="22">
        <v>0.982736842105263</v>
      </c>
    </row>
    <row r="206" spans="1:14">
      <c r="A206" s="1" t="s">
        <v>24</v>
      </c>
      <c r="B206" s="13" t="s">
        <v>25</v>
      </c>
      <c r="C206" t="s">
        <v>32</v>
      </c>
      <c r="D206" s="7" t="s">
        <v>27</v>
      </c>
      <c r="E206" s="13" t="s">
        <v>28</v>
      </c>
      <c r="H206" t="s">
        <v>29</v>
      </c>
      <c r="I206" t="s">
        <v>30</v>
      </c>
      <c r="J206" s="21" t="s">
        <v>31</v>
      </c>
      <c r="K206" s="71">
        <v>117</v>
      </c>
      <c r="L206" s="20">
        <v>58.1256231306082</v>
      </c>
      <c r="M206" s="20">
        <v>55</v>
      </c>
      <c r="N206" s="22">
        <v>0.94622641509434</v>
      </c>
    </row>
    <row r="207" spans="1:14">
      <c r="A207" s="1" t="s">
        <v>24</v>
      </c>
      <c r="B207" s="13" t="s">
        <v>25</v>
      </c>
      <c r="C207" t="s">
        <v>32</v>
      </c>
      <c r="D207" s="7" t="s">
        <v>27</v>
      </c>
      <c r="E207" s="13" t="s">
        <v>28</v>
      </c>
      <c r="H207" t="s">
        <v>29</v>
      </c>
      <c r="I207" t="s">
        <v>30</v>
      </c>
      <c r="J207" s="21" t="s">
        <v>31</v>
      </c>
      <c r="K207" s="71">
        <v>118</v>
      </c>
      <c r="L207" s="20">
        <v>57.2235673930589</v>
      </c>
      <c r="M207" s="20">
        <v>54.0714285714286</v>
      </c>
      <c r="N207" s="22">
        <v>0.944915373765867</v>
      </c>
    </row>
    <row r="208" spans="1:14">
      <c r="A208" s="1" t="s">
        <v>24</v>
      </c>
      <c r="B208" s="13" t="s">
        <v>25</v>
      </c>
      <c r="C208" t="s">
        <v>32</v>
      </c>
      <c r="D208" s="7" t="s">
        <v>27</v>
      </c>
      <c r="E208" s="13" t="s">
        <v>28</v>
      </c>
      <c r="H208" t="s">
        <v>29</v>
      </c>
      <c r="I208" t="s">
        <v>30</v>
      </c>
      <c r="J208" s="21" t="s">
        <v>31</v>
      </c>
      <c r="K208" s="71">
        <v>119</v>
      </c>
      <c r="L208" s="20">
        <v>57.1166020012252</v>
      </c>
      <c r="M208" s="20">
        <v>55.1084337349398</v>
      </c>
      <c r="N208" s="22">
        <v>0.96484090096532</v>
      </c>
    </row>
    <row r="209" spans="1:14">
      <c r="A209" s="1" t="s">
        <v>24</v>
      </c>
      <c r="B209" s="13" t="s">
        <v>25</v>
      </c>
      <c r="C209" t="s">
        <v>32</v>
      </c>
      <c r="D209" s="7" t="s">
        <v>27</v>
      </c>
      <c r="E209" s="13" t="s">
        <v>28</v>
      </c>
      <c r="H209" t="s">
        <v>29</v>
      </c>
      <c r="I209" t="s">
        <v>30</v>
      </c>
      <c r="J209" s="21" t="s">
        <v>31</v>
      </c>
      <c r="K209" s="71">
        <v>120</v>
      </c>
      <c r="L209" s="20">
        <v>56.4164648910412</v>
      </c>
      <c r="M209" s="20">
        <v>54.5535714285714</v>
      </c>
      <c r="N209" s="22">
        <v>0.966979613733905</v>
      </c>
    </row>
    <row r="210" spans="1:14">
      <c r="A210" s="1" t="s">
        <v>24</v>
      </c>
      <c r="B210" s="13" t="s">
        <v>25</v>
      </c>
      <c r="C210" t="s">
        <v>32</v>
      </c>
      <c r="D210" s="7" t="s">
        <v>27</v>
      </c>
      <c r="E210" s="13" t="s">
        <v>28</v>
      </c>
      <c r="H210" t="s">
        <v>29</v>
      </c>
      <c r="I210" t="s">
        <v>30</v>
      </c>
      <c r="J210" s="21" t="s">
        <v>31</v>
      </c>
      <c r="K210" s="71">
        <v>121</v>
      </c>
      <c r="L210" s="20">
        <v>57.2969403477878</v>
      </c>
      <c r="M210" s="20">
        <v>54.5064935064935</v>
      </c>
      <c r="N210" s="22">
        <v>0.951298501728775</v>
      </c>
    </row>
    <row r="211" spans="1:14">
      <c r="A211" s="1" t="s">
        <v>24</v>
      </c>
      <c r="B211" s="13" t="s">
        <v>25</v>
      </c>
      <c r="C211" t="s">
        <v>32</v>
      </c>
      <c r="D211" s="7" t="s">
        <v>27</v>
      </c>
      <c r="E211" s="13" t="s">
        <v>28</v>
      </c>
      <c r="H211" t="s">
        <v>29</v>
      </c>
      <c r="I211" t="s">
        <v>30</v>
      </c>
      <c r="J211" s="21" t="s">
        <v>31</v>
      </c>
      <c r="K211" s="71">
        <v>122</v>
      </c>
      <c r="L211" s="20">
        <v>53.8197003193319</v>
      </c>
      <c r="M211" s="20">
        <v>50.5797101449275</v>
      </c>
      <c r="N211" s="22">
        <v>0.939799178457325</v>
      </c>
    </row>
    <row r="212" spans="1:14">
      <c r="A212" s="1" t="s">
        <v>24</v>
      </c>
      <c r="B212" s="13" t="s">
        <v>25</v>
      </c>
      <c r="C212" t="s">
        <v>32</v>
      </c>
      <c r="D212" s="7" t="s">
        <v>27</v>
      </c>
      <c r="E212" s="13" t="s">
        <v>28</v>
      </c>
      <c r="H212" t="s">
        <v>29</v>
      </c>
      <c r="I212" t="s">
        <v>30</v>
      </c>
      <c r="J212" s="21" t="s">
        <v>31</v>
      </c>
      <c r="K212" s="71">
        <v>123</v>
      </c>
      <c r="L212" s="20">
        <v>52.6292916123425</v>
      </c>
      <c r="M212" s="20">
        <v>49.7051282051282</v>
      </c>
      <c r="N212" s="22">
        <v>0.94443848059455</v>
      </c>
    </row>
    <row r="213" spans="1:14">
      <c r="A213" s="1" t="s">
        <v>24</v>
      </c>
      <c r="B213" s="13" t="s">
        <v>25</v>
      </c>
      <c r="C213" t="s">
        <v>32</v>
      </c>
      <c r="D213" s="7" t="s">
        <v>27</v>
      </c>
      <c r="E213" s="13" t="s">
        <v>28</v>
      </c>
      <c r="H213" t="s">
        <v>29</v>
      </c>
      <c r="I213" t="s">
        <v>30</v>
      </c>
      <c r="J213" s="21" t="s">
        <v>31</v>
      </c>
      <c r="K213" s="71">
        <v>124</v>
      </c>
      <c r="L213" s="20">
        <v>58.0580293019247</v>
      </c>
      <c r="M213" s="20">
        <v>53.864406779661</v>
      </c>
      <c r="N213" s="22">
        <v>0.92776843146957</v>
      </c>
    </row>
    <row r="214" spans="1:14">
      <c r="A214" s="1" t="s">
        <v>24</v>
      </c>
      <c r="B214" s="13" t="s">
        <v>25</v>
      </c>
      <c r="C214" t="s">
        <v>32</v>
      </c>
      <c r="D214" s="7" t="s">
        <v>27</v>
      </c>
      <c r="E214" s="13" t="s">
        <v>28</v>
      </c>
      <c r="H214" t="s">
        <v>29</v>
      </c>
      <c r="I214" t="s">
        <v>30</v>
      </c>
      <c r="J214" s="21" t="s">
        <v>31</v>
      </c>
      <c r="K214" s="71">
        <v>125</v>
      </c>
      <c r="L214" s="20">
        <v>56.4164648910412</v>
      </c>
      <c r="M214" s="20">
        <v>53.6571428571429</v>
      </c>
      <c r="N214" s="22">
        <v>0.951090128755365</v>
      </c>
    </row>
    <row r="215" spans="1:14">
      <c r="A215" s="1" t="s">
        <v>24</v>
      </c>
      <c r="B215" s="13" t="s">
        <v>25</v>
      </c>
      <c r="C215" t="s">
        <v>32</v>
      </c>
      <c r="D215" s="7" t="s">
        <v>27</v>
      </c>
      <c r="E215" s="13" t="s">
        <v>28</v>
      </c>
      <c r="H215" t="s">
        <v>29</v>
      </c>
      <c r="I215" t="s">
        <v>30</v>
      </c>
      <c r="J215" s="21" t="s">
        <v>31</v>
      </c>
      <c r="K215" s="71">
        <v>126</v>
      </c>
      <c r="L215" s="20">
        <v>60.6133979015335</v>
      </c>
      <c r="M215" s="20">
        <v>58.6571428571429</v>
      </c>
      <c r="N215" s="22">
        <v>0.967725699067909</v>
      </c>
    </row>
    <row r="216" spans="1:14">
      <c r="A216" s="1" t="s">
        <v>24</v>
      </c>
      <c r="B216" s="13" t="s">
        <v>25</v>
      </c>
      <c r="C216" t="s">
        <v>32</v>
      </c>
      <c r="D216" s="7" t="s">
        <v>27</v>
      </c>
      <c r="E216" s="13" t="s">
        <v>28</v>
      </c>
      <c r="H216" t="s">
        <v>29</v>
      </c>
      <c r="I216" t="s">
        <v>30</v>
      </c>
      <c r="J216" s="21" t="s">
        <v>31</v>
      </c>
      <c r="K216" s="71">
        <v>127</v>
      </c>
      <c r="L216" s="20">
        <v>65.3312788906009</v>
      </c>
      <c r="M216" s="20">
        <v>63.0454545454545</v>
      </c>
      <c r="N216" s="22">
        <v>0.96501179245283</v>
      </c>
    </row>
    <row r="217" spans="1:14">
      <c r="A217" s="1" t="s">
        <v>24</v>
      </c>
      <c r="B217" s="13" t="s">
        <v>25</v>
      </c>
      <c r="C217" t="s">
        <v>32</v>
      </c>
      <c r="D217" s="7" t="s">
        <v>27</v>
      </c>
      <c r="E217" s="13" t="s">
        <v>28</v>
      </c>
      <c r="H217" t="s">
        <v>29</v>
      </c>
      <c r="I217" t="s">
        <v>30</v>
      </c>
      <c r="J217" s="21" t="s">
        <v>31</v>
      </c>
      <c r="K217" s="71">
        <v>128</v>
      </c>
      <c r="L217" s="20">
        <v>57.7757954207553</v>
      </c>
      <c r="M217" s="20">
        <v>54.8070175438597</v>
      </c>
      <c r="N217" s="22">
        <v>0.948615542974781</v>
      </c>
    </row>
    <row r="218" spans="1:14">
      <c r="A218" s="1" t="s">
        <v>24</v>
      </c>
      <c r="B218" s="13" t="s">
        <v>25</v>
      </c>
      <c r="C218" t="s">
        <v>32</v>
      </c>
      <c r="D218" s="7" t="s">
        <v>27</v>
      </c>
      <c r="E218" s="13" t="s">
        <v>28</v>
      </c>
      <c r="H218" t="s">
        <v>29</v>
      </c>
      <c r="I218" t="s">
        <v>30</v>
      </c>
      <c r="J218" s="21" t="s">
        <v>31</v>
      </c>
      <c r="K218" s="71">
        <v>129</v>
      </c>
      <c r="L218" s="20">
        <v>55.9916741005055</v>
      </c>
      <c r="M218" s="20">
        <v>53.9298245614035</v>
      </c>
      <c r="N218" s="22">
        <v>0.963175783324482</v>
      </c>
    </row>
    <row r="219" spans="1:14">
      <c r="A219" s="1" t="s">
        <v>24</v>
      </c>
      <c r="B219" s="13" t="s">
        <v>25</v>
      </c>
      <c r="C219" t="s">
        <v>32</v>
      </c>
      <c r="D219" s="7" t="s">
        <v>27</v>
      </c>
      <c r="E219" s="13" t="s">
        <v>28</v>
      </c>
      <c r="H219" t="s">
        <v>29</v>
      </c>
      <c r="I219" t="s">
        <v>30</v>
      </c>
      <c r="J219" s="21" t="s">
        <v>31</v>
      </c>
      <c r="K219" s="71">
        <v>130</v>
      </c>
      <c r="L219" s="20">
        <v>57.0621468926554</v>
      </c>
      <c r="M219" s="20">
        <v>54.4</v>
      </c>
      <c r="N219" s="22">
        <v>0.953346534653465</v>
      </c>
    </row>
    <row r="220" spans="1:14">
      <c r="A220" s="1" t="s">
        <v>24</v>
      </c>
      <c r="B220" s="13" t="s">
        <v>25</v>
      </c>
      <c r="C220" t="s">
        <v>32</v>
      </c>
      <c r="D220" s="7" t="s">
        <v>27</v>
      </c>
      <c r="E220" s="13" t="s">
        <v>28</v>
      </c>
      <c r="H220" t="s">
        <v>29</v>
      </c>
      <c r="I220" t="s">
        <v>30</v>
      </c>
      <c r="J220" s="21" t="s">
        <v>31</v>
      </c>
      <c r="K220" s="71">
        <v>131</v>
      </c>
      <c r="L220" s="20">
        <v>64.1646489104116</v>
      </c>
      <c r="M220" s="20">
        <v>60.1142857142857</v>
      </c>
      <c r="N220" s="22">
        <v>0.936875471698113</v>
      </c>
    </row>
    <row r="221" spans="1:14">
      <c r="A221" s="1" t="s">
        <v>24</v>
      </c>
      <c r="B221" s="13" t="s">
        <v>25</v>
      </c>
      <c r="C221" t="s">
        <v>32</v>
      </c>
      <c r="D221" s="7" t="s">
        <v>27</v>
      </c>
      <c r="E221" s="13" t="s">
        <v>28</v>
      </c>
      <c r="H221" t="s">
        <v>29</v>
      </c>
      <c r="I221" t="s">
        <v>30</v>
      </c>
      <c r="J221" s="21" t="s">
        <v>31</v>
      </c>
      <c r="K221" s="71">
        <v>132</v>
      </c>
      <c r="L221" s="20">
        <v>60.2346805736636</v>
      </c>
      <c r="M221" s="20">
        <v>57.4807692307692</v>
      </c>
      <c r="N221" s="22">
        <v>0.954280303030303</v>
      </c>
    </row>
    <row r="222" spans="1:14">
      <c r="A222" s="1" t="s">
        <v>24</v>
      </c>
      <c r="B222" s="13" t="s">
        <v>25</v>
      </c>
      <c r="C222" t="s">
        <v>32</v>
      </c>
      <c r="D222" s="7" t="s">
        <v>27</v>
      </c>
      <c r="E222" s="13" t="s">
        <v>28</v>
      </c>
      <c r="H222" t="s">
        <v>29</v>
      </c>
      <c r="I222" t="s">
        <v>30</v>
      </c>
      <c r="J222" s="21" t="s">
        <v>31</v>
      </c>
      <c r="K222" s="71">
        <v>133</v>
      </c>
      <c r="L222" s="20">
        <v>61.7742517129463</v>
      </c>
      <c r="M222" s="20">
        <v>58.3829787234043</v>
      </c>
      <c r="N222" s="22">
        <v>0.945102159953298</v>
      </c>
    </row>
    <row r="223" spans="1:14">
      <c r="A223" s="1" t="s">
        <v>24</v>
      </c>
      <c r="B223" s="13" t="s">
        <v>25</v>
      </c>
      <c r="C223" t="s">
        <v>32</v>
      </c>
      <c r="D223" s="7" t="s">
        <v>27</v>
      </c>
      <c r="E223" s="13" t="s">
        <v>28</v>
      </c>
      <c r="H223" t="s">
        <v>29</v>
      </c>
      <c r="I223" t="s">
        <v>30</v>
      </c>
      <c r="J223" s="21" t="s">
        <v>31</v>
      </c>
      <c r="K223" s="71">
        <v>134</v>
      </c>
      <c r="L223" s="20">
        <v>64.7979139504563</v>
      </c>
      <c r="M223" s="20">
        <v>61.7307692307692</v>
      </c>
      <c r="N223" s="22">
        <v>0.952665995975855</v>
      </c>
    </row>
    <row r="224" spans="1:14">
      <c r="A224" s="1" t="s">
        <v>24</v>
      </c>
      <c r="B224" s="13" t="s">
        <v>25</v>
      </c>
      <c r="C224" t="s">
        <v>32</v>
      </c>
      <c r="D224" s="7" t="s">
        <v>27</v>
      </c>
      <c r="E224" s="13" t="s">
        <v>28</v>
      </c>
      <c r="H224" t="s">
        <v>29</v>
      </c>
      <c r="I224" t="s">
        <v>30</v>
      </c>
      <c r="J224" s="21" t="s">
        <v>31</v>
      </c>
      <c r="K224" s="71">
        <v>135</v>
      </c>
      <c r="L224" s="20">
        <v>62.3352165725047</v>
      </c>
      <c r="M224" s="20">
        <v>59.3650793650794</v>
      </c>
      <c r="N224" s="22">
        <v>0.952352179542512</v>
      </c>
    </row>
    <row r="225" s="18" customFormat="1" spans="1:21">
      <c r="A225" s="39" t="s">
        <v>24</v>
      </c>
      <c r="B225" s="40" t="s">
        <v>25</v>
      </c>
      <c r="C225" s="18" t="s">
        <v>32</v>
      </c>
      <c r="D225" s="78" t="s">
        <v>27</v>
      </c>
      <c r="E225" s="40" t="s">
        <v>28</v>
      </c>
      <c r="H225" s="18" t="s">
        <v>29</v>
      </c>
      <c r="I225" s="18" t="s">
        <v>30</v>
      </c>
      <c r="J225" s="43" t="s">
        <v>31</v>
      </c>
      <c r="K225" s="79">
        <v>136</v>
      </c>
      <c r="L225" s="42">
        <v>54.0283259809612</v>
      </c>
      <c r="M225" s="42">
        <v>51.6164383561644</v>
      </c>
      <c r="N225" s="44">
        <v>0.955358831113021</v>
      </c>
      <c r="O225" s="45"/>
      <c r="P225" s="39"/>
      <c r="U225" s="39"/>
    </row>
    <row r="226" spans="1:14">
      <c r="A226" s="1" t="s">
        <v>33</v>
      </c>
      <c r="B226" s="13" t="s">
        <v>34</v>
      </c>
      <c r="C226" t="s">
        <v>35</v>
      </c>
      <c r="D226" s="7" t="s">
        <v>36</v>
      </c>
      <c r="E226" s="13" t="s">
        <v>28</v>
      </c>
      <c r="H226" t="s">
        <v>29</v>
      </c>
      <c r="I226" t="s">
        <v>30</v>
      </c>
      <c r="J226" s="21" t="s">
        <v>31</v>
      </c>
      <c r="K226" s="71" t="s">
        <v>37</v>
      </c>
      <c r="L226" s="20">
        <v>49.8904808072103</v>
      </c>
      <c r="M226" s="20">
        <v>28.6885532302093</v>
      </c>
      <c r="N226" s="22">
        <v>0.575030602352165</v>
      </c>
    </row>
    <row r="227" spans="1:14">
      <c r="A227" s="1" t="s">
        <v>33</v>
      </c>
      <c r="B227" s="13" t="s">
        <v>34</v>
      </c>
      <c r="C227" t="s">
        <v>35</v>
      </c>
      <c r="D227" s="7" t="s">
        <v>36</v>
      </c>
      <c r="E227" s="13" t="s">
        <v>28</v>
      </c>
      <c r="H227" t="s">
        <v>29</v>
      </c>
      <c r="I227" t="s">
        <v>30</v>
      </c>
      <c r="J227" s="21" t="s">
        <v>31</v>
      </c>
      <c r="K227" s="71" t="s">
        <v>38</v>
      </c>
      <c r="L227" s="20">
        <v>56.8602104204819</v>
      </c>
      <c r="M227" s="20">
        <v>39.8691182432432</v>
      </c>
      <c r="N227" s="22">
        <v>0.70117781746516</v>
      </c>
    </row>
    <row r="228" spans="1:14">
      <c r="A228" s="1" t="s">
        <v>33</v>
      </c>
      <c r="B228" s="13" t="s">
        <v>34</v>
      </c>
      <c r="C228" t="s">
        <v>35</v>
      </c>
      <c r="D228" s="7" t="s">
        <v>36</v>
      </c>
      <c r="E228" s="13" t="s">
        <v>28</v>
      </c>
      <c r="H228" t="s">
        <v>29</v>
      </c>
      <c r="I228" t="s">
        <v>30</v>
      </c>
      <c r="J228" s="21" t="s">
        <v>31</v>
      </c>
      <c r="K228" s="71" t="s">
        <v>39</v>
      </c>
      <c r="L228" s="20">
        <v>56.9068907321627</v>
      </c>
      <c r="M228" s="20">
        <v>43.7933250355619</v>
      </c>
      <c r="N228" s="22">
        <v>0.769561022788593</v>
      </c>
    </row>
    <row r="229" spans="1:14">
      <c r="A229" s="1" t="s">
        <v>33</v>
      </c>
      <c r="B229" s="13" t="s">
        <v>34</v>
      </c>
      <c r="C229" t="s">
        <v>35</v>
      </c>
      <c r="D229" s="7" t="s">
        <v>36</v>
      </c>
      <c r="E229" s="13" t="s">
        <v>28</v>
      </c>
      <c r="H229" t="s">
        <v>29</v>
      </c>
      <c r="I229" t="s">
        <v>30</v>
      </c>
      <c r="J229" s="21" t="s">
        <v>31</v>
      </c>
      <c r="K229" s="71" t="s">
        <v>40</v>
      </c>
      <c r="L229" s="20">
        <v>57.8979496570793</v>
      </c>
      <c r="M229" s="20">
        <v>40.770881712627</v>
      </c>
      <c r="N229" s="22">
        <v>0.704185242380891</v>
      </c>
    </row>
    <row r="230" spans="1:14">
      <c r="A230" s="1" t="s">
        <v>33</v>
      </c>
      <c r="B230" s="13" t="s">
        <v>34</v>
      </c>
      <c r="C230" t="s">
        <v>35</v>
      </c>
      <c r="D230" s="7" t="s">
        <v>36</v>
      </c>
      <c r="E230" s="13" t="s">
        <v>28</v>
      </c>
      <c r="H230" t="s">
        <v>29</v>
      </c>
      <c r="I230" t="s">
        <v>30</v>
      </c>
      <c r="J230" s="21" t="s">
        <v>31</v>
      </c>
      <c r="K230" s="71" t="s">
        <v>41</v>
      </c>
      <c r="L230" s="20">
        <v>60.0344716147797</v>
      </c>
      <c r="M230" s="20">
        <v>47.5740554156171</v>
      </c>
      <c r="N230" s="22">
        <v>0.792445642245063</v>
      </c>
    </row>
    <row r="231" spans="1:14">
      <c r="A231" s="1" t="s">
        <v>33</v>
      </c>
      <c r="B231" s="13" t="s">
        <v>34</v>
      </c>
      <c r="C231" t="s">
        <v>35</v>
      </c>
      <c r="D231" s="7" t="s">
        <v>36</v>
      </c>
      <c r="E231" s="13" t="s">
        <v>28</v>
      </c>
      <c r="H231" t="s">
        <v>29</v>
      </c>
      <c r="I231" t="s">
        <v>30</v>
      </c>
      <c r="J231" s="21" t="s">
        <v>31</v>
      </c>
      <c r="K231" s="71" t="s">
        <v>42</v>
      </c>
      <c r="L231" s="20">
        <v>54.3610183489533</v>
      </c>
      <c r="M231" s="20">
        <v>34.1347511737089</v>
      </c>
      <c r="N231" s="22">
        <v>0.627927000090244</v>
      </c>
    </row>
    <row r="232" spans="1:14">
      <c r="A232" s="1" t="s">
        <v>33</v>
      </c>
      <c r="B232" s="13" t="s">
        <v>34</v>
      </c>
      <c r="C232" t="s">
        <v>35</v>
      </c>
      <c r="D232" s="7" t="s">
        <v>36</v>
      </c>
      <c r="E232" s="13" t="s">
        <v>28</v>
      </c>
      <c r="H232" t="s">
        <v>29</v>
      </c>
      <c r="I232" t="s">
        <v>30</v>
      </c>
      <c r="J232" s="21" t="s">
        <v>31</v>
      </c>
      <c r="K232" s="71" t="s">
        <v>43</v>
      </c>
      <c r="L232" s="20">
        <v>55.1294480950842</v>
      </c>
      <c r="M232" s="20">
        <v>39.8375246971109</v>
      </c>
      <c r="N232" s="22">
        <v>0.722617876173934</v>
      </c>
    </row>
    <row r="233" spans="1:14">
      <c r="A233" s="1" t="s">
        <v>33</v>
      </c>
      <c r="B233" s="13" t="s">
        <v>34</v>
      </c>
      <c r="C233" t="s">
        <v>35</v>
      </c>
      <c r="D233" s="7" t="s">
        <v>36</v>
      </c>
      <c r="E233" s="13" t="s">
        <v>28</v>
      </c>
      <c r="H233" t="s">
        <v>29</v>
      </c>
      <c r="I233" t="s">
        <v>30</v>
      </c>
      <c r="J233" s="21" t="s">
        <v>31</v>
      </c>
      <c r="K233" s="71" t="s">
        <v>44</v>
      </c>
      <c r="L233" s="20">
        <v>63.4241804014507</v>
      </c>
      <c r="M233" s="20">
        <v>56.0179935344828</v>
      </c>
      <c r="N233" s="22">
        <v>0.8832277087368</v>
      </c>
    </row>
    <row r="234" spans="1:14">
      <c r="A234" s="1" t="s">
        <v>33</v>
      </c>
      <c r="B234" s="13" t="s">
        <v>34</v>
      </c>
      <c r="C234" t="s">
        <v>35</v>
      </c>
      <c r="D234" s="7" t="s">
        <v>36</v>
      </c>
      <c r="E234" s="13" t="s">
        <v>28</v>
      </c>
      <c r="H234" t="s">
        <v>29</v>
      </c>
      <c r="I234" t="s">
        <v>30</v>
      </c>
      <c r="J234" s="21" t="s">
        <v>31</v>
      </c>
      <c r="K234" s="71" t="s">
        <v>45</v>
      </c>
      <c r="L234" s="20">
        <v>56.5478114115408</v>
      </c>
      <c r="M234" s="20">
        <v>39.6406601851852</v>
      </c>
      <c r="N234" s="22">
        <v>0.701011395413527</v>
      </c>
    </row>
    <row r="235" spans="1:14">
      <c r="A235" s="1" t="s">
        <v>33</v>
      </c>
      <c r="B235" s="13" t="s">
        <v>34</v>
      </c>
      <c r="C235" t="s">
        <v>35</v>
      </c>
      <c r="D235" s="7" t="s">
        <v>36</v>
      </c>
      <c r="E235" s="13" t="s">
        <v>28</v>
      </c>
      <c r="H235" t="s">
        <v>29</v>
      </c>
      <c r="I235" t="s">
        <v>30</v>
      </c>
      <c r="J235" s="21" t="s">
        <v>31</v>
      </c>
      <c r="K235" s="71" t="s">
        <v>46</v>
      </c>
      <c r="L235" s="20">
        <v>57.9194944163166</v>
      </c>
      <c r="M235" s="20">
        <v>40.529810564663</v>
      </c>
      <c r="N235" s="22">
        <v>0.699761124869994</v>
      </c>
    </row>
    <row r="236" spans="1:14">
      <c r="A236" s="1" t="s">
        <v>33</v>
      </c>
      <c r="B236" s="13" t="s">
        <v>34</v>
      </c>
      <c r="C236" t="s">
        <v>35</v>
      </c>
      <c r="D236" s="7" t="s">
        <v>36</v>
      </c>
      <c r="E236" s="13" t="s">
        <v>28</v>
      </c>
      <c r="H236" t="s">
        <v>29</v>
      </c>
      <c r="I236" t="s">
        <v>30</v>
      </c>
      <c r="J236" s="21" t="s">
        <v>31</v>
      </c>
      <c r="K236" s="71" t="s">
        <v>47</v>
      </c>
      <c r="L236" s="20">
        <v>49.3841789651334</v>
      </c>
      <c r="M236" s="20">
        <v>42.5167706422018</v>
      </c>
      <c r="N236" s="22">
        <v>0.860939101006819</v>
      </c>
    </row>
    <row r="237" spans="1:14">
      <c r="A237" s="1" t="s">
        <v>33</v>
      </c>
      <c r="B237" s="13" t="s">
        <v>34</v>
      </c>
      <c r="C237" t="s">
        <v>35</v>
      </c>
      <c r="D237" s="7" t="s">
        <v>36</v>
      </c>
      <c r="E237" s="13" t="s">
        <v>28</v>
      </c>
      <c r="H237" t="s">
        <v>29</v>
      </c>
      <c r="I237" t="s">
        <v>30</v>
      </c>
      <c r="J237" s="21" t="s">
        <v>31</v>
      </c>
      <c r="K237" s="71" t="s">
        <v>48</v>
      </c>
      <c r="L237" s="20">
        <v>57.0879564647037</v>
      </c>
      <c r="M237" s="20">
        <v>50.2815695137875</v>
      </c>
      <c r="N237" s="22">
        <v>0.880773680257333</v>
      </c>
    </row>
    <row r="238" spans="1:14">
      <c r="A238" s="1" t="s">
        <v>33</v>
      </c>
      <c r="B238" s="13" t="s">
        <v>34</v>
      </c>
      <c r="C238" t="s">
        <v>35</v>
      </c>
      <c r="D238" s="7" t="s">
        <v>36</v>
      </c>
      <c r="E238" s="13" t="s">
        <v>28</v>
      </c>
      <c r="H238" t="s">
        <v>29</v>
      </c>
      <c r="I238" t="s">
        <v>30</v>
      </c>
      <c r="J238" s="21" t="s">
        <v>31</v>
      </c>
      <c r="K238" s="71" t="s">
        <v>49</v>
      </c>
      <c r="L238" s="20">
        <v>49.4093473982785</v>
      </c>
      <c r="M238" s="20">
        <v>45.6041870682781</v>
      </c>
      <c r="N238" s="22">
        <v>0.922987035239955</v>
      </c>
    </row>
    <row r="239" spans="1:14">
      <c r="A239" s="1" t="s">
        <v>33</v>
      </c>
      <c r="B239" s="13" t="s">
        <v>34</v>
      </c>
      <c r="C239" t="s">
        <v>35</v>
      </c>
      <c r="D239" s="7" t="s">
        <v>36</v>
      </c>
      <c r="E239" s="13" t="s">
        <v>28</v>
      </c>
      <c r="H239" t="s">
        <v>29</v>
      </c>
      <c r="I239" t="s">
        <v>30</v>
      </c>
      <c r="J239" s="21" t="s">
        <v>31</v>
      </c>
      <c r="K239" s="71" t="s">
        <v>50</v>
      </c>
      <c r="L239" s="20">
        <v>62.8121333906244</v>
      </c>
      <c r="M239" s="20">
        <v>54.1533551668016</v>
      </c>
      <c r="N239" s="22">
        <v>0.862147999814391</v>
      </c>
    </row>
    <row r="240" spans="1:14">
      <c r="A240" s="1" t="s">
        <v>33</v>
      </c>
      <c r="B240" s="13" t="s">
        <v>34</v>
      </c>
      <c r="C240" t="s">
        <v>35</v>
      </c>
      <c r="D240" s="7" t="s">
        <v>36</v>
      </c>
      <c r="E240" s="13" t="s">
        <v>28</v>
      </c>
      <c r="H240" t="s">
        <v>29</v>
      </c>
      <c r="I240" t="s">
        <v>30</v>
      </c>
      <c r="J240" s="21" t="s">
        <v>31</v>
      </c>
      <c r="K240" s="71" t="s">
        <v>51</v>
      </c>
      <c r="L240" s="20">
        <v>67.174790039857</v>
      </c>
      <c r="M240" s="20">
        <v>57.0181485390389</v>
      </c>
      <c r="N240" s="22">
        <v>0.848802780108552</v>
      </c>
    </row>
    <row r="241" spans="1:14">
      <c r="A241" s="1" t="s">
        <v>33</v>
      </c>
      <c r="B241" s="13" t="s">
        <v>34</v>
      </c>
      <c r="C241" t="s">
        <v>35</v>
      </c>
      <c r="D241" s="7" t="s">
        <v>36</v>
      </c>
      <c r="E241" s="13" t="s">
        <v>28</v>
      </c>
      <c r="H241" t="s">
        <v>29</v>
      </c>
      <c r="I241" t="s">
        <v>30</v>
      </c>
      <c r="J241" s="21" t="s">
        <v>31</v>
      </c>
      <c r="K241" s="71" t="s">
        <v>52</v>
      </c>
      <c r="L241" s="20">
        <v>46.1147763069763</v>
      </c>
      <c r="M241" s="20">
        <v>43.8457003559726</v>
      </c>
      <c r="N241" s="22">
        <v>0.950795035068608</v>
      </c>
    </row>
    <row r="242" spans="1:14">
      <c r="A242" s="1" t="s">
        <v>33</v>
      </c>
      <c r="B242" s="13" t="s">
        <v>34</v>
      </c>
      <c r="C242" t="s">
        <v>35</v>
      </c>
      <c r="D242" s="7" t="s">
        <v>36</v>
      </c>
      <c r="E242" s="13" t="s">
        <v>28</v>
      </c>
      <c r="H242" t="s">
        <v>29</v>
      </c>
      <c r="I242" t="s">
        <v>30</v>
      </c>
      <c r="J242" s="21" t="s">
        <v>31</v>
      </c>
      <c r="K242" s="71" t="s">
        <v>53</v>
      </c>
      <c r="L242" s="20">
        <v>40.9807404658663</v>
      </c>
      <c r="M242" s="20">
        <v>36.1055635781417</v>
      </c>
      <c r="N242" s="22">
        <v>0.881037364569211</v>
      </c>
    </row>
    <row r="243" spans="1:14">
      <c r="A243" s="1" t="s">
        <v>33</v>
      </c>
      <c r="B243" s="13" t="s">
        <v>34</v>
      </c>
      <c r="C243" t="s">
        <v>35</v>
      </c>
      <c r="D243" s="7" t="s">
        <v>36</v>
      </c>
      <c r="E243" s="13" t="s">
        <v>28</v>
      </c>
      <c r="H243" t="s">
        <v>29</v>
      </c>
      <c r="I243" t="s">
        <v>30</v>
      </c>
      <c r="J243" s="21" t="s">
        <v>31</v>
      </c>
      <c r="K243" s="71" t="s">
        <v>54</v>
      </c>
      <c r="L243" s="20">
        <v>72.5797500474351</v>
      </c>
      <c r="M243" s="20">
        <v>43.7295563401758</v>
      </c>
      <c r="N243" s="22">
        <v>0.602503540058983</v>
      </c>
    </row>
    <row r="244" spans="1:14">
      <c r="A244" s="1" t="s">
        <v>33</v>
      </c>
      <c r="B244" s="13" t="s">
        <v>34</v>
      </c>
      <c r="C244" t="s">
        <v>35</v>
      </c>
      <c r="D244" s="7" t="s">
        <v>36</v>
      </c>
      <c r="E244" s="13" t="s">
        <v>28</v>
      </c>
      <c r="H244" t="s">
        <v>29</v>
      </c>
      <c r="I244" t="s">
        <v>30</v>
      </c>
      <c r="J244" s="21" t="s">
        <v>31</v>
      </c>
      <c r="K244" s="71" t="s">
        <v>55</v>
      </c>
      <c r="L244" s="20">
        <v>70.8524588113237</v>
      </c>
      <c r="M244" s="20">
        <v>66.3632656102334</v>
      </c>
      <c r="N244" s="22">
        <v>0.936640262364856</v>
      </c>
    </row>
    <row r="245" spans="1:14">
      <c r="A245" s="1" t="s">
        <v>33</v>
      </c>
      <c r="B245" s="13" t="s">
        <v>34</v>
      </c>
      <c r="C245" t="s">
        <v>35</v>
      </c>
      <c r="D245" s="7" t="s">
        <v>36</v>
      </c>
      <c r="E245" s="13" t="s">
        <v>28</v>
      </c>
      <c r="H245" t="s">
        <v>29</v>
      </c>
      <c r="I245" t="s">
        <v>30</v>
      </c>
      <c r="J245" s="21" t="s">
        <v>31</v>
      </c>
      <c r="K245" s="71" t="s">
        <v>56</v>
      </c>
      <c r="L245" s="20">
        <v>46.962003612798</v>
      </c>
      <c r="M245" s="20">
        <v>35.3967773214638</v>
      </c>
      <c r="N245" s="22">
        <v>0.753732264349503</v>
      </c>
    </row>
    <row r="246" spans="1:14">
      <c r="A246" s="1" t="s">
        <v>33</v>
      </c>
      <c r="B246" s="13" t="s">
        <v>34</v>
      </c>
      <c r="C246" t="s">
        <v>35</v>
      </c>
      <c r="D246" s="7" t="s">
        <v>36</v>
      </c>
      <c r="E246" s="13" t="s">
        <v>28</v>
      </c>
      <c r="H246" t="s">
        <v>29</v>
      </c>
      <c r="I246" t="s">
        <v>30</v>
      </c>
      <c r="J246" s="21" t="s">
        <v>31</v>
      </c>
      <c r="K246" s="71" t="s">
        <v>57</v>
      </c>
      <c r="L246" s="20">
        <v>52.8886897470747</v>
      </c>
      <c r="M246" s="20">
        <v>44.8178690819217</v>
      </c>
      <c r="N246" s="22">
        <v>0.847399875025277</v>
      </c>
    </row>
    <row r="247" spans="1:14">
      <c r="A247" s="1" t="s">
        <v>33</v>
      </c>
      <c r="B247" s="13" t="s">
        <v>34</v>
      </c>
      <c r="C247" t="s">
        <v>35</v>
      </c>
      <c r="D247" s="7" t="s">
        <v>36</v>
      </c>
      <c r="E247" s="13" t="s">
        <v>28</v>
      </c>
      <c r="H247" t="s">
        <v>29</v>
      </c>
      <c r="I247" t="s">
        <v>30</v>
      </c>
      <c r="J247" s="21" t="s">
        <v>31</v>
      </c>
      <c r="K247" s="71" t="s">
        <v>58</v>
      </c>
      <c r="L247" s="20">
        <v>88.2260131105053</v>
      </c>
      <c r="M247" s="20">
        <v>83.0914648098506</v>
      </c>
      <c r="N247" s="22">
        <v>0.941802331085464</v>
      </c>
    </row>
    <row r="248" spans="1:14">
      <c r="A248" s="1" t="s">
        <v>33</v>
      </c>
      <c r="B248" s="13" t="s">
        <v>34</v>
      </c>
      <c r="C248" t="s">
        <v>35</v>
      </c>
      <c r="D248" s="7" t="s">
        <v>36</v>
      </c>
      <c r="E248" s="13" t="s">
        <v>28</v>
      </c>
      <c r="H248" t="s">
        <v>29</v>
      </c>
      <c r="I248" t="s">
        <v>30</v>
      </c>
      <c r="J248" s="21" t="s">
        <v>31</v>
      </c>
      <c r="K248" s="71" t="s">
        <v>59</v>
      </c>
      <c r="L248" s="20">
        <v>50.6640031386198</v>
      </c>
      <c r="M248" s="20">
        <v>39.7277812413513</v>
      </c>
      <c r="N248" s="22">
        <v>0.784142167618568</v>
      </c>
    </row>
    <row r="249" spans="1:14">
      <c r="A249" s="1" t="s">
        <v>33</v>
      </c>
      <c r="B249" s="13" t="s">
        <v>34</v>
      </c>
      <c r="C249" t="s">
        <v>35</v>
      </c>
      <c r="D249" s="7" t="s">
        <v>36</v>
      </c>
      <c r="E249" s="13" t="s">
        <v>28</v>
      </c>
      <c r="H249" t="s">
        <v>29</v>
      </c>
      <c r="I249" t="s">
        <v>30</v>
      </c>
      <c r="J249" s="21" t="s">
        <v>31</v>
      </c>
      <c r="K249" s="71" t="s">
        <v>60</v>
      </c>
      <c r="L249" s="20">
        <v>83.3819658542231</v>
      </c>
      <c r="M249" s="20">
        <v>73.7731211644322</v>
      </c>
      <c r="N249" s="22">
        <v>0.884761116011704</v>
      </c>
    </row>
    <row r="250" spans="1:14">
      <c r="A250" s="1" t="s">
        <v>33</v>
      </c>
      <c r="B250" s="13" t="s">
        <v>34</v>
      </c>
      <c r="C250" t="s">
        <v>35</v>
      </c>
      <c r="D250" s="7" t="s">
        <v>36</v>
      </c>
      <c r="E250" s="13" t="s">
        <v>28</v>
      </c>
      <c r="H250" t="s">
        <v>29</v>
      </c>
      <c r="I250" t="s">
        <v>30</v>
      </c>
      <c r="J250" s="21" t="s">
        <v>31</v>
      </c>
      <c r="K250" s="71" t="s">
        <v>61</v>
      </c>
      <c r="L250" s="20">
        <v>92.6432905856335</v>
      </c>
      <c r="M250" s="20">
        <v>86.3155363155363</v>
      </c>
      <c r="N250" s="22">
        <v>0.931697652036137</v>
      </c>
    </row>
    <row r="251" spans="1:14">
      <c r="A251" s="1" t="s">
        <v>33</v>
      </c>
      <c r="B251" s="13" t="s">
        <v>34</v>
      </c>
      <c r="C251" t="s">
        <v>35</v>
      </c>
      <c r="D251" s="7" t="s">
        <v>36</v>
      </c>
      <c r="E251" s="13" t="s">
        <v>28</v>
      </c>
      <c r="H251" t="s">
        <v>29</v>
      </c>
      <c r="I251" t="s">
        <v>30</v>
      </c>
      <c r="J251" s="21" t="s">
        <v>31</v>
      </c>
      <c r="K251" s="71" t="s">
        <v>62</v>
      </c>
      <c r="L251" s="20">
        <v>83.2663032029891</v>
      </c>
      <c r="M251" s="20">
        <v>74.5192732070598</v>
      </c>
      <c r="N251" s="22">
        <v>0.894951142785749</v>
      </c>
    </row>
    <row r="252" spans="1:14">
      <c r="A252" s="1" t="s">
        <v>33</v>
      </c>
      <c r="B252" s="13" t="s">
        <v>34</v>
      </c>
      <c r="C252" t="s">
        <v>35</v>
      </c>
      <c r="D252" s="7" t="s">
        <v>36</v>
      </c>
      <c r="E252" s="13" t="s">
        <v>28</v>
      </c>
      <c r="H252" t="s">
        <v>29</v>
      </c>
      <c r="I252" t="s">
        <v>30</v>
      </c>
      <c r="J252" s="21" t="s">
        <v>31</v>
      </c>
      <c r="K252" s="71" t="s">
        <v>63</v>
      </c>
      <c r="L252" s="20">
        <v>89.7166344397186</v>
      </c>
      <c r="M252" s="20">
        <v>78.0023720944378</v>
      </c>
      <c r="N252" s="22">
        <v>0.869430430394135</v>
      </c>
    </row>
    <row r="253" spans="1:14">
      <c r="A253" s="1" t="s">
        <v>33</v>
      </c>
      <c r="B253" s="13" t="s">
        <v>34</v>
      </c>
      <c r="C253" t="s">
        <v>35</v>
      </c>
      <c r="D253" s="7" t="s">
        <v>36</v>
      </c>
      <c r="E253" s="13" t="s">
        <v>28</v>
      </c>
      <c r="H253" t="s">
        <v>29</v>
      </c>
      <c r="I253" t="s">
        <v>30</v>
      </c>
      <c r="J253" s="21" t="s">
        <v>31</v>
      </c>
      <c r="K253" s="71" t="s">
        <v>64</v>
      </c>
      <c r="L253" s="20">
        <v>89.6390021725658</v>
      </c>
      <c r="M253" s="20">
        <v>82.6596026765521</v>
      </c>
      <c r="N253" s="22">
        <v>0.922138808700954</v>
      </c>
    </row>
    <row r="254" spans="1:14">
      <c r="A254" s="1" t="s">
        <v>33</v>
      </c>
      <c r="B254" s="13" t="s">
        <v>34</v>
      </c>
      <c r="C254" t="s">
        <v>35</v>
      </c>
      <c r="D254" s="7" t="s">
        <v>36</v>
      </c>
      <c r="E254" s="13" t="s">
        <v>28</v>
      </c>
      <c r="H254" t="s">
        <v>29</v>
      </c>
      <c r="I254" t="s">
        <v>30</v>
      </c>
      <c r="J254" s="21" t="s">
        <v>31</v>
      </c>
      <c r="K254" s="71" t="s">
        <v>65</v>
      </c>
      <c r="L254" s="20">
        <v>89.1970568981741</v>
      </c>
      <c r="M254" s="20">
        <v>85.1791598882076</v>
      </c>
      <c r="N254" s="22">
        <v>0.954954825308269</v>
      </c>
    </row>
    <row r="255" spans="1:14">
      <c r="A255" s="1" t="s">
        <v>33</v>
      </c>
      <c r="B255" s="13" t="s">
        <v>34</v>
      </c>
      <c r="C255" t="s">
        <v>35</v>
      </c>
      <c r="D255" s="7" t="s">
        <v>36</v>
      </c>
      <c r="E255" s="13" t="s">
        <v>28</v>
      </c>
      <c r="H255" t="s">
        <v>29</v>
      </c>
      <c r="I255" t="s">
        <v>30</v>
      </c>
      <c r="J255" s="21" t="s">
        <v>31</v>
      </c>
      <c r="K255" s="71" t="s">
        <v>66</v>
      </c>
      <c r="L255" s="20">
        <v>88.4000814212307</v>
      </c>
      <c r="M255" s="20">
        <v>80.853252973977</v>
      </c>
      <c r="N255" s="22">
        <v>0.914628716106123</v>
      </c>
    </row>
    <row r="256" spans="1:14">
      <c r="A256" s="1" t="s">
        <v>33</v>
      </c>
      <c r="B256" s="13" t="s">
        <v>34</v>
      </c>
      <c r="C256" t="s">
        <v>35</v>
      </c>
      <c r="D256" s="7" t="s">
        <v>36</v>
      </c>
      <c r="E256" s="13" t="s">
        <v>28</v>
      </c>
      <c r="H256" t="s">
        <v>29</v>
      </c>
      <c r="I256" t="s">
        <v>30</v>
      </c>
      <c r="J256" s="21" t="s">
        <v>31</v>
      </c>
      <c r="K256" s="71" t="s">
        <v>67</v>
      </c>
      <c r="L256" s="20">
        <v>56.5091943572437</v>
      </c>
      <c r="M256" s="20">
        <v>53.675508687552</v>
      </c>
      <c r="N256" s="22">
        <v>0.949854431620852</v>
      </c>
    </row>
    <row r="257" spans="1:14">
      <c r="A257" s="1" t="s">
        <v>33</v>
      </c>
      <c r="B257" s="13" t="s">
        <v>34</v>
      </c>
      <c r="C257" t="s">
        <v>35</v>
      </c>
      <c r="D257" s="7" t="s">
        <v>36</v>
      </c>
      <c r="E257" s="13" t="s">
        <v>28</v>
      </c>
      <c r="H257" t="s">
        <v>29</v>
      </c>
      <c r="I257" t="s">
        <v>30</v>
      </c>
      <c r="J257" s="21" t="s">
        <v>31</v>
      </c>
      <c r="K257" s="71" t="s">
        <v>68</v>
      </c>
      <c r="L257" s="20">
        <v>82.5291222791888</v>
      </c>
      <c r="M257" s="20">
        <v>76.9709692251771</v>
      </c>
      <c r="N257" s="22">
        <v>0.932652221415745</v>
      </c>
    </row>
    <row r="258" spans="1:14">
      <c r="A258" s="1" t="s">
        <v>33</v>
      </c>
      <c r="B258" s="13" t="s">
        <v>34</v>
      </c>
      <c r="C258" t="s">
        <v>35</v>
      </c>
      <c r="D258" s="7" t="s">
        <v>36</v>
      </c>
      <c r="E258" s="13" t="s">
        <v>28</v>
      </c>
      <c r="H258" t="s">
        <v>29</v>
      </c>
      <c r="I258" t="s">
        <v>30</v>
      </c>
      <c r="J258" s="21" t="s">
        <v>31</v>
      </c>
      <c r="K258" s="71" t="s">
        <v>69</v>
      </c>
      <c r="L258" s="20">
        <v>79.9426935314229</v>
      </c>
      <c r="M258" s="20">
        <v>73.7947033765284</v>
      </c>
      <c r="N258" s="22">
        <v>0.923095033663359</v>
      </c>
    </row>
    <row r="259" spans="1:14">
      <c r="A259" s="1" t="s">
        <v>33</v>
      </c>
      <c r="B259" s="13" t="s">
        <v>34</v>
      </c>
      <c r="C259" t="s">
        <v>35</v>
      </c>
      <c r="D259" s="7" t="s">
        <v>36</v>
      </c>
      <c r="E259" s="13" t="s">
        <v>28</v>
      </c>
      <c r="H259" t="s">
        <v>29</v>
      </c>
      <c r="I259" t="s">
        <v>30</v>
      </c>
      <c r="J259" s="21" t="s">
        <v>31</v>
      </c>
      <c r="K259" s="71" t="s">
        <v>70</v>
      </c>
      <c r="L259" s="20">
        <v>74.7916046944744</v>
      </c>
      <c r="M259" s="20">
        <v>67.2815240399153</v>
      </c>
      <c r="N259" s="22">
        <v>0.89958658214063</v>
      </c>
    </row>
    <row r="260" spans="1:14">
      <c r="A260" s="1" t="s">
        <v>33</v>
      </c>
      <c r="B260" s="13" t="s">
        <v>34</v>
      </c>
      <c r="C260" t="s">
        <v>35</v>
      </c>
      <c r="D260" s="7" t="s">
        <v>36</v>
      </c>
      <c r="E260" s="13" t="s">
        <v>28</v>
      </c>
      <c r="H260" t="s">
        <v>29</v>
      </c>
      <c r="I260" t="s">
        <v>30</v>
      </c>
      <c r="J260" s="21" t="s">
        <v>31</v>
      </c>
      <c r="K260" s="71" t="s">
        <v>71</v>
      </c>
      <c r="L260" s="20">
        <v>77.6162249036501</v>
      </c>
      <c r="M260" s="20">
        <v>68.2229876259727</v>
      </c>
      <c r="N260" s="22">
        <v>0.878978431515603</v>
      </c>
    </row>
    <row r="261" spans="1:14">
      <c r="A261" s="1" t="s">
        <v>33</v>
      </c>
      <c r="B261" s="13" t="s">
        <v>34</v>
      </c>
      <c r="C261" t="s">
        <v>35</v>
      </c>
      <c r="D261" s="7" t="s">
        <v>36</v>
      </c>
      <c r="E261" s="13" t="s">
        <v>28</v>
      </c>
      <c r="H261" t="s">
        <v>29</v>
      </c>
      <c r="I261" t="s">
        <v>30</v>
      </c>
      <c r="J261" s="21" t="s">
        <v>31</v>
      </c>
      <c r="K261" s="71" t="s">
        <v>72</v>
      </c>
      <c r="L261" s="20">
        <v>85.7895374121135</v>
      </c>
      <c r="M261" s="20">
        <v>81.5157792128671</v>
      </c>
      <c r="N261" s="22">
        <v>0.950183223640474</v>
      </c>
    </row>
    <row r="262" spans="1:14">
      <c r="A262" s="1" t="s">
        <v>33</v>
      </c>
      <c r="B262" s="13" t="s">
        <v>34</v>
      </c>
      <c r="C262" t="s">
        <v>35</v>
      </c>
      <c r="D262" s="7" t="s">
        <v>36</v>
      </c>
      <c r="E262" s="13" t="s">
        <v>28</v>
      </c>
      <c r="H262" t="s">
        <v>29</v>
      </c>
      <c r="I262" t="s">
        <v>30</v>
      </c>
      <c r="J262" s="21" t="s">
        <v>31</v>
      </c>
      <c r="K262" s="71" t="s">
        <v>73</v>
      </c>
      <c r="L262" s="20">
        <v>66.4203297662543</v>
      </c>
      <c r="M262" s="20">
        <v>58.157914533863</v>
      </c>
      <c r="N262" s="22">
        <v>0.875604122089301</v>
      </c>
    </row>
    <row r="263" spans="1:14">
      <c r="A263" s="1" t="s">
        <v>33</v>
      </c>
      <c r="B263" s="13" t="s">
        <v>34</v>
      </c>
      <c r="C263" t="s">
        <v>35</v>
      </c>
      <c r="D263" s="7" t="s">
        <v>36</v>
      </c>
      <c r="E263" s="13" t="s">
        <v>28</v>
      </c>
      <c r="H263" t="s">
        <v>29</v>
      </c>
      <c r="I263" t="s">
        <v>30</v>
      </c>
      <c r="J263" s="21" t="s">
        <v>31</v>
      </c>
      <c r="K263" s="71" t="s">
        <v>74</v>
      </c>
      <c r="L263" s="20">
        <v>89.3894258313634</v>
      </c>
      <c r="M263" s="20">
        <v>85.7839838492598</v>
      </c>
      <c r="N263" s="22">
        <v>0.959665900652439</v>
      </c>
    </row>
    <row r="264" spans="1:14">
      <c r="A264" s="1" t="s">
        <v>33</v>
      </c>
      <c r="B264" s="13" t="s">
        <v>34</v>
      </c>
      <c r="C264" t="s">
        <v>35</v>
      </c>
      <c r="D264" s="7" t="s">
        <v>36</v>
      </c>
      <c r="E264" s="13" t="s">
        <v>28</v>
      </c>
      <c r="H264" t="s">
        <v>29</v>
      </c>
      <c r="I264" t="s">
        <v>30</v>
      </c>
      <c r="J264" s="21" t="s">
        <v>31</v>
      </c>
      <c r="K264" s="71" t="s">
        <v>75</v>
      </c>
      <c r="L264" s="20">
        <v>90.9138115969749</v>
      </c>
      <c r="M264" s="20">
        <v>86.1292003125814</v>
      </c>
      <c r="N264" s="22">
        <v>0.947372008715201</v>
      </c>
    </row>
    <row r="265" spans="1:14">
      <c r="A265" s="1" t="s">
        <v>33</v>
      </c>
      <c r="B265" s="13" t="s">
        <v>34</v>
      </c>
      <c r="C265" t="s">
        <v>35</v>
      </c>
      <c r="D265" s="7" t="s">
        <v>36</v>
      </c>
      <c r="E265" s="13" t="s">
        <v>28</v>
      </c>
      <c r="H265" t="s">
        <v>29</v>
      </c>
      <c r="I265" t="s">
        <v>30</v>
      </c>
      <c r="J265" s="21" t="s">
        <v>31</v>
      </c>
      <c r="K265" s="71" t="s">
        <v>76</v>
      </c>
      <c r="L265" s="20">
        <v>72.607708817004</v>
      </c>
      <c r="M265" s="20">
        <v>62.0710973724884</v>
      </c>
      <c r="N265" s="22">
        <v>0.854883019775883</v>
      </c>
    </row>
    <row r="266" spans="1:14">
      <c r="A266" s="1" t="s">
        <v>33</v>
      </c>
      <c r="B266" s="13" t="s">
        <v>34</v>
      </c>
      <c r="C266" t="s">
        <v>35</v>
      </c>
      <c r="D266" s="7" t="s">
        <v>36</v>
      </c>
      <c r="E266" s="13" t="s">
        <v>28</v>
      </c>
      <c r="H266" t="s">
        <v>29</v>
      </c>
      <c r="I266" t="s">
        <v>30</v>
      </c>
      <c r="J266" s="21" t="s">
        <v>31</v>
      </c>
      <c r="K266" s="71" t="s">
        <v>77</v>
      </c>
      <c r="L266" s="20">
        <v>72.2832856086157</v>
      </c>
      <c r="M266" s="20">
        <v>56.9016697588126</v>
      </c>
      <c r="N266" s="22">
        <v>0.787203698333689</v>
      </c>
    </row>
    <row r="267" spans="1:14">
      <c r="A267" s="1" t="s">
        <v>33</v>
      </c>
      <c r="B267" s="13" t="s">
        <v>34</v>
      </c>
      <c r="C267" t="s">
        <v>35</v>
      </c>
      <c r="D267" s="7" t="s">
        <v>36</v>
      </c>
      <c r="E267" s="13" t="s">
        <v>28</v>
      </c>
      <c r="H267" t="s">
        <v>29</v>
      </c>
      <c r="I267" t="s">
        <v>30</v>
      </c>
      <c r="J267" s="21" t="s">
        <v>31</v>
      </c>
      <c r="K267" s="71" t="s">
        <v>78</v>
      </c>
      <c r="L267" s="20">
        <v>72.0084834289151</v>
      </c>
      <c r="M267" s="20">
        <v>55.3676896352056</v>
      </c>
      <c r="N267" s="22">
        <v>0.768905092826502</v>
      </c>
    </row>
    <row r="268" spans="1:14">
      <c r="A268" s="1" t="s">
        <v>33</v>
      </c>
      <c r="B268" s="13" t="s">
        <v>34</v>
      </c>
      <c r="C268" t="s">
        <v>35</v>
      </c>
      <c r="D268" s="7" t="s">
        <v>36</v>
      </c>
      <c r="E268" s="13" t="s">
        <v>28</v>
      </c>
      <c r="H268" t="s">
        <v>29</v>
      </c>
      <c r="I268" t="s">
        <v>30</v>
      </c>
      <c r="J268" s="21" t="s">
        <v>31</v>
      </c>
      <c r="K268" s="71" t="s">
        <v>79</v>
      </c>
      <c r="L268" s="20">
        <v>75.3540455003661</v>
      </c>
      <c r="M268" s="20">
        <v>68.4069468267581</v>
      </c>
      <c r="N268" s="22">
        <v>0.907807223520943</v>
      </c>
    </row>
    <row r="269" spans="1:14">
      <c r="A269" s="1" t="s">
        <v>33</v>
      </c>
      <c r="B269" s="13" t="s">
        <v>34</v>
      </c>
      <c r="C269" t="s">
        <v>35</v>
      </c>
      <c r="D269" s="7" t="s">
        <v>36</v>
      </c>
      <c r="E269" s="13" t="s">
        <v>28</v>
      </c>
      <c r="H269" t="s">
        <v>29</v>
      </c>
      <c r="I269" t="s">
        <v>30</v>
      </c>
      <c r="J269" s="21" t="s">
        <v>31</v>
      </c>
      <c r="K269" s="71" t="s">
        <v>80</v>
      </c>
      <c r="L269" s="20">
        <v>78.6756915669012</v>
      </c>
      <c r="M269" s="20">
        <v>71.2168895882507</v>
      </c>
      <c r="N269" s="22">
        <v>0.90519559688512</v>
      </c>
    </row>
    <row r="270" spans="1:14">
      <c r="A270" s="1" t="s">
        <v>33</v>
      </c>
      <c r="B270" s="13" t="s">
        <v>34</v>
      </c>
      <c r="C270" t="s">
        <v>35</v>
      </c>
      <c r="D270" s="7" t="s">
        <v>36</v>
      </c>
      <c r="E270" s="13" t="s">
        <v>28</v>
      </c>
      <c r="H270" t="s">
        <v>29</v>
      </c>
      <c r="I270" t="s">
        <v>30</v>
      </c>
      <c r="J270" s="21" t="s">
        <v>31</v>
      </c>
      <c r="K270" s="71" t="s">
        <v>81</v>
      </c>
      <c r="L270" s="20">
        <v>68.320773698588</v>
      </c>
      <c r="M270" s="20">
        <v>57.9058405507439</v>
      </c>
      <c r="N270" s="22">
        <v>0.847558325469325</v>
      </c>
    </row>
    <row r="271" spans="1:14">
      <c r="A271" s="1" t="s">
        <v>33</v>
      </c>
      <c r="B271" s="13" t="s">
        <v>34</v>
      </c>
      <c r="C271" t="s">
        <v>35</v>
      </c>
      <c r="D271" s="7" t="s">
        <v>36</v>
      </c>
      <c r="E271" s="13" t="s">
        <v>28</v>
      </c>
      <c r="H271" t="s">
        <v>29</v>
      </c>
      <c r="I271" t="s">
        <v>30</v>
      </c>
      <c r="J271" s="21" t="s">
        <v>31</v>
      </c>
      <c r="K271" s="71" t="s">
        <v>82</v>
      </c>
      <c r="L271" s="20">
        <v>55.3414104815973</v>
      </c>
      <c r="M271" s="20">
        <v>37.1736336566713</v>
      </c>
      <c r="N271" s="22">
        <v>0.671714604546131</v>
      </c>
    </row>
    <row r="272" spans="1:14">
      <c r="A272" s="1" t="s">
        <v>33</v>
      </c>
      <c r="B272" s="13" t="s">
        <v>34</v>
      </c>
      <c r="C272" t="s">
        <v>35</v>
      </c>
      <c r="D272" s="7" t="s">
        <v>36</v>
      </c>
      <c r="E272" s="13" t="s">
        <v>28</v>
      </c>
      <c r="H272" t="s">
        <v>29</v>
      </c>
      <c r="I272" t="s">
        <v>30</v>
      </c>
      <c r="J272" s="21" t="s">
        <v>31</v>
      </c>
      <c r="K272" s="71" t="s">
        <v>83</v>
      </c>
      <c r="L272" s="20">
        <v>73.9733076847402</v>
      </c>
      <c r="M272" s="20">
        <v>63.7574230700018</v>
      </c>
      <c r="N272" s="22">
        <v>0.861897690741686</v>
      </c>
    </row>
    <row r="273" spans="1:14">
      <c r="A273" s="1" t="s">
        <v>33</v>
      </c>
      <c r="B273" s="13" t="s">
        <v>34</v>
      </c>
      <c r="C273" t="s">
        <v>35</v>
      </c>
      <c r="D273" s="7" t="s">
        <v>36</v>
      </c>
      <c r="E273" s="13" t="s">
        <v>28</v>
      </c>
      <c r="H273" t="s">
        <v>29</v>
      </c>
      <c r="I273" t="s">
        <v>30</v>
      </c>
      <c r="J273" s="21" t="s">
        <v>31</v>
      </c>
      <c r="K273" s="71" t="s">
        <v>84</v>
      </c>
      <c r="L273" s="20">
        <v>70.2558698277712</v>
      </c>
      <c r="M273" s="20">
        <v>67.3809813709972</v>
      </c>
      <c r="N273" s="22">
        <v>0.959079740044189</v>
      </c>
    </row>
    <row r="274" spans="1:14">
      <c r="A274" s="1" t="s">
        <v>33</v>
      </c>
      <c r="B274" s="13" t="s">
        <v>34</v>
      </c>
      <c r="C274" t="s">
        <v>35</v>
      </c>
      <c r="D274" s="7" t="s">
        <v>36</v>
      </c>
      <c r="E274" s="13" t="s">
        <v>28</v>
      </c>
      <c r="H274" t="s">
        <v>29</v>
      </c>
      <c r="I274" t="s">
        <v>30</v>
      </c>
      <c r="J274" s="21" t="s">
        <v>31</v>
      </c>
      <c r="K274" s="71" t="s">
        <v>85</v>
      </c>
      <c r="L274" s="20">
        <v>66.00189258776</v>
      </c>
      <c r="M274" s="20">
        <v>59.212702613298</v>
      </c>
      <c r="N274" s="22">
        <v>0.897136434907004</v>
      </c>
    </row>
    <row r="275" spans="1:14">
      <c r="A275" s="1" t="s">
        <v>33</v>
      </c>
      <c r="B275" s="13" t="s">
        <v>34</v>
      </c>
      <c r="C275" t="s">
        <v>35</v>
      </c>
      <c r="D275" s="7" t="s">
        <v>36</v>
      </c>
      <c r="E275" s="13" t="s">
        <v>28</v>
      </c>
      <c r="H275" t="s">
        <v>29</v>
      </c>
      <c r="I275" t="s">
        <v>30</v>
      </c>
      <c r="J275" s="21" t="s">
        <v>31</v>
      </c>
      <c r="K275" s="71" t="s">
        <v>86</v>
      </c>
      <c r="L275" s="20">
        <v>42.3608780325574</v>
      </c>
      <c r="M275" s="20">
        <v>27.6819470699433</v>
      </c>
      <c r="N275" s="22">
        <v>0.653479067375981</v>
      </c>
    </row>
    <row r="276" spans="1:14">
      <c r="A276" s="1" t="s">
        <v>33</v>
      </c>
      <c r="B276" s="13" t="s">
        <v>34</v>
      </c>
      <c r="C276" t="s">
        <v>35</v>
      </c>
      <c r="D276" s="7" t="s">
        <v>36</v>
      </c>
      <c r="E276" s="13" t="s">
        <v>28</v>
      </c>
      <c r="H276" t="s">
        <v>29</v>
      </c>
      <c r="I276" t="s">
        <v>30</v>
      </c>
      <c r="J276" s="21" t="s">
        <v>31</v>
      </c>
      <c r="K276" s="71" t="s">
        <v>87</v>
      </c>
      <c r="L276" s="20">
        <v>81.1717926206132</v>
      </c>
      <c r="M276" s="20">
        <v>78.3434973762587</v>
      </c>
      <c r="N276" s="22">
        <v>0.965156673851301</v>
      </c>
    </row>
    <row r="277" spans="1:14">
      <c r="A277" s="1" t="s">
        <v>33</v>
      </c>
      <c r="B277" s="13" t="s">
        <v>34</v>
      </c>
      <c r="C277" t="s">
        <v>35</v>
      </c>
      <c r="D277" s="7" t="s">
        <v>36</v>
      </c>
      <c r="E277" s="13" t="s">
        <v>28</v>
      </c>
      <c r="H277" t="s">
        <v>29</v>
      </c>
      <c r="I277" t="s">
        <v>30</v>
      </c>
      <c r="J277" s="21" t="s">
        <v>31</v>
      </c>
      <c r="K277" s="71" t="s">
        <v>88</v>
      </c>
      <c r="L277" s="20">
        <v>47.265650749194</v>
      </c>
      <c r="M277" s="20">
        <v>28.8998882324765</v>
      </c>
      <c r="N277" s="22">
        <v>0.611435318765167</v>
      </c>
    </row>
    <row r="278" spans="1:14">
      <c r="A278" s="1" t="s">
        <v>33</v>
      </c>
      <c r="B278" s="13" t="s">
        <v>34</v>
      </c>
      <c r="C278" t="s">
        <v>35</v>
      </c>
      <c r="D278" s="7" t="s">
        <v>36</v>
      </c>
      <c r="E278" s="13" t="s">
        <v>28</v>
      </c>
      <c r="H278" t="s">
        <v>29</v>
      </c>
      <c r="I278" t="s">
        <v>30</v>
      </c>
      <c r="J278" s="21" t="s">
        <v>31</v>
      </c>
      <c r="K278" s="71" t="s">
        <v>89</v>
      </c>
      <c r="L278" s="20">
        <v>91.4580535986904</v>
      </c>
      <c r="M278" s="20">
        <v>85.5472573529412</v>
      </c>
      <c r="N278" s="22">
        <v>0.935371506246074</v>
      </c>
    </row>
    <row r="279" spans="1:14">
      <c r="A279" s="1" t="s">
        <v>33</v>
      </c>
      <c r="B279" s="13" t="s">
        <v>34</v>
      </c>
      <c r="C279" t="s">
        <v>35</v>
      </c>
      <c r="D279" s="7" t="s">
        <v>36</v>
      </c>
      <c r="E279" s="13" t="s">
        <v>28</v>
      </c>
      <c r="H279" t="s">
        <v>29</v>
      </c>
      <c r="I279" t="s">
        <v>30</v>
      </c>
      <c r="J279" s="21" t="s">
        <v>31</v>
      </c>
      <c r="K279" s="71" t="s">
        <v>90</v>
      </c>
      <c r="L279" s="20">
        <v>67.8371070686262</v>
      </c>
      <c r="M279" s="20">
        <v>61.2149351297405</v>
      </c>
      <c r="N279" s="22">
        <v>0.902381274422766</v>
      </c>
    </row>
    <row r="280" spans="1:14">
      <c r="A280" s="1" t="s">
        <v>33</v>
      </c>
      <c r="B280" s="13" t="s">
        <v>34</v>
      </c>
      <c r="C280" t="s">
        <v>35</v>
      </c>
      <c r="D280" s="7" t="s">
        <v>36</v>
      </c>
      <c r="E280" s="13" t="s">
        <v>28</v>
      </c>
      <c r="H280" t="s">
        <v>29</v>
      </c>
      <c r="I280" t="s">
        <v>30</v>
      </c>
      <c r="J280" s="21" t="s">
        <v>31</v>
      </c>
      <c r="K280" s="71" t="s">
        <v>91</v>
      </c>
      <c r="L280" s="20">
        <v>69.5513822723343</v>
      </c>
      <c r="M280" s="20">
        <v>55.537984423676</v>
      </c>
      <c r="N280" s="22">
        <v>0.798517335086344</v>
      </c>
    </row>
    <row r="281" spans="1:14">
      <c r="A281" s="1" t="s">
        <v>33</v>
      </c>
      <c r="B281" s="13" t="s">
        <v>34</v>
      </c>
      <c r="C281" t="s">
        <v>35</v>
      </c>
      <c r="D281" s="7" t="s">
        <v>36</v>
      </c>
      <c r="E281" s="13" t="s">
        <v>28</v>
      </c>
      <c r="H281" t="s">
        <v>29</v>
      </c>
      <c r="I281" t="s">
        <v>30</v>
      </c>
      <c r="J281" s="21" t="s">
        <v>31</v>
      </c>
      <c r="K281" s="71" t="s">
        <v>92</v>
      </c>
      <c r="L281" s="20">
        <v>90.1116486103703</v>
      </c>
      <c r="M281" s="20">
        <v>87.5327451820128</v>
      </c>
      <c r="N281" s="22">
        <v>0.971381020454878</v>
      </c>
    </row>
    <row r="282" spans="1:14">
      <c r="A282" s="1" t="s">
        <v>33</v>
      </c>
      <c r="B282" s="13" t="s">
        <v>34</v>
      </c>
      <c r="C282" t="s">
        <v>35</v>
      </c>
      <c r="D282" s="7" t="s">
        <v>36</v>
      </c>
      <c r="E282" s="13" t="s">
        <v>28</v>
      </c>
      <c r="H282" t="s">
        <v>29</v>
      </c>
      <c r="I282" t="s">
        <v>30</v>
      </c>
      <c r="J282" s="21" t="s">
        <v>31</v>
      </c>
      <c r="K282" s="71" t="s">
        <v>93</v>
      </c>
      <c r="L282" s="20">
        <v>77.4311622859455</v>
      </c>
      <c r="M282" s="20">
        <v>71.249916739702</v>
      </c>
      <c r="N282" s="22">
        <v>0.920171086630254</v>
      </c>
    </row>
    <row r="283" spans="1:14">
      <c r="A283" s="1" t="s">
        <v>33</v>
      </c>
      <c r="B283" s="13" t="s">
        <v>34</v>
      </c>
      <c r="C283" t="s">
        <v>35</v>
      </c>
      <c r="D283" s="7" t="s">
        <v>36</v>
      </c>
      <c r="E283" s="13" t="s">
        <v>28</v>
      </c>
      <c r="H283" t="s">
        <v>29</v>
      </c>
      <c r="I283" t="s">
        <v>30</v>
      </c>
      <c r="J283" s="21" t="s">
        <v>31</v>
      </c>
      <c r="K283" s="71" t="s">
        <v>94</v>
      </c>
      <c r="L283" s="20">
        <v>88.7210991962036</v>
      </c>
      <c r="M283" s="20">
        <v>83.8751111111111</v>
      </c>
      <c r="N283" s="22">
        <v>0.945379530585214</v>
      </c>
    </row>
    <row r="284" spans="1:14">
      <c r="A284" s="1" t="s">
        <v>33</v>
      </c>
      <c r="B284" s="13" t="s">
        <v>34</v>
      </c>
      <c r="C284" t="s">
        <v>35</v>
      </c>
      <c r="D284" s="7" t="s">
        <v>36</v>
      </c>
      <c r="E284" s="13" t="s">
        <v>28</v>
      </c>
      <c r="H284" t="s">
        <v>29</v>
      </c>
      <c r="I284" t="s">
        <v>30</v>
      </c>
      <c r="J284" s="21" t="s">
        <v>31</v>
      </c>
      <c r="K284" s="71" t="s">
        <v>95</v>
      </c>
      <c r="L284" s="20">
        <v>78.4207331653393</v>
      </c>
      <c r="M284" s="20">
        <v>69.8947338262477</v>
      </c>
      <c r="N284" s="22">
        <v>0.891278760157525</v>
      </c>
    </row>
    <row r="285" spans="1:14">
      <c r="A285" s="1" t="s">
        <v>33</v>
      </c>
      <c r="B285" s="13" t="s">
        <v>34</v>
      </c>
      <c r="C285" t="s">
        <v>35</v>
      </c>
      <c r="D285" s="7" t="s">
        <v>36</v>
      </c>
      <c r="E285" s="13" t="s">
        <v>28</v>
      </c>
      <c r="H285" t="s">
        <v>29</v>
      </c>
      <c r="I285" t="s">
        <v>30</v>
      </c>
      <c r="J285" s="21" t="s">
        <v>31</v>
      </c>
      <c r="K285" s="71" t="s">
        <v>96</v>
      </c>
      <c r="L285" s="20">
        <v>73.1932974046756</v>
      </c>
      <c r="M285" s="20">
        <v>65.2433957495692</v>
      </c>
      <c r="N285" s="22">
        <v>0.891384840729985</v>
      </c>
    </row>
    <row r="286" spans="1:14">
      <c r="A286" s="1" t="s">
        <v>33</v>
      </c>
      <c r="B286" s="13" t="s">
        <v>34</v>
      </c>
      <c r="C286" t="s">
        <v>35</v>
      </c>
      <c r="D286" s="7" t="s">
        <v>36</v>
      </c>
      <c r="E286" s="13" t="s">
        <v>28</v>
      </c>
      <c r="H286" t="s">
        <v>29</v>
      </c>
      <c r="I286" t="s">
        <v>30</v>
      </c>
      <c r="J286" s="21" t="s">
        <v>31</v>
      </c>
      <c r="K286" s="71" t="s">
        <v>97</v>
      </c>
      <c r="L286" s="20">
        <v>86.5653797340298</v>
      </c>
      <c r="M286" s="20">
        <v>81.440878629933</v>
      </c>
      <c r="N286" s="22">
        <v>0.940801956626983</v>
      </c>
    </row>
    <row r="287" spans="1:14">
      <c r="A287" s="1" t="s">
        <v>33</v>
      </c>
      <c r="B287" s="13" t="s">
        <v>34</v>
      </c>
      <c r="C287" t="s">
        <v>35</v>
      </c>
      <c r="D287" s="7" t="s">
        <v>36</v>
      </c>
      <c r="E287" s="13" t="s">
        <v>28</v>
      </c>
      <c r="H287" t="s">
        <v>29</v>
      </c>
      <c r="I287" t="s">
        <v>30</v>
      </c>
      <c r="J287" s="21" t="s">
        <v>31</v>
      </c>
      <c r="K287" s="71" t="s">
        <v>98</v>
      </c>
      <c r="L287" s="20">
        <v>80.6720988835139</v>
      </c>
      <c r="M287" s="20">
        <v>70.9887826086956</v>
      </c>
      <c r="N287" s="22">
        <v>0.879966972363017</v>
      </c>
    </row>
    <row r="288" spans="1:14">
      <c r="A288" s="1" t="s">
        <v>33</v>
      </c>
      <c r="B288" s="13" t="s">
        <v>34</v>
      </c>
      <c r="C288" t="s">
        <v>35</v>
      </c>
      <c r="D288" s="7" t="s">
        <v>36</v>
      </c>
      <c r="E288" s="13" t="s">
        <v>28</v>
      </c>
      <c r="H288" t="s">
        <v>29</v>
      </c>
      <c r="I288" t="s">
        <v>30</v>
      </c>
      <c r="J288" s="21" t="s">
        <v>31</v>
      </c>
      <c r="K288" s="71" t="s">
        <v>99</v>
      </c>
      <c r="L288" s="20">
        <v>81.6579910607538</v>
      </c>
      <c r="M288" s="20">
        <v>72.0223512880562</v>
      </c>
      <c r="N288" s="22">
        <v>0.882000038850716</v>
      </c>
    </row>
    <row r="289" spans="1:14">
      <c r="A289" s="1" t="s">
        <v>33</v>
      </c>
      <c r="B289" s="13" t="s">
        <v>34</v>
      </c>
      <c r="C289" t="s">
        <v>35</v>
      </c>
      <c r="D289" s="7" t="s">
        <v>36</v>
      </c>
      <c r="E289" s="13" t="s">
        <v>28</v>
      </c>
      <c r="H289" t="s">
        <v>29</v>
      </c>
      <c r="I289" t="s">
        <v>30</v>
      </c>
      <c r="J289" s="21" t="s">
        <v>31</v>
      </c>
      <c r="K289" s="71" t="s">
        <v>100</v>
      </c>
      <c r="L289" s="20">
        <v>82.7763165155333</v>
      </c>
      <c r="M289" s="20">
        <v>76.4290018587361</v>
      </c>
      <c r="N289" s="22">
        <v>0.923319677366821</v>
      </c>
    </row>
    <row r="290" spans="1:14">
      <c r="A290" s="1" t="s">
        <v>33</v>
      </c>
      <c r="B290" s="13" t="s">
        <v>34</v>
      </c>
      <c r="C290" t="s">
        <v>35</v>
      </c>
      <c r="D290" s="7" t="s">
        <v>36</v>
      </c>
      <c r="E290" s="13" t="s">
        <v>28</v>
      </c>
      <c r="H290" t="s">
        <v>29</v>
      </c>
      <c r="I290" t="s">
        <v>30</v>
      </c>
      <c r="J290" s="21" t="s">
        <v>31</v>
      </c>
      <c r="K290" s="71" t="s">
        <v>101</v>
      </c>
      <c r="L290" s="20">
        <v>75.2886671418389</v>
      </c>
      <c r="M290" s="20">
        <v>71.8529360374415</v>
      </c>
      <c r="N290" s="22">
        <v>0.954365892838497</v>
      </c>
    </row>
    <row r="291" spans="1:14">
      <c r="A291" s="1" t="s">
        <v>33</v>
      </c>
      <c r="B291" s="13" t="s">
        <v>34</v>
      </c>
      <c r="C291" t="s">
        <v>35</v>
      </c>
      <c r="D291" s="7" t="s">
        <v>36</v>
      </c>
      <c r="E291" s="13" t="s">
        <v>28</v>
      </c>
      <c r="H291" t="s">
        <v>29</v>
      </c>
      <c r="I291" t="s">
        <v>30</v>
      </c>
      <c r="J291" s="21" t="s">
        <v>31</v>
      </c>
      <c r="K291" s="71" t="s">
        <v>102</v>
      </c>
      <c r="L291" s="20">
        <v>49.8752672843906</v>
      </c>
      <c r="M291" s="20">
        <v>35.778918431726</v>
      </c>
      <c r="N291" s="22">
        <v>0.717367953693627</v>
      </c>
    </row>
    <row r="292" spans="1:14">
      <c r="A292" s="1" t="s">
        <v>33</v>
      </c>
      <c r="B292" s="13" t="s">
        <v>34</v>
      </c>
      <c r="C292" t="s">
        <v>35</v>
      </c>
      <c r="D292" s="7" t="s">
        <v>36</v>
      </c>
      <c r="E292" s="13" t="s">
        <v>28</v>
      </c>
      <c r="H292" t="s">
        <v>29</v>
      </c>
      <c r="I292" t="s">
        <v>30</v>
      </c>
      <c r="J292" s="21" t="s">
        <v>31</v>
      </c>
      <c r="K292" s="71" t="s">
        <v>103</v>
      </c>
      <c r="L292" s="20">
        <v>79.0270848182466</v>
      </c>
      <c r="M292" s="20">
        <v>75.0901378254211</v>
      </c>
      <c r="N292" s="22">
        <v>0.950182307725509</v>
      </c>
    </row>
    <row r="293" spans="1:14">
      <c r="A293" s="1" t="s">
        <v>33</v>
      </c>
      <c r="B293" s="13" t="s">
        <v>34</v>
      </c>
      <c r="C293" t="s">
        <v>35</v>
      </c>
      <c r="D293" s="7" t="s">
        <v>36</v>
      </c>
      <c r="E293" s="13" t="s">
        <v>28</v>
      </c>
      <c r="H293" t="s">
        <v>29</v>
      </c>
      <c r="I293" t="s">
        <v>30</v>
      </c>
      <c r="J293" s="21" t="s">
        <v>31</v>
      </c>
      <c r="K293" s="71" t="s">
        <v>104</v>
      </c>
      <c r="L293" s="20">
        <v>38.8595866001426</v>
      </c>
      <c r="M293" s="20">
        <v>34.7690630925139</v>
      </c>
      <c r="N293" s="22">
        <v>0.894735794548734</v>
      </c>
    </row>
    <row r="294" spans="1:14">
      <c r="A294" s="1" t="s">
        <v>33</v>
      </c>
      <c r="B294" s="13" t="s">
        <v>34</v>
      </c>
      <c r="C294" t="s">
        <v>35</v>
      </c>
      <c r="D294" s="7" t="s">
        <v>36</v>
      </c>
      <c r="E294" s="13" t="s">
        <v>28</v>
      </c>
      <c r="H294" t="s">
        <v>29</v>
      </c>
      <c r="I294" t="s">
        <v>30</v>
      </c>
      <c r="J294" s="21" t="s">
        <v>31</v>
      </c>
      <c r="K294" s="71" t="s">
        <v>105</v>
      </c>
      <c r="L294" s="20">
        <v>71.3791874554526</v>
      </c>
      <c r="M294" s="20">
        <v>67.5109545454545</v>
      </c>
      <c r="N294" s="22">
        <v>0.945807271728721</v>
      </c>
    </row>
    <row r="295" spans="1:14">
      <c r="A295" s="1" t="s">
        <v>33</v>
      </c>
      <c r="B295" s="13" t="s">
        <v>34</v>
      </c>
      <c r="C295" t="s">
        <v>35</v>
      </c>
      <c r="D295" s="7" t="s">
        <v>36</v>
      </c>
      <c r="E295" s="13" t="s">
        <v>28</v>
      </c>
      <c r="H295" t="s">
        <v>29</v>
      </c>
      <c r="I295" t="s">
        <v>30</v>
      </c>
      <c r="J295" s="21" t="s">
        <v>31</v>
      </c>
      <c r="K295" s="71" t="s">
        <v>106</v>
      </c>
      <c r="L295" s="20">
        <v>80.3207412687099</v>
      </c>
      <c r="M295" s="20">
        <v>76.3957131147541</v>
      </c>
      <c r="N295" s="22">
        <v>0.951133068595261</v>
      </c>
    </row>
    <row r="296" spans="1:14">
      <c r="A296" s="1" t="s">
        <v>33</v>
      </c>
      <c r="B296" s="13" t="s">
        <v>34</v>
      </c>
      <c r="C296" t="s">
        <v>35</v>
      </c>
      <c r="D296" s="7" t="s">
        <v>36</v>
      </c>
      <c r="E296" s="13" t="s">
        <v>28</v>
      </c>
      <c r="H296" t="s">
        <v>29</v>
      </c>
      <c r="I296" t="s">
        <v>30</v>
      </c>
      <c r="J296" s="21" t="s">
        <v>31</v>
      </c>
      <c r="K296" s="71" t="s">
        <v>107</v>
      </c>
      <c r="L296" s="20">
        <v>78.9700641482537</v>
      </c>
      <c r="M296" s="20">
        <v>72.5526633266533</v>
      </c>
      <c r="N296" s="22">
        <v>0.918736284555211</v>
      </c>
    </row>
    <row r="297" spans="1:14">
      <c r="A297" s="1" t="s">
        <v>33</v>
      </c>
      <c r="B297" s="13" t="s">
        <v>34</v>
      </c>
      <c r="C297" t="s">
        <v>35</v>
      </c>
      <c r="D297" s="7" t="s">
        <v>36</v>
      </c>
      <c r="E297" s="13" t="s">
        <v>28</v>
      </c>
      <c r="H297" t="s">
        <v>29</v>
      </c>
      <c r="I297" t="s">
        <v>30</v>
      </c>
      <c r="J297" s="21" t="s">
        <v>31</v>
      </c>
      <c r="K297" s="71" t="s">
        <v>108</v>
      </c>
      <c r="L297" s="20">
        <v>77.9508196721311</v>
      </c>
      <c r="M297" s="20">
        <v>73.3407683168317</v>
      </c>
      <c r="N297" s="22">
        <v>0.940859488396789</v>
      </c>
    </row>
    <row r="298" spans="1:14">
      <c r="A298" s="1" t="s">
        <v>33</v>
      </c>
      <c r="B298" s="13" t="s">
        <v>34</v>
      </c>
      <c r="C298" t="s">
        <v>35</v>
      </c>
      <c r="D298" s="7" t="s">
        <v>36</v>
      </c>
      <c r="E298" s="13" t="s">
        <v>28</v>
      </c>
      <c r="H298" t="s">
        <v>29</v>
      </c>
      <c r="I298" t="s">
        <v>30</v>
      </c>
      <c r="J298" s="21" t="s">
        <v>31</v>
      </c>
      <c r="K298" s="71" t="s">
        <v>109</v>
      </c>
      <c r="L298" s="20">
        <v>75.8089807555239</v>
      </c>
      <c r="M298" s="20">
        <v>73.3270154905336</v>
      </c>
      <c r="N298" s="22">
        <v>0.96726027391142</v>
      </c>
    </row>
    <row r="299" spans="1:14">
      <c r="A299" s="1" t="s">
        <v>33</v>
      </c>
      <c r="B299" s="13" t="s">
        <v>34</v>
      </c>
      <c r="C299" t="s">
        <v>35</v>
      </c>
      <c r="D299" s="7" t="s">
        <v>36</v>
      </c>
      <c r="E299" s="13" t="s">
        <v>28</v>
      </c>
      <c r="H299" t="s">
        <v>29</v>
      </c>
      <c r="I299" t="s">
        <v>30</v>
      </c>
      <c r="J299" s="21" t="s">
        <v>31</v>
      </c>
      <c r="K299" s="71" t="s">
        <v>110</v>
      </c>
      <c r="L299" s="20">
        <v>86.9636493228795</v>
      </c>
      <c r="M299" s="20">
        <v>84.4575286343612</v>
      </c>
      <c r="N299" s="22">
        <v>0.9711819742153</v>
      </c>
    </row>
    <row r="300" spans="1:14">
      <c r="A300" s="1" t="s">
        <v>33</v>
      </c>
      <c r="B300" s="13" t="s">
        <v>34</v>
      </c>
      <c r="C300" t="s">
        <v>35</v>
      </c>
      <c r="D300" s="7" t="s">
        <v>36</v>
      </c>
      <c r="E300" s="13" t="s">
        <v>28</v>
      </c>
      <c r="H300" t="s">
        <v>29</v>
      </c>
      <c r="I300" t="s">
        <v>30</v>
      </c>
      <c r="J300" s="21" t="s">
        <v>31</v>
      </c>
      <c r="K300" s="71" t="s">
        <v>111</v>
      </c>
      <c r="L300" s="20">
        <v>73.0612972202423</v>
      </c>
      <c r="M300" s="20">
        <v>66.2932295786758</v>
      </c>
      <c r="N300" s="22">
        <v>0.90736452952424</v>
      </c>
    </row>
    <row r="301" spans="1:14">
      <c r="A301" s="1" t="s">
        <v>33</v>
      </c>
      <c r="B301" s="13" t="s">
        <v>34</v>
      </c>
      <c r="C301" t="s">
        <v>35</v>
      </c>
      <c r="D301" s="7" t="s">
        <v>36</v>
      </c>
      <c r="E301" s="13" t="s">
        <v>28</v>
      </c>
      <c r="H301" t="s">
        <v>29</v>
      </c>
      <c r="I301" t="s">
        <v>30</v>
      </c>
      <c r="J301" s="21" t="s">
        <v>31</v>
      </c>
      <c r="K301" s="71" t="s">
        <v>112</v>
      </c>
      <c r="L301" s="20">
        <v>73.6849607982894</v>
      </c>
      <c r="M301" s="20">
        <v>68.2690049751244</v>
      </c>
      <c r="N301" s="22">
        <v>0.926498490811564</v>
      </c>
    </row>
    <row r="302" spans="1:14">
      <c r="A302" s="1" t="s">
        <v>33</v>
      </c>
      <c r="B302" s="13" t="s">
        <v>34</v>
      </c>
      <c r="C302" t="s">
        <v>35</v>
      </c>
      <c r="D302" s="7" t="s">
        <v>36</v>
      </c>
      <c r="E302" s="13" t="s">
        <v>28</v>
      </c>
      <c r="H302" t="s">
        <v>29</v>
      </c>
      <c r="I302" t="s">
        <v>30</v>
      </c>
      <c r="J302" s="21" t="s">
        <v>31</v>
      </c>
      <c r="K302" s="71" t="s">
        <v>113</v>
      </c>
      <c r="L302" s="20">
        <v>67.2581692274399</v>
      </c>
      <c r="M302" s="20">
        <v>59.7802489920695</v>
      </c>
      <c r="N302" s="22">
        <v>0.888817665998562</v>
      </c>
    </row>
    <row r="303" spans="1:14">
      <c r="A303" s="1" t="s">
        <v>33</v>
      </c>
      <c r="B303" s="13" t="s">
        <v>34</v>
      </c>
      <c r="C303" t="s">
        <v>35</v>
      </c>
      <c r="D303" s="7" t="s">
        <v>36</v>
      </c>
      <c r="E303" s="13" t="s">
        <v>28</v>
      </c>
      <c r="H303" t="s">
        <v>29</v>
      </c>
      <c r="I303" t="s">
        <v>30</v>
      </c>
      <c r="J303" s="21" t="s">
        <v>31</v>
      </c>
      <c r="K303" s="71" t="s">
        <v>114</v>
      </c>
      <c r="L303" s="20">
        <v>62.2159705691409</v>
      </c>
      <c r="M303" s="20">
        <v>56.5887618100447</v>
      </c>
      <c r="N303" s="22">
        <v>0.909553628953797</v>
      </c>
    </row>
    <row r="304" spans="1:14">
      <c r="A304" s="1" t="s">
        <v>33</v>
      </c>
      <c r="B304" s="13" t="s">
        <v>34</v>
      </c>
      <c r="C304" t="s">
        <v>35</v>
      </c>
      <c r="D304" s="7" t="s">
        <v>36</v>
      </c>
      <c r="E304" s="13" t="s">
        <v>28</v>
      </c>
      <c r="H304" t="s">
        <v>29</v>
      </c>
      <c r="I304" t="s">
        <v>30</v>
      </c>
      <c r="J304" s="21" t="s">
        <v>31</v>
      </c>
      <c r="K304" s="71" t="s">
        <v>115</v>
      </c>
      <c r="L304" s="20">
        <v>69.2057996104739</v>
      </c>
      <c r="M304" s="20">
        <v>61.6493733998113</v>
      </c>
      <c r="N304" s="22">
        <v>0.890812240401902</v>
      </c>
    </row>
    <row r="305" spans="1:14">
      <c r="A305" s="1" t="s">
        <v>33</v>
      </c>
      <c r="B305" s="13" t="s">
        <v>34</v>
      </c>
      <c r="C305" t="s">
        <v>35</v>
      </c>
      <c r="D305" s="7" t="s">
        <v>36</v>
      </c>
      <c r="E305" s="13" t="s">
        <v>28</v>
      </c>
      <c r="H305" t="s">
        <v>29</v>
      </c>
      <c r="I305" t="s">
        <v>30</v>
      </c>
      <c r="J305" s="21" t="s">
        <v>31</v>
      </c>
      <c r="K305" s="71" t="s">
        <v>116</v>
      </c>
      <c r="L305" s="20">
        <v>66.1941859626343</v>
      </c>
      <c r="M305" s="20">
        <v>56.887907639943</v>
      </c>
      <c r="N305" s="22">
        <v>0.859409430188557</v>
      </c>
    </row>
    <row r="306" spans="1:14">
      <c r="A306" s="1" t="s">
        <v>33</v>
      </c>
      <c r="B306" s="13" t="s">
        <v>34</v>
      </c>
      <c r="C306" t="s">
        <v>35</v>
      </c>
      <c r="D306" s="7" t="s">
        <v>36</v>
      </c>
      <c r="E306" s="13" t="s">
        <v>28</v>
      </c>
      <c r="H306" t="s">
        <v>29</v>
      </c>
      <c r="I306" t="s">
        <v>30</v>
      </c>
      <c r="J306" s="21" t="s">
        <v>31</v>
      </c>
      <c r="K306" s="71" t="s">
        <v>117</v>
      </c>
      <c r="L306" s="20">
        <v>71.1137560412609</v>
      </c>
      <c r="M306" s="20">
        <v>69.1522551323037</v>
      </c>
      <c r="N306" s="22">
        <v>0.972417419383401</v>
      </c>
    </row>
    <row r="307" spans="1:14">
      <c r="A307" s="1" t="s">
        <v>33</v>
      </c>
      <c r="B307" s="13" t="s">
        <v>34</v>
      </c>
      <c r="C307" t="s">
        <v>35</v>
      </c>
      <c r="D307" s="7" t="s">
        <v>36</v>
      </c>
      <c r="E307" s="13" t="s">
        <v>28</v>
      </c>
      <c r="H307" t="s">
        <v>29</v>
      </c>
      <c r="I307" t="s">
        <v>30</v>
      </c>
      <c r="J307" s="21" t="s">
        <v>31</v>
      </c>
      <c r="K307" s="71" t="s">
        <v>118</v>
      </c>
      <c r="L307" s="20">
        <v>62.3205655341557</v>
      </c>
      <c r="M307" s="20">
        <v>55.9161110642248</v>
      </c>
      <c r="N307" s="22">
        <v>0.897233691398054</v>
      </c>
    </row>
    <row r="308" spans="1:14">
      <c r="A308" s="1" t="s">
        <v>33</v>
      </c>
      <c r="B308" s="13" t="s">
        <v>34</v>
      </c>
      <c r="C308" t="s">
        <v>35</v>
      </c>
      <c r="D308" s="7" t="s">
        <v>36</v>
      </c>
      <c r="E308" s="13" t="s">
        <v>28</v>
      </c>
      <c r="H308" t="s">
        <v>29</v>
      </c>
      <c r="I308" t="s">
        <v>30</v>
      </c>
      <c r="J308" s="21" t="s">
        <v>31</v>
      </c>
      <c r="K308" s="71" t="s">
        <v>119</v>
      </c>
      <c r="L308" s="20">
        <v>71.7665728918705</v>
      </c>
      <c r="M308" s="20">
        <v>67.186452045607</v>
      </c>
      <c r="N308" s="22">
        <v>0.936180304259975</v>
      </c>
    </row>
    <row r="309" spans="1:14">
      <c r="A309" s="1" t="s">
        <v>33</v>
      </c>
      <c r="B309" s="13" t="s">
        <v>34</v>
      </c>
      <c r="C309" t="s">
        <v>35</v>
      </c>
      <c r="D309" s="7" t="s">
        <v>36</v>
      </c>
      <c r="E309" s="13" t="s">
        <v>28</v>
      </c>
      <c r="H309" t="s">
        <v>29</v>
      </c>
      <c r="I309" t="s">
        <v>30</v>
      </c>
      <c r="J309" s="21" t="s">
        <v>31</v>
      </c>
      <c r="K309" s="71" t="s">
        <v>120</v>
      </c>
      <c r="L309" s="20">
        <v>73.6204284786843</v>
      </c>
      <c r="M309" s="20">
        <v>65.6684190762298</v>
      </c>
      <c r="N309" s="22">
        <v>0.891986374342322</v>
      </c>
    </row>
    <row r="310" spans="1:14">
      <c r="A310" s="1" t="s">
        <v>33</v>
      </c>
      <c r="B310" s="13" t="s">
        <v>34</v>
      </c>
      <c r="C310" t="s">
        <v>35</v>
      </c>
      <c r="D310" s="7" t="s">
        <v>36</v>
      </c>
      <c r="E310" s="13" t="s">
        <v>28</v>
      </c>
      <c r="H310" t="s">
        <v>29</v>
      </c>
      <c r="I310" t="s">
        <v>30</v>
      </c>
      <c r="J310" s="21" t="s">
        <v>31</v>
      </c>
      <c r="K310" s="71" t="s">
        <v>121</v>
      </c>
      <c r="L310" s="20">
        <v>74.4896487051865</v>
      </c>
      <c r="M310" s="20">
        <v>70.9682715593318</v>
      </c>
      <c r="N310" s="22">
        <v>0.952726624342242</v>
      </c>
    </row>
    <row r="311" spans="1:14">
      <c r="A311" s="1" t="s">
        <v>33</v>
      </c>
      <c r="B311" s="13" t="s">
        <v>34</v>
      </c>
      <c r="C311" t="s">
        <v>35</v>
      </c>
      <c r="D311" s="7" t="s">
        <v>36</v>
      </c>
      <c r="E311" s="13" t="s">
        <v>28</v>
      </c>
      <c r="H311" t="s">
        <v>29</v>
      </c>
      <c r="I311" t="s">
        <v>30</v>
      </c>
      <c r="J311" s="21" t="s">
        <v>31</v>
      </c>
      <c r="K311" s="71" t="s">
        <v>122</v>
      </c>
      <c r="L311" s="20">
        <v>66.9948784534372</v>
      </c>
      <c r="M311" s="20">
        <v>56.1334547720627</v>
      </c>
      <c r="N311" s="22">
        <v>0.837876805927435</v>
      </c>
    </row>
    <row r="312" spans="1:14">
      <c r="A312" s="1" t="s">
        <v>33</v>
      </c>
      <c r="B312" s="13" t="s">
        <v>34</v>
      </c>
      <c r="C312" t="s">
        <v>35</v>
      </c>
      <c r="D312" s="7" t="s">
        <v>36</v>
      </c>
      <c r="E312" s="13" t="s">
        <v>28</v>
      </c>
      <c r="H312" t="s">
        <v>29</v>
      </c>
      <c r="I312" t="s">
        <v>30</v>
      </c>
      <c r="J312" s="21" t="s">
        <v>31</v>
      </c>
      <c r="K312" s="71" t="s">
        <v>123</v>
      </c>
      <c r="L312" s="20">
        <v>73.5374738512587</v>
      </c>
      <c r="M312" s="20">
        <v>70.3890548066833</v>
      </c>
      <c r="N312" s="22">
        <v>0.957186195286725</v>
      </c>
    </row>
    <row r="313" spans="1:14">
      <c r="A313" s="1" t="s">
        <v>33</v>
      </c>
      <c r="B313" s="13" t="s">
        <v>34</v>
      </c>
      <c r="C313" t="s">
        <v>35</v>
      </c>
      <c r="D313" s="7" t="s">
        <v>36</v>
      </c>
      <c r="E313" s="13" t="s">
        <v>28</v>
      </c>
      <c r="H313" t="s">
        <v>29</v>
      </c>
      <c r="I313" t="s">
        <v>30</v>
      </c>
      <c r="J313" s="21" t="s">
        <v>31</v>
      </c>
      <c r="K313" s="71" t="s">
        <v>124</v>
      </c>
      <c r="L313" s="20">
        <v>53.3145783740893</v>
      </c>
      <c r="M313" s="20">
        <v>45.9743728870153</v>
      </c>
      <c r="N313" s="22">
        <v>0.86232273215085</v>
      </c>
    </row>
    <row r="314" spans="1:14">
      <c r="A314" s="1" t="s">
        <v>33</v>
      </c>
      <c r="B314" s="13" t="s">
        <v>34</v>
      </c>
      <c r="C314" t="s">
        <v>35</v>
      </c>
      <c r="D314" s="7" t="s">
        <v>36</v>
      </c>
      <c r="E314" s="13" t="s">
        <v>28</v>
      </c>
      <c r="H314" t="s">
        <v>29</v>
      </c>
      <c r="I314" t="s">
        <v>30</v>
      </c>
      <c r="J314" s="21" t="s">
        <v>31</v>
      </c>
      <c r="K314" s="71" t="s">
        <v>125</v>
      </c>
      <c r="L314" s="20">
        <v>67.4117254578337</v>
      </c>
      <c r="M314" s="20">
        <v>56.3868784660213</v>
      </c>
      <c r="N314" s="22">
        <v>0.836455054118018</v>
      </c>
    </row>
    <row r="315" spans="1:14">
      <c r="A315" s="1" t="s">
        <v>33</v>
      </c>
      <c r="B315" s="13" t="s">
        <v>34</v>
      </c>
      <c r="C315" t="s">
        <v>35</v>
      </c>
      <c r="D315" s="7" t="s">
        <v>36</v>
      </c>
      <c r="E315" s="13" t="s">
        <v>28</v>
      </c>
      <c r="H315" t="s">
        <v>29</v>
      </c>
      <c r="I315" t="s">
        <v>30</v>
      </c>
      <c r="J315" s="21" t="s">
        <v>31</v>
      </c>
      <c r="K315" s="71" t="s">
        <v>126</v>
      </c>
      <c r="L315" s="20">
        <v>76.0785208856425</v>
      </c>
      <c r="M315" s="20">
        <v>67.1615888931739</v>
      </c>
      <c r="N315" s="22">
        <v>0.882793042127198</v>
      </c>
    </row>
    <row r="316" spans="1:14">
      <c r="A316" s="1" t="s">
        <v>33</v>
      </c>
      <c r="B316" s="13" t="s">
        <v>34</v>
      </c>
      <c r="C316" t="s">
        <v>35</v>
      </c>
      <c r="D316" s="7" t="s">
        <v>36</v>
      </c>
      <c r="E316" s="13" t="s">
        <v>28</v>
      </c>
      <c r="H316" t="s">
        <v>29</v>
      </c>
      <c r="I316" t="s">
        <v>30</v>
      </c>
      <c r="J316" s="21" t="s">
        <v>31</v>
      </c>
      <c r="K316" s="71" t="s">
        <v>127</v>
      </c>
      <c r="L316" s="20">
        <v>57.8564781486489</v>
      </c>
      <c r="M316" s="20">
        <v>52.8151293544075</v>
      </c>
      <c r="N316" s="22">
        <v>0.912864575315338</v>
      </c>
    </row>
    <row r="317" spans="1:14">
      <c r="A317" s="1" t="s">
        <v>33</v>
      </c>
      <c r="B317" s="13" t="s">
        <v>34</v>
      </c>
      <c r="C317" t="s">
        <v>35</v>
      </c>
      <c r="D317" s="7" t="s">
        <v>36</v>
      </c>
      <c r="E317" s="13" t="s">
        <v>28</v>
      </c>
      <c r="H317" t="s">
        <v>29</v>
      </c>
      <c r="I317" t="s">
        <v>30</v>
      </c>
      <c r="J317" s="21" t="s">
        <v>31</v>
      </c>
      <c r="K317" s="71" t="s">
        <v>128</v>
      </c>
      <c r="L317" s="20">
        <v>78.1784980598037</v>
      </c>
      <c r="M317" s="20">
        <v>75.479441243785</v>
      </c>
      <c r="N317" s="22">
        <v>0.965475714128532</v>
      </c>
    </row>
    <row r="318" spans="1:14">
      <c r="A318" s="1" t="s">
        <v>33</v>
      </c>
      <c r="B318" s="13" t="s">
        <v>34</v>
      </c>
      <c r="C318" t="s">
        <v>35</v>
      </c>
      <c r="D318" s="7" t="s">
        <v>36</v>
      </c>
      <c r="E318" s="13" t="s">
        <v>28</v>
      </c>
      <c r="H318" t="s">
        <v>29</v>
      </c>
      <c r="I318" t="s">
        <v>30</v>
      </c>
      <c r="J318" s="21" t="s">
        <v>31</v>
      </c>
      <c r="K318" s="71" t="s">
        <v>129</v>
      </c>
      <c r="L318" s="20">
        <v>49.3477077590294</v>
      </c>
      <c r="M318" s="20">
        <v>37.6124567474048</v>
      </c>
      <c r="N318" s="22">
        <v>0.762192581083419</v>
      </c>
    </row>
    <row r="319" spans="1:14">
      <c r="A319" s="1" t="s">
        <v>33</v>
      </c>
      <c r="B319" s="13" t="s">
        <v>34</v>
      </c>
      <c r="C319" t="s">
        <v>35</v>
      </c>
      <c r="D319" s="7" t="s">
        <v>36</v>
      </c>
      <c r="E319" s="13" t="s">
        <v>28</v>
      </c>
      <c r="H319" t="s">
        <v>29</v>
      </c>
      <c r="I319" t="s">
        <v>30</v>
      </c>
      <c r="J319" s="21" t="s">
        <v>31</v>
      </c>
      <c r="K319" s="71" t="s">
        <v>130</v>
      </c>
      <c r="L319" s="20">
        <v>50.4503713588397</v>
      </c>
      <c r="M319" s="20">
        <v>34.4178480130142</v>
      </c>
      <c r="N319" s="22">
        <v>0.682211985481919</v>
      </c>
    </row>
    <row r="320" spans="1:14">
      <c r="A320" s="1" t="s">
        <v>33</v>
      </c>
      <c r="B320" s="13" t="s">
        <v>34</v>
      </c>
      <c r="C320" t="s">
        <v>35</v>
      </c>
      <c r="D320" s="7" t="s">
        <v>36</v>
      </c>
      <c r="E320" s="13" t="s">
        <v>28</v>
      </c>
      <c r="H320" t="s">
        <v>29</v>
      </c>
      <c r="I320" t="s">
        <v>30</v>
      </c>
      <c r="J320" s="21" t="s">
        <v>31</v>
      </c>
      <c r="K320" s="71" t="s">
        <v>131</v>
      </c>
      <c r="L320" s="20">
        <v>64.2793180341685</v>
      </c>
      <c r="M320" s="20">
        <v>56.1040866525698</v>
      </c>
      <c r="N320" s="22">
        <v>0.872817079713679</v>
      </c>
    </row>
    <row r="321" spans="1:14">
      <c r="A321" s="1" t="s">
        <v>33</v>
      </c>
      <c r="B321" s="13" t="s">
        <v>34</v>
      </c>
      <c r="C321" t="s">
        <v>35</v>
      </c>
      <c r="D321" s="7" t="s">
        <v>36</v>
      </c>
      <c r="E321" s="13" t="s">
        <v>28</v>
      </c>
      <c r="H321" t="s">
        <v>29</v>
      </c>
      <c r="I321" t="s">
        <v>30</v>
      </c>
      <c r="J321" s="21" t="s">
        <v>31</v>
      </c>
      <c r="K321" s="71" t="s">
        <v>132</v>
      </c>
      <c r="L321" s="20">
        <v>54.8926307657191</v>
      </c>
      <c r="M321" s="20">
        <v>40.7436453383771</v>
      </c>
      <c r="N321" s="22">
        <v>0.74224253365211</v>
      </c>
    </row>
    <row r="322" spans="1:14">
      <c r="A322" s="1" t="s">
        <v>33</v>
      </c>
      <c r="B322" s="13" t="s">
        <v>34</v>
      </c>
      <c r="C322" t="s">
        <v>35</v>
      </c>
      <c r="D322" s="7" t="s">
        <v>36</v>
      </c>
      <c r="E322" s="13" t="s">
        <v>28</v>
      </c>
      <c r="H322" t="s">
        <v>29</v>
      </c>
      <c r="I322" t="s">
        <v>30</v>
      </c>
      <c r="J322" s="21" t="s">
        <v>31</v>
      </c>
      <c r="K322" s="71" t="s">
        <v>133</v>
      </c>
      <c r="L322" s="20">
        <v>68.68997243341</v>
      </c>
      <c r="M322" s="20">
        <v>58.9029730352616</v>
      </c>
      <c r="N322" s="22">
        <v>0.85751924114344</v>
      </c>
    </row>
    <row r="323" spans="1:14">
      <c r="A323" s="1" t="s">
        <v>33</v>
      </c>
      <c r="B323" s="13" t="s">
        <v>34</v>
      </c>
      <c r="C323" t="s">
        <v>35</v>
      </c>
      <c r="D323" s="7" t="s">
        <v>36</v>
      </c>
      <c r="E323" s="13" t="s">
        <v>28</v>
      </c>
      <c r="H323" t="s">
        <v>29</v>
      </c>
      <c r="I323" t="s">
        <v>30</v>
      </c>
      <c r="J323" s="21" t="s">
        <v>31</v>
      </c>
      <c r="K323" s="71" t="s">
        <v>134</v>
      </c>
      <c r="L323" s="20">
        <v>48.2871841694028</v>
      </c>
      <c r="M323" s="20">
        <v>34.8839265973911</v>
      </c>
      <c r="N323" s="22">
        <v>0.722426192320721</v>
      </c>
    </row>
    <row r="324" spans="1:14">
      <c r="A324" s="1" t="s">
        <v>33</v>
      </c>
      <c r="B324" s="13" t="s">
        <v>34</v>
      </c>
      <c r="C324" t="s">
        <v>35</v>
      </c>
      <c r="D324" s="7" t="s">
        <v>36</v>
      </c>
      <c r="E324" s="13" t="s">
        <v>28</v>
      </c>
      <c r="H324" t="s">
        <v>29</v>
      </c>
      <c r="I324" t="s">
        <v>30</v>
      </c>
      <c r="J324" s="21" t="s">
        <v>31</v>
      </c>
      <c r="K324" s="71" t="s">
        <v>135</v>
      </c>
      <c r="L324" s="20">
        <v>63.8579179323302</v>
      </c>
      <c r="M324" s="20">
        <v>56.9300301305658</v>
      </c>
      <c r="N324" s="22">
        <v>0.891510903798871</v>
      </c>
    </row>
    <row r="325" spans="1:14">
      <c r="A325" s="1" t="s">
        <v>33</v>
      </c>
      <c r="B325" s="13" t="s">
        <v>34</v>
      </c>
      <c r="C325" t="s">
        <v>35</v>
      </c>
      <c r="D325" s="7" t="s">
        <v>36</v>
      </c>
      <c r="E325" s="13" t="s">
        <v>28</v>
      </c>
      <c r="H325" t="s">
        <v>29</v>
      </c>
      <c r="I325" t="s">
        <v>30</v>
      </c>
      <c r="J325" s="21" t="s">
        <v>31</v>
      </c>
      <c r="K325" s="71" t="s">
        <v>136</v>
      </c>
      <c r="L325" s="20">
        <v>66.8674169929591</v>
      </c>
      <c r="M325" s="20">
        <v>55.3647459551519</v>
      </c>
      <c r="N325" s="22">
        <v>0.827977936712907</v>
      </c>
    </row>
    <row r="326" spans="1:14">
      <c r="A326" s="1" t="s">
        <v>33</v>
      </c>
      <c r="B326" s="13" t="s">
        <v>34</v>
      </c>
      <c r="C326" t="s">
        <v>35</v>
      </c>
      <c r="D326" s="7" t="s">
        <v>36</v>
      </c>
      <c r="E326" s="13" t="s">
        <v>28</v>
      </c>
      <c r="H326" t="s">
        <v>29</v>
      </c>
      <c r="I326" t="s">
        <v>30</v>
      </c>
      <c r="J326" s="21" t="s">
        <v>31</v>
      </c>
      <c r="K326" s="71" t="s">
        <v>137</v>
      </c>
      <c r="L326" s="20">
        <v>59.4386677331194</v>
      </c>
      <c r="M326" s="20">
        <v>50.5355444634217</v>
      </c>
      <c r="N326" s="22">
        <v>0.850213276823887</v>
      </c>
    </row>
    <row r="327" spans="1:14">
      <c r="A327" s="1" t="s">
        <v>33</v>
      </c>
      <c r="B327" s="13" t="s">
        <v>34</v>
      </c>
      <c r="C327" t="s">
        <v>35</v>
      </c>
      <c r="D327" s="7" t="s">
        <v>36</v>
      </c>
      <c r="E327" s="13" t="s">
        <v>28</v>
      </c>
      <c r="H327" t="s">
        <v>29</v>
      </c>
      <c r="I327" t="s">
        <v>30</v>
      </c>
      <c r="J327" s="21" t="s">
        <v>31</v>
      </c>
      <c r="K327" s="71" t="s">
        <v>138</v>
      </c>
      <c r="L327" s="20">
        <v>49.540696585034</v>
      </c>
      <c r="M327" s="20">
        <v>46.9180663271089</v>
      </c>
      <c r="N327" s="22">
        <v>0.947061094439327</v>
      </c>
    </row>
    <row r="328" spans="1:14">
      <c r="A328" s="1" t="s">
        <v>33</v>
      </c>
      <c r="B328" s="13" t="s">
        <v>34</v>
      </c>
      <c r="C328" t="s">
        <v>35</v>
      </c>
      <c r="D328" s="7" t="s">
        <v>36</v>
      </c>
      <c r="E328" s="13" t="s">
        <v>28</v>
      </c>
      <c r="H328" t="s">
        <v>29</v>
      </c>
      <c r="I328" t="s">
        <v>30</v>
      </c>
      <c r="J328" s="21" t="s">
        <v>31</v>
      </c>
      <c r="K328" s="71" t="s">
        <v>139</v>
      </c>
      <c r="L328" s="20">
        <v>49.9356416079472</v>
      </c>
      <c r="M328" s="20">
        <v>35.1614592293445</v>
      </c>
      <c r="N328" s="22">
        <v>0.704135525190661</v>
      </c>
    </row>
    <row r="329" spans="1:14">
      <c r="A329" s="1" t="s">
        <v>33</v>
      </c>
      <c r="B329" s="13" t="s">
        <v>34</v>
      </c>
      <c r="C329" t="s">
        <v>35</v>
      </c>
      <c r="D329" s="7" t="s">
        <v>36</v>
      </c>
      <c r="E329" s="13" t="s">
        <v>28</v>
      </c>
      <c r="H329" t="s">
        <v>29</v>
      </c>
      <c r="I329" t="s">
        <v>30</v>
      </c>
      <c r="J329" s="21" t="s">
        <v>31</v>
      </c>
      <c r="K329" s="71" t="s">
        <v>140</v>
      </c>
      <c r="L329" s="20">
        <v>38.4855139480306</v>
      </c>
      <c r="M329" s="20">
        <v>30.9488658429644</v>
      </c>
      <c r="N329" s="22">
        <v>0.804169222860232</v>
      </c>
    </row>
    <row r="330" spans="1:14">
      <c r="A330" s="1" t="s">
        <v>33</v>
      </c>
      <c r="B330" s="13" t="s">
        <v>34</v>
      </c>
      <c r="C330" t="s">
        <v>35</v>
      </c>
      <c r="D330" s="7" t="s">
        <v>36</v>
      </c>
      <c r="E330" s="13" t="s">
        <v>28</v>
      </c>
      <c r="H330" t="s">
        <v>29</v>
      </c>
      <c r="I330" t="s">
        <v>30</v>
      </c>
      <c r="J330" s="21" t="s">
        <v>31</v>
      </c>
      <c r="K330" s="71" t="s">
        <v>141</v>
      </c>
      <c r="L330" s="20">
        <v>81.9557675973962</v>
      </c>
      <c r="M330" s="20">
        <v>79.0104804266865</v>
      </c>
      <c r="N330" s="22">
        <v>0.964062478370305</v>
      </c>
    </row>
    <row r="331" spans="1:14">
      <c r="A331" s="1" t="s">
        <v>33</v>
      </c>
      <c r="B331" s="13" t="s">
        <v>34</v>
      </c>
      <c r="C331" t="s">
        <v>35</v>
      </c>
      <c r="D331" s="7" t="s">
        <v>36</v>
      </c>
      <c r="E331" s="13" t="s">
        <v>28</v>
      </c>
      <c r="H331" t="s">
        <v>29</v>
      </c>
      <c r="I331" t="s">
        <v>30</v>
      </c>
      <c r="J331" s="21" t="s">
        <v>31</v>
      </c>
      <c r="K331" s="71" t="s">
        <v>142</v>
      </c>
      <c r="L331" s="20">
        <v>62.3190836088891</v>
      </c>
      <c r="M331" s="20">
        <v>52.0335019806079</v>
      </c>
      <c r="N331" s="22">
        <v>0.834952938447669</v>
      </c>
    </row>
    <row r="332" spans="1:14">
      <c r="A332" s="1" t="s">
        <v>33</v>
      </c>
      <c r="B332" s="13" t="s">
        <v>34</v>
      </c>
      <c r="C332" t="s">
        <v>35</v>
      </c>
      <c r="D332" s="7" t="s">
        <v>36</v>
      </c>
      <c r="E332" s="13" t="s">
        <v>28</v>
      </c>
      <c r="H332" t="s">
        <v>29</v>
      </c>
      <c r="I332" t="s">
        <v>30</v>
      </c>
      <c r="J332" s="21" t="s">
        <v>31</v>
      </c>
      <c r="K332" s="71" t="s">
        <v>143</v>
      </c>
      <c r="L332" s="20">
        <v>60.7331439713558</v>
      </c>
      <c r="M332" s="20">
        <v>60.2881493506494</v>
      </c>
      <c r="N332" s="22">
        <v>0.992672952664589</v>
      </c>
    </row>
    <row r="333" spans="1:14">
      <c r="A333" s="1" t="s">
        <v>33</v>
      </c>
      <c r="B333" s="13" t="s">
        <v>34</v>
      </c>
      <c r="C333" t="s">
        <v>35</v>
      </c>
      <c r="D333" s="7" t="s">
        <v>36</v>
      </c>
      <c r="E333" s="13" t="s">
        <v>28</v>
      </c>
      <c r="H333" t="s">
        <v>29</v>
      </c>
      <c r="I333" t="s">
        <v>30</v>
      </c>
      <c r="J333" s="21" t="s">
        <v>31</v>
      </c>
      <c r="K333" s="71" t="s">
        <v>144</v>
      </c>
      <c r="L333" s="20">
        <v>61.8354210517715</v>
      </c>
      <c r="M333" s="20">
        <v>49.5169771825802</v>
      </c>
      <c r="N333" s="22">
        <v>0.800786609686416</v>
      </c>
    </row>
    <row r="334" spans="1:14">
      <c r="A334" s="1" t="s">
        <v>33</v>
      </c>
      <c r="B334" s="13" t="s">
        <v>34</v>
      </c>
      <c r="C334" t="s">
        <v>35</v>
      </c>
      <c r="D334" s="7" t="s">
        <v>36</v>
      </c>
      <c r="E334" s="13" t="s">
        <v>28</v>
      </c>
      <c r="H334" t="s">
        <v>29</v>
      </c>
      <c r="I334" t="s">
        <v>30</v>
      </c>
      <c r="J334" s="21" t="s">
        <v>31</v>
      </c>
      <c r="K334" s="71" t="s">
        <v>145</v>
      </c>
      <c r="L334" s="20">
        <v>42.5296681350318</v>
      </c>
      <c r="M334" s="20">
        <v>26.7305566049993</v>
      </c>
      <c r="N334" s="22">
        <v>0.628515522861116</v>
      </c>
    </row>
    <row r="335" spans="1:14">
      <c r="A335" s="1" t="s">
        <v>33</v>
      </c>
      <c r="B335" s="13" t="s">
        <v>34</v>
      </c>
      <c r="C335" t="s">
        <v>35</v>
      </c>
      <c r="D335" s="7" t="s">
        <v>36</v>
      </c>
      <c r="E335" s="13" t="s">
        <v>28</v>
      </c>
      <c r="H335" t="s">
        <v>29</v>
      </c>
      <c r="I335" t="s">
        <v>30</v>
      </c>
      <c r="J335" s="21" t="s">
        <v>31</v>
      </c>
      <c r="K335" s="71" t="s">
        <v>146</v>
      </c>
      <c r="L335" s="20">
        <v>55.3583252826961</v>
      </c>
      <c r="M335" s="20">
        <v>55.1837446606386</v>
      </c>
      <c r="N335" s="22">
        <v>0.996846352898756</v>
      </c>
    </row>
    <row r="336" spans="1:14">
      <c r="A336" s="1" t="s">
        <v>33</v>
      </c>
      <c r="B336" s="13" t="s">
        <v>34</v>
      </c>
      <c r="C336" t="s">
        <v>35</v>
      </c>
      <c r="D336" s="7" t="s">
        <v>36</v>
      </c>
      <c r="E336" s="13" t="s">
        <v>28</v>
      </c>
      <c r="H336" t="s">
        <v>29</v>
      </c>
      <c r="I336" t="s">
        <v>30</v>
      </c>
      <c r="J336" s="21" t="s">
        <v>31</v>
      </c>
      <c r="K336" s="71" t="s">
        <v>147</v>
      </c>
      <c r="L336" s="20">
        <v>72.9150567927889</v>
      </c>
      <c r="M336" s="20">
        <v>68.2541914028122</v>
      </c>
      <c r="N336" s="22">
        <v>0.93607814908213</v>
      </c>
    </row>
    <row r="337" spans="1:14">
      <c r="A337" s="1" t="s">
        <v>33</v>
      </c>
      <c r="B337" s="13" t="s">
        <v>34</v>
      </c>
      <c r="C337" t="s">
        <v>35</v>
      </c>
      <c r="D337" s="7" t="s">
        <v>36</v>
      </c>
      <c r="E337" s="13" t="s">
        <v>28</v>
      </c>
      <c r="H337" t="s">
        <v>29</v>
      </c>
      <c r="I337" t="s">
        <v>30</v>
      </c>
      <c r="J337" s="21" t="s">
        <v>31</v>
      </c>
      <c r="K337" s="71" t="s">
        <v>148</v>
      </c>
      <c r="L337" s="20">
        <v>57.5133457525267</v>
      </c>
      <c r="M337" s="20">
        <v>44.7416121454466</v>
      </c>
      <c r="N337" s="22">
        <v>0.777934435217255</v>
      </c>
    </row>
    <row r="338" spans="1:14">
      <c r="A338" s="1" t="s">
        <v>33</v>
      </c>
      <c r="B338" s="13" t="s">
        <v>34</v>
      </c>
      <c r="C338" t="s">
        <v>35</v>
      </c>
      <c r="D338" s="7" t="s">
        <v>36</v>
      </c>
      <c r="E338" s="13" t="s">
        <v>28</v>
      </c>
      <c r="H338" t="s">
        <v>29</v>
      </c>
      <c r="I338" t="s">
        <v>30</v>
      </c>
      <c r="J338" s="21" t="s">
        <v>31</v>
      </c>
      <c r="K338" s="71" t="s">
        <v>149</v>
      </c>
      <c r="L338" s="20">
        <v>89.4560180962457</v>
      </c>
      <c r="M338" s="20">
        <v>84.9518354595158</v>
      </c>
      <c r="N338" s="22">
        <v>0.949649193731338</v>
      </c>
    </row>
    <row r="339" spans="1:14">
      <c r="A339" s="1" t="s">
        <v>33</v>
      </c>
      <c r="B339" s="13" t="s">
        <v>34</v>
      </c>
      <c r="C339" t="s">
        <v>35</v>
      </c>
      <c r="D339" s="7" t="s">
        <v>36</v>
      </c>
      <c r="E339" s="13" t="s">
        <v>28</v>
      </c>
      <c r="H339" t="s">
        <v>29</v>
      </c>
      <c r="I339" t="s">
        <v>30</v>
      </c>
      <c r="J339" s="21" t="s">
        <v>31</v>
      </c>
      <c r="K339" s="71" t="s">
        <v>150</v>
      </c>
      <c r="L339" s="20">
        <v>90.2623225947681</v>
      </c>
      <c r="M339" s="20">
        <v>88.0211839684036</v>
      </c>
      <c r="N339" s="22">
        <v>0.975170829179456</v>
      </c>
    </row>
    <row r="340" spans="1:14">
      <c r="A340" s="1" t="s">
        <v>33</v>
      </c>
      <c r="B340" s="13" t="s">
        <v>34</v>
      </c>
      <c r="C340" t="s">
        <v>35</v>
      </c>
      <c r="D340" s="7" t="s">
        <v>36</v>
      </c>
      <c r="E340" s="13" t="s">
        <v>28</v>
      </c>
      <c r="H340" t="s">
        <v>29</v>
      </c>
      <c r="I340" t="s">
        <v>30</v>
      </c>
      <c r="J340" s="21" t="s">
        <v>31</v>
      </c>
      <c r="K340" s="71" t="s">
        <v>151</v>
      </c>
      <c r="L340" s="20">
        <v>89.7077602247437</v>
      </c>
      <c r="M340" s="20">
        <v>86.7490253182395</v>
      </c>
      <c r="N340" s="22">
        <v>0.967018071802353</v>
      </c>
    </row>
    <row r="341" spans="1:14">
      <c r="A341" s="1" t="s">
        <v>33</v>
      </c>
      <c r="B341" s="13" t="s">
        <v>34</v>
      </c>
      <c r="C341" t="s">
        <v>35</v>
      </c>
      <c r="D341" s="7" t="s">
        <v>36</v>
      </c>
      <c r="E341" s="13" t="s">
        <v>28</v>
      </c>
      <c r="H341" t="s">
        <v>29</v>
      </c>
      <c r="I341" t="s">
        <v>30</v>
      </c>
      <c r="J341" s="21" t="s">
        <v>31</v>
      </c>
      <c r="K341" s="71" t="s">
        <v>152</v>
      </c>
      <c r="L341" s="20">
        <v>89.3319712503192</v>
      </c>
      <c r="M341" s="20">
        <v>88.2464786885246</v>
      </c>
      <c r="N341" s="22">
        <v>0.98784877858843</v>
      </c>
    </row>
    <row r="342" spans="1:14">
      <c r="A342" s="1" t="s">
        <v>33</v>
      </c>
      <c r="B342" s="13" t="s">
        <v>34</v>
      </c>
      <c r="C342" t="s">
        <v>35</v>
      </c>
      <c r="D342" s="7" t="s">
        <v>36</v>
      </c>
      <c r="E342" s="13" t="s">
        <v>28</v>
      </c>
      <c r="H342" t="s">
        <v>29</v>
      </c>
      <c r="I342" t="s">
        <v>30</v>
      </c>
      <c r="J342" s="21" t="s">
        <v>31</v>
      </c>
      <c r="K342" s="71" t="s">
        <v>153</v>
      </c>
      <c r="L342" s="20">
        <v>75.6685760151775</v>
      </c>
      <c r="M342" s="20">
        <v>73.0283911671924</v>
      </c>
      <c r="N342" s="22">
        <v>0.965108569672892</v>
      </c>
    </row>
    <row r="343" spans="1:14">
      <c r="A343" s="1" t="s">
        <v>33</v>
      </c>
      <c r="B343" s="13" t="s">
        <v>34</v>
      </c>
      <c r="C343" t="s">
        <v>35</v>
      </c>
      <c r="D343" s="7" t="s">
        <v>36</v>
      </c>
      <c r="E343" s="13" t="s">
        <v>28</v>
      </c>
      <c r="H343" t="s">
        <v>29</v>
      </c>
      <c r="I343" t="s">
        <v>30</v>
      </c>
      <c r="J343" s="21" t="s">
        <v>31</v>
      </c>
      <c r="K343" s="71" t="s">
        <v>154</v>
      </c>
      <c r="L343" s="20">
        <v>89.0400963187274</v>
      </c>
      <c r="M343" s="20">
        <v>85.9053160043166</v>
      </c>
      <c r="N343" s="22">
        <v>0.964793610474212</v>
      </c>
    </row>
    <row r="344" spans="1:14">
      <c r="A344" s="1" t="s">
        <v>33</v>
      </c>
      <c r="B344" s="13" t="s">
        <v>34</v>
      </c>
      <c r="C344" t="s">
        <v>35</v>
      </c>
      <c r="D344" s="7" t="s">
        <v>36</v>
      </c>
      <c r="E344" s="13" t="s">
        <v>28</v>
      </c>
      <c r="H344" t="s">
        <v>29</v>
      </c>
      <c r="I344" t="s">
        <v>30</v>
      </c>
      <c r="J344" s="21" t="s">
        <v>31</v>
      </c>
      <c r="K344" s="71" t="s">
        <v>155</v>
      </c>
      <c r="L344" s="20">
        <v>88.091502791054</v>
      </c>
      <c r="M344" s="20">
        <v>85.3092087496624</v>
      </c>
      <c r="N344" s="22">
        <v>0.968415863582314</v>
      </c>
    </row>
    <row r="345" spans="1:14">
      <c r="A345" s="1" t="s">
        <v>33</v>
      </c>
      <c r="B345" s="13" t="s">
        <v>34</v>
      </c>
      <c r="C345" t="s">
        <v>35</v>
      </c>
      <c r="D345" s="7" t="s">
        <v>36</v>
      </c>
      <c r="E345" s="13" t="s">
        <v>28</v>
      </c>
      <c r="H345" t="s">
        <v>29</v>
      </c>
      <c r="I345" t="s">
        <v>30</v>
      </c>
      <c r="J345" s="21" t="s">
        <v>31</v>
      </c>
      <c r="K345" s="71" t="s">
        <v>156</v>
      </c>
      <c r="L345" s="20">
        <v>75.2125214345653</v>
      </c>
      <c r="M345" s="20">
        <v>72.481671999676</v>
      </c>
      <c r="N345" s="22">
        <v>0.963691558495813</v>
      </c>
    </row>
    <row r="346" spans="1:14">
      <c r="A346" s="1" t="s">
        <v>33</v>
      </c>
      <c r="B346" s="13" t="s">
        <v>34</v>
      </c>
      <c r="C346" t="s">
        <v>35</v>
      </c>
      <c r="D346" s="7" t="s">
        <v>36</v>
      </c>
      <c r="E346" s="13" t="s">
        <v>28</v>
      </c>
      <c r="H346" t="s">
        <v>29</v>
      </c>
      <c r="I346" t="s">
        <v>30</v>
      </c>
      <c r="J346" s="21" t="s">
        <v>31</v>
      </c>
      <c r="K346" s="71" t="s">
        <v>157</v>
      </c>
      <c r="L346" s="20">
        <v>89.2152212776825</v>
      </c>
      <c r="M346" s="20">
        <v>86.6546275395034</v>
      </c>
      <c r="N346" s="22">
        <v>0.971298689825481</v>
      </c>
    </row>
    <row r="347" spans="1:14">
      <c r="A347" s="1" t="s">
        <v>33</v>
      </c>
      <c r="B347" s="13" t="s">
        <v>34</v>
      </c>
      <c r="C347" t="s">
        <v>35</v>
      </c>
      <c r="D347" s="7" t="s">
        <v>36</v>
      </c>
      <c r="E347" s="13" t="s">
        <v>28</v>
      </c>
      <c r="H347" t="s">
        <v>29</v>
      </c>
      <c r="I347" t="s">
        <v>30</v>
      </c>
      <c r="J347" s="21" t="s">
        <v>31</v>
      </c>
      <c r="K347" s="71" t="s">
        <v>158</v>
      </c>
      <c r="L347" s="20">
        <v>90.2988069612171</v>
      </c>
      <c r="M347" s="20">
        <v>86.0610190815685</v>
      </c>
      <c r="N347" s="22">
        <v>0.953069281618873</v>
      </c>
    </row>
    <row r="348" spans="1:14">
      <c r="A348" s="1" t="s">
        <v>33</v>
      </c>
      <c r="B348" s="13" t="s">
        <v>34</v>
      </c>
      <c r="C348" t="s">
        <v>35</v>
      </c>
      <c r="D348" s="7" t="s">
        <v>36</v>
      </c>
      <c r="E348" s="13" t="s">
        <v>28</v>
      </c>
      <c r="H348" t="s">
        <v>29</v>
      </c>
      <c r="I348" t="s">
        <v>30</v>
      </c>
      <c r="J348" s="21" t="s">
        <v>31</v>
      </c>
      <c r="K348" s="71" t="s">
        <v>159</v>
      </c>
      <c r="L348" s="20">
        <v>84.9720894596665</v>
      </c>
      <c r="M348" s="20">
        <v>79.3004673601689</v>
      </c>
      <c r="N348" s="22">
        <v>0.933253117163962</v>
      </c>
    </row>
    <row r="349" spans="1:14">
      <c r="A349" s="1" t="s">
        <v>33</v>
      </c>
      <c r="B349" s="13" t="s">
        <v>34</v>
      </c>
      <c r="C349" t="s">
        <v>35</v>
      </c>
      <c r="D349" s="7" t="s">
        <v>36</v>
      </c>
      <c r="E349" s="13" t="s">
        <v>28</v>
      </c>
      <c r="H349" t="s">
        <v>29</v>
      </c>
      <c r="I349" t="s">
        <v>30</v>
      </c>
      <c r="J349" s="21" t="s">
        <v>31</v>
      </c>
      <c r="K349" s="71" t="s">
        <v>160</v>
      </c>
      <c r="L349" s="20">
        <v>89.5837133788172</v>
      </c>
      <c r="M349" s="20">
        <v>86.662617957582</v>
      </c>
      <c r="N349" s="22">
        <v>0.967392561537576</v>
      </c>
    </row>
    <row r="350" spans="1:14">
      <c r="A350" s="1" t="s">
        <v>33</v>
      </c>
      <c r="B350" s="13" t="s">
        <v>34</v>
      </c>
      <c r="C350" t="s">
        <v>35</v>
      </c>
      <c r="D350" s="7" t="s">
        <v>36</v>
      </c>
      <c r="E350" s="13" t="s">
        <v>28</v>
      </c>
      <c r="H350" t="s">
        <v>29</v>
      </c>
      <c r="I350" t="s">
        <v>30</v>
      </c>
      <c r="J350" s="21" t="s">
        <v>31</v>
      </c>
      <c r="K350" s="71" t="s">
        <v>161</v>
      </c>
      <c r="L350" s="20">
        <v>77.5153603152529</v>
      </c>
      <c r="M350" s="20">
        <v>71.2230215827338</v>
      </c>
      <c r="N350" s="22">
        <v>0.918824621250184</v>
      </c>
    </row>
    <row r="351" spans="1:14">
      <c r="A351" s="1" t="s">
        <v>33</v>
      </c>
      <c r="B351" s="13" t="s">
        <v>34</v>
      </c>
      <c r="C351" t="s">
        <v>35</v>
      </c>
      <c r="D351" s="7" t="s">
        <v>36</v>
      </c>
      <c r="E351" s="13" t="s">
        <v>28</v>
      </c>
      <c r="H351" t="s">
        <v>29</v>
      </c>
      <c r="I351" t="s">
        <v>30</v>
      </c>
      <c r="J351" s="21" t="s">
        <v>31</v>
      </c>
      <c r="K351" s="71" t="s">
        <v>162</v>
      </c>
      <c r="L351" s="20">
        <v>77.5410268205656</v>
      </c>
      <c r="M351" s="20">
        <v>74.5319016771675</v>
      </c>
      <c r="N351" s="22">
        <v>0.961193122314959</v>
      </c>
    </row>
    <row r="352" spans="1:14">
      <c r="A352" s="1" t="s">
        <v>33</v>
      </c>
      <c r="B352" s="13" t="s">
        <v>34</v>
      </c>
      <c r="C352" t="s">
        <v>35</v>
      </c>
      <c r="D352" s="7" t="s">
        <v>36</v>
      </c>
      <c r="E352" s="13" t="s">
        <v>28</v>
      </c>
      <c r="H352" t="s">
        <v>29</v>
      </c>
      <c r="I352" t="s">
        <v>30</v>
      </c>
      <c r="J352" s="21" t="s">
        <v>31</v>
      </c>
      <c r="K352" s="71" t="s">
        <v>163</v>
      </c>
      <c r="L352" s="20">
        <v>70.094140921956</v>
      </c>
      <c r="M352" s="20">
        <v>61.8691334512311</v>
      </c>
      <c r="N352" s="22">
        <v>0.88265770344653</v>
      </c>
    </row>
    <row r="353" spans="1:14">
      <c r="A353" s="1" t="s">
        <v>33</v>
      </c>
      <c r="B353" s="13" t="s">
        <v>34</v>
      </c>
      <c r="C353" t="s">
        <v>35</v>
      </c>
      <c r="D353" s="7" t="s">
        <v>36</v>
      </c>
      <c r="E353" s="13" t="s">
        <v>28</v>
      </c>
      <c r="H353" t="s">
        <v>29</v>
      </c>
      <c r="I353" t="s">
        <v>30</v>
      </c>
      <c r="J353" s="21" t="s">
        <v>31</v>
      </c>
      <c r="K353" s="71" t="s">
        <v>164</v>
      </c>
      <c r="L353" s="20">
        <v>83.3765522883947</v>
      </c>
      <c r="M353" s="20">
        <v>81.4401467665495</v>
      </c>
      <c r="N353" s="22">
        <v>0.976775178767919</v>
      </c>
    </row>
    <row r="354" spans="1:14">
      <c r="A354" s="1" t="s">
        <v>33</v>
      </c>
      <c r="B354" s="13" t="s">
        <v>34</v>
      </c>
      <c r="C354" t="s">
        <v>35</v>
      </c>
      <c r="D354" s="7" t="s">
        <v>36</v>
      </c>
      <c r="E354" s="13" t="s">
        <v>28</v>
      </c>
      <c r="H354" t="s">
        <v>29</v>
      </c>
      <c r="I354" t="s">
        <v>30</v>
      </c>
      <c r="J354" s="21" t="s">
        <v>31</v>
      </c>
      <c r="K354" s="71" t="s">
        <v>165</v>
      </c>
      <c r="L354" s="20">
        <v>77.5727024489728</v>
      </c>
      <c r="M354" s="20">
        <v>73.2755802549853</v>
      </c>
      <c r="N354" s="22">
        <v>0.944605227633855</v>
      </c>
    </row>
    <row r="355" spans="1:14">
      <c r="A355" s="1" t="s">
        <v>33</v>
      </c>
      <c r="B355" s="13" t="s">
        <v>34</v>
      </c>
      <c r="C355" t="s">
        <v>35</v>
      </c>
      <c r="D355" s="7" t="s">
        <v>36</v>
      </c>
      <c r="E355" s="13" t="s">
        <v>28</v>
      </c>
      <c r="H355" t="s">
        <v>29</v>
      </c>
      <c r="I355" t="s">
        <v>30</v>
      </c>
      <c r="J355" s="21" t="s">
        <v>31</v>
      </c>
      <c r="K355" s="71" t="s">
        <v>166</v>
      </c>
      <c r="L355" s="20">
        <v>71.4236583420692</v>
      </c>
      <c r="M355" s="20">
        <v>66.5178239190296</v>
      </c>
      <c r="N355" s="22">
        <v>0.931313593605858</v>
      </c>
    </row>
    <row r="356" spans="1:14">
      <c r="A356" s="1" t="s">
        <v>33</v>
      </c>
      <c r="B356" s="13" t="s">
        <v>34</v>
      </c>
      <c r="C356" t="s">
        <v>35</v>
      </c>
      <c r="D356" s="7" t="s">
        <v>36</v>
      </c>
      <c r="E356" s="13" t="s">
        <v>28</v>
      </c>
      <c r="H356" t="s">
        <v>29</v>
      </c>
      <c r="I356" t="s">
        <v>30</v>
      </c>
      <c r="J356" s="21" t="s">
        <v>31</v>
      </c>
      <c r="K356" s="71" t="s">
        <v>167</v>
      </c>
      <c r="L356" s="20">
        <v>74.8981865076286</v>
      </c>
      <c r="M356" s="20">
        <v>65.8890616899948</v>
      </c>
      <c r="N356" s="22">
        <v>0.879715047350095</v>
      </c>
    </row>
    <row r="357" spans="1:14">
      <c r="A357" s="1" t="s">
        <v>33</v>
      </c>
      <c r="B357" s="13" t="s">
        <v>34</v>
      </c>
      <c r="C357" t="s">
        <v>35</v>
      </c>
      <c r="D357" s="7" t="s">
        <v>36</v>
      </c>
      <c r="E357" s="13" t="s">
        <v>28</v>
      </c>
      <c r="H357" t="s">
        <v>29</v>
      </c>
      <c r="I357" t="s">
        <v>30</v>
      </c>
      <c r="J357" s="21" t="s">
        <v>31</v>
      </c>
      <c r="K357" s="71" t="s">
        <v>168</v>
      </c>
      <c r="L357" s="20">
        <v>62.3222272672155</v>
      </c>
      <c r="M357" s="20">
        <v>52.2988505747126</v>
      </c>
      <c r="N357" s="22">
        <v>0.839168509663075</v>
      </c>
    </row>
    <row r="358" spans="1:14">
      <c r="A358" s="1" t="s">
        <v>33</v>
      </c>
      <c r="B358" s="13" t="s">
        <v>34</v>
      </c>
      <c r="C358" t="s">
        <v>35</v>
      </c>
      <c r="D358" s="7" t="s">
        <v>36</v>
      </c>
      <c r="E358" s="13" t="s">
        <v>28</v>
      </c>
      <c r="H358" t="s">
        <v>29</v>
      </c>
      <c r="I358" t="s">
        <v>30</v>
      </c>
      <c r="J358" s="21" t="s">
        <v>31</v>
      </c>
      <c r="K358" s="71" t="s">
        <v>169</v>
      </c>
      <c r="L358" s="20">
        <v>62.2166864896435</v>
      </c>
      <c r="M358" s="20">
        <v>45.7155322862129</v>
      </c>
      <c r="N358" s="22">
        <v>0.734779282947231</v>
      </c>
    </row>
    <row r="359" spans="1:14">
      <c r="A359" s="1" t="s">
        <v>33</v>
      </c>
      <c r="B359" s="13" t="s">
        <v>34</v>
      </c>
      <c r="C359" t="s">
        <v>35</v>
      </c>
      <c r="D359" s="7" t="s">
        <v>36</v>
      </c>
      <c r="E359" s="13" t="s">
        <v>28</v>
      </c>
      <c r="H359" t="s">
        <v>29</v>
      </c>
      <c r="I359" t="s">
        <v>30</v>
      </c>
      <c r="J359" s="21" t="s">
        <v>31</v>
      </c>
      <c r="K359" s="71" t="s">
        <v>170</v>
      </c>
      <c r="L359" s="20">
        <v>78.2008084281286</v>
      </c>
      <c r="M359" s="20">
        <v>72.2046049910382</v>
      </c>
      <c r="N359" s="22">
        <v>0.923322999370252</v>
      </c>
    </row>
    <row r="360" spans="1:14">
      <c r="A360" s="1" t="s">
        <v>33</v>
      </c>
      <c r="B360" s="13" t="s">
        <v>34</v>
      </c>
      <c r="C360" t="s">
        <v>35</v>
      </c>
      <c r="D360" s="7" t="s">
        <v>36</v>
      </c>
      <c r="E360" s="13" t="s">
        <v>28</v>
      </c>
      <c r="H360" t="s">
        <v>29</v>
      </c>
      <c r="I360" t="s">
        <v>30</v>
      </c>
      <c r="J360" s="21" t="s">
        <v>31</v>
      </c>
      <c r="K360" s="71" t="s">
        <v>171</v>
      </c>
      <c r="L360" s="20">
        <v>45.6424848970349</v>
      </c>
      <c r="M360" s="20">
        <v>42.032967032967</v>
      </c>
      <c r="N360" s="22">
        <v>0.920917586494019</v>
      </c>
    </row>
    <row r="361" spans="1:14">
      <c r="A361" s="1" t="s">
        <v>33</v>
      </c>
      <c r="B361" s="13" t="s">
        <v>34</v>
      </c>
      <c r="C361" t="s">
        <v>35</v>
      </c>
      <c r="D361" s="7" t="s">
        <v>36</v>
      </c>
      <c r="E361" s="13" t="s">
        <v>28</v>
      </c>
      <c r="H361" t="s">
        <v>29</v>
      </c>
      <c r="I361" t="s">
        <v>30</v>
      </c>
      <c r="J361" s="21" t="s">
        <v>31</v>
      </c>
      <c r="K361" s="71" t="s">
        <v>172</v>
      </c>
      <c r="L361" s="20">
        <v>79.2533839815725</v>
      </c>
      <c r="M361" s="20">
        <v>74.8351648351648</v>
      </c>
      <c r="N361" s="22">
        <v>0.944251981121274</v>
      </c>
    </row>
    <row r="362" spans="1:14">
      <c r="A362" s="1" t="s">
        <v>33</v>
      </c>
      <c r="B362" s="13" t="s">
        <v>34</v>
      </c>
      <c r="C362" t="s">
        <v>35</v>
      </c>
      <c r="D362" s="7" t="s">
        <v>36</v>
      </c>
      <c r="E362" s="13" t="s">
        <v>28</v>
      </c>
      <c r="H362" t="s">
        <v>29</v>
      </c>
      <c r="I362" t="s">
        <v>30</v>
      </c>
      <c r="J362" s="21" t="s">
        <v>31</v>
      </c>
      <c r="K362" s="71" t="s">
        <v>173</v>
      </c>
      <c r="L362" s="20">
        <v>78.6344899623261</v>
      </c>
      <c r="M362" s="20">
        <v>73.0943847072879</v>
      </c>
      <c r="N362" s="22">
        <v>0.929546115735061</v>
      </c>
    </row>
    <row r="363" spans="1:14">
      <c r="A363" s="1" t="s">
        <v>33</v>
      </c>
      <c r="B363" s="13" t="s">
        <v>34</v>
      </c>
      <c r="C363" t="s">
        <v>35</v>
      </c>
      <c r="D363" s="7" t="s">
        <v>36</v>
      </c>
      <c r="E363" s="13" t="s">
        <v>28</v>
      </c>
      <c r="H363" t="s">
        <v>29</v>
      </c>
      <c r="I363" t="s">
        <v>30</v>
      </c>
      <c r="J363" s="21" t="s">
        <v>31</v>
      </c>
      <c r="K363" s="71" t="s">
        <v>174</v>
      </c>
      <c r="L363" s="20">
        <v>81.487228017553</v>
      </c>
      <c r="M363" s="20">
        <v>76.3797325296666</v>
      </c>
      <c r="N363" s="22">
        <v>0.93732152127219</v>
      </c>
    </row>
    <row r="364" spans="1:14">
      <c r="A364" s="1" t="s">
        <v>33</v>
      </c>
      <c r="B364" s="13" t="s">
        <v>34</v>
      </c>
      <c r="C364" t="s">
        <v>35</v>
      </c>
      <c r="D364" s="7" t="s">
        <v>36</v>
      </c>
      <c r="E364" s="13" t="s">
        <v>28</v>
      </c>
      <c r="H364" t="s">
        <v>29</v>
      </c>
      <c r="I364" t="s">
        <v>30</v>
      </c>
      <c r="J364" s="21" t="s">
        <v>31</v>
      </c>
      <c r="K364" s="71" t="s">
        <v>175</v>
      </c>
      <c r="L364" s="20">
        <v>52.5849353853976</v>
      </c>
      <c r="M364" s="20">
        <v>34.5220588235294</v>
      </c>
      <c r="N364" s="22">
        <v>0.656500926938781</v>
      </c>
    </row>
    <row r="365" spans="1:14">
      <c r="A365" s="1" t="s">
        <v>33</v>
      </c>
      <c r="B365" s="13" t="s">
        <v>34</v>
      </c>
      <c r="C365" t="s">
        <v>35</v>
      </c>
      <c r="D365" s="7" t="s">
        <v>36</v>
      </c>
      <c r="E365" s="13" t="s">
        <v>28</v>
      </c>
      <c r="H365" t="s">
        <v>29</v>
      </c>
      <c r="I365" t="s">
        <v>30</v>
      </c>
      <c r="J365" s="21" t="s">
        <v>31</v>
      </c>
      <c r="K365" s="71" t="s">
        <v>176</v>
      </c>
      <c r="L365" s="20">
        <v>77.249951211517</v>
      </c>
      <c r="M365" s="20">
        <v>70.8471367723616</v>
      </c>
      <c r="N365" s="22">
        <v>0.917115618343578</v>
      </c>
    </row>
    <row r="366" spans="1:14">
      <c r="A366" s="1" t="s">
        <v>33</v>
      </c>
      <c r="B366" s="13" t="s">
        <v>34</v>
      </c>
      <c r="C366" t="s">
        <v>35</v>
      </c>
      <c r="D366" s="7" t="s">
        <v>36</v>
      </c>
      <c r="E366" s="13" t="s">
        <v>28</v>
      </c>
      <c r="H366" t="s">
        <v>29</v>
      </c>
      <c r="I366" t="s">
        <v>30</v>
      </c>
      <c r="J366" s="21" t="s">
        <v>31</v>
      </c>
      <c r="K366" s="71" t="s">
        <v>177</v>
      </c>
      <c r="L366" s="20">
        <v>56.6073051539834</v>
      </c>
      <c r="M366" s="20">
        <v>39.0788873689011</v>
      </c>
      <c r="N366" s="22">
        <v>0.690350605148902</v>
      </c>
    </row>
    <row r="367" spans="1:14">
      <c r="A367" s="1" t="s">
        <v>33</v>
      </c>
      <c r="B367" s="13" t="s">
        <v>34</v>
      </c>
      <c r="C367" t="s">
        <v>35</v>
      </c>
      <c r="D367" s="7" t="s">
        <v>36</v>
      </c>
      <c r="E367" s="13" t="s">
        <v>28</v>
      </c>
      <c r="H367" t="s">
        <v>29</v>
      </c>
      <c r="I367" t="s">
        <v>30</v>
      </c>
      <c r="J367" s="21" t="s">
        <v>31</v>
      </c>
      <c r="K367" s="71" t="s">
        <v>178</v>
      </c>
      <c r="L367" s="20">
        <v>55.3855065544948</v>
      </c>
      <c r="M367" s="20">
        <v>39.8522244930043</v>
      </c>
      <c r="N367" s="22">
        <v>0.719542475499306</v>
      </c>
    </row>
    <row r="368" spans="1:14">
      <c r="A368" s="1" t="s">
        <v>33</v>
      </c>
      <c r="B368" s="13" t="s">
        <v>34</v>
      </c>
      <c r="C368" t="s">
        <v>35</v>
      </c>
      <c r="D368" s="7" t="s">
        <v>36</v>
      </c>
      <c r="E368" s="13" t="s">
        <v>28</v>
      </c>
      <c r="H368" t="s">
        <v>29</v>
      </c>
      <c r="I368" t="s">
        <v>30</v>
      </c>
      <c r="J368" s="21" t="s">
        <v>31</v>
      </c>
      <c r="K368" s="71" t="s">
        <v>179</v>
      </c>
      <c r="L368" s="20">
        <v>79.1770525929295</v>
      </c>
      <c r="M368" s="20">
        <v>73.6219890645781</v>
      </c>
      <c r="N368" s="22">
        <v>0.929839980822329</v>
      </c>
    </row>
    <row r="369" spans="1:14">
      <c r="A369" s="1" t="s">
        <v>33</v>
      </c>
      <c r="B369" s="13" t="s">
        <v>34</v>
      </c>
      <c r="C369" t="s">
        <v>35</v>
      </c>
      <c r="D369" s="7" t="s">
        <v>36</v>
      </c>
      <c r="E369" s="13" t="s">
        <v>28</v>
      </c>
      <c r="H369" t="s">
        <v>29</v>
      </c>
      <c r="I369" t="s">
        <v>30</v>
      </c>
      <c r="J369" s="21" t="s">
        <v>31</v>
      </c>
      <c r="K369" s="71" t="s">
        <v>180</v>
      </c>
      <c r="L369" s="20">
        <v>66.1340342430602</v>
      </c>
      <c r="M369" s="20">
        <v>49.2664839593745</v>
      </c>
      <c r="N369" s="22">
        <v>0.744949019415737</v>
      </c>
    </row>
    <row r="370" spans="1:14">
      <c r="A370" s="1" t="s">
        <v>33</v>
      </c>
      <c r="B370" s="13" t="s">
        <v>34</v>
      </c>
      <c r="C370" t="s">
        <v>35</v>
      </c>
      <c r="D370" s="7" t="s">
        <v>36</v>
      </c>
      <c r="E370" s="13" t="s">
        <v>28</v>
      </c>
      <c r="H370" t="s">
        <v>29</v>
      </c>
      <c r="I370" t="s">
        <v>30</v>
      </c>
      <c r="J370" s="21" t="s">
        <v>31</v>
      </c>
      <c r="K370" s="71" t="s">
        <v>181</v>
      </c>
      <c r="L370" s="20">
        <v>50.313022341853</v>
      </c>
      <c r="M370" s="20">
        <v>35.7212003872217</v>
      </c>
      <c r="N370" s="22">
        <v>0.709979220578585</v>
      </c>
    </row>
    <row r="371" spans="1:14">
      <c r="A371" s="1" t="s">
        <v>33</v>
      </c>
      <c r="B371" s="13" t="s">
        <v>34</v>
      </c>
      <c r="C371" t="s">
        <v>35</v>
      </c>
      <c r="D371" s="7" t="s">
        <v>36</v>
      </c>
      <c r="E371" s="13" t="s">
        <v>28</v>
      </c>
      <c r="H371" t="s">
        <v>29</v>
      </c>
      <c r="I371" t="s">
        <v>30</v>
      </c>
      <c r="J371" s="21" t="s">
        <v>31</v>
      </c>
      <c r="K371" s="71" t="s">
        <v>182</v>
      </c>
      <c r="L371" s="20">
        <v>49.9944437509975</v>
      </c>
      <c r="M371" s="20">
        <v>30.7186234817814</v>
      </c>
      <c r="N371" s="22">
        <v>0.614440749351641</v>
      </c>
    </row>
    <row r="372" spans="1:14">
      <c r="A372" s="1" t="s">
        <v>33</v>
      </c>
      <c r="B372" s="13" t="s">
        <v>34</v>
      </c>
      <c r="C372" t="s">
        <v>35</v>
      </c>
      <c r="D372" s="7" t="s">
        <v>36</v>
      </c>
      <c r="E372" s="13" t="s">
        <v>28</v>
      </c>
      <c r="H372" t="s">
        <v>29</v>
      </c>
      <c r="I372" t="s">
        <v>30</v>
      </c>
      <c r="J372" s="21" t="s">
        <v>31</v>
      </c>
      <c r="K372" s="71" t="s">
        <v>183</v>
      </c>
      <c r="L372" s="20">
        <v>77.6248060118556</v>
      </c>
      <c r="M372" s="20">
        <v>70.2222443006337</v>
      </c>
      <c r="N372" s="22">
        <v>0.904636647850801</v>
      </c>
    </row>
    <row r="373" spans="1:14">
      <c r="A373" s="1" t="s">
        <v>33</v>
      </c>
      <c r="B373" s="13" t="s">
        <v>34</v>
      </c>
      <c r="C373" t="s">
        <v>35</v>
      </c>
      <c r="D373" s="7" t="s">
        <v>36</v>
      </c>
      <c r="E373" s="13" t="s">
        <v>28</v>
      </c>
      <c r="H373" t="s">
        <v>29</v>
      </c>
      <c r="I373" t="s">
        <v>30</v>
      </c>
      <c r="J373" s="21" t="s">
        <v>31</v>
      </c>
      <c r="K373" s="71" t="s">
        <v>184</v>
      </c>
      <c r="L373" s="20">
        <v>77.408267244741</v>
      </c>
      <c r="M373" s="20">
        <v>72.9662400084994</v>
      </c>
      <c r="N373" s="22">
        <v>0.94261559657191</v>
      </c>
    </row>
    <row r="374" spans="1:14">
      <c r="A374" s="1" t="s">
        <v>33</v>
      </c>
      <c r="B374" s="13" t="s">
        <v>34</v>
      </c>
      <c r="C374" t="s">
        <v>35</v>
      </c>
      <c r="D374" s="7" t="s">
        <v>36</v>
      </c>
      <c r="E374" s="13" t="s">
        <v>28</v>
      </c>
      <c r="H374" t="s">
        <v>29</v>
      </c>
      <c r="I374" t="s">
        <v>30</v>
      </c>
      <c r="J374" s="21" t="s">
        <v>31</v>
      </c>
      <c r="K374" s="71" t="s">
        <v>185</v>
      </c>
      <c r="L374" s="20">
        <v>81.2927834821603</v>
      </c>
      <c r="M374" s="20">
        <v>79.6700683394107</v>
      </c>
      <c r="N374" s="22">
        <v>0.98003863229624</v>
      </c>
    </row>
    <row r="375" spans="1:14">
      <c r="A375" s="1" t="s">
        <v>33</v>
      </c>
      <c r="B375" s="13" t="s">
        <v>34</v>
      </c>
      <c r="C375" t="s">
        <v>35</v>
      </c>
      <c r="D375" s="7" t="s">
        <v>36</v>
      </c>
      <c r="E375" s="13" t="s">
        <v>28</v>
      </c>
      <c r="H375" t="s">
        <v>29</v>
      </c>
      <c r="I375" t="s">
        <v>30</v>
      </c>
      <c r="J375" s="21" t="s">
        <v>31</v>
      </c>
      <c r="K375" s="71" t="s">
        <v>186</v>
      </c>
      <c r="L375" s="20">
        <v>85.5682765017192</v>
      </c>
      <c r="M375" s="20">
        <v>84.0784605558621</v>
      </c>
      <c r="N375" s="22">
        <v>0.982589155622094</v>
      </c>
    </row>
    <row r="376" spans="1:14">
      <c r="A376" s="1" t="s">
        <v>33</v>
      </c>
      <c r="B376" s="13" t="s">
        <v>34</v>
      </c>
      <c r="C376" t="s">
        <v>35</v>
      </c>
      <c r="D376" s="7" t="s">
        <v>36</v>
      </c>
      <c r="E376" s="13" t="s">
        <v>28</v>
      </c>
      <c r="H376" t="s">
        <v>29</v>
      </c>
      <c r="I376" t="s">
        <v>30</v>
      </c>
      <c r="J376" s="21" t="s">
        <v>31</v>
      </c>
      <c r="K376" s="71" t="s">
        <v>187</v>
      </c>
      <c r="L376" s="20">
        <v>77.2928073437806</v>
      </c>
      <c r="M376" s="20">
        <v>73.8473483293697</v>
      </c>
      <c r="N376" s="22">
        <v>0.95542329056459</v>
      </c>
    </row>
    <row r="377" spans="1:14">
      <c r="A377" s="1" t="s">
        <v>33</v>
      </c>
      <c r="B377" s="13" t="s">
        <v>34</v>
      </c>
      <c r="C377" t="s">
        <v>35</v>
      </c>
      <c r="D377" s="7" t="s">
        <v>36</v>
      </c>
      <c r="E377" s="13" t="s">
        <v>28</v>
      </c>
      <c r="H377" t="s">
        <v>29</v>
      </c>
      <c r="I377" t="s">
        <v>30</v>
      </c>
      <c r="J377" s="21" t="s">
        <v>31</v>
      </c>
      <c r="K377" s="71" t="s">
        <v>188</v>
      </c>
      <c r="L377" s="20">
        <v>78.158221471541</v>
      </c>
      <c r="M377" s="20">
        <v>74.8513561462084</v>
      </c>
      <c r="N377" s="22">
        <v>0.95769011547254</v>
      </c>
    </row>
    <row r="378" spans="1:14">
      <c r="A378" s="1" t="s">
        <v>33</v>
      </c>
      <c r="B378" s="13" t="s">
        <v>34</v>
      </c>
      <c r="C378" t="s">
        <v>35</v>
      </c>
      <c r="D378" s="7" t="s">
        <v>36</v>
      </c>
      <c r="E378" s="13" t="s">
        <v>28</v>
      </c>
      <c r="H378" t="s">
        <v>29</v>
      </c>
      <c r="I378" t="s">
        <v>30</v>
      </c>
      <c r="J378" s="21" t="s">
        <v>31</v>
      </c>
      <c r="K378" s="71" t="s">
        <v>189</v>
      </c>
      <c r="L378" s="20">
        <v>82.7014027824101</v>
      </c>
      <c r="M378" s="20">
        <v>80.658948297634</v>
      </c>
      <c r="N378" s="22">
        <v>0.975303266739624</v>
      </c>
    </row>
    <row r="379" spans="1:14">
      <c r="A379" s="1" t="s">
        <v>33</v>
      </c>
      <c r="B379" s="13" t="s">
        <v>34</v>
      </c>
      <c r="C379" t="s">
        <v>35</v>
      </c>
      <c r="D379" s="7" t="s">
        <v>36</v>
      </c>
      <c r="E379" s="13" t="s">
        <v>28</v>
      </c>
      <c r="H379" t="s">
        <v>29</v>
      </c>
      <c r="I379" t="s">
        <v>30</v>
      </c>
      <c r="J379" s="21" t="s">
        <v>31</v>
      </c>
      <c r="K379" s="71" t="s">
        <v>190</v>
      </c>
      <c r="L379" s="20">
        <v>77.157566903999</v>
      </c>
      <c r="M379" s="20">
        <v>74.5117157065709</v>
      </c>
      <c r="N379" s="22">
        <v>0.965708467703237</v>
      </c>
    </row>
    <row r="380" spans="1:14">
      <c r="A380" s="1" t="s">
        <v>33</v>
      </c>
      <c r="B380" s="13" t="s">
        <v>34</v>
      </c>
      <c r="C380" t="s">
        <v>35</v>
      </c>
      <c r="D380" s="7" t="s">
        <v>36</v>
      </c>
      <c r="E380" s="13" t="s">
        <v>28</v>
      </c>
      <c r="H380" t="s">
        <v>29</v>
      </c>
      <c r="I380" t="s">
        <v>30</v>
      </c>
      <c r="J380" s="21" t="s">
        <v>31</v>
      </c>
      <c r="K380" s="71" t="s">
        <v>191</v>
      </c>
      <c r="L380" s="20">
        <v>74.1288717877769</v>
      </c>
      <c r="M380" s="20">
        <v>68.9339159891474</v>
      </c>
      <c r="N380" s="22">
        <v>0.929919939784028</v>
      </c>
    </row>
    <row r="381" spans="1:14">
      <c r="A381" s="1" t="s">
        <v>33</v>
      </c>
      <c r="B381" s="13" t="s">
        <v>34</v>
      </c>
      <c r="C381" t="s">
        <v>35</v>
      </c>
      <c r="D381" s="7" t="s">
        <v>36</v>
      </c>
      <c r="E381" s="13" t="s">
        <v>28</v>
      </c>
      <c r="H381" t="s">
        <v>29</v>
      </c>
      <c r="I381" t="s">
        <v>30</v>
      </c>
      <c r="J381" s="21" t="s">
        <v>31</v>
      </c>
      <c r="K381" s="71" t="s">
        <v>192</v>
      </c>
      <c r="L381" s="20">
        <v>80.1387438115896</v>
      </c>
      <c r="M381" s="20">
        <v>77.01388310737</v>
      </c>
      <c r="N381" s="22">
        <v>0.961006866896163</v>
      </c>
    </row>
    <row r="382" spans="1:14">
      <c r="A382" s="1" t="s">
        <v>33</v>
      </c>
      <c r="B382" s="13" t="s">
        <v>34</v>
      </c>
      <c r="C382" t="s">
        <v>35</v>
      </c>
      <c r="D382" s="7" t="s">
        <v>36</v>
      </c>
      <c r="E382" s="13" t="s">
        <v>28</v>
      </c>
      <c r="H382" t="s">
        <v>29</v>
      </c>
      <c r="I382" t="s">
        <v>30</v>
      </c>
      <c r="J382" s="21" t="s">
        <v>31</v>
      </c>
      <c r="K382" s="71" t="s">
        <v>193</v>
      </c>
      <c r="L382" s="20">
        <v>74.0046733140633</v>
      </c>
      <c r="M382" s="20">
        <v>69.7145878595996</v>
      </c>
      <c r="N382" s="22">
        <v>0.942029533239647</v>
      </c>
    </row>
    <row r="383" spans="1:14">
      <c r="A383" s="1" t="s">
        <v>33</v>
      </c>
      <c r="B383" s="13" t="s">
        <v>34</v>
      </c>
      <c r="C383" t="s">
        <v>35</v>
      </c>
      <c r="D383" s="7" t="s">
        <v>36</v>
      </c>
      <c r="E383" s="13" t="s">
        <v>28</v>
      </c>
      <c r="H383" t="s">
        <v>29</v>
      </c>
      <c r="I383" t="s">
        <v>30</v>
      </c>
      <c r="J383" s="21" t="s">
        <v>31</v>
      </c>
      <c r="K383" s="71" t="s">
        <v>194</v>
      </c>
      <c r="L383" s="20">
        <v>72.1791006659374</v>
      </c>
      <c r="M383" s="20">
        <v>67.8886576601575</v>
      </c>
      <c r="N383" s="22">
        <v>0.940558375399589</v>
      </c>
    </row>
    <row r="384" spans="1:14">
      <c r="A384" s="1" t="s">
        <v>33</v>
      </c>
      <c r="B384" s="13" t="s">
        <v>34</v>
      </c>
      <c r="C384" t="s">
        <v>35</v>
      </c>
      <c r="D384" s="7" t="s">
        <v>36</v>
      </c>
      <c r="E384" s="13" t="s">
        <v>28</v>
      </c>
      <c r="H384" t="s">
        <v>29</v>
      </c>
      <c r="I384" t="s">
        <v>30</v>
      </c>
      <c r="J384" s="21" t="s">
        <v>31</v>
      </c>
      <c r="K384" s="71" t="s">
        <v>195</v>
      </c>
      <c r="L384" s="20">
        <v>56.4761904826288</v>
      </c>
      <c r="M384" s="20">
        <v>39.8161981358543</v>
      </c>
      <c r="N384" s="22">
        <v>0.705008567249257</v>
      </c>
    </row>
    <row r="385" spans="1:14">
      <c r="A385" s="1" t="s">
        <v>33</v>
      </c>
      <c r="B385" s="13" t="s">
        <v>34</v>
      </c>
      <c r="C385" t="s">
        <v>35</v>
      </c>
      <c r="D385" s="7" t="s">
        <v>36</v>
      </c>
      <c r="E385" s="13" t="s">
        <v>28</v>
      </c>
      <c r="H385" t="s">
        <v>29</v>
      </c>
      <c r="I385" t="s">
        <v>30</v>
      </c>
      <c r="J385" s="21" t="s">
        <v>31</v>
      </c>
      <c r="K385" s="71" t="s">
        <v>196</v>
      </c>
      <c r="L385" s="20">
        <v>67.3844524910893</v>
      </c>
      <c r="M385" s="20">
        <v>64.3101624153511</v>
      </c>
      <c r="N385" s="22">
        <v>0.954376863473889</v>
      </c>
    </row>
    <row r="386" spans="1:14">
      <c r="A386" s="1" t="s">
        <v>33</v>
      </c>
      <c r="B386" s="13" t="s">
        <v>34</v>
      </c>
      <c r="C386" t="s">
        <v>35</v>
      </c>
      <c r="D386" s="7" t="s">
        <v>36</v>
      </c>
      <c r="E386" s="13" t="s">
        <v>28</v>
      </c>
      <c r="H386" t="s">
        <v>29</v>
      </c>
      <c r="I386" t="s">
        <v>30</v>
      </c>
      <c r="J386" s="21" t="s">
        <v>31</v>
      </c>
      <c r="K386" s="71" t="s">
        <v>197</v>
      </c>
      <c r="L386" s="20">
        <v>71.9468070568049</v>
      </c>
      <c r="M386" s="20">
        <v>65.097653640625</v>
      </c>
      <c r="N386" s="22">
        <v>0.904802538203367</v>
      </c>
    </row>
    <row r="387" spans="1:14">
      <c r="A387" s="1" t="s">
        <v>33</v>
      </c>
      <c r="B387" s="13" t="s">
        <v>34</v>
      </c>
      <c r="C387" t="s">
        <v>35</v>
      </c>
      <c r="D387" s="7" t="s">
        <v>36</v>
      </c>
      <c r="E387" s="13" t="s">
        <v>28</v>
      </c>
      <c r="H387" t="s">
        <v>29</v>
      </c>
      <c r="I387" t="s">
        <v>30</v>
      </c>
      <c r="J387" s="21" t="s">
        <v>31</v>
      </c>
      <c r="K387" s="71" t="s">
        <v>198</v>
      </c>
      <c r="L387" s="20">
        <v>64.8033948613904</v>
      </c>
      <c r="M387" s="20">
        <v>58.5824040370125</v>
      </c>
      <c r="N387" s="22">
        <v>0.904002084494429</v>
      </c>
    </row>
    <row r="388" spans="1:14">
      <c r="A388" s="1" t="s">
        <v>33</v>
      </c>
      <c r="B388" s="13" t="s">
        <v>34</v>
      </c>
      <c r="C388" t="s">
        <v>35</v>
      </c>
      <c r="D388" s="7" t="s">
        <v>36</v>
      </c>
      <c r="E388" s="13" t="s">
        <v>28</v>
      </c>
      <c r="H388" t="s">
        <v>29</v>
      </c>
      <c r="I388" t="s">
        <v>30</v>
      </c>
      <c r="J388" s="21" t="s">
        <v>31</v>
      </c>
      <c r="K388" s="71" t="s">
        <v>199</v>
      </c>
      <c r="L388" s="20">
        <v>76.0244781982402</v>
      </c>
      <c r="M388" s="20">
        <v>62.3490036053996</v>
      </c>
      <c r="N388" s="22">
        <v>0.820117481672407</v>
      </c>
    </row>
    <row r="389" spans="1:14">
      <c r="A389" s="1" t="s">
        <v>33</v>
      </c>
      <c r="B389" s="13" t="s">
        <v>34</v>
      </c>
      <c r="C389" t="s">
        <v>35</v>
      </c>
      <c r="D389" s="7" t="s">
        <v>36</v>
      </c>
      <c r="E389" s="13" t="s">
        <v>28</v>
      </c>
      <c r="H389" t="s">
        <v>29</v>
      </c>
      <c r="I389" t="s">
        <v>30</v>
      </c>
      <c r="J389" s="21" t="s">
        <v>31</v>
      </c>
      <c r="K389" s="71" t="s">
        <v>200</v>
      </c>
      <c r="L389" s="20">
        <v>75.7879492363042</v>
      </c>
      <c r="M389" s="20">
        <v>64.6117710503278</v>
      </c>
      <c r="N389" s="22">
        <v>0.852533571648318</v>
      </c>
    </row>
    <row r="390" spans="1:14">
      <c r="A390" s="1" t="s">
        <v>33</v>
      </c>
      <c r="B390" s="13" t="s">
        <v>34</v>
      </c>
      <c r="C390" t="s">
        <v>35</v>
      </c>
      <c r="D390" s="7" t="s">
        <v>36</v>
      </c>
      <c r="E390" s="13" t="s">
        <v>28</v>
      </c>
      <c r="H390" t="s">
        <v>29</v>
      </c>
      <c r="I390" t="s">
        <v>30</v>
      </c>
      <c r="J390" s="21" t="s">
        <v>31</v>
      </c>
      <c r="K390" s="71" t="s">
        <v>201</v>
      </c>
      <c r="L390" s="20">
        <v>79.2162205467023</v>
      </c>
      <c r="M390" s="20">
        <v>75.4295223296608</v>
      </c>
      <c r="N390" s="22">
        <v>0.952197943919717</v>
      </c>
    </row>
    <row r="391" spans="1:14">
      <c r="A391" s="1" t="s">
        <v>33</v>
      </c>
      <c r="B391" s="13" t="s">
        <v>34</v>
      </c>
      <c r="C391" t="s">
        <v>35</v>
      </c>
      <c r="D391" s="7" t="s">
        <v>36</v>
      </c>
      <c r="E391" s="13" t="s">
        <v>28</v>
      </c>
      <c r="H391" t="s">
        <v>29</v>
      </c>
      <c r="I391" t="s">
        <v>30</v>
      </c>
      <c r="J391" s="21" t="s">
        <v>31</v>
      </c>
      <c r="K391" s="71" t="s">
        <v>202</v>
      </c>
      <c r="L391" s="20">
        <v>61.1955060518227</v>
      </c>
      <c r="M391" s="20">
        <v>47.3613370495744</v>
      </c>
      <c r="N391" s="22">
        <v>0.773934886811247</v>
      </c>
    </row>
    <row r="392" spans="1:14">
      <c r="A392" s="1" t="s">
        <v>33</v>
      </c>
      <c r="B392" s="13" t="s">
        <v>34</v>
      </c>
      <c r="C392" t="s">
        <v>35</v>
      </c>
      <c r="D392" s="7" t="s">
        <v>36</v>
      </c>
      <c r="E392" s="13" t="s">
        <v>28</v>
      </c>
      <c r="H392" t="s">
        <v>29</v>
      </c>
      <c r="I392" t="s">
        <v>30</v>
      </c>
      <c r="J392" s="21" t="s">
        <v>31</v>
      </c>
      <c r="K392" s="71" t="s">
        <v>203</v>
      </c>
      <c r="L392" s="20">
        <v>50.5172502718771</v>
      </c>
      <c r="M392" s="20">
        <v>41.6997437252809</v>
      </c>
      <c r="N392" s="22">
        <v>0.825455532533114</v>
      </c>
    </row>
    <row r="393" spans="1:14">
      <c r="A393" s="1" t="s">
        <v>33</v>
      </c>
      <c r="B393" s="13" t="s">
        <v>34</v>
      </c>
      <c r="C393" t="s">
        <v>35</v>
      </c>
      <c r="D393" s="7" t="s">
        <v>36</v>
      </c>
      <c r="E393" s="13" t="s">
        <v>28</v>
      </c>
      <c r="H393" t="s">
        <v>29</v>
      </c>
      <c r="I393" t="s">
        <v>30</v>
      </c>
      <c r="J393" s="21" t="s">
        <v>31</v>
      </c>
      <c r="K393" s="71" t="s">
        <v>204</v>
      </c>
      <c r="L393" s="20">
        <v>84.5954501443342</v>
      </c>
      <c r="M393" s="20">
        <v>80.0054739890285</v>
      </c>
      <c r="N393" s="22">
        <v>0.945742044667007</v>
      </c>
    </row>
    <row r="394" spans="1:14">
      <c r="A394" s="1" t="s">
        <v>33</v>
      </c>
      <c r="B394" s="13" t="s">
        <v>34</v>
      </c>
      <c r="C394" t="s">
        <v>35</v>
      </c>
      <c r="D394" s="7" t="s">
        <v>36</v>
      </c>
      <c r="E394" s="13" t="s">
        <v>28</v>
      </c>
      <c r="H394" t="s">
        <v>29</v>
      </c>
      <c r="I394" t="s">
        <v>30</v>
      </c>
      <c r="J394" s="21" t="s">
        <v>31</v>
      </c>
      <c r="K394" s="71" t="s">
        <v>205</v>
      </c>
      <c r="L394" s="20">
        <v>86.3601302721776</v>
      </c>
      <c r="M394" s="20">
        <v>81.9664754787387</v>
      </c>
      <c r="N394" s="22">
        <v>0.949124036987999</v>
      </c>
    </row>
    <row r="395" spans="1:14">
      <c r="A395" s="1" t="s">
        <v>33</v>
      </c>
      <c r="B395" s="13" t="s">
        <v>34</v>
      </c>
      <c r="C395" t="s">
        <v>35</v>
      </c>
      <c r="D395" s="7" t="s">
        <v>36</v>
      </c>
      <c r="E395" s="13" t="s">
        <v>28</v>
      </c>
      <c r="H395" t="s">
        <v>29</v>
      </c>
      <c r="I395" t="s">
        <v>30</v>
      </c>
      <c r="J395" s="21" t="s">
        <v>31</v>
      </c>
      <c r="K395" s="71" t="s">
        <v>206</v>
      </c>
      <c r="L395" s="20">
        <v>62.629970729946</v>
      </c>
      <c r="M395" s="20">
        <v>43.6469133485104</v>
      </c>
      <c r="N395" s="22">
        <v>0.696901385068683</v>
      </c>
    </row>
    <row r="396" spans="1:14">
      <c r="A396" s="1" t="s">
        <v>33</v>
      </c>
      <c r="B396" s="13" t="s">
        <v>34</v>
      </c>
      <c r="C396" t="s">
        <v>35</v>
      </c>
      <c r="D396" s="7" t="s">
        <v>36</v>
      </c>
      <c r="E396" s="13" t="s">
        <v>28</v>
      </c>
      <c r="H396" t="s">
        <v>29</v>
      </c>
      <c r="I396" t="s">
        <v>30</v>
      </c>
      <c r="J396" s="21" t="s">
        <v>31</v>
      </c>
      <c r="K396" s="71" t="s">
        <v>207</v>
      </c>
      <c r="L396" s="20">
        <v>72.0999918551353</v>
      </c>
      <c r="M396" s="20">
        <v>55.9650101111408</v>
      </c>
      <c r="N396" s="22">
        <v>0.776213820156691</v>
      </c>
    </row>
    <row r="397" spans="1:14">
      <c r="A397" s="1" t="s">
        <v>33</v>
      </c>
      <c r="B397" s="13" t="s">
        <v>34</v>
      </c>
      <c r="C397" t="s">
        <v>35</v>
      </c>
      <c r="D397" s="7" t="s">
        <v>36</v>
      </c>
      <c r="E397" s="13" t="s">
        <v>28</v>
      </c>
      <c r="H397" t="s">
        <v>29</v>
      </c>
      <c r="I397" t="s">
        <v>30</v>
      </c>
      <c r="J397" s="21" t="s">
        <v>31</v>
      </c>
      <c r="K397" s="71" t="s">
        <v>208</v>
      </c>
      <c r="L397" s="20">
        <v>78.9615215978332</v>
      </c>
      <c r="M397" s="20">
        <v>69.0684244252531</v>
      </c>
      <c r="N397" s="22">
        <v>0.874709897018353</v>
      </c>
    </row>
    <row r="398" spans="1:14">
      <c r="A398" s="1" t="s">
        <v>33</v>
      </c>
      <c r="B398" s="13" t="s">
        <v>34</v>
      </c>
      <c r="C398" t="s">
        <v>35</v>
      </c>
      <c r="D398" s="7" t="s">
        <v>36</v>
      </c>
      <c r="E398" s="13" t="s">
        <v>28</v>
      </c>
      <c r="H398" t="s">
        <v>29</v>
      </c>
      <c r="I398" t="s">
        <v>30</v>
      </c>
      <c r="J398" s="21" t="s">
        <v>31</v>
      </c>
      <c r="K398" s="71" t="s">
        <v>209</v>
      </c>
      <c r="L398" s="20">
        <v>68.4150725773979</v>
      </c>
      <c r="M398" s="20">
        <v>50.9058834239756</v>
      </c>
      <c r="N398" s="22">
        <v>0.744074098092724</v>
      </c>
    </row>
    <row r="399" spans="1:14">
      <c r="A399" s="1" t="s">
        <v>33</v>
      </c>
      <c r="B399" s="13" t="s">
        <v>34</v>
      </c>
      <c r="C399" t="s">
        <v>35</v>
      </c>
      <c r="D399" s="7" t="s">
        <v>36</v>
      </c>
      <c r="E399" s="13" t="s">
        <v>28</v>
      </c>
      <c r="H399" t="s">
        <v>29</v>
      </c>
      <c r="I399" t="s">
        <v>30</v>
      </c>
      <c r="J399" s="21" t="s">
        <v>31</v>
      </c>
      <c r="K399" s="71" t="s">
        <v>210</v>
      </c>
      <c r="L399" s="20">
        <v>84.6668807293205</v>
      </c>
      <c r="M399" s="20">
        <v>70.9370152352923</v>
      </c>
      <c r="N399" s="22">
        <v>0.837836644319962</v>
      </c>
    </row>
    <row r="400" spans="1:14">
      <c r="A400" s="1" t="s">
        <v>33</v>
      </c>
      <c r="B400" s="13" t="s">
        <v>34</v>
      </c>
      <c r="C400" t="s">
        <v>35</v>
      </c>
      <c r="D400" s="7" t="s">
        <v>36</v>
      </c>
      <c r="E400" s="13" t="s">
        <v>28</v>
      </c>
      <c r="H400" t="s">
        <v>29</v>
      </c>
      <c r="I400" t="s">
        <v>30</v>
      </c>
      <c r="J400" s="21" t="s">
        <v>31</v>
      </c>
      <c r="K400" s="71" t="s">
        <v>211</v>
      </c>
      <c r="L400" s="20">
        <v>64.7438106673534</v>
      </c>
      <c r="M400" s="20">
        <v>46.0011717002224</v>
      </c>
      <c r="N400" s="22">
        <v>0.710510722585844</v>
      </c>
    </row>
    <row r="401" spans="1:14">
      <c r="A401" s="1" t="s">
        <v>33</v>
      </c>
      <c r="B401" s="13" t="s">
        <v>34</v>
      </c>
      <c r="C401" t="s">
        <v>35</v>
      </c>
      <c r="D401" s="7" t="s">
        <v>36</v>
      </c>
      <c r="E401" s="13" t="s">
        <v>28</v>
      </c>
      <c r="H401" t="s">
        <v>29</v>
      </c>
      <c r="I401" t="s">
        <v>30</v>
      </c>
      <c r="J401" s="21" t="s">
        <v>31</v>
      </c>
      <c r="K401" s="71" t="s">
        <v>212</v>
      </c>
      <c r="L401" s="20">
        <v>53.7030477512086</v>
      </c>
      <c r="M401" s="20">
        <v>27.6139766622028</v>
      </c>
      <c r="N401" s="22">
        <v>0.51419757012918</v>
      </c>
    </row>
    <row r="402" spans="1:14">
      <c r="A402" s="1" t="s">
        <v>33</v>
      </c>
      <c r="B402" s="13" t="s">
        <v>34</v>
      </c>
      <c r="C402" t="s">
        <v>35</v>
      </c>
      <c r="D402" s="7" t="s">
        <v>36</v>
      </c>
      <c r="E402" s="13" t="s">
        <v>28</v>
      </c>
      <c r="H402" t="s">
        <v>29</v>
      </c>
      <c r="I402" t="s">
        <v>30</v>
      </c>
      <c r="J402" s="21" t="s">
        <v>31</v>
      </c>
      <c r="K402" s="71" t="s">
        <v>213</v>
      </c>
      <c r="L402" s="20">
        <v>69.0848015980162</v>
      </c>
      <c r="M402" s="20">
        <v>58.0836591653371</v>
      </c>
      <c r="N402" s="22">
        <v>0.840758861888445</v>
      </c>
    </row>
    <row r="403" spans="1:14">
      <c r="A403" s="1" t="s">
        <v>33</v>
      </c>
      <c r="B403" s="13" t="s">
        <v>34</v>
      </c>
      <c r="C403" t="s">
        <v>35</v>
      </c>
      <c r="D403" s="7" t="s">
        <v>36</v>
      </c>
      <c r="E403" s="13" t="s">
        <v>28</v>
      </c>
      <c r="H403" t="s">
        <v>29</v>
      </c>
      <c r="I403" t="s">
        <v>30</v>
      </c>
      <c r="J403" s="21" t="s">
        <v>31</v>
      </c>
      <c r="K403" s="71" t="s">
        <v>214</v>
      </c>
      <c r="L403" s="20">
        <v>84.0524605116461</v>
      </c>
      <c r="M403" s="20">
        <v>72.9896841737459</v>
      </c>
      <c r="N403" s="22">
        <v>0.868382480767862</v>
      </c>
    </row>
    <row r="404" spans="1:14">
      <c r="A404" s="1" t="s">
        <v>33</v>
      </c>
      <c r="B404" s="13" t="s">
        <v>34</v>
      </c>
      <c r="C404" t="s">
        <v>35</v>
      </c>
      <c r="D404" s="7" t="s">
        <v>36</v>
      </c>
      <c r="E404" s="13" t="s">
        <v>28</v>
      </c>
      <c r="H404" t="s">
        <v>29</v>
      </c>
      <c r="I404" t="s">
        <v>30</v>
      </c>
      <c r="J404" s="21" t="s">
        <v>31</v>
      </c>
      <c r="K404" s="71" t="s">
        <v>215</v>
      </c>
      <c r="L404" s="20">
        <v>66.4404281470008</v>
      </c>
      <c r="M404" s="20">
        <v>43.2534057074975</v>
      </c>
      <c r="N404" s="22">
        <v>0.651010339846072</v>
      </c>
    </row>
    <row r="405" spans="1:14">
      <c r="A405" s="1" t="s">
        <v>33</v>
      </c>
      <c r="B405" s="13" t="s">
        <v>34</v>
      </c>
      <c r="C405" t="s">
        <v>35</v>
      </c>
      <c r="D405" s="7" t="s">
        <v>36</v>
      </c>
      <c r="E405" s="13" t="s">
        <v>28</v>
      </c>
      <c r="H405" t="s">
        <v>29</v>
      </c>
      <c r="I405" t="s">
        <v>30</v>
      </c>
      <c r="J405" s="21" t="s">
        <v>31</v>
      </c>
      <c r="K405" s="71" t="s">
        <v>216</v>
      </c>
      <c r="L405" s="20">
        <v>73.7079169108374</v>
      </c>
      <c r="M405" s="20">
        <v>63.3398651013037</v>
      </c>
      <c r="N405" s="22">
        <v>0.85933598120707</v>
      </c>
    </row>
    <row r="406" spans="1:14">
      <c r="A406" s="1" t="s">
        <v>33</v>
      </c>
      <c r="B406" s="13" t="s">
        <v>34</v>
      </c>
      <c r="C406" t="s">
        <v>35</v>
      </c>
      <c r="D406" s="7" t="s">
        <v>36</v>
      </c>
      <c r="E406" s="13" t="s">
        <v>28</v>
      </c>
      <c r="H406" t="s">
        <v>29</v>
      </c>
      <c r="I406" t="s">
        <v>30</v>
      </c>
      <c r="J406" s="21" t="s">
        <v>31</v>
      </c>
      <c r="K406" s="71" t="s">
        <v>217</v>
      </c>
      <c r="L406" s="20">
        <v>82.4650587862359</v>
      </c>
      <c r="M406" s="20">
        <v>77.104780993194</v>
      </c>
      <c r="N406" s="22">
        <v>0.934999406149254</v>
      </c>
    </row>
    <row r="407" spans="1:14">
      <c r="A407" s="1" t="s">
        <v>33</v>
      </c>
      <c r="B407" s="13" t="s">
        <v>34</v>
      </c>
      <c r="C407" t="s">
        <v>35</v>
      </c>
      <c r="D407" s="7" t="s">
        <v>36</v>
      </c>
      <c r="E407" s="13" t="s">
        <v>28</v>
      </c>
      <c r="H407" t="s">
        <v>29</v>
      </c>
      <c r="I407" t="s">
        <v>30</v>
      </c>
      <c r="J407" s="21" t="s">
        <v>31</v>
      </c>
      <c r="K407" s="71" t="s">
        <v>218</v>
      </c>
      <c r="L407" s="20">
        <v>80.2607231944625</v>
      </c>
      <c r="M407" s="20">
        <v>71.852368819014</v>
      </c>
      <c r="N407" s="22">
        <v>0.895236997116559</v>
      </c>
    </row>
    <row r="408" spans="1:14">
      <c r="A408" s="1" t="s">
        <v>33</v>
      </c>
      <c r="B408" s="13" t="s">
        <v>34</v>
      </c>
      <c r="C408" t="s">
        <v>35</v>
      </c>
      <c r="D408" s="7" t="s">
        <v>36</v>
      </c>
      <c r="E408" s="13" t="s">
        <v>28</v>
      </c>
      <c r="H408" t="s">
        <v>29</v>
      </c>
      <c r="I408" t="s">
        <v>30</v>
      </c>
      <c r="J408" s="21" t="s">
        <v>31</v>
      </c>
      <c r="K408" s="71" t="s">
        <v>219</v>
      </c>
      <c r="L408" s="20">
        <v>82.1357562695812</v>
      </c>
      <c r="M408" s="20">
        <v>67.5125987152447</v>
      </c>
      <c r="N408" s="22">
        <v>0.821963561078793</v>
      </c>
    </row>
    <row r="409" spans="1:14">
      <c r="A409" s="1" t="s">
        <v>33</v>
      </c>
      <c r="B409" s="13" t="s">
        <v>34</v>
      </c>
      <c r="C409" t="s">
        <v>35</v>
      </c>
      <c r="D409" s="7" t="s">
        <v>36</v>
      </c>
      <c r="E409" s="13" t="s">
        <v>28</v>
      </c>
      <c r="H409" t="s">
        <v>29</v>
      </c>
      <c r="I409" t="s">
        <v>30</v>
      </c>
      <c r="J409" s="21" t="s">
        <v>31</v>
      </c>
      <c r="K409" s="71" t="s">
        <v>220</v>
      </c>
      <c r="L409" s="20">
        <v>79.0334642074572</v>
      </c>
      <c r="M409" s="20">
        <v>63.0297264099177</v>
      </c>
      <c r="N409" s="22">
        <v>0.797506816156625</v>
      </c>
    </row>
    <row r="410" spans="1:14">
      <c r="A410" s="1" t="s">
        <v>33</v>
      </c>
      <c r="B410" s="13" t="s">
        <v>34</v>
      </c>
      <c r="C410" t="s">
        <v>35</v>
      </c>
      <c r="D410" s="7" t="s">
        <v>36</v>
      </c>
      <c r="E410" s="13" t="s">
        <v>28</v>
      </c>
      <c r="H410" t="s">
        <v>29</v>
      </c>
      <c r="I410" t="s">
        <v>30</v>
      </c>
      <c r="J410" s="21" t="s">
        <v>31</v>
      </c>
      <c r="K410" s="71" t="s">
        <v>221</v>
      </c>
      <c r="L410" s="20">
        <v>81.7753280066286</v>
      </c>
      <c r="M410" s="20">
        <v>73.4506850917456</v>
      </c>
      <c r="N410" s="22">
        <v>0.898201045256483</v>
      </c>
    </row>
    <row r="411" spans="1:14">
      <c r="A411" s="1" t="s">
        <v>33</v>
      </c>
      <c r="B411" s="13" t="s">
        <v>34</v>
      </c>
      <c r="C411" t="s">
        <v>35</v>
      </c>
      <c r="D411" s="7" t="s">
        <v>36</v>
      </c>
      <c r="E411" s="13" t="s">
        <v>28</v>
      </c>
      <c r="H411" t="s">
        <v>29</v>
      </c>
      <c r="I411" t="s">
        <v>30</v>
      </c>
      <c r="J411" s="21" t="s">
        <v>31</v>
      </c>
      <c r="K411" s="71" t="s">
        <v>222</v>
      </c>
      <c r="L411" s="20">
        <v>77.8745710038895</v>
      </c>
      <c r="M411" s="20">
        <v>69.1372401919546</v>
      </c>
      <c r="N411" s="22">
        <v>0.887802517570229</v>
      </c>
    </row>
    <row r="412" spans="1:14">
      <c r="A412" s="1" t="s">
        <v>33</v>
      </c>
      <c r="B412" s="13" t="s">
        <v>34</v>
      </c>
      <c r="C412" t="s">
        <v>35</v>
      </c>
      <c r="D412" s="7" t="s">
        <v>36</v>
      </c>
      <c r="E412" s="13" t="s">
        <v>28</v>
      </c>
      <c r="H412" t="s">
        <v>29</v>
      </c>
      <c r="I412" t="s">
        <v>30</v>
      </c>
      <c r="J412" s="21" t="s">
        <v>31</v>
      </c>
      <c r="K412" s="71" t="s">
        <v>223</v>
      </c>
      <c r="L412" s="20">
        <v>68.1745759256844</v>
      </c>
      <c r="M412" s="20">
        <v>43.3767255909091</v>
      </c>
      <c r="N412" s="22">
        <v>0.636259558668809</v>
      </c>
    </row>
    <row r="413" spans="1:14">
      <c r="A413" s="1" t="s">
        <v>33</v>
      </c>
      <c r="B413" s="13" t="s">
        <v>34</v>
      </c>
      <c r="C413" t="s">
        <v>35</v>
      </c>
      <c r="D413" s="7" t="s">
        <v>36</v>
      </c>
      <c r="E413" s="13" t="s">
        <v>28</v>
      </c>
      <c r="H413" t="s">
        <v>29</v>
      </c>
      <c r="I413" t="s">
        <v>30</v>
      </c>
      <c r="J413" s="21" t="s">
        <v>31</v>
      </c>
      <c r="K413" s="71" t="s">
        <v>224</v>
      </c>
      <c r="L413" s="20">
        <v>60.2856088327241</v>
      </c>
      <c r="M413" s="20">
        <v>41.523939530323</v>
      </c>
      <c r="N413" s="22">
        <v>0.688786931646331</v>
      </c>
    </row>
    <row r="414" spans="1:14">
      <c r="A414" s="1" t="s">
        <v>33</v>
      </c>
      <c r="B414" s="13" t="s">
        <v>34</v>
      </c>
      <c r="C414" t="s">
        <v>35</v>
      </c>
      <c r="D414" s="7" t="s">
        <v>36</v>
      </c>
      <c r="E414" s="13" t="s">
        <v>28</v>
      </c>
      <c r="H414" t="s">
        <v>29</v>
      </c>
      <c r="I414" t="s">
        <v>30</v>
      </c>
      <c r="J414" s="21" t="s">
        <v>31</v>
      </c>
      <c r="K414" s="71" t="s">
        <v>225</v>
      </c>
      <c r="L414" s="20">
        <v>67.08082983772</v>
      </c>
      <c r="M414" s="20">
        <v>38.6394983709615</v>
      </c>
      <c r="N414" s="22">
        <v>0.576014018676231</v>
      </c>
    </row>
    <row r="415" spans="1:14">
      <c r="A415" s="1" t="s">
        <v>33</v>
      </c>
      <c r="B415" s="13" t="s">
        <v>34</v>
      </c>
      <c r="C415" t="s">
        <v>35</v>
      </c>
      <c r="D415" s="7" t="s">
        <v>36</v>
      </c>
      <c r="E415" s="13" t="s">
        <v>28</v>
      </c>
      <c r="H415" t="s">
        <v>29</v>
      </c>
      <c r="I415" t="s">
        <v>30</v>
      </c>
      <c r="J415" s="21" t="s">
        <v>31</v>
      </c>
      <c r="K415" s="71" t="s">
        <v>226</v>
      </c>
      <c r="L415" s="20">
        <v>47.1706130871378</v>
      </c>
      <c r="M415" s="20">
        <v>18.2040875069467</v>
      </c>
      <c r="N415" s="22">
        <v>0.385920095490776</v>
      </c>
    </row>
    <row r="416" spans="1:14">
      <c r="A416" s="1" t="s">
        <v>33</v>
      </c>
      <c r="B416" s="13" t="s">
        <v>34</v>
      </c>
      <c r="C416" t="s">
        <v>35</v>
      </c>
      <c r="D416" s="7" t="s">
        <v>36</v>
      </c>
      <c r="E416" s="13" t="s">
        <v>28</v>
      </c>
      <c r="H416" t="s">
        <v>29</v>
      </c>
      <c r="I416" t="s">
        <v>30</v>
      </c>
      <c r="J416" s="21" t="s">
        <v>31</v>
      </c>
      <c r="K416" s="71" t="s">
        <v>227</v>
      </c>
      <c r="L416" s="20">
        <v>65.7618256089628</v>
      </c>
      <c r="M416" s="20">
        <v>48.5507642261918</v>
      </c>
      <c r="N416" s="22">
        <v>0.738281879747187</v>
      </c>
    </row>
    <row r="417" spans="1:14">
      <c r="A417" s="1" t="s">
        <v>33</v>
      </c>
      <c r="B417" s="13" t="s">
        <v>34</v>
      </c>
      <c r="C417" t="s">
        <v>35</v>
      </c>
      <c r="D417" s="7" t="s">
        <v>36</v>
      </c>
      <c r="E417" s="13" t="s">
        <v>28</v>
      </c>
      <c r="H417" t="s">
        <v>29</v>
      </c>
      <c r="I417" t="s">
        <v>30</v>
      </c>
      <c r="J417" s="21" t="s">
        <v>31</v>
      </c>
      <c r="K417" s="71" t="s">
        <v>228</v>
      </c>
      <c r="L417" s="20">
        <v>46.8626657982077</v>
      </c>
      <c r="M417" s="20">
        <v>39.908347969254</v>
      </c>
      <c r="N417" s="22">
        <v>0.851602171782134</v>
      </c>
    </row>
    <row r="418" spans="1:14">
      <c r="A418" s="1" t="s">
        <v>33</v>
      </c>
      <c r="B418" s="13" t="s">
        <v>34</v>
      </c>
      <c r="C418" t="s">
        <v>35</v>
      </c>
      <c r="D418" s="7" t="s">
        <v>36</v>
      </c>
      <c r="E418" s="13" t="s">
        <v>28</v>
      </c>
      <c r="H418" t="s">
        <v>29</v>
      </c>
      <c r="I418" t="s">
        <v>30</v>
      </c>
      <c r="J418" s="21" t="s">
        <v>31</v>
      </c>
      <c r="K418" s="71" t="s">
        <v>229</v>
      </c>
      <c r="L418" s="20">
        <v>59.1134491314925</v>
      </c>
      <c r="M418" s="20">
        <v>46.977750758798</v>
      </c>
      <c r="N418" s="22">
        <v>0.794704952071063</v>
      </c>
    </row>
    <row r="419" spans="1:14">
      <c r="A419" s="1" t="s">
        <v>33</v>
      </c>
      <c r="B419" s="13" t="s">
        <v>34</v>
      </c>
      <c r="C419" t="s">
        <v>35</v>
      </c>
      <c r="D419" s="7" t="s">
        <v>36</v>
      </c>
      <c r="E419" s="13" t="s">
        <v>28</v>
      </c>
      <c r="H419" t="s">
        <v>29</v>
      </c>
      <c r="I419" t="s">
        <v>30</v>
      </c>
      <c r="J419" s="21" t="s">
        <v>31</v>
      </c>
      <c r="K419" s="71" t="s">
        <v>230</v>
      </c>
      <c r="L419" s="20">
        <v>78.3802933831527</v>
      </c>
      <c r="M419" s="20">
        <v>68.6181449085357</v>
      </c>
      <c r="N419" s="22">
        <v>0.875451493567447</v>
      </c>
    </row>
    <row r="420" spans="1:14">
      <c r="A420" s="1" t="s">
        <v>33</v>
      </c>
      <c r="B420" s="13" t="s">
        <v>34</v>
      </c>
      <c r="C420" t="s">
        <v>35</v>
      </c>
      <c r="D420" s="7" t="s">
        <v>36</v>
      </c>
      <c r="E420" s="13" t="s">
        <v>28</v>
      </c>
      <c r="H420" t="s">
        <v>29</v>
      </c>
      <c r="I420" t="s">
        <v>30</v>
      </c>
      <c r="J420" s="21" t="s">
        <v>31</v>
      </c>
      <c r="K420" s="71" t="s">
        <v>231</v>
      </c>
      <c r="L420" s="20">
        <v>92.0000909163189</v>
      </c>
      <c r="M420" s="20">
        <v>80.5143244072701</v>
      </c>
      <c r="N420" s="22">
        <v>0.875154835232761</v>
      </c>
    </row>
    <row r="421" spans="1:14">
      <c r="A421" s="1" t="s">
        <v>33</v>
      </c>
      <c r="B421" s="13" t="s">
        <v>34</v>
      </c>
      <c r="C421" t="s">
        <v>35</v>
      </c>
      <c r="D421" s="7" t="s">
        <v>36</v>
      </c>
      <c r="E421" s="13" t="s">
        <v>28</v>
      </c>
      <c r="H421" t="s">
        <v>29</v>
      </c>
      <c r="I421" t="s">
        <v>30</v>
      </c>
      <c r="J421" s="21" t="s">
        <v>31</v>
      </c>
      <c r="K421" s="71" t="s">
        <v>232</v>
      </c>
      <c r="L421" s="20">
        <v>56.7120512673729</v>
      </c>
      <c r="M421" s="20">
        <v>41.4392331366256</v>
      </c>
      <c r="N421" s="22">
        <v>0.730695367396561</v>
      </c>
    </row>
    <row r="422" spans="1:14">
      <c r="A422" s="1" t="s">
        <v>33</v>
      </c>
      <c r="B422" s="13" t="s">
        <v>34</v>
      </c>
      <c r="C422" t="s">
        <v>35</v>
      </c>
      <c r="D422" s="7" t="s">
        <v>36</v>
      </c>
      <c r="E422" s="13" t="s">
        <v>28</v>
      </c>
      <c r="H422" t="s">
        <v>29</v>
      </c>
      <c r="I422" t="s">
        <v>30</v>
      </c>
      <c r="J422" s="21" t="s">
        <v>31</v>
      </c>
      <c r="K422" s="71" t="s">
        <v>233</v>
      </c>
      <c r="L422" s="20">
        <v>71.925168017719</v>
      </c>
      <c r="M422" s="20">
        <v>54.7347256937113</v>
      </c>
      <c r="N422" s="22">
        <v>0.760995451275516</v>
      </c>
    </row>
    <row r="423" spans="1:14">
      <c r="A423" s="1" t="s">
        <v>33</v>
      </c>
      <c r="B423" s="13" t="s">
        <v>34</v>
      </c>
      <c r="C423" t="s">
        <v>35</v>
      </c>
      <c r="D423" s="7" t="s">
        <v>36</v>
      </c>
      <c r="E423" s="13" t="s">
        <v>28</v>
      </c>
      <c r="H423" t="s">
        <v>29</v>
      </c>
      <c r="I423" t="s">
        <v>30</v>
      </c>
      <c r="J423" s="21" t="s">
        <v>31</v>
      </c>
      <c r="K423" s="71" t="s">
        <v>234</v>
      </c>
      <c r="L423" s="20">
        <v>47.986195915278</v>
      </c>
      <c r="M423" s="20">
        <v>15.5706977848785</v>
      </c>
      <c r="N423" s="22">
        <v>0.324482853618348</v>
      </c>
    </row>
    <row r="424" spans="1:14">
      <c r="A424" s="1" t="s">
        <v>33</v>
      </c>
      <c r="B424" s="13" t="s">
        <v>34</v>
      </c>
      <c r="C424" t="s">
        <v>35</v>
      </c>
      <c r="D424" s="7" t="s">
        <v>36</v>
      </c>
      <c r="E424" s="13" t="s">
        <v>28</v>
      </c>
      <c r="H424" t="s">
        <v>29</v>
      </c>
      <c r="I424" t="s">
        <v>30</v>
      </c>
      <c r="J424" s="21" t="s">
        <v>31</v>
      </c>
      <c r="K424" s="71" t="s">
        <v>235</v>
      </c>
      <c r="L424" s="20">
        <v>53.6721705928806</v>
      </c>
      <c r="M424" s="20">
        <v>37.9239127141318</v>
      </c>
      <c r="N424" s="22">
        <v>0.706584293037</v>
      </c>
    </row>
    <row r="425" spans="1:14">
      <c r="A425" s="1" t="s">
        <v>33</v>
      </c>
      <c r="B425" s="13" t="s">
        <v>34</v>
      </c>
      <c r="C425" t="s">
        <v>35</v>
      </c>
      <c r="D425" s="7" t="s">
        <v>36</v>
      </c>
      <c r="E425" s="13" t="s">
        <v>28</v>
      </c>
      <c r="H425" t="s">
        <v>29</v>
      </c>
      <c r="I425" t="s">
        <v>30</v>
      </c>
      <c r="J425" s="21" t="s">
        <v>31</v>
      </c>
      <c r="K425" s="71" t="s">
        <v>236</v>
      </c>
      <c r="L425" s="20">
        <v>60.7556676804607</v>
      </c>
      <c r="M425" s="20">
        <v>47.7896218680518</v>
      </c>
      <c r="N425" s="22">
        <v>0.786587057513668</v>
      </c>
    </row>
    <row r="426" spans="1:14">
      <c r="A426" s="1" t="s">
        <v>33</v>
      </c>
      <c r="B426" s="13" t="s">
        <v>34</v>
      </c>
      <c r="C426" t="s">
        <v>35</v>
      </c>
      <c r="D426" s="7" t="s">
        <v>36</v>
      </c>
      <c r="E426" s="13" t="s">
        <v>28</v>
      </c>
      <c r="H426" t="s">
        <v>29</v>
      </c>
      <c r="I426" t="s">
        <v>30</v>
      </c>
      <c r="J426" s="21" t="s">
        <v>31</v>
      </c>
      <c r="K426" s="71" t="s">
        <v>237</v>
      </c>
      <c r="L426" s="20">
        <v>68.4765785882222</v>
      </c>
      <c r="M426" s="20">
        <v>50.448329952727</v>
      </c>
      <c r="N426" s="22">
        <v>0.736723869574347</v>
      </c>
    </row>
    <row r="427" spans="1:14">
      <c r="A427" s="1" t="s">
        <v>33</v>
      </c>
      <c r="B427" s="13" t="s">
        <v>34</v>
      </c>
      <c r="C427" t="s">
        <v>35</v>
      </c>
      <c r="D427" s="7" t="s">
        <v>36</v>
      </c>
      <c r="E427" s="13" t="s">
        <v>28</v>
      </c>
      <c r="H427" t="s">
        <v>29</v>
      </c>
      <c r="I427" t="s">
        <v>30</v>
      </c>
      <c r="J427" s="21" t="s">
        <v>31</v>
      </c>
      <c r="K427" s="71" t="s">
        <v>238</v>
      </c>
      <c r="L427" s="20">
        <v>60.0040090255231</v>
      </c>
      <c r="M427" s="20">
        <v>46.4390641078824</v>
      </c>
      <c r="N427" s="22">
        <v>0.773932689866259</v>
      </c>
    </row>
    <row r="428" spans="1:14">
      <c r="A428" s="1" t="s">
        <v>33</v>
      </c>
      <c r="B428" s="13" t="s">
        <v>34</v>
      </c>
      <c r="C428" t="s">
        <v>35</v>
      </c>
      <c r="D428" s="7" t="s">
        <v>36</v>
      </c>
      <c r="E428" s="13" t="s">
        <v>28</v>
      </c>
      <c r="H428" t="s">
        <v>29</v>
      </c>
      <c r="I428" t="s">
        <v>30</v>
      </c>
      <c r="J428" s="21" t="s">
        <v>31</v>
      </c>
      <c r="K428" s="71" t="s">
        <v>239</v>
      </c>
      <c r="L428" s="20">
        <v>69.8473238734495</v>
      </c>
      <c r="M428" s="20">
        <v>58.7134836344486</v>
      </c>
      <c r="N428" s="22">
        <v>0.840597468570544</v>
      </c>
    </row>
    <row r="429" spans="1:14">
      <c r="A429" s="1" t="s">
        <v>33</v>
      </c>
      <c r="B429" s="13" t="s">
        <v>34</v>
      </c>
      <c r="C429" t="s">
        <v>35</v>
      </c>
      <c r="D429" s="7" t="s">
        <v>36</v>
      </c>
      <c r="E429" s="13" t="s">
        <v>28</v>
      </c>
      <c r="H429" t="s">
        <v>29</v>
      </c>
      <c r="I429" t="s">
        <v>30</v>
      </c>
      <c r="J429" s="21" t="s">
        <v>31</v>
      </c>
      <c r="K429" s="71" t="s">
        <v>240</v>
      </c>
      <c r="L429" s="20">
        <v>55.2652209857643</v>
      </c>
      <c r="M429" s="20">
        <v>34.4817291976188</v>
      </c>
      <c r="N429" s="22">
        <v>0.62393180706725</v>
      </c>
    </row>
    <row r="430" spans="1:14">
      <c r="A430" s="1" t="s">
        <v>33</v>
      </c>
      <c r="B430" s="13" t="s">
        <v>34</v>
      </c>
      <c r="C430" t="s">
        <v>35</v>
      </c>
      <c r="D430" s="7" t="s">
        <v>36</v>
      </c>
      <c r="E430" s="13" t="s">
        <v>28</v>
      </c>
      <c r="H430" t="s">
        <v>29</v>
      </c>
      <c r="I430" t="s">
        <v>30</v>
      </c>
      <c r="J430" s="21" t="s">
        <v>31</v>
      </c>
      <c r="K430" s="71" t="s">
        <v>241</v>
      </c>
      <c r="L430" s="20">
        <v>58.4509529796246</v>
      </c>
      <c r="M430" s="20">
        <v>49.1809193156233</v>
      </c>
      <c r="N430" s="22">
        <v>0.841404918287086</v>
      </c>
    </row>
    <row r="431" spans="1:14">
      <c r="A431" s="1" t="s">
        <v>33</v>
      </c>
      <c r="B431" s="13" t="s">
        <v>34</v>
      </c>
      <c r="C431" t="s">
        <v>35</v>
      </c>
      <c r="D431" s="7" t="s">
        <v>36</v>
      </c>
      <c r="E431" s="13" t="s">
        <v>28</v>
      </c>
      <c r="H431" t="s">
        <v>29</v>
      </c>
      <c r="I431" t="s">
        <v>30</v>
      </c>
      <c r="J431" s="21" t="s">
        <v>31</v>
      </c>
      <c r="K431" s="71" t="s">
        <v>242</v>
      </c>
      <c r="L431" s="20">
        <v>53.6863387341044</v>
      </c>
      <c r="M431" s="20">
        <v>39.9314065136496</v>
      </c>
      <c r="N431" s="22">
        <v>0.743790831247039</v>
      </c>
    </row>
    <row r="432" spans="1:14">
      <c r="A432" s="1" t="s">
        <v>33</v>
      </c>
      <c r="B432" s="13" t="s">
        <v>34</v>
      </c>
      <c r="C432" t="s">
        <v>35</v>
      </c>
      <c r="D432" s="7" t="s">
        <v>36</v>
      </c>
      <c r="E432" s="13" t="s">
        <v>28</v>
      </c>
      <c r="H432" t="s">
        <v>29</v>
      </c>
      <c r="I432" t="s">
        <v>30</v>
      </c>
      <c r="J432" s="21" t="s">
        <v>31</v>
      </c>
      <c r="K432" s="71" t="s">
        <v>243</v>
      </c>
      <c r="L432" s="20">
        <v>63.1579391281965</v>
      </c>
      <c r="M432" s="20">
        <v>54.0027033394164</v>
      </c>
      <c r="N432" s="22">
        <v>0.855042201896472</v>
      </c>
    </row>
    <row r="433" spans="1:14">
      <c r="A433" s="1" t="s">
        <v>33</v>
      </c>
      <c r="B433" s="13" t="s">
        <v>34</v>
      </c>
      <c r="C433" t="s">
        <v>35</v>
      </c>
      <c r="D433" s="7" t="s">
        <v>36</v>
      </c>
      <c r="E433" s="13" t="s">
        <v>28</v>
      </c>
      <c r="H433" t="s">
        <v>29</v>
      </c>
      <c r="I433" t="s">
        <v>30</v>
      </c>
      <c r="J433" s="21" t="s">
        <v>31</v>
      </c>
      <c r="K433" s="71" t="s">
        <v>244</v>
      </c>
      <c r="L433" s="20">
        <v>58.7757978562746</v>
      </c>
      <c r="M433" s="20">
        <v>34.2834381180726</v>
      </c>
      <c r="N433" s="22">
        <v>0.583291752192058</v>
      </c>
    </row>
    <row r="434" spans="1:14">
      <c r="A434" s="1" t="s">
        <v>33</v>
      </c>
      <c r="B434" s="13" t="s">
        <v>34</v>
      </c>
      <c r="C434" t="s">
        <v>35</v>
      </c>
      <c r="D434" s="7" t="s">
        <v>36</v>
      </c>
      <c r="E434" s="13" t="s">
        <v>28</v>
      </c>
      <c r="H434" t="s">
        <v>29</v>
      </c>
      <c r="I434" t="s">
        <v>30</v>
      </c>
      <c r="J434" s="21" t="s">
        <v>31</v>
      </c>
      <c r="K434" s="71" t="s">
        <v>245</v>
      </c>
      <c r="L434" s="20">
        <v>54.3644992637885</v>
      </c>
      <c r="M434" s="20">
        <v>40.5256690499351</v>
      </c>
      <c r="N434" s="22">
        <v>0.745443618514641</v>
      </c>
    </row>
    <row r="435" s="18" customFormat="1" spans="1:21">
      <c r="A435" s="39" t="s">
        <v>33</v>
      </c>
      <c r="B435" s="40" t="s">
        <v>34</v>
      </c>
      <c r="C435" s="18" t="s">
        <v>35</v>
      </c>
      <c r="D435" s="7" t="s">
        <v>36</v>
      </c>
      <c r="E435" s="40" t="s">
        <v>28</v>
      </c>
      <c r="H435" s="18" t="s">
        <v>29</v>
      </c>
      <c r="I435" s="18" t="s">
        <v>30</v>
      </c>
      <c r="J435" s="43" t="s">
        <v>31</v>
      </c>
      <c r="K435" s="79" t="s">
        <v>246</v>
      </c>
      <c r="L435" s="42">
        <v>63.1374942260518</v>
      </c>
      <c r="M435" s="42">
        <v>54.5578111020496</v>
      </c>
      <c r="N435" s="44">
        <v>0.864111123997348</v>
      </c>
      <c r="O435" s="45"/>
      <c r="P435" s="39"/>
      <c r="U435" s="39"/>
    </row>
    <row r="436" spans="1:14">
      <c r="A436" s="1" t="s">
        <v>24</v>
      </c>
      <c r="B436" s="13" t="s">
        <v>247</v>
      </c>
      <c r="C436" t="s">
        <v>248</v>
      </c>
      <c r="D436" s="7" t="s">
        <v>27</v>
      </c>
      <c r="E436" s="13" t="s">
        <v>28</v>
      </c>
      <c r="H436" t="s">
        <v>29</v>
      </c>
      <c r="I436" t="s">
        <v>30</v>
      </c>
      <c r="J436" s="21" t="s">
        <v>31</v>
      </c>
      <c r="K436" s="71" t="s">
        <v>249</v>
      </c>
      <c r="L436" s="20">
        <v>68.34</v>
      </c>
      <c r="M436" s="20">
        <v>65.01</v>
      </c>
      <c r="N436" s="22">
        <v>0.951273046532046</v>
      </c>
    </row>
    <row r="437" spans="1:14">
      <c r="A437" s="1" t="s">
        <v>24</v>
      </c>
      <c r="B437" s="13" t="s">
        <v>247</v>
      </c>
      <c r="C437" t="s">
        <v>248</v>
      </c>
      <c r="D437" s="7" t="s">
        <v>27</v>
      </c>
      <c r="E437" s="13" t="s">
        <v>28</v>
      </c>
      <c r="H437" t="s">
        <v>29</v>
      </c>
      <c r="I437" t="s">
        <v>30</v>
      </c>
      <c r="J437" s="21" t="s">
        <v>31</v>
      </c>
      <c r="K437" s="71" t="s">
        <v>250</v>
      </c>
      <c r="L437" s="20">
        <v>75.73</v>
      </c>
      <c r="M437" s="20">
        <v>74.22</v>
      </c>
      <c r="N437" s="22">
        <v>0.980060742110128</v>
      </c>
    </row>
    <row r="438" spans="1:14">
      <c r="A438" s="1" t="s">
        <v>24</v>
      </c>
      <c r="B438" s="13" t="s">
        <v>247</v>
      </c>
      <c r="C438" t="s">
        <v>248</v>
      </c>
      <c r="D438" s="7" t="s">
        <v>27</v>
      </c>
      <c r="E438" s="13" t="s">
        <v>28</v>
      </c>
      <c r="H438" t="s">
        <v>29</v>
      </c>
      <c r="I438" t="s">
        <v>30</v>
      </c>
      <c r="J438" s="21" t="s">
        <v>31</v>
      </c>
      <c r="K438" s="71" t="s">
        <v>251</v>
      </c>
      <c r="L438" s="20">
        <v>68.29</v>
      </c>
      <c r="M438" s="20">
        <v>60.31</v>
      </c>
      <c r="N438" s="22">
        <v>0.883145409283936</v>
      </c>
    </row>
    <row r="439" spans="1:14">
      <c r="A439" s="1" t="s">
        <v>24</v>
      </c>
      <c r="B439" s="13" t="s">
        <v>247</v>
      </c>
      <c r="C439" t="s">
        <v>248</v>
      </c>
      <c r="D439" s="7" t="s">
        <v>27</v>
      </c>
      <c r="E439" s="13" t="s">
        <v>28</v>
      </c>
      <c r="H439" t="s">
        <v>29</v>
      </c>
      <c r="I439" t="s">
        <v>30</v>
      </c>
      <c r="J439" s="21" t="s">
        <v>31</v>
      </c>
      <c r="K439" s="71" t="s">
        <v>252</v>
      </c>
      <c r="L439" s="20">
        <v>65.89</v>
      </c>
      <c r="M439" s="20">
        <v>53.9</v>
      </c>
      <c r="N439" s="22">
        <v>0.818030050083472</v>
      </c>
    </row>
    <row r="440" spans="1:14">
      <c r="A440" s="1" t="s">
        <v>24</v>
      </c>
      <c r="B440" s="13" t="s">
        <v>247</v>
      </c>
      <c r="C440" t="s">
        <v>248</v>
      </c>
      <c r="D440" s="7" t="s">
        <v>27</v>
      </c>
      <c r="E440" s="13" t="s">
        <v>28</v>
      </c>
      <c r="H440" t="s">
        <v>29</v>
      </c>
      <c r="I440" t="s">
        <v>30</v>
      </c>
      <c r="J440" s="21" t="s">
        <v>31</v>
      </c>
      <c r="K440" s="71" t="s">
        <v>253</v>
      </c>
      <c r="L440" s="20">
        <v>69.22</v>
      </c>
      <c r="M440" s="20">
        <v>62.31</v>
      </c>
      <c r="N440" s="22">
        <v>0.900173360300491</v>
      </c>
    </row>
    <row r="441" spans="1:14">
      <c r="A441" s="1" t="s">
        <v>24</v>
      </c>
      <c r="B441" s="13" t="s">
        <v>247</v>
      </c>
      <c r="C441" t="s">
        <v>248</v>
      </c>
      <c r="D441" s="7" t="s">
        <v>27</v>
      </c>
      <c r="E441" s="13" t="s">
        <v>28</v>
      </c>
      <c r="H441" t="s">
        <v>29</v>
      </c>
      <c r="I441" t="s">
        <v>30</v>
      </c>
      <c r="J441" s="21" t="s">
        <v>31</v>
      </c>
      <c r="K441" s="71" t="s">
        <v>254</v>
      </c>
      <c r="L441" s="20">
        <v>76.32</v>
      </c>
      <c r="M441" s="20">
        <v>69.96</v>
      </c>
      <c r="N441" s="22">
        <v>0.916666666666667</v>
      </c>
    </row>
    <row r="442" spans="1:14">
      <c r="A442" s="1" t="s">
        <v>24</v>
      </c>
      <c r="B442" s="13" t="s">
        <v>247</v>
      </c>
      <c r="C442" t="s">
        <v>248</v>
      </c>
      <c r="D442" s="7" t="s">
        <v>27</v>
      </c>
      <c r="E442" s="13" t="s">
        <v>28</v>
      </c>
      <c r="H442" t="s">
        <v>29</v>
      </c>
      <c r="I442" t="s">
        <v>30</v>
      </c>
      <c r="J442" s="21" t="s">
        <v>31</v>
      </c>
      <c r="K442" s="71" t="s">
        <v>255</v>
      </c>
      <c r="L442" s="20">
        <v>70.46</v>
      </c>
      <c r="M442" s="20">
        <v>65.93</v>
      </c>
      <c r="N442" s="22">
        <v>0.935708203235878</v>
      </c>
    </row>
    <row r="443" spans="1:14">
      <c r="A443" s="1" t="s">
        <v>24</v>
      </c>
      <c r="B443" s="13" t="s">
        <v>247</v>
      </c>
      <c r="C443" t="s">
        <v>248</v>
      </c>
      <c r="D443" s="7" t="s">
        <v>27</v>
      </c>
      <c r="E443" s="13" t="s">
        <v>28</v>
      </c>
      <c r="H443" t="s">
        <v>29</v>
      </c>
      <c r="I443" t="s">
        <v>30</v>
      </c>
      <c r="J443" s="21" t="s">
        <v>31</v>
      </c>
      <c r="K443" s="71" t="s">
        <v>256</v>
      </c>
      <c r="L443" s="20">
        <v>73.78</v>
      </c>
      <c r="M443" s="20">
        <v>71.2</v>
      </c>
      <c r="N443" s="22">
        <v>0.965031173759826</v>
      </c>
    </row>
    <row r="444" spans="1:14">
      <c r="A444" s="1" t="s">
        <v>24</v>
      </c>
      <c r="B444" s="13" t="s">
        <v>247</v>
      </c>
      <c r="C444" t="s">
        <v>248</v>
      </c>
      <c r="D444" s="7" t="s">
        <v>27</v>
      </c>
      <c r="E444" s="13" t="s">
        <v>28</v>
      </c>
      <c r="H444" t="s">
        <v>29</v>
      </c>
      <c r="I444" t="s">
        <v>30</v>
      </c>
      <c r="J444" s="21" t="s">
        <v>31</v>
      </c>
      <c r="K444" s="71" t="s">
        <v>257</v>
      </c>
      <c r="L444" s="20">
        <v>70.63</v>
      </c>
      <c r="M444" s="20">
        <v>57.45</v>
      </c>
      <c r="N444" s="22">
        <v>0.813393742035962</v>
      </c>
    </row>
    <row r="445" spans="1:14">
      <c r="A445" s="1" t="s">
        <v>24</v>
      </c>
      <c r="B445" s="13" t="s">
        <v>247</v>
      </c>
      <c r="C445" t="s">
        <v>248</v>
      </c>
      <c r="D445" s="7" t="s">
        <v>27</v>
      </c>
      <c r="E445" s="13" t="s">
        <v>28</v>
      </c>
      <c r="H445" t="s">
        <v>29</v>
      </c>
      <c r="I445" t="s">
        <v>30</v>
      </c>
      <c r="J445" s="21" t="s">
        <v>31</v>
      </c>
      <c r="K445" s="71" t="s">
        <v>258</v>
      </c>
      <c r="L445" s="20">
        <v>71.47</v>
      </c>
      <c r="M445" s="20">
        <v>63.1</v>
      </c>
      <c r="N445" s="22">
        <v>0.882887925003498</v>
      </c>
    </row>
    <row r="446" spans="1:14">
      <c r="A446" s="1" t="s">
        <v>24</v>
      </c>
      <c r="B446" s="13" t="s">
        <v>247</v>
      </c>
      <c r="C446" t="s">
        <v>248</v>
      </c>
      <c r="D446" s="7" t="s">
        <v>27</v>
      </c>
      <c r="E446" s="13" t="s">
        <v>28</v>
      </c>
      <c r="H446" t="s">
        <v>29</v>
      </c>
      <c r="I446" t="s">
        <v>30</v>
      </c>
      <c r="J446" s="21" t="s">
        <v>31</v>
      </c>
      <c r="K446" s="71" t="s">
        <v>259</v>
      </c>
      <c r="L446" s="20">
        <v>71.39</v>
      </c>
      <c r="M446" s="20">
        <v>62.64</v>
      </c>
      <c r="N446" s="22">
        <v>0.8774338142597</v>
      </c>
    </row>
    <row r="447" spans="1:14">
      <c r="A447" s="1" t="s">
        <v>24</v>
      </c>
      <c r="B447" s="13" t="s">
        <v>247</v>
      </c>
      <c r="C447" t="s">
        <v>248</v>
      </c>
      <c r="D447" s="7" t="s">
        <v>27</v>
      </c>
      <c r="E447" s="13" t="s">
        <v>28</v>
      </c>
      <c r="H447" t="s">
        <v>29</v>
      </c>
      <c r="I447" t="s">
        <v>30</v>
      </c>
      <c r="J447" s="21" t="s">
        <v>31</v>
      </c>
      <c r="K447" s="71" t="s">
        <v>260</v>
      </c>
      <c r="L447" s="20">
        <v>72.13</v>
      </c>
      <c r="M447" s="20">
        <v>69.18</v>
      </c>
      <c r="N447" s="22">
        <v>0.95910162207126</v>
      </c>
    </row>
    <row r="448" spans="1:14">
      <c r="A448" s="1" t="s">
        <v>24</v>
      </c>
      <c r="B448" s="13" t="s">
        <v>247</v>
      </c>
      <c r="C448" t="s">
        <v>248</v>
      </c>
      <c r="D448" s="7" t="s">
        <v>27</v>
      </c>
      <c r="E448" s="13" t="s">
        <v>28</v>
      </c>
      <c r="H448" t="s">
        <v>29</v>
      </c>
      <c r="I448" t="s">
        <v>30</v>
      </c>
      <c r="J448" s="21" t="s">
        <v>31</v>
      </c>
      <c r="K448" s="71" t="s">
        <v>261</v>
      </c>
      <c r="L448" s="20">
        <v>68.08</v>
      </c>
      <c r="M448" s="20">
        <v>61.73</v>
      </c>
      <c r="N448" s="22">
        <v>0.906727379553466</v>
      </c>
    </row>
    <row r="449" spans="1:14">
      <c r="A449" s="1" t="s">
        <v>24</v>
      </c>
      <c r="B449" s="13" t="s">
        <v>247</v>
      </c>
      <c r="C449" t="s">
        <v>248</v>
      </c>
      <c r="D449" s="7" t="s">
        <v>27</v>
      </c>
      <c r="E449" s="13" t="s">
        <v>28</v>
      </c>
      <c r="H449" t="s">
        <v>29</v>
      </c>
      <c r="I449" t="s">
        <v>30</v>
      </c>
      <c r="J449" s="21" t="s">
        <v>31</v>
      </c>
      <c r="K449" s="71" t="s">
        <v>262</v>
      </c>
      <c r="L449" s="20">
        <v>71.05</v>
      </c>
      <c r="M449" s="20">
        <v>68.92</v>
      </c>
      <c r="N449" s="22">
        <v>0.970021111893033</v>
      </c>
    </row>
    <row r="450" spans="1:14">
      <c r="A450" s="1" t="s">
        <v>24</v>
      </c>
      <c r="B450" s="13" t="s">
        <v>247</v>
      </c>
      <c r="C450" t="s">
        <v>248</v>
      </c>
      <c r="D450" s="7" t="s">
        <v>27</v>
      </c>
      <c r="E450" s="13" t="s">
        <v>28</v>
      </c>
      <c r="H450" t="s">
        <v>29</v>
      </c>
      <c r="I450" t="s">
        <v>30</v>
      </c>
      <c r="J450" s="21" t="s">
        <v>31</v>
      </c>
      <c r="K450" s="71" t="s">
        <v>263</v>
      </c>
      <c r="L450" s="20">
        <v>74.23</v>
      </c>
      <c r="M450" s="20">
        <v>69.37</v>
      </c>
      <c r="N450" s="22">
        <v>0.934527818941129</v>
      </c>
    </row>
    <row r="451" spans="1:14">
      <c r="A451" s="1" t="s">
        <v>24</v>
      </c>
      <c r="B451" s="13" t="s">
        <v>247</v>
      </c>
      <c r="C451" t="s">
        <v>248</v>
      </c>
      <c r="D451" s="7" t="s">
        <v>27</v>
      </c>
      <c r="E451" s="13" t="s">
        <v>28</v>
      </c>
      <c r="H451" t="s">
        <v>29</v>
      </c>
      <c r="I451" t="s">
        <v>30</v>
      </c>
      <c r="J451" s="21" t="s">
        <v>31</v>
      </c>
      <c r="K451" s="71" t="s">
        <v>264</v>
      </c>
      <c r="L451" s="20">
        <v>66.49</v>
      </c>
      <c r="M451" s="20">
        <v>59.44</v>
      </c>
      <c r="N451" s="22">
        <v>0.893969017897428</v>
      </c>
    </row>
    <row r="452" spans="1:14">
      <c r="A452" s="1" t="s">
        <v>24</v>
      </c>
      <c r="B452" s="13" t="s">
        <v>247</v>
      </c>
      <c r="C452" t="s">
        <v>248</v>
      </c>
      <c r="D452" s="7" t="s">
        <v>27</v>
      </c>
      <c r="E452" s="13" t="s">
        <v>28</v>
      </c>
      <c r="H452" t="s">
        <v>29</v>
      </c>
      <c r="I452" t="s">
        <v>30</v>
      </c>
      <c r="J452" s="21" t="s">
        <v>31</v>
      </c>
      <c r="K452" s="71" t="s">
        <v>265</v>
      </c>
      <c r="L452" s="20">
        <v>70.71</v>
      </c>
      <c r="M452" s="20">
        <v>68.45</v>
      </c>
      <c r="N452" s="22">
        <v>0.968038466977797</v>
      </c>
    </row>
    <row r="453" spans="1:14">
      <c r="A453" s="1" t="s">
        <v>24</v>
      </c>
      <c r="B453" s="13" t="s">
        <v>247</v>
      </c>
      <c r="C453" t="s">
        <v>248</v>
      </c>
      <c r="D453" s="7" t="s">
        <v>27</v>
      </c>
      <c r="E453" s="13" t="s">
        <v>28</v>
      </c>
      <c r="H453" t="s">
        <v>29</v>
      </c>
      <c r="I453" t="s">
        <v>30</v>
      </c>
      <c r="J453" s="21" t="s">
        <v>31</v>
      </c>
      <c r="K453" s="71" t="s">
        <v>266</v>
      </c>
      <c r="L453" s="20">
        <v>70.24</v>
      </c>
      <c r="M453" s="20">
        <v>61.29</v>
      </c>
      <c r="N453" s="22">
        <v>0.872579726651481</v>
      </c>
    </row>
    <row r="454" spans="1:14">
      <c r="A454" s="1" t="s">
        <v>24</v>
      </c>
      <c r="B454" s="13" t="s">
        <v>247</v>
      </c>
      <c r="C454" t="s">
        <v>248</v>
      </c>
      <c r="D454" s="7" t="s">
        <v>27</v>
      </c>
      <c r="E454" s="13" t="s">
        <v>28</v>
      </c>
      <c r="H454" t="s">
        <v>29</v>
      </c>
      <c r="I454" t="s">
        <v>30</v>
      </c>
      <c r="J454" s="21" t="s">
        <v>31</v>
      </c>
      <c r="K454" s="71" t="s">
        <v>267</v>
      </c>
      <c r="L454" s="20">
        <v>63.13</v>
      </c>
      <c r="M454" s="20">
        <v>43.41</v>
      </c>
      <c r="N454" s="22">
        <v>0.687628702677016</v>
      </c>
    </row>
    <row r="455" spans="1:14">
      <c r="A455" s="1" t="s">
        <v>24</v>
      </c>
      <c r="B455" s="13" t="s">
        <v>247</v>
      </c>
      <c r="C455" t="s">
        <v>248</v>
      </c>
      <c r="D455" s="7" t="s">
        <v>27</v>
      </c>
      <c r="E455" s="13" t="s">
        <v>28</v>
      </c>
      <c r="H455" t="s">
        <v>29</v>
      </c>
      <c r="I455" t="s">
        <v>30</v>
      </c>
      <c r="J455" s="21" t="s">
        <v>31</v>
      </c>
      <c r="K455" s="71" t="s">
        <v>268</v>
      </c>
      <c r="L455" s="20">
        <v>68.24</v>
      </c>
      <c r="M455" s="20">
        <v>61.03</v>
      </c>
      <c r="N455" s="22">
        <v>0.894343493552169</v>
      </c>
    </row>
    <row r="456" spans="1:14">
      <c r="A456" s="1" t="s">
        <v>24</v>
      </c>
      <c r="B456" s="13" t="s">
        <v>247</v>
      </c>
      <c r="C456" t="s">
        <v>248</v>
      </c>
      <c r="D456" s="7" t="s">
        <v>27</v>
      </c>
      <c r="E456" s="13" t="s">
        <v>28</v>
      </c>
      <c r="H456" t="s">
        <v>29</v>
      </c>
      <c r="I456" t="s">
        <v>30</v>
      </c>
      <c r="J456" s="21" t="s">
        <v>31</v>
      </c>
      <c r="K456" s="71" t="s">
        <v>269</v>
      </c>
      <c r="L456" s="20">
        <v>76.23</v>
      </c>
      <c r="M456" s="20">
        <v>69.46</v>
      </c>
      <c r="N456" s="22">
        <v>0.911189820280729</v>
      </c>
    </row>
    <row r="457" spans="1:14">
      <c r="A457" s="1" t="s">
        <v>24</v>
      </c>
      <c r="B457" s="13" t="s">
        <v>247</v>
      </c>
      <c r="C457" t="s">
        <v>248</v>
      </c>
      <c r="D457" s="7" t="s">
        <v>27</v>
      </c>
      <c r="E457" s="13" t="s">
        <v>28</v>
      </c>
      <c r="H457" t="s">
        <v>29</v>
      </c>
      <c r="I457" t="s">
        <v>30</v>
      </c>
      <c r="J457" s="21" t="s">
        <v>31</v>
      </c>
      <c r="K457" s="71" t="s">
        <v>270</v>
      </c>
      <c r="L457" s="20">
        <v>71.27</v>
      </c>
      <c r="M457" s="20">
        <v>65.64</v>
      </c>
      <c r="N457" s="22">
        <v>0.92100463027922</v>
      </c>
    </row>
    <row r="458" spans="1:14">
      <c r="A458" s="1" t="s">
        <v>24</v>
      </c>
      <c r="B458" s="13" t="s">
        <v>247</v>
      </c>
      <c r="C458" t="s">
        <v>248</v>
      </c>
      <c r="D458" s="7" t="s">
        <v>27</v>
      </c>
      <c r="E458" s="13" t="s">
        <v>28</v>
      </c>
      <c r="H458" t="s">
        <v>29</v>
      </c>
      <c r="I458" t="s">
        <v>30</v>
      </c>
      <c r="J458" s="21" t="s">
        <v>31</v>
      </c>
      <c r="K458" s="71" t="s">
        <v>271</v>
      </c>
      <c r="L458" s="20">
        <v>70.08</v>
      </c>
      <c r="M458" s="20">
        <v>65</v>
      </c>
      <c r="N458" s="22">
        <v>0.927511415525114</v>
      </c>
    </row>
    <row r="459" spans="1:14">
      <c r="A459" s="1" t="s">
        <v>24</v>
      </c>
      <c r="B459" s="13" t="s">
        <v>247</v>
      </c>
      <c r="C459" t="s">
        <v>248</v>
      </c>
      <c r="D459" s="7" t="s">
        <v>27</v>
      </c>
      <c r="E459" s="13" t="s">
        <v>28</v>
      </c>
      <c r="H459" t="s">
        <v>29</v>
      </c>
      <c r="I459" t="s">
        <v>30</v>
      </c>
      <c r="J459" s="21" t="s">
        <v>31</v>
      </c>
      <c r="K459" s="71" t="s">
        <v>272</v>
      </c>
      <c r="L459" s="20">
        <v>71.16</v>
      </c>
      <c r="M459" s="20">
        <v>67.23</v>
      </c>
      <c r="N459" s="22">
        <v>0.944772344013491</v>
      </c>
    </row>
    <row r="460" spans="1:14">
      <c r="A460" s="1" t="s">
        <v>24</v>
      </c>
      <c r="B460" s="13" t="s">
        <v>247</v>
      </c>
      <c r="C460" t="s">
        <v>248</v>
      </c>
      <c r="D460" s="7" t="s">
        <v>27</v>
      </c>
      <c r="E460" s="13" t="s">
        <v>28</v>
      </c>
      <c r="H460" t="s">
        <v>29</v>
      </c>
      <c r="I460" t="s">
        <v>30</v>
      </c>
      <c r="J460" s="21" t="s">
        <v>31</v>
      </c>
      <c r="K460" s="71" t="s">
        <v>273</v>
      </c>
      <c r="L460" s="20">
        <v>75.1</v>
      </c>
      <c r="M460" s="20">
        <v>70</v>
      </c>
      <c r="N460" s="22">
        <v>0.932090545938748</v>
      </c>
    </row>
    <row r="461" spans="1:14">
      <c r="A461" s="1" t="s">
        <v>24</v>
      </c>
      <c r="B461" s="13" t="s">
        <v>247</v>
      </c>
      <c r="C461" t="s">
        <v>248</v>
      </c>
      <c r="D461" s="7" t="s">
        <v>27</v>
      </c>
      <c r="E461" s="13" t="s">
        <v>28</v>
      </c>
      <c r="H461" t="s">
        <v>29</v>
      </c>
      <c r="I461" t="s">
        <v>30</v>
      </c>
      <c r="J461" s="21" t="s">
        <v>31</v>
      </c>
      <c r="K461" s="71" t="s">
        <v>251</v>
      </c>
      <c r="L461" s="20">
        <v>65.24</v>
      </c>
      <c r="M461" s="20">
        <v>55.73</v>
      </c>
      <c r="N461" s="22">
        <v>0.854230533415083</v>
      </c>
    </row>
    <row r="462" spans="1:14">
      <c r="A462" s="1" t="s">
        <v>24</v>
      </c>
      <c r="B462" s="13" t="s">
        <v>247</v>
      </c>
      <c r="C462" t="s">
        <v>248</v>
      </c>
      <c r="D462" s="7" t="s">
        <v>27</v>
      </c>
      <c r="E462" s="13" t="s">
        <v>28</v>
      </c>
      <c r="H462" t="s">
        <v>29</v>
      </c>
      <c r="I462" t="s">
        <v>30</v>
      </c>
      <c r="J462" s="21" t="s">
        <v>31</v>
      </c>
      <c r="K462" s="71" t="s">
        <v>252</v>
      </c>
      <c r="L462" s="20">
        <v>69.8</v>
      </c>
      <c r="M462" s="20">
        <v>59.08</v>
      </c>
      <c r="N462" s="22">
        <v>0.846418338108883</v>
      </c>
    </row>
    <row r="463" spans="1:14">
      <c r="A463" s="1" t="s">
        <v>24</v>
      </c>
      <c r="B463" s="13" t="s">
        <v>247</v>
      </c>
      <c r="C463" t="s">
        <v>248</v>
      </c>
      <c r="D463" s="7" t="s">
        <v>27</v>
      </c>
      <c r="E463" s="13" t="s">
        <v>28</v>
      </c>
      <c r="H463" t="s">
        <v>29</v>
      </c>
      <c r="I463" t="s">
        <v>30</v>
      </c>
      <c r="J463" s="21" t="s">
        <v>31</v>
      </c>
      <c r="K463" s="71" t="s">
        <v>253</v>
      </c>
      <c r="L463" s="20">
        <v>66.01</v>
      </c>
      <c r="M463" s="20">
        <v>54.88</v>
      </c>
      <c r="N463" s="22">
        <v>0.831389183457052</v>
      </c>
    </row>
    <row r="464" spans="1:14">
      <c r="A464" s="1" t="s">
        <v>24</v>
      </c>
      <c r="B464" s="13" t="s">
        <v>247</v>
      </c>
      <c r="C464" t="s">
        <v>248</v>
      </c>
      <c r="D464" s="7" t="s">
        <v>27</v>
      </c>
      <c r="E464" s="13" t="s">
        <v>28</v>
      </c>
      <c r="H464" t="s">
        <v>29</v>
      </c>
      <c r="I464" t="s">
        <v>30</v>
      </c>
      <c r="J464" s="21" t="s">
        <v>31</v>
      </c>
      <c r="K464" s="71" t="s">
        <v>254</v>
      </c>
      <c r="L464" s="20">
        <v>67.58</v>
      </c>
      <c r="M464" s="20">
        <v>57.62</v>
      </c>
      <c r="N464" s="22">
        <v>0.852619118082273</v>
      </c>
    </row>
    <row r="465" spans="1:14">
      <c r="A465" s="1" t="s">
        <v>24</v>
      </c>
      <c r="B465" s="13" t="s">
        <v>247</v>
      </c>
      <c r="C465" t="s">
        <v>248</v>
      </c>
      <c r="D465" s="7" t="s">
        <v>27</v>
      </c>
      <c r="E465" s="13" t="s">
        <v>28</v>
      </c>
      <c r="H465" t="s">
        <v>29</v>
      </c>
      <c r="I465" t="s">
        <v>30</v>
      </c>
      <c r="J465" s="21" t="s">
        <v>31</v>
      </c>
      <c r="K465" s="71" t="s">
        <v>255</v>
      </c>
      <c r="L465" s="20">
        <v>70.46</v>
      </c>
      <c r="M465" s="20">
        <v>63.15</v>
      </c>
      <c r="N465" s="22">
        <v>0.896253193301164</v>
      </c>
    </row>
    <row r="466" spans="1:14">
      <c r="A466" s="1" t="s">
        <v>24</v>
      </c>
      <c r="B466" s="13" t="s">
        <v>247</v>
      </c>
      <c r="C466" t="s">
        <v>248</v>
      </c>
      <c r="D466" s="7" t="s">
        <v>27</v>
      </c>
      <c r="E466" s="13" t="s">
        <v>28</v>
      </c>
      <c r="H466" t="s">
        <v>29</v>
      </c>
      <c r="I466" t="s">
        <v>30</v>
      </c>
      <c r="J466" s="21" t="s">
        <v>31</v>
      </c>
      <c r="K466" s="71" t="s">
        <v>256</v>
      </c>
      <c r="L466" s="20">
        <v>65.98</v>
      </c>
      <c r="M466" s="20">
        <v>50.39</v>
      </c>
      <c r="N466" s="22">
        <v>0.763716277659897</v>
      </c>
    </row>
    <row r="467" spans="1:14">
      <c r="A467" s="1" t="s">
        <v>24</v>
      </c>
      <c r="B467" s="13" t="s">
        <v>247</v>
      </c>
      <c r="C467" t="s">
        <v>248</v>
      </c>
      <c r="D467" s="7" t="s">
        <v>27</v>
      </c>
      <c r="E467" s="13" t="s">
        <v>28</v>
      </c>
      <c r="H467" t="s">
        <v>29</v>
      </c>
      <c r="I467" t="s">
        <v>30</v>
      </c>
      <c r="J467" s="21" t="s">
        <v>31</v>
      </c>
      <c r="K467" s="71" t="s">
        <v>257</v>
      </c>
      <c r="L467" s="20">
        <v>65.73</v>
      </c>
      <c r="M467" s="20">
        <v>50.74</v>
      </c>
      <c r="N467" s="22">
        <v>0.771945839038491</v>
      </c>
    </row>
    <row r="468" spans="1:14">
      <c r="A468" s="1" t="s">
        <v>24</v>
      </c>
      <c r="B468" s="13" t="s">
        <v>247</v>
      </c>
      <c r="C468" t="s">
        <v>248</v>
      </c>
      <c r="D468" s="7" t="s">
        <v>27</v>
      </c>
      <c r="E468" s="13" t="s">
        <v>28</v>
      </c>
      <c r="H468" t="s">
        <v>29</v>
      </c>
      <c r="I468" t="s">
        <v>30</v>
      </c>
      <c r="J468" s="21" t="s">
        <v>31</v>
      </c>
      <c r="K468" s="71" t="s">
        <v>274</v>
      </c>
      <c r="L468" s="20">
        <v>72.26</v>
      </c>
      <c r="M468" s="20">
        <v>67.31</v>
      </c>
      <c r="N468" s="22">
        <v>0.931497370606144</v>
      </c>
    </row>
    <row r="469" spans="1:14">
      <c r="A469" s="1" t="s">
        <v>24</v>
      </c>
      <c r="B469" s="13" t="s">
        <v>247</v>
      </c>
      <c r="C469" t="s">
        <v>248</v>
      </c>
      <c r="D469" s="7" t="s">
        <v>27</v>
      </c>
      <c r="E469" s="13" t="s">
        <v>28</v>
      </c>
      <c r="H469" t="s">
        <v>29</v>
      </c>
      <c r="I469" t="s">
        <v>30</v>
      </c>
      <c r="J469" s="21" t="s">
        <v>31</v>
      </c>
      <c r="K469" s="71" t="s">
        <v>275</v>
      </c>
      <c r="L469" s="20">
        <v>70.32</v>
      </c>
      <c r="M469" s="20">
        <v>65.37</v>
      </c>
      <c r="N469" s="22">
        <v>0.929607508532423</v>
      </c>
    </row>
    <row r="470" spans="1:14">
      <c r="A470" s="1" t="s">
        <v>24</v>
      </c>
      <c r="B470" s="13" t="s">
        <v>247</v>
      </c>
      <c r="C470" t="s">
        <v>248</v>
      </c>
      <c r="D470" s="7" t="s">
        <v>27</v>
      </c>
      <c r="E470" s="13" t="s">
        <v>28</v>
      </c>
      <c r="H470" t="s">
        <v>29</v>
      </c>
      <c r="I470" t="s">
        <v>30</v>
      </c>
      <c r="J470" s="21" t="s">
        <v>31</v>
      </c>
      <c r="K470" s="71" t="s">
        <v>276</v>
      </c>
      <c r="L470" s="20">
        <v>66.36</v>
      </c>
      <c r="M470" s="20">
        <v>55.64</v>
      </c>
      <c r="N470" s="22">
        <v>0.838456901748041</v>
      </c>
    </row>
    <row r="471" spans="1:14">
      <c r="A471" s="1" t="s">
        <v>24</v>
      </c>
      <c r="B471" s="13" t="s">
        <v>247</v>
      </c>
      <c r="C471" t="s">
        <v>248</v>
      </c>
      <c r="D471" s="7" t="s">
        <v>27</v>
      </c>
      <c r="E471" s="13" t="s">
        <v>28</v>
      </c>
      <c r="H471" t="s">
        <v>29</v>
      </c>
      <c r="I471" t="s">
        <v>30</v>
      </c>
      <c r="J471" s="21" t="s">
        <v>31</v>
      </c>
      <c r="K471" s="71" t="s">
        <v>277</v>
      </c>
      <c r="L471" s="20">
        <v>66.98</v>
      </c>
      <c r="M471" s="20">
        <v>52.01</v>
      </c>
      <c r="N471" s="22">
        <v>0.776500447894894</v>
      </c>
    </row>
    <row r="472" spans="1:14">
      <c r="A472" s="1" t="s">
        <v>24</v>
      </c>
      <c r="B472" s="13" t="s">
        <v>247</v>
      </c>
      <c r="C472" t="s">
        <v>248</v>
      </c>
      <c r="D472" s="7" t="s">
        <v>27</v>
      </c>
      <c r="E472" s="13" t="s">
        <v>28</v>
      </c>
      <c r="H472" t="s">
        <v>29</v>
      </c>
      <c r="I472" t="s">
        <v>30</v>
      </c>
      <c r="J472" s="21" t="s">
        <v>31</v>
      </c>
      <c r="K472" s="71" t="s">
        <v>278</v>
      </c>
      <c r="L472" s="20">
        <v>70.66</v>
      </c>
      <c r="M472" s="20">
        <v>64.24</v>
      </c>
      <c r="N472" s="22">
        <v>0.909142371921879</v>
      </c>
    </row>
    <row r="473" spans="1:14">
      <c r="A473" s="1" t="s">
        <v>24</v>
      </c>
      <c r="B473" s="13" t="s">
        <v>247</v>
      </c>
      <c r="C473" t="s">
        <v>248</v>
      </c>
      <c r="D473" s="7" t="s">
        <v>27</v>
      </c>
      <c r="E473" s="13" t="s">
        <v>28</v>
      </c>
      <c r="H473" t="s">
        <v>29</v>
      </c>
      <c r="I473" t="s">
        <v>30</v>
      </c>
      <c r="J473" s="21" t="s">
        <v>31</v>
      </c>
      <c r="K473" s="71" t="s">
        <v>279</v>
      </c>
      <c r="L473" s="20">
        <v>64.5</v>
      </c>
      <c r="M473" s="20">
        <v>39.73</v>
      </c>
      <c r="N473" s="22">
        <v>0.615968992248062</v>
      </c>
    </row>
    <row r="474" spans="1:14">
      <c r="A474" s="1" t="s">
        <v>24</v>
      </c>
      <c r="B474" s="13" t="s">
        <v>247</v>
      </c>
      <c r="C474" t="s">
        <v>248</v>
      </c>
      <c r="D474" s="7" t="s">
        <v>27</v>
      </c>
      <c r="E474" s="13" t="s">
        <v>28</v>
      </c>
      <c r="H474" t="s">
        <v>29</v>
      </c>
      <c r="I474" t="s">
        <v>30</v>
      </c>
      <c r="J474" s="21" t="s">
        <v>31</v>
      </c>
      <c r="K474" s="71" t="s">
        <v>280</v>
      </c>
      <c r="L474" s="20">
        <v>66.95</v>
      </c>
      <c r="M474" s="20">
        <v>56.57</v>
      </c>
      <c r="N474" s="22">
        <v>0.844958924570575</v>
      </c>
    </row>
    <row r="475" spans="1:14">
      <c r="A475" s="1" t="s">
        <v>24</v>
      </c>
      <c r="B475" s="13" t="s">
        <v>247</v>
      </c>
      <c r="C475" t="s">
        <v>248</v>
      </c>
      <c r="D475" s="7" t="s">
        <v>27</v>
      </c>
      <c r="E475" s="13" t="s">
        <v>28</v>
      </c>
      <c r="H475" t="s">
        <v>29</v>
      </c>
      <c r="I475" t="s">
        <v>30</v>
      </c>
      <c r="J475" s="21" t="s">
        <v>31</v>
      </c>
      <c r="K475" s="71" t="s">
        <v>281</v>
      </c>
      <c r="L475" s="20">
        <v>65.2</v>
      </c>
      <c r="M475" s="20">
        <v>51.93</v>
      </c>
      <c r="N475" s="22">
        <v>0.796472392638037</v>
      </c>
    </row>
    <row r="476" spans="1:14">
      <c r="A476" s="1" t="s">
        <v>24</v>
      </c>
      <c r="B476" s="13" t="s">
        <v>247</v>
      </c>
      <c r="C476" t="s">
        <v>248</v>
      </c>
      <c r="D476" s="7" t="s">
        <v>27</v>
      </c>
      <c r="E476" s="13" t="s">
        <v>28</v>
      </c>
      <c r="H476" t="s">
        <v>29</v>
      </c>
      <c r="I476" t="s">
        <v>30</v>
      </c>
      <c r="J476" s="21" t="s">
        <v>31</v>
      </c>
      <c r="K476" s="71" t="s">
        <v>282</v>
      </c>
      <c r="L476" s="20">
        <v>71.52</v>
      </c>
      <c r="M476" s="20">
        <v>66.49</v>
      </c>
      <c r="N476" s="22">
        <v>0.929670022371365</v>
      </c>
    </row>
    <row r="477" spans="1:14">
      <c r="A477" s="1" t="s">
        <v>24</v>
      </c>
      <c r="B477" s="13" t="s">
        <v>247</v>
      </c>
      <c r="C477" t="s">
        <v>248</v>
      </c>
      <c r="D477" s="7" t="s">
        <v>27</v>
      </c>
      <c r="E477" s="13" t="s">
        <v>28</v>
      </c>
      <c r="H477" t="s">
        <v>29</v>
      </c>
      <c r="I477" t="s">
        <v>30</v>
      </c>
      <c r="J477" s="21" t="s">
        <v>31</v>
      </c>
      <c r="K477" s="71" t="s">
        <v>283</v>
      </c>
      <c r="L477" s="20">
        <v>65.14</v>
      </c>
      <c r="M477" s="20">
        <v>54.77</v>
      </c>
      <c r="N477" s="22">
        <v>0.840804421246546</v>
      </c>
    </row>
    <row r="478" spans="1:14">
      <c r="A478" s="1" t="s">
        <v>24</v>
      </c>
      <c r="B478" s="13" t="s">
        <v>247</v>
      </c>
      <c r="C478" t="s">
        <v>248</v>
      </c>
      <c r="D478" s="7" t="s">
        <v>27</v>
      </c>
      <c r="E478" s="13" t="s">
        <v>28</v>
      </c>
      <c r="H478" t="s">
        <v>29</v>
      </c>
      <c r="I478" t="s">
        <v>30</v>
      </c>
      <c r="J478" s="21" t="s">
        <v>31</v>
      </c>
      <c r="K478" s="71" t="s">
        <v>284</v>
      </c>
      <c r="L478" s="20">
        <v>61.19</v>
      </c>
      <c r="M478" s="20">
        <v>38.56</v>
      </c>
      <c r="N478" s="22">
        <v>0.630168328158196</v>
      </c>
    </row>
    <row r="479" spans="1:14">
      <c r="A479" s="1" t="s">
        <v>24</v>
      </c>
      <c r="B479" s="13" t="s">
        <v>247</v>
      </c>
      <c r="C479" t="s">
        <v>248</v>
      </c>
      <c r="D479" s="7" t="s">
        <v>27</v>
      </c>
      <c r="E479" s="13" t="s">
        <v>28</v>
      </c>
      <c r="H479" t="s">
        <v>29</v>
      </c>
      <c r="I479" t="s">
        <v>30</v>
      </c>
      <c r="J479" s="21" t="s">
        <v>31</v>
      </c>
      <c r="K479" s="71" t="s">
        <v>285</v>
      </c>
      <c r="L479" s="20">
        <v>61.47</v>
      </c>
      <c r="M479" s="20">
        <v>36.12</v>
      </c>
      <c r="N479" s="22">
        <v>0.587603709126403</v>
      </c>
    </row>
    <row r="480" spans="1:14">
      <c r="A480" s="1" t="s">
        <v>24</v>
      </c>
      <c r="B480" s="13" t="s">
        <v>247</v>
      </c>
      <c r="C480" t="s">
        <v>248</v>
      </c>
      <c r="D480" s="7" t="s">
        <v>27</v>
      </c>
      <c r="E480" s="13" t="s">
        <v>28</v>
      </c>
      <c r="H480" t="s">
        <v>29</v>
      </c>
      <c r="I480" t="s">
        <v>30</v>
      </c>
      <c r="J480" s="21" t="s">
        <v>31</v>
      </c>
      <c r="K480" s="71" t="s">
        <v>286</v>
      </c>
      <c r="L480" s="20">
        <v>66.68</v>
      </c>
      <c r="M480" s="20">
        <v>57.09</v>
      </c>
      <c r="N480" s="22">
        <v>0.856178764247151</v>
      </c>
    </row>
    <row r="481" spans="1:14">
      <c r="A481" s="1" t="s">
        <v>24</v>
      </c>
      <c r="B481" s="13" t="s">
        <v>247</v>
      </c>
      <c r="C481" t="s">
        <v>248</v>
      </c>
      <c r="D481" s="7" t="s">
        <v>27</v>
      </c>
      <c r="E481" s="13" t="s">
        <v>28</v>
      </c>
      <c r="H481" t="s">
        <v>29</v>
      </c>
      <c r="I481" t="s">
        <v>30</v>
      </c>
      <c r="J481" s="21" t="s">
        <v>31</v>
      </c>
      <c r="K481" s="71" t="s">
        <v>287</v>
      </c>
      <c r="L481" s="20">
        <v>64.09</v>
      </c>
      <c r="M481" s="20">
        <v>48.3</v>
      </c>
      <c r="N481" s="22">
        <v>0.753627711031362</v>
      </c>
    </row>
    <row r="482" spans="1:14">
      <c r="A482" s="1" t="s">
        <v>24</v>
      </c>
      <c r="B482" s="13" t="s">
        <v>247</v>
      </c>
      <c r="C482" t="s">
        <v>248</v>
      </c>
      <c r="D482" s="7" t="s">
        <v>27</v>
      </c>
      <c r="E482" s="13" t="s">
        <v>28</v>
      </c>
      <c r="H482" t="s">
        <v>29</v>
      </c>
      <c r="I482" t="s">
        <v>30</v>
      </c>
      <c r="J482" s="21" t="s">
        <v>31</v>
      </c>
      <c r="K482" s="71" t="s">
        <v>258</v>
      </c>
      <c r="L482" s="20">
        <v>73.58</v>
      </c>
      <c r="M482" s="20">
        <v>64.91</v>
      </c>
      <c r="N482" s="22">
        <v>0.882169067681435</v>
      </c>
    </row>
    <row r="483" spans="1:14">
      <c r="A483" s="1" t="s">
        <v>24</v>
      </c>
      <c r="B483" s="13" t="s">
        <v>247</v>
      </c>
      <c r="C483" t="s">
        <v>248</v>
      </c>
      <c r="D483" s="7" t="s">
        <v>27</v>
      </c>
      <c r="E483" s="13" t="s">
        <v>28</v>
      </c>
      <c r="H483" t="s">
        <v>29</v>
      </c>
      <c r="I483" t="s">
        <v>30</v>
      </c>
      <c r="J483" s="21" t="s">
        <v>31</v>
      </c>
      <c r="K483" s="71" t="s">
        <v>259</v>
      </c>
      <c r="L483" s="20">
        <v>63.78</v>
      </c>
      <c r="M483" s="20">
        <v>46.37</v>
      </c>
      <c r="N483" s="22">
        <v>0.727030417058639</v>
      </c>
    </row>
    <row r="484" spans="1:14">
      <c r="A484" s="1" t="s">
        <v>24</v>
      </c>
      <c r="B484" s="13" t="s">
        <v>247</v>
      </c>
      <c r="C484" t="s">
        <v>248</v>
      </c>
      <c r="D484" s="7" t="s">
        <v>27</v>
      </c>
      <c r="E484" s="13" t="s">
        <v>28</v>
      </c>
      <c r="H484" t="s">
        <v>29</v>
      </c>
      <c r="I484" t="s">
        <v>30</v>
      </c>
      <c r="J484" s="21" t="s">
        <v>31</v>
      </c>
      <c r="K484" s="71" t="s">
        <v>288</v>
      </c>
      <c r="L484" s="20">
        <v>65.93</v>
      </c>
      <c r="M484" s="20">
        <v>57.05</v>
      </c>
      <c r="N484" s="22">
        <v>0.865311694221144</v>
      </c>
    </row>
    <row r="485" spans="1:14">
      <c r="A485" s="1" t="s">
        <v>24</v>
      </c>
      <c r="B485" s="13" t="s">
        <v>247</v>
      </c>
      <c r="C485" t="s">
        <v>248</v>
      </c>
      <c r="D485" s="7" t="s">
        <v>27</v>
      </c>
      <c r="E485" s="13" t="s">
        <v>28</v>
      </c>
      <c r="H485" t="s">
        <v>29</v>
      </c>
      <c r="I485" t="s">
        <v>30</v>
      </c>
      <c r="J485" s="21" t="s">
        <v>31</v>
      </c>
      <c r="K485" s="71" t="s">
        <v>289</v>
      </c>
      <c r="L485" s="20">
        <v>64.28</v>
      </c>
      <c r="M485" s="20">
        <v>52.78</v>
      </c>
      <c r="N485" s="22">
        <v>0.821095208462974</v>
      </c>
    </row>
    <row r="486" spans="1:14">
      <c r="A486" s="1" t="s">
        <v>24</v>
      </c>
      <c r="B486" s="13" t="s">
        <v>247</v>
      </c>
      <c r="C486" t="s">
        <v>248</v>
      </c>
      <c r="D486" s="7" t="s">
        <v>27</v>
      </c>
      <c r="E486" s="13" t="s">
        <v>28</v>
      </c>
      <c r="H486" t="s">
        <v>29</v>
      </c>
      <c r="I486" t="s">
        <v>30</v>
      </c>
      <c r="J486" s="21" t="s">
        <v>31</v>
      </c>
      <c r="K486" s="71" t="s">
        <v>290</v>
      </c>
      <c r="L486" s="20">
        <v>66.99</v>
      </c>
      <c r="M486" s="20">
        <v>55.48</v>
      </c>
      <c r="N486" s="22">
        <v>0.828183310941932</v>
      </c>
    </row>
    <row r="487" spans="1:14">
      <c r="A487" s="1" t="s">
        <v>24</v>
      </c>
      <c r="B487" s="13" t="s">
        <v>247</v>
      </c>
      <c r="C487" t="s">
        <v>248</v>
      </c>
      <c r="D487" s="7" t="s">
        <v>27</v>
      </c>
      <c r="E487" s="13" t="s">
        <v>28</v>
      </c>
      <c r="H487" t="s">
        <v>29</v>
      </c>
      <c r="I487" t="s">
        <v>30</v>
      </c>
      <c r="J487" s="21" t="s">
        <v>31</v>
      </c>
      <c r="K487" s="71" t="s">
        <v>291</v>
      </c>
      <c r="L487" s="20">
        <v>62.51</v>
      </c>
      <c r="M487" s="20">
        <v>46.03</v>
      </c>
      <c r="N487" s="22">
        <v>0.736362182050872</v>
      </c>
    </row>
    <row r="488" spans="1:14">
      <c r="A488" s="1" t="s">
        <v>24</v>
      </c>
      <c r="B488" s="13" t="s">
        <v>247</v>
      </c>
      <c r="C488" t="s">
        <v>248</v>
      </c>
      <c r="D488" s="7" t="s">
        <v>27</v>
      </c>
      <c r="E488" s="13" t="s">
        <v>28</v>
      </c>
      <c r="H488" t="s">
        <v>29</v>
      </c>
      <c r="I488" t="s">
        <v>30</v>
      </c>
      <c r="J488" s="21" t="s">
        <v>31</v>
      </c>
      <c r="K488" s="71" t="s">
        <v>292</v>
      </c>
      <c r="L488" s="20">
        <v>61.27</v>
      </c>
      <c r="M488" s="20">
        <v>44.19</v>
      </c>
      <c r="N488" s="22">
        <v>0.721233882813775</v>
      </c>
    </row>
    <row r="489" spans="1:14">
      <c r="A489" s="1" t="s">
        <v>24</v>
      </c>
      <c r="B489" s="13" t="s">
        <v>247</v>
      </c>
      <c r="C489" t="s">
        <v>248</v>
      </c>
      <c r="D489" s="7" t="s">
        <v>27</v>
      </c>
      <c r="E489" s="13" t="s">
        <v>28</v>
      </c>
      <c r="H489" t="s">
        <v>29</v>
      </c>
      <c r="I489" t="s">
        <v>30</v>
      </c>
      <c r="J489" s="21" t="s">
        <v>31</v>
      </c>
      <c r="K489" s="71" t="s">
        <v>293</v>
      </c>
      <c r="L489" s="20">
        <v>63.59</v>
      </c>
      <c r="M489" s="20">
        <v>48.34</v>
      </c>
      <c r="N489" s="22">
        <v>0.76018241861928</v>
      </c>
    </row>
    <row r="490" spans="1:14">
      <c r="A490" s="1" t="s">
        <v>24</v>
      </c>
      <c r="B490" s="13" t="s">
        <v>247</v>
      </c>
      <c r="C490" t="s">
        <v>248</v>
      </c>
      <c r="D490" s="7" t="s">
        <v>27</v>
      </c>
      <c r="E490" s="13" t="s">
        <v>28</v>
      </c>
      <c r="H490" t="s">
        <v>29</v>
      </c>
      <c r="I490" t="s">
        <v>30</v>
      </c>
      <c r="J490" s="21" t="s">
        <v>31</v>
      </c>
      <c r="K490" s="71" t="s">
        <v>294</v>
      </c>
      <c r="L490" s="20">
        <v>69.98</v>
      </c>
      <c r="M490" s="20">
        <v>62.49</v>
      </c>
      <c r="N490" s="22">
        <v>0.892969419834238</v>
      </c>
    </row>
    <row r="491" spans="1:14">
      <c r="A491" s="1" t="s">
        <v>24</v>
      </c>
      <c r="B491" s="13" t="s">
        <v>247</v>
      </c>
      <c r="C491" t="s">
        <v>248</v>
      </c>
      <c r="D491" s="7" t="s">
        <v>27</v>
      </c>
      <c r="E491" s="13" t="s">
        <v>28</v>
      </c>
      <c r="H491" t="s">
        <v>29</v>
      </c>
      <c r="I491" t="s">
        <v>30</v>
      </c>
      <c r="J491" s="21" t="s">
        <v>31</v>
      </c>
      <c r="K491" s="71" t="s">
        <v>295</v>
      </c>
      <c r="L491" s="20">
        <v>65.53</v>
      </c>
      <c r="M491" s="20">
        <v>57.53</v>
      </c>
      <c r="N491" s="22">
        <v>0.877918510605829</v>
      </c>
    </row>
    <row r="492" spans="1:14">
      <c r="A492" s="1" t="s">
        <v>24</v>
      </c>
      <c r="B492" s="13" t="s">
        <v>247</v>
      </c>
      <c r="C492" t="s">
        <v>248</v>
      </c>
      <c r="D492" s="7" t="s">
        <v>27</v>
      </c>
      <c r="E492" s="13" t="s">
        <v>28</v>
      </c>
      <c r="H492" t="s">
        <v>29</v>
      </c>
      <c r="I492" t="s">
        <v>30</v>
      </c>
      <c r="J492" s="21" t="s">
        <v>31</v>
      </c>
      <c r="K492" s="71" t="s">
        <v>296</v>
      </c>
      <c r="L492" s="20">
        <v>67.76</v>
      </c>
      <c r="M492" s="20">
        <v>62.04</v>
      </c>
      <c r="N492" s="22">
        <v>0.915584415584416</v>
      </c>
    </row>
    <row r="493" spans="1:14">
      <c r="A493" s="1" t="s">
        <v>24</v>
      </c>
      <c r="B493" s="13" t="s">
        <v>247</v>
      </c>
      <c r="C493" t="s">
        <v>248</v>
      </c>
      <c r="D493" s="7" t="s">
        <v>27</v>
      </c>
      <c r="E493" s="13" t="s">
        <v>28</v>
      </c>
      <c r="H493" t="s">
        <v>29</v>
      </c>
      <c r="I493" t="s">
        <v>30</v>
      </c>
      <c r="J493" s="21" t="s">
        <v>31</v>
      </c>
      <c r="K493" s="71" t="s">
        <v>297</v>
      </c>
      <c r="L493" s="20">
        <v>62.37</v>
      </c>
      <c r="M493" s="20">
        <v>44.13</v>
      </c>
      <c r="N493" s="22">
        <v>0.707551707551707</v>
      </c>
    </row>
    <row r="494" spans="1:14">
      <c r="A494" s="1" t="s">
        <v>24</v>
      </c>
      <c r="B494" s="13" t="s">
        <v>247</v>
      </c>
      <c r="C494" t="s">
        <v>248</v>
      </c>
      <c r="D494" s="7" t="s">
        <v>27</v>
      </c>
      <c r="E494" s="13" t="s">
        <v>28</v>
      </c>
      <c r="H494" t="s">
        <v>29</v>
      </c>
      <c r="I494" t="s">
        <v>30</v>
      </c>
      <c r="J494" s="21" t="s">
        <v>31</v>
      </c>
      <c r="K494" s="71" t="s">
        <v>298</v>
      </c>
      <c r="L494" s="20">
        <v>66.99</v>
      </c>
      <c r="M494" s="20">
        <v>53.43</v>
      </c>
      <c r="N494" s="22">
        <v>0.797581728616211</v>
      </c>
    </row>
    <row r="495" spans="1:14">
      <c r="A495" s="1" t="s">
        <v>24</v>
      </c>
      <c r="B495" s="13" t="s">
        <v>247</v>
      </c>
      <c r="C495" t="s">
        <v>248</v>
      </c>
      <c r="D495" s="7" t="s">
        <v>27</v>
      </c>
      <c r="E495" s="13" t="s">
        <v>28</v>
      </c>
      <c r="H495" t="s">
        <v>29</v>
      </c>
      <c r="I495" t="s">
        <v>30</v>
      </c>
      <c r="J495" s="21" t="s">
        <v>31</v>
      </c>
      <c r="K495" s="71" t="s">
        <v>299</v>
      </c>
      <c r="L495" s="20">
        <v>64.49</v>
      </c>
      <c r="M495" s="20">
        <v>50.89</v>
      </c>
      <c r="N495" s="22">
        <v>0.789114591409521</v>
      </c>
    </row>
    <row r="496" spans="1:14">
      <c r="A496" s="1" t="s">
        <v>24</v>
      </c>
      <c r="B496" s="13" t="s">
        <v>247</v>
      </c>
      <c r="C496" t="s">
        <v>248</v>
      </c>
      <c r="D496" s="7" t="s">
        <v>27</v>
      </c>
      <c r="E496" s="13" t="s">
        <v>28</v>
      </c>
      <c r="H496" t="s">
        <v>29</v>
      </c>
      <c r="I496" t="s">
        <v>30</v>
      </c>
      <c r="J496" s="21" t="s">
        <v>31</v>
      </c>
      <c r="K496" s="71" t="s">
        <v>300</v>
      </c>
      <c r="L496" s="20">
        <v>65.09</v>
      </c>
      <c r="M496" s="20">
        <v>52.75</v>
      </c>
      <c r="N496" s="22">
        <v>0.810416346597019</v>
      </c>
    </row>
    <row r="497" spans="1:14">
      <c r="A497" s="1" t="s">
        <v>24</v>
      </c>
      <c r="B497" s="13" t="s">
        <v>247</v>
      </c>
      <c r="C497" t="s">
        <v>248</v>
      </c>
      <c r="D497" s="7" t="s">
        <v>27</v>
      </c>
      <c r="E497" s="13" t="s">
        <v>28</v>
      </c>
      <c r="H497" t="s">
        <v>29</v>
      </c>
      <c r="I497" t="s">
        <v>30</v>
      </c>
      <c r="J497" s="21" t="s">
        <v>31</v>
      </c>
      <c r="K497" s="71" t="s">
        <v>301</v>
      </c>
      <c r="L497" s="20">
        <v>68.7</v>
      </c>
      <c r="M497" s="20">
        <v>63.17</v>
      </c>
      <c r="N497" s="22">
        <v>0.919505094614265</v>
      </c>
    </row>
    <row r="498" spans="1:14">
      <c r="A498" s="1" t="s">
        <v>24</v>
      </c>
      <c r="B498" s="13" t="s">
        <v>247</v>
      </c>
      <c r="C498" t="s">
        <v>248</v>
      </c>
      <c r="D498" s="7" t="s">
        <v>27</v>
      </c>
      <c r="E498" s="13" t="s">
        <v>28</v>
      </c>
      <c r="H498" t="s">
        <v>29</v>
      </c>
      <c r="I498" t="s">
        <v>30</v>
      </c>
      <c r="J498" s="21" t="s">
        <v>31</v>
      </c>
      <c r="K498" s="71" t="s">
        <v>302</v>
      </c>
      <c r="L498" s="20">
        <v>66.37</v>
      </c>
      <c r="M498" s="20">
        <v>59.72</v>
      </c>
      <c r="N498" s="22">
        <v>0.899804128371252</v>
      </c>
    </row>
    <row r="499" spans="1:14">
      <c r="A499" s="1" t="s">
        <v>24</v>
      </c>
      <c r="B499" s="13" t="s">
        <v>247</v>
      </c>
      <c r="C499" t="s">
        <v>248</v>
      </c>
      <c r="D499" s="7" t="s">
        <v>27</v>
      </c>
      <c r="E499" s="13" t="s">
        <v>28</v>
      </c>
      <c r="H499" t="s">
        <v>29</v>
      </c>
      <c r="I499" t="s">
        <v>30</v>
      </c>
      <c r="J499" s="21" t="s">
        <v>31</v>
      </c>
      <c r="K499" s="71" t="s">
        <v>303</v>
      </c>
      <c r="L499" s="20">
        <v>67.69</v>
      </c>
      <c r="M499" s="20">
        <v>57.18</v>
      </c>
      <c r="N499" s="22">
        <v>0.844733343182154</v>
      </c>
    </row>
    <row r="500" spans="1:14">
      <c r="A500" s="1" t="s">
        <v>24</v>
      </c>
      <c r="B500" s="13" t="s">
        <v>247</v>
      </c>
      <c r="C500" t="s">
        <v>248</v>
      </c>
      <c r="D500" s="7" t="s">
        <v>27</v>
      </c>
      <c r="E500" s="13" t="s">
        <v>28</v>
      </c>
      <c r="H500" t="s">
        <v>29</v>
      </c>
      <c r="I500" t="s">
        <v>30</v>
      </c>
      <c r="J500" s="21" t="s">
        <v>31</v>
      </c>
      <c r="K500" s="71" t="s">
        <v>304</v>
      </c>
      <c r="L500" s="20">
        <v>63.75</v>
      </c>
      <c r="M500" s="20">
        <v>52.73</v>
      </c>
      <c r="N500" s="22">
        <v>0.827137254901961</v>
      </c>
    </row>
    <row r="501" spans="1:14">
      <c r="A501" s="1" t="s">
        <v>24</v>
      </c>
      <c r="B501" s="13" t="s">
        <v>247</v>
      </c>
      <c r="C501" t="s">
        <v>248</v>
      </c>
      <c r="D501" s="7" t="s">
        <v>27</v>
      </c>
      <c r="E501" s="13" t="s">
        <v>28</v>
      </c>
      <c r="H501" t="s">
        <v>29</v>
      </c>
      <c r="I501" t="s">
        <v>30</v>
      </c>
      <c r="J501" s="21" t="s">
        <v>31</v>
      </c>
      <c r="K501" s="71" t="s">
        <v>305</v>
      </c>
      <c r="L501" s="20">
        <v>59.21</v>
      </c>
      <c r="M501" s="20">
        <v>30.1</v>
      </c>
      <c r="N501" s="22">
        <v>0.508360074311772</v>
      </c>
    </row>
    <row r="502" spans="1:14">
      <c r="A502" s="1" t="s">
        <v>24</v>
      </c>
      <c r="B502" s="13" t="s">
        <v>247</v>
      </c>
      <c r="C502" t="s">
        <v>248</v>
      </c>
      <c r="D502" s="7" t="s">
        <v>27</v>
      </c>
      <c r="E502" s="13" t="s">
        <v>28</v>
      </c>
      <c r="H502" t="s">
        <v>29</v>
      </c>
      <c r="I502" t="s">
        <v>30</v>
      </c>
      <c r="J502" s="21" t="s">
        <v>31</v>
      </c>
      <c r="K502" s="71" t="s">
        <v>306</v>
      </c>
      <c r="L502" s="20">
        <v>68.08</v>
      </c>
      <c r="M502" s="20">
        <v>54.99</v>
      </c>
      <c r="N502" s="22">
        <v>0.807726204465335</v>
      </c>
    </row>
    <row r="503" spans="1:14">
      <c r="A503" s="1" t="s">
        <v>24</v>
      </c>
      <c r="B503" s="13" t="s">
        <v>247</v>
      </c>
      <c r="C503" t="s">
        <v>248</v>
      </c>
      <c r="D503" s="7" t="s">
        <v>27</v>
      </c>
      <c r="E503" s="13" t="s">
        <v>28</v>
      </c>
      <c r="H503" t="s">
        <v>29</v>
      </c>
      <c r="I503" t="s">
        <v>30</v>
      </c>
      <c r="J503" s="21" t="s">
        <v>31</v>
      </c>
      <c r="K503" s="71" t="s">
        <v>307</v>
      </c>
      <c r="L503" s="20">
        <v>68.48</v>
      </c>
      <c r="M503" s="20">
        <v>55.14</v>
      </c>
      <c r="N503" s="22">
        <v>0.805198598130841</v>
      </c>
    </row>
    <row r="504" spans="1:14">
      <c r="A504" s="1" t="s">
        <v>24</v>
      </c>
      <c r="B504" s="13" t="s">
        <v>247</v>
      </c>
      <c r="C504" t="s">
        <v>248</v>
      </c>
      <c r="D504" s="7" t="s">
        <v>27</v>
      </c>
      <c r="E504" s="13" t="s">
        <v>28</v>
      </c>
      <c r="H504" t="s">
        <v>29</v>
      </c>
      <c r="I504" t="s">
        <v>30</v>
      </c>
      <c r="J504" s="21" t="s">
        <v>31</v>
      </c>
      <c r="K504" s="71" t="s">
        <v>308</v>
      </c>
      <c r="L504" s="20">
        <v>68.26</v>
      </c>
      <c r="M504" s="20">
        <v>54.04</v>
      </c>
      <c r="N504" s="22">
        <v>0.791678874890126</v>
      </c>
    </row>
    <row r="505" spans="1:14">
      <c r="A505" s="1" t="s">
        <v>24</v>
      </c>
      <c r="B505" s="13" t="s">
        <v>247</v>
      </c>
      <c r="C505" t="s">
        <v>248</v>
      </c>
      <c r="D505" s="7" t="s">
        <v>27</v>
      </c>
      <c r="E505" s="13" t="s">
        <v>28</v>
      </c>
      <c r="H505" t="s">
        <v>29</v>
      </c>
      <c r="I505" t="s">
        <v>30</v>
      </c>
      <c r="J505" s="21" t="s">
        <v>31</v>
      </c>
      <c r="K505" s="71" t="s">
        <v>309</v>
      </c>
      <c r="L505" s="20">
        <v>69.66</v>
      </c>
      <c r="M505" s="20">
        <v>65.59</v>
      </c>
      <c r="N505" s="22">
        <v>0.941573356302039</v>
      </c>
    </row>
    <row r="506" spans="1:14">
      <c r="A506" s="1" t="s">
        <v>24</v>
      </c>
      <c r="B506" s="13" t="s">
        <v>247</v>
      </c>
      <c r="C506" t="s">
        <v>248</v>
      </c>
      <c r="D506" s="7" t="s">
        <v>27</v>
      </c>
      <c r="E506" s="13" t="s">
        <v>28</v>
      </c>
      <c r="H506" t="s">
        <v>29</v>
      </c>
      <c r="I506" t="s">
        <v>30</v>
      </c>
      <c r="J506" s="21" t="s">
        <v>31</v>
      </c>
      <c r="K506" s="71" t="s">
        <v>267</v>
      </c>
      <c r="L506" s="20">
        <v>70.43</v>
      </c>
      <c r="M506" s="20">
        <v>58.8</v>
      </c>
      <c r="N506" s="22">
        <v>0.834871503620616</v>
      </c>
    </row>
    <row r="507" spans="1:14">
      <c r="A507" s="1" t="s">
        <v>24</v>
      </c>
      <c r="B507" s="13" t="s">
        <v>247</v>
      </c>
      <c r="C507" t="s">
        <v>248</v>
      </c>
      <c r="D507" s="7" t="s">
        <v>27</v>
      </c>
      <c r="E507" s="13" t="s">
        <v>28</v>
      </c>
      <c r="H507" t="s">
        <v>29</v>
      </c>
      <c r="I507" t="s">
        <v>30</v>
      </c>
      <c r="J507" s="21" t="s">
        <v>31</v>
      </c>
      <c r="K507" s="71" t="s">
        <v>268</v>
      </c>
      <c r="L507" s="20">
        <v>65.34</v>
      </c>
      <c r="M507" s="20">
        <v>52.85</v>
      </c>
      <c r="N507" s="22">
        <v>0.808846036118763</v>
      </c>
    </row>
    <row r="508" spans="1:14">
      <c r="A508" s="1" t="s">
        <v>24</v>
      </c>
      <c r="B508" s="13" t="s">
        <v>247</v>
      </c>
      <c r="C508" t="s">
        <v>248</v>
      </c>
      <c r="D508" s="7" t="s">
        <v>27</v>
      </c>
      <c r="E508" s="13" t="s">
        <v>28</v>
      </c>
      <c r="H508" t="s">
        <v>29</v>
      </c>
      <c r="I508" t="s">
        <v>30</v>
      </c>
      <c r="J508" s="21" t="s">
        <v>31</v>
      </c>
      <c r="K508" s="71" t="s">
        <v>310</v>
      </c>
      <c r="L508" s="20">
        <v>62.48</v>
      </c>
      <c r="M508" s="20">
        <v>47.93</v>
      </c>
      <c r="N508" s="22">
        <v>0.767125480153649</v>
      </c>
    </row>
    <row r="509" spans="1:14">
      <c r="A509" s="1" t="s">
        <v>24</v>
      </c>
      <c r="B509" s="13" t="s">
        <v>247</v>
      </c>
      <c r="C509" t="s">
        <v>248</v>
      </c>
      <c r="D509" s="7" t="s">
        <v>27</v>
      </c>
      <c r="E509" s="13" t="s">
        <v>28</v>
      </c>
      <c r="H509" t="s">
        <v>29</v>
      </c>
      <c r="I509" t="s">
        <v>30</v>
      </c>
      <c r="J509" s="21" t="s">
        <v>31</v>
      </c>
      <c r="K509" s="71" t="s">
        <v>311</v>
      </c>
      <c r="L509" s="20">
        <v>67.02</v>
      </c>
      <c r="M509" s="20">
        <v>60.92</v>
      </c>
      <c r="N509" s="22">
        <v>0.908982393315428</v>
      </c>
    </row>
    <row r="510" spans="1:14">
      <c r="A510" s="1" t="s">
        <v>24</v>
      </c>
      <c r="B510" s="13" t="s">
        <v>247</v>
      </c>
      <c r="C510" t="s">
        <v>248</v>
      </c>
      <c r="D510" s="7" t="s">
        <v>27</v>
      </c>
      <c r="E510" s="13" t="s">
        <v>28</v>
      </c>
      <c r="H510" t="s">
        <v>29</v>
      </c>
      <c r="I510" t="s">
        <v>30</v>
      </c>
      <c r="J510" s="21" t="s">
        <v>31</v>
      </c>
      <c r="K510" s="71" t="s">
        <v>312</v>
      </c>
      <c r="L510" s="20">
        <v>70.41</v>
      </c>
      <c r="M510" s="20">
        <v>67.53</v>
      </c>
      <c r="N510" s="22">
        <v>0.95909671921602</v>
      </c>
    </row>
    <row r="511" spans="1:14">
      <c r="A511" s="1" t="s">
        <v>24</v>
      </c>
      <c r="B511" s="13" t="s">
        <v>247</v>
      </c>
      <c r="C511" t="s">
        <v>248</v>
      </c>
      <c r="D511" s="7" t="s">
        <v>27</v>
      </c>
      <c r="E511" s="13" t="s">
        <v>28</v>
      </c>
      <c r="H511" t="s">
        <v>29</v>
      </c>
      <c r="I511" t="s">
        <v>30</v>
      </c>
      <c r="J511" s="21" t="s">
        <v>31</v>
      </c>
      <c r="K511" s="71" t="s">
        <v>313</v>
      </c>
      <c r="L511" s="20">
        <v>63.96</v>
      </c>
      <c r="M511" s="20">
        <v>46.3</v>
      </c>
      <c r="N511" s="22">
        <v>0.723889931207004</v>
      </c>
    </row>
    <row r="512" spans="1:14">
      <c r="A512" s="1" t="s">
        <v>24</v>
      </c>
      <c r="B512" s="13" t="s">
        <v>247</v>
      </c>
      <c r="C512" t="s">
        <v>248</v>
      </c>
      <c r="D512" s="7" t="s">
        <v>27</v>
      </c>
      <c r="E512" s="13" t="s">
        <v>28</v>
      </c>
      <c r="H512" t="s">
        <v>29</v>
      </c>
      <c r="I512" t="s">
        <v>30</v>
      </c>
      <c r="J512" s="21" t="s">
        <v>31</v>
      </c>
      <c r="K512" s="71" t="s">
        <v>314</v>
      </c>
      <c r="L512" s="20">
        <v>66.91</v>
      </c>
      <c r="M512" s="20">
        <v>53.72</v>
      </c>
      <c r="N512" s="22">
        <v>0.802869526229263</v>
      </c>
    </row>
    <row r="513" spans="1:14">
      <c r="A513" s="1" t="s">
        <v>24</v>
      </c>
      <c r="B513" s="13" t="s">
        <v>247</v>
      </c>
      <c r="C513" t="s">
        <v>248</v>
      </c>
      <c r="D513" s="7" t="s">
        <v>27</v>
      </c>
      <c r="E513" s="13" t="s">
        <v>28</v>
      </c>
      <c r="H513" t="s">
        <v>29</v>
      </c>
      <c r="I513" t="s">
        <v>30</v>
      </c>
      <c r="J513" s="21" t="s">
        <v>31</v>
      </c>
      <c r="K513" s="71" t="s">
        <v>315</v>
      </c>
      <c r="L513" s="20">
        <v>69.46</v>
      </c>
      <c r="M513" s="20">
        <v>56.84</v>
      </c>
      <c r="N513" s="22">
        <v>0.818312697955658</v>
      </c>
    </row>
    <row r="514" spans="1:14">
      <c r="A514" s="1" t="s">
        <v>24</v>
      </c>
      <c r="B514" s="13" t="s">
        <v>247</v>
      </c>
      <c r="C514" t="s">
        <v>248</v>
      </c>
      <c r="D514" s="7" t="s">
        <v>27</v>
      </c>
      <c r="E514" s="13" t="s">
        <v>28</v>
      </c>
      <c r="H514" t="s">
        <v>29</v>
      </c>
      <c r="I514" t="s">
        <v>30</v>
      </c>
      <c r="J514" s="21" t="s">
        <v>31</v>
      </c>
      <c r="K514" s="71" t="s">
        <v>316</v>
      </c>
      <c r="L514" s="20">
        <v>65.37</v>
      </c>
      <c r="M514" s="20">
        <v>54.45</v>
      </c>
      <c r="N514" s="22">
        <v>0.83295089490592</v>
      </c>
    </row>
    <row r="515" spans="1:14">
      <c r="A515" s="1" t="s">
        <v>24</v>
      </c>
      <c r="B515" s="13" t="s">
        <v>247</v>
      </c>
      <c r="C515" t="s">
        <v>248</v>
      </c>
      <c r="D515" s="7" t="s">
        <v>27</v>
      </c>
      <c r="E515" s="13" t="s">
        <v>28</v>
      </c>
      <c r="H515" t="s">
        <v>29</v>
      </c>
      <c r="I515" t="s">
        <v>30</v>
      </c>
      <c r="J515" s="21" t="s">
        <v>31</v>
      </c>
      <c r="K515" s="71" t="s">
        <v>317</v>
      </c>
      <c r="L515" s="20">
        <v>75.54</v>
      </c>
      <c r="M515" s="20">
        <v>70.18</v>
      </c>
      <c r="N515" s="22">
        <v>0.929044214985438</v>
      </c>
    </row>
    <row r="516" spans="1:14">
      <c r="A516" s="1" t="s">
        <v>24</v>
      </c>
      <c r="B516" s="13" t="s">
        <v>247</v>
      </c>
      <c r="C516" t="s">
        <v>248</v>
      </c>
      <c r="D516" s="7" t="s">
        <v>27</v>
      </c>
      <c r="E516" s="13" t="s">
        <v>28</v>
      </c>
      <c r="H516" t="s">
        <v>29</v>
      </c>
      <c r="I516" t="s">
        <v>30</v>
      </c>
      <c r="J516" s="21" t="s">
        <v>31</v>
      </c>
      <c r="K516" s="71" t="s">
        <v>269</v>
      </c>
      <c r="L516" s="20">
        <v>62.78</v>
      </c>
      <c r="M516" s="20">
        <v>60.13</v>
      </c>
      <c r="N516" s="22">
        <v>0.957789104810449</v>
      </c>
    </row>
    <row r="517" spans="1:14">
      <c r="A517" s="1" t="s">
        <v>24</v>
      </c>
      <c r="B517" s="13" t="s">
        <v>247</v>
      </c>
      <c r="C517" t="s">
        <v>248</v>
      </c>
      <c r="D517" s="7" t="s">
        <v>27</v>
      </c>
      <c r="E517" s="13" t="s">
        <v>28</v>
      </c>
      <c r="H517" t="s">
        <v>29</v>
      </c>
      <c r="I517" t="s">
        <v>30</v>
      </c>
      <c r="J517" s="21" t="s">
        <v>31</v>
      </c>
      <c r="K517" s="71" t="s">
        <v>270</v>
      </c>
      <c r="L517" s="20">
        <v>65.05</v>
      </c>
      <c r="M517" s="20">
        <v>57.55</v>
      </c>
      <c r="N517" s="22">
        <v>0.884704073789393</v>
      </c>
    </row>
    <row r="518" spans="1:14">
      <c r="A518" s="1" t="s">
        <v>24</v>
      </c>
      <c r="B518" s="13" t="s">
        <v>247</v>
      </c>
      <c r="C518" t="s">
        <v>248</v>
      </c>
      <c r="D518" s="7" t="s">
        <v>27</v>
      </c>
      <c r="E518" s="13" t="s">
        <v>28</v>
      </c>
      <c r="H518" t="s">
        <v>29</v>
      </c>
      <c r="I518" t="s">
        <v>30</v>
      </c>
      <c r="J518" s="21" t="s">
        <v>31</v>
      </c>
      <c r="K518" s="71" t="s">
        <v>271</v>
      </c>
      <c r="L518" s="20">
        <v>72.88</v>
      </c>
      <c r="M518" s="20">
        <v>69.31</v>
      </c>
      <c r="N518" s="22">
        <v>0.951015367727772</v>
      </c>
    </row>
    <row r="519" spans="1:14">
      <c r="A519" s="1" t="s">
        <v>24</v>
      </c>
      <c r="B519" s="13" t="s">
        <v>247</v>
      </c>
      <c r="C519" t="s">
        <v>248</v>
      </c>
      <c r="D519" s="7" t="s">
        <v>27</v>
      </c>
      <c r="E519" s="13" t="s">
        <v>28</v>
      </c>
      <c r="H519" t="s">
        <v>29</v>
      </c>
      <c r="I519" t="s">
        <v>30</v>
      </c>
      <c r="J519" s="21" t="s">
        <v>31</v>
      </c>
      <c r="K519" s="71" t="s">
        <v>272</v>
      </c>
      <c r="L519" s="20">
        <v>70.84</v>
      </c>
      <c r="M519" s="20">
        <v>70.2</v>
      </c>
      <c r="N519" s="22">
        <v>0.990965556182947</v>
      </c>
    </row>
    <row r="520" spans="1:14">
      <c r="A520" s="1" t="s">
        <v>24</v>
      </c>
      <c r="B520" s="13" t="s">
        <v>247</v>
      </c>
      <c r="C520" t="s">
        <v>248</v>
      </c>
      <c r="D520" s="7" t="s">
        <v>27</v>
      </c>
      <c r="E520" s="13" t="s">
        <v>28</v>
      </c>
      <c r="H520" t="s">
        <v>29</v>
      </c>
      <c r="I520" t="s">
        <v>30</v>
      </c>
      <c r="J520" s="21" t="s">
        <v>31</v>
      </c>
      <c r="K520" s="71" t="s">
        <v>273</v>
      </c>
      <c r="L520" s="20">
        <v>72.88</v>
      </c>
      <c r="M520" s="20">
        <v>67.54</v>
      </c>
      <c r="N520" s="22">
        <v>0.926728869374314</v>
      </c>
    </row>
    <row r="521" spans="1:14">
      <c r="A521" s="1" t="s">
        <v>24</v>
      </c>
      <c r="B521" s="13" t="s">
        <v>247</v>
      </c>
      <c r="C521" t="s">
        <v>248</v>
      </c>
      <c r="D521" s="7" t="s">
        <v>27</v>
      </c>
      <c r="E521" s="13" t="s">
        <v>28</v>
      </c>
      <c r="H521" t="s">
        <v>29</v>
      </c>
      <c r="I521" t="s">
        <v>30</v>
      </c>
      <c r="J521" s="21" t="s">
        <v>31</v>
      </c>
      <c r="K521" s="71" t="s">
        <v>318</v>
      </c>
      <c r="L521" s="20">
        <v>70.58</v>
      </c>
      <c r="M521" s="20">
        <v>61.08</v>
      </c>
      <c r="N521" s="22">
        <v>0.865400963445735</v>
      </c>
    </row>
    <row r="522" spans="1:14">
      <c r="A522" s="1" t="s">
        <v>24</v>
      </c>
      <c r="B522" s="13" t="s">
        <v>247</v>
      </c>
      <c r="C522" t="s">
        <v>248</v>
      </c>
      <c r="D522" s="7" t="s">
        <v>27</v>
      </c>
      <c r="E522" s="13" t="s">
        <v>28</v>
      </c>
      <c r="H522" t="s">
        <v>29</v>
      </c>
      <c r="I522" t="s">
        <v>30</v>
      </c>
      <c r="J522" s="21" t="s">
        <v>31</v>
      </c>
      <c r="K522" s="71" t="s">
        <v>319</v>
      </c>
      <c r="L522" s="20">
        <v>74.63</v>
      </c>
      <c r="M522" s="20">
        <v>71.44</v>
      </c>
      <c r="N522" s="22">
        <v>0.957255795256599</v>
      </c>
    </row>
    <row r="523" spans="1:14">
      <c r="A523" s="1" t="s">
        <v>24</v>
      </c>
      <c r="B523" s="13" t="s">
        <v>247</v>
      </c>
      <c r="C523" t="s">
        <v>248</v>
      </c>
      <c r="D523" s="7" t="s">
        <v>27</v>
      </c>
      <c r="E523" s="13" t="s">
        <v>28</v>
      </c>
      <c r="H523" t="s">
        <v>29</v>
      </c>
      <c r="I523" t="s">
        <v>30</v>
      </c>
      <c r="J523" s="21" t="s">
        <v>31</v>
      </c>
      <c r="K523" s="71" t="s">
        <v>320</v>
      </c>
      <c r="L523" s="20">
        <v>73.58</v>
      </c>
      <c r="M523" s="20">
        <v>69.07</v>
      </c>
      <c r="N523" s="22">
        <v>0.938706170154933</v>
      </c>
    </row>
    <row r="524" spans="1:14">
      <c r="A524" s="1" t="s">
        <v>24</v>
      </c>
      <c r="B524" s="13" t="s">
        <v>247</v>
      </c>
      <c r="C524" t="s">
        <v>248</v>
      </c>
      <c r="D524" s="7" t="s">
        <v>27</v>
      </c>
      <c r="E524" s="13" t="s">
        <v>28</v>
      </c>
      <c r="H524" t="s">
        <v>29</v>
      </c>
      <c r="I524" t="s">
        <v>30</v>
      </c>
      <c r="J524" s="21" t="s">
        <v>31</v>
      </c>
      <c r="K524" s="71" t="s">
        <v>321</v>
      </c>
      <c r="L524" s="20">
        <v>73.52</v>
      </c>
      <c r="M524" s="20">
        <v>70.59</v>
      </c>
      <c r="N524" s="22">
        <v>0.960146898803047</v>
      </c>
    </row>
    <row r="525" spans="1:14">
      <c r="A525" s="1" t="s">
        <v>24</v>
      </c>
      <c r="B525" s="13" t="s">
        <v>247</v>
      </c>
      <c r="C525" t="s">
        <v>248</v>
      </c>
      <c r="D525" s="7" t="s">
        <v>27</v>
      </c>
      <c r="E525" s="13" t="s">
        <v>28</v>
      </c>
      <c r="H525" t="s">
        <v>29</v>
      </c>
      <c r="I525" t="s">
        <v>30</v>
      </c>
      <c r="J525" s="21" t="s">
        <v>31</v>
      </c>
      <c r="K525" s="71" t="s">
        <v>322</v>
      </c>
      <c r="L525" s="20">
        <v>69.48</v>
      </c>
      <c r="M525" s="20">
        <v>67.51</v>
      </c>
      <c r="N525" s="22">
        <v>0.971646516983305</v>
      </c>
    </row>
    <row r="526" spans="1:14">
      <c r="A526" s="1" t="s">
        <v>24</v>
      </c>
      <c r="B526" s="13" t="s">
        <v>247</v>
      </c>
      <c r="C526" t="s">
        <v>248</v>
      </c>
      <c r="D526" s="7" t="s">
        <v>27</v>
      </c>
      <c r="E526" s="13" t="s">
        <v>28</v>
      </c>
      <c r="H526" t="s">
        <v>29</v>
      </c>
      <c r="I526" t="s">
        <v>30</v>
      </c>
      <c r="J526" s="21" t="s">
        <v>31</v>
      </c>
      <c r="K526" s="71" t="s">
        <v>323</v>
      </c>
      <c r="L526" s="20">
        <v>69.09</v>
      </c>
      <c r="M526" s="20">
        <v>64.94</v>
      </c>
      <c r="N526" s="22">
        <v>0.939933420176581</v>
      </c>
    </row>
    <row r="527" spans="1:14">
      <c r="A527" s="1" t="s">
        <v>24</v>
      </c>
      <c r="B527" s="13" t="s">
        <v>247</v>
      </c>
      <c r="C527" t="s">
        <v>248</v>
      </c>
      <c r="D527" s="7" t="s">
        <v>27</v>
      </c>
      <c r="E527" s="13" t="s">
        <v>28</v>
      </c>
      <c r="H527" t="s">
        <v>29</v>
      </c>
      <c r="I527" t="s">
        <v>30</v>
      </c>
      <c r="J527" s="21" t="s">
        <v>31</v>
      </c>
      <c r="K527" s="71" t="s">
        <v>324</v>
      </c>
      <c r="L527" s="20">
        <v>75.12</v>
      </c>
      <c r="M527" s="20">
        <v>73.89</v>
      </c>
      <c r="N527" s="22">
        <v>0.983626198083067</v>
      </c>
    </row>
    <row r="528" spans="1:14">
      <c r="A528" s="1" t="s">
        <v>24</v>
      </c>
      <c r="B528" s="13" t="s">
        <v>247</v>
      </c>
      <c r="C528" t="s">
        <v>248</v>
      </c>
      <c r="D528" s="7" t="s">
        <v>27</v>
      </c>
      <c r="E528" s="13" t="s">
        <v>28</v>
      </c>
      <c r="H528" t="s">
        <v>29</v>
      </c>
      <c r="I528" t="s">
        <v>30</v>
      </c>
      <c r="J528" s="21" t="s">
        <v>31</v>
      </c>
      <c r="K528" s="71" t="s">
        <v>325</v>
      </c>
      <c r="L528" s="20">
        <v>75.44</v>
      </c>
      <c r="M528" s="20">
        <v>74.81</v>
      </c>
      <c r="N528" s="22">
        <v>0.991648992576882</v>
      </c>
    </row>
    <row r="529" spans="1:14">
      <c r="A529" s="1" t="s">
        <v>24</v>
      </c>
      <c r="B529" s="13" t="s">
        <v>247</v>
      </c>
      <c r="C529" t="s">
        <v>248</v>
      </c>
      <c r="D529" s="7" t="s">
        <v>27</v>
      </c>
      <c r="E529" s="13" t="s">
        <v>28</v>
      </c>
      <c r="H529" t="s">
        <v>29</v>
      </c>
      <c r="I529" t="s">
        <v>30</v>
      </c>
      <c r="J529" s="21" t="s">
        <v>31</v>
      </c>
      <c r="K529" s="71" t="s">
        <v>326</v>
      </c>
      <c r="L529" s="20">
        <v>71.49</v>
      </c>
      <c r="M529" s="20">
        <v>62.84</v>
      </c>
      <c r="N529" s="22">
        <v>0.8790040565114</v>
      </c>
    </row>
    <row r="530" spans="1:14">
      <c r="A530" s="1" t="s">
        <v>24</v>
      </c>
      <c r="B530" s="13" t="s">
        <v>247</v>
      </c>
      <c r="C530" t="s">
        <v>248</v>
      </c>
      <c r="D530" s="7" t="s">
        <v>27</v>
      </c>
      <c r="E530" s="13" t="s">
        <v>28</v>
      </c>
      <c r="H530" t="s">
        <v>29</v>
      </c>
      <c r="I530" t="s">
        <v>30</v>
      </c>
      <c r="J530" s="21" t="s">
        <v>31</v>
      </c>
      <c r="K530" s="71" t="s">
        <v>292</v>
      </c>
      <c r="L530" s="20">
        <v>61.61</v>
      </c>
      <c r="M530" s="20">
        <v>31.94</v>
      </c>
      <c r="N530" s="22">
        <v>0.518422334036682</v>
      </c>
    </row>
    <row r="531" spans="1:14">
      <c r="A531" s="1" t="s">
        <v>24</v>
      </c>
      <c r="B531" s="13" t="s">
        <v>247</v>
      </c>
      <c r="C531" t="s">
        <v>248</v>
      </c>
      <c r="D531" s="7" t="s">
        <v>27</v>
      </c>
      <c r="E531" s="13" t="s">
        <v>28</v>
      </c>
      <c r="H531" t="s">
        <v>29</v>
      </c>
      <c r="I531" t="s">
        <v>30</v>
      </c>
      <c r="J531" s="21" t="s">
        <v>31</v>
      </c>
      <c r="K531" s="71" t="s">
        <v>294</v>
      </c>
      <c r="L531" s="20">
        <v>69.82</v>
      </c>
      <c r="M531" s="20">
        <v>59.48</v>
      </c>
      <c r="N531" s="22">
        <v>0.85190489830994</v>
      </c>
    </row>
    <row r="532" spans="1:14">
      <c r="A532" s="1" t="s">
        <v>24</v>
      </c>
      <c r="B532" s="13" t="s">
        <v>247</v>
      </c>
      <c r="C532" t="s">
        <v>248</v>
      </c>
      <c r="D532" s="7" t="s">
        <v>27</v>
      </c>
      <c r="E532" s="13" t="s">
        <v>28</v>
      </c>
      <c r="H532" t="s">
        <v>29</v>
      </c>
      <c r="I532" t="s">
        <v>30</v>
      </c>
      <c r="J532" s="21" t="s">
        <v>31</v>
      </c>
      <c r="K532" s="71" t="s">
        <v>295</v>
      </c>
      <c r="L532" s="20">
        <v>67.69</v>
      </c>
      <c r="M532" s="20">
        <v>54.59</v>
      </c>
      <c r="N532" s="22">
        <v>0.806470675136652</v>
      </c>
    </row>
    <row r="533" spans="1:14">
      <c r="A533" s="1" t="s">
        <v>24</v>
      </c>
      <c r="B533" s="13" t="s">
        <v>247</v>
      </c>
      <c r="C533" t="s">
        <v>248</v>
      </c>
      <c r="D533" s="7" t="s">
        <v>27</v>
      </c>
      <c r="E533" s="13" t="s">
        <v>28</v>
      </c>
      <c r="H533" t="s">
        <v>29</v>
      </c>
      <c r="I533" t="s">
        <v>30</v>
      </c>
      <c r="J533" s="21" t="s">
        <v>31</v>
      </c>
      <c r="K533" s="71" t="s">
        <v>296</v>
      </c>
      <c r="L533" s="20">
        <v>63.74</v>
      </c>
      <c r="M533" s="20">
        <v>43.23</v>
      </c>
      <c r="N533" s="22">
        <v>0.678224035142768</v>
      </c>
    </row>
    <row r="534" spans="1:14">
      <c r="A534" s="1" t="s">
        <v>24</v>
      </c>
      <c r="B534" s="13" t="s">
        <v>247</v>
      </c>
      <c r="C534" t="s">
        <v>248</v>
      </c>
      <c r="D534" s="7" t="s">
        <v>27</v>
      </c>
      <c r="E534" s="13" t="s">
        <v>28</v>
      </c>
      <c r="H534" t="s">
        <v>29</v>
      </c>
      <c r="I534" t="s">
        <v>30</v>
      </c>
      <c r="J534" s="21" t="s">
        <v>31</v>
      </c>
      <c r="K534" s="71" t="s">
        <v>297</v>
      </c>
      <c r="L534" s="20">
        <v>63.31</v>
      </c>
      <c r="M534" s="20">
        <v>43.24</v>
      </c>
      <c r="N534" s="22">
        <v>0.682988469436108</v>
      </c>
    </row>
    <row r="535" spans="1:14">
      <c r="A535" s="1" t="s">
        <v>24</v>
      </c>
      <c r="B535" s="13" t="s">
        <v>247</v>
      </c>
      <c r="C535" t="s">
        <v>248</v>
      </c>
      <c r="D535" s="7" t="s">
        <v>27</v>
      </c>
      <c r="E535" s="13" t="s">
        <v>28</v>
      </c>
      <c r="H535" t="s">
        <v>29</v>
      </c>
      <c r="I535" t="s">
        <v>30</v>
      </c>
      <c r="J535" s="21" t="s">
        <v>31</v>
      </c>
      <c r="K535" s="71" t="s">
        <v>298</v>
      </c>
      <c r="L535" s="20">
        <v>66.68</v>
      </c>
      <c r="M535" s="20">
        <v>52.03</v>
      </c>
      <c r="N535" s="22">
        <v>0.780293941211758</v>
      </c>
    </row>
    <row r="536" spans="1:14">
      <c r="A536" s="1" t="s">
        <v>24</v>
      </c>
      <c r="B536" s="13" t="s">
        <v>247</v>
      </c>
      <c r="C536" t="s">
        <v>248</v>
      </c>
      <c r="D536" s="7" t="s">
        <v>27</v>
      </c>
      <c r="E536" s="13" t="s">
        <v>28</v>
      </c>
      <c r="H536" t="s">
        <v>29</v>
      </c>
      <c r="I536" t="s">
        <v>30</v>
      </c>
      <c r="J536" s="21" t="s">
        <v>31</v>
      </c>
      <c r="K536" s="71" t="s">
        <v>299</v>
      </c>
      <c r="L536" s="20">
        <v>62.21</v>
      </c>
      <c r="M536" s="20">
        <v>43.81</v>
      </c>
      <c r="N536" s="22">
        <v>0.704227616138884</v>
      </c>
    </row>
    <row r="537" spans="1:14">
      <c r="A537" s="1" t="s">
        <v>24</v>
      </c>
      <c r="B537" s="13" t="s">
        <v>247</v>
      </c>
      <c r="C537" t="s">
        <v>248</v>
      </c>
      <c r="D537" s="7" t="s">
        <v>27</v>
      </c>
      <c r="E537" s="13" t="s">
        <v>28</v>
      </c>
      <c r="H537" t="s">
        <v>29</v>
      </c>
      <c r="I537" t="s">
        <v>30</v>
      </c>
      <c r="J537" s="21" t="s">
        <v>31</v>
      </c>
      <c r="K537" s="71" t="s">
        <v>300</v>
      </c>
      <c r="L537" s="20">
        <v>57.59</v>
      </c>
      <c r="M537" s="20">
        <v>31.74</v>
      </c>
      <c r="N537" s="22">
        <v>0.551137350234416</v>
      </c>
    </row>
    <row r="538" spans="1:14">
      <c r="A538" s="1" t="s">
        <v>24</v>
      </c>
      <c r="B538" s="13" t="s">
        <v>247</v>
      </c>
      <c r="C538" t="s">
        <v>248</v>
      </c>
      <c r="D538" s="7" t="s">
        <v>27</v>
      </c>
      <c r="E538" s="13" t="s">
        <v>28</v>
      </c>
      <c r="H538" t="s">
        <v>29</v>
      </c>
      <c r="I538" t="s">
        <v>30</v>
      </c>
      <c r="J538" s="21" t="s">
        <v>31</v>
      </c>
      <c r="K538" s="71" t="s">
        <v>301</v>
      </c>
      <c r="L538" s="20">
        <v>63.72</v>
      </c>
      <c r="M538" s="20">
        <v>43.48</v>
      </c>
      <c r="N538" s="22">
        <v>0.682360326428123</v>
      </c>
    </row>
    <row r="539" spans="1:14">
      <c r="A539" s="1" t="s">
        <v>24</v>
      </c>
      <c r="B539" s="13" t="s">
        <v>247</v>
      </c>
      <c r="C539" t="s">
        <v>248</v>
      </c>
      <c r="D539" s="7" t="s">
        <v>27</v>
      </c>
      <c r="E539" s="13" t="s">
        <v>28</v>
      </c>
      <c r="H539" t="s">
        <v>29</v>
      </c>
      <c r="I539" t="s">
        <v>30</v>
      </c>
      <c r="J539" s="21" t="s">
        <v>31</v>
      </c>
      <c r="K539" s="71" t="s">
        <v>302</v>
      </c>
      <c r="L539" s="20">
        <v>59.77</v>
      </c>
      <c r="M539" s="20">
        <v>35.61</v>
      </c>
      <c r="N539" s="22">
        <v>0.595783838045842</v>
      </c>
    </row>
    <row r="540" spans="1:14">
      <c r="A540" s="1" t="s">
        <v>24</v>
      </c>
      <c r="B540" s="13" t="s">
        <v>247</v>
      </c>
      <c r="C540" t="s">
        <v>248</v>
      </c>
      <c r="D540" s="7" t="s">
        <v>27</v>
      </c>
      <c r="E540" s="13" t="s">
        <v>28</v>
      </c>
      <c r="H540" t="s">
        <v>29</v>
      </c>
      <c r="I540" t="s">
        <v>30</v>
      </c>
      <c r="J540" s="21" t="s">
        <v>31</v>
      </c>
      <c r="K540" s="71" t="s">
        <v>303</v>
      </c>
      <c r="L540" s="20">
        <v>65.53</v>
      </c>
      <c r="M540" s="20">
        <v>55.83</v>
      </c>
      <c r="N540" s="22">
        <v>0.851976194109568</v>
      </c>
    </row>
    <row r="541" spans="1:14">
      <c r="A541" s="1" t="s">
        <v>24</v>
      </c>
      <c r="B541" s="13" t="s">
        <v>247</v>
      </c>
      <c r="C541" t="s">
        <v>248</v>
      </c>
      <c r="D541" s="7" t="s">
        <v>27</v>
      </c>
      <c r="E541" s="13" t="s">
        <v>28</v>
      </c>
      <c r="H541" t="s">
        <v>29</v>
      </c>
      <c r="I541" t="s">
        <v>30</v>
      </c>
      <c r="J541" s="21" t="s">
        <v>31</v>
      </c>
      <c r="K541" s="71" t="s">
        <v>304</v>
      </c>
      <c r="L541" s="20">
        <v>68.77</v>
      </c>
      <c r="M541" s="20">
        <v>59.87</v>
      </c>
      <c r="N541" s="22">
        <v>0.870583103097281</v>
      </c>
    </row>
    <row r="542" s="18" customFormat="1" spans="1:21">
      <c r="A542" s="39" t="s">
        <v>24</v>
      </c>
      <c r="B542" s="40" t="s">
        <v>247</v>
      </c>
      <c r="C542" s="18" t="s">
        <v>248</v>
      </c>
      <c r="D542" s="78" t="s">
        <v>27</v>
      </c>
      <c r="E542" s="40" t="s">
        <v>28</v>
      </c>
      <c r="H542" s="18" t="s">
        <v>29</v>
      </c>
      <c r="I542" s="18" t="s">
        <v>30</v>
      </c>
      <c r="J542" s="43" t="s">
        <v>31</v>
      </c>
      <c r="K542" s="79" t="s">
        <v>305</v>
      </c>
      <c r="L542" s="42">
        <v>65.82</v>
      </c>
      <c r="M542" s="42">
        <v>52.96</v>
      </c>
      <c r="N542" s="44">
        <v>0.804618656943178</v>
      </c>
      <c r="O542" s="45"/>
      <c r="P542" s="39"/>
      <c r="U542" s="39"/>
    </row>
    <row r="543" spans="1:14">
      <c r="A543" s="1" t="s">
        <v>327</v>
      </c>
      <c r="C543" t="s">
        <v>328</v>
      </c>
      <c r="D543" s="7" t="s">
        <v>329</v>
      </c>
      <c r="E543" s="13" t="s">
        <v>28</v>
      </c>
      <c r="H543" t="s">
        <v>29</v>
      </c>
      <c r="I543" t="s">
        <v>30</v>
      </c>
      <c r="J543" s="21" t="s">
        <v>31</v>
      </c>
      <c r="L543" s="20">
        <v>83.49</v>
      </c>
      <c r="M543" s="20">
        <v>83.464953</v>
      </c>
      <c r="N543" s="22">
        <v>0.9997</v>
      </c>
    </row>
    <row r="544" s="18" customFormat="1" spans="1:21">
      <c r="A544" s="39" t="s">
        <v>327</v>
      </c>
      <c r="B544" s="40"/>
      <c r="C544" s="18" t="s">
        <v>328</v>
      </c>
      <c r="D544" s="78" t="s">
        <v>329</v>
      </c>
      <c r="E544" s="40" t="s">
        <v>28</v>
      </c>
      <c r="H544" s="18" t="s">
        <v>29</v>
      </c>
      <c r="I544" s="18" t="s">
        <v>30</v>
      </c>
      <c r="J544" s="43" t="s">
        <v>31</v>
      </c>
      <c r="K544" s="79"/>
      <c r="L544" s="42">
        <v>73.28</v>
      </c>
      <c r="M544" s="42">
        <v>73.236032</v>
      </c>
      <c r="N544" s="44">
        <v>0.9994</v>
      </c>
      <c r="O544" s="45"/>
      <c r="P544" s="39"/>
      <c r="U544" s="39"/>
    </row>
    <row r="545" spans="1:14">
      <c r="A545" s="1" t="s">
        <v>330</v>
      </c>
      <c r="B545" s="13" t="s">
        <v>331</v>
      </c>
      <c r="C545" t="s">
        <v>332</v>
      </c>
      <c r="D545" s="7" t="s">
        <v>333</v>
      </c>
      <c r="E545" s="13" t="s">
        <v>28</v>
      </c>
      <c r="H545" t="s">
        <v>334</v>
      </c>
      <c r="I545" t="s">
        <v>30</v>
      </c>
      <c r="J545" s="21" t="s">
        <v>335</v>
      </c>
      <c r="K545" s="71" t="s">
        <v>336</v>
      </c>
      <c r="L545" s="20">
        <v>55.7</v>
      </c>
      <c r="M545" s="20">
        <v>55.4</v>
      </c>
      <c r="N545" s="22">
        <v>0.994614003590664</v>
      </c>
    </row>
    <row r="546" spans="1:14">
      <c r="A546" s="1" t="s">
        <v>330</v>
      </c>
      <c r="B546" s="13" t="s">
        <v>331</v>
      </c>
      <c r="C546" t="s">
        <v>332</v>
      </c>
      <c r="D546" s="7" t="s">
        <v>333</v>
      </c>
      <c r="E546" s="13" t="s">
        <v>28</v>
      </c>
      <c r="H546" t="s">
        <v>334</v>
      </c>
      <c r="I546" t="s">
        <v>30</v>
      </c>
      <c r="J546" s="21" t="s">
        <v>335</v>
      </c>
      <c r="K546" s="71" t="s">
        <v>336</v>
      </c>
      <c r="L546" s="20">
        <v>56.4</v>
      </c>
      <c r="M546" s="20">
        <v>56.4</v>
      </c>
      <c r="N546" s="22">
        <v>1</v>
      </c>
    </row>
    <row r="547" spans="1:14">
      <c r="A547" s="1" t="s">
        <v>330</v>
      </c>
      <c r="B547" s="13" t="s">
        <v>331</v>
      </c>
      <c r="C547" t="s">
        <v>332</v>
      </c>
      <c r="D547" s="7" t="s">
        <v>333</v>
      </c>
      <c r="E547" s="13" t="s">
        <v>28</v>
      </c>
      <c r="H547" t="s">
        <v>334</v>
      </c>
      <c r="I547" t="s">
        <v>30</v>
      </c>
      <c r="J547" s="21" t="s">
        <v>335</v>
      </c>
      <c r="K547" s="71" t="s">
        <v>336</v>
      </c>
      <c r="L547" s="20">
        <v>52.3</v>
      </c>
      <c r="M547" s="20">
        <v>52.2</v>
      </c>
      <c r="N547" s="22">
        <v>0.998087954110899</v>
      </c>
    </row>
    <row r="548" spans="1:14">
      <c r="A548" s="1" t="s">
        <v>330</v>
      </c>
      <c r="B548" s="13" t="s">
        <v>331</v>
      </c>
      <c r="C548" t="s">
        <v>332</v>
      </c>
      <c r="D548" s="7" t="s">
        <v>333</v>
      </c>
      <c r="E548" s="13" t="s">
        <v>28</v>
      </c>
      <c r="H548" t="s">
        <v>334</v>
      </c>
      <c r="I548" t="s">
        <v>30</v>
      </c>
      <c r="J548" s="21" t="s">
        <v>335</v>
      </c>
      <c r="K548" s="71" t="s">
        <v>336</v>
      </c>
      <c r="L548" s="20">
        <v>58.8</v>
      </c>
      <c r="M548" s="20">
        <v>58.9</v>
      </c>
      <c r="N548" s="22">
        <v>1.00170068027211</v>
      </c>
    </row>
    <row r="549" s="18" customFormat="1" spans="1:21">
      <c r="A549" s="39" t="s">
        <v>330</v>
      </c>
      <c r="B549" s="40" t="s">
        <v>331</v>
      </c>
      <c r="C549" s="18" t="s">
        <v>332</v>
      </c>
      <c r="D549" s="78" t="s">
        <v>333</v>
      </c>
      <c r="E549" s="40" t="s">
        <v>28</v>
      </c>
      <c r="H549" s="18" t="s">
        <v>334</v>
      </c>
      <c r="I549" s="18" t="s">
        <v>30</v>
      </c>
      <c r="J549" s="43" t="s">
        <v>335</v>
      </c>
      <c r="K549" s="79" t="s">
        <v>336</v>
      </c>
      <c r="L549" s="42">
        <v>57.4</v>
      </c>
      <c r="M549" s="42">
        <v>57.1</v>
      </c>
      <c r="N549" s="44">
        <v>0.994773519163763</v>
      </c>
      <c r="O549" s="45"/>
      <c r="P549" s="39"/>
      <c r="U549" s="39"/>
    </row>
    <row r="550" spans="1:14">
      <c r="A550" s="1" t="s">
        <v>330</v>
      </c>
      <c r="B550" s="13" t="s">
        <v>337</v>
      </c>
      <c r="D550" s="7" t="s">
        <v>333</v>
      </c>
      <c r="E550" s="13" t="s">
        <v>28</v>
      </c>
      <c r="H550" t="s">
        <v>334</v>
      </c>
      <c r="I550" t="s">
        <v>30</v>
      </c>
      <c r="J550" s="21" t="s">
        <v>335</v>
      </c>
      <c r="K550" s="71" t="s">
        <v>338</v>
      </c>
      <c r="L550" s="20">
        <v>10.3</v>
      </c>
      <c r="M550" s="20">
        <v>9.4</v>
      </c>
      <c r="N550" s="22">
        <v>0.912621359223301</v>
      </c>
    </row>
    <row r="551" spans="1:14">
      <c r="A551" s="1" t="s">
        <v>330</v>
      </c>
      <c r="B551" s="13" t="s">
        <v>337</v>
      </c>
      <c r="D551" s="7" t="s">
        <v>333</v>
      </c>
      <c r="E551" s="13" t="s">
        <v>28</v>
      </c>
      <c r="H551" t="s">
        <v>334</v>
      </c>
      <c r="I551" t="s">
        <v>30</v>
      </c>
      <c r="J551" s="21" t="s">
        <v>335</v>
      </c>
      <c r="K551" s="71" t="s">
        <v>338</v>
      </c>
      <c r="L551" s="20">
        <v>9.6</v>
      </c>
      <c r="M551" s="20">
        <v>8.8</v>
      </c>
      <c r="N551" s="22">
        <v>0.916666666666667</v>
      </c>
    </row>
    <row r="552" spans="1:14">
      <c r="A552" s="1" t="s">
        <v>330</v>
      </c>
      <c r="B552" s="13" t="s">
        <v>337</v>
      </c>
      <c r="D552" s="7" t="s">
        <v>333</v>
      </c>
      <c r="E552" s="13" t="s">
        <v>28</v>
      </c>
      <c r="H552" t="s">
        <v>334</v>
      </c>
      <c r="I552" t="s">
        <v>30</v>
      </c>
      <c r="J552" s="21" t="s">
        <v>335</v>
      </c>
      <c r="K552" s="71" t="s">
        <v>338</v>
      </c>
      <c r="L552" s="20">
        <v>27.2</v>
      </c>
      <c r="M552" s="20">
        <v>26.5</v>
      </c>
      <c r="N552" s="22">
        <v>0.974264705882353</v>
      </c>
    </row>
    <row r="553" s="18" customFormat="1" spans="1:21">
      <c r="A553" s="39" t="s">
        <v>330</v>
      </c>
      <c r="B553" s="40" t="s">
        <v>337</v>
      </c>
      <c r="D553" s="78" t="s">
        <v>333</v>
      </c>
      <c r="E553" s="40" t="s">
        <v>28</v>
      </c>
      <c r="H553" s="18" t="s">
        <v>334</v>
      </c>
      <c r="I553" s="18" t="s">
        <v>30</v>
      </c>
      <c r="J553" s="43" t="s">
        <v>335</v>
      </c>
      <c r="K553" s="79" t="s">
        <v>338</v>
      </c>
      <c r="L553" s="42">
        <v>24.1</v>
      </c>
      <c r="M553" s="42">
        <v>23.3</v>
      </c>
      <c r="N553" s="44">
        <v>0.966804979253112</v>
      </c>
      <c r="O553" s="45"/>
      <c r="P553" s="39"/>
      <c r="U553" s="39"/>
    </row>
    <row r="554" spans="1:14">
      <c r="A554" s="1" t="s">
        <v>339</v>
      </c>
      <c r="B554" s="13" t="s">
        <v>340</v>
      </c>
      <c r="E554" s="13" t="s">
        <v>341</v>
      </c>
      <c r="H554" t="s">
        <v>334</v>
      </c>
      <c r="I554" t="s">
        <v>30</v>
      </c>
      <c r="J554" s="21" t="s">
        <v>335</v>
      </c>
      <c r="K554" s="71" t="s">
        <v>342</v>
      </c>
      <c r="L554" s="20">
        <v>23.0696313242714</v>
      </c>
      <c r="M554" s="20">
        <v>22.6654570723494</v>
      </c>
      <c r="N554" s="22">
        <v>0.982480246596021</v>
      </c>
    </row>
    <row r="555" spans="1:14">
      <c r="A555" s="1" t="s">
        <v>339</v>
      </c>
      <c r="B555" s="13" t="s">
        <v>340</v>
      </c>
      <c r="E555" s="13" t="s">
        <v>341</v>
      </c>
      <c r="H555" t="s">
        <v>334</v>
      </c>
      <c r="I555" t="s">
        <v>30</v>
      </c>
      <c r="J555" s="21" t="s">
        <v>335</v>
      </c>
      <c r="K555" s="71" t="s">
        <v>343</v>
      </c>
      <c r="L555" s="20">
        <v>22.9730487548934</v>
      </c>
      <c r="M555" s="20">
        <v>21.3506580655553</v>
      </c>
      <c r="N555" s="22">
        <v>0.929378520602646</v>
      </c>
    </row>
    <row r="556" spans="1:14">
      <c r="A556" s="1" t="s">
        <v>339</v>
      </c>
      <c r="B556" s="13" t="s">
        <v>340</v>
      </c>
      <c r="E556" s="13" t="s">
        <v>341</v>
      </c>
      <c r="H556" t="s">
        <v>334</v>
      </c>
      <c r="I556" t="s">
        <v>30</v>
      </c>
      <c r="J556" s="21" t="s">
        <v>335</v>
      </c>
      <c r="K556" s="71" t="s">
        <v>344</v>
      </c>
      <c r="L556" s="20">
        <v>46.3239988017951</v>
      </c>
      <c r="M556" s="20">
        <v>45.2606029345155</v>
      </c>
      <c r="N556" s="22">
        <v>0.97704438531247</v>
      </c>
    </row>
    <row r="557" spans="1:14">
      <c r="A557" s="1" t="s">
        <v>339</v>
      </c>
      <c r="B557" s="13" t="s">
        <v>340</v>
      </c>
      <c r="E557" s="13" t="s">
        <v>341</v>
      </c>
      <c r="H557" t="s">
        <v>334</v>
      </c>
      <c r="I557" t="s">
        <v>30</v>
      </c>
      <c r="J557" s="21" t="s">
        <v>335</v>
      </c>
      <c r="K557" s="71" t="s">
        <v>345</v>
      </c>
      <c r="L557" s="20">
        <v>41.4177454991483</v>
      </c>
      <c r="M557" s="20">
        <v>41.446634004247</v>
      </c>
      <c r="N557" s="22">
        <v>1.000697491009</v>
      </c>
    </row>
    <row r="558" spans="1:14">
      <c r="A558" s="1" t="s">
        <v>339</v>
      </c>
      <c r="B558" s="13" t="s">
        <v>340</v>
      </c>
      <c r="E558" s="13" t="s">
        <v>341</v>
      </c>
      <c r="H558" t="s">
        <v>334</v>
      </c>
      <c r="I558" t="s">
        <v>30</v>
      </c>
      <c r="J558" s="21" t="s">
        <v>335</v>
      </c>
      <c r="K558" s="71" t="s">
        <v>346</v>
      </c>
      <c r="L558" s="20">
        <v>46.7432197605958</v>
      </c>
      <c r="M558" s="20">
        <v>46.3652927172416</v>
      </c>
      <c r="N558" s="22">
        <v>0.99191482646489</v>
      </c>
    </row>
    <row r="559" spans="1:14">
      <c r="A559" s="1" t="s">
        <v>339</v>
      </c>
      <c r="B559" s="13" t="s">
        <v>340</v>
      </c>
      <c r="E559" s="13" t="s">
        <v>341</v>
      </c>
      <c r="H559" t="s">
        <v>334</v>
      </c>
      <c r="I559" t="s">
        <v>30</v>
      </c>
      <c r="J559" s="21" t="s">
        <v>335</v>
      </c>
      <c r="K559" s="71" t="s">
        <v>347</v>
      </c>
      <c r="L559" s="20">
        <v>44.1624438053853</v>
      </c>
      <c r="M559" s="20">
        <v>43.7697931103745</v>
      </c>
      <c r="N559" s="22">
        <v>0.99110894549357</v>
      </c>
    </row>
    <row r="560" spans="1:14">
      <c r="A560" s="1" t="s">
        <v>339</v>
      </c>
      <c r="B560" s="13" t="s">
        <v>340</v>
      </c>
      <c r="E560" s="13" t="s">
        <v>341</v>
      </c>
      <c r="H560" t="s">
        <v>334</v>
      </c>
      <c r="I560" t="s">
        <v>30</v>
      </c>
      <c r="J560" s="21" t="s">
        <v>335</v>
      </c>
      <c r="K560" s="71" t="s">
        <v>348</v>
      </c>
      <c r="L560" s="20">
        <v>45.3587671045451</v>
      </c>
      <c r="M560" s="20">
        <v>45.1781598616853</v>
      </c>
      <c r="N560" s="22">
        <v>0.996018250618595</v>
      </c>
    </row>
    <row r="561" spans="1:14">
      <c r="A561" s="1" t="s">
        <v>339</v>
      </c>
      <c r="B561" s="13" t="s">
        <v>340</v>
      </c>
      <c r="E561" s="13" t="s">
        <v>341</v>
      </c>
      <c r="H561" t="s">
        <v>334</v>
      </c>
      <c r="I561" t="s">
        <v>30</v>
      </c>
      <c r="J561" s="21" t="s">
        <v>335</v>
      </c>
      <c r="K561" s="71" t="s">
        <v>349</v>
      </c>
      <c r="L561" s="20">
        <v>43.9336646000784</v>
      </c>
      <c r="M561" s="20">
        <v>43.7249933954623</v>
      </c>
      <c r="N561" s="22">
        <v>0.99525031188462</v>
      </c>
    </row>
    <row r="562" spans="1:14">
      <c r="A562" s="1" t="s">
        <v>339</v>
      </c>
      <c r="B562" s="13" t="s">
        <v>340</v>
      </c>
      <c r="E562" s="13" t="s">
        <v>341</v>
      </c>
      <c r="H562" t="s">
        <v>334</v>
      </c>
      <c r="I562" t="s">
        <v>30</v>
      </c>
      <c r="J562" s="21" t="s">
        <v>335</v>
      </c>
      <c r="K562" s="71" t="s">
        <v>350</v>
      </c>
      <c r="L562" s="20">
        <v>44.461712897663</v>
      </c>
      <c r="M562" s="20">
        <v>44.185931679094</v>
      </c>
      <c r="N562" s="22">
        <v>0.993797332567827</v>
      </c>
    </row>
    <row r="563" spans="1:14">
      <c r="A563" s="1" t="s">
        <v>339</v>
      </c>
      <c r="B563" s="13" t="s">
        <v>340</v>
      </c>
      <c r="E563" s="13" t="s">
        <v>341</v>
      </c>
      <c r="H563" t="s">
        <v>334</v>
      </c>
      <c r="I563" t="s">
        <v>30</v>
      </c>
      <c r="J563" s="21" t="s">
        <v>335</v>
      </c>
      <c r="K563" s="71" t="s">
        <v>351</v>
      </c>
      <c r="L563" s="20">
        <v>45.4920016721003</v>
      </c>
      <c r="M563" s="20">
        <v>45.2515198382617</v>
      </c>
      <c r="N563" s="22">
        <v>0.994713755715303</v>
      </c>
    </row>
    <row r="564" s="18" customFormat="1" spans="1:21">
      <c r="A564" s="39" t="s">
        <v>339</v>
      </c>
      <c r="B564" s="40" t="s">
        <v>340</v>
      </c>
      <c r="D564" s="39"/>
      <c r="E564" s="40" t="s">
        <v>341</v>
      </c>
      <c r="H564" s="18" t="s">
        <v>334</v>
      </c>
      <c r="I564" s="18" t="s">
        <v>30</v>
      </c>
      <c r="J564" s="43" t="s">
        <v>335</v>
      </c>
      <c r="K564" s="79" t="s">
        <v>352</v>
      </c>
      <c r="L564" s="42">
        <v>44.9994397298696</v>
      </c>
      <c r="M564" s="42">
        <v>44.6708163606499</v>
      </c>
      <c r="N564" s="44">
        <v>0.992697167538253</v>
      </c>
      <c r="O564" s="45"/>
      <c r="P564" s="39"/>
      <c r="U564" s="39"/>
    </row>
    <row r="565" spans="1:14">
      <c r="A565" s="1" t="s">
        <v>339</v>
      </c>
      <c r="B565" s="13" t="s">
        <v>25</v>
      </c>
      <c r="E565" s="13" t="s">
        <v>28</v>
      </c>
      <c r="H565" t="s">
        <v>334</v>
      </c>
      <c r="I565" t="s">
        <v>30</v>
      </c>
      <c r="J565" s="21" t="s">
        <v>335</v>
      </c>
      <c r="K565" s="71" t="s">
        <v>353</v>
      </c>
      <c r="L565" s="20">
        <v>49.39</v>
      </c>
      <c r="M565" s="20">
        <v>50.14</v>
      </c>
      <c r="N565" s="22">
        <v>1.01518526017412</v>
      </c>
    </row>
    <row r="566" spans="1:14">
      <c r="A566" s="1" t="s">
        <v>339</v>
      </c>
      <c r="B566" s="13" t="s">
        <v>25</v>
      </c>
      <c r="E566" s="13" t="s">
        <v>28</v>
      </c>
      <c r="H566" t="s">
        <v>334</v>
      </c>
      <c r="I566" t="s">
        <v>30</v>
      </c>
      <c r="J566" s="21" t="s">
        <v>335</v>
      </c>
      <c r="K566" s="71" t="s">
        <v>354</v>
      </c>
      <c r="L566" s="20">
        <v>71.95</v>
      </c>
      <c r="M566" s="20">
        <v>72.87</v>
      </c>
      <c r="N566" s="22">
        <v>1.01278665740097</v>
      </c>
    </row>
    <row r="567" spans="1:14">
      <c r="A567" s="1" t="s">
        <v>339</v>
      </c>
      <c r="B567" s="13" t="s">
        <v>25</v>
      </c>
      <c r="E567" s="13" t="s">
        <v>28</v>
      </c>
      <c r="H567" t="s">
        <v>334</v>
      </c>
      <c r="I567" t="s">
        <v>30</v>
      </c>
      <c r="J567" s="21" t="s">
        <v>335</v>
      </c>
      <c r="K567" s="71" t="s">
        <v>355</v>
      </c>
      <c r="L567" s="20">
        <v>58.7</v>
      </c>
      <c r="M567" s="20">
        <v>59.9</v>
      </c>
      <c r="N567" s="22">
        <v>1.02044293015332</v>
      </c>
    </row>
    <row r="568" spans="1:14">
      <c r="A568" s="1" t="s">
        <v>339</v>
      </c>
      <c r="B568" s="13" t="s">
        <v>25</v>
      </c>
      <c r="E568" s="13" t="s">
        <v>28</v>
      </c>
      <c r="H568" t="s">
        <v>334</v>
      </c>
      <c r="I568" t="s">
        <v>30</v>
      </c>
      <c r="J568" s="21" t="s">
        <v>335</v>
      </c>
      <c r="K568" s="71" t="s">
        <v>356</v>
      </c>
      <c r="L568" s="20">
        <v>62.3</v>
      </c>
      <c r="M568" s="20">
        <v>63.18</v>
      </c>
      <c r="N568" s="22">
        <v>1.01412520064205</v>
      </c>
    </row>
    <row r="569" spans="1:14">
      <c r="A569" s="1" t="s">
        <v>339</v>
      </c>
      <c r="B569" s="13" t="s">
        <v>25</v>
      </c>
      <c r="E569" s="13" t="s">
        <v>28</v>
      </c>
      <c r="H569" t="s">
        <v>334</v>
      </c>
      <c r="I569" t="s">
        <v>30</v>
      </c>
      <c r="J569" s="21" t="s">
        <v>335</v>
      </c>
      <c r="K569" s="71" t="s">
        <v>357</v>
      </c>
      <c r="L569" s="20">
        <v>80.5</v>
      </c>
      <c r="M569" s="20">
        <v>81.24</v>
      </c>
      <c r="N569" s="22">
        <v>1.00919254658385</v>
      </c>
    </row>
    <row r="570" s="18" customFormat="1" spans="1:21">
      <c r="A570" s="39" t="s">
        <v>339</v>
      </c>
      <c r="B570" s="80" t="s">
        <v>25</v>
      </c>
      <c r="D570" s="39"/>
      <c r="E570" s="40" t="s">
        <v>28</v>
      </c>
      <c r="H570" s="18" t="s">
        <v>334</v>
      </c>
      <c r="I570" s="18" t="s">
        <v>30</v>
      </c>
      <c r="J570" s="43" t="s">
        <v>335</v>
      </c>
      <c r="K570" s="79" t="s">
        <v>358</v>
      </c>
      <c r="L570" s="42">
        <v>66.05</v>
      </c>
      <c r="M570" s="42">
        <v>68.95</v>
      </c>
      <c r="N570" s="44">
        <v>1.0439061317184</v>
      </c>
      <c r="O570" s="45"/>
      <c r="P570" s="39"/>
      <c r="U570" s="39"/>
    </row>
    <row r="571" spans="1:14">
      <c r="A571" s="1" t="s">
        <v>327</v>
      </c>
      <c r="D571" s="7" t="s">
        <v>329</v>
      </c>
      <c r="E571" s="13" t="s">
        <v>28</v>
      </c>
      <c r="H571" t="s">
        <v>334</v>
      </c>
      <c r="I571" t="s">
        <v>30</v>
      </c>
      <c r="J571" s="21" t="s">
        <v>335</v>
      </c>
      <c r="L571" s="20">
        <v>44.47</v>
      </c>
      <c r="M571" s="20">
        <v>41.232584</v>
      </c>
      <c r="N571" s="22">
        <v>0.9272</v>
      </c>
    </row>
    <row r="572" spans="1:14">
      <c r="A572" s="1" t="s">
        <v>327</v>
      </c>
      <c r="D572" s="7" t="s">
        <v>329</v>
      </c>
      <c r="E572" s="13" t="s">
        <v>28</v>
      </c>
      <c r="H572" t="s">
        <v>334</v>
      </c>
      <c r="I572" t="s">
        <v>30</v>
      </c>
      <c r="J572" s="21" t="s">
        <v>335</v>
      </c>
      <c r="L572" s="20">
        <v>46</v>
      </c>
      <c r="M572" s="20">
        <v>45.3882</v>
      </c>
      <c r="N572" s="22">
        <v>0.9867</v>
      </c>
    </row>
    <row r="573" s="18" customFormat="1" spans="1:21">
      <c r="A573" s="39" t="s">
        <v>327</v>
      </c>
      <c r="B573" s="40"/>
      <c r="D573" s="78" t="s">
        <v>329</v>
      </c>
      <c r="E573" s="40" t="s">
        <v>28</v>
      </c>
      <c r="H573" s="18" t="s">
        <v>334</v>
      </c>
      <c r="I573" s="18" t="s">
        <v>30</v>
      </c>
      <c r="J573" s="43" t="s">
        <v>335</v>
      </c>
      <c r="K573" s="79"/>
      <c r="L573" s="42">
        <v>18.02</v>
      </c>
      <c r="M573" s="42">
        <v>17.174862</v>
      </c>
      <c r="N573" s="44">
        <v>0.9531</v>
      </c>
      <c r="O573" s="45"/>
      <c r="P573" s="39"/>
      <c r="U573" s="39"/>
    </row>
    <row r="574" spans="1:12">
      <c r="A574" s="1" t="s">
        <v>359</v>
      </c>
      <c r="B574" s="13" t="s">
        <v>360</v>
      </c>
      <c r="C574" t="s">
        <v>361</v>
      </c>
      <c r="D574" s="7" t="s">
        <v>362</v>
      </c>
      <c r="E574" s="13" t="s">
        <v>363</v>
      </c>
      <c r="H574" t="s">
        <v>364</v>
      </c>
      <c r="I574" t="s">
        <v>30</v>
      </c>
      <c r="J574" s="21" t="s">
        <v>31</v>
      </c>
      <c r="K574" s="71" t="s">
        <v>365</v>
      </c>
      <c r="L574" s="20">
        <v>7.5</v>
      </c>
    </row>
    <row r="575" spans="1:12">
      <c r="A575" s="1" t="s">
        <v>359</v>
      </c>
      <c r="B575" s="13" t="s">
        <v>360</v>
      </c>
      <c r="C575" t="s">
        <v>361</v>
      </c>
      <c r="D575" s="7" t="s">
        <v>362</v>
      </c>
      <c r="E575" s="13" t="s">
        <v>363</v>
      </c>
      <c r="H575" t="s">
        <v>364</v>
      </c>
      <c r="I575" t="s">
        <v>30</v>
      </c>
      <c r="J575" s="21" t="s">
        <v>31</v>
      </c>
      <c r="K575" s="71" t="s">
        <v>366</v>
      </c>
      <c r="L575" s="20">
        <v>2.4</v>
      </c>
    </row>
    <row r="576" spans="1:12">
      <c r="A576" s="1" t="s">
        <v>359</v>
      </c>
      <c r="B576" s="13" t="s">
        <v>360</v>
      </c>
      <c r="C576" t="s">
        <v>361</v>
      </c>
      <c r="D576" s="7" t="s">
        <v>362</v>
      </c>
      <c r="E576" s="13" t="s">
        <v>363</v>
      </c>
      <c r="H576" t="s">
        <v>364</v>
      </c>
      <c r="I576" t="s">
        <v>30</v>
      </c>
      <c r="J576" s="21" t="s">
        <v>31</v>
      </c>
      <c r="K576" s="71" t="s">
        <v>367</v>
      </c>
      <c r="L576" s="20">
        <v>5.8</v>
      </c>
    </row>
    <row r="577" spans="1:12">
      <c r="A577" s="1" t="s">
        <v>359</v>
      </c>
      <c r="B577" s="13" t="s">
        <v>360</v>
      </c>
      <c r="C577" t="s">
        <v>361</v>
      </c>
      <c r="D577" s="7" t="s">
        <v>362</v>
      </c>
      <c r="E577" s="13" t="s">
        <v>363</v>
      </c>
      <c r="H577" t="s">
        <v>364</v>
      </c>
      <c r="I577" t="s">
        <v>30</v>
      </c>
      <c r="J577" s="21" t="s">
        <v>31</v>
      </c>
      <c r="K577" s="71" t="s">
        <v>368</v>
      </c>
      <c r="L577" s="20">
        <v>9.6</v>
      </c>
    </row>
    <row r="578" spans="1:12">
      <c r="A578" s="1" t="s">
        <v>359</v>
      </c>
      <c r="B578" s="13" t="s">
        <v>360</v>
      </c>
      <c r="C578" t="s">
        <v>361</v>
      </c>
      <c r="D578" s="7" t="s">
        <v>362</v>
      </c>
      <c r="E578" s="13" t="s">
        <v>363</v>
      </c>
      <c r="H578" t="s">
        <v>364</v>
      </c>
      <c r="I578" t="s">
        <v>30</v>
      </c>
      <c r="J578" s="21" t="s">
        <v>31</v>
      </c>
      <c r="K578" s="71" t="s">
        <v>369</v>
      </c>
      <c r="L578" s="20">
        <v>9.6</v>
      </c>
    </row>
    <row r="579" spans="1:12">
      <c r="A579" s="1" t="s">
        <v>359</v>
      </c>
      <c r="B579" s="13" t="s">
        <v>360</v>
      </c>
      <c r="C579" t="s">
        <v>361</v>
      </c>
      <c r="D579" s="7" t="s">
        <v>362</v>
      </c>
      <c r="E579" s="13" t="s">
        <v>363</v>
      </c>
      <c r="H579" t="s">
        <v>364</v>
      </c>
      <c r="I579" t="s">
        <v>30</v>
      </c>
      <c r="J579" s="21" t="s">
        <v>31</v>
      </c>
      <c r="K579" s="71" t="s">
        <v>370</v>
      </c>
      <c r="L579" s="20">
        <v>6</v>
      </c>
    </row>
    <row r="580" spans="1:12">
      <c r="A580" s="1" t="s">
        <v>359</v>
      </c>
      <c r="B580" s="13" t="s">
        <v>360</v>
      </c>
      <c r="C580" t="s">
        <v>361</v>
      </c>
      <c r="D580" s="7" t="s">
        <v>362</v>
      </c>
      <c r="E580" s="13" t="s">
        <v>363</v>
      </c>
      <c r="H580" t="s">
        <v>364</v>
      </c>
      <c r="I580" t="s">
        <v>30</v>
      </c>
      <c r="J580" s="21" t="s">
        <v>31</v>
      </c>
      <c r="K580" s="71" t="s">
        <v>371</v>
      </c>
      <c r="L580" s="20">
        <v>24.8</v>
      </c>
    </row>
    <row r="581" spans="1:12">
      <c r="A581" s="1" t="s">
        <v>359</v>
      </c>
      <c r="B581" s="13" t="s">
        <v>360</v>
      </c>
      <c r="C581" t="s">
        <v>361</v>
      </c>
      <c r="D581" s="7" t="s">
        <v>362</v>
      </c>
      <c r="E581" s="13" t="s">
        <v>363</v>
      </c>
      <c r="H581" t="s">
        <v>364</v>
      </c>
      <c r="I581" t="s">
        <v>30</v>
      </c>
      <c r="J581" s="21" t="s">
        <v>31</v>
      </c>
      <c r="K581" s="71" t="s">
        <v>372</v>
      </c>
      <c r="L581" s="20">
        <v>12.5</v>
      </c>
    </row>
    <row r="582" spans="1:12">
      <c r="A582" s="1" t="s">
        <v>359</v>
      </c>
      <c r="B582" s="13" t="s">
        <v>360</v>
      </c>
      <c r="C582" t="s">
        <v>361</v>
      </c>
      <c r="D582" s="7" t="s">
        <v>362</v>
      </c>
      <c r="E582" s="13" t="s">
        <v>363</v>
      </c>
      <c r="H582" t="s">
        <v>364</v>
      </c>
      <c r="I582" t="s">
        <v>30</v>
      </c>
      <c r="J582" s="21" t="s">
        <v>31</v>
      </c>
      <c r="K582" s="71" t="s">
        <v>373</v>
      </c>
      <c r="L582" s="20">
        <v>9</v>
      </c>
    </row>
    <row r="583" spans="1:12">
      <c r="A583" s="1" t="s">
        <v>359</v>
      </c>
      <c r="B583" s="13" t="s">
        <v>360</v>
      </c>
      <c r="C583" t="s">
        <v>361</v>
      </c>
      <c r="D583" s="7" t="s">
        <v>362</v>
      </c>
      <c r="E583" s="13" t="s">
        <v>363</v>
      </c>
      <c r="H583" t="s">
        <v>364</v>
      </c>
      <c r="I583" t="s">
        <v>30</v>
      </c>
      <c r="J583" s="21" t="s">
        <v>31</v>
      </c>
      <c r="K583" s="71" t="s">
        <v>374</v>
      </c>
      <c r="L583" s="20">
        <v>1.5</v>
      </c>
    </row>
    <row r="584" spans="1:12">
      <c r="A584" s="1" t="s">
        <v>359</v>
      </c>
      <c r="B584" s="13" t="s">
        <v>360</v>
      </c>
      <c r="C584" t="s">
        <v>361</v>
      </c>
      <c r="D584" s="7" t="s">
        <v>362</v>
      </c>
      <c r="E584" s="13" t="s">
        <v>363</v>
      </c>
      <c r="H584" t="s">
        <v>364</v>
      </c>
      <c r="I584" t="s">
        <v>30</v>
      </c>
      <c r="J584" s="21" t="s">
        <v>31</v>
      </c>
      <c r="K584" s="71" t="s">
        <v>375</v>
      </c>
      <c r="L584" s="20">
        <v>1.1</v>
      </c>
    </row>
    <row r="585" spans="1:12">
      <c r="A585" s="1" t="s">
        <v>359</v>
      </c>
      <c r="B585" s="13" t="s">
        <v>360</v>
      </c>
      <c r="C585" t="s">
        <v>361</v>
      </c>
      <c r="D585" s="7" t="s">
        <v>362</v>
      </c>
      <c r="E585" s="13" t="s">
        <v>363</v>
      </c>
      <c r="H585" t="s">
        <v>364</v>
      </c>
      <c r="I585" t="s">
        <v>30</v>
      </c>
      <c r="J585" s="21" t="s">
        <v>31</v>
      </c>
      <c r="K585" s="71" t="s">
        <v>376</v>
      </c>
      <c r="L585" s="20">
        <v>5.1</v>
      </c>
    </row>
    <row r="586" spans="1:12">
      <c r="A586" s="1" t="s">
        <v>359</v>
      </c>
      <c r="B586" s="13" t="s">
        <v>360</v>
      </c>
      <c r="C586" t="s">
        <v>361</v>
      </c>
      <c r="D586" s="7" t="s">
        <v>362</v>
      </c>
      <c r="E586" s="13" t="s">
        <v>363</v>
      </c>
      <c r="H586" t="s">
        <v>364</v>
      </c>
      <c r="I586" t="s">
        <v>30</v>
      </c>
      <c r="J586" s="21" t="s">
        <v>31</v>
      </c>
      <c r="K586" s="71" t="s">
        <v>377</v>
      </c>
      <c r="L586" s="20">
        <v>7.5</v>
      </c>
    </row>
    <row r="587" spans="1:12">
      <c r="A587" s="1" t="s">
        <v>359</v>
      </c>
      <c r="B587" s="13" t="s">
        <v>360</v>
      </c>
      <c r="C587" t="s">
        <v>361</v>
      </c>
      <c r="D587" s="7" t="s">
        <v>362</v>
      </c>
      <c r="E587" s="13" t="s">
        <v>363</v>
      </c>
      <c r="H587" t="s">
        <v>364</v>
      </c>
      <c r="I587" t="s">
        <v>30</v>
      </c>
      <c r="J587" s="21" t="s">
        <v>31</v>
      </c>
      <c r="K587" s="71" t="s">
        <v>378</v>
      </c>
      <c r="L587" s="20">
        <v>9.6</v>
      </c>
    </row>
    <row r="588" spans="1:12">
      <c r="A588" s="1" t="s">
        <v>359</v>
      </c>
      <c r="B588" s="13" t="s">
        <v>360</v>
      </c>
      <c r="C588" t="s">
        <v>361</v>
      </c>
      <c r="D588" s="7" t="s">
        <v>362</v>
      </c>
      <c r="E588" s="13" t="s">
        <v>363</v>
      </c>
      <c r="H588" t="s">
        <v>364</v>
      </c>
      <c r="I588" t="s">
        <v>30</v>
      </c>
      <c r="J588" s="21" t="s">
        <v>31</v>
      </c>
      <c r="K588" s="71" t="s">
        <v>379</v>
      </c>
      <c r="L588" s="20">
        <v>18.1</v>
      </c>
    </row>
    <row r="589" spans="1:12">
      <c r="A589" s="1" t="s">
        <v>359</v>
      </c>
      <c r="B589" s="13" t="s">
        <v>360</v>
      </c>
      <c r="C589" t="s">
        <v>361</v>
      </c>
      <c r="D589" s="7" t="s">
        <v>362</v>
      </c>
      <c r="E589" s="13" t="s">
        <v>363</v>
      </c>
      <c r="H589" t="s">
        <v>364</v>
      </c>
      <c r="I589" t="s">
        <v>30</v>
      </c>
      <c r="J589" s="21" t="s">
        <v>31</v>
      </c>
      <c r="K589" s="71" t="s">
        <v>380</v>
      </c>
      <c r="L589" s="20">
        <v>9.4</v>
      </c>
    </row>
    <row r="590" spans="1:12">
      <c r="A590" s="1" t="s">
        <v>359</v>
      </c>
      <c r="B590" s="13" t="s">
        <v>360</v>
      </c>
      <c r="C590" t="s">
        <v>361</v>
      </c>
      <c r="D590" s="7" t="s">
        <v>362</v>
      </c>
      <c r="E590" s="13" t="s">
        <v>363</v>
      </c>
      <c r="H590" t="s">
        <v>364</v>
      </c>
      <c r="I590" t="s">
        <v>30</v>
      </c>
      <c r="J590" s="21" t="s">
        <v>31</v>
      </c>
      <c r="K590" s="71" t="s">
        <v>381</v>
      </c>
      <c r="L590" s="20">
        <v>5.8</v>
      </c>
    </row>
    <row r="591" spans="1:12">
      <c r="A591" s="1" t="s">
        <v>359</v>
      </c>
      <c r="B591" s="13" t="s">
        <v>360</v>
      </c>
      <c r="C591" t="s">
        <v>361</v>
      </c>
      <c r="D591" s="7" t="s">
        <v>362</v>
      </c>
      <c r="E591" s="13" t="s">
        <v>363</v>
      </c>
      <c r="H591" t="s">
        <v>364</v>
      </c>
      <c r="I591" t="s">
        <v>30</v>
      </c>
      <c r="J591" s="21" t="s">
        <v>31</v>
      </c>
      <c r="K591" s="71" t="s">
        <v>382</v>
      </c>
      <c r="L591" s="20">
        <v>5.5</v>
      </c>
    </row>
    <row r="592" spans="1:12">
      <c r="A592" s="1" t="s">
        <v>359</v>
      </c>
      <c r="B592" s="13" t="s">
        <v>360</v>
      </c>
      <c r="C592" t="s">
        <v>361</v>
      </c>
      <c r="D592" s="7" t="s">
        <v>362</v>
      </c>
      <c r="E592" s="13" t="s">
        <v>363</v>
      </c>
      <c r="H592" t="s">
        <v>364</v>
      </c>
      <c r="I592" t="s">
        <v>30</v>
      </c>
      <c r="J592" s="21" t="s">
        <v>31</v>
      </c>
      <c r="K592" s="71" t="s">
        <v>383</v>
      </c>
      <c r="L592" s="20">
        <v>0.8</v>
      </c>
    </row>
    <row r="593" spans="1:12">
      <c r="A593" s="1" t="s">
        <v>359</v>
      </c>
      <c r="B593" s="13" t="s">
        <v>360</v>
      </c>
      <c r="C593" t="s">
        <v>361</v>
      </c>
      <c r="D593" s="7" t="s">
        <v>362</v>
      </c>
      <c r="E593" s="13" t="s">
        <v>363</v>
      </c>
      <c r="H593" t="s">
        <v>364</v>
      </c>
      <c r="I593" t="s">
        <v>30</v>
      </c>
      <c r="J593" s="21" t="s">
        <v>31</v>
      </c>
      <c r="K593" s="71" t="s">
        <v>384</v>
      </c>
      <c r="L593" s="20">
        <v>1.8</v>
      </c>
    </row>
    <row r="594" spans="1:12">
      <c r="A594" s="1" t="s">
        <v>359</v>
      </c>
      <c r="B594" s="13" t="s">
        <v>360</v>
      </c>
      <c r="C594" t="s">
        <v>361</v>
      </c>
      <c r="D594" s="7" t="s">
        <v>362</v>
      </c>
      <c r="E594" s="13" t="s">
        <v>363</v>
      </c>
      <c r="H594" t="s">
        <v>364</v>
      </c>
      <c r="I594" t="s">
        <v>30</v>
      </c>
      <c r="J594" s="21" t="s">
        <v>31</v>
      </c>
      <c r="K594" s="71" t="s">
        <v>385</v>
      </c>
      <c r="L594" s="20">
        <v>5</v>
      </c>
    </row>
    <row r="595" spans="1:12">
      <c r="A595" s="1" t="s">
        <v>359</v>
      </c>
      <c r="B595" s="13" t="s">
        <v>360</v>
      </c>
      <c r="C595" t="s">
        <v>361</v>
      </c>
      <c r="D595" s="7" t="s">
        <v>362</v>
      </c>
      <c r="E595" s="13" t="s">
        <v>363</v>
      </c>
      <c r="H595" t="s">
        <v>364</v>
      </c>
      <c r="I595" t="s">
        <v>30</v>
      </c>
      <c r="J595" s="21" t="s">
        <v>31</v>
      </c>
      <c r="K595" s="71" t="s">
        <v>386</v>
      </c>
      <c r="L595" s="20">
        <v>12.1</v>
      </c>
    </row>
    <row r="596" spans="1:14">
      <c r="A596" s="1" t="s">
        <v>359</v>
      </c>
      <c r="B596" s="13" t="s">
        <v>360</v>
      </c>
      <c r="C596" t="s">
        <v>361</v>
      </c>
      <c r="D596" s="7" t="s">
        <v>362</v>
      </c>
      <c r="E596" s="13" t="s">
        <v>363</v>
      </c>
      <c r="H596" t="s">
        <v>387</v>
      </c>
      <c r="I596" t="s">
        <v>30</v>
      </c>
      <c r="J596" s="21" t="s">
        <v>31</v>
      </c>
      <c r="K596" s="71" t="s">
        <v>388</v>
      </c>
      <c r="L596" s="20">
        <v>32.9</v>
      </c>
      <c r="M596" s="20">
        <v>22.1</v>
      </c>
      <c r="N596" s="22">
        <v>0.671732522796353</v>
      </c>
    </row>
    <row r="597" spans="1:14">
      <c r="A597" s="1" t="s">
        <v>359</v>
      </c>
      <c r="B597" s="13" t="s">
        <v>360</v>
      </c>
      <c r="C597" t="s">
        <v>361</v>
      </c>
      <c r="D597" s="7" t="s">
        <v>362</v>
      </c>
      <c r="E597" s="13" t="s">
        <v>363</v>
      </c>
      <c r="H597" t="s">
        <v>387</v>
      </c>
      <c r="I597" t="s">
        <v>30</v>
      </c>
      <c r="J597" s="21" t="s">
        <v>31</v>
      </c>
      <c r="K597" s="71" t="s">
        <v>389</v>
      </c>
      <c r="L597" s="20">
        <v>26.2</v>
      </c>
      <c r="M597" s="20">
        <v>23.7</v>
      </c>
      <c r="N597" s="22">
        <v>0.904580152671756</v>
      </c>
    </row>
    <row r="598" spans="1:14">
      <c r="A598" s="1" t="s">
        <v>359</v>
      </c>
      <c r="B598" s="13" t="s">
        <v>360</v>
      </c>
      <c r="C598" t="s">
        <v>361</v>
      </c>
      <c r="D598" s="7" t="s">
        <v>362</v>
      </c>
      <c r="E598" s="13" t="s">
        <v>363</v>
      </c>
      <c r="H598" t="s">
        <v>387</v>
      </c>
      <c r="I598" t="s">
        <v>30</v>
      </c>
      <c r="J598" s="21" t="s">
        <v>31</v>
      </c>
      <c r="K598" s="71" t="s">
        <v>390</v>
      </c>
      <c r="L598" s="20">
        <v>47.9</v>
      </c>
      <c r="M598" s="20">
        <v>41.4</v>
      </c>
      <c r="N598" s="22">
        <v>0.864300626304802</v>
      </c>
    </row>
    <row r="599" spans="1:14">
      <c r="A599" s="1" t="s">
        <v>359</v>
      </c>
      <c r="B599" s="13" t="s">
        <v>360</v>
      </c>
      <c r="C599" t="s">
        <v>361</v>
      </c>
      <c r="D599" s="7" t="s">
        <v>362</v>
      </c>
      <c r="E599" s="13" t="s">
        <v>363</v>
      </c>
      <c r="H599" t="s">
        <v>387</v>
      </c>
      <c r="I599" t="s">
        <v>30</v>
      </c>
      <c r="J599" s="21" t="s">
        <v>31</v>
      </c>
      <c r="K599" s="71" t="s">
        <v>391</v>
      </c>
      <c r="L599" s="20">
        <v>44.1</v>
      </c>
      <c r="M599" s="20">
        <v>36.6</v>
      </c>
      <c r="N599" s="22">
        <v>0.829931972789116</v>
      </c>
    </row>
    <row r="600" spans="1:14">
      <c r="A600" s="1" t="s">
        <v>359</v>
      </c>
      <c r="B600" s="13" t="s">
        <v>360</v>
      </c>
      <c r="C600" t="s">
        <v>361</v>
      </c>
      <c r="D600" s="7" t="s">
        <v>362</v>
      </c>
      <c r="E600" s="13" t="s">
        <v>363</v>
      </c>
      <c r="H600" t="s">
        <v>387</v>
      </c>
      <c r="I600" t="s">
        <v>30</v>
      </c>
      <c r="J600" s="21" t="s">
        <v>31</v>
      </c>
      <c r="K600" s="71" t="s">
        <v>392</v>
      </c>
      <c r="L600" s="20">
        <v>26.2</v>
      </c>
      <c r="M600" s="20">
        <v>22.7</v>
      </c>
      <c r="N600" s="22">
        <v>0.866412213740458</v>
      </c>
    </row>
    <row r="601" spans="1:14">
      <c r="A601" s="1" t="s">
        <v>359</v>
      </c>
      <c r="B601" s="13" t="s">
        <v>360</v>
      </c>
      <c r="C601" t="s">
        <v>361</v>
      </c>
      <c r="D601" s="7" t="s">
        <v>362</v>
      </c>
      <c r="E601" s="13" t="s">
        <v>363</v>
      </c>
      <c r="H601" t="s">
        <v>387</v>
      </c>
      <c r="I601" t="s">
        <v>30</v>
      </c>
      <c r="J601" s="21" t="s">
        <v>31</v>
      </c>
      <c r="K601" s="71" t="s">
        <v>393</v>
      </c>
      <c r="L601" s="20">
        <v>27.2</v>
      </c>
      <c r="M601" s="20">
        <v>25.9</v>
      </c>
      <c r="N601" s="22">
        <v>0.952205882352941</v>
      </c>
    </row>
    <row r="602" spans="1:14">
      <c r="A602" s="1" t="s">
        <v>359</v>
      </c>
      <c r="B602" s="13" t="s">
        <v>360</v>
      </c>
      <c r="C602" t="s">
        <v>361</v>
      </c>
      <c r="D602" s="7" t="s">
        <v>362</v>
      </c>
      <c r="E602" s="13" t="s">
        <v>363</v>
      </c>
      <c r="H602" t="s">
        <v>387</v>
      </c>
      <c r="I602" t="s">
        <v>30</v>
      </c>
      <c r="J602" s="21" t="s">
        <v>31</v>
      </c>
      <c r="K602" s="71" t="s">
        <v>394</v>
      </c>
      <c r="L602" s="20">
        <v>46.8</v>
      </c>
      <c r="M602" s="20">
        <v>39.6</v>
      </c>
      <c r="N602" s="22">
        <v>0.846153846153846</v>
      </c>
    </row>
    <row r="603" spans="1:14">
      <c r="A603" s="1" t="s">
        <v>359</v>
      </c>
      <c r="B603" s="13" t="s">
        <v>360</v>
      </c>
      <c r="C603" t="s">
        <v>361</v>
      </c>
      <c r="D603" s="7" t="s">
        <v>362</v>
      </c>
      <c r="E603" s="13" t="s">
        <v>363</v>
      </c>
      <c r="H603" t="s">
        <v>387</v>
      </c>
      <c r="I603" t="s">
        <v>30</v>
      </c>
      <c r="J603" s="21" t="s">
        <v>31</v>
      </c>
      <c r="K603" s="71" t="s">
        <v>395</v>
      </c>
      <c r="L603" s="20">
        <v>48.7</v>
      </c>
      <c r="M603" s="20">
        <v>44.8</v>
      </c>
      <c r="N603" s="22">
        <v>0.919917864476386</v>
      </c>
    </row>
    <row r="604" spans="1:14">
      <c r="A604" s="1" t="s">
        <v>359</v>
      </c>
      <c r="B604" s="13" t="s">
        <v>360</v>
      </c>
      <c r="C604" t="s">
        <v>361</v>
      </c>
      <c r="D604" s="7" t="s">
        <v>362</v>
      </c>
      <c r="E604" s="13" t="s">
        <v>363</v>
      </c>
      <c r="H604" t="s">
        <v>387</v>
      </c>
      <c r="I604" t="s">
        <v>30</v>
      </c>
      <c r="J604" s="21" t="s">
        <v>31</v>
      </c>
      <c r="K604" s="71" t="s">
        <v>396</v>
      </c>
      <c r="L604" s="20">
        <v>45.9</v>
      </c>
      <c r="M604" s="20">
        <v>43.5</v>
      </c>
      <c r="N604" s="22">
        <v>0.947712418300654</v>
      </c>
    </row>
    <row r="605" spans="1:14">
      <c r="A605" s="1" t="s">
        <v>359</v>
      </c>
      <c r="B605" s="13" t="s">
        <v>360</v>
      </c>
      <c r="C605" t="s">
        <v>361</v>
      </c>
      <c r="D605" s="7" t="s">
        <v>362</v>
      </c>
      <c r="E605" s="13" t="s">
        <v>363</v>
      </c>
      <c r="H605" t="s">
        <v>387</v>
      </c>
      <c r="I605" t="s">
        <v>30</v>
      </c>
      <c r="J605" s="21" t="s">
        <v>31</v>
      </c>
      <c r="K605" s="71" t="s">
        <v>397</v>
      </c>
      <c r="L605" s="20">
        <v>56.7</v>
      </c>
      <c r="M605" s="20">
        <v>47.1</v>
      </c>
      <c r="N605" s="22">
        <v>0.830687830687831</v>
      </c>
    </row>
    <row r="606" spans="1:14">
      <c r="A606" s="1" t="s">
        <v>359</v>
      </c>
      <c r="B606" s="13" t="s">
        <v>360</v>
      </c>
      <c r="C606" t="s">
        <v>361</v>
      </c>
      <c r="D606" s="7" t="s">
        <v>362</v>
      </c>
      <c r="E606" s="13" t="s">
        <v>363</v>
      </c>
      <c r="H606" t="s">
        <v>387</v>
      </c>
      <c r="I606" t="s">
        <v>30</v>
      </c>
      <c r="J606" s="21" t="s">
        <v>31</v>
      </c>
      <c r="K606" s="71" t="s">
        <v>398</v>
      </c>
      <c r="L606" s="20">
        <v>50.5</v>
      </c>
      <c r="M606" s="20">
        <v>42.4</v>
      </c>
      <c r="N606" s="22">
        <v>0.83960396039604</v>
      </c>
    </row>
    <row r="607" spans="1:14">
      <c r="A607" s="1" t="s">
        <v>359</v>
      </c>
      <c r="B607" s="13" t="s">
        <v>360</v>
      </c>
      <c r="C607" t="s">
        <v>361</v>
      </c>
      <c r="D607" s="7" t="s">
        <v>362</v>
      </c>
      <c r="E607" s="13" t="s">
        <v>363</v>
      </c>
      <c r="H607" t="s">
        <v>387</v>
      </c>
      <c r="I607" t="s">
        <v>30</v>
      </c>
      <c r="J607" s="21" t="s">
        <v>31</v>
      </c>
      <c r="K607" s="71" t="s">
        <v>399</v>
      </c>
      <c r="L607" s="20">
        <v>52.3</v>
      </c>
      <c r="M607" s="20">
        <v>44.8</v>
      </c>
      <c r="N607" s="22">
        <v>0.8565965583174</v>
      </c>
    </row>
    <row r="608" spans="1:14">
      <c r="A608" s="1" t="s">
        <v>359</v>
      </c>
      <c r="B608" s="13" t="s">
        <v>360</v>
      </c>
      <c r="C608" t="s">
        <v>361</v>
      </c>
      <c r="D608" s="7" t="s">
        <v>362</v>
      </c>
      <c r="E608" s="13" t="s">
        <v>363</v>
      </c>
      <c r="H608" t="s">
        <v>387</v>
      </c>
      <c r="I608" t="s">
        <v>30</v>
      </c>
      <c r="J608" s="21" t="s">
        <v>31</v>
      </c>
      <c r="K608" s="71" t="s">
        <v>400</v>
      </c>
      <c r="L608" s="20">
        <v>47.8</v>
      </c>
      <c r="M608" s="20">
        <v>38.8</v>
      </c>
      <c r="N608" s="22">
        <v>0.811715481171548</v>
      </c>
    </row>
    <row r="609" spans="1:14">
      <c r="A609" s="1" t="s">
        <v>359</v>
      </c>
      <c r="B609" s="13" t="s">
        <v>360</v>
      </c>
      <c r="C609" t="s">
        <v>361</v>
      </c>
      <c r="D609" s="7" t="s">
        <v>362</v>
      </c>
      <c r="E609" s="13" t="s">
        <v>363</v>
      </c>
      <c r="H609" t="s">
        <v>387</v>
      </c>
      <c r="I609" t="s">
        <v>30</v>
      </c>
      <c r="J609" s="21" t="s">
        <v>31</v>
      </c>
      <c r="K609" s="71" t="s">
        <v>401</v>
      </c>
      <c r="L609" s="20">
        <v>61.9</v>
      </c>
      <c r="M609" s="20">
        <v>54.2</v>
      </c>
      <c r="N609" s="22">
        <v>0.875605815831987</v>
      </c>
    </row>
    <row r="610" spans="1:14">
      <c r="A610" s="1" t="s">
        <v>359</v>
      </c>
      <c r="B610" s="13" t="s">
        <v>360</v>
      </c>
      <c r="C610" t="s">
        <v>361</v>
      </c>
      <c r="D610" s="7" t="s">
        <v>362</v>
      </c>
      <c r="E610" s="13" t="s">
        <v>363</v>
      </c>
      <c r="H610" t="s">
        <v>387</v>
      </c>
      <c r="I610" t="s">
        <v>30</v>
      </c>
      <c r="J610" s="21" t="s">
        <v>31</v>
      </c>
      <c r="K610" s="71" t="s">
        <v>402</v>
      </c>
      <c r="L610" s="20">
        <v>65</v>
      </c>
      <c r="M610" s="20">
        <v>54.3</v>
      </c>
      <c r="N610" s="22">
        <v>0.835384615384615</v>
      </c>
    </row>
    <row r="611" spans="1:14">
      <c r="A611" s="1" t="s">
        <v>359</v>
      </c>
      <c r="B611" s="13" t="s">
        <v>360</v>
      </c>
      <c r="C611" t="s">
        <v>361</v>
      </c>
      <c r="D611" s="7" t="s">
        <v>362</v>
      </c>
      <c r="E611" s="13" t="s">
        <v>363</v>
      </c>
      <c r="H611" t="s">
        <v>387</v>
      </c>
      <c r="I611" t="s">
        <v>30</v>
      </c>
      <c r="J611" s="21" t="s">
        <v>31</v>
      </c>
      <c r="K611" s="71" t="s">
        <v>403</v>
      </c>
      <c r="L611" s="20">
        <v>43.5</v>
      </c>
      <c r="M611" s="20">
        <v>35.3</v>
      </c>
      <c r="N611" s="22">
        <v>0.811494252873563</v>
      </c>
    </row>
    <row r="612" spans="1:14">
      <c r="A612" s="1" t="s">
        <v>359</v>
      </c>
      <c r="B612" s="13" t="s">
        <v>360</v>
      </c>
      <c r="C612" t="s">
        <v>361</v>
      </c>
      <c r="D612" s="7" t="s">
        <v>362</v>
      </c>
      <c r="E612" s="13" t="s">
        <v>363</v>
      </c>
      <c r="H612" t="s">
        <v>387</v>
      </c>
      <c r="I612" t="s">
        <v>30</v>
      </c>
      <c r="J612" s="21" t="s">
        <v>31</v>
      </c>
      <c r="K612" s="71" t="s">
        <v>404</v>
      </c>
      <c r="L612" s="20">
        <v>62.8</v>
      </c>
      <c r="M612" s="20">
        <v>55.1</v>
      </c>
      <c r="N612" s="22">
        <v>0.877388535031847</v>
      </c>
    </row>
    <row r="613" spans="1:14">
      <c r="A613" s="1" t="s">
        <v>359</v>
      </c>
      <c r="B613" s="13" t="s">
        <v>360</v>
      </c>
      <c r="C613" t="s">
        <v>361</v>
      </c>
      <c r="D613" s="7" t="s">
        <v>362</v>
      </c>
      <c r="E613" s="13" t="s">
        <v>363</v>
      </c>
      <c r="H613" t="s">
        <v>387</v>
      </c>
      <c r="I613" t="s">
        <v>30</v>
      </c>
      <c r="J613" s="21" t="s">
        <v>31</v>
      </c>
      <c r="K613" s="71" t="s">
        <v>405</v>
      </c>
      <c r="L613" s="20">
        <v>38.1</v>
      </c>
      <c r="M613" s="20">
        <v>30.4</v>
      </c>
      <c r="N613" s="22">
        <v>0.797900262467191</v>
      </c>
    </row>
    <row r="614" spans="1:14">
      <c r="A614" s="1" t="s">
        <v>359</v>
      </c>
      <c r="B614" s="13" t="s">
        <v>360</v>
      </c>
      <c r="C614" t="s">
        <v>361</v>
      </c>
      <c r="D614" s="7" t="s">
        <v>362</v>
      </c>
      <c r="E614" s="13" t="s">
        <v>363</v>
      </c>
      <c r="H614" t="s">
        <v>387</v>
      </c>
      <c r="I614" t="s">
        <v>30</v>
      </c>
      <c r="J614" s="21" t="s">
        <v>31</v>
      </c>
      <c r="K614" s="71" t="s">
        <v>406</v>
      </c>
      <c r="L614" s="20">
        <v>40.3</v>
      </c>
      <c r="M614" s="20">
        <v>32.6</v>
      </c>
      <c r="N614" s="22">
        <v>0.80893300248139</v>
      </c>
    </row>
    <row r="615" spans="1:14">
      <c r="A615" s="1" t="s">
        <v>359</v>
      </c>
      <c r="B615" s="13" t="s">
        <v>360</v>
      </c>
      <c r="C615" t="s">
        <v>361</v>
      </c>
      <c r="D615" s="7" t="s">
        <v>362</v>
      </c>
      <c r="E615" s="13" t="s">
        <v>363</v>
      </c>
      <c r="H615" t="s">
        <v>387</v>
      </c>
      <c r="I615" t="s">
        <v>30</v>
      </c>
      <c r="J615" s="21" t="s">
        <v>31</v>
      </c>
      <c r="K615" s="71" t="s">
        <v>407</v>
      </c>
      <c r="L615" s="20">
        <v>45.5</v>
      </c>
      <c r="M615" s="20">
        <v>37</v>
      </c>
      <c r="N615" s="22">
        <v>0.813186813186813</v>
      </c>
    </row>
    <row r="616" spans="1:14">
      <c r="A616" s="1" t="s">
        <v>359</v>
      </c>
      <c r="B616" s="13" t="s">
        <v>360</v>
      </c>
      <c r="C616" t="s">
        <v>361</v>
      </c>
      <c r="D616" s="7" t="s">
        <v>362</v>
      </c>
      <c r="E616" s="13" t="s">
        <v>363</v>
      </c>
      <c r="H616" t="s">
        <v>387</v>
      </c>
      <c r="I616" t="s">
        <v>30</v>
      </c>
      <c r="J616" s="21" t="s">
        <v>31</v>
      </c>
      <c r="K616" s="71" t="s">
        <v>408</v>
      </c>
      <c r="L616" s="20">
        <v>51.2</v>
      </c>
      <c r="M616" s="20">
        <v>44.8</v>
      </c>
      <c r="N616" s="22">
        <v>0.875</v>
      </c>
    </row>
    <row r="617" spans="1:14">
      <c r="A617" s="1" t="s">
        <v>359</v>
      </c>
      <c r="B617" s="13" t="s">
        <v>360</v>
      </c>
      <c r="C617" t="s">
        <v>361</v>
      </c>
      <c r="D617" s="7" t="s">
        <v>362</v>
      </c>
      <c r="E617" s="13" t="s">
        <v>363</v>
      </c>
      <c r="H617" t="s">
        <v>387</v>
      </c>
      <c r="I617" t="s">
        <v>30</v>
      </c>
      <c r="J617" s="21" t="s">
        <v>31</v>
      </c>
      <c r="K617" s="71" t="s">
        <v>409</v>
      </c>
      <c r="L617" s="20">
        <v>49</v>
      </c>
      <c r="M617" s="20">
        <v>41.3</v>
      </c>
      <c r="N617" s="22">
        <v>0.842857142857143</v>
      </c>
    </row>
    <row r="618" spans="1:14">
      <c r="A618" s="1" t="s">
        <v>359</v>
      </c>
      <c r="B618" s="13" t="s">
        <v>360</v>
      </c>
      <c r="C618" t="s">
        <v>361</v>
      </c>
      <c r="D618" s="7" t="s">
        <v>362</v>
      </c>
      <c r="E618" s="13" t="s">
        <v>363</v>
      </c>
      <c r="H618" t="s">
        <v>387</v>
      </c>
      <c r="I618" t="s">
        <v>30</v>
      </c>
      <c r="J618" s="21" t="s">
        <v>31</v>
      </c>
      <c r="K618" s="71" t="s">
        <v>410</v>
      </c>
      <c r="L618" s="20">
        <v>49.9</v>
      </c>
      <c r="M618" s="20">
        <v>37.2</v>
      </c>
      <c r="N618" s="22">
        <v>0.745490981963928</v>
      </c>
    </row>
    <row r="619" spans="1:14">
      <c r="A619" s="1" t="s">
        <v>359</v>
      </c>
      <c r="B619" s="13" t="s">
        <v>360</v>
      </c>
      <c r="C619" t="s">
        <v>361</v>
      </c>
      <c r="D619" s="7" t="s">
        <v>362</v>
      </c>
      <c r="E619" s="13" t="s">
        <v>363</v>
      </c>
      <c r="H619" t="s">
        <v>387</v>
      </c>
      <c r="I619" t="s">
        <v>30</v>
      </c>
      <c r="J619" s="21" t="s">
        <v>31</v>
      </c>
      <c r="K619" s="71" t="s">
        <v>411</v>
      </c>
      <c r="L619" s="20">
        <v>44.8</v>
      </c>
      <c r="M619" s="20">
        <v>38.4</v>
      </c>
      <c r="N619" s="22">
        <v>0.857142857142857</v>
      </c>
    </row>
    <row r="620" spans="1:14">
      <c r="A620" s="1" t="s">
        <v>359</v>
      </c>
      <c r="B620" s="13" t="s">
        <v>360</v>
      </c>
      <c r="C620" t="s">
        <v>361</v>
      </c>
      <c r="D620" s="7" t="s">
        <v>362</v>
      </c>
      <c r="E620" s="13" t="s">
        <v>363</v>
      </c>
      <c r="H620" t="s">
        <v>387</v>
      </c>
      <c r="I620" t="s">
        <v>30</v>
      </c>
      <c r="J620" s="21" t="s">
        <v>31</v>
      </c>
      <c r="K620" s="71" t="s">
        <v>412</v>
      </c>
      <c r="L620" s="20">
        <v>47.7</v>
      </c>
      <c r="M620" s="20">
        <v>40.3</v>
      </c>
      <c r="N620" s="22">
        <v>0.844863731656184</v>
      </c>
    </row>
    <row r="621" spans="1:14">
      <c r="A621" s="1" t="s">
        <v>359</v>
      </c>
      <c r="B621" s="13" t="s">
        <v>360</v>
      </c>
      <c r="C621" t="s">
        <v>361</v>
      </c>
      <c r="D621" s="7" t="s">
        <v>362</v>
      </c>
      <c r="E621" s="13" t="s">
        <v>363</v>
      </c>
      <c r="H621" t="s">
        <v>387</v>
      </c>
      <c r="I621" t="s">
        <v>30</v>
      </c>
      <c r="J621" s="21" t="s">
        <v>31</v>
      </c>
      <c r="K621" s="71" t="s">
        <v>413</v>
      </c>
      <c r="L621" s="20">
        <v>41.2</v>
      </c>
      <c r="M621" s="20">
        <v>33.3</v>
      </c>
      <c r="N621" s="22">
        <v>0.808252427184466</v>
      </c>
    </row>
    <row r="622" spans="1:14">
      <c r="A622" s="1" t="s">
        <v>359</v>
      </c>
      <c r="B622" s="13" t="s">
        <v>360</v>
      </c>
      <c r="C622" t="s">
        <v>361</v>
      </c>
      <c r="D622" s="7" t="s">
        <v>362</v>
      </c>
      <c r="E622" s="13" t="s">
        <v>363</v>
      </c>
      <c r="H622" t="s">
        <v>387</v>
      </c>
      <c r="I622" t="s">
        <v>30</v>
      </c>
      <c r="J622" s="21" t="s">
        <v>31</v>
      </c>
      <c r="K622" s="71" t="s">
        <v>414</v>
      </c>
      <c r="L622" s="20">
        <v>21.9</v>
      </c>
      <c r="M622" s="20">
        <v>19.6</v>
      </c>
      <c r="N622" s="22">
        <v>0.894977168949772</v>
      </c>
    </row>
    <row r="623" spans="1:14">
      <c r="A623" s="1" t="s">
        <v>359</v>
      </c>
      <c r="B623" s="13" t="s">
        <v>360</v>
      </c>
      <c r="C623" t="s">
        <v>361</v>
      </c>
      <c r="D623" s="7" t="s">
        <v>362</v>
      </c>
      <c r="E623" s="13" t="s">
        <v>363</v>
      </c>
      <c r="H623" t="s">
        <v>387</v>
      </c>
      <c r="I623" t="s">
        <v>30</v>
      </c>
      <c r="J623" s="21" t="s">
        <v>31</v>
      </c>
      <c r="K623" s="71" t="s">
        <v>415</v>
      </c>
      <c r="L623" s="20">
        <v>37.8</v>
      </c>
      <c r="M623" s="20">
        <v>32.7</v>
      </c>
      <c r="N623" s="22">
        <v>0.865079365079365</v>
      </c>
    </row>
    <row r="624" spans="1:14">
      <c r="A624" s="1" t="s">
        <v>359</v>
      </c>
      <c r="B624" s="13" t="s">
        <v>360</v>
      </c>
      <c r="C624" t="s">
        <v>361</v>
      </c>
      <c r="D624" s="7" t="s">
        <v>362</v>
      </c>
      <c r="E624" s="13" t="s">
        <v>363</v>
      </c>
      <c r="H624" t="s">
        <v>387</v>
      </c>
      <c r="I624" t="s">
        <v>30</v>
      </c>
      <c r="J624" s="21" t="s">
        <v>31</v>
      </c>
      <c r="K624" s="71" t="s">
        <v>416</v>
      </c>
      <c r="L624" s="20">
        <v>50</v>
      </c>
      <c r="M624" s="20">
        <v>43.4</v>
      </c>
      <c r="N624" s="22">
        <v>0.868</v>
      </c>
    </row>
    <row r="625" spans="1:14">
      <c r="A625" s="1" t="s">
        <v>359</v>
      </c>
      <c r="B625" s="13" t="s">
        <v>360</v>
      </c>
      <c r="C625" t="s">
        <v>361</v>
      </c>
      <c r="D625" s="7" t="s">
        <v>362</v>
      </c>
      <c r="E625" s="13" t="s">
        <v>363</v>
      </c>
      <c r="H625" t="s">
        <v>387</v>
      </c>
      <c r="I625" t="s">
        <v>30</v>
      </c>
      <c r="J625" s="21" t="s">
        <v>31</v>
      </c>
      <c r="K625" s="71" t="s">
        <v>417</v>
      </c>
      <c r="L625" s="20">
        <v>48.8</v>
      </c>
      <c r="M625" s="20">
        <v>42.4</v>
      </c>
      <c r="N625" s="22">
        <v>0.868852459016394</v>
      </c>
    </row>
    <row r="626" spans="1:14">
      <c r="A626" s="1" t="s">
        <v>359</v>
      </c>
      <c r="B626" s="13" t="s">
        <v>360</v>
      </c>
      <c r="C626" t="s">
        <v>361</v>
      </c>
      <c r="D626" s="7" t="s">
        <v>362</v>
      </c>
      <c r="E626" s="13" t="s">
        <v>363</v>
      </c>
      <c r="H626" t="s">
        <v>418</v>
      </c>
      <c r="I626" t="s">
        <v>30</v>
      </c>
      <c r="J626" s="21" t="s">
        <v>31</v>
      </c>
      <c r="K626" s="71" t="s">
        <v>419</v>
      </c>
      <c r="L626" s="20">
        <v>56.7</v>
      </c>
      <c r="M626" s="20">
        <v>53.1</v>
      </c>
      <c r="N626" s="22">
        <v>0.936507936507937</v>
      </c>
    </row>
    <row r="627" spans="1:14">
      <c r="A627" s="1" t="s">
        <v>359</v>
      </c>
      <c r="B627" s="13" t="s">
        <v>360</v>
      </c>
      <c r="C627" t="s">
        <v>361</v>
      </c>
      <c r="D627" s="7" t="s">
        <v>362</v>
      </c>
      <c r="E627" s="13" t="s">
        <v>363</v>
      </c>
      <c r="H627" t="s">
        <v>418</v>
      </c>
      <c r="I627" t="s">
        <v>30</v>
      </c>
      <c r="J627" s="21" t="s">
        <v>31</v>
      </c>
      <c r="K627" s="71" t="s">
        <v>420</v>
      </c>
      <c r="L627" s="20">
        <v>52.8</v>
      </c>
      <c r="M627" s="20">
        <v>47.8</v>
      </c>
      <c r="N627" s="22">
        <v>0.90530303030303</v>
      </c>
    </row>
    <row r="628" spans="1:14">
      <c r="A628" s="1" t="s">
        <v>359</v>
      </c>
      <c r="B628" s="13" t="s">
        <v>360</v>
      </c>
      <c r="C628" t="s">
        <v>361</v>
      </c>
      <c r="D628" s="7" t="s">
        <v>362</v>
      </c>
      <c r="E628" s="13" t="s">
        <v>363</v>
      </c>
      <c r="H628" t="s">
        <v>418</v>
      </c>
      <c r="I628" t="s">
        <v>30</v>
      </c>
      <c r="J628" s="21" t="s">
        <v>31</v>
      </c>
      <c r="K628" s="71" t="s">
        <v>421</v>
      </c>
      <c r="L628" s="20">
        <v>58.2</v>
      </c>
      <c r="M628" s="20">
        <v>49.2</v>
      </c>
      <c r="N628" s="22">
        <v>0.845360824742268</v>
      </c>
    </row>
    <row r="629" spans="1:14">
      <c r="A629" s="1" t="s">
        <v>359</v>
      </c>
      <c r="B629" s="13" t="s">
        <v>360</v>
      </c>
      <c r="C629" t="s">
        <v>361</v>
      </c>
      <c r="D629" s="7" t="s">
        <v>362</v>
      </c>
      <c r="E629" s="13" t="s">
        <v>363</v>
      </c>
      <c r="H629" t="s">
        <v>418</v>
      </c>
      <c r="I629" t="s">
        <v>30</v>
      </c>
      <c r="J629" s="21" t="s">
        <v>31</v>
      </c>
      <c r="K629" s="71" t="s">
        <v>422</v>
      </c>
      <c r="L629" s="20">
        <v>60.7</v>
      </c>
      <c r="M629" s="20">
        <v>54.9</v>
      </c>
      <c r="N629" s="22">
        <v>0.904448105436573</v>
      </c>
    </row>
    <row r="630" spans="1:14">
      <c r="A630" s="1" t="s">
        <v>359</v>
      </c>
      <c r="B630" s="13" t="s">
        <v>360</v>
      </c>
      <c r="C630" t="s">
        <v>361</v>
      </c>
      <c r="D630" s="7" t="s">
        <v>362</v>
      </c>
      <c r="E630" s="13" t="s">
        <v>363</v>
      </c>
      <c r="H630" t="s">
        <v>418</v>
      </c>
      <c r="I630" t="s">
        <v>30</v>
      </c>
      <c r="J630" s="21" t="s">
        <v>31</v>
      </c>
      <c r="K630" s="71" t="s">
        <v>423</v>
      </c>
      <c r="L630" s="20">
        <v>23.6</v>
      </c>
      <c r="M630" s="20">
        <v>23.7</v>
      </c>
      <c r="N630" s="22">
        <v>1.00423728813559</v>
      </c>
    </row>
    <row r="631" spans="1:14">
      <c r="A631" s="1" t="s">
        <v>359</v>
      </c>
      <c r="B631" s="13" t="s">
        <v>360</v>
      </c>
      <c r="C631" t="s">
        <v>361</v>
      </c>
      <c r="D631" s="7" t="s">
        <v>362</v>
      </c>
      <c r="E631" s="13" t="s">
        <v>363</v>
      </c>
      <c r="H631" t="s">
        <v>418</v>
      </c>
      <c r="I631" t="s">
        <v>30</v>
      </c>
      <c r="J631" s="21" t="s">
        <v>31</v>
      </c>
      <c r="K631" s="71" t="s">
        <v>424</v>
      </c>
      <c r="L631" s="20">
        <v>30.6</v>
      </c>
      <c r="M631" s="20">
        <v>31.5</v>
      </c>
      <c r="N631" s="22">
        <v>1.02941176470588</v>
      </c>
    </row>
    <row r="632" spans="1:14">
      <c r="A632" s="1" t="s">
        <v>359</v>
      </c>
      <c r="B632" s="13" t="s">
        <v>360</v>
      </c>
      <c r="C632" t="s">
        <v>361</v>
      </c>
      <c r="D632" s="7" t="s">
        <v>362</v>
      </c>
      <c r="E632" s="13" t="s">
        <v>363</v>
      </c>
      <c r="H632" t="s">
        <v>418</v>
      </c>
      <c r="I632" t="s">
        <v>30</v>
      </c>
      <c r="J632" s="21" t="s">
        <v>31</v>
      </c>
      <c r="K632" s="71" t="s">
        <v>425</v>
      </c>
      <c r="L632" s="20">
        <v>37.8</v>
      </c>
      <c r="M632" s="20">
        <v>35.1</v>
      </c>
      <c r="N632" s="22">
        <v>0.928571428571429</v>
      </c>
    </row>
    <row r="633" spans="1:14">
      <c r="A633" s="1" t="s">
        <v>359</v>
      </c>
      <c r="B633" s="13" t="s">
        <v>360</v>
      </c>
      <c r="C633" t="s">
        <v>361</v>
      </c>
      <c r="D633" s="7" t="s">
        <v>362</v>
      </c>
      <c r="E633" s="13" t="s">
        <v>363</v>
      </c>
      <c r="H633" t="s">
        <v>418</v>
      </c>
      <c r="I633" t="s">
        <v>30</v>
      </c>
      <c r="J633" s="21" t="s">
        <v>31</v>
      </c>
      <c r="K633" s="71" t="s">
        <v>425</v>
      </c>
      <c r="L633" s="20">
        <v>46.4</v>
      </c>
      <c r="M633" s="20">
        <v>45.6</v>
      </c>
      <c r="N633" s="22">
        <v>0.982758620689655</v>
      </c>
    </row>
    <row r="634" spans="1:14">
      <c r="A634" s="1" t="s">
        <v>359</v>
      </c>
      <c r="B634" s="13" t="s">
        <v>360</v>
      </c>
      <c r="C634" t="s">
        <v>361</v>
      </c>
      <c r="D634" s="7" t="s">
        <v>362</v>
      </c>
      <c r="E634" s="13" t="s">
        <v>363</v>
      </c>
      <c r="H634" t="s">
        <v>418</v>
      </c>
      <c r="I634" t="s">
        <v>30</v>
      </c>
      <c r="J634" s="21" t="s">
        <v>31</v>
      </c>
      <c r="K634" s="71" t="s">
        <v>426</v>
      </c>
      <c r="L634" s="20">
        <v>67.7</v>
      </c>
      <c r="M634" s="20">
        <v>64.3</v>
      </c>
      <c r="N634" s="22">
        <v>0.949778434268833</v>
      </c>
    </row>
    <row r="635" spans="1:14">
      <c r="A635" s="1" t="s">
        <v>359</v>
      </c>
      <c r="B635" s="13" t="s">
        <v>360</v>
      </c>
      <c r="C635" t="s">
        <v>361</v>
      </c>
      <c r="D635" s="7" t="s">
        <v>362</v>
      </c>
      <c r="E635" s="13" t="s">
        <v>363</v>
      </c>
      <c r="H635" t="s">
        <v>418</v>
      </c>
      <c r="I635" t="s">
        <v>30</v>
      </c>
      <c r="J635" s="21" t="s">
        <v>31</v>
      </c>
      <c r="K635" s="71" t="s">
        <v>427</v>
      </c>
      <c r="L635" s="20">
        <v>47.9</v>
      </c>
      <c r="M635" s="20">
        <v>45.2</v>
      </c>
      <c r="N635" s="22">
        <v>0.943632567849687</v>
      </c>
    </row>
    <row r="636" spans="1:14">
      <c r="A636" s="1" t="s">
        <v>359</v>
      </c>
      <c r="B636" s="13" t="s">
        <v>360</v>
      </c>
      <c r="C636" t="s">
        <v>361</v>
      </c>
      <c r="D636" s="7" t="s">
        <v>362</v>
      </c>
      <c r="E636" s="13" t="s">
        <v>363</v>
      </c>
      <c r="H636" t="s">
        <v>418</v>
      </c>
      <c r="I636" t="s">
        <v>30</v>
      </c>
      <c r="J636" s="21" t="s">
        <v>31</v>
      </c>
      <c r="K636" s="71" t="s">
        <v>428</v>
      </c>
      <c r="L636" s="20">
        <v>68</v>
      </c>
      <c r="M636" s="20">
        <v>63.5</v>
      </c>
      <c r="N636" s="22">
        <v>0.933823529411765</v>
      </c>
    </row>
    <row r="637" spans="1:14">
      <c r="A637" s="1" t="s">
        <v>359</v>
      </c>
      <c r="B637" s="13" t="s">
        <v>360</v>
      </c>
      <c r="C637" t="s">
        <v>361</v>
      </c>
      <c r="D637" s="7" t="s">
        <v>362</v>
      </c>
      <c r="E637" s="13" t="s">
        <v>363</v>
      </c>
      <c r="H637" t="s">
        <v>418</v>
      </c>
      <c r="I637" t="s">
        <v>30</v>
      </c>
      <c r="J637" s="21" t="s">
        <v>31</v>
      </c>
      <c r="K637" s="71" t="s">
        <v>429</v>
      </c>
      <c r="L637" s="20">
        <v>59.9</v>
      </c>
      <c r="M637" s="20">
        <v>57.8</v>
      </c>
      <c r="N637" s="22">
        <v>0.964941569282137</v>
      </c>
    </row>
    <row r="638" spans="1:14">
      <c r="A638" s="1" t="s">
        <v>359</v>
      </c>
      <c r="B638" s="13" t="s">
        <v>360</v>
      </c>
      <c r="C638" t="s">
        <v>361</v>
      </c>
      <c r="D638" s="7" t="s">
        <v>362</v>
      </c>
      <c r="E638" s="13" t="s">
        <v>363</v>
      </c>
      <c r="H638" t="s">
        <v>418</v>
      </c>
      <c r="I638" t="s">
        <v>30</v>
      </c>
      <c r="J638" s="21" t="s">
        <v>31</v>
      </c>
      <c r="K638" s="71" t="s">
        <v>430</v>
      </c>
      <c r="L638" s="20">
        <v>55.5</v>
      </c>
      <c r="M638" s="20">
        <v>48.5</v>
      </c>
      <c r="N638" s="22">
        <v>0.873873873873874</v>
      </c>
    </row>
    <row r="639" spans="1:14">
      <c r="A639" s="1" t="s">
        <v>359</v>
      </c>
      <c r="B639" s="13" t="s">
        <v>360</v>
      </c>
      <c r="C639" t="s">
        <v>361</v>
      </c>
      <c r="D639" s="7" t="s">
        <v>362</v>
      </c>
      <c r="E639" s="13" t="s">
        <v>363</v>
      </c>
      <c r="H639" t="s">
        <v>418</v>
      </c>
      <c r="I639" t="s">
        <v>30</v>
      </c>
      <c r="J639" s="21" t="s">
        <v>31</v>
      </c>
      <c r="K639" s="71" t="s">
        <v>431</v>
      </c>
      <c r="L639" s="20">
        <v>35.4</v>
      </c>
      <c r="M639" s="20">
        <v>32</v>
      </c>
      <c r="N639" s="22">
        <v>0.903954802259887</v>
      </c>
    </row>
    <row r="640" spans="1:14">
      <c r="A640" s="1" t="s">
        <v>359</v>
      </c>
      <c r="B640" s="13" t="s">
        <v>360</v>
      </c>
      <c r="C640" t="s">
        <v>361</v>
      </c>
      <c r="D640" s="7" t="s">
        <v>362</v>
      </c>
      <c r="E640" s="13" t="s">
        <v>363</v>
      </c>
      <c r="H640" t="s">
        <v>418</v>
      </c>
      <c r="I640" t="s">
        <v>30</v>
      </c>
      <c r="J640" s="21" t="s">
        <v>31</v>
      </c>
      <c r="K640" s="71" t="s">
        <v>432</v>
      </c>
      <c r="L640" s="20">
        <v>67.2</v>
      </c>
      <c r="M640" s="20">
        <v>59.1</v>
      </c>
      <c r="N640" s="22">
        <v>0.879464285714286</v>
      </c>
    </row>
    <row r="641" spans="1:14">
      <c r="A641" s="1" t="s">
        <v>359</v>
      </c>
      <c r="B641" s="13" t="s">
        <v>360</v>
      </c>
      <c r="C641" t="s">
        <v>361</v>
      </c>
      <c r="D641" s="7" t="s">
        <v>362</v>
      </c>
      <c r="E641" s="13" t="s">
        <v>363</v>
      </c>
      <c r="H641" t="s">
        <v>418</v>
      </c>
      <c r="I641" t="s">
        <v>30</v>
      </c>
      <c r="J641" s="21" t="s">
        <v>31</v>
      </c>
      <c r="K641" s="71" t="s">
        <v>433</v>
      </c>
      <c r="L641" s="20">
        <v>64.9</v>
      </c>
      <c r="M641" s="20">
        <v>59</v>
      </c>
      <c r="N641" s="22">
        <v>0.909090909090909</v>
      </c>
    </row>
    <row r="642" spans="1:14">
      <c r="A642" s="1" t="s">
        <v>359</v>
      </c>
      <c r="B642" s="13" t="s">
        <v>360</v>
      </c>
      <c r="C642" t="s">
        <v>361</v>
      </c>
      <c r="D642" s="7" t="s">
        <v>362</v>
      </c>
      <c r="E642" s="13" t="s">
        <v>363</v>
      </c>
      <c r="H642" t="s">
        <v>418</v>
      </c>
      <c r="I642" t="s">
        <v>30</v>
      </c>
      <c r="J642" s="21" t="s">
        <v>31</v>
      </c>
      <c r="K642" s="71" t="s">
        <v>434</v>
      </c>
      <c r="L642" s="20">
        <v>69.1</v>
      </c>
      <c r="M642" s="20">
        <v>60.7</v>
      </c>
      <c r="N642" s="22">
        <v>0.878437047756874</v>
      </c>
    </row>
    <row r="643" spans="1:14">
      <c r="A643" s="1" t="s">
        <v>359</v>
      </c>
      <c r="B643" s="13" t="s">
        <v>360</v>
      </c>
      <c r="C643" t="s">
        <v>361</v>
      </c>
      <c r="D643" s="7" t="s">
        <v>362</v>
      </c>
      <c r="E643" s="13" t="s">
        <v>363</v>
      </c>
      <c r="H643" t="s">
        <v>418</v>
      </c>
      <c r="I643" t="s">
        <v>30</v>
      </c>
      <c r="J643" s="21" t="s">
        <v>31</v>
      </c>
      <c r="K643" s="71" t="s">
        <v>435</v>
      </c>
      <c r="L643" s="20">
        <v>61.7</v>
      </c>
      <c r="M643" s="20">
        <v>54.6</v>
      </c>
      <c r="N643" s="22">
        <v>0.884927066450567</v>
      </c>
    </row>
    <row r="644" spans="1:14">
      <c r="A644" s="1" t="s">
        <v>359</v>
      </c>
      <c r="B644" s="13" t="s">
        <v>360</v>
      </c>
      <c r="C644" t="s">
        <v>361</v>
      </c>
      <c r="D644" s="7" t="s">
        <v>362</v>
      </c>
      <c r="E644" s="13" t="s">
        <v>363</v>
      </c>
      <c r="H644" t="s">
        <v>418</v>
      </c>
      <c r="I644" t="s">
        <v>30</v>
      </c>
      <c r="J644" s="21" t="s">
        <v>31</v>
      </c>
      <c r="K644" s="71" t="s">
        <v>436</v>
      </c>
      <c r="L644" s="20">
        <v>75.7</v>
      </c>
      <c r="M644" s="20">
        <v>69</v>
      </c>
      <c r="N644" s="22">
        <v>0.911492734478203</v>
      </c>
    </row>
    <row r="645" spans="1:14">
      <c r="A645" s="1" t="s">
        <v>359</v>
      </c>
      <c r="B645" s="13" t="s">
        <v>360</v>
      </c>
      <c r="C645" t="s">
        <v>361</v>
      </c>
      <c r="D645" s="7" t="s">
        <v>362</v>
      </c>
      <c r="E645" s="13" t="s">
        <v>363</v>
      </c>
      <c r="H645" t="s">
        <v>418</v>
      </c>
      <c r="I645" t="s">
        <v>30</v>
      </c>
      <c r="J645" s="21" t="s">
        <v>31</v>
      </c>
      <c r="K645" s="71" t="s">
        <v>437</v>
      </c>
      <c r="L645" s="20">
        <v>59.1</v>
      </c>
      <c r="M645" s="20">
        <v>51</v>
      </c>
      <c r="N645" s="22">
        <v>0.862944162436548</v>
      </c>
    </row>
    <row r="646" spans="1:14">
      <c r="A646" s="1" t="s">
        <v>359</v>
      </c>
      <c r="B646" s="13" t="s">
        <v>360</v>
      </c>
      <c r="C646" t="s">
        <v>361</v>
      </c>
      <c r="D646" s="7" t="s">
        <v>362</v>
      </c>
      <c r="E646" s="13" t="s">
        <v>363</v>
      </c>
      <c r="H646" t="s">
        <v>418</v>
      </c>
      <c r="I646" t="s">
        <v>30</v>
      </c>
      <c r="J646" s="21" t="s">
        <v>31</v>
      </c>
      <c r="K646" s="71" t="s">
        <v>438</v>
      </c>
      <c r="L646" s="20">
        <v>70</v>
      </c>
      <c r="M646" s="20">
        <v>61.8</v>
      </c>
      <c r="N646" s="22">
        <v>0.882857142857143</v>
      </c>
    </row>
    <row r="647" spans="1:14">
      <c r="A647" s="1" t="s">
        <v>359</v>
      </c>
      <c r="B647" s="13" t="s">
        <v>360</v>
      </c>
      <c r="C647" t="s">
        <v>361</v>
      </c>
      <c r="D647" s="7" t="s">
        <v>362</v>
      </c>
      <c r="E647" s="13" t="s">
        <v>363</v>
      </c>
      <c r="H647" t="s">
        <v>418</v>
      </c>
      <c r="I647" t="s">
        <v>30</v>
      </c>
      <c r="J647" s="21" t="s">
        <v>31</v>
      </c>
      <c r="K647" s="71" t="s">
        <v>439</v>
      </c>
      <c r="L647" s="20">
        <v>59.5</v>
      </c>
      <c r="M647" s="20">
        <v>44.6</v>
      </c>
      <c r="N647" s="22">
        <v>0.749579831932773</v>
      </c>
    </row>
    <row r="648" spans="1:14">
      <c r="A648" s="1" t="s">
        <v>359</v>
      </c>
      <c r="B648" s="13" t="s">
        <v>360</v>
      </c>
      <c r="C648" t="s">
        <v>361</v>
      </c>
      <c r="D648" s="7" t="s">
        <v>362</v>
      </c>
      <c r="E648" s="13" t="s">
        <v>363</v>
      </c>
      <c r="H648" t="s">
        <v>418</v>
      </c>
      <c r="I648" t="s">
        <v>30</v>
      </c>
      <c r="J648" s="21" t="s">
        <v>31</v>
      </c>
      <c r="K648" s="71" t="s">
        <v>440</v>
      </c>
      <c r="L648" s="20">
        <v>58.1</v>
      </c>
      <c r="M648" s="20">
        <v>56.5</v>
      </c>
      <c r="N648" s="22">
        <v>0.972461273666093</v>
      </c>
    </row>
    <row r="649" spans="1:14">
      <c r="A649" s="1" t="s">
        <v>359</v>
      </c>
      <c r="B649" s="13" t="s">
        <v>360</v>
      </c>
      <c r="C649" t="s">
        <v>361</v>
      </c>
      <c r="D649" s="7" t="s">
        <v>362</v>
      </c>
      <c r="E649" s="13" t="s">
        <v>363</v>
      </c>
      <c r="H649" t="s">
        <v>418</v>
      </c>
      <c r="I649" t="s">
        <v>30</v>
      </c>
      <c r="J649" s="21" t="s">
        <v>31</v>
      </c>
      <c r="K649" s="71" t="s">
        <v>441</v>
      </c>
      <c r="L649" s="20">
        <v>71.9</v>
      </c>
      <c r="M649" s="20">
        <v>64.2</v>
      </c>
      <c r="N649" s="22">
        <v>0.892906815020862</v>
      </c>
    </row>
    <row r="650" spans="1:14">
      <c r="A650" s="1" t="s">
        <v>359</v>
      </c>
      <c r="B650" s="13" t="s">
        <v>360</v>
      </c>
      <c r="C650" t="s">
        <v>361</v>
      </c>
      <c r="D650" s="7" t="s">
        <v>362</v>
      </c>
      <c r="E650" s="13" t="s">
        <v>363</v>
      </c>
      <c r="H650" t="s">
        <v>418</v>
      </c>
      <c r="I650" t="s">
        <v>30</v>
      </c>
      <c r="J650" s="21" t="s">
        <v>31</v>
      </c>
      <c r="K650" s="71" t="s">
        <v>442</v>
      </c>
      <c r="L650" s="20">
        <v>43.1</v>
      </c>
      <c r="M650" s="20">
        <v>39.6</v>
      </c>
      <c r="N650" s="22">
        <v>0.918793503480278</v>
      </c>
    </row>
    <row r="651" s="18" customFormat="1" spans="1:21">
      <c r="A651" s="39" t="s">
        <v>359</v>
      </c>
      <c r="B651" s="40" t="s">
        <v>360</v>
      </c>
      <c r="C651" s="18" t="s">
        <v>361</v>
      </c>
      <c r="D651" s="78" t="s">
        <v>362</v>
      </c>
      <c r="E651" s="40" t="s">
        <v>363</v>
      </c>
      <c r="H651" s="18" t="s">
        <v>418</v>
      </c>
      <c r="I651" s="18" t="s">
        <v>30</v>
      </c>
      <c r="J651" s="43" t="s">
        <v>31</v>
      </c>
      <c r="K651" s="79" t="s">
        <v>443</v>
      </c>
      <c r="L651" s="42">
        <v>69.3</v>
      </c>
      <c r="M651" s="42">
        <v>66.4</v>
      </c>
      <c r="N651" s="44">
        <v>0.958152958152958</v>
      </c>
      <c r="O651" s="45"/>
      <c r="P651" s="39"/>
      <c r="U651" s="39"/>
    </row>
    <row r="652" spans="1:14">
      <c r="A652" s="1" t="s">
        <v>444</v>
      </c>
      <c r="B652" s="13" t="s">
        <v>360</v>
      </c>
      <c r="C652" t="s">
        <v>361</v>
      </c>
      <c r="D652" s="7" t="s">
        <v>445</v>
      </c>
      <c r="E652" s="13" t="s">
        <v>363</v>
      </c>
      <c r="H652" t="s">
        <v>418</v>
      </c>
      <c r="I652" t="s">
        <v>30</v>
      </c>
      <c r="J652" s="21" t="s">
        <v>31</v>
      </c>
      <c r="K652" s="71" t="s">
        <v>446</v>
      </c>
      <c r="L652" s="20">
        <v>72.6</v>
      </c>
      <c r="M652" s="20">
        <v>62.3</v>
      </c>
      <c r="N652" s="22">
        <v>0.858126721763085</v>
      </c>
    </row>
    <row r="653" spans="1:14">
      <c r="A653" s="1" t="s">
        <v>444</v>
      </c>
      <c r="B653" s="13" t="s">
        <v>360</v>
      </c>
      <c r="C653" t="s">
        <v>361</v>
      </c>
      <c r="D653" s="7" t="s">
        <v>445</v>
      </c>
      <c r="E653" s="13" t="s">
        <v>363</v>
      </c>
      <c r="H653" t="s">
        <v>418</v>
      </c>
      <c r="I653" t="s">
        <v>30</v>
      </c>
      <c r="J653" s="21" t="s">
        <v>31</v>
      </c>
      <c r="K653" s="71" t="s">
        <v>447</v>
      </c>
      <c r="L653" s="20">
        <v>66.4</v>
      </c>
      <c r="M653" s="20">
        <v>57.1</v>
      </c>
      <c r="N653" s="22">
        <v>0.859939759036145</v>
      </c>
    </row>
    <row r="654" spans="1:14">
      <c r="A654" s="1" t="s">
        <v>444</v>
      </c>
      <c r="B654" s="13" t="s">
        <v>360</v>
      </c>
      <c r="C654" t="s">
        <v>361</v>
      </c>
      <c r="D654" s="7" t="s">
        <v>445</v>
      </c>
      <c r="E654" s="13" t="s">
        <v>363</v>
      </c>
      <c r="H654" t="s">
        <v>418</v>
      </c>
      <c r="I654" t="s">
        <v>30</v>
      </c>
      <c r="J654" s="21" t="s">
        <v>31</v>
      </c>
      <c r="K654" s="71" t="s">
        <v>448</v>
      </c>
      <c r="L654" s="20">
        <v>68.3</v>
      </c>
      <c r="M654" s="20">
        <v>58.5</v>
      </c>
      <c r="N654" s="22">
        <v>0.856515373352855</v>
      </c>
    </row>
    <row r="655" spans="1:14">
      <c r="A655" s="1" t="s">
        <v>444</v>
      </c>
      <c r="B655" s="13" t="s">
        <v>360</v>
      </c>
      <c r="C655" t="s">
        <v>361</v>
      </c>
      <c r="D655" s="7" t="s">
        <v>445</v>
      </c>
      <c r="E655" s="13" t="s">
        <v>363</v>
      </c>
      <c r="H655" t="s">
        <v>418</v>
      </c>
      <c r="I655" t="s">
        <v>30</v>
      </c>
      <c r="J655" s="21" t="s">
        <v>31</v>
      </c>
      <c r="K655" s="71" t="s">
        <v>449</v>
      </c>
      <c r="L655" s="20">
        <v>73.3</v>
      </c>
      <c r="M655" s="20">
        <v>64.5</v>
      </c>
      <c r="N655" s="22">
        <v>0.879945429740791</v>
      </c>
    </row>
    <row r="656" spans="1:14">
      <c r="A656" s="1" t="s">
        <v>444</v>
      </c>
      <c r="B656" s="13" t="s">
        <v>360</v>
      </c>
      <c r="C656" t="s">
        <v>361</v>
      </c>
      <c r="D656" s="7" t="s">
        <v>445</v>
      </c>
      <c r="E656" s="13" t="s">
        <v>363</v>
      </c>
      <c r="H656" t="s">
        <v>418</v>
      </c>
      <c r="I656" t="s">
        <v>30</v>
      </c>
      <c r="J656" s="21" t="s">
        <v>31</v>
      </c>
      <c r="K656" s="71" t="s">
        <v>450</v>
      </c>
      <c r="L656" s="20">
        <v>67.7</v>
      </c>
      <c r="M656" s="20">
        <v>62.3</v>
      </c>
      <c r="N656" s="22">
        <v>0.920236336779911</v>
      </c>
    </row>
    <row r="657" spans="1:14">
      <c r="A657" s="1" t="s">
        <v>444</v>
      </c>
      <c r="B657" s="13" t="s">
        <v>360</v>
      </c>
      <c r="C657" t="s">
        <v>361</v>
      </c>
      <c r="D657" s="7" t="s">
        <v>445</v>
      </c>
      <c r="E657" s="13" t="s">
        <v>363</v>
      </c>
      <c r="H657" t="s">
        <v>418</v>
      </c>
      <c r="I657" t="s">
        <v>30</v>
      </c>
      <c r="J657" s="21" t="s">
        <v>31</v>
      </c>
      <c r="K657" s="71" t="s">
        <v>451</v>
      </c>
      <c r="L657" s="20">
        <v>65.5</v>
      </c>
      <c r="M657" s="20">
        <v>60.9</v>
      </c>
      <c r="N657" s="22">
        <v>0.929770992366412</v>
      </c>
    </row>
    <row r="658" spans="1:14">
      <c r="A658" s="1" t="s">
        <v>444</v>
      </c>
      <c r="B658" s="13" t="s">
        <v>360</v>
      </c>
      <c r="C658" t="s">
        <v>361</v>
      </c>
      <c r="D658" s="7" t="s">
        <v>445</v>
      </c>
      <c r="E658" s="13" t="s">
        <v>363</v>
      </c>
      <c r="H658" t="s">
        <v>418</v>
      </c>
      <c r="I658" t="s">
        <v>30</v>
      </c>
      <c r="J658" s="21" t="s">
        <v>31</v>
      </c>
      <c r="K658" s="71" t="s">
        <v>452</v>
      </c>
      <c r="L658" s="20">
        <v>52.2</v>
      </c>
      <c r="M658" s="20">
        <v>49.8</v>
      </c>
      <c r="N658" s="22">
        <v>0.954022988505747</v>
      </c>
    </row>
    <row r="659" spans="1:14">
      <c r="A659" s="1" t="s">
        <v>444</v>
      </c>
      <c r="B659" s="13" t="s">
        <v>360</v>
      </c>
      <c r="C659" t="s">
        <v>361</v>
      </c>
      <c r="D659" s="7" t="s">
        <v>445</v>
      </c>
      <c r="E659" s="13" t="s">
        <v>363</v>
      </c>
      <c r="H659" t="s">
        <v>418</v>
      </c>
      <c r="I659" t="s">
        <v>30</v>
      </c>
      <c r="J659" s="21" t="s">
        <v>31</v>
      </c>
      <c r="K659" s="71" t="s">
        <v>453</v>
      </c>
      <c r="L659" s="20">
        <v>53.1</v>
      </c>
      <c r="M659" s="20">
        <v>50.2</v>
      </c>
      <c r="N659" s="22">
        <v>0.945386064030132</v>
      </c>
    </row>
    <row r="660" spans="1:14">
      <c r="A660" s="1" t="s">
        <v>444</v>
      </c>
      <c r="B660" s="13" t="s">
        <v>360</v>
      </c>
      <c r="C660" t="s">
        <v>361</v>
      </c>
      <c r="D660" s="7" t="s">
        <v>445</v>
      </c>
      <c r="E660" s="13" t="s">
        <v>363</v>
      </c>
      <c r="H660" t="s">
        <v>418</v>
      </c>
      <c r="I660" t="s">
        <v>30</v>
      </c>
      <c r="J660" s="21" t="s">
        <v>31</v>
      </c>
      <c r="K660" s="71" t="s">
        <v>454</v>
      </c>
      <c r="L660" s="20">
        <v>75.2</v>
      </c>
      <c r="M660" s="20">
        <v>69.2</v>
      </c>
      <c r="N660" s="22">
        <v>0.920212765957447</v>
      </c>
    </row>
    <row r="661" s="18" customFormat="1" spans="1:21">
      <c r="A661" s="39" t="s">
        <v>444</v>
      </c>
      <c r="B661" s="40" t="s">
        <v>360</v>
      </c>
      <c r="C661" s="18" t="s">
        <v>361</v>
      </c>
      <c r="D661" s="78" t="s">
        <v>445</v>
      </c>
      <c r="E661" s="40" t="s">
        <v>363</v>
      </c>
      <c r="H661" s="18" t="s">
        <v>418</v>
      </c>
      <c r="I661" s="18" t="s">
        <v>30</v>
      </c>
      <c r="J661" s="43" t="s">
        <v>31</v>
      </c>
      <c r="K661" s="79" t="s">
        <v>455</v>
      </c>
      <c r="L661" s="42">
        <v>75.3</v>
      </c>
      <c r="M661" s="42">
        <v>68.6</v>
      </c>
      <c r="N661" s="44">
        <v>0.911022576361222</v>
      </c>
      <c r="O661" s="45"/>
      <c r="P661" s="39"/>
      <c r="U661" s="39"/>
    </row>
    <row r="662" spans="1:14">
      <c r="A662" s="1" t="s">
        <v>456</v>
      </c>
      <c r="B662" s="13" t="s">
        <v>457</v>
      </c>
      <c r="C662" t="s">
        <v>458</v>
      </c>
      <c r="D662" s="7" t="s">
        <v>459</v>
      </c>
      <c r="E662" s="13" t="s">
        <v>363</v>
      </c>
      <c r="H662" t="s">
        <v>418</v>
      </c>
      <c r="I662" t="s">
        <v>30</v>
      </c>
      <c r="J662" s="21" t="s">
        <v>31</v>
      </c>
      <c r="K662" s="71" t="s">
        <v>460</v>
      </c>
      <c r="L662" s="20">
        <v>73.3480516997133</v>
      </c>
      <c r="M662" s="20">
        <v>72.6394361693317</v>
      </c>
      <c r="N662" s="22">
        <v>0.990338999960317</v>
      </c>
    </row>
    <row r="663" spans="1:14">
      <c r="A663" s="1" t="s">
        <v>456</v>
      </c>
      <c r="B663" s="13" t="s">
        <v>457</v>
      </c>
      <c r="C663" t="s">
        <v>458</v>
      </c>
      <c r="D663" s="7" t="s">
        <v>459</v>
      </c>
      <c r="E663" s="13" t="s">
        <v>363</v>
      </c>
      <c r="H663" t="s">
        <v>418</v>
      </c>
      <c r="I663" t="s">
        <v>30</v>
      </c>
      <c r="J663" s="21" t="s">
        <v>31</v>
      </c>
      <c r="K663" s="71" t="s">
        <v>460</v>
      </c>
      <c r="L663" s="20">
        <v>71.1151316879975</v>
      </c>
      <c r="M663" s="20">
        <v>69.840086167331</v>
      </c>
      <c r="N663" s="22">
        <v>0.982070686077606</v>
      </c>
    </row>
    <row r="664" spans="1:14">
      <c r="A664" s="1" t="s">
        <v>456</v>
      </c>
      <c r="B664" s="13" t="s">
        <v>457</v>
      </c>
      <c r="C664" t="s">
        <v>458</v>
      </c>
      <c r="D664" s="7" t="s">
        <v>459</v>
      </c>
      <c r="E664" s="13" t="s">
        <v>363</v>
      </c>
      <c r="H664" t="s">
        <v>418</v>
      </c>
      <c r="I664" t="s">
        <v>30</v>
      </c>
      <c r="J664" s="21" t="s">
        <v>31</v>
      </c>
      <c r="K664" s="71" t="s">
        <v>460</v>
      </c>
      <c r="L664" s="20">
        <v>72.0952857533544</v>
      </c>
      <c r="M664" s="20">
        <v>69.9455329125391</v>
      </c>
      <c r="N664" s="22">
        <v>0.970181783477913</v>
      </c>
    </row>
    <row r="665" spans="1:15">
      <c r="A665" s="1" t="s">
        <v>456</v>
      </c>
      <c r="B665" s="13" t="s">
        <v>457</v>
      </c>
      <c r="C665" t="s">
        <v>458</v>
      </c>
      <c r="D665" s="7" t="s">
        <v>459</v>
      </c>
      <c r="E665" s="13" t="s">
        <v>363</v>
      </c>
      <c r="H665" t="s">
        <v>418</v>
      </c>
      <c r="I665" t="s">
        <v>30</v>
      </c>
      <c r="J665" s="21" t="s">
        <v>31</v>
      </c>
      <c r="K665" s="71" t="s">
        <v>460</v>
      </c>
      <c r="L665" s="20">
        <v>60.8433429826713</v>
      </c>
      <c r="M665" s="20">
        <v>55.7534815650367</v>
      </c>
      <c r="N665" s="22">
        <v>0.916344809996976</v>
      </c>
      <c r="O665" s="23">
        <v>3.85653928402842e-12</v>
      </c>
    </row>
    <row r="666" spans="1:15">
      <c r="A666" s="1" t="s">
        <v>456</v>
      </c>
      <c r="B666" s="13" t="s">
        <v>457</v>
      </c>
      <c r="C666" t="s">
        <v>458</v>
      </c>
      <c r="D666" s="7" t="s">
        <v>459</v>
      </c>
      <c r="E666" s="13" t="s">
        <v>363</v>
      </c>
      <c r="H666" t="s">
        <v>418</v>
      </c>
      <c r="I666" t="s">
        <v>30</v>
      </c>
      <c r="J666" s="21" t="s">
        <v>31</v>
      </c>
      <c r="K666" s="71" t="s">
        <v>461</v>
      </c>
      <c r="L666" s="20">
        <v>70.517986649495</v>
      </c>
      <c r="M666" s="20">
        <v>68.0050559021137</v>
      </c>
      <c r="N666" s="22">
        <v>0.964364683866094</v>
      </c>
      <c r="O666" s="23">
        <v>2.04664016466265e-11</v>
      </c>
    </row>
    <row r="667" spans="1:15">
      <c r="A667" s="1" t="s">
        <v>456</v>
      </c>
      <c r="B667" s="13" t="s">
        <v>457</v>
      </c>
      <c r="C667" t="s">
        <v>458</v>
      </c>
      <c r="D667" s="7" t="s">
        <v>459</v>
      </c>
      <c r="E667" s="13" t="s">
        <v>363</v>
      </c>
      <c r="H667" t="s">
        <v>418</v>
      </c>
      <c r="I667" t="s">
        <v>30</v>
      </c>
      <c r="J667" s="21" t="s">
        <v>31</v>
      </c>
      <c r="K667" s="71" t="s">
        <v>462</v>
      </c>
      <c r="L667" s="20">
        <v>67.2463137323005</v>
      </c>
      <c r="M667" s="20">
        <v>62.5640836597349</v>
      </c>
      <c r="N667" s="22">
        <v>0.930371944383375</v>
      </c>
      <c r="O667" s="23">
        <v>1.24233010383119e-11</v>
      </c>
    </row>
    <row r="668" spans="1:15">
      <c r="A668" s="1" t="s">
        <v>456</v>
      </c>
      <c r="B668" s="13" t="s">
        <v>457</v>
      </c>
      <c r="C668" t="s">
        <v>458</v>
      </c>
      <c r="D668" s="7" t="s">
        <v>459</v>
      </c>
      <c r="E668" s="13" t="s">
        <v>363</v>
      </c>
      <c r="H668" t="s">
        <v>418</v>
      </c>
      <c r="I668" t="s">
        <v>30</v>
      </c>
      <c r="J668" s="21" t="s">
        <v>31</v>
      </c>
      <c r="K668" s="71" t="s">
        <v>462</v>
      </c>
      <c r="L668" s="20">
        <v>65.0482679880472</v>
      </c>
      <c r="M668" s="20">
        <v>60.1290341201282</v>
      </c>
      <c r="N668" s="22">
        <v>0.924375636430121</v>
      </c>
      <c r="O668" s="23">
        <v>5.30753468579569e-12</v>
      </c>
    </row>
    <row r="669" spans="1:14">
      <c r="A669" s="1" t="s">
        <v>456</v>
      </c>
      <c r="B669" s="13" t="s">
        <v>457</v>
      </c>
      <c r="C669" t="s">
        <v>458</v>
      </c>
      <c r="D669" s="7" t="s">
        <v>459</v>
      </c>
      <c r="E669" s="13" t="s">
        <v>363</v>
      </c>
      <c r="H669" t="s">
        <v>418</v>
      </c>
      <c r="I669" t="s">
        <v>30</v>
      </c>
      <c r="J669" s="21" t="s">
        <v>31</v>
      </c>
      <c r="K669" s="71" t="s">
        <v>462</v>
      </c>
      <c r="L669" s="20">
        <v>70.0199191194966</v>
      </c>
      <c r="M669" s="20">
        <v>65.3496653844462</v>
      </c>
      <c r="N669" s="22">
        <v>0.933301069270301</v>
      </c>
    </row>
    <row r="670" spans="1:15">
      <c r="A670" s="1" t="s">
        <v>456</v>
      </c>
      <c r="B670" s="13" t="s">
        <v>457</v>
      </c>
      <c r="C670" t="s">
        <v>458</v>
      </c>
      <c r="D670" s="7" t="s">
        <v>459</v>
      </c>
      <c r="E670" s="13" t="s">
        <v>363</v>
      </c>
      <c r="H670" t="s">
        <v>418</v>
      </c>
      <c r="I670" t="s">
        <v>30</v>
      </c>
      <c r="J670" s="21" t="s">
        <v>31</v>
      </c>
      <c r="K670" s="71" t="s">
        <v>462</v>
      </c>
      <c r="L670" s="20">
        <v>71.6704464669254</v>
      </c>
      <c r="M670" s="20">
        <v>66.7844984248073</v>
      </c>
      <c r="N670" s="22">
        <v>0.93182757631665</v>
      </c>
      <c r="O670" s="23">
        <v>1.73561495168135e-12</v>
      </c>
    </row>
    <row r="671" spans="1:14">
      <c r="A671" s="1" t="s">
        <v>456</v>
      </c>
      <c r="B671" s="13" t="s">
        <v>457</v>
      </c>
      <c r="C671" t="s">
        <v>458</v>
      </c>
      <c r="D671" s="7" t="s">
        <v>459</v>
      </c>
      <c r="E671" s="13" t="s">
        <v>363</v>
      </c>
      <c r="H671" t="s">
        <v>418</v>
      </c>
      <c r="I671" t="s">
        <v>30</v>
      </c>
      <c r="J671" s="21" t="s">
        <v>31</v>
      </c>
      <c r="K671" s="71" t="s">
        <v>462</v>
      </c>
      <c r="L671" s="20">
        <v>70.9916792398508</v>
      </c>
      <c r="M671" s="20">
        <v>66.0321192600008</v>
      </c>
      <c r="N671" s="22">
        <v>0.930138855243953</v>
      </c>
    </row>
    <row r="672" spans="1:14">
      <c r="A672" s="1" t="s">
        <v>456</v>
      </c>
      <c r="B672" s="13" t="s">
        <v>457</v>
      </c>
      <c r="C672" t="s">
        <v>458</v>
      </c>
      <c r="D672" s="7" t="s">
        <v>459</v>
      </c>
      <c r="E672" s="13" t="s">
        <v>363</v>
      </c>
      <c r="H672" t="s">
        <v>418</v>
      </c>
      <c r="I672" t="s">
        <v>30</v>
      </c>
      <c r="J672" s="21" t="s">
        <v>31</v>
      </c>
      <c r="K672" s="71" t="s">
        <v>462</v>
      </c>
      <c r="L672" s="20">
        <v>83.510798892336</v>
      </c>
      <c r="M672" s="20">
        <v>82.0912813356248</v>
      </c>
      <c r="N672" s="22">
        <v>0.983001988059756</v>
      </c>
    </row>
    <row r="673" spans="1:15">
      <c r="A673" s="1" t="s">
        <v>456</v>
      </c>
      <c r="B673" s="13" t="s">
        <v>457</v>
      </c>
      <c r="C673" t="s">
        <v>458</v>
      </c>
      <c r="D673" s="7" t="s">
        <v>459</v>
      </c>
      <c r="E673" s="13" t="s">
        <v>363</v>
      </c>
      <c r="H673" t="s">
        <v>418</v>
      </c>
      <c r="I673" t="s">
        <v>30</v>
      </c>
      <c r="J673" s="21" t="s">
        <v>31</v>
      </c>
      <c r="K673" s="71" t="s">
        <v>462</v>
      </c>
      <c r="L673" s="20">
        <v>77.745793778042</v>
      </c>
      <c r="M673" s="20">
        <v>74.7794165797987</v>
      </c>
      <c r="N673" s="22">
        <v>0.961845174457772</v>
      </c>
      <c r="O673" s="23">
        <v>3.01571216595824e-11</v>
      </c>
    </row>
    <row r="674" spans="1:14">
      <c r="A674" s="1" t="s">
        <v>456</v>
      </c>
      <c r="B674" s="13" t="s">
        <v>457</v>
      </c>
      <c r="C674" t="s">
        <v>458</v>
      </c>
      <c r="D674" s="7" t="s">
        <v>459</v>
      </c>
      <c r="E674" s="13" t="s">
        <v>363</v>
      </c>
      <c r="H674" t="s">
        <v>418</v>
      </c>
      <c r="I674" t="s">
        <v>30</v>
      </c>
      <c r="J674" s="21" t="s">
        <v>31</v>
      </c>
      <c r="K674" s="71" t="s">
        <v>462</v>
      </c>
      <c r="L674" s="20">
        <v>78.7798870420197</v>
      </c>
      <c r="M674" s="20">
        <v>76.8725759489594</v>
      </c>
      <c r="N674" s="22">
        <v>0.975789364967697</v>
      </c>
    </row>
    <row r="675" spans="1:14">
      <c r="A675" s="1" t="s">
        <v>456</v>
      </c>
      <c r="B675" s="13" t="s">
        <v>457</v>
      </c>
      <c r="C675" t="s">
        <v>458</v>
      </c>
      <c r="D675" s="7" t="s">
        <v>459</v>
      </c>
      <c r="E675" s="13" t="s">
        <v>363</v>
      </c>
      <c r="H675" t="s">
        <v>418</v>
      </c>
      <c r="I675" t="s">
        <v>30</v>
      </c>
      <c r="J675" s="21" t="s">
        <v>31</v>
      </c>
      <c r="K675" s="71" t="s">
        <v>462</v>
      </c>
      <c r="L675" s="20">
        <v>77.804161832219</v>
      </c>
      <c r="M675" s="20">
        <v>76.5232237459809</v>
      </c>
      <c r="N675" s="22">
        <v>0.983536380881522</v>
      </c>
    </row>
    <row r="676" spans="1:15">
      <c r="A676" s="1" t="s">
        <v>456</v>
      </c>
      <c r="B676" s="13" t="s">
        <v>457</v>
      </c>
      <c r="C676" t="s">
        <v>458</v>
      </c>
      <c r="D676" s="7" t="s">
        <v>459</v>
      </c>
      <c r="E676" s="13" t="s">
        <v>363</v>
      </c>
      <c r="H676" t="s">
        <v>418</v>
      </c>
      <c r="I676" t="s">
        <v>30</v>
      </c>
      <c r="J676" s="21" t="s">
        <v>31</v>
      </c>
      <c r="K676" s="71" t="s">
        <v>463</v>
      </c>
      <c r="L676" s="20">
        <v>68.8407208884708</v>
      </c>
      <c r="M676" s="20">
        <v>63.2511564560657</v>
      </c>
      <c r="N676" s="22">
        <v>0.91880438844531</v>
      </c>
      <c r="O676" s="23">
        <v>2.79245543049238e-12</v>
      </c>
    </row>
    <row r="677" spans="1:15">
      <c r="A677" s="1" t="s">
        <v>456</v>
      </c>
      <c r="B677" s="13" t="s">
        <v>457</v>
      </c>
      <c r="C677" t="s">
        <v>458</v>
      </c>
      <c r="D677" s="7" t="s">
        <v>459</v>
      </c>
      <c r="E677" s="13" t="s">
        <v>363</v>
      </c>
      <c r="H677" t="s">
        <v>418</v>
      </c>
      <c r="I677" t="s">
        <v>30</v>
      </c>
      <c r="J677" s="21" t="s">
        <v>31</v>
      </c>
      <c r="K677" s="71" t="s">
        <v>463</v>
      </c>
      <c r="L677" s="20">
        <v>66.3657598540694</v>
      </c>
      <c r="M677" s="20">
        <v>61.6198782951662</v>
      </c>
      <c r="N677" s="22">
        <v>0.928489004430314</v>
      </c>
      <c r="O677" s="23">
        <v>3.12530573223343e-12</v>
      </c>
    </row>
    <row r="678" spans="1:15">
      <c r="A678" s="1" t="s">
        <v>456</v>
      </c>
      <c r="B678" s="13" t="s">
        <v>457</v>
      </c>
      <c r="C678" t="s">
        <v>458</v>
      </c>
      <c r="D678" s="7" t="s">
        <v>459</v>
      </c>
      <c r="E678" s="13" t="s">
        <v>363</v>
      </c>
      <c r="H678" t="s">
        <v>418</v>
      </c>
      <c r="I678" t="s">
        <v>30</v>
      </c>
      <c r="J678" s="21" t="s">
        <v>31</v>
      </c>
      <c r="K678" s="71" t="s">
        <v>463</v>
      </c>
      <c r="L678" s="20">
        <v>64.936255839605</v>
      </c>
      <c r="M678" s="20">
        <v>59.2447307631481</v>
      </c>
      <c r="N678" s="22">
        <v>0.912352121278516</v>
      </c>
      <c r="O678" s="23">
        <v>1.82269067172187e-12</v>
      </c>
    </row>
    <row r="679" spans="1:14">
      <c r="A679" s="1" t="s">
        <v>456</v>
      </c>
      <c r="B679" s="13" t="s">
        <v>457</v>
      </c>
      <c r="C679" t="s">
        <v>458</v>
      </c>
      <c r="D679" s="7" t="s">
        <v>459</v>
      </c>
      <c r="E679" s="13" t="s">
        <v>363</v>
      </c>
      <c r="H679" t="s">
        <v>418</v>
      </c>
      <c r="I679" t="s">
        <v>30</v>
      </c>
      <c r="J679" s="21" t="s">
        <v>31</v>
      </c>
      <c r="K679" s="71" t="s">
        <v>463</v>
      </c>
      <c r="L679" s="20">
        <v>68.5152256182017</v>
      </c>
      <c r="M679" s="20">
        <v>62.92507233977</v>
      </c>
      <c r="N679" s="22">
        <v>0.918410058085737</v>
      </c>
    </row>
    <row r="680" spans="1:15">
      <c r="A680" s="1" t="s">
        <v>456</v>
      </c>
      <c r="B680" s="13" t="s">
        <v>457</v>
      </c>
      <c r="C680" t="s">
        <v>458</v>
      </c>
      <c r="D680" s="7" t="s">
        <v>459</v>
      </c>
      <c r="E680" s="13" t="s">
        <v>363</v>
      </c>
      <c r="H680" t="s">
        <v>418</v>
      </c>
      <c r="I680" t="s">
        <v>30</v>
      </c>
      <c r="J680" s="21" t="s">
        <v>31</v>
      </c>
      <c r="K680" s="71" t="s">
        <v>463</v>
      </c>
      <c r="L680" s="20">
        <v>64.5068512291793</v>
      </c>
      <c r="M680" s="20">
        <v>58.6072891993173</v>
      </c>
      <c r="N680" s="22">
        <v>0.908543636568121</v>
      </c>
      <c r="O680" s="23">
        <v>3.4423223924368e-12</v>
      </c>
    </row>
    <row r="681" spans="1:14">
      <c r="A681" s="1" t="s">
        <v>456</v>
      </c>
      <c r="B681" s="13" t="s">
        <v>457</v>
      </c>
      <c r="C681" t="s">
        <v>458</v>
      </c>
      <c r="D681" s="7" t="s">
        <v>459</v>
      </c>
      <c r="E681" s="13" t="s">
        <v>363</v>
      </c>
      <c r="H681" t="s">
        <v>418</v>
      </c>
      <c r="I681" t="s">
        <v>30</v>
      </c>
      <c r="J681" s="21" t="s">
        <v>31</v>
      </c>
      <c r="K681" s="71" t="s">
        <v>463</v>
      </c>
      <c r="L681" s="20">
        <v>65.7009944525415</v>
      </c>
      <c r="M681" s="20">
        <v>60.1777484958778</v>
      </c>
      <c r="N681" s="22">
        <v>0.915933601877924</v>
      </c>
    </row>
    <row r="682" spans="1:14">
      <c r="A682" s="1" t="s">
        <v>456</v>
      </c>
      <c r="B682" s="13" t="s">
        <v>457</v>
      </c>
      <c r="C682" t="s">
        <v>458</v>
      </c>
      <c r="D682" s="7" t="s">
        <v>459</v>
      </c>
      <c r="E682" s="13" t="s">
        <v>363</v>
      </c>
      <c r="H682" t="s">
        <v>418</v>
      </c>
      <c r="I682" t="s">
        <v>30</v>
      </c>
      <c r="J682" s="21" t="s">
        <v>31</v>
      </c>
      <c r="K682" s="71" t="s">
        <v>463</v>
      </c>
      <c r="L682" s="20">
        <v>65.0706900478998</v>
      </c>
      <c r="M682" s="20">
        <v>59.5704441636458</v>
      </c>
      <c r="N682" s="22">
        <v>0.915472759237605</v>
      </c>
    </row>
    <row r="683" spans="1:14">
      <c r="A683" s="1" t="s">
        <v>456</v>
      </c>
      <c r="B683" s="13" t="s">
        <v>457</v>
      </c>
      <c r="C683" t="s">
        <v>458</v>
      </c>
      <c r="D683" s="7" t="s">
        <v>459</v>
      </c>
      <c r="E683" s="13" t="s">
        <v>363</v>
      </c>
      <c r="H683" t="s">
        <v>418</v>
      </c>
      <c r="I683" t="s">
        <v>30</v>
      </c>
      <c r="J683" s="21" t="s">
        <v>31</v>
      </c>
      <c r="K683" s="71" t="s">
        <v>464</v>
      </c>
      <c r="L683" s="20">
        <v>70.8542967914883</v>
      </c>
      <c r="M683" s="20">
        <v>69.1374727835824</v>
      </c>
      <c r="N683" s="22">
        <v>0.975769655678636</v>
      </c>
    </row>
    <row r="684" spans="1:14">
      <c r="A684" s="1" t="s">
        <v>456</v>
      </c>
      <c r="B684" s="13" t="s">
        <v>457</v>
      </c>
      <c r="C684" t="s">
        <v>458</v>
      </c>
      <c r="D684" s="7" t="s">
        <v>459</v>
      </c>
      <c r="E684" s="13" t="s">
        <v>363</v>
      </c>
      <c r="H684" t="s">
        <v>418</v>
      </c>
      <c r="I684" t="s">
        <v>30</v>
      </c>
      <c r="J684" s="21" t="s">
        <v>31</v>
      </c>
      <c r="K684" s="71" t="s">
        <v>464</v>
      </c>
      <c r="L684" s="20">
        <v>74.1063252639022</v>
      </c>
      <c r="M684" s="20">
        <v>72.4206229049616</v>
      </c>
      <c r="N684" s="22">
        <v>0.977252922028754</v>
      </c>
    </row>
    <row r="685" spans="1:14">
      <c r="A685" s="1" t="s">
        <v>456</v>
      </c>
      <c r="B685" s="13" t="s">
        <v>457</v>
      </c>
      <c r="C685" t="s">
        <v>458</v>
      </c>
      <c r="D685" s="7" t="s">
        <v>459</v>
      </c>
      <c r="E685" s="13" t="s">
        <v>363</v>
      </c>
      <c r="H685" t="s">
        <v>418</v>
      </c>
      <c r="I685" t="s">
        <v>30</v>
      </c>
      <c r="J685" s="21" t="s">
        <v>31</v>
      </c>
      <c r="K685" s="71" t="s">
        <v>464</v>
      </c>
      <c r="L685" s="20">
        <v>62.8519573492552</v>
      </c>
      <c r="M685" s="20">
        <v>60.8981135986841</v>
      </c>
      <c r="N685" s="22">
        <v>0.968913557620586</v>
      </c>
    </row>
    <row r="686" spans="1:14">
      <c r="A686" s="1" t="s">
        <v>456</v>
      </c>
      <c r="B686" s="13" t="s">
        <v>457</v>
      </c>
      <c r="C686" t="s">
        <v>458</v>
      </c>
      <c r="D686" s="7" t="s">
        <v>459</v>
      </c>
      <c r="E686" s="13" t="s">
        <v>363</v>
      </c>
      <c r="H686" t="s">
        <v>418</v>
      </c>
      <c r="I686" t="s">
        <v>30</v>
      </c>
      <c r="J686" s="21" t="s">
        <v>31</v>
      </c>
      <c r="K686" s="71" t="s">
        <v>464</v>
      </c>
      <c r="L686" s="20">
        <v>68.0010765479607</v>
      </c>
      <c r="M686" s="20">
        <v>65.554154059365</v>
      </c>
      <c r="N686" s="22">
        <v>0.964016415433219</v>
      </c>
    </row>
    <row r="687" spans="1:14">
      <c r="A687" s="1" t="s">
        <v>456</v>
      </c>
      <c r="B687" s="13" t="s">
        <v>457</v>
      </c>
      <c r="C687" t="s">
        <v>458</v>
      </c>
      <c r="D687" s="7" t="s">
        <v>459</v>
      </c>
      <c r="E687" s="13" t="s">
        <v>363</v>
      </c>
      <c r="H687" t="s">
        <v>418</v>
      </c>
      <c r="I687" t="s">
        <v>30</v>
      </c>
      <c r="J687" s="21" t="s">
        <v>31</v>
      </c>
      <c r="K687" s="71" t="s">
        <v>465</v>
      </c>
      <c r="L687" s="20">
        <v>69.5189607739848</v>
      </c>
      <c r="M687" s="20">
        <v>69.024609987046</v>
      </c>
      <c r="N687" s="22">
        <v>0.992888979043487</v>
      </c>
    </row>
    <row r="688" spans="1:14">
      <c r="A688" s="1" t="s">
        <v>456</v>
      </c>
      <c r="B688" s="13" t="s">
        <v>457</v>
      </c>
      <c r="C688" t="s">
        <v>458</v>
      </c>
      <c r="D688" s="7" t="s">
        <v>459</v>
      </c>
      <c r="E688" s="13" t="s">
        <v>363</v>
      </c>
      <c r="H688" t="s">
        <v>418</v>
      </c>
      <c r="I688" t="s">
        <v>30</v>
      </c>
      <c r="J688" s="21" t="s">
        <v>31</v>
      </c>
      <c r="K688" s="71" t="s">
        <v>465</v>
      </c>
      <c r="L688" s="20">
        <v>65.7442685119609</v>
      </c>
      <c r="M688" s="20">
        <v>61.4263104291698</v>
      </c>
      <c r="N688" s="22">
        <v>0.934321908502099</v>
      </c>
    </row>
    <row r="689" spans="1:14">
      <c r="A689" s="1" t="s">
        <v>456</v>
      </c>
      <c r="B689" s="13" t="s">
        <v>457</v>
      </c>
      <c r="C689" t="s">
        <v>458</v>
      </c>
      <c r="D689" s="7" t="s">
        <v>459</v>
      </c>
      <c r="E689" s="13" t="s">
        <v>363</v>
      </c>
      <c r="H689" t="s">
        <v>418</v>
      </c>
      <c r="I689" t="s">
        <v>30</v>
      </c>
      <c r="J689" s="21" t="s">
        <v>31</v>
      </c>
      <c r="K689" s="71" t="s">
        <v>465</v>
      </c>
      <c r="L689" s="20">
        <v>66.6601517164111</v>
      </c>
      <c r="M689" s="20">
        <v>62.2929359694288</v>
      </c>
      <c r="N689" s="22">
        <v>0.934485361426096</v>
      </c>
    </row>
    <row r="690" spans="1:14">
      <c r="A690" s="1" t="s">
        <v>456</v>
      </c>
      <c r="B690" s="13" t="s">
        <v>457</v>
      </c>
      <c r="C690" t="s">
        <v>458</v>
      </c>
      <c r="D690" s="7" t="s">
        <v>459</v>
      </c>
      <c r="E690" s="13" t="s">
        <v>363</v>
      </c>
      <c r="H690" t="s">
        <v>418</v>
      </c>
      <c r="I690" t="s">
        <v>30</v>
      </c>
      <c r="J690" s="21" t="s">
        <v>31</v>
      </c>
      <c r="K690" s="71" t="s">
        <v>465</v>
      </c>
      <c r="L690" s="20">
        <v>68.1167184201355</v>
      </c>
      <c r="M690" s="20">
        <v>64.2577406198705</v>
      </c>
      <c r="N690" s="22">
        <v>0.943347567384804</v>
      </c>
    </row>
    <row r="691" spans="1:14">
      <c r="A691" s="1" t="s">
        <v>456</v>
      </c>
      <c r="B691" s="13" t="s">
        <v>457</v>
      </c>
      <c r="C691" t="s">
        <v>458</v>
      </c>
      <c r="D691" s="7" t="s">
        <v>459</v>
      </c>
      <c r="E691" s="13" t="s">
        <v>363</v>
      </c>
      <c r="H691" t="s">
        <v>418</v>
      </c>
      <c r="I691" t="s">
        <v>30</v>
      </c>
      <c r="J691" s="21" t="s">
        <v>31</v>
      </c>
      <c r="K691" s="71" t="s">
        <v>465</v>
      </c>
      <c r="L691" s="20">
        <v>67.2757259649668</v>
      </c>
      <c r="M691" s="20">
        <v>62.1936532107725</v>
      </c>
      <c r="N691" s="22">
        <v>0.924459042525372</v>
      </c>
    </row>
    <row r="692" spans="1:14">
      <c r="A692" s="1" t="s">
        <v>456</v>
      </c>
      <c r="B692" s="13" t="s">
        <v>457</v>
      </c>
      <c r="C692" t="s">
        <v>458</v>
      </c>
      <c r="D692" s="7" t="s">
        <v>459</v>
      </c>
      <c r="E692" s="13" t="s">
        <v>363</v>
      </c>
      <c r="H692" t="s">
        <v>418</v>
      </c>
      <c r="I692" t="s">
        <v>30</v>
      </c>
      <c r="J692" s="21" t="s">
        <v>31</v>
      </c>
      <c r="K692" s="71" t="s">
        <v>465</v>
      </c>
      <c r="L692" s="20">
        <v>67.4462221623175</v>
      </c>
      <c r="M692" s="20">
        <v>62.9267530302933</v>
      </c>
      <c r="N692" s="22">
        <v>0.932991515504788</v>
      </c>
    </row>
    <row r="693" spans="1:14">
      <c r="A693" s="1" t="s">
        <v>456</v>
      </c>
      <c r="B693" s="13" t="s">
        <v>457</v>
      </c>
      <c r="C693" t="s">
        <v>458</v>
      </c>
      <c r="D693" s="7" t="s">
        <v>459</v>
      </c>
      <c r="E693" s="13" t="s">
        <v>363</v>
      </c>
      <c r="H693" t="s">
        <v>418</v>
      </c>
      <c r="I693" t="s">
        <v>30</v>
      </c>
      <c r="J693" s="21" t="s">
        <v>31</v>
      </c>
      <c r="K693" s="71" t="s">
        <v>465</v>
      </c>
      <c r="L693" s="20">
        <v>75.8783805560302</v>
      </c>
      <c r="M693" s="20">
        <v>70.0006837601411</v>
      </c>
      <c r="N693" s="22">
        <v>0.92253792512679</v>
      </c>
    </row>
    <row r="694" spans="1:14">
      <c r="A694" s="1" t="s">
        <v>456</v>
      </c>
      <c r="B694" s="13" t="s">
        <v>457</v>
      </c>
      <c r="C694" t="s">
        <v>458</v>
      </c>
      <c r="D694" s="7" t="s">
        <v>459</v>
      </c>
      <c r="E694" s="13" t="s">
        <v>363</v>
      </c>
      <c r="H694" t="s">
        <v>418</v>
      </c>
      <c r="I694" t="s">
        <v>30</v>
      </c>
      <c r="J694" s="21" t="s">
        <v>31</v>
      </c>
      <c r="K694" s="71" t="s">
        <v>465</v>
      </c>
      <c r="L694" s="20">
        <v>76.4571060347029</v>
      </c>
      <c r="M694" s="20">
        <v>71.6430833422066</v>
      </c>
      <c r="N694" s="22">
        <v>0.937036294699524</v>
      </c>
    </row>
    <row r="695" spans="1:14">
      <c r="A695" s="1" t="s">
        <v>456</v>
      </c>
      <c r="B695" s="13" t="s">
        <v>457</v>
      </c>
      <c r="C695" t="s">
        <v>458</v>
      </c>
      <c r="D695" s="7" t="s">
        <v>459</v>
      </c>
      <c r="E695" s="13" t="s">
        <v>363</v>
      </c>
      <c r="H695" t="s">
        <v>418</v>
      </c>
      <c r="I695" t="s">
        <v>30</v>
      </c>
      <c r="J695" s="21" t="s">
        <v>31</v>
      </c>
      <c r="K695" s="71" t="s">
        <v>465</v>
      </c>
      <c r="L695" s="20">
        <v>70.4294188202625</v>
      </c>
      <c r="M695" s="20">
        <v>67.751704899862</v>
      </c>
      <c r="N695" s="22">
        <v>0.961980178663209</v>
      </c>
    </row>
    <row r="696" spans="1:14">
      <c r="A696" s="1" t="s">
        <v>456</v>
      </c>
      <c r="B696" s="13" t="s">
        <v>457</v>
      </c>
      <c r="C696" t="s">
        <v>458</v>
      </c>
      <c r="D696" s="7" t="s">
        <v>459</v>
      </c>
      <c r="E696" s="13" t="s">
        <v>363</v>
      </c>
      <c r="H696" t="s">
        <v>418</v>
      </c>
      <c r="I696" t="s">
        <v>30</v>
      </c>
      <c r="J696" s="21" t="s">
        <v>31</v>
      </c>
      <c r="K696" s="71" t="s">
        <v>465</v>
      </c>
      <c r="L696" s="20">
        <v>66.9893754342277</v>
      </c>
      <c r="M696" s="20">
        <v>66.178672530894</v>
      </c>
      <c r="N696" s="22">
        <v>0.987898037590607</v>
      </c>
    </row>
    <row r="697" spans="1:14">
      <c r="A697" s="1" t="s">
        <v>456</v>
      </c>
      <c r="B697" s="13" t="s">
        <v>457</v>
      </c>
      <c r="C697" t="s">
        <v>458</v>
      </c>
      <c r="D697" s="7" t="s">
        <v>459</v>
      </c>
      <c r="E697" s="13" t="s">
        <v>363</v>
      </c>
      <c r="H697" t="s">
        <v>418</v>
      </c>
      <c r="I697" t="s">
        <v>30</v>
      </c>
      <c r="J697" s="21" t="s">
        <v>31</v>
      </c>
      <c r="K697" s="71" t="s">
        <v>466</v>
      </c>
      <c r="L697" s="20">
        <v>77.0087997485774</v>
      </c>
      <c r="M697" s="20">
        <v>75.0195149227434</v>
      </c>
      <c r="N697" s="22">
        <v>0.974168084266619</v>
      </c>
    </row>
    <row r="698" spans="1:15">
      <c r="A698" s="1" t="s">
        <v>456</v>
      </c>
      <c r="B698" s="13" t="s">
        <v>457</v>
      </c>
      <c r="C698" t="s">
        <v>458</v>
      </c>
      <c r="D698" s="7" t="s">
        <v>459</v>
      </c>
      <c r="E698" s="13" t="s">
        <v>363</v>
      </c>
      <c r="H698" t="s">
        <v>418</v>
      </c>
      <c r="I698" t="s">
        <v>30</v>
      </c>
      <c r="J698" s="21" t="s">
        <v>31</v>
      </c>
      <c r="K698" s="71" t="s">
        <v>466</v>
      </c>
      <c r="L698" s="20">
        <v>77.6569743360353</v>
      </c>
      <c r="M698" s="20">
        <v>75.9509555018744</v>
      </c>
      <c r="N698" s="22">
        <v>0.978031350709356</v>
      </c>
      <c r="O698" s="23">
        <v>3.80404603532092e-11</v>
      </c>
    </row>
    <row r="699" spans="1:15">
      <c r="A699" s="1" t="s">
        <v>456</v>
      </c>
      <c r="B699" s="13" t="s">
        <v>457</v>
      </c>
      <c r="C699" t="s">
        <v>458</v>
      </c>
      <c r="D699" s="7" t="s">
        <v>459</v>
      </c>
      <c r="E699" s="13" t="s">
        <v>363</v>
      </c>
      <c r="H699" t="s">
        <v>418</v>
      </c>
      <c r="I699" t="s">
        <v>30</v>
      </c>
      <c r="J699" s="21" t="s">
        <v>31</v>
      </c>
      <c r="K699" s="71" t="s">
        <v>466</v>
      </c>
      <c r="L699" s="20">
        <v>77.4356538557193</v>
      </c>
      <c r="M699" s="20">
        <v>75.6262403419856</v>
      </c>
      <c r="N699" s="22">
        <v>0.976633328142291</v>
      </c>
      <c r="O699" s="23">
        <v>5.14054639221846e-11</v>
      </c>
    </row>
    <row r="700" spans="1:15">
      <c r="A700" s="1" t="s">
        <v>456</v>
      </c>
      <c r="B700" s="13" t="s">
        <v>457</v>
      </c>
      <c r="C700" t="s">
        <v>458</v>
      </c>
      <c r="D700" s="7" t="s">
        <v>459</v>
      </c>
      <c r="E700" s="13" t="s">
        <v>363</v>
      </c>
      <c r="H700" t="s">
        <v>418</v>
      </c>
      <c r="I700" t="s">
        <v>30</v>
      </c>
      <c r="J700" s="21" t="s">
        <v>31</v>
      </c>
      <c r="K700" s="71" t="s">
        <v>466</v>
      </c>
      <c r="L700" s="20">
        <v>72.9802838921719</v>
      </c>
      <c r="M700" s="20">
        <v>70.4194741751752</v>
      </c>
      <c r="N700" s="22">
        <v>0.96491093785302</v>
      </c>
      <c r="O700" s="23">
        <v>2.86948381046555e-11</v>
      </c>
    </row>
    <row r="701" spans="1:14">
      <c r="A701" s="1" t="s">
        <v>456</v>
      </c>
      <c r="B701" s="13" t="s">
        <v>457</v>
      </c>
      <c r="C701" t="s">
        <v>458</v>
      </c>
      <c r="D701" s="7" t="s">
        <v>459</v>
      </c>
      <c r="E701" s="13" t="s">
        <v>363</v>
      </c>
      <c r="H701" t="s">
        <v>418</v>
      </c>
      <c r="I701" t="s">
        <v>30</v>
      </c>
      <c r="J701" s="21" t="s">
        <v>31</v>
      </c>
      <c r="K701" s="71" t="s">
        <v>466</v>
      </c>
      <c r="L701" s="20">
        <v>74.2377505109715</v>
      </c>
      <c r="M701" s="20">
        <v>71.8472836256978</v>
      </c>
      <c r="N701" s="22">
        <v>0.967799847532821</v>
      </c>
    </row>
    <row r="702" spans="1:15">
      <c r="A702" s="1" t="s">
        <v>456</v>
      </c>
      <c r="B702" s="13" t="s">
        <v>457</v>
      </c>
      <c r="C702" t="s">
        <v>458</v>
      </c>
      <c r="D702" s="7" t="s">
        <v>459</v>
      </c>
      <c r="E702" s="13" t="s">
        <v>363</v>
      </c>
      <c r="H702" t="s">
        <v>418</v>
      </c>
      <c r="I702" t="s">
        <v>30</v>
      </c>
      <c r="J702" s="21" t="s">
        <v>31</v>
      </c>
      <c r="K702" s="71" t="s">
        <v>466</v>
      </c>
      <c r="L702" s="20">
        <v>74.9638707088548</v>
      </c>
      <c r="M702" s="20">
        <v>73.0303762286766</v>
      </c>
      <c r="N702" s="22">
        <v>0.974207648806082</v>
      </c>
      <c r="O702" s="23">
        <v>5.29855266146306e-11</v>
      </c>
    </row>
    <row r="703" spans="1:14">
      <c r="A703" s="1" t="s">
        <v>456</v>
      </c>
      <c r="B703" s="13" t="s">
        <v>457</v>
      </c>
      <c r="C703" t="s">
        <v>458</v>
      </c>
      <c r="D703" s="7" t="s">
        <v>459</v>
      </c>
      <c r="E703" s="13" t="s">
        <v>363</v>
      </c>
      <c r="H703" t="s">
        <v>418</v>
      </c>
      <c r="I703" t="s">
        <v>30</v>
      </c>
      <c r="J703" s="21" t="s">
        <v>31</v>
      </c>
      <c r="K703" s="71" t="s">
        <v>466</v>
      </c>
      <c r="L703" s="20">
        <v>74.3492738779602</v>
      </c>
      <c r="M703" s="20">
        <v>71.9494111330395</v>
      </c>
      <c r="N703" s="22">
        <v>0.967721772927334</v>
      </c>
    </row>
    <row r="704" spans="1:14">
      <c r="A704" s="1" t="s">
        <v>456</v>
      </c>
      <c r="B704" s="13" t="s">
        <v>457</v>
      </c>
      <c r="C704" t="s">
        <v>458</v>
      </c>
      <c r="D704" s="7" t="s">
        <v>459</v>
      </c>
      <c r="E704" s="13" t="s">
        <v>363</v>
      </c>
      <c r="H704" t="s">
        <v>418</v>
      </c>
      <c r="I704" t="s">
        <v>30</v>
      </c>
      <c r="J704" s="21" t="s">
        <v>31</v>
      </c>
      <c r="K704" s="71" t="s">
        <v>466</v>
      </c>
      <c r="L704" s="20">
        <v>79.8685069099534</v>
      </c>
      <c r="M704" s="20">
        <v>78.7048745541426</v>
      </c>
      <c r="N704" s="22">
        <v>0.985430648439156</v>
      </c>
    </row>
    <row r="705" spans="1:14">
      <c r="A705" s="1" t="s">
        <v>456</v>
      </c>
      <c r="B705" s="13" t="s">
        <v>457</v>
      </c>
      <c r="C705" t="s">
        <v>458</v>
      </c>
      <c r="D705" s="7" t="s">
        <v>459</v>
      </c>
      <c r="E705" s="13" t="s">
        <v>363</v>
      </c>
      <c r="H705" t="s">
        <v>418</v>
      </c>
      <c r="I705" t="s">
        <v>30</v>
      </c>
      <c r="J705" s="21" t="s">
        <v>31</v>
      </c>
      <c r="K705" s="71" t="s">
        <v>466</v>
      </c>
      <c r="L705" s="20">
        <v>80.2037475383643</v>
      </c>
      <c r="M705" s="20">
        <v>79.0656908620589</v>
      </c>
      <c r="N705" s="22">
        <v>0.985810430170224</v>
      </c>
    </row>
    <row r="706" spans="1:15">
      <c r="A706" s="1" t="s">
        <v>456</v>
      </c>
      <c r="B706" s="13" t="s">
        <v>457</v>
      </c>
      <c r="C706" t="s">
        <v>458</v>
      </c>
      <c r="D706" s="7" t="s">
        <v>459</v>
      </c>
      <c r="E706" s="13" t="s">
        <v>363</v>
      </c>
      <c r="H706" t="s">
        <v>418</v>
      </c>
      <c r="I706" t="s">
        <v>30</v>
      </c>
      <c r="J706" s="21" t="s">
        <v>31</v>
      </c>
      <c r="K706" s="71" t="s">
        <v>466</v>
      </c>
      <c r="L706" s="20">
        <v>78.5599006730647</v>
      </c>
      <c r="M706" s="20">
        <v>77.2199102834884</v>
      </c>
      <c r="N706" s="22">
        <v>0.982943074289862</v>
      </c>
      <c r="O706" s="23">
        <v>1.92042314435477e-11</v>
      </c>
    </row>
    <row r="707" spans="1:14">
      <c r="A707" s="1" t="s">
        <v>456</v>
      </c>
      <c r="B707" s="13" t="s">
        <v>457</v>
      </c>
      <c r="C707" t="s">
        <v>458</v>
      </c>
      <c r="D707" s="7" t="s">
        <v>459</v>
      </c>
      <c r="E707" s="13" t="s">
        <v>363</v>
      </c>
      <c r="H707" t="s">
        <v>418</v>
      </c>
      <c r="I707" t="s">
        <v>30</v>
      </c>
      <c r="J707" s="21" t="s">
        <v>31</v>
      </c>
      <c r="K707" s="71" t="s">
        <v>467</v>
      </c>
      <c r="L707" s="20">
        <v>31.5933438878109</v>
      </c>
      <c r="M707" s="20">
        <v>28.9839384459292</v>
      </c>
      <c r="N707" s="22">
        <v>0.917406481214908</v>
      </c>
    </row>
    <row r="708" spans="1:14">
      <c r="A708" s="1" t="s">
        <v>456</v>
      </c>
      <c r="B708" s="13" t="s">
        <v>457</v>
      </c>
      <c r="C708" t="s">
        <v>458</v>
      </c>
      <c r="D708" s="7" t="s">
        <v>459</v>
      </c>
      <c r="E708" s="13" t="s">
        <v>363</v>
      </c>
      <c r="H708" t="s">
        <v>418</v>
      </c>
      <c r="I708" t="s">
        <v>30</v>
      </c>
      <c r="J708" s="21" t="s">
        <v>31</v>
      </c>
      <c r="K708" s="71" t="s">
        <v>467</v>
      </c>
      <c r="L708" s="20">
        <v>32.5629819398592</v>
      </c>
      <c r="M708" s="20">
        <v>29.9419181424878</v>
      </c>
      <c r="N708" s="22">
        <v>0.919507869328053</v>
      </c>
    </row>
    <row r="709" spans="1:14">
      <c r="A709" s="1" t="s">
        <v>456</v>
      </c>
      <c r="B709" s="13" t="s">
        <v>457</v>
      </c>
      <c r="C709" t="s">
        <v>458</v>
      </c>
      <c r="D709" s="7" t="s">
        <v>459</v>
      </c>
      <c r="E709" s="13" t="s">
        <v>363</v>
      </c>
      <c r="H709" t="s">
        <v>418</v>
      </c>
      <c r="I709" t="s">
        <v>30</v>
      </c>
      <c r="J709" s="21" t="s">
        <v>31</v>
      </c>
      <c r="K709" s="71" t="s">
        <v>468</v>
      </c>
      <c r="L709" s="20">
        <v>72.4231385149918</v>
      </c>
      <c r="M709" s="20">
        <v>67.6429798305944</v>
      </c>
      <c r="N709" s="22">
        <v>0.933996802922205</v>
      </c>
    </row>
    <row r="710" spans="1:15">
      <c r="A710" s="1" t="s">
        <v>456</v>
      </c>
      <c r="B710" s="13" t="s">
        <v>457</v>
      </c>
      <c r="C710" t="s">
        <v>458</v>
      </c>
      <c r="D710" s="7" t="s">
        <v>459</v>
      </c>
      <c r="E710" s="13" t="s">
        <v>363</v>
      </c>
      <c r="H710" t="s">
        <v>418</v>
      </c>
      <c r="I710" t="s">
        <v>30</v>
      </c>
      <c r="J710" s="21" t="s">
        <v>31</v>
      </c>
      <c r="K710" s="71" t="s">
        <v>468</v>
      </c>
      <c r="L710" s="20">
        <v>74.140412285936</v>
      </c>
      <c r="M710" s="20">
        <v>70.9336067120583</v>
      </c>
      <c r="N710" s="22">
        <v>0.956746860787474</v>
      </c>
      <c r="O710" s="23">
        <v>3.39401712153654e-11</v>
      </c>
    </row>
    <row r="711" spans="1:15">
      <c r="A711" s="1" t="s">
        <v>456</v>
      </c>
      <c r="B711" s="13" t="s">
        <v>457</v>
      </c>
      <c r="C711" t="s">
        <v>458</v>
      </c>
      <c r="D711" s="7" t="s">
        <v>459</v>
      </c>
      <c r="E711" s="13" t="s">
        <v>363</v>
      </c>
      <c r="H711" t="s">
        <v>418</v>
      </c>
      <c r="I711" t="s">
        <v>30</v>
      </c>
      <c r="J711" s="21" t="s">
        <v>31</v>
      </c>
      <c r="K711" s="71" t="s">
        <v>468</v>
      </c>
      <c r="L711" s="20">
        <v>69.1053454781772</v>
      </c>
      <c r="M711" s="20">
        <v>64.9627894172752</v>
      </c>
      <c r="N711" s="22">
        <v>0.940054477229838</v>
      </c>
      <c r="O711" s="23">
        <v>2.43230212549231e-12</v>
      </c>
    </row>
    <row r="712" spans="1:14">
      <c r="A712" s="1" t="s">
        <v>456</v>
      </c>
      <c r="B712" s="13" t="s">
        <v>457</v>
      </c>
      <c r="C712" t="s">
        <v>458</v>
      </c>
      <c r="D712" s="7" t="s">
        <v>459</v>
      </c>
      <c r="E712" s="13" t="s">
        <v>363</v>
      </c>
      <c r="H712" t="s">
        <v>418</v>
      </c>
      <c r="I712" t="s">
        <v>30</v>
      </c>
      <c r="J712" s="21" t="s">
        <v>31</v>
      </c>
      <c r="K712" s="71" t="s">
        <v>468</v>
      </c>
      <c r="L712" s="20">
        <v>68.0007231963299</v>
      </c>
      <c r="M712" s="20">
        <v>63.665924342545</v>
      </c>
      <c r="N712" s="22">
        <v>0.936253635990465</v>
      </c>
    </row>
    <row r="713" spans="1:14">
      <c r="A713" s="1" t="s">
        <v>456</v>
      </c>
      <c r="B713" s="13" t="s">
        <v>457</v>
      </c>
      <c r="C713" t="s">
        <v>458</v>
      </c>
      <c r="D713" s="7" t="s">
        <v>459</v>
      </c>
      <c r="E713" s="13" t="s">
        <v>363</v>
      </c>
      <c r="H713" t="s">
        <v>418</v>
      </c>
      <c r="I713" t="s">
        <v>30</v>
      </c>
      <c r="J713" s="21" t="s">
        <v>31</v>
      </c>
      <c r="K713" s="71" t="s">
        <v>469</v>
      </c>
      <c r="L713" s="20">
        <v>67.3449333250769</v>
      </c>
      <c r="M713" s="20">
        <v>63.1491965500971</v>
      </c>
      <c r="N713" s="22">
        <v>0.937697810840099</v>
      </c>
    </row>
    <row r="714" spans="1:14">
      <c r="A714" s="1" t="s">
        <v>456</v>
      </c>
      <c r="B714" s="13" t="s">
        <v>457</v>
      </c>
      <c r="C714" t="s">
        <v>458</v>
      </c>
      <c r="D714" s="7" t="s">
        <v>459</v>
      </c>
      <c r="E714" s="13" t="s">
        <v>363</v>
      </c>
      <c r="H714" t="s">
        <v>418</v>
      </c>
      <c r="I714" t="s">
        <v>30</v>
      </c>
      <c r="J714" s="21" t="s">
        <v>31</v>
      </c>
      <c r="K714" s="71" t="s">
        <v>469</v>
      </c>
      <c r="L714" s="20">
        <v>67.0466467667476</v>
      </c>
      <c r="M714" s="20">
        <v>63.180989142255</v>
      </c>
      <c r="N714" s="22">
        <v>0.942343758996016</v>
      </c>
    </row>
    <row r="715" spans="1:15">
      <c r="A715" s="1" t="s">
        <v>456</v>
      </c>
      <c r="B715" s="13" t="s">
        <v>457</v>
      </c>
      <c r="C715" t="s">
        <v>458</v>
      </c>
      <c r="D715" s="7" t="s">
        <v>459</v>
      </c>
      <c r="E715" s="13" t="s">
        <v>363</v>
      </c>
      <c r="H715" t="s">
        <v>418</v>
      </c>
      <c r="I715" t="s">
        <v>30</v>
      </c>
      <c r="J715" s="21" t="s">
        <v>31</v>
      </c>
      <c r="K715" s="71" t="s">
        <v>470</v>
      </c>
      <c r="L715" s="20">
        <v>48.682022784073</v>
      </c>
      <c r="M715" s="20">
        <v>44.7860829619204</v>
      </c>
      <c r="N715" s="22">
        <v>0.919971693874907</v>
      </c>
      <c r="O715" s="23">
        <v>4.86864412248224e-14</v>
      </c>
    </row>
    <row r="716" spans="1:15">
      <c r="A716" s="1" t="s">
        <v>456</v>
      </c>
      <c r="B716" s="13" t="s">
        <v>457</v>
      </c>
      <c r="C716" t="s">
        <v>458</v>
      </c>
      <c r="D716" s="7" t="s">
        <v>459</v>
      </c>
      <c r="E716" s="13" t="s">
        <v>363</v>
      </c>
      <c r="H716" t="s">
        <v>418</v>
      </c>
      <c r="I716" t="s">
        <v>30</v>
      </c>
      <c r="J716" s="21" t="s">
        <v>31</v>
      </c>
      <c r="K716" s="71" t="s">
        <v>470</v>
      </c>
      <c r="L716" s="20">
        <v>51.1502694237127</v>
      </c>
      <c r="M716" s="20">
        <v>47.1413824025315</v>
      </c>
      <c r="N716" s="22">
        <v>0.92162529999651</v>
      </c>
      <c r="O716" s="23">
        <v>8.19689998898852e-13</v>
      </c>
    </row>
    <row r="717" spans="1:14">
      <c r="A717" s="1" t="s">
        <v>456</v>
      </c>
      <c r="B717" s="13" t="s">
        <v>457</v>
      </c>
      <c r="C717" t="s">
        <v>458</v>
      </c>
      <c r="D717" s="7" t="s">
        <v>459</v>
      </c>
      <c r="E717" s="13" t="s">
        <v>363</v>
      </c>
      <c r="H717" t="s">
        <v>418</v>
      </c>
      <c r="I717" t="s">
        <v>30</v>
      </c>
      <c r="J717" s="21" t="s">
        <v>31</v>
      </c>
      <c r="K717" s="71" t="s">
        <v>470</v>
      </c>
      <c r="L717" s="20">
        <v>51.5434153675684</v>
      </c>
      <c r="M717" s="20">
        <v>48.2617772788733</v>
      </c>
      <c r="N717" s="22">
        <v>0.936332544801448</v>
      </c>
    </row>
    <row r="718" spans="1:14">
      <c r="A718" s="1" t="s">
        <v>456</v>
      </c>
      <c r="B718" s="13" t="s">
        <v>457</v>
      </c>
      <c r="C718" t="s">
        <v>458</v>
      </c>
      <c r="D718" s="7" t="s">
        <v>459</v>
      </c>
      <c r="E718" s="13" t="s">
        <v>363</v>
      </c>
      <c r="H718" t="s">
        <v>418</v>
      </c>
      <c r="I718" t="s">
        <v>30</v>
      </c>
      <c r="J718" s="21" t="s">
        <v>31</v>
      </c>
      <c r="K718" s="71" t="s">
        <v>470</v>
      </c>
      <c r="L718" s="20">
        <v>50.1411869827857</v>
      </c>
      <c r="M718" s="20">
        <v>46.0988997004097</v>
      </c>
      <c r="N718" s="22">
        <v>0.919381898881577</v>
      </c>
    </row>
    <row r="719" spans="1:14">
      <c r="A719" s="1" t="s">
        <v>456</v>
      </c>
      <c r="B719" s="13" t="s">
        <v>457</v>
      </c>
      <c r="C719" t="s">
        <v>458</v>
      </c>
      <c r="D719" s="7" t="s">
        <v>459</v>
      </c>
      <c r="E719" s="13" t="s">
        <v>363</v>
      </c>
      <c r="H719" t="s">
        <v>418</v>
      </c>
      <c r="I719" t="s">
        <v>30</v>
      </c>
      <c r="J719" s="21" t="s">
        <v>31</v>
      </c>
      <c r="K719" s="71" t="s">
        <v>465</v>
      </c>
      <c r="L719" s="20">
        <v>69.7347777220809</v>
      </c>
      <c r="M719" s="20">
        <v>68.7619935428462</v>
      </c>
      <c r="N719" s="22">
        <v>0.986050229010386</v>
      </c>
    </row>
    <row r="720" spans="1:14">
      <c r="A720" s="1" t="s">
        <v>456</v>
      </c>
      <c r="B720" s="13" t="s">
        <v>457</v>
      </c>
      <c r="C720" t="s">
        <v>458</v>
      </c>
      <c r="D720" s="7" t="s">
        <v>459</v>
      </c>
      <c r="E720" s="13" t="s">
        <v>363</v>
      </c>
      <c r="H720" t="s">
        <v>418</v>
      </c>
      <c r="I720" t="s">
        <v>30</v>
      </c>
      <c r="J720" s="21" t="s">
        <v>31</v>
      </c>
      <c r="K720" s="71" t="s">
        <v>467</v>
      </c>
      <c r="L720" s="20">
        <v>34.1325559044617</v>
      </c>
      <c r="M720" s="20">
        <v>30.8671895461311</v>
      </c>
      <c r="N720" s="22">
        <v>0.90433279103181</v>
      </c>
    </row>
    <row r="721" spans="1:15">
      <c r="A721" s="1" t="s">
        <v>456</v>
      </c>
      <c r="B721" s="13" t="s">
        <v>457</v>
      </c>
      <c r="C721" t="s">
        <v>458</v>
      </c>
      <c r="D721" s="7" t="s">
        <v>459</v>
      </c>
      <c r="E721" s="13" t="s">
        <v>363</v>
      </c>
      <c r="H721" t="s">
        <v>418</v>
      </c>
      <c r="I721" t="s">
        <v>30</v>
      </c>
      <c r="J721" s="21" t="s">
        <v>31</v>
      </c>
      <c r="K721" s="71" t="s">
        <v>467</v>
      </c>
      <c r="L721" s="20">
        <v>34.9058144161251</v>
      </c>
      <c r="M721" s="20">
        <v>31.8696009276223</v>
      </c>
      <c r="N721" s="22">
        <v>0.913016970401923</v>
      </c>
      <c r="O721" s="23">
        <v>6.06231131577034e-13</v>
      </c>
    </row>
    <row r="722" spans="1:15">
      <c r="A722" s="1" t="s">
        <v>456</v>
      </c>
      <c r="B722" s="13" t="s">
        <v>457</v>
      </c>
      <c r="C722" t="s">
        <v>458</v>
      </c>
      <c r="D722" s="7" t="s">
        <v>459</v>
      </c>
      <c r="E722" s="13" t="s">
        <v>363</v>
      </c>
      <c r="H722" t="s">
        <v>418</v>
      </c>
      <c r="I722" t="s">
        <v>30</v>
      </c>
      <c r="J722" s="21" t="s">
        <v>31</v>
      </c>
      <c r="K722" s="71" t="s">
        <v>467</v>
      </c>
      <c r="L722" s="20">
        <v>35.8162141486816</v>
      </c>
      <c r="M722" s="20">
        <v>32.723920714468</v>
      </c>
      <c r="N722" s="22">
        <v>0.913662191615878</v>
      </c>
      <c r="O722" s="23">
        <v>1.24716796370155e-12</v>
      </c>
    </row>
    <row r="723" spans="1:14">
      <c r="A723" s="1" t="s">
        <v>456</v>
      </c>
      <c r="B723" s="13" t="s">
        <v>457</v>
      </c>
      <c r="C723" t="s">
        <v>458</v>
      </c>
      <c r="D723" s="7" t="s">
        <v>459</v>
      </c>
      <c r="E723" s="13" t="s">
        <v>363</v>
      </c>
      <c r="H723" t="s">
        <v>418</v>
      </c>
      <c r="I723" t="s">
        <v>30</v>
      </c>
      <c r="J723" s="21" t="s">
        <v>31</v>
      </c>
      <c r="K723" s="71" t="s">
        <v>467</v>
      </c>
      <c r="L723" s="20">
        <v>34.9767548832593</v>
      </c>
      <c r="M723" s="20">
        <v>31.9805534030658</v>
      </c>
      <c r="N723" s="22">
        <v>0.914337350900795</v>
      </c>
    </row>
    <row r="724" spans="1:15">
      <c r="A724" s="1" t="s">
        <v>456</v>
      </c>
      <c r="B724" s="13" t="s">
        <v>457</v>
      </c>
      <c r="C724" t="s">
        <v>458</v>
      </c>
      <c r="D724" s="7" t="s">
        <v>459</v>
      </c>
      <c r="E724" s="13" t="s">
        <v>363</v>
      </c>
      <c r="H724" t="s">
        <v>418</v>
      </c>
      <c r="I724" t="s">
        <v>30</v>
      </c>
      <c r="J724" s="21" t="s">
        <v>31</v>
      </c>
      <c r="K724" s="71" t="s">
        <v>467</v>
      </c>
      <c r="L724" s="20">
        <v>34.019946343808</v>
      </c>
      <c r="M724" s="20">
        <v>30.7928636783865</v>
      </c>
      <c r="N724" s="22">
        <v>0.905141453404765</v>
      </c>
      <c r="O724" s="23">
        <v>4.62543869814896e-13</v>
      </c>
    </row>
    <row r="725" spans="1:15">
      <c r="A725" s="1" t="s">
        <v>456</v>
      </c>
      <c r="B725" s="13" t="s">
        <v>457</v>
      </c>
      <c r="C725" t="s">
        <v>458</v>
      </c>
      <c r="D725" s="7" t="s">
        <v>459</v>
      </c>
      <c r="E725" s="13" t="s">
        <v>363</v>
      </c>
      <c r="H725" t="s">
        <v>418</v>
      </c>
      <c r="I725" t="s">
        <v>30</v>
      </c>
      <c r="J725" s="21" t="s">
        <v>31</v>
      </c>
      <c r="K725" s="71" t="s">
        <v>467</v>
      </c>
      <c r="L725" s="20">
        <v>34.0473276834035</v>
      </c>
      <c r="M725" s="20">
        <v>30.0686704346536</v>
      </c>
      <c r="N725" s="22">
        <v>0.883143332547381</v>
      </c>
      <c r="O725" s="23">
        <v>4.21920453645888e-13</v>
      </c>
    </row>
    <row r="726" spans="1:15">
      <c r="A726" s="1" t="s">
        <v>456</v>
      </c>
      <c r="B726" s="13" t="s">
        <v>457</v>
      </c>
      <c r="C726" t="s">
        <v>458</v>
      </c>
      <c r="D726" s="7" t="s">
        <v>459</v>
      </c>
      <c r="E726" s="13" t="s">
        <v>363</v>
      </c>
      <c r="H726" t="s">
        <v>418</v>
      </c>
      <c r="I726" t="s">
        <v>30</v>
      </c>
      <c r="J726" s="21" t="s">
        <v>31</v>
      </c>
      <c r="K726" s="71" t="s">
        <v>471</v>
      </c>
      <c r="L726" s="20">
        <v>62.9778434429652</v>
      </c>
      <c r="M726" s="20">
        <v>61.1112647799616</v>
      </c>
      <c r="N726" s="22">
        <v>0.970361343593894</v>
      </c>
      <c r="O726" s="23">
        <v>2.98609700541783e-11</v>
      </c>
    </row>
    <row r="727" spans="1:15">
      <c r="A727" s="1" t="s">
        <v>456</v>
      </c>
      <c r="B727" s="13" t="s">
        <v>457</v>
      </c>
      <c r="C727" t="s">
        <v>458</v>
      </c>
      <c r="D727" s="7" t="s">
        <v>459</v>
      </c>
      <c r="E727" s="13" t="s">
        <v>363</v>
      </c>
      <c r="H727" t="s">
        <v>418</v>
      </c>
      <c r="I727" t="s">
        <v>30</v>
      </c>
      <c r="J727" s="21" t="s">
        <v>31</v>
      </c>
      <c r="K727" s="71" t="s">
        <v>471</v>
      </c>
      <c r="L727" s="20">
        <v>66.8142365000888</v>
      </c>
      <c r="M727" s="20">
        <v>64.4260644520961</v>
      </c>
      <c r="N727" s="22">
        <v>0.964256539128611</v>
      </c>
      <c r="O727" s="23">
        <v>1.34341785262766e-11</v>
      </c>
    </row>
    <row r="728" spans="1:15">
      <c r="A728" s="1" t="s">
        <v>456</v>
      </c>
      <c r="B728" s="13" t="s">
        <v>457</v>
      </c>
      <c r="C728" t="s">
        <v>458</v>
      </c>
      <c r="D728" s="7" t="s">
        <v>459</v>
      </c>
      <c r="E728" s="13" t="s">
        <v>363</v>
      </c>
      <c r="H728" t="s">
        <v>418</v>
      </c>
      <c r="I728" t="s">
        <v>30</v>
      </c>
      <c r="J728" s="21" t="s">
        <v>31</v>
      </c>
      <c r="K728" s="71" t="s">
        <v>471</v>
      </c>
      <c r="L728" s="20">
        <v>62.8737991207226</v>
      </c>
      <c r="M728" s="20">
        <v>60.3814027788942</v>
      </c>
      <c r="N728" s="22">
        <v>0.96035874439458</v>
      </c>
      <c r="O728" s="23">
        <v>9.1316329391268e-12</v>
      </c>
    </row>
    <row r="729" spans="1:15">
      <c r="A729" s="1" t="s">
        <v>456</v>
      </c>
      <c r="B729" s="13" t="s">
        <v>457</v>
      </c>
      <c r="C729" t="s">
        <v>458</v>
      </c>
      <c r="D729" s="7" t="s">
        <v>459</v>
      </c>
      <c r="E729" s="13" t="s">
        <v>363</v>
      </c>
      <c r="H729" t="s">
        <v>418</v>
      </c>
      <c r="I729" t="s">
        <v>30</v>
      </c>
      <c r="J729" s="21" t="s">
        <v>31</v>
      </c>
      <c r="K729" s="71" t="s">
        <v>472</v>
      </c>
      <c r="L729" s="20">
        <v>49.4011343481275</v>
      </c>
      <c r="M729" s="20">
        <v>45.8790859232778</v>
      </c>
      <c r="N729" s="22">
        <v>0.928705110290991</v>
      </c>
      <c r="O729" s="23">
        <v>1.62420366549549e-11</v>
      </c>
    </row>
    <row r="730" spans="1:15">
      <c r="A730" s="1" t="s">
        <v>456</v>
      </c>
      <c r="B730" s="13" t="s">
        <v>457</v>
      </c>
      <c r="C730" t="s">
        <v>458</v>
      </c>
      <c r="D730" s="7" t="s">
        <v>459</v>
      </c>
      <c r="E730" s="13" t="s">
        <v>363</v>
      </c>
      <c r="H730" t="s">
        <v>418</v>
      </c>
      <c r="I730" t="s">
        <v>30</v>
      </c>
      <c r="J730" s="21" t="s">
        <v>31</v>
      </c>
      <c r="K730" s="71" t="s">
        <v>472</v>
      </c>
      <c r="L730" s="20">
        <v>54.8744994992181</v>
      </c>
      <c r="M730" s="20">
        <v>52.4283695647856</v>
      </c>
      <c r="N730" s="22">
        <v>0.955423193710089</v>
      </c>
      <c r="O730" s="23">
        <v>7.24274428743555e-11</v>
      </c>
    </row>
    <row r="731" spans="1:14">
      <c r="A731" s="1" t="s">
        <v>456</v>
      </c>
      <c r="B731" s="13" t="s">
        <v>457</v>
      </c>
      <c r="C731" t="s">
        <v>458</v>
      </c>
      <c r="D731" s="7" t="s">
        <v>459</v>
      </c>
      <c r="E731" s="13" t="s">
        <v>363</v>
      </c>
      <c r="H731" t="s">
        <v>418</v>
      </c>
      <c r="I731" t="s">
        <v>30</v>
      </c>
      <c r="J731" s="21" t="s">
        <v>31</v>
      </c>
      <c r="K731" s="71" t="s">
        <v>473</v>
      </c>
      <c r="L731" s="20">
        <v>75.0975217990968</v>
      </c>
      <c r="M731" s="20">
        <v>73.1941373416887</v>
      </c>
      <c r="N731" s="22">
        <v>0.974654497088465</v>
      </c>
    </row>
    <row r="732" spans="1:14">
      <c r="A732" s="1" t="s">
        <v>456</v>
      </c>
      <c r="B732" s="13" t="s">
        <v>457</v>
      </c>
      <c r="C732" t="s">
        <v>458</v>
      </c>
      <c r="D732" s="7" t="s">
        <v>459</v>
      </c>
      <c r="E732" s="13" t="s">
        <v>363</v>
      </c>
      <c r="H732" t="s">
        <v>418</v>
      </c>
      <c r="I732" t="s">
        <v>30</v>
      </c>
      <c r="J732" s="21" t="s">
        <v>31</v>
      </c>
      <c r="K732" s="71" t="s">
        <v>473</v>
      </c>
      <c r="L732" s="20">
        <v>73.1618883945045</v>
      </c>
      <c r="M732" s="20">
        <v>69.0780001968427</v>
      </c>
      <c r="N732" s="22">
        <v>0.944180114984995</v>
      </c>
    </row>
    <row r="733" spans="1:14">
      <c r="A733" s="1" t="s">
        <v>456</v>
      </c>
      <c r="B733" s="13" t="s">
        <v>457</v>
      </c>
      <c r="C733" t="s">
        <v>458</v>
      </c>
      <c r="D733" s="7" t="s">
        <v>459</v>
      </c>
      <c r="E733" s="13" t="s">
        <v>363</v>
      </c>
      <c r="H733" t="s">
        <v>418</v>
      </c>
      <c r="I733" t="s">
        <v>30</v>
      </c>
      <c r="J733" s="21" t="s">
        <v>31</v>
      </c>
      <c r="K733" s="71" t="s">
        <v>473</v>
      </c>
      <c r="L733" s="20">
        <v>73.2597422652023</v>
      </c>
      <c r="M733" s="20">
        <v>67.742378817025</v>
      </c>
      <c r="N733" s="22">
        <v>0.924687648665151</v>
      </c>
    </row>
    <row r="734" spans="1:14">
      <c r="A734" s="1" t="s">
        <v>456</v>
      </c>
      <c r="B734" s="13" t="s">
        <v>457</v>
      </c>
      <c r="C734" t="s">
        <v>458</v>
      </c>
      <c r="D734" s="7" t="s">
        <v>459</v>
      </c>
      <c r="E734" s="13" t="s">
        <v>363</v>
      </c>
      <c r="H734" t="s">
        <v>418</v>
      </c>
      <c r="I734" t="s">
        <v>30</v>
      </c>
      <c r="J734" s="21" t="s">
        <v>31</v>
      </c>
      <c r="K734" s="71" t="s">
        <v>473</v>
      </c>
      <c r="L734" s="20">
        <v>67.5393787917077</v>
      </c>
      <c r="M734" s="20">
        <v>64.5762814525166</v>
      </c>
      <c r="N734" s="22">
        <v>0.956127856189952</v>
      </c>
    </row>
    <row r="735" spans="1:14">
      <c r="A735" s="1" t="s">
        <v>456</v>
      </c>
      <c r="B735" s="13" t="s">
        <v>457</v>
      </c>
      <c r="C735" t="s">
        <v>458</v>
      </c>
      <c r="D735" s="7" t="s">
        <v>459</v>
      </c>
      <c r="E735" s="13" t="s">
        <v>363</v>
      </c>
      <c r="H735" t="s">
        <v>418</v>
      </c>
      <c r="I735" t="s">
        <v>30</v>
      </c>
      <c r="J735" s="21" t="s">
        <v>31</v>
      </c>
      <c r="K735" s="71" t="s">
        <v>473</v>
      </c>
      <c r="L735" s="20">
        <v>71.5727851448364</v>
      </c>
      <c r="M735" s="20">
        <v>69.020178409021</v>
      </c>
      <c r="N735" s="22">
        <v>0.964335512015497</v>
      </c>
    </row>
    <row r="736" spans="1:15">
      <c r="A736" s="1" t="s">
        <v>456</v>
      </c>
      <c r="B736" s="13" t="s">
        <v>457</v>
      </c>
      <c r="C736" t="s">
        <v>458</v>
      </c>
      <c r="D736" s="7" t="s">
        <v>459</v>
      </c>
      <c r="E736" s="13" t="s">
        <v>363</v>
      </c>
      <c r="H736" t="s">
        <v>418</v>
      </c>
      <c r="I736" t="s">
        <v>30</v>
      </c>
      <c r="J736" s="21" t="s">
        <v>31</v>
      </c>
      <c r="K736" s="71" t="s">
        <v>474</v>
      </c>
      <c r="L736" s="20">
        <v>73.6854671374551</v>
      </c>
      <c r="M736" s="20">
        <v>64.7628057659565</v>
      </c>
      <c r="N736" s="22">
        <v>0.878908803619933</v>
      </c>
      <c r="O736" s="23">
        <v>1.70257911541435e-12</v>
      </c>
    </row>
    <row r="737" spans="1:14">
      <c r="A737" s="1" t="s">
        <v>456</v>
      </c>
      <c r="B737" s="13" t="s">
        <v>457</v>
      </c>
      <c r="C737" t="s">
        <v>458</v>
      </c>
      <c r="D737" s="7" t="s">
        <v>459</v>
      </c>
      <c r="E737" s="13" t="s">
        <v>363</v>
      </c>
      <c r="H737" t="s">
        <v>418</v>
      </c>
      <c r="I737" t="s">
        <v>30</v>
      </c>
      <c r="J737" s="21" t="s">
        <v>31</v>
      </c>
      <c r="K737" s="71" t="s">
        <v>474</v>
      </c>
      <c r="L737" s="20">
        <v>74.157444525951</v>
      </c>
      <c r="M737" s="20">
        <v>69.6951209192914</v>
      </c>
      <c r="N737" s="22">
        <v>0.939826356811715</v>
      </c>
    </row>
    <row r="738" spans="1:14">
      <c r="A738" s="1" t="s">
        <v>456</v>
      </c>
      <c r="B738" s="13" t="s">
        <v>457</v>
      </c>
      <c r="C738" t="s">
        <v>458</v>
      </c>
      <c r="D738" s="7" t="s">
        <v>459</v>
      </c>
      <c r="E738" s="13" t="s">
        <v>363</v>
      </c>
      <c r="H738" t="s">
        <v>418</v>
      </c>
      <c r="I738" t="s">
        <v>30</v>
      </c>
      <c r="J738" s="21" t="s">
        <v>31</v>
      </c>
      <c r="K738" s="71" t="s">
        <v>474</v>
      </c>
      <c r="L738" s="20">
        <v>75.2038713815222</v>
      </c>
      <c r="M738" s="20">
        <v>72.190806110751</v>
      </c>
      <c r="N738" s="22">
        <v>0.959934705282851</v>
      </c>
    </row>
    <row r="739" spans="1:14">
      <c r="A739" s="1" t="s">
        <v>456</v>
      </c>
      <c r="B739" s="13" t="s">
        <v>457</v>
      </c>
      <c r="C739" t="s">
        <v>458</v>
      </c>
      <c r="D739" s="7" t="s">
        <v>459</v>
      </c>
      <c r="E739" s="13" t="s">
        <v>363</v>
      </c>
      <c r="H739" t="s">
        <v>418</v>
      </c>
      <c r="I739" t="s">
        <v>30</v>
      </c>
      <c r="J739" s="21" t="s">
        <v>31</v>
      </c>
      <c r="K739" s="71" t="s">
        <v>474</v>
      </c>
      <c r="L739" s="20">
        <v>58.3592443800309</v>
      </c>
      <c r="M739" s="20">
        <v>54.7301737607095</v>
      </c>
      <c r="N739" s="22">
        <v>0.937814982735396</v>
      </c>
    </row>
    <row r="740" spans="1:15">
      <c r="A740" s="1" t="s">
        <v>456</v>
      </c>
      <c r="B740" s="13" t="s">
        <v>457</v>
      </c>
      <c r="C740" t="s">
        <v>458</v>
      </c>
      <c r="D740" s="7" t="s">
        <v>459</v>
      </c>
      <c r="E740" s="13" t="s">
        <v>363</v>
      </c>
      <c r="H740" t="s">
        <v>418</v>
      </c>
      <c r="I740" t="s">
        <v>30</v>
      </c>
      <c r="J740" s="21" t="s">
        <v>31</v>
      </c>
      <c r="K740" s="71" t="s">
        <v>475</v>
      </c>
      <c r="L740" s="20">
        <v>67.2958644918453</v>
      </c>
      <c r="M740" s="20">
        <v>61.9713966243461</v>
      </c>
      <c r="N740" s="22">
        <v>0.920879716640769</v>
      </c>
      <c r="O740" s="23">
        <v>1.26167074419928e-11</v>
      </c>
    </row>
    <row r="741" spans="1:14">
      <c r="A741" s="1" t="s">
        <v>456</v>
      </c>
      <c r="B741" s="13" t="s">
        <v>457</v>
      </c>
      <c r="C741" t="s">
        <v>458</v>
      </c>
      <c r="D741" s="7" t="s">
        <v>459</v>
      </c>
      <c r="E741" s="13" t="s">
        <v>363</v>
      </c>
      <c r="H741" t="s">
        <v>418</v>
      </c>
      <c r="I741" t="s">
        <v>30</v>
      </c>
      <c r="J741" s="21" t="s">
        <v>31</v>
      </c>
      <c r="K741" s="71" t="s">
        <v>476</v>
      </c>
      <c r="L741" s="20">
        <v>68.4146507799933</v>
      </c>
      <c r="M741" s="20">
        <v>67.3142616210921</v>
      </c>
      <c r="N741" s="22">
        <v>0.983915884297359</v>
      </c>
    </row>
    <row r="742" spans="1:14">
      <c r="A742" s="1" t="s">
        <v>456</v>
      </c>
      <c r="B742" s="13" t="s">
        <v>457</v>
      </c>
      <c r="C742" t="s">
        <v>458</v>
      </c>
      <c r="D742" s="7" t="s">
        <v>459</v>
      </c>
      <c r="E742" s="13" t="s">
        <v>363</v>
      </c>
      <c r="H742" t="s">
        <v>418</v>
      </c>
      <c r="I742" t="s">
        <v>30</v>
      </c>
      <c r="J742" s="21" t="s">
        <v>31</v>
      </c>
      <c r="K742" s="71" t="s">
        <v>476</v>
      </c>
      <c r="L742" s="20">
        <v>68.2191299995099</v>
      </c>
      <c r="M742" s="20">
        <v>66.7478647787728</v>
      </c>
      <c r="N742" s="22">
        <v>0.978433245619702</v>
      </c>
    </row>
    <row r="743" spans="1:14">
      <c r="A743" s="1" t="s">
        <v>456</v>
      </c>
      <c r="B743" s="13" t="s">
        <v>457</v>
      </c>
      <c r="C743" t="s">
        <v>458</v>
      </c>
      <c r="D743" s="7" t="s">
        <v>459</v>
      </c>
      <c r="E743" s="13" t="s">
        <v>363</v>
      </c>
      <c r="H743" t="s">
        <v>418</v>
      </c>
      <c r="I743" t="s">
        <v>30</v>
      </c>
      <c r="J743" s="21" t="s">
        <v>31</v>
      </c>
      <c r="K743" s="71" t="s">
        <v>476</v>
      </c>
      <c r="L743" s="20">
        <v>65.1422759394839</v>
      </c>
      <c r="M743" s="20">
        <v>63.4022314797751</v>
      </c>
      <c r="N743" s="22">
        <v>0.973288552869641</v>
      </c>
    </row>
    <row r="744" spans="1:14">
      <c r="A744" s="1" t="s">
        <v>456</v>
      </c>
      <c r="B744" s="13" t="s">
        <v>457</v>
      </c>
      <c r="C744" t="s">
        <v>458</v>
      </c>
      <c r="D744" s="7" t="s">
        <v>459</v>
      </c>
      <c r="E744" s="13" t="s">
        <v>363</v>
      </c>
      <c r="H744" t="s">
        <v>418</v>
      </c>
      <c r="I744" t="s">
        <v>30</v>
      </c>
      <c r="J744" s="21" t="s">
        <v>31</v>
      </c>
      <c r="K744" s="71" t="s">
        <v>477</v>
      </c>
      <c r="L744" s="20">
        <v>71.2870043272305</v>
      </c>
      <c r="M744" s="20">
        <v>69.4026600642063</v>
      </c>
      <c r="N744" s="22">
        <v>0.973566791299373</v>
      </c>
    </row>
    <row r="745" spans="1:14">
      <c r="A745" s="1" t="s">
        <v>456</v>
      </c>
      <c r="B745" s="13" t="s">
        <v>457</v>
      </c>
      <c r="C745" t="s">
        <v>458</v>
      </c>
      <c r="D745" s="7" t="s">
        <v>459</v>
      </c>
      <c r="E745" s="13" t="s">
        <v>363</v>
      </c>
      <c r="H745" t="s">
        <v>418</v>
      </c>
      <c r="I745" t="s">
        <v>30</v>
      </c>
      <c r="J745" s="21" t="s">
        <v>31</v>
      </c>
      <c r="K745" s="71" t="s">
        <v>477</v>
      </c>
      <c r="L745" s="20">
        <v>70.0270801803735</v>
      </c>
      <c r="M745" s="20">
        <v>68.7479934108144</v>
      </c>
      <c r="N745" s="22">
        <v>0.981734398089076</v>
      </c>
    </row>
    <row r="746" spans="1:14">
      <c r="A746" s="1" t="s">
        <v>456</v>
      </c>
      <c r="B746" s="13" t="s">
        <v>457</v>
      </c>
      <c r="C746" t="s">
        <v>458</v>
      </c>
      <c r="D746" s="7" t="s">
        <v>459</v>
      </c>
      <c r="E746" s="13" t="s">
        <v>363</v>
      </c>
      <c r="H746" t="s">
        <v>418</v>
      </c>
      <c r="I746" t="s">
        <v>30</v>
      </c>
      <c r="J746" s="21" t="s">
        <v>31</v>
      </c>
      <c r="K746" s="71" t="s">
        <v>478</v>
      </c>
      <c r="L746" s="20">
        <v>63.1403043576745</v>
      </c>
      <c r="M746" s="20">
        <v>62.4310972716373</v>
      </c>
      <c r="N746" s="22">
        <v>0.988767759464388</v>
      </c>
    </row>
    <row r="747" spans="1:14">
      <c r="A747" s="1" t="s">
        <v>456</v>
      </c>
      <c r="B747" s="13" t="s">
        <v>457</v>
      </c>
      <c r="C747" t="s">
        <v>458</v>
      </c>
      <c r="D747" s="7" t="s">
        <v>459</v>
      </c>
      <c r="E747" s="13" t="s">
        <v>363</v>
      </c>
      <c r="H747" t="s">
        <v>418</v>
      </c>
      <c r="I747" t="s">
        <v>30</v>
      </c>
      <c r="J747" s="21" t="s">
        <v>31</v>
      </c>
      <c r="K747" s="71" t="s">
        <v>478</v>
      </c>
      <c r="L747" s="20">
        <v>67.5259093813515</v>
      </c>
      <c r="M747" s="20">
        <v>66.5623090702238</v>
      </c>
      <c r="N747" s="22">
        <v>0.985729917302027</v>
      </c>
    </row>
    <row r="748" spans="1:14">
      <c r="A748" s="1" t="s">
        <v>456</v>
      </c>
      <c r="B748" s="13" t="s">
        <v>457</v>
      </c>
      <c r="C748" t="s">
        <v>458</v>
      </c>
      <c r="D748" s="7" t="s">
        <v>459</v>
      </c>
      <c r="E748" s="13" t="s">
        <v>363</v>
      </c>
      <c r="H748" t="s">
        <v>418</v>
      </c>
      <c r="I748" t="s">
        <v>30</v>
      </c>
      <c r="J748" s="21" t="s">
        <v>31</v>
      </c>
      <c r="K748" s="71" t="s">
        <v>478</v>
      </c>
      <c r="L748" s="20">
        <v>28.7855530862669</v>
      </c>
      <c r="M748" s="20">
        <v>28.239203891976</v>
      </c>
      <c r="N748" s="22">
        <v>0.981020020957958</v>
      </c>
    </row>
    <row r="749" spans="1:15">
      <c r="A749" s="1" t="s">
        <v>456</v>
      </c>
      <c r="B749" s="13" t="s">
        <v>457</v>
      </c>
      <c r="C749" t="s">
        <v>458</v>
      </c>
      <c r="D749" s="7" t="s">
        <v>459</v>
      </c>
      <c r="E749" s="13" t="s">
        <v>363</v>
      </c>
      <c r="H749" t="s">
        <v>418</v>
      </c>
      <c r="I749" t="s">
        <v>30</v>
      </c>
      <c r="J749" s="21" t="s">
        <v>31</v>
      </c>
      <c r="K749" s="71" t="s">
        <v>478</v>
      </c>
      <c r="L749" s="20">
        <v>27.7409986092407</v>
      </c>
      <c r="M749" s="20">
        <v>27.3640708239321</v>
      </c>
      <c r="N749" s="22">
        <v>0.986412609343375</v>
      </c>
      <c r="O749" s="23">
        <v>7.10503050272859e-14</v>
      </c>
    </row>
    <row r="750" spans="1:15">
      <c r="A750" s="1" t="s">
        <v>456</v>
      </c>
      <c r="B750" s="13" t="s">
        <v>457</v>
      </c>
      <c r="C750" t="s">
        <v>458</v>
      </c>
      <c r="D750" s="7" t="s">
        <v>459</v>
      </c>
      <c r="E750" s="13" t="s">
        <v>363</v>
      </c>
      <c r="H750" t="s">
        <v>418</v>
      </c>
      <c r="I750" t="s">
        <v>30</v>
      </c>
      <c r="J750" s="21" t="s">
        <v>31</v>
      </c>
      <c r="K750" s="71" t="s">
        <v>478</v>
      </c>
      <c r="L750" s="20">
        <v>28.0336476621448</v>
      </c>
      <c r="M750" s="20">
        <v>27.6137343186892</v>
      </c>
      <c r="N750" s="22">
        <v>0.985021095059899</v>
      </c>
      <c r="O750" s="23">
        <v>3.85650494697348e-14</v>
      </c>
    </row>
    <row r="751" spans="1:14">
      <c r="A751" s="1" t="s">
        <v>456</v>
      </c>
      <c r="B751" s="13" t="s">
        <v>457</v>
      </c>
      <c r="C751" t="s">
        <v>458</v>
      </c>
      <c r="D751" s="7" t="s">
        <v>459</v>
      </c>
      <c r="E751" s="13" t="s">
        <v>363</v>
      </c>
      <c r="H751" t="s">
        <v>418</v>
      </c>
      <c r="I751" t="s">
        <v>30</v>
      </c>
      <c r="J751" s="21" t="s">
        <v>31</v>
      </c>
      <c r="K751" s="71" t="s">
        <v>479</v>
      </c>
      <c r="L751" s="20">
        <v>74.7992167082231</v>
      </c>
      <c r="M751" s="20">
        <v>69.6446087434298</v>
      </c>
      <c r="N751" s="22">
        <v>0.931087407172988</v>
      </c>
    </row>
    <row r="752" spans="1:14">
      <c r="A752" s="1" t="s">
        <v>456</v>
      </c>
      <c r="B752" s="13" t="s">
        <v>457</v>
      </c>
      <c r="C752" t="s">
        <v>458</v>
      </c>
      <c r="D752" s="7" t="s">
        <v>459</v>
      </c>
      <c r="E752" s="13" t="s">
        <v>363</v>
      </c>
      <c r="H752" t="s">
        <v>418</v>
      </c>
      <c r="I752" t="s">
        <v>30</v>
      </c>
      <c r="J752" s="21" t="s">
        <v>31</v>
      </c>
      <c r="K752" s="71" t="s">
        <v>480</v>
      </c>
      <c r="L752" s="20">
        <v>72.4957438165196</v>
      </c>
      <c r="M752" s="20">
        <v>65.8989910434053</v>
      </c>
      <c r="N752" s="22">
        <v>0.909004964625095</v>
      </c>
    </row>
    <row r="753" spans="1:15">
      <c r="A753" s="1" t="s">
        <v>456</v>
      </c>
      <c r="B753" s="13" t="s">
        <v>457</v>
      </c>
      <c r="C753" t="s">
        <v>458</v>
      </c>
      <c r="D753" s="7" t="s">
        <v>459</v>
      </c>
      <c r="E753" s="13" t="s">
        <v>363</v>
      </c>
      <c r="H753" t="s">
        <v>418</v>
      </c>
      <c r="I753" t="s">
        <v>30</v>
      </c>
      <c r="J753" s="21" t="s">
        <v>31</v>
      </c>
      <c r="K753" s="71" t="s">
        <v>480</v>
      </c>
      <c r="L753" s="20">
        <v>74.2206995431445</v>
      </c>
      <c r="M753" s="20">
        <v>72.5135076950673</v>
      </c>
      <c r="N753" s="22">
        <v>0.976998440346351</v>
      </c>
      <c r="O753" s="23">
        <v>6.6643605291745e-12</v>
      </c>
    </row>
    <row r="754" spans="1:14">
      <c r="A754" s="1" t="s">
        <v>456</v>
      </c>
      <c r="B754" s="13" t="s">
        <v>457</v>
      </c>
      <c r="C754" t="s">
        <v>458</v>
      </c>
      <c r="D754" s="7" t="s">
        <v>459</v>
      </c>
      <c r="E754" s="13" t="s">
        <v>363</v>
      </c>
      <c r="H754" t="s">
        <v>418</v>
      </c>
      <c r="I754" t="s">
        <v>30</v>
      </c>
      <c r="J754" s="21" t="s">
        <v>31</v>
      </c>
      <c r="K754" s="71" t="s">
        <v>481</v>
      </c>
      <c r="L754" s="20">
        <v>74.2219758505899</v>
      </c>
      <c r="M754" s="20">
        <v>72.7695162297627</v>
      </c>
      <c r="N754" s="22">
        <v>0.980430868294977</v>
      </c>
    </row>
    <row r="755" spans="1:15">
      <c r="A755" s="1" t="s">
        <v>456</v>
      </c>
      <c r="B755" s="13" t="s">
        <v>457</v>
      </c>
      <c r="C755" t="s">
        <v>458</v>
      </c>
      <c r="D755" s="7" t="s">
        <v>459</v>
      </c>
      <c r="E755" s="13" t="s">
        <v>363</v>
      </c>
      <c r="H755" t="s">
        <v>418</v>
      </c>
      <c r="I755" t="s">
        <v>30</v>
      </c>
      <c r="J755" s="21" t="s">
        <v>31</v>
      </c>
      <c r="K755" s="71" t="s">
        <v>482</v>
      </c>
      <c r="L755" s="20">
        <v>52.9996611446596</v>
      </c>
      <c r="M755" s="20">
        <v>49.8119906569791</v>
      </c>
      <c r="N755" s="22">
        <v>0.939854889279765</v>
      </c>
      <c r="O755" s="23">
        <v>3.35028826429221e-12</v>
      </c>
    </row>
    <row r="756" spans="1:15">
      <c r="A756" s="1" t="s">
        <v>456</v>
      </c>
      <c r="B756" s="13" t="s">
        <v>457</v>
      </c>
      <c r="C756" t="s">
        <v>458</v>
      </c>
      <c r="D756" s="7" t="s">
        <v>459</v>
      </c>
      <c r="E756" s="13" t="s">
        <v>363</v>
      </c>
      <c r="H756" t="s">
        <v>418</v>
      </c>
      <c r="I756" t="s">
        <v>30</v>
      </c>
      <c r="J756" s="21" t="s">
        <v>31</v>
      </c>
      <c r="K756" s="71" t="s">
        <v>482</v>
      </c>
      <c r="L756" s="20">
        <v>57.4962972809645</v>
      </c>
      <c r="M756" s="20">
        <v>54.1366143798542</v>
      </c>
      <c r="N756" s="22">
        <v>0.941566969352954</v>
      </c>
      <c r="O756" s="23">
        <v>5.72180406103331e-12</v>
      </c>
    </row>
    <row r="757" spans="1:14">
      <c r="A757" s="1" t="s">
        <v>456</v>
      </c>
      <c r="B757" s="13" t="s">
        <v>457</v>
      </c>
      <c r="C757" t="s">
        <v>458</v>
      </c>
      <c r="D757" s="7" t="s">
        <v>459</v>
      </c>
      <c r="E757" s="13" t="s">
        <v>363</v>
      </c>
      <c r="H757" t="s">
        <v>418</v>
      </c>
      <c r="I757" t="s">
        <v>30</v>
      </c>
      <c r="J757" s="21" t="s">
        <v>31</v>
      </c>
      <c r="K757" s="71" t="s">
        <v>482</v>
      </c>
      <c r="L757" s="20">
        <v>52.0465844902874</v>
      </c>
      <c r="M757" s="20">
        <v>48.4278548462818</v>
      </c>
      <c r="N757" s="22">
        <v>0.9304713329521</v>
      </c>
    </row>
    <row r="758" spans="1:14">
      <c r="A758" s="1" t="s">
        <v>456</v>
      </c>
      <c r="B758" s="13" t="s">
        <v>457</v>
      </c>
      <c r="C758" t="s">
        <v>458</v>
      </c>
      <c r="D758" s="7" t="s">
        <v>459</v>
      </c>
      <c r="E758" s="13" t="s">
        <v>363</v>
      </c>
      <c r="H758" t="s">
        <v>418</v>
      </c>
      <c r="I758" t="s">
        <v>30</v>
      </c>
      <c r="J758" s="21" t="s">
        <v>31</v>
      </c>
      <c r="K758" s="71" t="s">
        <v>482</v>
      </c>
      <c r="L758" s="20">
        <v>56.1731130895609</v>
      </c>
      <c r="M758" s="20">
        <v>51.9689967374274</v>
      </c>
      <c r="N758" s="22">
        <v>0.925157853625975</v>
      </c>
    </row>
    <row r="759" spans="1:15">
      <c r="A759" s="1" t="s">
        <v>456</v>
      </c>
      <c r="B759" s="13" t="s">
        <v>457</v>
      </c>
      <c r="C759" t="s">
        <v>458</v>
      </c>
      <c r="D759" s="7" t="s">
        <v>459</v>
      </c>
      <c r="E759" s="13" t="s">
        <v>363</v>
      </c>
      <c r="H759" t="s">
        <v>418</v>
      </c>
      <c r="I759" t="s">
        <v>30</v>
      </c>
      <c r="J759" s="21" t="s">
        <v>31</v>
      </c>
      <c r="K759" s="71" t="s">
        <v>482</v>
      </c>
      <c r="L759" s="20">
        <v>47.3729952528491</v>
      </c>
      <c r="M759" s="20">
        <v>44.0722293894894</v>
      </c>
      <c r="N759" s="22">
        <v>0.930323893481041</v>
      </c>
      <c r="O759" s="23">
        <v>3.79730221393566e-12</v>
      </c>
    </row>
    <row r="760" spans="1:14">
      <c r="A760" s="1" t="s">
        <v>456</v>
      </c>
      <c r="B760" s="13" t="s">
        <v>457</v>
      </c>
      <c r="C760" t="s">
        <v>458</v>
      </c>
      <c r="D760" s="7" t="s">
        <v>459</v>
      </c>
      <c r="E760" s="13" t="s">
        <v>363</v>
      </c>
      <c r="H760" t="s">
        <v>418</v>
      </c>
      <c r="I760" t="s">
        <v>30</v>
      </c>
      <c r="J760" s="21" t="s">
        <v>31</v>
      </c>
      <c r="K760" s="71" t="s">
        <v>482</v>
      </c>
      <c r="L760" s="20">
        <v>48.2638030522699</v>
      </c>
      <c r="M760" s="20">
        <v>44.0660158970131</v>
      </c>
      <c r="N760" s="22">
        <v>0.913024111450342</v>
      </c>
    </row>
    <row r="761" spans="1:15">
      <c r="A761" s="1" t="s">
        <v>456</v>
      </c>
      <c r="B761" s="13" t="s">
        <v>457</v>
      </c>
      <c r="C761" t="s">
        <v>458</v>
      </c>
      <c r="D761" s="7" t="s">
        <v>459</v>
      </c>
      <c r="E761" s="13" t="s">
        <v>363</v>
      </c>
      <c r="H761" t="s">
        <v>418</v>
      </c>
      <c r="I761" t="s">
        <v>30</v>
      </c>
      <c r="J761" s="21" t="s">
        <v>31</v>
      </c>
      <c r="K761" s="71" t="s">
        <v>483</v>
      </c>
      <c r="L761" s="20">
        <v>74.1534736781901</v>
      </c>
      <c r="M761" s="20">
        <v>72.3324234511656</v>
      </c>
      <c r="N761" s="22">
        <v>0.975442145368302</v>
      </c>
      <c r="O761" s="23">
        <v>7.61419019536053e-12</v>
      </c>
    </row>
    <row r="762" spans="1:15">
      <c r="A762" s="1" t="s">
        <v>456</v>
      </c>
      <c r="B762" s="13" t="s">
        <v>457</v>
      </c>
      <c r="C762" t="s">
        <v>458</v>
      </c>
      <c r="D762" s="7" t="s">
        <v>459</v>
      </c>
      <c r="E762" s="13" t="s">
        <v>363</v>
      </c>
      <c r="H762" t="s">
        <v>418</v>
      </c>
      <c r="I762" t="s">
        <v>30</v>
      </c>
      <c r="J762" s="21" t="s">
        <v>31</v>
      </c>
      <c r="K762" s="71" t="s">
        <v>483</v>
      </c>
      <c r="L762" s="20">
        <v>74.4075421836866</v>
      </c>
      <c r="M762" s="20">
        <v>72.6698891616923</v>
      </c>
      <c r="N762" s="22">
        <v>0.976646816021624</v>
      </c>
      <c r="O762" s="23">
        <v>1.33333419111686e-11</v>
      </c>
    </row>
    <row r="763" spans="1:15">
      <c r="A763" s="1" t="s">
        <v>456</v>
      </c>
      <c r="B763" s="13" t="s">
        <v>457</v>
      </c>
      <c r="C763" t="s">
        <v>458</v>
      </c>
      <c r="D763" s="7" t="s">
        <v>459</v>
      </c>
      <c r="E763" s="13" t="s">
        <v>363</v>
      </c>
      <c r="H763" t="s">
        <v>418</v>
      </c>
      <c r="I763" t="s">
        <v>30</v>
      </c>
      <c r="J763" s="21" t="s">
        <v>31</v>
      </c>
      <c r="K763" s="71" t="s">
        <v>484</v>
      </c>
      <c r="L763" s="20">
        <v>63.9574662032484</v>
      </c>
      <c r="M763" s="20">
        <v>60.9127784421217</v>
      </c>
      <c r="N763" s="22">
        <v>0.952395115975185</v>
      </c>
      <c r="O763" s="23">
        <v>9.81379930678837e-13</v>
      </c>
    </row>
    <row r="764" spans="1:15">
      <c r="A764" s="1" t="s">
        <v>456</v>
      </c>
      <c r="B764" s="13" t="s">
        <v>457</v>
      </c>
      <c r="C764" t="s">
        <v>458</v>
      </c>
      <c r="D764" s="7" t="s">
        <v>459</v>
      </c>
      <c r="E764" s="13" t="s">
        <v>363</v>
      </c>
      <c r="H764" t="s">
        <v>418</v>
      </c>
      <c r="I764" t="s">
        <v>30</v>
      </c>
      <c r="J764" s="21" t="s">
        <v>31</v>
      </c>
      <c r="K764" s="71" t="s">
        <v>485</v>
      </c>
      <c r="L764" s="20">
        <v>64.5261385746235</v>
      </c>
      <c r="M764" s="20">
        <v>61.3980789145283</v>
      </c>
      <c r="N764" s="22">
        <v>0.951522596436209</v>
      </c>
      <c r="O764" s="23">
        <v>1.04837276734124e-12</v>
      </c>
    </row>
    <row r="765" spans="1:14">
      <c r="A765" s="1" t="s">
        <v>456</v>
      </c>
      <c r="B765" s="13" t="s">
        <v>457</v>
      </c>
      <c r="C765" t="s">
        <v>458</v>
      </c>
      <c r="D765" s="7" t="s">
        <v>459</v>
      </c>
      <c r="E765" s="13" t="s">
        <v>363</v>
      </c>
      <c r="H765" t="s">
        <v>418</v>
      </c>
      <c r="I765" t="s">
        <v>30</v>
      </c>
      <c r="J765" s="21" t="s">
        <v>31</v>
      </c>
      <c r="K765" s="71" t="s">
        <v>486</v>
      </c>
      <c r="L765" s="20">
        <v>64.221992638481</v>
      </c>
      <c r="M765" s="20">
        <v>61.8669668288316</v>
      </c>
      <c r="N765" s="22">
        <v>0.963329916857199</v>
      </c>
    </row>
    <row r="766" spans="1:15">
      <c r="A766" s="1" t="s">
        <v>456</v>
      </c>
      <c r="B766" s="13" t="s">
        <v>457</v>
      </c>
      <c r="C766" t="s">
        <v>458</v>
      </c>
      <c r="D766" s="7" t="s">
        <v>459</v>
      </c>
      <c r="E766" s="13" t="s">
        <v>363</v>
      </c>
      <c r="H766" t="s">
        <v>418</v>
      </c>
      <c r="I766" t="s">
        <v>30</v>
      </c>
      <c r="J766" s="21" t="s">
        <v>31</v>
      </c>
      <c r="K766" s="71" t="s">
        <v>486</v>
      </c>
      <c r="L766" s="20">
        <v>62.7839315921746</v>
      </c>
      <c r="M766" s="20">
        <v>60.2134421053552</v>
      </c>
      <c r="N766" s="22">
        <v>0.959058163105865</v>
      </c>
      <c r="O766" s="23">
        <v>1.21539601608596e-11</v>
      </c>
    </row>
    <row r="767" spans="1:15">
      <c r="A767" s="1" t="s">
        <v>456</v>
      </c>
      <c r="B767" s="13" t="s">
        <v>457</v>
      </c>
      <c r="C767" t="s">
        <v>458</v>
      </c>
      <c r="D767" s="7" t="s">
        <v>459</v>
      </c>
      <c r="E767" s="13" t="s">
        <v>363</v>
      </c>
      <c r="H767" t="s">
        <v>418</v>
      </c>
      <c r="I767" t="s">
        <v>30</v>
      </c>
      <c r="J767" s="21" t="s">
        <v>31</v>
      </c>
      <c r="K767" s="71" t="s">
        <v>486</v>
      </c>
      <c r="L767" s="20">
        <v>61.9893981255017</v>
      </c>
      <c r="M767" s="20">
        <v>59.3247573434841</v>
      </c>
      <c r="N767" s="22">
        <v>0.957014572449584</v>
      </c>
      <c r="O767" s="23">
        <v>8.951316731698e-12</v>
      </c>
    </row>
    <row r="768" spans="1:14">
      <c r="A768" s="1" t="s">
        <v>456</v>
      </c>
      <c r="B768" s="13" t="s">
        <v>457</v>
      </c>
      <c r="C768" t="s">
        <v>458</v>
      </c>
      <c r="D768" s="7" t="s">
        <v>459</v>
      </c>
      <c r="E768" s="13" t="s">
        <v>363</v>
      </c>
      <c r="H768" t="s">
        <v>418</v>
      </c>
      <c r="I768" t="s">
        <v>30</v>
      </c>
      <c r="J768" s="21" t="s">
        <v>31</v>
      </c>
      <c r="K768" s="71" t="s">
        <v>486</v>
      </c>
      <c r="L768" s="20">
        <v>63.0739032422212</v>
      </c>
      <c r="M768" s="20">
        <v>60.8151560217438</v>
      </c>
      <c r="N768" s="22">
        <v>0.964188878373308</v>
      </c>
    </row>
    <row r="769" spans="1:14">
      <c r="A769" s="1" t="s">
        <v>456</v>
      </c>
      <c r="B769" s="13" t="s">
        <v>457</v>
      </c>
      <c r="C769" t="s">
        <v>458</v>
      </c>
      <c r="D769" s="7" t="s">
        <v>459</v>
      </c>
      <c r="E769" s="13" t="s">
        <v>363</v>
      </c>
      <c r="H769" t="s">
        <v>418</v>
      </c>
      <c r="I769" t="s">
        <v>30</v>
      </c>
      <c r="J769" s="21" t="s">
        <v>31</v>
      </c>
      <c r="K769" s="71" t="s">
        <v>486</v>
      </c>
      <c r="L769" s="20">
        <v>72.7602641170507</v>
      </c>
      <c r="M769" s="20">
        <v>66.1097618271393</v>
      </c>
      <c r="N769" s="22">
        <v>0.908597056777961</v>
      </c>
    </row>
    <row r="770" spans="1:14">
      <c r="A770" s="1" t="s">
        <v>456</v>
      </c>
      <c r="B770" s="13" t="s">
        <v>457</v>
      </c>
      <c r="C770" t="s">
        <v>458</v>
      </c>
      <c r="D770" s="7" t="s">
        <v>459</v>
      </c>
      <c r="E770" s="13" t="s">
        <v>363</v>
      </c>
      <c r="H770" t="s">
        <v>418</v>
      </c>
      <c r="I770" t="s">
        <v>30</v>
      </c>
      <c r="J770" s="21" t="s">
        <v>31</v>
      </c>
      <c r="K770" s="71" t="s">
        <v>486</v>
      </c>
      <c r="L770" s="20">
        <v>70.9885784558624</v>
      </c>
      <c r="M770" s="20">
        <v>63.7831675526011</v>
      </c>
      <c r="N770" s="22">
        <v>0.898499011249517</v>
      </c>
    </row>
    <row r="771" spans="1:14">
      <c r="A771" s="1" t="s">
        <v>456</v>
      </c>
      <c r="B771" s="13" t="s">
        <v>457</v>
      </c>
      <c r="C771" t="s">
        <v>458</v>
      </c>
      <c r="D771" s="7" t="s">
        <v>459</v>
      </c>
      <c r="E771" s="13" t="s">
        <v>363</v>
      </c>
      <c r="H771" t="s">
        <v>418</v>
      </c>
      <c r="I771" t="s">
        <v>30</v>
      </c>
      <c r="J771" s="21" t="s">
        <v>31</v>
      </c>
      <c r="K771" s="71" t="s">
        <v>486</v>
      </c>
      <c r="L771" s="20">
        <v>68.456482199114</v>
      </c>
      <c r="M771" s="20">
        <v>61.6021118331888</v>
      </c>
      <c r="N771" s="22">
        <v>0.899872588457169</v>
      </c>
    </row>
    <row r="772" spans="1:14">
      <c r="A772" s="1" t="s">
        <v>456</v>
      </c>
      <c r="B772" s="13" t="s">
        <v>457</v>
      </c>
      <c r="C772" t="s">
        <v>458</v>
      </c>
      <c r="D772" s="7" t="s">
        <v>459</v>
      </c>
      <c r="E772" s="13" t="s">
        <v>363</v>
      </c>
      <c r="H772" t="s">
        <v>418</v>
      </c>
      <c r="I772" t="s">
        <v>30</v>
      </c>
      <c r="J772" s="21" t="s">
        <v>31</v>
      </c>
      <c r="K772" s="71" t="s">
        <v>487</v>
      </c>
      <c r="L772" s="20">
        <v>67.5618182677225</v>
      </c>
      <c r="M772" s="20">
        <v>61.1223986764426</v>
      </c>
      <c r="N772" s="22">
        <v>0.904688480026354</v>
      </c>
    </row>
    <row r="773" spans="1:14">
      <c r="A773" s="1" t="s">
        <v>456</v>
      </c>
      <c r="B773" s="13" t="s">
        <v>457</v>
      </c>
      <c r="C773" t="s">
        <v>458</v>
      </c>
      <c r="D773" s="7" t="s">
        <v>459</v>
      </c>
      <c r="E773" s="13" t="s">
        <v>363</v>
      </c>
      <c r="H773" t="s">
        <v>418</v>
      </c>
      <c r="I773" t="s">
        <v>30</v>
      </c>
      <c r="J773" s="21" t="s">
        <v>31</v>
      </c>
      <c r="K773" s="71" t="s">
        <v>487</v>
      </c>
      <c r="L773" s="20">
        <v>72.3608655639654</v>
      </c>
      <c r="M773" s="20">
        <v>66.6936714666374</v>
      </c>
      <c r="N773" s="22">
        <v>0.921681504869253</v>
      </c>
    </row>
    <row r="774" spans="1:14">
      <c r="A774" s="1" t="s">
        <v>456</v>
      </c>
      <c r="B774" s="13" t="s">
        <v>457</v>
      </c>
      <c r="C774" t="s">
        <v>458</v>
      </c>
      <c r="D774" s="7" t="s">
        <v>459</v>
      </c>
      <c r="E774" s="13" t="s">
        <v>363</v>
      </c>
      <c r="H774" t="s">
        <v>418</v>
      </c>
      <c r="I774" t="s">
        <v>30</v>
      </c>
      <c r="J774" s="21" t="s">
        <v>31</v>
      </c>
      <c r="K774" s="71" t="s">
        <v>488</v>
      </c>
      <c r="L774" s="20">
        <v>72.7516147439959</v>
      </c>
      <c r="M774" s="20">
        <v>67.3614732643544</v>
      </c>
      <c r="N774" s="22">
        <v>0.925910352662153</v>
      </c>
    </row>
    <row r="775" spans="1:14">
      <c r="A775" s="1" t="s">
        <v>456</v>
      </c>
      <c r="B775" s="13" t="s">
        <v>457</v>
      </c>
      <c r="C775" t="s">
        <v>458</v>
      </c>
      <c r="D775" s="7" t="s">
        <v>459</v>
      </c>
      <c r="E775" s="13" t="s">
        <v>363</v>
      </c>
      <c r="H775" t="s">
        <v>418</v>
      </c>
      <c r="I775" t="s">
        <v>30</v>
      </c>
      <c r="J775" s="21" t="s">
        <v>31</v>
      </c>
      <c r="K775" s="71" t="s">
        <v>488</v>
      </c>
      <c r="L775" s="20">
        <v>77.1903010988716</v>
      </c>
      <c r="M775" s="20">
        <v>73.5107616040885</v>
      </c>
      <c r="N775" s="22">
        <v>0.952331582564109</v>
      </c>
    </row>
    <row r="776" spans="1:14">
      <c r="A776" s="1" t="s">
        <v>456</v>
      </c>
      <c r="B776" s="13" t="s">
        <v>457</v>
      </c>
      <c r="C776" t="s">
        <v>458</v>
      </c>
      <c r="D776" s="7" t="s">
        <v>459</v>
      </c>
      <c r="E776" s="13" t="s">
        <v>363</v>
      </c>
      <c r="H776" t="s">
        <v>418</v>
      </c>
      <c r="I776" t="s">
        <v>30</v>
      </c>
      <c r="J776" s="21" t="s">
        <v>31</v>
      </c>
      <c r="K776" s="71" t="s">
        <v>488</v>
      </c>
      <c r="L776" s="20">
        <v>72.1200923884508</v>
      </c>
      <c r="M776" s="20">
        <v>67.36306846786</v>
      </c>
      <c r="N776" s="22">
        <v>0.934040240894747</v>
      </c>
    </row>
    <row r="777" spans="1:14">
      <c r="A777" s="1" t="s">
        <v>456</v>
      </c>
      <c r="B777" s="13" t="s">
        <v>457</v>
      </c>
      <c r="C777" t="s">
        <v>458</v>
      </c>
      <c r="D777" s="7" t="s">
        <v>459</v>
      </c>
      <c r="E777" s="13" t="s">
        <v>363</v>
      </c>
      <c r="H777" t="s">
        <v>418</v>
      </c>
      <c r="I777" t="s">
        <v>30</v>
      </c>
      <c r="J777" s="21" t="s">
        <v>31</v>
      </c>
      <c r="K777" s="71" t="s">
        <v>488</v>
      </c>
      <c r="L777" s="20">
        <v>72.7352053141257</v>
      </c>
      <c r="M777" s="20">
        <v>68.5574804738105</v>
      </c>
      <c r="N777" s="22">
        <v>0.94256254832481</v>
      </c>
    </row>
    <row r="778" spans="1:14">
      <c r="A778" s="1" t="s">
        <v>456</v>
      </c>
      <c r="B778" s="13" t="s">
        <v>457</v>
      </c>
      <c r="C778" t="s">
        <v>458</v>
      </c>
      <c r="D778" s="7" t="s">
        <v>459</v>
      </c>
      <c r="E778" s="13" t="s">
        <v>363</v>
      </c>
      <c r="H778" t="s">
        <v>418</v>
      </c>
      <c r="I778" t="s">
        <v>30</v>
      </c>
      <c r="J778" s="21" t="s">
        <v>31</v>
      </c>
      <c r="K778" s="71" t="s">
        <v>488</v>
      </c>
      <c r="L778" s="20">
        <v>74.1318021213374</v>
      </c>
      <c r="M778" s="20">
        <v>70.2626843419295</v>
      </c>
      <c r="N778" s="22">
        <v>0.947807585021676</v>
      </c>
    </row>
    <row r="779" spans="1:15">
      <c r="A779" s="1" t="s">
        <v>456</v>
      </c>
      <c r="B779" s="13" t="s">
        <v>457</v>
      </c>
      <c r="C779" t="s">
        <v>458</v>
      </c>
      <c r="D779" s="7" t="s">
        <v>459</v>
      </c>
      <c r="E779" s="13" t="s">
        <v>363</v>
      </c>
      <c r="H779" t="s">
        <v>418</v>
      </c>
      <c r="I779" t="s">
        <v>30</v>
      </c>
      <c r="J779" s="21" t="s">
        <v>31</v>
      </c>
      <c r="K779" s="71" t="s">
        <v>488</v>
      </c>
      <c r="L779" s="20">
        <v>72.4268567166036</v>
      </c>
      <c r="M779" s="20">
        <v>68.3707697447897</v>
      </c>
      <c r="N779" s="22">
        <v>0.943997473372554</v>
      </c>
      <c r="O779" s="23">
        <v>1.62293180365281e-11</v>
      </c>
    </row>
    <row r="780" spans="1:14">
      <c r="A780" s="1" t="s">
        <v>456</v>
      </c>
      <c r="B780" s="13" t="s">
        <v>457</v>
      </c>
      <c r="C780" t="s">
        <v>458</v>
      </c>
      <c r="D780" s="7" t="s">
        <v>459</v>
      </c>
      <c r="E780" s="13" t="s">
        <v>363</v>
      </c>
      <c r="H780" t="s">
        <v>418</v>
      </c>
      <c r="I780" t="s">
        <v>30</v>
      </c>
      <c r="J780" s="21" t="s">
        <v>31</v>
      </c>
      <c r="K780" s="71" t="s">
        <v>487</v>
      </c>
      <c r="L780" s="20">
        <v>64.6735554201694</v>
      </c>
      <c r="M780" s="20">
        <v>58.368805282645</v>
      </c>
      <c r="N780" s="22">
        <v>0.902514248728652</v>
      </c>
    </row>
    <row r="781" spans="1:14">
      <c r="A781" s="1" t="s">
        <v>456</v>
      </c>
      <c r="B781" s="13" t="s">
        <v>457</v>
      </c>
      <c r="C781" t="s">
        <v>458</v>
      </c>
      <c r="D781" s="7" t="s">
        <v>459</v>
      </c>
      <c r="E781" s="13" t="s">
        <v>363</v>
      </c>
      <c r="H781" t="s">
        <v>418</v>
      </c>
      <c r="I781" t="s">
        <v>30</v>
      </c>
      <c r="J781" s="21" t="s">
        <v>31</v>
      </c>
      <c r="K781" s="71" t="s">
        <v>489</v>
      </c>
      <c r="L781" s="20">
        <v>71.1811102821894</v>
      </c>
      <c r="M781" s="20">
        <v>69.1130384864668</v>
      </c>
      <c r="N781" s="22">
        <v>0.970946339730808</v>
      </c>
    </row>
    <row r="782" spans="1:14">
      <c r="A782" s="1" t="s">
        <v>456</v>
      </c>
      <c r="B782" s="13" t="s">
        <v>457</v>
      </c>
      <c r="C782" t="s">
        <v>458</v>
      </c>
      <c r="D782" s="7" t="s">
        <v>459</v>
      </c>
      <c r="E782" s="13" t="s">
        <v>363</v>
      </c>
      <c r="H782" t="s">
        <v>418</v>
      </c>
      <c r="I782" t="s">
        <v>30</v>
      </c>
      <c r="J782" s="21" t="s">
        <v>31</v>
      </c>
      <c r="K782" s="71" t="s">
        <v>489</v>
      </c>
      <c r="L782" s="20">
        <v>75.3515485216438</v>
      </c>
      <c r="M782" s="20">
        <v>72.6926821839875</v>
      </c>
      <c r="N782" s="22">
        <v>0.964713846101085</v>
      </c>
    </row>
    <row r="783" spans="1:14">
      <c r="A783" s="1" t="s">
        <v>456</v>
      </c>
      <c r="B783" s="13" t="s">
        <v>457</v>
      </c>
      <c r="C783" t="s">
        <v>458</v>
      </c>
      <c r="D783" s="7" t="s">
        <v>459</v>
      </c>
      <c r="E783" s="13" t="s">
        <v>363</v>
      </c>
      <c r="H783" t="s">
        <v>418</v>
      </c>
      <c r="I783" t="s">
        <v>30</v>
      </c>
      <c r="J783" s="21" t="s">
        <v>31</v>
      </c>
      <c r="K783" s="71" t="s">
        <v>489</v>
      </c>
      <c r="L783" s="20">
        <v>71.8721383149774</v>
      </c>
      <c r="M783" s="20">
        <v>69.2609376242025</v>
      </c>
      <c r="N783" s="22">
        <v>0.963668804741395</v>
      </c>
    </row>
    <row r="784" spans="1:14">
      <c r="A784" s="1" t="s">
        <v>456</v>
      </c>
      <c r="B784" s="13" t="s">
        <v>457</v>
      </c>
      <c r="C784" t="s">
        <v>458</v>
      </c>
      <c r="D784" s="7" t="s">
        <v>459</v>
      </c>
      <c r="E784" s="13" t="s">
        <v>363</v>
      </c>
      <c r="H784" t="s">
        <v>418</v>
      </c>
      <c r="I784" t="s">
        <v>30</v>
      </c>
      <c r="J784" s="21" t="s">
        <v>31</v>
      </c>
      <c r="K784" s="71" t="s">
        <v>489</v>
      </c>
      <c r="L784" s="20">
        <v>56.7190938907042</v>
      </c>
      <c r="M784" s="20">
        <v>54.0833467514956</v>
      </c>
      <c r="N784" s="22">
        <v>0.953529808775021</v>
      </c>
    </row>
    <row r="785" spans="1:14">
      <c r="A785" s="1" t="s">
        <v>456</v>
      </c>
      <c r="B785" s="13" t="s">
        <v>457</v>
      </c>
      <c r="C785" t="s">
        <v>458</v>
      </c>
      <c r="D785" s="7" t="s">
        <v>459</v>
      </c>
      <c r="E785" s="13" t="s">
        <v>363</v>
      </c>
      <c r="H785" t="s">
        <v>418</v>
      </c>
      <c r="I785" t="s">
        <v>30</v>
      </c>
      <c r="J785" s="21" t="s">
        <v>31</v>
      </c>
      <c r="K785" s="71" t="s">
        <v>489</v>
      </c>
      <c r="L785" s="20">
        <v>55.2638681079109</v>
      </c>
      <c r="M785" s="20">
        <v>53.1300224213442</v>
      </c>
      <c r="N785" s="22">
        <v>0.96138805046364</v>
      </c>
    </row>
    <row r="786" spans="1:14">
      <c r="A786" s="1" t="s">
        <v>456</v>
      </c>
      <c r="B786" s="13" t="s">
        <v>457</v>
      </c>
      <c r="C786" t="s">
        <v>458</v>
      </c>
      <c r="D786" s="7" t="s">
        <v>459</v>
      </c>
      <c r="E786" s="13" t="s">
        <v>363</v>
      </c>
      <c r="H786" t="s">
        <v>418</v>
      </c>
      <c r="I786" t="s">
        <v>30</v>
      </c>
      <c r="J786" s="21" t="s">
        <v>31</v>
      </c>
      <c r="K786" s="71" t="s">
        <v>489</v>
      </c>
      <c r="L786" s="20">
        <v>60.145814078217</v>
      </c>
      <c r="M786" s="20">
        <v>57.9281777604614</v>
      </c>
      <c r="N786" s="22">
        <v>0.96312899988565</v>
      </c>
    </row>
    <row r="787" spans="1:14">
      <c r="A787" s="1" t="s">
        <v>456</v>
      </c>
      <c r="B787" s="13" t="s">
        <v>457</v>
      </c>
      <c r="C787" t="s">
        <v>458</v>
      </c>
      <c r="D787" s="7" t="s">
        <v>459</v>
      </c>
      <c r="E787" s="13" t="s">
        <v>363</v>
      </c>
      <c r="H787" t="s">
        <v>418</v>
      </c>
      <c r="I787" t="s">
        <v>30</v>
      </c>
      <c r="J787" s="21" t="s">
        <v>31</v>
      </c>
      <c r="K787" s="71" t="s">
        <v>490</v>
      </c>
      <c r="L787" s="20">
        <v>66.0170444713181</v>
      </c>
      <c r="M787" s="20">
        <v>60.9653768240327</v>
      </c>
      <c r="N787" s="22">
        <v>0.923479342528274</v>
      </c>
    </row>
    <row r="788" spans="1:14">
      <c r="A788" s="1" t="s">
        <v>456</v>
      </c>
      <c r="B788" s="13" t="s">
        <v>457</v>
      </c>
      <c r="C788" t="s">
        <v>458</v>
      </c>
      <c r="D788" s="7" t="s">
        <v>459</v>
      </c>
      <c r="E788" s="13" t="s">
        <v>363</v>
      </c>
      <c r="H788" t="s">
        <v>418</v>
      </c>
      <c r="I788" t="s">
        <v>30</v>
      </c>
      <c r="J788" s="21" t="s">
        <v>31</v>
      </c>
      <c r="K788" s="71" t="s">
        <v>490</v>
      </c>
      <c r="L788" s="20">
        <v>61.948756152303</v>
      </c>
      <c r="M788" s="20">
        <v>56.9273019191799</v>
      </c>
      <c r="N788" s="22">
        <v>0.918941806986766</v>
      </c>
    </row>
    <row r="789" spans="1:14">
      <c r="A789" s="1" t="s">
        <v>456</v>
      </c>
      <c r="B789" s="13" t="s">
        <v>457</v>
      </c>
      <c r="C789" t="s">
        <v>458</v>
      </c>
      <c r="D789" s="7" t="s">
        <v>459</v>
      </c>
      <c r="E789" s="13" t="s">
        <v>363</v>
      </c>
      <c r="H789" t="s">
        <v>418</v>
      </c>
      <c r="I789" t="s">
        <v>30</v>
      </c>
      <c r="J789" s="21" t="s">
        <v>31</v>
      </c>
      <c r="K789" s="71" t="s">
        <v>490</v>
      </c>
      <c r="L789" s="20">
        <v>64.7194442834395</v>
      </c>
      <c r="M789" s="20">
        <v>56.17381033813</v>
      </c>
      <c r="N789" s="22">
        <v>0.867958786730557</v>
      </c>
    </row>
    <row r="790" spans="1:14">
      <c r="A790" s="1" t="s">
        <v>456</v>
      </c>
      <c r="B790" s="13" t="s">
        <v>457</v>
      </c>
      <c r="C790" t="s">
        <v>458</v>
      </c>
      <c r="D790" s="7" t="s">
        <v>459</v>
      </c>
      <c r="E790" s="13" t="s">
        <v>363</v>
      </c>
      <c r="H790" t="s">
        <v>418</v>
      </c>
      <c r="I790" t="s">
        <v>30</v>
      </c>
      <c r="J790" s="21" t="s">
        <v>31</v>
      </c>
      <c r="K790" s="71" t="s">
        <v>490</v>
      </c>
      <c r="L790" s="20">
        <v>66.3270398372721</v>
      </c>
      <c r="M790" s="20">
        <v>59.2091807092325</v>
      </c>
      <c r="N790" s="22">
        <v>0.892685409366939</v>
      </c>
    </row>
    <row r="791" spans="1:14">
      <c r="A791" s="1" t="s">
        <v>456</v>
      </c>
      <c r="B791" s="13" t="s">
        <v>457</v>
      </c>
      <c r="C791" t="s">
        <v>458</v>
      </c>
      <c r="D791" s="7" t="s">
        <v>459</v>
      </c>
      <c r="E791" s="13" t="s">
        <v>363</v>
      </c>
      <c r="H791" t="s">
        <v>418</v>
      </c>
      <c r="I791" t="s">
        <v>30</v>
      </c>
      <c r="J791" s="21" t="s">
        <v>31</v>
      </c>
      <c r="K791" s="71" t="s">
        <v>490</v>
      </c>
      <c r="L791" s="20">
        <v>65.5431302621187</v>
      </c>
      <c r="M791" s="20">
        <v>58.2664883672172</v>
      </c>
      <c r="N791" s="22">
        <v>0.888979335198045</v>
      </c>
    </row>
    <row r="792" spans="1:14">
      <c r="A792" s="1" t="s">
        <v>456</v>
      </c>
      <c r="B792" s="13" t="s">
        <v>457</v>
      </c>
      <c r="C792" t="s">
        <v>458</v>
      </c>
      <c r="D792" s="7" t="s">
        <v>459</v>
      </c>
      <c r="E792" s="13" t="s">
        <v>363</v>
      </c>
      <c r="H792" t="s">
        <v>418</v>
      </c>
      <c r="I792" t="s">
        <v>30</v>
      </c>
      <c r="J792" s="21" t="s">
        <v>31</v>
      </c>
      <c r="K792" s="71" t="s">
        <v>490</v>
      </c>
      <c r="L792" s="20">
        <v>61.1556114246341</v>
      </c>
      <c r="M792" s="20">
        <v>56.4015730184145</v>
      </c>
      <c r="N792" s="22">
        <v>0.922263251147799</v>
      </c>
    </row>
    <row r="793" spans="1:14">
      <c r="A793" s="1" t="s">
        <v>456</v>
      </c>
      <c r="B793" s="13" t="s">
        <v>457</v>
      </c>
      <c r="C793" t="s">
        <v>458</v>
      </c>
      <c r="D793" s="7" t="s">
        <v>459</v>
      </c>
      <c r="E793" s="13" t="s">
        <v>363</v>
      </c>
      <c r="H793" t="s">
        <v>418</v>
      </c>
      <c r="I793" t="s">
        <v>30</v>
      </c>
      <c r="J793" s="21" t="s">
        <v>31</v>
      </c>
      <c r="K793" s="71" t="s">
        <v>490</v>
      </c>
      <c r="L793" s="20">
        <v>64.6432987265565</v>
      </c>
      <c r="M793" s="20">
        <v>59.4030895942766</v>
      </c>
      <c r="N793" s="22">
        <v>0.918936545078769</v>
      </c>
    </row>
    <row r="794" spans="1:15">
      <c r="A794" s="1" t="s">
        <v>456</v>
      </c>
      <c r="B794" s="13" t="s">
        <v>457</v>
      </c>
      <c r="C794" t="s">
        <v>458</v>
      </c>
      <c r="D794" s="7" t="s">
        <v>459</v>
      </c>
      <c r="E794" s="13" t="s">
        <v>363</v>
      </c>
      <c r="H794" t="s">
        <v>418</v>
      </c>
      <c r="I794" t="s">
        <v>30</v>
      </c>
      <c r="J794" s="21" t="s">
        <v>31</v>
      </c>
      <c r="K794" s="71" t="s">
        <v>491</v>
      </c>
      <c r="L794" s="20">
        <v>64.4839734137787</v>
      </c>
      <c r="M794" s="20">
        <v>59.328235002835</v>
      </c>
      <c r="N794" s="22">
        <v>0.920046204692436</v>
      </c>
      <c r="O794" s="23">
        <v>1.4375534451755e-11</v>
      </c>
    </row>
    <row r="795" spans="1:15">
      <c r="A795" s="1" t="s">
        <v>456</v>
      </c>
      <c r="B795" s="13" t="s">
        <v>457</v>
      </c>
      <c r="C795" t="s">
        <v>458</v>
      </c>
      <c r="D795" s="7" t="s">
        <v>459</v>
      </c>
      <c r="E795" s="13" t="s">
        <v>363</v>
      </c>
      <c r="H795" t="s">
        <v>418</v>
      </c>
      <c r="I795" t="s">
        <v>30</v>
      </c>
      <c r="J795" s="21" t="s">
        <v>31</v>
      </c>
      <c r="K795" s="71" t="s">
        <v>491</v>
      </c>
      <c r="L795" s="20">
        <v>59.4830536925844</v>
      </c>
      <c r="M795" s="20">
        <v>56.7254609657486</v>
      </c>
      <c r="N795" s="22">
        <v>0.953640700070856</v>
      </c>
      <c r="O795" s="23">
        <v>3.18989736562836e-11</v>
      </c>
    </row>
    <row r="796" spans="1:15">
      <c r="A796" s="1" t="s">
        <v>456</v>
      </c>
      <c r="B796" s="13" t="s">
        <v>457</v>
      </c>
      <c r="C796" t="s">
        <v>458</v>
      </c>
      <c r="D796" s="7" t="s">
        <v>459</v>
      </c>
      <c r="E796" s="13" t="s">
        <v>363</v>
      </c>
      <c r="H796" t="s">
        <v>418</v>
      </c>
      <c r="I796" t="s">
        <v>30</v>
      </c>
      <c r="J796" s="21" t="s">
        <v>31</v>
      </c>
      <c r="K796" s="71" t="s">
        <v>491</v>
      </c>
      <c r="L796" s="20">
        <v>64.6144210831012</v>
      </c>
      <c r="M796" s="20">
        <v>61.1142151996001</v>
      </c>
      <c r="N796" s="22">
        <v>0.9458293392585</v>
      </c>
      <c r="O796" s="23">
        <v>2.99038242409997e-11</v>
      </c>
    </row>
    <row r="797" spans="1:15">
      <c r="A797" s="1" t="s">
        <v>456</v>
      </c>
      <c r="B797" s="13" t="s">
        <v>457</v>
      </c>
      <c r="C797" t="s">
        <v>458</v>
      </c>
      <c r="D797" s="7" t="s">
        <v>459</v>
      </c>
      <c r="E797" s="13" t="s">
        <v>363</v>
      </c>
      <c r="H797" t="s">
        <v>418</v>
      </c>
      <c r="I797" t="s">
        <v>30</v>
      </c>
      <c r="J797" s="21" t="s">
        <v>31</v>
      </c>
      <c r="K797" s="71" t="s">
        <v>491</v>
      </c>
      <c r="L797" s="20">
        <v>60.3214072446297</v>
      </c>
      <c r="M797" s="20">
        <v>57.6508152527351</v>
      </c>
      <c r="N797" s="22">
        <v>0.955727292948186</v>
      </c>
      <c r="O797" s="23">
        <v>4.81652598593611e-11</v>
      </c>
    </row>
    <row r="798" spans="1:15">
      <c r="A798" s="1" t="s">
        <v>456</v>
      </c>
      <c r="B798" s="13" t="s">
        <v>457</v>
      </c>
      <c r="C798" t="s">
        <v>458</v>
      </c>
      <c r="D798" s="7" t="s">
        <v>459</v>
      </c>
      <c r="E798" s="13" t="s">
        <v>363</v>
      </c>
      <c r="H798" t="s">
        <v>418</v>
      </c>
      <c r="I798" t="s">
        <v>30</v>
      </c>
      <c r="J798" s="21" t="s">
        <v>31</v>
      </c>
      <c r="K798" s="71" t="s">
        <v>491</v>
      </c>
      <c r="L798" s="20">
        <v>67.9179960767195</v>
      </c>
      <c r="M798" s="20">
        <v>65.71909330322</v>
      </c>
      <c r="N798" s="22">
        <v>0.967624151174666</v>
      </c>
      <c r="O798" s="23">
        <v>7.07637025044386e-12</v>
      </c>
    </row>
    <row r="799" spans="1:15">
      <c r="A799" s="1" t="s">
        <v>456</v>
      </c>
      <c r="B799" s="13" t="s">
        <v>457</v>
      </c>
      <c r="C799" t="s">
        <v>458</v>
      </c>
      <c r="D799" s="7" t="s">
        <v>459</v>
      </c>
      <c r="E799" s="13" t="s">
        <v>363</v>
      </c>
      <c r="H799" t="s">
        <v>418</v>
      </c>
      <c r="I799" t="s">
        <v>30</v>
      </c>
      <c r="J799" s="21" t="s">
        <v>31</v>
      </c>
      <c r="K799" s="71" t="s">
        <v>491</v>
      </c>
      <c r="L799" s="20">
        <v>66.9381208737832</v>
      </c>
      <c r="M799" s="20">
        <v>65.2426569074153</v>
      </c>
      <c r="N799" s="22">
        <v>0.974671174747124</v>
      </c>
      <c r="O799" s="23">
        <v>6.10683825798678e-12</v>
      </c>
    </row>
    <row r="800" spans="1:15">
      <c r="A800" s="1" t="s">
        <v>456</v>
      </c>
      <c r="B800" s="13" t="s">
        <v>457</v>
      </c>
      <c r="C800" t="s">
        <v>458</v>
      </c>
      <c r="D800" s="7" t="s">
        <v>459</v>
      </c>
      <c r="E800" s="13" t="s">
        <v>363</v>
      </c>
      <c r="H800" t="s">
        <v>418</v>
      </c>
      <c r="I800" t="s">
        <v>30</v>
      </c>
      <c r="J800" s="21" t="s">
        <v>31</v>
      </c>
      <c r="K800" s="71" t="s">
        <v>492</v>
      </c>
      <c r="L800" s="20">
        <v>63.750393593327</v>
      </c>
      <c r="M800" s="20">
        <v>60.2302641872998</v>
      </c>
      <c r="N800" s="22">
        <v>0.944782624739817</v>
      </c>
      <c r="O800" s="23">
        <v>7.30614124228855e-12</v>
      </c>
    </row>
    <row r="801" spans="1:14">
      <c r="A801" s="1" t="s">
        <v>456</v>
      </c>
      <c r="B801" s="13" t="s">
        <v>457</v>
      </c>
      <c r="C801" t="s">
        <v>458</v>
      </c>
      <c r="D801" s="7" t="s">
        <v>459</v>
      </c>
      <c r="E801" s="13" t="s">
        <v>363</v>
      </c>
      <c r="H801" t="s">
        <v>418</v>
      </c>
      <c r="I801" t="s">
        <v>30</v>
      </c>
      <c r="J801" s="21" t="s">
        <v>31</v>
      </c>
      <c r="K801" s="71" t="s">
        <v>493</v>
      </c>
      <c r="L801" s="20">
        <v>73.1288064337366</v>
      </c>
      <c r="M801" s="20">
        <v>69.8334586544104</v>
      </c>
      <c r="N801" s="22">
        <v>0.954937760644129</v>
      </c>
    </row>
    <row r="802" spans="1:14">
      <c r="A802" s="1" t="s">
        <v>456</v>
      </c>
      <c r="B802" s="13" t="s">
        <v>457</v>
      </c>
      <c r="C802" t="s">
        <v>458</v>
      </c>
      <c r="D802" s="7" t="s">
        <v>459</v>
      </c>
      <c r="E802" s="13" t="s">
        <v>363</v>
      </c>
      <c r="H802" t="s">
        <v>418</v>
      </c>
      <c r="I802" t="s">
        <v>30</v>
      </c>
      <c r="J802" s="21" t="s">
        <v>31</v>
      </c>
      <c r="K802" s="71" t="s">
        <v>493</v>
      </c>
      <c r="L802" s="20">
        <v>71.586121589245</v>
      </c>
      <c r="M802" s="20">
        <v>67.7216387063181</v>
      </c>
      <c r="N802" s="22">
        <v>0.946016311582</v>
      </c>
    </row>
    <row r="803" spans="1:15">
      <c r="A803" s="1" t="s">
        <v>456</v>
      </c>
      <c r="B803" s="13" t="s">
        <v>457</v>
      </c>
      <c r="C803" t="s">
        <v>458</v>
      </c>
      <c r="D803" s="7" t="s">
        <v>459</v>
      </c>
      <c r="E803" s="13" t="s">
        <v>363</v>
      </c>
      <c r="H803" t="s">
        <v>418</v>
      </c>
      <c r="I803" t="s">
        <v>30</v>
      </c>
      <c r="J803" s="21" t="s">
        <v>31</v>
      </c>
      <c r="K803" s="71" t="s">
        <v>469</v>
      </c>
      <c r="L803" s="20">
        <v>63.8649183483753</v>
      </c>
      <c r="M803" s="20">
        <v>60.2789078576953</v>
      </c>
      <c r="N803" s="22">
        <v>0.943850073194822</v>
      </c>
      <c r="O803" s="23">
        <v>7.20581345881596e-12</v>
      </c>
    </row>
    <row r="804" spans="1:15">
      <c r="A804" s="1" t="s">
        <v>456</v>
      </c>
      <c r="B804" s="13" t="s">
        <v>457</v>
      </c>
      <c r="C804" t="s">
        <v>458</v>
      </c>
      <c r="D804" s="7" t="s">
        <v>459</v>
      </c>
      <c r="E804" s="13" t="s">
        <v>363</v>
      </c>
      <c r="H804" t="s">
        <v>418</v>
      </c>
      <c r="I804" t="s">
        <v>30</v>
      </c>
      <c r="J804" s="21" t="s">
        <v>31</v>
      </c>
      <c r="K804" s="71" t="s">
        <v>494</v>
      </c>
      <c r="L804" s="20">
        <v>68.3884908403649</v>
      </c>
      <c r="M804" s="20">
        <v>64.1437835026203</v>
      </c>
      <c r="N804" s="22">
        <v>0.937932431530727</v>
      </c>
      <c r="O804" s="23">
        <v>5.29763354977789e-12</v>
      </c>
    </row>
    <row r="805" spans="1:15">
      <c r="A805" s="1" t="s">
        <v>456</v>
      </c>
      <c r="B805" s="13" t="s">
        <v>457</v>
      </c>
      <c r="C805" t="s">
        <v>458</v>
      </c>
      <c r="D805" s="7" t="s">
        <v>459</v>
      </c>
      <c r="E805" s="13" t="s">
        <v>363</v>
      </c>
      <c r="H805" t="s">
        <v>418</v>
      </c>
      <c r="I805" t="s">
        <v>30</v>
      </c>
      <c r="J805" s="21" t="s">
        <v>31</v>
      </c>
      <c r="K805" s="71" t="s">
        <v>494</v>
      </c>
      <c r="L805" s="20">
        <v>68.5073298671953</v>
      </c>
      <c r="M805" s="20">
        <v>64.4073490778162</v>
      </c>
      <c r="N805" s="22">
        <v>0.940152669833621</v>
      </c>
      <c r="O805" s="23">
        <v>1.45551478344118e-11</v>
      </c>
    </row>
    <row r="806" spans="1:14">
      <c r="A806" s="1" t="s">
        <v>456</v>
      </c>
      <c r="B806" s="13" t="s">
        <v>457</v>
      </c>
      <c r="C806" t="s">
        <v>458</v>
      </c>
      <c r="D806" s="7" t="s">
        <v>459</v>
      </c>
      <c r="E806" s="13" t="s">
        <v>363</v>
      </c>
      <c r="H806" t="s">
        <v>418</v>
      </c>
      <c r="I806" t="s">
        <v>30</v>
      </c>
      <c r="J806" s="21" t="s">
        <v>31</v>
      </c>
      <c r="K806" s="71" t="s">
        <v>495</v>
      </c>
      <c r="L806" s="20">
        <v>71.3315877023447</v>
      </c>
      <c r="M806" s="20">
        <v>64.7750311207815</v>
      </c>
      <c r="N806" s="22">
        <v>0.908083406065169</v>
      </c>
    </row>
    <row r="807" spans="1:15">
      <c r="A807" s="1" t="s">
        <v>456</v>
      </c>
      <c r="B807" s="13" t="s">
        <v>457</v>
      </c>
      <c r="C807" t="s">
        <v>458</v>
      </c>
      <c r="D807" s="7" t="s">
        <v>459</v>
      </c>
      <c r="E807" s="13" t="s">
        <v>363</v>
      </c>
      <c r="H807" t="s">
        <v>418</v>
      </c>
      <c r="I807" t="s">
        <v>30</v>
      </c>
      <c r="J807" s="21" t="s">
        <v>31</v>
      </c>
      <c r="K807" s="71" t="s">
        <v>496</v>
      </c>
      <c r="L807" s="20">
        <v>72.5499360078963</v>
      </c>
      <c r="M807" s="20">
        <v>66.5650416123351</v>
      </c>
      <c r="N807" s="22">
        <v>0.917506551695514</v>
      </c>
      <c r="O807" s="23">
        <v>4.83702528096228e-11</v>
      </c>
    </row>
    <row r="808" spans="1:15">
      <c r="A808" s="1" t="s">
        <v>456</v>
      </c>
      <c r="B808" s="13" t="s">
        <v>457</v>
      </c>
      <c r="C808" t="s">
        <v>458</v>
      </c>
      <c r="D808" s="7" t="s">
        <v>459</v>
      </c>
      <c r="E808" s="13" t="s">
        <v>363</v>
      </c>
      <c r="H808" t="s">
        <v>418</v>
      </c>
      <c r="I808" t="s">
        <v>30</v>
      </c>
      <c r="J808" s="21" t="s">
        <v>31</v>
      </c>
      <c r="K808" s="71" t="s">
        <v>496</v>
      </c>
      <c r="L808" s="20">
        <v>71.4402824647482</v>
      </c>
      <c r="M808" s="20">
        <v>64.9352975243986</v>
      </c>
      <c r="N808" s="22">
        <v>0.90894513968979</v>
      </c>
      <c r="O808" s="23">
        <v>1.83127286812707e-11</v>
      </c>
    </row>
    <row r="809" spans="1:14">
      <c r="A809" s="1" t="s">
        <v>456</v>
      </c>
      <c r="B809" s="13" t="s">
        <v>457</v>
      </c>
      <c r="C809" t="s">
        <v>458</v>
      </c>
      <c r="D809" s="7" t="s">
        <v>459</v>
      </c>
      <c r="E809" s="13" t="s">
        <v>363</v>
      </c>
      <c r="H809" t="s">
        <v>418</v>
      </c>
      <c r="I809" t="s">
        <v>30</v>
      </c>
      <c r="J809" s="21" t="s">
        <v>31</v>
      </c>
      <c r="K809" s="71" t="s">
        <v>496</v>
      </c>
      <c r="L809" s="20">
        <v>76.7128879134421</v>
      </c>
      <c r="M809" s="20">
        <v>72.4364542171751</v>
      </c>
      <c r="N809" s="22">
        <v>0.94425403849882</v>
      </c>
    </row>
    <row r="810" spans="1:14">
      <c r="A810" s="1" t="s">
        <v>456</v>
      </c>
      <c r="B810" s="13" t="s">
        <v>457</v>
      </c>
      <c r="C810" t="s">
        <v>458</v>
      </c>
      <c r="D810" s="7" t="s">
        <v>459</v>
      </c>
      <c r="E810" s="13" t="s">
        <v>363</v>
      </c>
      <c r="H810" t="s">
        <v>418</v>
      </c>
      <c r="I810" t="s">
        <v>30</v>
      </c>
      <c r="J810" s="21" t="s">
        <v>31</v>
      </c>
      <c r="K810" s="71" t="s">
        <v>497</v>
      </c>
      <c r="L810" s="20">
        <v>71.1740441458113</v>
      </c>
      <c r="M810" s="20">
        <v>70.8737474351019</v>
      </c>
      <c r="N810" s="22">
        <v>0.99578081146978</v>
      </c>
    </row>
    <row r="811" spans="1:14">
      <c r="A811" s="1" t="s">
        <v>456</v>
      </c>
      <c r="B811" s="13" t="s">
        <v>457</v>
      </c>
      <c r="C811" t="s">
        <v>458</v>
      </c>
      <c r="D811" s="7" t="s">
        <v>459</v>
      </c>
      <c r="E811" s="13" t="s">
        <v>363</v>
      </c>
      <c r="H811" t="s">
        <v>418</v>
      </c>
      <c r="I811" t="s">
        <v>30</v>
      </c>
      <c r="J811" s="21" t="s">
        <v>31</v>
      </c>
      <c r="K811" s="71" t="s">
        <v>497</v>
      </c>
      <c r="L811" s="20">
        <v>66.306334701515</v>
      </c>
      <c r="M811" s="20">
        <v>65.6219459678401</v>
      </c>
      <c r="N811" s="22">
        <v>0.989678380855226</v>
      </c>
    </row>
    <row r="812" spans="1:14">
      <c r="A812" s="1" t="s">
        <v>456</v>
      </c>
      <c r="B812" s="13" t="s">
        <v>457</v>
      </c>
      <c r="C812" t="s">
        <v>458</v>
      </c>
      <c r="D812" s="7" t="s">
        <v>459</v>
      </c>
      <c r="E812" s="13" t="s">
        <v>363</v>
      </c>
      <c r="H812" t="s">
        <v>418</v>
      </c>
      <c r="I812" t="s">
        <v>30</v>
      </c>
      <c r="J812" s="21" t="s">
        <v>31</v>
      </c>
      <c r="K812" s="71" t="s">
        <v>497</v>
      </c>
      <c r="L812" s="20">
        <v>71.1440129408045</v>
      </c>
      <c r="M812" s="20">
        <v>70.0084664554481</v>
      </c>
      <c r="N812" s="22">
        <v>0.984038762526634</v>
      </c>
    </row>
    <row r="813" spans="1:15">
      <c r="A813" s="1" t="s">
        <v>456</v>
      </c>
      <c r="B813" s="13" t="s">
        <v>457</v>
      </c>
      <c r="C813" t="s">
        <v>458</v>
      </c>
      <c r="D813" s="7" t="s">
        <v>459</v>
      </c>
      <c r="E813" s="13" t="s">
        <v>363</v>
      </c>
      <c r="H813" t="s">
        <v>418</v>
      </c>
      <c r="I813" t="s">
        <v>30</v>
      </c>
      <c r="J813" s="21" t="s">
        <v>31</v>
      </c>
      <c r="K813" s="71" t="s">
        <v>497</v>
      </c>
      <c r="L813" s="20">
        <v>69.5700572402156</v>
      </c>
      <c r="M813" s="20">
        <v>69.2329242098261</v>
      </c>
      <c r="N813" s="22">
        <v>0.995154049834608</v>
      </c>
      <c r="O813" s="23">
        <v>1.13454379967925e-11</v>
      </c>
    </row>
    <row r="814" spans="1:15">
      <c r="A814" s="1" t="s">
        <v>456</v>
      </c>
      <c r="B814" s="13" t="s">
        <v>457</v>
      </c>
      <c r="C814" t="s">
        <v>458</v>
      </c>
      <c r="D814" s="7" t="s">
        <v>459</v>
      </c>
      <c r="E814" s="13" t="s">
        <v>363</v>
      </c>
      <c r="H814" t="s">
        <v>418</v>
      </c>
      <c r="I814" t="s">
        <v>30</v>
      </c>
      <c r="J814" s="21" t="s">
        <v>31</v>
      </c>
      <c r="K814" s="71" t="s">
        <v>497</v>
      </c>
      <c r="L814" s="20">
        <v>70.6723835790907</v>
      </c>
      <c r="M814" s="20">
        <v>69.2041851120359</v>
      </c>
      <c r="N814" s="22">
        <v>0.979225287266394</v>
      </c>
      <c r="O814" s="23">
        <v>1.57487334665471e-11</v>
      </c>
    </row>
    <row r="815" spans="1:14">
      <c r="A815" s="1" t="s">
        <v>456</v>
      </c>
      <c r="B815" s="13" t="s">
        <v>457</v>
      </c>
      <c r="C815" t="s">
        <v>458</v>
      </c>
      <c r="D815" s="7" t="s">
        <v>459</v>
      </c>
      <c r="E815" s="13" t="s">
        <v>363</v>
      </c>
      <c r="H815" t="s">
        <v>418</v>
      </c>
      <c r="I815" t="s">
        <v>30</v>
      </c>
      <c r="J815" s="21" t="s">
        <v>31</v>
      </c>
      <c r="K815" s="71" t="s">
        <v>496</v>
      </c>
      <c r="L815" s="20">
        <v>66.7726264032427</v>
      </c>
      <c r="M815" s="20">
        <v>60.344352229276</v>
      </c>
      <c r="N815" s="22">
        <v>0.903728900295967</v>
      </c>
    </row>
    <row r="816" spans="1:14">
      <c r="A816" s="1" t="s">
        <v>456</v>
      </c>
      <c r="B816" s="13" t="s">
        <v>457</v>
      </c>
      <c r="C816" t="s">
        <v>458</v>
      </c>
      <c r="D816" s="7" t="s">
        <v>459</v>
      </c>
      <c r="E816" s="13" t="s">
        <v>363</v>
      </c>
      <c r="H816" t="s">
        <v>418</v>
      </c>
      <c r="I816" t="s">
        <v>30</v>
      </c>
      <c r="J816" s="21" t="s">
        <v>31</v>
      </c>
      <c r="K816" s="71" t="s">
        <v>496</v>
      </c>
      <c r="L816" s="20">
        <v>68.141466483729</v>
      </c>
      <c r="M816" s="20">
        <v>63.2281921116332</v>
      </c>
      <c r="N816" s="22">
        <v>0.92789596958162</v>
      </c>
    </row>
    <row r="817" spans="1:15">
      <c r="A817" s="1" t="s">
        <v>456</v>
      </c>
      <c r="B817" s="13" t="s">
        <v>457</v>
      </c>
      <c r="C817" t="s">
        <v>458</v>
      </c>
      <c r="D817" s="7" t="s">
        <v>459</v>
      </c>
      <c r="E817" s="13" t="s">
        <v>363</v>
      </c>
      <c r="H817" t="s">
        <v>418</v>
      </c>
      <c r="I817" t="s">
        <v>30</v>
      </c>
      <c r="J817" s="21" t="s">
        <v>31</v>
      </c>
      <c r="K817" s="71" t="s">
        <v>487</v>
      </c>
      <c r="L817" s="20">
        <v>66.4386220068324</v>
      </c>
      <c r="M817" s="20">
        <v>61.5740046462046</v>
      </c>
      <c r="N817" s="22">
        <v>0.92678027909538</v>
      </c>
      <c r="O817" s="23">
        <v>1.0252333089996e-12</v>
      </c>
    </row>
    <row r="818" spans="1:14">
      <c r="A818" s="1" t="s">
        <v>456</v>
      </c>
      <c r="B818" s="13" t="s">
        <v>457</v>
      </c>
      <c r="C818" t="s">
        <v>458</v>
      </c>
      <c r="D818" s="7" t="s">
        <v>459</v>
      </c>
      <c r="E818" s="13" t="s">
        <v>363</v>
      </c>
      <c r="H818" t="s">
        <v>418</v>
      </c>
      <c r="I818" t="s">
        <v>30</v>
      </c>
      <c r="J818" s="21" t="s">
        <v>31</v>
      </c>
      <c r="K818" s="71" t="s">
        <v>487</v>
      </c>
      <c r="L818" s="20">
        <v>65.2479216301439</v>
      </c>
      <c r="M818" s="20">
        <v>58.469370606116</v>
      </c>
      <c r="N818" s="22">
        <v>0.896110851431377</v>
      </c>
    </row>
    <row r="819" spans="1:15">
      <c r="A819" s="1" t="s">
        <v>456</v>
      </c>
      <c r="B819" s="13" t="s">
        <v>457</v>
      </c>
      <c r="C819" t="s">
        <v>458</v>
      </c>
      <c r="D819" s="7" t="s">
        <v>459</v>
      </c>
      <c r="E819" s="13" t="s">
        <v>363</v>
      </c>
      <c r="H819" t="s">
        <v>418</v>
      </c>
      <c r="I819" t="s">
        <v>30</v>
      </c>
      <c r="J819" s="21" t="s">
        <v>31</v>
      </c>
      <c r="K819" s="71" t="s">
        <v>488</v>
      </c>
      <c r="L819" s="20">
        <v>62.670663798634</v>
      </c>
      <c r="M819" s="20">
        <v>57.4008942280359</v>
      </c>
      <c r="N819" s="22">
        <v>0.915913295772161</v>
      </c>
      <c r="O819" s="23">
        <v>1.01590012280356e-12</v>
      </c>
    </row>
    <row r="820" spans="1:15">
      <c r="A820" s="1" t="s">
        <v>456</v>
      </c>
      <c r="B820" s="13" t="s">
        <v>457</v>
      </c>
      <c r="C820" t="s">
        <v>458</v>
      </c>
      <c r="D820" s="7" t="s">
        <v>459</v>
      </c>
      <c r="E820" s="13" t="s">
        <v>363</v>
      </c>
      <c r="H820" t="s">
        <v>418</v>
      </c>
      <c r="I820" t="s">
        <v>30</v>
      </c>
      <c r="J820" s="21" t="s">
        <v>31</v>
      </c>
      <c r="K820" s="71" t="s">
        <v>488</v>
      </c>
      <c r="L820" s="20">
        <v>63.7835953340506</v>
      </c>
      <c r="M820" s="20">
        <v>59.2889683675172</v>
      </c>
      <c r="N820" s="22">
        <v>0.929533182584112</v>
      </c>
      <c r="O820" s="23">
        <v>1.90715424428282e-12</v>
      </c>
    </row>
    <row r="821" spans="1:14">
      <c r="A821" s="1" t="s">
        <v>456</v>
      </c>
      <c r="B821" s="13" t="s">
        <v>457</v>
      </c>
      <c r="C821" t="s">
        <v>458</v>
      </c>
      <c r="D821" s="7" t="s">
        <v>459</v>
      </c>
      <c r="E821" s="13" t="s">
        <v>363</v>
      </c>
      <c r="H821" t="s">
        <v>418</v>
      </c>
      <c r="I821" t="s">
        <v>30</v>
      </c>
      <c r="J821" s="21" t="s">
        <v>31</v>
      </c>
      <c r="K821" s="71" t="s">
        <v>488</v>
      </c>
      <c r="L821" s="20">
        <v>57.7924626767422</v>
      </c>
      <c r="M821" s="20">
        <v>50.3444798722756</v>
      </c>
      <c r="N821" s="22">
        <v>0.871125360306477</v>
      </c>
    </row>
    <row r="822" spans="1:15">
      <c r="A822" s="1" t="s">
        <v>456</v>
      </c>
      <c r="B822" s="13" t="s">
        <v>457</v>
      </c>
      <c r="C822" t="s">
        <v>458</v>
      </c>
      <c r="D822" s="7" t="s">
        <v>459</v>
      </c>
      <c r="E822" s="13" t="s">
        <v>363</v>
      </c>
      <c r="H822" t="s">
        <v>418</v>
      </c>
      <c r="I822" t="s">
        <v>30</v>
      </c>
      <c r="J822" s="21" t="s">
        <v>31</v>
      </c>
      <c r="K822" s="71" t="s">
        <v>488</v>
      </c>
      <c r="L822" s="20">
        <v>57.6045216523295</v>
      </c>
      <c r="M822" s="20">
        <v>50.5328128827805</v>
      </c>
      <c r="N822" s="22">
        <v>0.877236915320118</v>
      </c>
      <c r="O822" s="23">
        <v>5.63461004594479e-13</v>
      </c>
    </row>
    <row r="823" spans="1:15">
      <c r="A823" s="1" t="s">
        <v>456</v>
      </c>
      <c r="B823" s="13" t="s">
        <v>457</v>
      </c>
      <c r="C823" t="s">
        <v>458</v>
      </c>
      <c r="D823" s="7" t="s">
        <v>459</v>
      </c>
      <c r="E823" s="13" t="s">
        <v>363</v>
      </c>
      <c r="H823" t="s">
        <v>418</v>
      </c>
      <c r="I823" t="s">
        <v>30</v>
      </c>
      <c r="J823" s="21" t="s">
        <v>31</v>
      </c>
      <c r="K823" s="71" t="s">
        <v>488</v>
      </c>
      <c r="L823" s="20">
        <v>58.8505365389058</v>
      </c>
      <c r="M823" s="20">
        <v>53.6617815101045</v>
      </c>
      <c r="N823" s="22">
        <v>0.911831644468168</v>
      </c>
      <c r="O823" s="23">
        <v>3.11754727092331e-12</v>
      </c>
    </row>
    <row r="824" spans="1:14">
      <c r="A824" s="1" t="s">
        <v>456</v>
      </c>
      <c r="B824" s="13" t="s">
        <v>457</v>
      </c>
      <c r="C824" t="s">
        <v>458</v>
      </c>
      <c r="D824" s="7" t="s">
        <v>459</v>
      </c>
      <c r="E824" s="13" t="s">
        <v>363</v>
      </c>
      <c r="H824" t="s">
        <v>418</v>
      </c>
      <c r="I824" t="s">
        <v>30</v>
      </c>
      <c r="J824" s="21" t="s">
        <v>31</v>
      </c>
      <c r="K824" s="71" t="s">
        <v>488</v>
      </c>
      <c r="L824" s="20">
        <v>70.8588945522971</v>
      </c>
      <c r="M824" s="20">
        <v>61.1291798427992</v>
      </c>
      <c r="N824" s="22">
        <v>0.862688872427766</v>
      </c>
    </row>
    <row r="825" spans="1:14">
      <c r="A825" s="1" t="s">
        <v>456</v>
      </c>
      <c r="B825" s="13" t="s">
        <v>457</v>
      </c>
      <c r="C825" t="s">
        <v>458</v>
      </c>
      <c r="D825" s="7" t="s">
        <v>459</v>
      </c>
      <c r="E825" s="13" t="s">
        <v>363</v>
      </c>
      <c r="H825" t="s">
        <v>418</v>
      </c>
      <c r="I825" t="s">
        <v>30</v>
      </c>
      <c r="J825" s="21" t="s">
        <v>31</v>
      </c>
      <c r="K825" s="71" t="s">
        <v>498</v>
      </c>
      <c r="L825" s="20">
        <v>64.6892571520481</v>
      </c>
      <c r="M825" s="20">
        <v>60.3694268646773</v>
      </c>
      <c r="N825" s="22">
        <v>0.933221828823644</v>
      </c>
    </row>
    <row r="826" spans="1:14">
      <c r="A826" s="1" t="s">
        <v>456</v>
      </c>
      <c r="B826" s="13" t="s">
        <v>457</v>
      </c>
      <c r="C826" t="s">
        <v>458</v>
      </c>
      <c r="D826" s="7" t="s">
        <v>459</v>
      </c>
      <c r="E826" s="13" t="s">
        <v>363</v>
      </c>
      <c r="H826" t="s">
        <v>418</v>
      </c>
      <c r="I826" t="s">
        <v>30</v>
      </c>
      <c r="J826" s="21" t="s">
        <v>31</v>
      </c>
      <c r="K826" s="71" t="s">
        <v>498</v>
      </c>
      <c r="L826" s="20">
        <v>61.24978991792</v>
      </c>
      <c r="M826" s="20">
        <v>56.6026062604176</v>
      </c>
      <c r="N826" s="22">
        <v>0.924127353518599</v>
      </c>
    </row>
    <row r="827" spans="1:15">
      <c r="A827" s="1" t="s">
        <v>456</v>
      </c>
      <c r="B827" s="13" t="s">
        <v>457</v>
      </c>
      <c r="C827" t="s">
        <v>458</v>
      </c>
      <c r="D827" s="7" t="s">
        <v>459</v>
      </c>
      <c r="E827" s="13" t="s">
        <v>363</v>
      </c>
      <c r="H827" t="s">
        <v>418</v>
      </c>
      <c r="I827" t="s">
        <v>30</v>
      </c>
      <c r="J827" s="21" t="s">
        <v>31</v>
      </c>
      <c r="K827" s="71" t="s">
        <v>499</v>
      </c>
      <c r="L827" s="20">
        <v>63.2570541264276</v>
      </c>
      <c r="M827" s="20">
        <v>60.5582928612566</v>
      </c>
      <c r="N827" s="22">
        <v>0.957336595855742</v>
      </c>
      <c r="O827" s="23">
        <v>3.56902141281832e-12</v>
      </c>
    </row>
    <row r="828" spans="1:15">
      <c r="A828" s="1" t="s">
        <v>456</v>
      </c>
      <c r="B828" s="13" t="s">
        <v>457</v>
      </c>
      <c r="C828" t="s">
        <v>458</v>
      </c>
      <c r="D828" s="7" t="s">
        <v>459</v>
      </c>
      <c r="E828" s="13" t="s">
        <v>363</v>
      </c>
      <c r="H828" t="s">
        <v>418</v>
      </c>
      <c r="I828" t="s">
        <v>30</v>
      </c>
      <c r="J828" s="21" t="s">
        <v>31</v>
      </c>
      <c r="K828" s="71" t="s">
        <v>499</v>
      </c>
      <c r="L828" s="20">
        <v>64.0095173226055</v>
      </c>
      <c r="M828" s="20">
        <v>60.131750512191</v>
      </c>
      <c r="N828" s="22">
        <v>0.939418902491161</v>
      </c>
      <c r="O828" s="23">
        <v>1.67326246867085e-12</v>
      </c>
    </row>
    <row r="829" spans="1:14">
      <c r="A829" s="1" t="s">
        <v>456</v>
      </c>
      <c r="B829" s="13" t="s">
        <v>457</v>
      </c>
      <c r="C829" t="s">
        <v>458</v>
      </c>
      <c r="D829" s="7" t="s">
        <v>459</v>
      </c>
      <c r="E829" s="13" t="s">
        <v>363</v>
      </c>
      <c r="H829" t="s">
        <v>418</v>
      </c>
      <c r="I829" t="s">
        <v>30</v>
      </c>
      <c r="J829" s="21" t="s">
        <v>31</v>
      </c>
      <c r="K829" s="71" t="s">
        <v>499</v>
      </c>
      <c r="L829" s="20">
        <v>64.1435966670797</v>
      </c>
      <c r="M829" s="20">
        <v>59.2545159689009</v>
      </c>
      <c r="N829" s="22">
        <v>0.92377913069711</v>
      </c>
    </row>
    <row r="830" spans="1:14">
      <c r="A830" s="1" t="s">
        <v>456</v>
      </c>
      <c r="B830" s="13" t="s">
        <v>457</v>
      </c>
      <c r="C830" t="s">
        <v>458</v>
      </c>
      <c r="D830" s="7" t="s">
        <v>459</v>
      </c>
      <c r="E830" s="13" t="s">
        <v>363</v>
      </c>
      <c r="H830" t="s">
        <v>418</v>
      </c>
      <c r="I830" t="s">
        <v>30</v>
      </c>
      <c r="J830" s="21" t="s">
        <v>31</v>
      </c>
      <c r="K830" s="71" t="s">
        <v>500</v>
      </c>
      <c r="L830" s="20">
        <v>76.604257551647</v>
      </c>
      <c r="M830" s="20">
        <v>76.5467697510014</v>
      </c>
      <c r="N830" s="22">
        <v>0.999249548230308</v>
      </c>
    </row>
    <row r="831" spans="1:15">
      <c r="A831" s="1" t="s">
        <v>456</v>
      </c>
      <c r="B831" s="13" t="s">
        <v>457</v>
      </c>
      <c r="C831" t="s">
        <v>458</v>
      </c>
      <c r="D831" s="7" t="s">
        <v>459</v>
      </c>
      <c r="E831" s="13" t="s">
        <v>363</v>
      </c>
      <c r="H831" t="s">
        <v>418</v>
      </c>
      <c r="I831" t="s">
        <v>30</v>
      </c>
      <c r="J831" s="21" t="s">
        <v>31</v>
      </c>
      <c r="K831" s="71" t="s">
        <v>500</v>
      </c>
      <c r="L831" s="20">
        <v>69.2633379999268</v>
      </c>
      <c r="M831" s="20">
        <v>68.3354176240121</v>
      </c>
      <c r="N831" s="22">
        <v>0.986603008132302</v>
      </c>
      <c r="O831" s="23">
        <v>9.78404561251782e-12</v>
      </c>
    </row>
    <row r="832" spans="1:14">
      <c r="A832" s="1" t="s">
        <v>456</v>
      </c>
      <c r="B832" s="13" t="s">
        <v>457</v>
      </c>
      <c r="C832" t="s">
        <v>458</v>
      </c>
      <c r="D832" s="7" t="s">
        <v>459</v>
      </c>
      <c r="E832" s="13" t="s">
        <v>363</v>
      </c>
      <c r="H832" t="s">
        <v>418</v>
      </c>
      <c r="I832" t="s">
        <v>30</v>
      </c>
      <c r="J832" s="21" t="s">
        <v>31</v>
      </c>
      <c r="K832" s="71" t="s">
        <v>500</v>
      </c>
      <c r="L832" s="20">
        <v>69.6290860600931</v>
      </c>
      <c r="M832" s="20">
        <v>68.3270648136699</v>
      </c>
      <c r="N832" s="22">
        <v>0.981300612716653</v>
      </c>
    </row>
    <row r="833" spans="1:15">
      <c r="A833" s="1" t="s">
        <v>456</v>
      </c>
      <c r="B833" s="13" t="s">
        <v>457</v>
      </c>
      <c r="C833" t="s">
        <v>458</v>
      </c>
      <c r="D833" s="7" t="s">
        <v>459</v>
      </c>
      <c r="E833" s="13" t="s">
        <v>363</v>
      </c>
      <c r="H833" t="s">
        <v>418</v>
      </c>
      <c r="I833" t="s">
        <v>30</v>
      </c>
      <c r="J833" s="21" t="s">
        <v>31</v>
      </c>
      <c r="K833" s="71" t="s">
        <v>500</v>
      </c>
      <c r="L833" s="20">
        <v>71.2719699481965</v>
      </c>
      <c r="M833" s="20">
        <v>70.0529799895013</v>
      </c>
      <c r="N833" s="22">
        <v>0.982896642823521</v>
      </c>
      <c r="O833" s="23">
        <v>4.16859932041712e-12</v>
      </c>
    </row>
    <row r="834" spans="1:14">
      <c r="A834" s="1" t="s">
        <v>456</v>
      </c>
      <c r="B834" s="13" t="s">
        <v>457</v>
      </c>
      <c r="C834" t="s">
        <v>458</v>
      </c>
      <c r="D834" s="7" t="s">
        <v>459</v>
      </c>
      <c r="E834" s="13" t="s">
        <v>363</v>
      </c>
      <c r="H834" t="s">
        <v>418</v>
      </c>
      <c r="I834" t="s">
        <v>30</v>
      </c>
      <c r="J834" s="21" t="s">
        <v>31</v>
      </c>
      <c r="K834" s="71" t="s">
        <v>463</v>
      </c>
      <c r="L834" s="20">
        <v>76.6341956354783</v>
      </c>
      <c r="M834" s="20">
        <v>74.8098911347518</v>
      </c>
      <c r="N834" s="22">
        <v>0.976194641496545</v>
      </c>
    </row>
    <row r="835" spans="1:15">
      <c r="A835" s="1" t="s">
        <v>456</v>
      </c>
      <c r="B835" s="13" t="s">
        <v>457</v>
      </c>
      <c r="C835" t="s">
        <v>458</v>
      </c>
      <c r="D835" s="7" t="s">
        <v>459</v>
      </c>
      <c r="E835" s="13" t="s">
        <v>363</v>
      </c>
      <c r="H835" t="s">
        <v>418</v>
      </c>
      <c r="I835" t="s">
        <v>30</v>
      </c>
      <c r="J835" s="21" t="s">
        <v>31</v>
      </c>
      <c r="K835" s="71" t="s">
        <v>463</v>
      </c>
      <c r="L835" s="20">
        <v>76.8609012928142</v>
      </c>
      <c r="M835" s="20">
        <v>75.050179195776</v>
      </c>
      <c r="N835" s="22">
        <v>0.976441570856163</v>
      </c>
      <c r="O835" s="23">
        <v>3.30056715157816e-12</v>
      </c>
    </row>
    <row r="836" spans="1:14">
      <c r="A836" s="1" t="s">
        <v>456</v>
      </c>
      <c r="B836" s="13" t="s">
        <v>457</v>
      </c>
      <c r="C836" t="s">
        <v>458</v>
      </c>
      <c r="D836" s="7" t="s">
        <v>459</v>
      </c>
      <c r="E836" s="13" t="s">
        <v>363</v>
      </c>
      <c r="H836" t="s">
        <v>418</v>
      </c>
      <c r="I836" t="s">
        <v>30</v>
      </c>
      <c r="J836" s="21" t="s">
        <v>31</v>
      </c>
      <c r="K836" s="71" t="s">
        <v>464</v>
      </c>
      <c r="L836" s="20">
        <v>75.326801440178</v>
      </c>
      <c r="M836" s="20">
        <v>73.0243032644895</v>
      </c>
      <c r="N836" s="22">
        <v>0.969433214584094</v>
      </c>
    </row>
    <row r="837" spans="1:14">
      <c r="A837" s="1" t="s">
        <v>456</v>
      </c>
      <c r="B837" s="13" t="s">
        <v>457</v>
      </c>
      <c r="C837" t="s">
        <v>458</v>
      </c>
      <c r="D837" s="7" t="s">
        <v>459</v>
      </c>
      <c r="E837" s="13" t="s">
        <v>363</v>
      </c>
      <c r="H837" t="s">
        <v>418</v>
      </c>
      <c r="I837" t="s">
        <v>30</v>
      </c>
      <c r="J837" s="21" t="s">
        <v>31</v>
      </c>
      <c r="K837" s="71" t="s">
        <v>501</v>
      </c>
      <c r="L837" s="20">
        <v>63.4822417830995</v>
      </c>
      <c r="M837" s="20">
        <v>59.7271134150365</v>
      </c>
      <c r="N837" s="22">
        <v>0.940847577801472</v>
      </c>
    </row>
    <row r="838" spans="1:14">
      <c r="A838" s="1" t="s">
        <v>456</v>
      </c>
      <c r="B838" s="13" t="s">
        <v>457</v>
      </c>
      <c r="C838" t="s">
        <v>458</v>
      </c>
      <c r="D838" s="7" t="s">
        <v>459</v>
      </c>
      <c r="E838" s="13" t="s">
        <v>363</v>
      </c>
      <c r="H838" t="s">
        <v>418</v>
      </c>
      <c r="I838" t="s">
        <v>30</v>
      </c>
      <c r="J838" s="21" t="s">
        <v>31</v>
      </c>
      <c r="K838" s="71" t="s">
        <v>501</v>
      </c>
      <c r="L838" s="20">
        <v>66.8253965310366</v>
      </c>
      <c r="M838" s="20">
        <v>63.073487509864</v>
      </c>
      <c r="N838" s="22">
        <v>0.943855042903785</v>
      </c>
    </row>
    <row r="839" spans="1:14">
      <c r="A839" s="1" t="s">
        <v>456</v>
      </c>
      <c r="B839" s="13" t="s">
        <v>457</v>
      </c>
      <c r="C839" t="s">
        <v>458</v>
      </c>
      <c r="D839" s="7" t="s">
        <v>459</v>
      </c>
      <c r="E839" s="13" t="s">
        <v>363</v>
      </c>
      <c r="H839" t="s">
        <v>418</v>
      </c>
      <c r="I839" t="s">
        <v>30</v>
      </c>
      <c r="J839" s="21" t="s">
        <v>31</v>
      </c>
      <c r="K839" s="71" t="s">
        <v>501</v>
      </c>
      <c r="L839" s="20">
        <v>66.3992866135975</v>
      </c>
      <c r="M839" s="20">
        <v>63.200301740231</v>
      </c>
      <c r="N839" s="22">
        <v>0.95182199935396</v>
      </c>
    </row>
    <row r="840" spans="1:14">
      <c r="A840" s="1" t="s">
        <v>456</v>
      </c>
      <c r="B840" s="13" t="s">
        <v>457</v>
      </c>
      <c r="C840" t="s">
        <v>458</v>
      </c>
      <c r="D840" s="7" t="s">
        <v>459</v>
      </c>
      <c r="E840" s="13" t="s">
        <v>363</v>
      </c>
      <c r="H840" t="s">
        <v>418</v>
      </c>
      <c r="I840" t="s">
        <v>30</v>
      </c>
      <c r="J840" s="21" t="s">
        <v>31</v>
      </c>
      <c r="K840" s="71" t="s">
        <v>501</v>
      </c>
      <c r="L840" s="20">
        <v>64.390074374479</v>
      </c>
      <c r="M840" s="20">
        <v>60.0009192297558</v>
      </c>
      <c r="N840" s="22">
        <v>0.931834911088985</v>
      </c>
    </row>
    <row r="841" spans="1:14">
      <c r="A841" s="1" t="s">
        <v>456</v>
      </c>
      <c r="B841" s="13" t="s">
        <v>457</v>
      </c>
      <c r="C841" t="s">
        <v>458</v>
      </c>
      <c r="D841" s="7" t="s">
        <v>459</v>
      </c>
      <c r="E841" s="13" t="s">
        <v>363</v>
      </c>
      <c r="H841" t="s">
        <v>418</v>
      </c>
      <c r="I841" t="s">
        <v>30</v>
      </c>
      <c r="J841" s="21" t="s">
        <v>31</v>
      </c>
      <c r="K841" s="71" t="s">
        <v>501</v>
      </c>
      <c r="L841" s="20">
        <v>55.7390410303551</v>
      </c>
      <c r="M841" s="20">
        <v>53.0742593672055</v>
      </c>
      <c r="N841" s="22">
        <v>0.952191827955949</v>
      </c>
    </row>
    <row r="842" spans="1:15">
      <c r="A842" s="1" t="s">
        <v>456</v>
      </c>
      <c r="B842" s="13" t="s">
        <v>457</v>
      </c>
      <c r="C842" t="s">
        <v>458</v>
      </c>
      <c r="D842" s="7" t="s">
        <v>459</v>
      </c>
      <c r="E842" s="13" t="s">
        <v>363</v>
      </c>
      <c r="H842" t="s">
        <v>418</v>
      </c>
      <c r="I842" t="s">
        <v>30</v>
      </c>
      <c r="J842" s="21" t="s">
        <v>31</v>
      </c>
      <c r="K842" s="71" t="s">
        <v>501</v>
      </c>
      <c r="L842" s="20">
        <v>59.7310991485538</v>
      </c>
      <c r="M842" s="20">
        <v>54.8295433207339</v>
      </c>
      <c r="N842" s="22">
        <v>0.917939634500455</v>
      </c>
      <c r="O842" s="23">
        <v>6.87189892779141e-12</v>
      </c>
    </row>
    <row r="843" spans="1:15">
      <c r="A843" s="1" t="s">
        <v>456</v>
      </c>
      <c r="B843" s="13" t="s">
        <v>457</v>
      </c>
      <c r="C843" t="s">
        <v>458</v>
      </c>
      <c r="D843" s="7" t="s">
        <v>459</v>
      </c>
      <c r="E843" s="13" t="s">
        <v>363</v>
      </c>
      <c r="H843" t="s">
        <v>418</v>
      </c>
      <c r="I843" t="s">
        <v>30</v>
      </c>
      <c r="J843" s="21" t="s">
        <v>31</v>
      </c>
      <c r="K843" s="71" t="s">
        <v>501</v>
      </c>
      <c r="L843" s="20">
        <v>62.8886415070366</v>
      </c>
      <c r="M843" s="20">
        <v>58.2160042304697</v>
      </c>
      <c r="N843" s="22">
        <v>0.925699821707168</v>
      </c>
      <c r="O843" s="23">
        <v>3.47963985992827e-12</v>
      </c>
    </row>
    <row r="844" spans="1:14">
      <c r="A844" s="1" t="s">
        <v>456</v>
      </c>
      <c r="B844" s="13" t="s">
        <v>457</v>
      </c>
      <c r="C844" t="s">
        <v>458</v>
      </c>
      <c r="D844" s="7" t="s">
        <v>459</v>
      </c>
      <c r="E844" s="13" t="s">
        <v>363</v>
      </c>
      <c r="H844" t="s">
        <v>418</v>
      </c>
      <c r="I844" t="s">
        <v>30</v>
      </c>
      <c r="J844" s="21" t="s">
        <v>31</v>
      </c>
      <c r="K844" s="71" t="s">
        <v>501</v>
      </c>
      <c r="L844" s="20">
        <v>64.7083276779352</v>
      </c>
      <c r="M844" s="20">
        <v>58.6829700221745</v>
      </c>
      <c r="N844" s="22">
        <v>0.906884355198453</v>
      </c>
    </row>
    <row r="845" spans="1:14">
      <c r="A845" s="1" t="s">
        <v>456</v>
      </c>
      <c r="B845" s="13" t="s">
        <v>457</v>
      </c>
      <c r="C845" t="s">
        <v>458</v>
      </c>
      <c r="D845" s="7" t="s">
        <v>459</v>
      </c>
      <c r="E845" s="13" t="s">
        <v>363</v>
      </c>
      <c r="H845" t="s">
        <v>418</v>
      </c>
      <c r="I845" t="s">
        <v>30</v>
      </c>
      <c r="J845" s="21" t="s">
        <v>31</v>
      </c>
      <c r="K845" s="71" t="s">
        <v>501</v>
      </c>
      <c r="L845" s="20">
        <v>58.9399717713838</v>
      </c>
      <c r="M845" s="20">
        <v>55.1656152874569</v>
      </c>
      <c r="N845" s="22">
        <v>0.935962702890887</v>
      </c>
    </row>
    <row r="846" spans="1:14">
      <c r="A846" s="1" t="s">
        <v>456</v>
      </c>
      <c r="B846" s="13" t="s">
        <v>457</v>
      </c>
      <c r="C846" t="s">
        <v>458</v>
      </c>
      <c r="D846" s="7" t="s">
        <v>459</v>
      </c>
      <c r="E846" s="13" t="s">
        <v>363</v>
      </c>
      <c r="H846" t="s">
        <v>418</v>
      </c>
      <c r="I846" t="s">
        <v>30</v>
      </c>
      <c r="J846" s="21" t="s">
        <v>31</v>
      </c>
      <c r="K846" s="71" t="s">
        <v>501</v>
      </c>
      <c r="L846" s="20">
        <v>61.7441690617825</v>
      </c>
      <c r="M846" s="20">
        <v>56.8039546077078</v>
      </c>
      <c r="N846" s="22">
        <v>0.919988971766202</v>
      </c>
    </row>
    <row r="847" spans="1:15">
      <c r="A847" s="1" t="s">
        <v>456</v>
      </c>
      <c r="B847" s="13" t="s">
        <v>457</v>
      </c>
      <c r="C847" t="s">
        <v>458</v>
      </c>
      <c r="D847" s="7" t="s">
        <v>459</v>
      </c>
      <c r="E847" s="13" t="s">
        <v>363</v>
      </c>
      <c r="H847" t="s">
        <v>418</v>
      </c>
      <c r="I847" t="s">
        <v>30</v>
      </c>
      <c r="J847" s="21" t="s">
        <v>31</v>
      </c>
      <c r="K847" s="71" t="s">
        <v>502</v>
      </c>
      <c r="L847" s="20">
        <v>62.3884478680472</v>
      </c>
      <c r="M847" s="20">
        <v>60.6351413940187</v>
      </c>
      <c r="N847" s="22">
        <v>0.971896937110267</v>
      </c>
      <c r="O847" s="23">
        <v>4.33311740118474e-12</v>
      </c>
    </row>
    <row r="848" spans="1:15">
      <c r="A848" s="1" t="s">
        <v>456</v>
      </c>
      <c r="B848" s="13" t="s">
        <v>457</v>
      </c>
      <c r="C848" t="s">
        <v>458</v>
      </c>
      <c r="D848" s="7" t="s">
        <v>459</v>
      </c>
      <c r="E848" s="13" t="s">
        <v>363</v>
      </c>
      <c r="H848" t="s">
        <v>418</v>
      </c>
      <c r="I848" t="s">
        <v>30</v>
      </c>
      <c r="J848" s="21" t="s">
        <v>31</v>
      </c>
      <c r="K848" s="71" t="s">
        <v>502</v>
      </c>
      <c r="L848" s="20">
        <v>72.3723534925334</v>
      </c>
      <c r="M848" s="20">
        <v>70.5225844997518</v>
      </c>
      <c r="N848" s="22">
        <v>0.974440944593954</v>
      </c>
      <c r="O848" s="23">
        <v>1.46200083591265e-11</v>
      </c>
    </row>
    <row r="849" spans="1:14">
      <c r="A849" s="1" t="s">
        <v>456</v>
      </c>
      <c r="B849" s="13" t="s">
        <v>457</v>
      </c>
      <c r="C849" t="s">
        <v>458</v>
      </c>
      <c r="D849" s="7" t="s">
        <v>459</v>
      </c>
      <c r="E849" s="13" t="s">
        <v>363</v>
      </c>
      <c r="H849" t="s">
        <v>418</v>
      </c>
      <c r="I849" t="s">
        <v>30</v>
      </c>
      <c r="J849" s="21" t="s">
        <v>31</v>
      </c>
      <c r="K849" s="71" t="s">
        <v>460</v>
      </c>
      <c r="L849" s="20">
        <v>57.9637728656672</v>
      </c>
      <c r="M849" s="20">
        <v>54.702711353085</v>
      </c>
      <c r="N849" s="22">
        <v>0.943739660975143</v>
      </c>
    </row>
    <row r="850" spans="1:15">
      <c r="A850" s="1" t="s">
        <v>456</v>
      </c>
      <c r="B850" s="13" t="s">
        <v>457</v>
      </c>
      <c r="C850" t="s">
        <v>458</v>
      </c>
      <c r="D850" s="7" t="s">
        <v>459</v>
      </c>
      <c r="E850" s="13" t="s">
        <v>363</v>
      </c>
      <c r="H850" t="s">
        <v>418</v>
      </c>
      <c r="I850" t="s">
        <v>30</v>
      </c>
      <c r="J850" s="21" t="s">
        <v>31</v>
      </c>
      <c r="K850" s="71" t="s">
        <v>460</v>
      </c>
      <c r="L850" s="20">
        <v>63.5496827698055</v>
      </c>
      <c r="M850" s="20">
        <v>59.893520216008</v>
      </c>
      <c r="N850" s="22">
        <v>0.942467650593299</v>
      </c>
      <c r="O850" s="23">
        <v>4.69551569316683e-12</v>
      </c>
    </row>
    <row r="851" spans="1:14">
      <c r="A851" s="1" t="s">
        <v>456</v>
      </c>
      <c r="B851" s="13" t="s">
        <v>457</v>
      </c>
      <c r="C851" t="s">
        <v>458</v>
      </c>
      <c r="D851" s="7" t="s">
        <v>459</v>
      </c>
      <c r="E851" s="13" t="s">
        <v>363</v>
      </c>
      <c r="H851" t="s">
        <v>418</v>
      </c>
      <c r="I851" t="s">
        <v>30</v>
      </c>
      <c r="J851" s="21" t="s">
        <v>31</v>
      </c>
      <c r="K851" s="71" t="s">
        <v>460</v>
      </c>
      <c r="L851" s="20">
        <v>63.113239649886</v>
      </c>
      <c r="M851" s="20">
        <v>59.1424249428731</v>
      </c>
      <c r="N851" s="22">
        <v>0.93708428328128</v>
      </c>
    </row>
    <row r="852" spans="1:15">
      <c r="A852" s="1" t="s">
        <v>456</v>
      </c>
      <c r="B852" s="13" t="s">
        <v>457</v>
      </c>
      <c r="C852" t="s">
        <v>458</v>
      </c>
      <c r="D852" s="7" t="s">
        <v>459</v>
      </c>
      <c r="E852" s="13" t="s">
        <v>363</v>
      </c>
      <c r="H852" t="s">
        <v>418</v>
      </c>
      <c r="I852" t="s">
        <v>30</v>
      </c>
      <c r="J852" s="21" t="s">
        <v>31</v>
      </c>
      <c r="K852" s="71" t="s">
        <v>460</v>
      </c>
      <c r="L852" s="20">
        <v>62.9434349431243</v>
      </c>
      <c r="M852" s="20">
        <v>59.3690811748586</v>
      </c>
      <c r="N852" s="22">
        <v>0.943213239450698</v>
      </c>
      <c r="O852" s="23">
        <v>7.48414394868361e-12</v>
      </c>
    </row>
    <row r="853" spans="1:15">
      <c r="A853" s="1" t="s">
        <v>456</v>
      </c>
      <c r="B853" s="13" t="s">
        <v>457</v>
      </c>
      <c r="C853" t="s">
        <v>458</v>
      </c>
      <c r="D853" s="7" t="s">
        <v>459</v>
      </c>
      <c r="E853" s="13" t="s">
        <v>363</v>
      </c>
      <c r="H853" t="s">
        <v>418</v>
      </c>
      <c r="I853" t="s">
        <v>30</v>
      </c>
      <c r="J853" s="21" t="s">
        <v>31</v>
      </c>
      <c r="K853" s="71" t="s">
        <v>460</v>
      </c>
      <c r="L853" s="20">
        <v>61.491904354603</v>
      </c>
      <c r="M853" s="20">
        <v>57.4186296549194</v>
      </c>
      <c r="N853" s="22">
        <v>0.933759171350518</v>
      </c>
      <c r="O853" s="23">
        <v>8.37368472500379e-13</v>
      </c>
    </row>
    <row r="854" spans="1:15">
      <c r="A854" s="1" t="s">
        <v>456</v>
      </c>
      <c r="B854" s="13" t="s">
        <v>457</v>
      </c>
      <c r="C854" t="s">
        <v>458</v>
      </c>
      <c r="D854" s="7" t="s">
        <v>459</v>
      </c>
      <c r="E854" s="13" t="s">
        <v>363</v>
      </c>
      <c r="H854" t="s">
        <v>418</v>
      </c>
      <c r="I854" t="s">
        <v>30</v>
      </c>
      <c r="J854" s="21" t="s">
        <v>31</v>
      </c>
      <c r="K854" s="71" t="s">
        <v>460</v>
      </c>
      <c r="L854" s="20">
        <v>61.7349134561618</v>
      </c>
      <c r="M854" s="20">
        <v>59.5590455987835</v>
      </c>
      <c r="N854" s="22">
        <v>0.964754662547258</v>
      </c>
      <c r="O854" s="23">
        <v>1.45599563000775e-12</v>
      </c>
    </row>
    <row r="855" spans="1:14">
      <c r="A855" s="1" t="s">
        <v>456</v>
      </c>
      <c r="B855" s="13" t="s">
        <v>457</v>
      </c>
      <c r="C855" t="s">
        <v>458</v>
      </c>
      <c r="D855" s="7" t="s">
        <v>459</v>
      </c>
      <c r="E855" s="13" t="s">
        <v>363</v>
      </c>
      <c r="H855" t="s">
        <v>418</v>
      </c>
      <c r="I855" t="s">
        <v>30</v>
      </c>
      <c r="J855" s="21" t="s">
        <v>31</v>
      </c>
      <c r="K855" s="71" t="s">
        <v>482</v>
      </c>
      <c r="L855" s="20">
        <v>62.8638527627784</v>
      </c>
      <c r="M855" s="20">
        <v>61.2808613775365</v>
      </c>
      <c r="N855" s="22">
        <v>0.974818734206199</v>
      </c>
    </row>
    <row r="856" spans="1:14">
      <c r="A856" s="1" t="s">
        <v>456</v>
      </c>
      <c r="B856" s="13" t="s">
        <v>457</v>
      </c>
      <c r="C856" t="s">
        <v>458</v>
      </c>
      <c r="D856" s="7" t="s">
        <v>459</v>
      </c>
      <c r="E856" s="13" t="s">
        <v>363</v>
      </c>
      <c r="H856" t="s">
        <v>418</v>
      </c>
      <c r="I856" t="s">
        <v>30</v>
      </c>
      <c r="J856" s="21" t="s">
        <v>31</v>
      </c>
      <c r="K856" s="71" t="s">
        <v>482</v>
      </c>
      <c r="L856" s="20">
        <v>60.3517534114771</v>
      </c>
      <c r="M856" s="20">
        <v>57.6751530107691</v>
      </c>
      <c r="N856" s="22">
        <v>0.955649997731482</v>
      </c>
    </row>
    <row r="857" spans="1:14">
      <c r="A857" s="1" t="s">
        <v>456</v>
      </c>
      <c r="B857" s="13" t="s">
        <v>457</v>
      </c>
      <c r="C857" t="s">
        <v>458</v>
      </c>
      <c r="D857" s="7" t="s">
        <v>459</v>
      </c>
      <c r="E857" s="13" t="s">
        <v>363</v>
      </c>
      <c r="H857" t="s">
        <v>418</v>
      </c>
      <c r="I857" t="s">
        <v>30</v>
      </c>
      <c r="J857" s="21" t="s">
        <v>31</v>
      </c>
      <c r="K857" s="71" t="s">
        <v>482</v>
      </c>
      <c r="L857" s="20">
        <v>65.0000446384075</v>
      </c>
      <c r="M857" s="20">
        <v>63.5809795802213</v>
      </c>
      <c r="N857" s="22">
        <v>0.978168244866901</v>
      </c>
    </row>
    <row r="858" spans="1:14">
      <c r="A858" s="1" t="s">
        <v>456</v>
      </c>
      <c r="B858" s="13" t="s">
        <v>457</v>
      </c>
      <c r="C858" t="s">
        <v>458</v>
      </c>
      <c r="D858" s="7" t="s">
        <v>459</v>
      </c>
      <c r="E858" s="13" t="s">
        <v>363</v>
      </c>
      <c r="H858" t="s">
        <v>418</v>
      </c>
      <c r="I858" t="s">
        <v>30</v>
      </c>
      <c r="J858" s="21" t="s">
        <v>31</v>
      </c>
      <c r="K858" s="71" t="s">
        <v>482</v>
      </c>
      <c r="L858" s="20">
        <v>63.0808731907199</v>
      </c>
      <c r="M858" s="20">
        <v>61.8232105826267</v>
      </c>
      <c r="N858" s="22">
        <v>0.980062695005968</v>
      </c>
    </row>
    <row r="859" spans="1:14">
      <c r="A859" s="1" t="s">
        <v>456</v>
      </c>
      <c r="B859" s="13" t="s">
        <v>457</v>
      </c>
      <c r="C859" t="s">
        <v>458</v>
      </c>
      <c r="D859" s="7" t="s">
        <v>459</v>
      </c>
      <c r="E859" s="13" t="s">
        <v>363</v>
      </c>
      <c r="H859" t="s">
        <v>418</v>
      </c>
      <c r="I859" t="s">
        <v>30</v>
      </c>
      <c r="J859" s="21" t="s">
        <v>31</v>
      </c>
      <c r="K859" s="71" t="s">
        <v>482</v>
      </c>
      <c r="L859" s="20">
        <v>63.0879118610948</v>
      </c>
      <c r="M859" s="20">
        <v>61.7345280479692</v>
      </c>
      <c r="N859" s="22">
        <v>0.978547652423408</v>
      </c>
    </row>
    <row r="860" spans="1:14">
      <c r="A860" s="1" t="s">
        <v>456</v>
      </c>
      <c r="B860" s="13" t="s">
        <v>457</v>
      </c>
      <c r="C860" t="s">
        <v>458</v>
      </c>
      <c r="D860" s="7" t="s">
        <v>459</v>
      </c>
      <c r="E860" s="13" t="s">
        <v>363</v>
      </c>
      <c r="H860" t="s">
        <v>418</v>
      </c>
      <c r="I860" t="s">
        <v>30</v>
      </c>
      <c r="J860" s="21" t="s">
        <v>31</v>
      </c>
      <c r="K860" s="71" t="s">
        <v>482</v>
      </c>
      <c r="L860" s="20">
        <v>60.3485358124132</v>
      </c>
      <c r="M860" s="20">
        <v>58.4432452027981</v>
      </c>
      <c r="N860" s="22">
        <v>0.968428552839501</v>
      </c>
    </row>
    <row r="861" spans="1:14">
      <c r="A861" s="1" t="s">
        <v>456</v>
      </c>
      <c r="B861" s="13" t="s">
        <v>457</v>
      </c>
      <c r="C861" t="s">
        <v>458</v>
      </c>
      <c r="D861" s="7" t="s">
        <v>459</v>
      </c>
      <c r="E861" s="13" t="s">
        <v>363</v>
      </c>
      <c r="H861" t="s">
        <v>418</v>
      </c>
      <c r="I861" t="s">
        <v>30</v>
      </c>
      <c r="J861" s="21" t="s">
        <v>31</v>
      </c>
      <c r="K861" s="71" t="s">
        <v>482</v>
      </c>
      <c r="L861" s="20">
        <v>65.842283989093</v>
      </c>
      <c r="M861" s="20">
        <v>60.7727447276904</v>
      </c>
      <c r="N861" s="22">
        <v>0.923004808547613</v>
      </c>
    </row>
    <row r="862" spans="1:14">
      <c r="A862" s="1" t="s">
        <v>456</v>
      </c>
      <c r="B862" s="13" t="s">
        <v>457</v>
      </c>
      <c r="C862" t="s">
        <v>458</v>
      </c>
      <c r="D862" s="7" t="s">
        <v>459</v>
      </c>
      <c r="E862" s="13" t="s">
        <v>363</v>
      </c>
      <c r="H862" t="s">
        <v>418</v>
      </c>
      <c r="I862" t="s">
        <v>30</v>
      </c>
      <c r="J862" s="21" t="s">
        <v>31</v>
      </c>
      <c r="K862" s="71" t="s">
        <v>482</v>
      </c>
      <c r="L862" s="20">
        <v>63.9330205957575</v>
      </c>
      <c r="M862" s="20">
        <v>58.2314527087751</v>
      </c>
      <c r="N862" s="22">
        <v>0.910819669806736</v>
      </c>
    </row>
    <row r="863" spans="1:14">
      <c r="A863" s="1" t="s">
        <v>456</v>
      </c>
      <c r="B863" s="13" t="s">
        <v>457</v>
      </c>
      <c r="C863" t="s">
        <v>458</v>
      </c>
      <c r="D863" s="7" t="s">
        <v>459</v>
      </c>
      <c r="E863" s="13" t="s">
        <v>363</v>
      </c>
      <c r="H863" t="s">
        <v>418</v>
      </c>
      <c r="I863" t="s">
        <v>30</v>
      </c>
      <c r="J863" s="21" t="s">
        <v>31</v>
      </c>
      <c r="K863" s="71" t="s">
        <v>482</v>
      </c>
      <c r="L863" s="20">
        <v>62.3240113551306</v>
      </c>
      <c r="M863" s="20">
        <v>57.5022524990677</v>
      </c>
      <c r="N863" s="22">
        <v>0.922634009730409</v>
      </c>
    </row>
    <row r="864" spans="1:14">
      <c r="A864" s="1" t="s">
        <v>456</v>
      </c>
      <c r="B864" s="13" t="s">
        <v>457</v>
      </c>
      <c r="C864" t="s">
        <v>458</v>
      </c>
      <c r="D864" s="7" t="s">
        <v>459</v>
      </c>
      <c r="E864" s="13" t="s">
        <v>363</v>
      </c>
      <c r="H864" t="s">
        <v>418</v>
      </c>
      <c r="I864" t="s">
        <v>30</v>
      </c>
      <c r="J864" s="21" t="s">
        <v>31</v>
      </c>
      <c r="K864" s="71" t="s">
        <v>482</v>
      </c>
      <c r="L864" s="20">
        <v>65.7336715529896</v>
      </c>
      <c r="M864" s="20">
        <v>60.0775726612572</v>
      </c>
      <c r="N864" s="22">
        <v>0.913954313548836</v>
      </c>
    </row>
    <row r="865" spans="1:15">
      <c r="A865" s="1" t="s">
        <v>456</v>
      </c>
      <c r="B865" s="13" t="s">
        <v>457</v>
      </c>
      <c r="C865" t="s">
        <v>458</v>
      </c>
      <c r="D865" s="7" t="s">
        <v>459</v>
      </c>
      <c r="E865" s="13" t="s">
        <v>363</v>
      </c>
      <c r="H865" t="s">
        <v>418</v>
      </c>
      <c r="I865" t="s">
        <v>30</v>
      </c>
      <c r="J865" s="21" t="s">
        <v>31</v>
      </c>
      <c r="K865" s="71" t="s">
        <v>461</v>
      </c>
      <c r="L865" s="20">
        <v>68.6780779717166</v>
      </c>
      <c r="M865" s="20">
        <v>63.6064851923057</v>
      </c>
      <c r="N865" s="22">
        <v>0.926154124733959</v>
      </c>
      <c r="O865" s="23">
        <v>2.49835153427081e-12</v>
      </c>
    </row>
    <row r="866" spans="1:15">
      <c r="A866" s="1" t="s">
        <v>456</v>
      </c>
      <c r="B866" s="13" t="s">
        <v>457</v>
      </c>
      <c r="C866" t="s">
        <v>458</v>
      </c>
      <c r="D866" s="7" t="s">
        <v>459</v>
      </c>
      <c r="E866" s="13" t="s">
        <v>363</v>
      </c>
      <c r="H866" t="s">
        <v>418</v>
      </c>
      <c r="I866" t="s">
        <v>30</v>
      </c>
      <c r="J866" s="21" t="s">
        <v>31</v>
      </c>
      <c r="K866" s="71" t="s">
        <v>461</v>
      </c>
      <c r="L866" s="20">
        <v>71.2883731515283</v>
      </c>
      <c r="M866" s="20">
        <v>66.4353374862471</v>
      </c>
      <c r="N866" s="22">
        <v>0.931923882524774</v>
      </c>
      <c r="O866" s="23">
        <v>1.58199849792833e-12</v>
      </c>
    </row>
    <row r="867" spans="1:14">
      <c r="A867" s="1" t="s">
        <v>456</v>
      </c>
      <c r="B867" s="13" t="s">
        <v>457</v>
      </c>
      <c r="C867" t="s">
        <v>458</v>
      </c>
      <c r="D867" s="7" t="s">
        <v>459</v>
      </c>
      <c r="E867" s="13" t="s">
        <v>363</v>
      </c>
      <c r="H867" t="s">
        <v>418</v>
      </c>
      <c r="I867" t="s">
        <v>30</v>
      </c>
      <c r="J867" s="21" t="s">
        <v>31</v>
      </c>
      <c r="K867" s="71" t="s">
        <v>461</v>
      </c>
      <c r="L867" s="20">
        <v>62.9067371852759</v>
      </c>
      <c r="M867" s="20">
        <v>56.2827566154035</v>
      </c>
      <c r="N867" s="22">
        <v>0.894701571465022</v>
      </c>
    </row>
    <row r="868" spans="1:14">
      <c r="A868" s="1" t="s">
        <v>456</v>
      </c>
      <c r="B868" s="13" t="s">
        <v>457</v>
      </c>
      <c r="C868" t="s">
        <v>458</v>
      </c>
      <c r="D868" s="7" t="s">
        <v>459</v>
      </c>
      <c r="E868" s="13" t="s">
        <v>363</v>
      </c>
      <c r="H868" t="s">
        <v>418</v>
      </c>
      <c r="I868" t="s">
        <v>30</v>
      </c>
      <c r="J868" s="21" t="s">
        <v>31</v>
      </c>
      <c r="K868" s="71" t="s">
        <v>503</v>
      </c>
      <c r="L868" s="20">
        <v>65.355623552246</v>
      </c>
      <c r="M868" s="20">
        <v>64.0422079192113</v>
      </c>
      <c r="N868" s="22">
        <v>0.979903555935248</v>
      </c>
    </row>
    <row r="869" spans="1:14">
      <c r="A869" s="1" t="s">
        <v>456</v>
      </c>
      <c r="B869" s="13" t="s">
        <v>457</v>
      </c>
      <c r="C869" t="s">
        <v>458</v>
      </c>
      <c r="D869" s="7" t="s">
        <v>459</v>
      </c>
      <c r="E869" s="13" t="s">
        <v>363</v>
      </c>
      <c r="H869" t="s">
        <v>418</v>
      </c>
      <c r="I869" t="s">
        <v>30</v>
      </c>
      <c r="J869" s="21" t="s">
        <v>31</v>
      </c>
      <c r="K869" s="71" t="s">
        <v>503</v>
      </c>
      <c r="L869" s="20">
        <v>62.4398420774837</v>
      </c>
      <c r="M869" s="20">
        <v>59.189042756528</v>
      </c>
      <c r="N869" s="22">
        <v>0.947937098929211</v>
      </c>
    </row>
    <row r="870" spans="1:15">
      <c r="A870" s="1" t="s">
        <v>456</v>
      </c>
      <c r="B870" s="13" t="s">
        <v>457</v>
      </c>
      <c r="C870" t="s">
        <v>458</v>
      </c>
      <c r="D870" s="7" t="s">
        <v>459</v>
      </c>
      <c r="E870" s="13" t="s">
        <v>363</v>
      </c>
      <c r="H870" t="s">
        <v>418</v>
      </c>
      <c r="I870" t="s">
        <v>30</v>
      </c>
      <c r="J870" s="21" t="s">
        <v>31</v>
      </c>
      <c r="K870" s="71" t="s">
        <v>503</v>
      </c>
      <c r="L870" s="20">
        <v>63.0069520790751</v>
      </c>
      <c r="M870" s="20">
        <v>59.7708752368243</v>
      </c>
      <c r="N870" s="22">
        <v>0.948639368586033</v>
      </c>
      <c r="O870" s="23">
        <v>1.22941965577306e-11</v>
      </c>
    </row>
    <row r="871" spans="1:15">
      <c r="A871" s="1" t="s">
        <v>456</v>
      </c>
      <c r="B871" s="13" t="s">
        <v>457</v>
      </c>
      <c r="C871" t="s">
        <v>458</v>
      </c>
      <c r="D871" s="7" t="s">
        <v>459</v>
      </c>
      <c r="E871" s="13" t="s">
        <v>363</v>
      </c>
      <c r="H871" t="s">
        <v>418</v>
      </c>
      <c r="I871" t="s">
        <v>30</v>
      </c>
      <c r="J871" s="21" t="s">
        <v>31</v>
      </c>
      <c r="K871" s="71" t="s">
        <v>503</v>
      </c>
      <c r="L871" s="20">
        <v>60.3267405480197</v>
      </c>
      <c r="M871" s="20">
        <v>57.0959897638823</v>
      </c>
      <c r="N871" s="22">
        <v>0.946445792449772</v>
      </c>
      <c r="O871" s="23">
        <v>4.47327548129191e-12</v>
      </c>
    </row>
    <row r="872" spans="1:14">
      <c r="A872" s="1" t="s">
        <v>456</v>
      </c>
      <c r="B872" s="13" t="s">
        <v>457</v>
      </c>
      <c r="C872" t="s">
        <v>458</v>
      </c>
      <c r="D872" s="7" t="s">
        <v>459</v>
      </c>
      <c r="E872" s="13" t="s">
        <v>363</v>
      </c>
      <c r="H872" t="s">
        <v>418</v>
      </c>
      <c r="I872" t="s">
        <v>30</v>
      </c>
      <c r="J872" s="21" t="s">
        <v>31</v>
      </c>
      <c r="K872" s="71" t="s">
        <v>503</v>
      </c>
      <c r="L872" s="20">
        <v>61.6217567069793</v>
      </c>
      <c r="M872" s="20">
        <v>58.778225513378</v>
      </c>
      <c r="N872" s="22">
        <v>0.95385507740192</v>
      </c>
    </row>
    <row r="873" s="18" customFormat="1" spans="1:21">
      <c r="A873" s="39" t="s">
        <v>456</v>
      </c>
      <c r="B873" s="40" t="s">
        <v>457</v>
      </c>
      <c r="C873" s="18" t="s">
        <v>458</v>
      </c>
      <c r="D873" s="78" t="s">
        <v>459</v>
      </c>
      <c r="E873" s="40" t="s">
        <v>363</v>
      </c>
      <c r="H873" s="18" t="s">
        <v>418</v>
      </c>
      <c r="I873" s="18" t="s">
        <v>30</v>
      </c>
      <c r="J873" s="43" t="s">
        <v>31</v>
      </c>
      <c r="K873" s="79" t="s">
        <v>503</v>
      </c>
      <c r="L873" s="42">
        <v>61.7651052353735</v>
      </c>
      <c r="M873" s="42">
        <v>59.8235635715678</v>
      </c>
      <c r="N873" s="44">
        <v>0.968565719164455</v>
      </c>
      <c r="O873" s="45">
        <v>1.64425538521929e-11</v>
      </c>
      <c r="P873" s="39"/>
      <c r="U873" s="39"/>
    </row>
    <row r="874" spans="1:14">
      <c r="A874" s="1" t="s">
        <v>339</v>
      </c>
      <c r="B874" s="13" t="s">
        <v>504</v>
      </c>
      <c r="C874" t="s">
        <v>505</v>
      </c>
      <c r="D874" s="1" t="s">
        <v>506</v>
      </c>
      <c r="E874" s="13" t="s">
        <v>363</v>
      </c>
      <c r="H874" t="s">
        <v>418</v>
      </c>
      <c r="I874" t="s">
        <v>30</v>
      </c>
      <c r="J874" s="21" t="s">
        <v>31</v>
      </c>
      <c r="K874" s="71" t="s">
        <v>507</v>
      </c>
      <c r="L874" s="20">
        <v>62.601362216855</v>
      </c>
      <c r="M874" s="20">
        <v>59.4468077172097</v>
      </c>
      <c r="N874" s="22">
        <v>0.949608852140985</v>
      </c>
    </row>
    <row r="875" spans="1:14">
      <c r="A875" s="1" t="s">
        <v>339</v>
      </c>
      <c r="B875" s="13" t="s">
        <v>504</v>
      </c>
      <c r="C875" t="s">
        <v>505</v>
      </c>
      <c r="D875" s="1" t="s">
        <v>506</v>
      </c>
      <c r="E875" s="13" t="s">
        <v>363</v>
      </c>
      <c r="H875" t="s">
        <v>418</v>
      </c>
      <c r="I875" t="s">
        <v>30</v>
      </c>
      <c r="J875" s="21" t="s">
        <v>31</v>
      </c>
      <c r="K875" s="71" t="s">
        <v>508</v>
      </c>
      <c r="L875" s="20">
        <v>63.3948770701264</v>
      </c>
      <c r="M875" s="20">
        <v>60.7530693076436</v>
      </c>
      <c r="N875" s="22">
        <v>0.958327740590766</v>
      </c>
    </row>
    <row r="876" spans="1:14">
      <c r="A876" s="1" t="s">
        <v>339</v>
      </c>
      <c r="B876" s="13" t="s">
        <v>504</v>
      </c>
      <c r="C876" t="s">
        <v>505</v>
      </c>
      <c r="D876" s="1" t="s">
        <v>506</v>
      </c>
      <c r="E876" s="13" t="s">
        <v>363</v>
      </c>
      <c r="H876" t="s">
        <v>418</v>
      </c>
      <c r="I876" t="s">
        <v>30</v>
      </c>
      <c r="J876" s="21" t="s">
        <v>31</v>
      </c>
      <c r="K876" s="71" t="s">
        <v>509</v>
      </c>
      <c r="L876" s="20">
        <v>60.3004538860321</v>
      </c>
      <c r="M876" s="20">
        <v>57.4600010472513</v>
      </c>
      <c r="N876" s="22">
        <v>0.952895000688564</v>
      </c>
    </row>
    <row r="877" spans="1:14">
      <c r="A877" s="1" t="s">
        <v>339</v>
      </c>
      <c r="B877" s="13" t="s">
        <v>504</v>
      </c>
      <c r="C877" t="s">
        <v>505</v>
      </c>
      <c r="D877" s="1" t="s">
        <v>506</v>
      </c>
      <c r="E877" s="13" t="s">
        <v>363</v>
      </c>
      <c r="H877" t="s">
        <v>418</v>
      </c>
      <c r="I877" t="s">
        <v>30</v>
      </c>
      <c r="J877" s="21" t="s">
        <v>31</v>
      </c>
      <c r="K877" s="71" t="s">
        <v>510</v>
      </c>
      <c r="L877" s="20">
        <v>68.4807263479991</v>
      </c>
      <c r="M877" s="20">
        <v>64.7344869569592</v>
      </c>
      <c r="N877" s="22">
        <v>0.945294981656553</v>
      </c>
    </row>
    <row r="878" spans="1:15">
      <c r="A878" s="1" t="s">
        <v>339</v>
      </c>
      <c r="B878" s="13" t="s">
        <v>504</v>
      </c>
      <c r="C878" t="s">
        <v>505</v>
      </c>
      <c r="D878" s="1" t="s">
        <v>506</v>
      </c>
      <c r="E878" s="13" t="s">
        <v>363</v>
      </c>
      <c r="H878" t="s">
        <v>418</v>
      </c>
      <c r="I878" t="s">
        <v>30</v>
      </c>
      <c r="J878" s="21" t="s">
        <v>31</v>
      </c>
      <c r="K878" s="71" t="s">
        <v>511</v>
      </c>
      <c r="L878" s="20">
        <v>66.2123077966459</v>
      </c>
      <c r="M878" s="20">
        <v>64.6939098536281</v>
      </c>
      <c r="N878" s="22">
        <v>0.97706773870983</v>
      </c>
      <c r="O878" s="23">
        <v>7.12e-12</v>
      </c>
    </row>
    <row r="879" spans="1:14">
      <c r="A879" s="1" t="s">
        <v>339</v>
      </c>
      <c r="B879" s="13" t="s">
        <v>504</v>
      </c>
      <c r="C879" t="s">
        <v>505</v>
      </c>
      <c r="D879" s="1" t="s">
        <v>506</v>
      </c>
      <c r="E879" s="13" t="s">
        <v>363</v>
      </c>
      <c r="H879" t="s">
        <v>418</v>
      </c>
      <c r="I879" t="s">
        <v>30</v>
      </c>
      <c r="J879" s="21" t="s">
        <v>31</v>
      </c>
      <c r="K879" s="71" t="s">
        <v>512</v>
      </c>
      <c r="L879" s="20">
        <v>60.9203220827911</v>
      </c>
      <c r="M879" s="20">
        <v>58.878514979549</v>
      </c>
      <c r="N879" s="22">
        <v>0.966483973927991</v>
      </c>
    </row>
    <row r="880" spans="1:14">
      <c r="A880" s="1" t="s">
        <v>339</v>
      </c>
      <c r="B880" s="13" t="s">
        <v>504</v>
      </c>
      <c r="C880" t="s">
        <v>505</v>
      </c>
      <c r="D880" s="1" t="s">
        <v>506</v>
      </c>
      <c r="E880" s="13" t="s">
        <v>363</v>
      </c>
      <c r="H880" t="s">
        <v>418</v>
      </c>
      <c r="I880" t="s">
        <v>30</v>
      </c>
      <c r="J880" s="21" t="s">
        <v>31</v>
      </c>
      <c r="K880" s="71" t="s">
        <v>513</v>
      </c>
      <c r="L880" s="20">
        <v>68.2123311474178</v>
      </c>
      <c r="M880" s="20">
        <v>65.6510124472205</v>
      </c>
      <c r="N880" s="22">
        <v>0.962450796547888</v>
      </c>
    </row>
    <row r="881" spans="1:14">
      <c r="A881" s="1" t="s">
        <v>339</v>
      </c>
      <c r="B881" s="13" t="s">
        <v>504</v>
      </c>
      <c r="C881" t="s">
        <v>505</v>
      </c>
      <c r="D881" s="1" t="s">
        <v>506</v>
      </c>
      <c r="E881" s="13" t="s">
        <v>363</v>
      </c>
      <c r="H881" t="s">
        <v>418</v>
      </c>
      <c r="I881" t="s">
        <v>30</v>
      </c>
      <c r="J881" s="21" t="s">
        <v>31</v>
      </c>
      <c r="K881" s="71" t="s">
        <v>514</v>
      </c>
      <c r="L881" s="20">
        <v>63.520497431134</v>
      </c>
      <c r="M881" s="20">
        <v>62.3465200148834</v>
      </c>
      <c r="N881" s="22">
        <v>0.981518132512684</v>
      </c>
    </row>
    <row r="882" spans="1:14">
      <c r="A882" s="1" t="s">
        <v>339</v>
      </c>
      <c r="B882" s="13" t="s">
        <v>504</v>
      </c>
      <c r="C882" t="s">
        <v>505</v>
      </c>
      <c r="D882" s="1" t="s">
        <v>506</v>
      </c>
      <c r="E882" s="13" t="s">
        <v>363</v>
      </c>
      <c r="H882" t="s">
        <v>418</v>
      </c>
      <c r="I882" t="s">
        <v>30</v>
      </c>
      <c r="J882" s="21" t="s">
        <v>31</v>
      </c>
      <c r="K882" s="71" t="s">
        <v>515</v>
      </c>
      <c r="L882" s="20">
        <v>62.9035644327689</v>
      </c>
      <c r="M882" s="20">
        <v>61.4318415021704</v>
      </c>
      <c r="N882" s="22">
        <v>0.976603505002146</v>
      </c>
    </row>
    <row r="883" spans="1:14">
      <c r="A883" s="1" t="s">
        <v>339</v>
      </c>
      <c r="B883" s="13" t="s">
        <v>504</v>
      </c>
      <c r="C883" t="s">
        <v>505</v>
      </c>
      <c r="D883" s="1" t="s">
        <v>506</v>
      </c>
      <c r="E883" s="13" t="s">
        <v>363</v>
      </c>
      <c r="H883" t="s">
        <v>418</v>
      </c>
      <c r="I883" t="s">
        <v>30</v>
      </c>
      <c r="J883" s="21" t="s">
        <v>31</v>
      </c>
      <c r="K883" s="71" t="s">
        <v>516</v>
      </c>
      <c r="L883" s="20">
        <v>62.9049861361543</v>
      </c>
      <c r="M883" s="20">
        <v>61.4080879055797</v>
      </c>
      <c r="N883" s="22">
        <v>0.976203822264031</v>
      </c>
    </row>
    <row r="884" spans="1:14">
      <c r="A884" s="1" t="s">
        <v>339</v>
      </c>
      <c r="B884" s="13" t="s">
        <v>504</v>
      </c>
      <c r="C884" t="s">
        <v>505</v>
      </c>
      <c r="D884" s="1" t="s">
        <v>506</v>
      </c>
      <c r="E884" s="13" t="s">
        <v>363</v>
      </c>
      <c r="H884" t="s">
        <v>418</v>
      </c>
      <c r="I884" t="s">
        <v>30</v>
      </c>
      <c r="J884" s="21" t="s">
        <v>31</v>
      </c>
      <c r="K884" s="71" t="s">
        <v>517</v>
      </c>
      <c r="L884" s="20">
        <v>64.6983056176928</v>
      </c>
      <c r="M884" s="20">
        <v>63.2091624916702</v>
      </c>
      <c r="N884" s="22">
        <v>0.97698327472713</v>
      </c>
    </row>
    <row r="885" spans="1:14">
      <c r="A885" s="1" t="s">
        <v>339</v>
      </c>
      <c r="B885" s="13" t="s">
        <v>504</v>
      </c>
      <c r="C885" t="s">
        <v>505</v>
      </c>
      <c r="D885" s="1" t="s">
        <v>506</v>
      </c>
      <c r="E885" s="13" t="s">
        <v>363</v>
      </c>
      <c r="H885" t="s">
        <v>418</v>
      </c>
      <c r="I885" t="s">
        <v>30</v>
      </c>
      <c r="J885" s="21" t="s">
        <v>31</v>
      </c>
      <c r="K885" s="71" t="s">
        <v>518</v>
      </c>
      <c r="L885" s="20">
        <v>72.9722133067537</v>
      </c>
      <c r="M885" s="20">
        <v>71.2879987941869</v>
      </c>
      <c r="N885" s="22">
        <v>0.976919783075692</v>
      </c>
    </row>
    <row r="886" spans="1:15">
      <c r="A886" s="1" t="s">
        <v>339</v>
      </c>
      <c r="B886" s="13" t="s">
        <v>504</v>
      </c>
      <c r="C886" t="s">
        <v>505</v>
      </c>
      <c r="D886" s="1" t="s">
        <v>506</v>
      </c>
      <c r="E886" s="13" t="s">
        <v>363</v>
      </c>
      <c r="H886" t="s">
        <v>418</v>
      </c>
      <c r="I886" t="s">
        <v>30</v>
      </c>
      <c r="J886" s="21" t="s">
        <v>31</v>
      </c>
      <c r="K886" s="71" t="s">
        <v>519</v>
      </c>
      <c r="L886" s="20">
        <v>64.7577912666023</v>
      </c>
      <c r="M886" s="20">
        <v>62.1237172902972</v>
      </c>
      <c r="N886" s="22">
        <v>0.959324215283056</v>
      </c>
      <c r="O886" s="23">
        <v>1.14e-12</v>
      </c>
    </row>
    <row r="887" spans="1:14">
      <c r="A887" s="1" t="s">
        <v>339</v>
      </c>
      <c r="B887" s="13" t="s">
        <v>504</v>
      </c>
      <c r="C887" t="s">
        <v>505</v>
      </c>
      <c r="D887" s="1" t="s">
        <v>506</v>
      </c>
      <c r="E887" s="13" t="s">
        <v>363</v>
      </c>
      <c r="H887" t="s">
        <v>418</v>
      </c>
      <c r="I887" t="s">
        <v>30</v>
      </c>
      <c r="J887" s="21" t="s">
        <v>31</v>
      </c>
      <c r="K887" s="71" t="s">
        <v>520</v>
      </c>
      <c r="L887" s="20">
        <v>68.0962454471313</v>
      </c>
      <c r="M887" s="20">
        <v>65.4841807476626</v>
      </c>
      <c r="N887" s="22">
        <v>0.961641575356799</v>
      </c>
    </row>
    <row r="888" spans="1:14">
      <c r="A888" s="1" t="s">
        <v>339</v>
      </c>
      <c r="B888" s="13" t="s">
        <v>504</v>
      </c>
      <c r="C888" t="s">
        <v>505</v>
      </c>
      <c r="D888" s="1" t="s">
        <v>506</v>
      </c>
      <c r="E888" s="13" t="s">
        <v>363</v>
      </c>
      <c r="H888" t="s">
        <v>418</v>
      </c>
      <c r="I888" t="s">
        <v>30</v>
      </c>
      <c r="J888" s="21" t="s">
        <v>31</v>
      </c>
      <c r="K888" s="71" t="s">
        <v>521</v>
      </c>
      <c r="L888" s="20">
        <v>66.2403424168719</v>
      </c>
      <c r="M888" s="20">
        <v>63.1166037595557</v>
      </c>
      <c r="N888" s="22">
        <v>0.952842353415725</v>
      </c>
    </row>
    <row r="889" spans="1:14">
      <c r="A889" s="1" t="s">
        <v>339</v>
      </c>
      <c r="B889" s="13" t="s">
        <v>504</v>
      </c>
      <c r="C889" t="s">
        <v>505</v>
      </c>
      <c r="D889" s="1" t="s">
        <v>506</v>
      </c>
      <c r="E889" s="13" t="s">
        <v>363</v>
      </c>
      <c r="H889" t="s">
        <v>418</v>
      </c>
      <c r="I889" t="s">
        <v>30</v>
      </c>
      <c r="J889" s="21" t="s">
        <v>31</v>
      </c>
      <c r="K889" s="71" t="s">
        <v>522</v>
      </c>
      <c r="L889" s="20">
        <v>62.7956456859152</v>
      </c>
      <c r="M889" s="20">
        <v>59.7794851707712</v>
      </c>
      <c r="N889" s="22">
        <v>0.951968636006548</v>
      </c>
    </row>
    <row r="890" spans="1:14">
      <c r="A890" s="1" t="s">
        <v>339</v>
      </c>
      <c r="B890" s="13" t="s">
        <v>504</v>
      </c>
      <c r="C890" t="s">
        <v>505</v>
      </c>
      <c r="D890" s="1" t="s">
        <v>506</v>
      </c>
      <c r="E890" s="13" t="s">
        <v>363</v>
      </c>
      <c r="H890" t="s">
        <v>418</v>
      </c>
      <c r="I890" t="s">
        <v>30</v>
      </c>
      <c r="J890" s="21" t="s">
        <v>31</v>
      </c>
      <c r="K890" s="71" t="s">
        <v>523</v>
      </c>
      <c r="L890" s="20">
        <v>64.7094055380512</v>
      </c>
      <c r="M890" s="20">
        <v>61.4818808215602</v>
      </c>
      <c r="N890" s="22">
        <v>0.950122788338813</v>
      </c>
    </row>
    <row r="891" spans="1:14">
      <c r="A891" s="1" t="s">
        <v>339</v>
      </c>
      <c r="B891" s="13" t="s">
        <v>504</v>
      </c>
      <c r="C891" t="s">
        <v>505</v>
      </c>
      <c r="D891" s="1" t="s">
        <v>506</v>
      </c>
      <c r="E891" s="13" t="s">
        <v>363</v>
      </c>
      <c r="H891" t="s">
        <v>418</v>
      </c>
      <c r="I891" t="s">
        <v>30</v>
      </c>
      <c r="J891" s="21" t="s">
        <v>31</v>
      </c>
      <c r="K891" s="71" t="s">
        <v>524</v>
      </c>
      <c r="L891" s="20">
        <v>62.7844921685092</v>
      </c>
      <c r="M891" s="20">
        <v>58.5055530740857</v>
      </c>
      <c r="N891" s="22">
        <v>0.931847197506366</v>
      </c>
    </row>
    <row r="892" spans="1:14">
      <c r="A892" s="1" t="s">
        <v>339</v>
      </c>
      <c r="B892" s="13" t="s">
        <v>504</v>
      </c>
      <c r="C892" t="s">
        <v>505</v>
      </c>
      <c r="D892" s="1" t="s">
        <v>506</v>
      </c>
      <c r="E892" s="13" t="s">
        <v>363</v>
      </c>
      <c r="H892" t="s">
        <v>418</v>
      </c>
      <c r="I892" t="s">
        <v>30</v>
      </c>
      <c r="J892" s="21" t="s">
        <v>31</v>
      </c>
      <c r="K892" s="71" t="s">
        <v>525</v>
      </c>
      <c r="L892" s="20">
        <v>63.2336544056831</v>
      </c>
      <c r="M892" s="20">
        <v>60.0289827845048</v>
      </c>
      <c r="N892" s="22">
        <v>0.949320157892215</v>
      </c>
    </row>
    <row r="893" spans="1:14">
      <c r="A893" s="1" t="s">
        <v>339</v>
      </c>
      <c r="B893" s="13" t="s">
        <v>504</v>
      </c>
      <c r="C893" t="s">
        <v>505</v>
      </c>
      <c r="D893" s="1" t="s">
        <v>506</v>
      </c>
      <c r="E893" s="13" t="s">
        <v>363</v>
      </c>
      <c r="H893" t="s">
        <v>418</v>
      </c>
      <c r="I893" t="s">
        <v>30</v>
      </c>
      <c r="J893" s="21" t="s">
        <v>31</v>
      </c>
      <c r="K893" s="71" t="s">
        <v>526</v>
      </c>
      <c r="L893" s="20">
        <v>64.4862633553706</v>
      </c>
      <c r="M893" s="20">
        <v>60.5402506355884</v>
      </c>
      <c r="N893" s="22">
        <v>0.938808476186059</v>
      </c>
    </row>
    <row r="894" spans="1:14">
      <c r="A894" s="1" t="s">
        <v>339</v>
      </c>
      <c r="B894" s="13" t="s">
        <v>504</v>
      </c>
      <c r="C894" t="s">
        <v>505</v>
      </c>
      <c r="D894" s="1" t="s">
        <v>506</v>
      </c>
      <c r="E894" s="13" t="s">
        <v>363</v>
      </c>
      <c r="H894" t="s">
        <v>418</v>
      </c>
      <c r="I894" t="s">
        <v>30</v>
      </c>
      <c r="J894" s="21" t="s">
        <v>31</v>
      </c>
      <c r="K894" s="71" t="s">
        <v>527</v>
      </c>
      <c r="L894" s="20">
        <v>62.3131706445599</v>
      </c>
      <c r="M894" s="20">
        <v>58.8728829562482</v>
      </c>
      <c r="N894" s="22">
        <v>0.944790360485178</v>
      </c>
    </row>
    <row r="895" spans="1:14">
      <c r="A895" s="1" t="s">
        <v>339</v>
      </c>
      <c r="B895" s="13" t="s">
        <v>504</v>
      </c>
      <c r="C895" t="s">
        <v>505</v>
      </c>
      <c r="D895" s="1" t="s">
        <v>506</v>
      </c>
      <c r="E895" s="13" t="s">
        <v>363</v>
      </c>
      <c r="H895" t="s">
        <v>418</v>
      </c>
      <c r="I895" t="s">
        <v>30</v>
      </c>
      <c r="J895" s="21" t="s">
        <v>31</v>
      </c>
      <c r="K895" s="71" t="s">
        <v>528</v>
      </c>
      <c r="L895" s="20">
        <v>67.2483113709499</v>
      </c>
      <c r="M895" s="20">
        <v>63.9665776043164</v>
      </c>
      <c r="N895" s="22">
        <v>0.951199759522122</v>
      </c>
    </row>
    <row r="896" spans="1:14">
      <c r="A896" s="1" t="s">
        <v>339</v>
      </c>
      <c r="B896" s="13" t="s">
        <v>504</v>
      </c>
      <c r="C896" t="s">
        <v>505</v>
      </c>
      <c r="D896" s="1" t="s">
        <v>506</v>
      </c>
      <c r="E896" s="13" t="s">
        <v>363</v>
      </c>
      <c r="H896" t="s">
        <v>418</v>
      </c>
      <c r="I896" t="s">
        <v>30</v>
      </c>
      <c r="J896" s="21" t="s">
        <v>31</v>
      </c>
      <c r="K896" s="71" t="s">
        <v>529</v>
      </c>
      <c r="L896" s="20">
        <v>64.8819958173053</v>
      </c>
      <c r="M896" s="20">
        <v>61.6625891716547</v>
      </c>
      <c r="N896" s="22">
        <v>0.950380585475271</v>
      </c>
    </row>
    <row r="897" s="18" customFormat="1" spans="1:21">
      <c r="A897" s="39" t="s">
        <v>339</v>
      </c>
      <c r="B897" s="40" t="s">
        <v>504</v>
      </c>
      <c r="C897" s="18" t="s">
        <v>505</v>
      </c>
      <c r="D897" s="39" t="s">
        <v>506</v>
      </c>
      <c r="E897" s="40" t="s">
        <v>363</v>
      </c>
      <c r="H897" s="18" t="s">
        <v>418</v>
      </c>
      <c r="I897" s="18" t="s">
        <v>30</v>
      </c>
      <c r="J897" s="43" t="s">
        <v>31</v>
      </c>
      <c r="K897" s="79" t="s">
        <v>530</v>
      </c>
      <c r="L897" s="42">
        <v>60.4680682510157</v>
      </c>
      <c r="M897" s="42">
        <v>56.7159418031523</v>
      </c>
      <c r="N897" s="44">
        <v>0.937948630469101</v>
      </c>
      <c r="O897" s="45"/>
      <c r="P897" s="39"/>
      <c r="U897" s="39"/>
    </row>
    <row r="898" spans="1:14">
      <c r="A898" s="1" t="s">
        <v>24</v>
      </c>
      <c r="B898" s="13" t="s">
        <v>531</v>
      </c>
      <c r="C898" t="s">
        <v>532</v>
      </c>
      <c r="D898" s="7" t="s">
        <v>27</v>
      </c>
      <c r="E898" s="13" t="s">
        <v>363</v>
      </c>
      <c r="H898" t="s">
        <v>418</v>
      </c>
      <c r="I898" t="s">
        <v>30</v>
      </c>
      <c r="J898" s="21" t="s">
        <v>31</v>
      </c>
      <c r="K898" s="71" t="s">
        <v>533</v>
      </c>
      <c r="L898" s="20">
        <v>70.4313970076787</v>
      </c>
      <c r="M898" s="20">
        <v>74.7241341070467</v>
      </c>
      <c r="N898" s="22">
        <v>1.06094919711588</v>
      </c>
    </row>
    <row r="899" spans="1:14">
      <c r="A899" s="1" t="s">
        <v>24</v>
      </c>
      <c r="B899" s="13" t="s">
        <v>531</v>
      </c>
      <c r="C899" t="s">
        <v>532</v>
      </c>
      <c r="D899" s="7" t="s">
        <v>27</v>
      </c>
      <c r="E899" s="13" t="s">
        <v>363</v>
      </c>
      <c r="H899" t="s">
        <v>418</v>
      </c>
      <c r="I899" t="s">
        <v>30</v>
      </c>
      <c r="J899" s="21" t="s">
        <v>31</v>
      </c>
      <c r="K899" s="71" t="s">
        <v>534</v>
      </c>
      <c r="L899" s="20">
        <v>70.312617199328</v>
      </c>
      <c r="M899" s="20">
        <v>76.3530037971403</v>
      </c>
      <c r="N899" s="22">
        <v>1.08590757730847</v>
      </c>
    </row>
    <row r="900" spans="1:14">
      <c r="A900" s="1" t="s">
        <v>24</v>
      </c>
      <c r="B900" s="13" t="s">
        <v>531</v>
      </c>
      <c r="C900" t="s">
        <v>532</v>
      </c>
      <c r="D900" s="7" t="s">
        <v>27</v>
      </c>
      <c r="E900" s="13" t="s">
        <v>363</v>
      </c>
      <c r="H900" t="s">
        <v>418</v>
      </c>
      <c r="I900" t="s">
        <v>30</v>
      </c>
      <c r="J900" s="21" t="s">
        <v>31</v>
      </c>
      <c r="K900" s="71" t="s">
        <v>535</v>
      </c>
      <c r="L900" s="20">
        <v>69.8098810694326</v>
      </c>
      <c r="M900" s="20">
        <v>74.1233639346166</v>
      </c>
      <c r="N900" s="22">
        <v>1.06178900177317</v>
      </c>
    </row>
    <row r="901" spans="1:14">
      <c r="A901" s="1" t="s">
        <v>24</v>
      </c>
      <c r="B901" s="13" t="s">
        <v>531</v>
      </c>
      <c r="C901" t="s">
        <v>532</v>
      </c>
      <c r="D901" s="7" t="s">
        <v>27</v>
      </c>
      <c r="E901" s="13" t="s">
        <v>363</v>
      </c>
      <c r="H901" t="s">
        <v>418</v>
      </c>
      <c r="I901" t="s">
        <v>30</v>
      </c>
      <c r="J901" s="21" t="s">
        <v>31</v>
      </c>
      <c r="K901" s="71" t="s">
        <v>536</v>
      </c>
      <c r="L901" s="20">
        <v>68.8428049444696</v>
      </c>
      <c r="M901" s="20">
        <v>71.4648153269725</v>
      </c>
      <c r="N901" s="22">
        <v>1.03808691968054</v>
      </c>
    </row>
    <row r="902" spans="1:14">
      <c r="A902" s="1" t="s">
        <v>24</v>
      </c>
      <c r="B902" s="13" t="s">
        <v>531</v>
      </c>
      <c r="C902" t="s">
        <v>532</v>
      </c>
      <c r="D902" s="7" t="s">
        <v>27</v>
      </c>
      <c r="E902" s="13" t="s">
        <v>363</v>
      </c>
      <c r="H902" t="s">
        <v>418</v>
      </c>
      <c r="I902" t="s">
        <v>30</v>
      </c>
      <c r="J902" s="21" t="s">
        <v>31</v>
      </c>
      <c r="K902" s="71" t="s">
        <v>537</v>
      </c>
      <c r="L902" s="20">
        <v>71.4040504013282</v>
      </c>
      <c r="M902" s="20">
        <v>76.9698480786721</v>
      </c>
      <c r="N902" s="22">
        <v>1.07794792656805</v>
      </c>
    </row>
    <row r="903" spans="1:14">
      <c r="A903" s="1" t="s">
        <v>24</v>
      </c>
      <c r="B903" s="13" t="s">
        <v>531</v>
      </c>
      <c r="C903" t="s">
        <v>532</v>
      </c>
      <c r="D903" s="7" t="s">
        <v>27</v>
      </c>
      <c r="E903" s="13" t="s">
        <v>363</v>
      </c>
      <c r="H903" t="s">
        <v>418</v>
      </c>
      <c r="I903" t="s">
        <v>30</v>
      </c>
      <c r="J903" s="21" t="s">
        <v>31</v>
      </c>
      <c r="K903" s="71" t="s">
        <v>538</v>
      </c>
      <c r="L903" s="20">
        <v>70.7064076633459</v>
      </c>
      <c r="M903" s="20">
        <v>74.6928146295151</v>
      </c>
      <c r="N903" s="22">
        <v>1.05637971292715</v>
      </c>
    </row>
    <row r="904" spans="1:14">
      <c r="A904" s="1" t="s">
        <v>24</v>
      </c>
      <c r="B904" s="13" t="s">
        <v>531</v>
      </c>
      <c r="C904" t="s">
        <v>532</v>
      </c>
      <c r="D904" s="7" t="s">
        <v>27</v>
      </c>
      <c r="E904" s="13" t="s">
        <v>363</v>
      </c>
      <c r="H904" t="s">
        <v>418</v>
      </c>
      <c r="I904" t="s">
        <v>30</v>
      </c>
      <c r="J904" s="21" t="s">
        <v>31</v>
      </c>
      <c r="K904" s="71" t="s">
        <v>539</v>
      </c>
      <c r="L904" s="20">
        <v>70.9827173957192</v>
      </c>
      <c r="M904" s="20">
        <v>76.3851194712282</v>
      </c>
      <c r="N904" s="22">
        <v>1.07610869622519</v>
      </c>
    </row>
    <row r="905" spans="1:14">
      <c r="A905" s="1" t="s">
        <v>24</v>
      </c>
      <c r="B905" s="13" t="s">
        <v>531</v>
      </c>
      <c r="C905" t="s">
        <v>532</v>
      </c>
      <c r="D905" s="7" t="s">
        <v>27</v>
      </c>
      <c r="E905" s="13" t="s">
        <v>363</v>
      </c>
      <c r="H905" t="s">
        <v>418</v>
      </c>
      <c r="I905" t="s">
        <v>30</v>
      </c>
      <c r="J905" s="21" t="s">
        <v>31</v>
      </c>
      <c r="K905" s="71" t="s">
        <v>540</v>
      </c>
      <c r="L905" s="20">
        <v>69.5752263631664</v>
      </c>
      <c r="M905" s="20">
        <v>71.3041921039158</v>
      </c>
      <c r="N905" s="22">
        <v>1.02485030708667</v>
      </c>
    </row>
    <row r="906" spans="1:14">
      <c r="A906" s="1" t="s">
        <v>24</v>
      </c>
      <c r="B906" s="13" t="s">
        <v>531</v>
      </c>
      <c r="C906" t="s">
        <v>532</v>
      </c>
      <c r="D906" s="7" t="s">
        <v>27</v>
      </c>
      <c r="E906" s="13" t="s">
        <v>363</v>
      </c>
      <c r="H906" t="s">
        <v>418</v>
      </c>
      <c r="I906" t="s">
        <v>30</v>
      </c>
      <c r="J906" s="21" t="s">
        <v>31</v>
      </c>
      <c r="K906" s="71" t="s">
        <v>541</v>
      </c>
      <c r="L906" s="20">
        <v>67.0218024309681</v>
      </c>
      <c r="M906" s="20">
        <v>67.0220344065904</v>
      </c>
      <c r="N906" s="22">
        <v>1.00000346119641</v>
      </c>
    </row>
    <row r="907" spans="1:14">
      <c r="A907" s="1" t="s">
        <v>24</v>
      </c>
      <c r="B907" s="13" t="s">
        <v>531</v>
      </c>
      <c r="C907" t="s">
        <v>532</v>
      </c>
      <c r="D907" s="7" t="s">
        <v>27</v>
      </c>
      <c r="E907" s="13" t="s">
        <v>363</v>
      </c>
      <c r="H907" t="s">
        <v>418</v>
      </c>
      <c r="I907" t="s">
        <v>30</v>
      </c>
      <c r="J907" s="21" t="s">
        <v>31</v>
      </c>
      <c r="K907" s="71" t="s">
        <v>542</v>
      </c>
      <c r="L907" s="20">
        <v>65.588626681573</v>
      </c>
      <c r="M907" s="20">
        <v>67.4177954008665</v>
      </c>
      <c r="N907" s="22">
        <v>1.02788850463624</v>
      </c>
    </row>
    <row r="908" spans="1:14">
      <c r="A908" s="1" t="s">
        <v>24</v>
      </c>
      <c r="B908" s="13" t="s">
        <v>531</v>
      </c>
      <c r="C908" t="s">
        <v>532</v>
      </c>
      <c r="D908" s="7" t="s">
        <v>27</v>
      </c>
      <c r="E908" s="13" t="s">
        <v>363</v>
      </c>
      <c r="H908" t="s">
        <v>418</v>
      </c>
      <c r="I908" t="s">
        <v>30</v>
      </c>
      <c r="J908" s="21" t="s">
        <v>31</v>
      </c>
      <c r="K908" s="71" t="s">
        <v>543</v>
      </c>
      <c r="L908" s="20">
        <v>64.0530619123839</v>
      </c>
      <c r="M908" s="20">
        <v>64.4215252177211</v>
      </c>
      <c r="N908" s="22">
        <v>1.005752469817</v>
      </c>
    </row>
    <row r="909" spans="1:14">
      <c r="A909" s="1" t="s">
        <v>24</v>
      </c>
      <c r="B909" s="13" t="s">
        <v>531</v>
      </c>
      <c r="C909" t="s">
        <v>532</v>
      </c>
      <c r="D909" s="7" t="s">
        <v>27</v>
      </c>
      <c r="E909" s="13" t="s">
        <v>363</v>
      </c>
      <c r="H909" t="s">
        <v>418</v>
      </c>
      <c r="I909" t="s">
        <v>30</v>
      </c>
      <c r="J909" s="21" t="s">
        <v>31</v>
      </c>
      <c r="K909" s="71" t="s">
        <v>544</v>
      </c>
      <c r="L909" s="20">
        <v>65.7086621051336</v>
      </c>
      <c r="M909" s="20">
        <v>56.6098139800943</v>
      </c>
      <c r="N909" s="22">
        <v>0.861527417641206</v>
      </c>
    </row>
    <row r="910" spans="1:14">
      <c r="A910" s="1" t="s">
        <v>24</v>
      </c>
      <c r="B910" s="13" t="s">
        <v>531</v>
      </c>
      <c r="C910" t="s">
        <v>532</v>
      </c>
      <c r="D910" s="7" t="s">
        <v>27</v>
      </c>
      <c r="E910" s="13" t="s">
        <v>363</v>
      </c>
      <c r="H910" t="s">
        <v>418</v>
      </c>
      <c r="I910" t="s">
        <v>30</v>
      </c>
      <c r="J910" s="21" t="s">
        <v>31</v>
      </c>
      <c r="K910" s="71" t="s">
        <v>545</v>
      </c>
      <c r="L910" s="20">
        <v>65.398489279758</v>
      </c>
      <c r="M910" s="20">
        <v>56.9195565288999</v>
      </c>
      <c r="N910" s="22">
        <v>0.870349715349121</v>
      </c>
    </row>
    <row r="911" spans="1:14">
      <c r="A911" s="1" t="s">
        <v>24</v>
      </c>
      <c r="B911" s="13" t="s">
        <v>531</v>
      </c>
      <c r="C911" t="s">
        <v>532</v>
      </c>
      <c r="D911" s="7" t="s">
        <v>27</v>
      </c>
      <c r="E911" s="13" t="s">
        <v>363</v>
      </c>
      <c r="H911" t="s">
        <v>418</v>
      </c>
      <c r="I911" t="s">
        <v>30</v>
      </c>
      <c r="J911" s="21" t="s">
        <v>31</v>
      </c>
      <c r="K911" s="71" t="s">
        <v>546</v>
      </c>
      <c r="L911" s="20">
        <v>65.6150901959412</v>
      </c>
      <c r="M911" s="20">
        <v>57.1988979276516</v>
      </c>
      <c r="N911" s="22">
        <v>0.871733891652713</v>
      </c>
    </row>
    <row r="912" spans="1:14">
      <c r="A912" s="1" t="s">
        <v>24</v>
      </c>
      <c r="B912" s="13" t="s">
        <v>531</v>
      </c>
      <c r="C912" t="s">
        <v>532</v>
      </c>
      <c r="D912" s="7" t="s">
        <v>27</v>
      </c>
      <c r="E912" s="13" t="s">
        <v>363</v>
      </c>
      <c r="H912" t="s">
        <v>418</v>
      </c>
      <c r="I912" t="s">
        <v>30</v>
      </c>
      <c r="J912" s="21" t="s">
        <v>31</v>
      </c>
      <c r="K912" s="71" t="s">
        <v>547</v>
      </c>
      <c r="L912" s="20">
        <v>65.6418253079355</v>
      </c>
      <c r="M912" s="20">
        <v>56.76813574586</v>
      </c>
      <c r="N912" s="22">
        <v>0.86481653244029</v>
      </c>
    </row>
    <row r="913" spans="1:14">
      <c r="A913" s="1" t="s">
        <v>24</v>
      </c>
      <c r="B913" s="13" t="s">
        <v>531</v>
      </c>
      <c r="C913" t="s">
        <v>532</v>
      </c>
      <c r="D913" s="7" t="s">
        <v>27</v>
      </c>
      <c r="E913" s="13" t="s">
        <v>363</v>
      </c>
      <c r="H913" t="s">
        <v>418</v>
      </c>
      <c r="I913" t="s">
        <v>30</v>
      </c>
      <c r="J913" s="21" t="s">
        <v>31</v>
      </c>
      <c r="K913" s="71" t="s">
        <v>548</v>
      </c>
      <c r="L913" s="20">
        <v>66.4539613685328</v>
      </c>
      <c r="M913" s="20">
        <v>56.8508917228744</v>
      </c>
      <c r="N913" s="22">
        <v>0.855492893908871</v>
      </c>
    </row>
    <row r="914" spans="1:14">
      <c r="A914" s="1" t="s">
        <v>24</v>
      </c>
      <c r="B914" s="13" t="s">
        <v>531</v>
      </c>
      <c r="C914" t="s">
        <v>532</v>
      </c>
      <c r="D914" s="7" t="s">
        <v>27</v>
      </c>
      <c r="E914" s="13" t="s">
        <v>363</v>
      </c>
      <c r="H914" t="s">
        <v>418</v>
      </c>
      <c r="I914" t="s">
        <v>30</v>
      </c>
      <c r="J914" s="21" t="s">
        <v>31</v>
      </c>
      <c r="K914" s="71" t="s">
        <v>549</v>
      </c>
      <c r="L914" s="20">
        <v>56.4523263171417</v>
      </c>
      <c r="M914" s="20">
        <v>59.1891426659429</v>
      </c>
      <c r="N914" s="22">
        <v>1.04848013407678</v>
      </c>
    </row>
    <row r="915" spans="1:14">
      <c r="A915" s="1" t="s">
        <v>24</v>
      </c>
      <c r="B915" s="13" t="s">
        <v>531</v>
      </c>
      <c r="C915" t="s">
        <v>532</v>
      </c>
      <c r="D915" s="7" t="s">
        <v>27</v>
      </c>
      <c r="E915" s="13" t="s">
        <v>363</v>
      </c>
      <c r="H915" t="s">
        <v>418</v>
      </c>
      <c r="I915" t="s">
        <v>30</v>
      </c>
      <c r="J915" s="21" t="s">
        <v>31</v>
      </c>
      <c r="K915" s="71" t="s">
        <v>550</v>
      </c>
      <c r="L915" s="20">
        <v>56.0472114482169</v>
      </c>
      <c r="M915" s="20">
        <v>60.531483276876</v>
      </c>
      <c r="N915" s="22">
        <v>1.08000883028413</v>
      </c>
    </row>
    <row r="916" spans="1:14">
      <c r="A916" s="1" t="s">
        <v>24</v>
      </c>
      <c r="B916" s="13" t="s">
        <v>531</v>
      </c>
      <c r="C916" t="s">
        <v>532</v>
      </c>
      <c r="D916" s="7" t="s">
        <v>27</v>
      </c>
      <c r="E916" s="13" t="s">
        <v>363</v>
      </c>
      <c r="H916" t="s">
        <v>418</v>
      </c>
      <c r="I916" t="s">
        <v>30</v>
      </c>
      <c r="J916" s="21" t="s">
        <v>31</v>
      </c>
      <c r="K916" s="71" t="s">
        <v>551</v>
      </c>
      <c r="L916" s="20">
        <v>46.6028854213861</v>
      </c>
      <c r="M916" s="20">
        <v>53.3082109830695</v>
      </c>
      <c r="N916" s="22">
        <v>1.1438821974445</v>
      </c>
    </row>
    <row r="917" spans="1:14">
      <c r="A917" s="1" t="s">
        <v>24</v>
      </c>
      <c r="B917" s="13" t="s">
        <v>531</v>
      </c>
      <c r="C917" t="s">
        <v>532</v>
      </c>
      <c r="D917" s="7" t="s">
        <v>27</v>
      </c>
      <c r="E917" s="13" t="s">
        <v>363</v>
      </c>
      <c r="H917" t="s">
        <v>418</v>
      </c>
      <c r="I917" t="s">
        <v>30</v>
      </c>
      <c r="J917" s="21" t="s">
        <v>31</v>
      </c>
      <c r="K917" s="71" t="s">
        <v>552</v>
      </c>
      <c r="L917" s="20">
        <v>46.1977755149764</v>
      </c>
      <c r="M917" s="20">
        <v>53.0900468073657</v>
      </c>
      <c r="N917" s="22">
        <v>1.14919054468662</v>
      </c>
    </row>
    <row r="918" spans="1:14">
      <c r="A918" s="1" t="s">
        <v>24</v>
      </c>
      <c r="B918" s="13" t="s">
        <v>531</v>
      </c>
      <c r="C918" t="s">
        <v>532</v>
      </c>
      <c r="D918" s="7" t="s">
        <v>27</v>
      </c>
      <c r="E918" s="13" t="s">
        <v>363</v>
      </c>
      <c r="H918" t="s">
        <v>418</v>
      </c>
      <c r="I918" t="s">
        <v>30</v>
      </c>
      <c r="J918" s="21" t="s">
        <v>31</v>
      </c>
      <c r="K918" s="71" t="s">
        <v>553</v>
      </c>
      <c r="L918" s="20">
        <v>59.4450393318908</v>
      </c>
      <c r="M918" s="20">
        <v>64.1412111518504</v>
      </c>
      <c r="N918" s="22">
        <v>1.0790002306793</v>
      </c>
    </row>
    <row r="919" spans="1:14">
      <c r="A919" s="1" t="s">
        <v>24</v>
      </c>
      <c r="B919" s="13" t="s">
        <v>531</v>
      </c>
      <c r="C919" t="s">
        <v>532</v>
      </c>
      <c r="D919" s="7" t="s">
        <v>27</v>
      </c>
      <c r="E919" s="13" t="s">
        <v>363</v>
      </c>
      <c r="H919" t="s">
        <v>418</v>
      </c>
      <c r="I919" t="s">
        <v>30</v>
      </c>
      <c r="J919" s="21" t="s">
        <v>31</v>
      </c>
      <c r="K919" s="71" t="s">
        <v>554</v>
      </c>
      <c r="L919" s="20">
        <v>59.8105014894359</v>
      </c>
      <c r="M919" s="20">
        <v>65.9391093256989</v>
      </c>
      <c r="N919" s="22">
        <v>1.10246708660929</v>
      </c>
    </row>
    <row r="920" spans="1:14">
      <c r="A920" s="1" t="s">
        <v>24</v>
      </c>
      <c r="B920" s="13" t="s">
        <v>531</v>
      </c>
      <c r="C920" t="s">
        <v>532</v>
      </c>
      <c r="D920" s="7" t="s">
        <v>27</v>
      </c>
      <c r="E920" s="13" t="s">
        <v>363</v>
      </c>
      <c r="H920" t="s">
        <v>418</v>
      </c>
      <c r="I920" t="s">
        <v>30</v>
      </c>
      <c r="J920" s="21" t="s">
        <v>31</v>
      </c>
      <c r="K920" s="71" t="s">
        <v>555</v>
      </c>
      <c r="L920" s="20">
        <v>61.122796516163</v>
      </c>
      <c r="M920" s="20">
        <v>65.5306800312137</v>
      </c>
      <c r="N920" s="22">
        <v>1.07211521341117</v>
      </c>
    </row>
    <row r="921" spans="1:14">
      <c r="A921" s="1" t="s">
        <v>24</v>
      </c>
      <c r="B921" s="13" t="s">
        <v>531</v>
      </c>
      <c r="C921" t="s">
        <v>532</v>
      </c>
      <c r="D921" s="7" t="s">
        <v>27</v>
      </c>
      <c r="E921" s="13" t="s">
        <v>363</v>
      </c>
      <c r="H921" t="s">
        <v>418</v>
      </c>
      <c r="I921" t="s">
        <v>30</v>
      </c>
      <c r="J921" s="21" t="s">
        <v>31</v>
      </c>
      <c r="K921" s="71" t="s">
        <v>556</v>
      </c>
      <c r="L921" s="20">
        <v>55.3285775677389</v>
      </c>
      <c r="M921" s="20">
        <v>60.0049091281902</v>
      </c>
      <c r="N921" s="22">
        <v>1.08451928037958</v>
      </c>
    </row>
    <row r="922" spans="1:14">
      <c r="A922" s="1" t="s">
        <v>24</v>
      </c>
      <c r="B922" s="13" t="s">
        <v>531</v>
      </c>
      <c r="C922" t="s">
        <v>532</v>
      </c>
      <c r="D922" s="7" t="s">
        <v>27</v>
      </c>
      <c r="E922" s="13" t="s">
        <v>363</v>
      </c>
      <c r="H922" t="s">
        <v>418</v>
      </c>
      <c r="I922" t="s">
        <v>30</v>
      </c>
      <c r="J922" s="21" t="s">
        <v>31</v>
      </c>
      <c r="K922" s="71" t="s">
        <v>557</v>
      </c>
      <c r="L922" s="20">
        <v>57.5617991210759</v>
      </c>
      <c r="M922" s="20">
        <v>60.5735511496451</v>
      </c>
      <c r="N922" s="22">
        <v>1.0523220621064</v>
      </c>
    </row>
    <row r="923" spans="1:14">
      <c r="A923" s="1" t="s">
        <v>24</v>
      </c>
      <c r="B923" s="13" t="s">
        <v>531</v>
      </c>
      <c r="C923" t="s">
        <v>532</v>
      </c>
      <c r="D923" s="7" t="s">
        <v>27</v>
      </c>
      <c r="E923" s="13" t="s">
        <v>363</v>
      </c>
      <c r="H923" t="s">
        <v>418</v>
      </c>
      <c r="I923" t="s">
        <v>30</v>
      </c>
      <c r="J923" s="21" t="s">
        <v>31</v>
      </c>
      <c r="K923" s="71" t="s">
        <v>558</v>
      </c>
      <c r="L923" s="20">
        <v>65.6107216836577</v>
      </c>
      <c r="M923" s="20">
        <v>66.1184480001123</v>
      </c>
      <c r="N923" s="22">
        <v>1.00773846565661</v>
      </c>
    </row>
    <row r="924" spans="1:14">
      <c r="A924" s="1" t="s">
        <v>24</v>
      </c>
      <c r="B924" s="13" t="s">
        <v>531</v>
      </c>
      <c r="C924" t="s">
        <v>532</v>
      </c>
      <c r="D924" s="7" t="s">
        <v>27</v>
      </c>
      <c r="E924" s="13" t="s">
        <v>363</v>
      </c>
      <c r="H924" t="s">
        <v>418</v>
      </c>
      <c r="I924" t="s">
        <v>30</v>
      </c>
      <c r="J924" s="21" t="s">
        <v>31</v>
      </c>
      <c r="K924" s="71" t="s">
        <v>559</v>
      </c>
      <c r="L924" s="20">
        <v>65.4033580323626</v>
      </c>
      <c r="M924" s="20">
        <v>65.9051555083101</v>
      </c>
      <c r="N924" s="22">
        <v>1.00767235033558</v>
      </c>
    </row>
    <row r="925" spans="1:14">
      <c r="A925" s="1" t="s">
        <v>24</v>
      </c>
      <c r="B925" s="13" t="s">
        <v>531</v>
      </c>
      <c r="C925" t="s">
        <v>532</v>
      </c>
      <c r="D925" s="7" t="s">
        <v>27</v>
      </c>
      <c r="E925" s="13" t="s">
        <v>363</v>
      </c>
      <c r="H925" t="s">
        <v>418</v>
      </c>
      <c r="I925" t="s">
        <v>30</v>
      </c>
      <c r="J925" s="21" t="s">
        <v>31</v>
      </c>
      <c r="K925" s="71" t="s">
        <v>560</v>
      </c>
      <c r="L925" s="20">
        <v>67.1112231905109</v>
      </c>
      <c r="M925" s="20">
        <v>67.1114025076843</v>
      </c>
      <c r="N925" s="22">
        <v>1.00000267194017</v>
      </c>
    </row>
    <row r="926" spans="1:14">
      <c r="A926" s="1" t="s">
        <v>24</v>
      </c>
      <c r="B926" s="13" t="s">
        <v>531</v>
      </c>
      <c r="C926" t="s">
        <v>532</v>
      </c>
      <c r="D926" s="7" t="s">
        <v>27</v>
      </c>
      <c r="E926" s="13" t="s">
        <v>363</v>
      </c>
      <c r="H926" t="s">
        <v>418</v>
      </c>
      <c r="I926" t="s">
        <v>30</v>
      </c>
      <c r="J926" s="21" t="s">
        <v>31</v>
      </c>
      <c r="K926" s="71" t="s">
        <v>561</v>
      </c>
      <c r="L926" s="20">
        <v>67.9119665598682</v>
      </c>
      <c r="M926" s="20">
        <v>68.8209211311671</v>
      </c>
      <c r="N926" s="22">
        <v>1.0133843064388</v>
      </c>
    </row>
    <row r="927" spans="1:14">
      <c r="A927" s="1" t="s">
        <v>24</v>
      </c>
      <c r="B927" s="13" t="s">
        <v>531</v>
      </c>
      <c r="C927" t="s">
        <v>532</v>
      </c>
      <c r="D927" s="7" t="s">
        <v>27</v>
      </c>
      <c r="E927" s="13" t="s">
        <v>363</v>
      </c>
      <c r="H927" t="s">
        <v>418</v>
      </c>
      <c r="I927" t="s">
        <v>30</v>
      </c>
      <c r="J927" s="21" t="s">
        <v>31</v>
      </c>
      <c r="K927" s="71" t="s">
        <v>562</v>
      </c>
      <c r="L927" s="20">
        <v>66.8803629163008</v>
      </c>
      <c r="M927" s="20">
        <v>67.237618454017</v>
      </c>
      <c r="N927" s="22">
        <v>1.00534171051319</v>
      </c>
    </row>
    <row r="928" spans="1:14">
      <c r="A928" s="1" t="s">
        <v>24</v>
      </c>
      <c r="B928" s="13" t="s">
        <v>531</v>
      </c>
      <c r="C928" t="s">
        <v>532</v>
      </c>
      <c r="D928" s="7" t="s">
        <v>27</v>
      </c>
      <c r="E928" s="13" t="s">
        <v>363</v>
      </c>
      <c r="H928" t="s">
        <v>418</v>
      </c>
      <c r="I928" t="s">
        <v>30</v>
      </c>
      <c r="J928" s="21" t="s">
        <v>31</v>
      </c>
      <c r="K928" s="71" t="s">
        <v>563</v>
      </c>
      <c r="L928" s="20">
        <v>65.057748620249</v>
      </c>
      <c r="M928" s="20">
        <v>65.1198345778787</v>
      </c>
      <c r="N928" s="22">
        <v>1.00095432072192</v>
      </c>
    </row>
    <row r="929" spans="1:14">
      <c r="A929" s="1" t="s">
        <v>24</v>
      </c>
      <c r="B929" s="13" t="s">
        <v>531</v>
      </c>
      <c r="C929" t="s">
        <v>532</v>
      </c>
      <c r="D929" s="7" t="s">
        <v>27</v>
      </c>
      <c r="E929" s="13" t="s">
        <v>363</v>
      </c>
      <c r="H929" t="s">
        <v>418</v>
      </c>
      <c r="I929" t="s">
        <v>30</v>
      </c>
      <c r="J929" s="21" t="s">
        <v>31</v>
      </c>
      <c r="K929" s="71" t="s">
        <v>564</v>
      </c>
      <c r="L929" s="20">
        <v>67.1414808689259</v>
      </c>
      <c r="M929" s="20">
        <v>67.5768161026965</v>
      </c>
      <c r="N929" s="22">
        <v>1.00648384915162</v>
      </c>
    </row>
    <row r="930" spans="1:14">
      <c r="A930" s="1" t="s">
        <v>24</v>
      </c>
      <c r="B930" s="13" t="s">
        <v>531</v>
      </c>
      <c r="C930" t="s">
        <v>532</v>
      </c>
      <c r="D930" s="7" t="s">
        <v>27</v>
      </c>
      <c r="E930" s="13" t="s">
        <v>363</v>
      </c>
      <c r="H930" t="s">
        <v>418</v>
      </c>
      <c r="I930" t="s">
        <v>30</v>
      </c>
      <c r="J930" s="21" t="s">
        <v>31</v>
      </c>
      <c r="K930" s="71" t="s">
        <v>565</v>
      </c>
      <c r="L930" s="20">
        <v>66.1354346740374</v>
      </c>
      <c r="M930" s="20">
        <v>67.0915404248694</v>
      </c>
      <c r="N930" s="22">
        <v>1.01445678486192</v>
      </c>
    </row>
    <row r="931" spans="1:14">
      <c r="A931" s="1" t="s">
        <v>24</v>
      </c>
      <c r="B931" s="13" t="s">
        <v>531</v>
      </c>
      <c r="C931" t="s">
        <v>532</v>
      </c>
      <c r="D931" s="7" t="s">
        <v>27</v>
      </c>
      <c r="E931" s="13" t="s">
        <v>363</v>
      </c>
      <c r="H931" t="s">
        <v>418</v>
      </c>
      <c r="I931" t="s">
        <v>30</v>
      </c>
      <c r="J931" s="21" t="s">
        <v>31</v>
      </c>
      <c r="K931" s="71" t="s">
        <v>566</v>
      </c>
      <c r="L931" s="20">
        <v>64.5187851608286</v>
      </c>
      <c r="M931" s="20">
        <v>65.0616724246628</v>
      </c>
      <c r="N931" s="22">
        <v>1.00841440616839</v>
      </c>
    </row>
    <row r="932" spans="1:14">
      <c r="A932" s="1" t="s">
        <v>24</v>
      </c>
      <c r="B932" s="13" t="s">
        <v>531</v>
      </c>
      <c r="C932" t="s">
        <v>532</v>
      </c>
      <c r="D932" s="7" t="s">
        <v>27</v>
      </c>
      <c r="E932" s="13" t="s">
        <v>363</v>
      </c>
      <c r="H932" t="s">
        <v>418</v>
      </c>
      <c r="I932" t="s">
        <v>30</v>
      </c>
      <c r="J932" s="21" t="s">
        <v>31</v>
      </c>
      <c r="K932" s="71" t="s">
        <v>567</v>
      </c>
      <c r="L932" s="20">
        <v>63.1284654993159</v>
      </c>
      <c r="M932" s="20">
        <v>63.0989534984035</v>
      </c>
      <c r="N932" s="22">
        <v>0.99953250881866</v>
      </c>
    </row>
    <row r="933" spans="1:14">
      <c r="A933" s="1" t="s">
        <v>24</v>
      </c>
      <c r="B933" s="13" t="s">
        <v>531</v>
      </c>
      <c r="C933" t="s">
        <v>532</v>
      </c>
      <c r="D933" s="7" t="s">
        <v>27</v>
      </c>
      <c r="E933" s="13" t="s">
        <v>363</v>
      </c>
      <c r="H933" t="s">
        <v>418</v>
      </c>
      <c r="I933" t="s">
        <v>30</v>
      </c>
      <c r="J933" s="21" t="s">
        <v>31</v>
      </c>
      <c r="K933" s="71" t="s">
        <v>568</v>
      </c>
      <c r="L933" s="20">
        <v>68.0818153866648</v>
      </c>
      <c r="M933" s="20">
        <v>68.8075494222027</v>
      </c>
      <c r="N933" s="22">
        <v>1.01065973390128</v>
      </c>
    </row>
    <row r="934" spans="1:14">
      <c r="A934" s="1" t="s">
        <v>24</v>
      </c>
      <c r="B934" s="13" t="s">
        <v>531</v>
      </c>
      <c r="C934" t="s">
        <v>532</v>
      </c>
      <c r="D934" s="7" t="s">
        <v>27</v>
      </c>
      <c r="E934" s="13" t="s">
        <v>363</v>
      </c>
      <c r="H934" t="s">
        <v>418</v>
      </c>
      <c r="I934" t="s">
        <v>30</v>
      </c>
      <c r="J934" s="21" t="s">
        <v>31</v>
      </c>
      <c r="K934" s="71" t="s">
        <v>569</v>
      </c>
      <c r="L934" s="20">
        <v>57.0549438258506</v>
      </c>
      <c r="M934" s="20">
        <v>60.4330707564839</v>
      </c>
      <c r="N934" s="22">
        <v>1.05920831227079</v>
      </c>
    </row>
    <row r="935" spans="1:14">
      <c r="A935" s="1" t="s">
        <v>24</v>
      </c>
      <c r="B935" s="13" t="s">
        <v>531</v>
      </c>
      <c r="C935" t="s">
        <v>532</v>
      </c>
      <c r="D935" s="7" t="s">
        <v>27</v>
      </c>
      <c r="E935" s="13" t="s">
        <v>363</v>
      </c>
      <c r="H935" t="s">
        <v>418</v>
      </c>
      <c r="I935" t="s">
        <v>30</v>
      </c>
      <c r="J935" s="21" t="s">
        <v>31</v>
      </c>
      <c r="K935" s="71" t="s">
        <v>570</v>
      </c>
      <c r="L935" s="20">
        <v>64.3492034065772</v>
      </c>
      <c r="M935" s="20">
        <v>64.8754747548169</v>
      </c>
      <c r="N935" s="22">
        <v>1.00817836617051</v>
      </c>
    </row>
    <row r="936" spans="1:14">
      <c r="A936" s="1" t="s">
        <v>24</v>
      </c>
      <c r="B936" s="13" t="s">
        <v>531</v>
      </c>
      <c r="C936" t="s">
        <v>532</v>
      </c>
      <c r="D936" s="7" t="s">
        <v>27</v>
      </c>
      <c r="E936" s="13" t="s">
        <v>363</v>
      </c>
      <c r="H936" t="s">
        <v>418</v>
      </c>
      <c r="I936" t="s">
        <v>30</v>
      </c>
      <c r="J936" s="21" t="s">
        <v>31</v>
      </c>
      <c r="K936" s="71" t="s">
        <v>571</v>
      </c>
      <c r="L936" s="20">
        <v>61.6557119217091</v>
      </c>
      <c r="M936" s="20">
        <v>62.2442547327114</v>
      </c>
      <c r="N936" s="22">
        <v>1.00954563320507</v>
      </c>
    </row>
    <row r="937" spans="1:14">
      <c r="A937" s="1" t="s">
        <v>24</v>
      </c>
      <c r="B937" s="13" t="s">
        <v>531</v>
      </c>
      <c r="C937" t="s">
        <v>532</v>
      </c>
      <c r="D937" s="7" t="s">
        <v>27</v>
      </c>
      <c r="E937" s="13" t="s">
        <v>363</v>
      </c>
      <c r="H937" t="s">
        <v>418</v>
      </c>
      <c r="I937" t="s">
        <v>30</v>
      </c>
      <c r="J937" s="21" t="s">
        <v>31</v>
      </c>
      <c r="K937" s="71" t="s">
        <v>572</v>
      </c>
      <c r="L937" s="20">
        <v>61.2658110725133</v>
      </c>
      <c r="M937" s="20">
        <v>60.8765957225941</v>
      </c>
      <c r="N937" s="22">
        <v>0.993647103611204</v>
      </c>
    </row>
    <row r="938" spans="1:14">
      <c r="A938" s="1" t="s">
        <v>24</v>
      </c>
      <c r="B938" s="13" t="s">
        <v>531</v>
      </c>
      <c r="C938" t="s">
        <v>532</v>
      </c>
      <c r="D938" s="7" t="s">
        <v>27</v>
      </c>
      <c r="E938" s="13" t="s">
        <v>363</v>
      </c>
      <c r="H938" t="s">
        <v>418</v>
      </c>
      <c r="I938" t="s">
        <v>30</v>
      </c>
      <c r="J938" s="21" t="s">
        <v>31</v>
      </c>
      <c r="K938" s="71" t="s">
        <v>573</v>
      </c>
      <c r="L938" s="20">
        <v>63.9819791968824</v>
      </c>
      <c r="M938" s="20">
        <v>63.534252122306</v>
      </c>
      <c r="N938" s="22">
        <v>0.993002294080359</v>
      </c>
    </row>
    <row r="939" spans="1:14">
      <c r="A939" s="1" t="s">
        <v>24</v>
      </c>
      <c r="B939" s="13" t="s">
        <v>531</v>
      </c>
      <c r="C939" t="s">
        <v>532</v>
      </c>
      <c r="D939" s="7" t="s">
        <v>27</v>
      </c>
      <c r="E939" s="13" t="s">
        <v>363</v>
      </c>
      <c r="H939" t="s">
        <v>418</v>
      </c>
      <c r="I939" t="s">
        <v>30</v>
      </c>
      <c r="J939" s="21" t="s">
        <v>31</v>
      </c>
      <c r="K939" s="71" t="s">
        <v>574</v>
      </c>
      <c r="L939" s="20">
        <v>66.8802328551323</v>
      </c>
      <c r="M939" s="20">
        <v>67.3784203422537</v>
      </c>
      <c r="N939" s="22">
        <v>1.00744894965005</v>
      </c>
    </row>
    <row r="940" spans="1:14">
      <c r="A940" s="1" t="s">
        <v>24</v>
      </c>
      <c r="B940" s="13" t="s">
        <v>531</v>
      </c>
      <c r="C940" t="s">
        <v>532</v>
      </c>
      <c r="D940" s="7" t="s">
        <v>27</v>
      </c>
      <c r="E940" s="13" t="s">
        <v>363</v>
      </c>
      <c r="H940" t="s">
        <v>418</v>
      </c>
      <c r="I940" t="s">
        <v>30</v>
      </c>
      <c r="J940" s="21" t="s">
        <v>31</v>
      </c>
      <c r="K940" s="71" t="s">
        <v>575</v>
      </c>
      <c r="L940" s="20">
        <v>63.5181665734647</v>
      </c>
      <c r="M940" s="20">
        <v>65.2019712846981</v>
      </c>
      <c r="N940" s="22">
        <v>1.02650902571764</v>
      </c>
    </row>
    <row r="941" spans="1:14">
      <c r="A941" s="1" t="s">
        <v>24</v>
      </c>
      <c r="B941" s="13" t="s">
        <v>531</v>
      </c>
      <c r="C941" t="s">
        <v>532</v>
      </c>
      <c r="D941" s="7" t="s">
        <v>27</v>
      </c>
      <c r="E941" s="13" t="s">
        <v>363</v>
      </c>
      <c r="H941" t="s">
        <v>418</v>
      </c>
      <c r="I941" t="s">
        <v>30</v>
      </c>
      <c r="J941" s="21" t="s">
        <v>31</v>
      </c>
      <c r="K941" s="71" t="s">
        <v>576</v>
      </c>
      <c r="L941" s="20">
        <v>63.7025169019606</v>
      </c>
      <c r="M941" s="20">
        <v>63.3695755721494</v>
      </c>
      <c r="N941" s="22">
        <v>0.994773498034251</v>
      </c>
    </row>
    <row r="942" spans="1:14">
      <c r="A942" s="1" t="s">
        <v>24</v>
      </c>
      <c r="B942" s="13" t="s">
        <v>531</v>
      </c>
      <c r="C942" t="s">
        <v>532</v>
      </c>
      <c r="D942" s="7" t="s">
        <v>27</v>
      </c>
      <c r="E942" s="13" t="s">
        <v>363</v>
      </c>
      <c r="H942" t="s">
        <v>418</v>
      </c>
      <c r="I942" t="s">
        <v>30</v>
      </c>
      <c r="J942" s="21" t="s">
        <v>31</v>
      </c>
      <c r="K942" s="71" t="s">
        <v>577</v>
      </c>
      <c r="L942" s="20">
        <v>70.041921428408</v>
      </c>
      <c r="M942" s="20">
        <v>72.1208423849687</v>
      </c>
      <c r="N942" s="22">
        <v>1.02968109546632</v>
      </c>
    </row>
    <row r="943" spans="1:14">
      <c r="A943" s="1" t="s">
        <v>24</v>
      </c>
      <c r="B943" s="13" t="s">
        <v>531</v>
      </c>
      <c r="C943" t="s">
        <v>532</v>
      </c>
      <c r="D943" s="7" t="s">
        <v>27</v>
      </c>
      <c r="E943" s="13" t="s">
        <v>363</v>
      </c>
      <c r="H943" t="s">
        <v>418</v>
      </c>
      <c r="I943" t="s">
        <v>30</v>
      </c>
      <c r="J943" s="21" t="s">
        <v>31</v>
      </c>
      <c r="K943" s="71" t="s">
        <v>578</v>
      </c>
      <c r="L943" s="20">
        <v>68.4579907315272</v>
      </c>
      <c r="M943" s="20">
        <v>70.3452012726477</v>
      </c>
      <c r="N943" s="22">
        <v>1.0275674252334</v>
      </c>
    </row>
    <row r="944" spans="1:14">
      <c r="A944" s="1" t="s">
        <v>24</v>
      </c>
      <c r="B944" s="13" t="s">
        <v>531</v>
      </c>
      <c r="C944" t="s">
        <v>532</v>
      </c>
      <c r="D944" s="7" t="s">
        <v>27</v>
      </c>
      <c r="E944" s="13" t="s">
        <v>363</v>
      </c>
      <c r="H944" t="s">
        <v>418</v>
      </c>
      <c r="I944" t="s">
        <v>30</v>
      </c>
      <c r="J944" s="21" t="s">
        <v>31</v>
      </c>
      <c r="K944" s="71" t="s">
        <v>579</v>
      </c>
      <c r="L944" s="20">
        <v>69.0685480566295</v>
      </c>
      <c r="M944" s="20">
        <v>69.110112749428</v>
      </c>
      <c r="N944" s="22">
        <v>1.00060178900481</v>
      </c>
    </row>
    <row r="945" spans="1:14">
      <c r="A945" s="1" t="s">
        <v>24</v>
      </c>
      <c r="B945" s="13" t="s">
        <v>531</v>
      </c>
      <c r="C945" t="s">
        <v>532</v>
      </c>
      <c r="D945" s="7" t="s">
        <v>27</v>
      </c>
      <c r="E945" s="13" t="s">
        <v>363</v>
      </c>
      <c r="H945" t="s">
        <v>418</v>
      </c>
      <c r="I945" t="s">
        <v>30</v>
      </c>
      <c r="J945" s="21" t="s">
        <v>31</v>
      </c>
      <c r="K945" s="71" t="s">
        <v>580</v>
      </c>
      <c r="L945" s="20">
        <v>63.981508050604</v>
      </c>
      <c r="M945" s="20">
        <v>64.0741621921318</v>
      </c>
      <c r="N945" s="22">
        <v>1.001448139382</v>
      </c>
    </row>
    <row r="946" s="18" customFormat="1" spans="1:21">
      <c r="A946" s="39" t="s">
        <v>24</v>
      </c>
      <c r="B946" s="40" t="s">
        <v>531</v>
      </c>
      <c r="C946" s="18" t="s">
        <v>532</v>
      </c>
      <c r="D946" s="78" t="s">
        <v>27</v>
      </c>
      <c r="E946" s="40" t="s">
        <v>363</v>
      </c>
      <c r="H946" s="18" t="s">
        <v>418</v>
      </c>
      <c r="I946" s="18" t="s">
        <v>30</v>
      </c>
      <c r="J946" s="43" t="s">
        <v>31</v>
      </c>
      <c r="K946" s="79" t="s">
        <v>581</v>
      </c>
      <c r="L946" s="42">
        <v>67.6955065023362</v>
      </c>
      <c r="M946" s="42">
        <v>67.6864780888055</v>
      </c>
      <c r="N946" s="44">
        <v>0.999866632011529</v>
      </c>
      <c r="O946" s="45"/>
      <c r="P946" s="39"/>
      <c r="U946" s="39"/>
    </row>
    <row r="947" spans="1:14">
      <c r="A947" s="1" t="s">
        <v>339</v>
      </c>
      <c r="B947" s="13" t="s">
        <v>582</v>
      </c>
      <c r="C947" t="s">
        <v>583</v>
      </c>
      <c r="D947" s="1" t="s">
        <v>506</v>
      </c>
      <c r="E947" s="13" t="s">
        <v>363</v>
      </c>
      <c r="H947" t="s">
        <v>418</v>
      </c>
      <c r="I947" t="s">
        <v>30</v>
      </c>
      <c r="J947" s="21" t="s">
        <v>31</v>
      </c>
      <c r="K947" s="71" t="s">
        <v>584</v>
      </c>
      <c r="L947" s="20">
        <v>73.0997706668644</v>
      </c>
      <c r="M947" s="20">
        <v>68.5580050591047</v>
      </c>
      <c r="N947" s="22">
        <v>0.937868948611921</v>
      </c>
    </row>
    <row r="948" spans="1:15">
      <c r="A948" s="1" t="s">
        <v>339</v>
      </c>
      <c r="B948" s="13" t="s">
        <v>582</v>
      </c>
      <c r="C948" t="s">
        <v>583</v>
      </c>
      <c r="D948" s="1" t="s">
        <v>506</v>
      </c>
      <c r="E948" s="13" t="s">
        <v>363</v>
      </c>
      <c r="H948" t="s">
        <v>418</v>
      </c>
      <c r="I948" t="s">
        <v>30</v>
      </c>
      <c r="J948" s="21" t="s">
        <v>31</v>
      </c>
      <c r="K948" s="71" t="s">
        <v>585</v>
      </c>
      <c r="L948" s="20">
        <v>76.6826585723277</v>
      </c>
      <c r="M948" s="20">
        <v>70.5247620513656</v>
      </c>
      <c r="N948" s="22">
        <v>0.919696361138106</v>
      </c>
      <c r="O948" s="23">
        <v>2.67e-13</v>
      </c>
    </row>
    <row r="949" spans="1:14">
      <c r="A949" s="1" t="s">
        <v>339</v>
      </c>
      <c r="B949" s="13" t="s">
        <v>582</v>
      </c>
      <c r="C949" t="s">
        <v>583</v>
      </c>
      <c r="D949" s="1" t="s">
        <v>506</v>
      </c>
      <c r="E949" s="13" t="s">
        <v>363</v>
      </c>
      <c r="H949" t="s">
        <v>418</v>
      </c>
      <c r="I949" t="s">
        <v>30</v>
      </c>
      <c r="J949" s="21" t="s">
        <v>31</v>
      </c>
      <c r="K949" s="71" t="s">
        <v>586</v>
      </c>
      <c r="L949" s="20">
        <v>74.7100493568194</v>
      </c>
      <c r="M949" s="20">
        <v>69.3962816693327</v>
      </c>
      <c r="N949" s="22">
        <v>0.928874793508597</v>
      </c>
    </row>
    <row r="950" spans="1:14">
      <c r="A950" s="1" t="s">
        <v>339</v>
      </c>
      <c r="B950" s="13" t="s">
        <v>582</v>
      </c>
      <c r="C950" t="s">
        <v>583</v>
      </c>
      <c r="D950" s="1" t="s">
        <v>506</v>
      </c>
      <c r="E950" s="13" t="s">
        <v>363</v>
      </c>
      <c r="H950" t="s">
        <v>418</v>
      </c>
      <c r="I950" t="s">
        <v>30</v>
      </c>
      <c r="J950" s="21" t="s">
        <v>31</v>
      </c>
      <c r="K950" s="71" t="s">
        <v>587</v>
      </c>
      <c r="L950" s="20">
        <v>80.0194236537717</v>
      </c>
      <c r="M950" s="20">
        <v>75.5442054924528</v>
      </c>
      <c r="N950" s="22">
        <v>0.944073351731671</v>
      </c>
    </row>
    <row r="951" spans="1:14">
      <c r="A951" s="1" t="s">
        <v>339</v>
      </c>
      <c r="B951" s="13" t="s">
        <v>582</v>
      </c>
      <c r="C951" t="s">
        <v>583</v>
      </c>
      <c r="D951" s="1" t="s">
        <v>506</v>
      </c>
      <c r="E951" s="13" t="s">
        <v>363</v>
      </c>
      <c r="H951" t="s">
        <v>418</v>
      </c>
      <c r="I951" t="s">
        <v>30</v>
      </c>
      <c r="J951" s="21" t="s">
        <v>31</v>
      </c>
      <c r="K951" s="71" t="s">
        <v>588</v>
      </c>
      <c r="L951" s="20">
        <v>79.6419310604932</v>
      </c>
      <c r="M951" s="20">
        <v>75.5069118388144</v>
      </c>
      <c r="N951" s="22">
        <v>0.948079872416227</v>
      </c>
    </row>
    <row r="952" spans="1:14">
      <c r="A952" s="1" t="s">
        <v>339</v>
      </c>
      <c r="B952" s="13" t="s">
        <v>582</v>
      </c>
      <c r="C952" t="s">
        <v>583</v>
      </c>
      <c r="D952" s="1" t="s">
        <v>506</v>
      </c>
      <c r="E952" s="13" t="s">
        <v>363</v>
      </c>
      <c r="H952" t="s">
        <v>418</v>
      </c>
      <c r="I952" t="s">
        <v>30</v>
      </c>
      <c r="J952" s="21" t="s">
        <v>31</v>
      </c>
      <c r="K952" s="71" t="s">
        <v>589</v>
      </c>
      <c r="L952" s="20">
        <v>75.9219838053387</v>
      </c>
      <c r="M952" s="20">
        <v>69.4094528141204</v>
      </c>
      <c r="N952" s="22">
        <v>0.914220747867756</v>
      </c>
    </row>
    <row r="953" s="18" customFormat="1" spans="1:21">
      <c r="A953" s="39" t="s">
        <v>339</v>
      </c>
      <c r="B953" s="40" t="s">
        <v>582</v>
      </c>
      <c r="C953" s="18" t="s">
        <v>583</v>
      </c>
      <c r="D953" s="39" t="s">
        <v>506</v>
      </c>
      <c r="E953" s="40" t="s">
        <v>363</v>
      </c>
      <c r="H953" s="18" t="s">
        <v>418</v>
      </c>
      <c r="I953" s="18" t="s">
        <v>30</v>
      </c>
      <c r="J953" s="43" t="s">
        <v>31</v>
      </c>
      <c r="K953" s="79" t="s">
        <v>590</v>
      </c>
      <c r="L953" s="42">
        <v>76.9450966468146</v>
      </c>
      <c r="M953" s="42">
        <v>70.3666322205777</v>
      </c>
      <c r="N953" s="44">
        <v>0.914504436111989</v>
      </c>
      <c r="O953" s="45"/>
      <c r="P953" s="39"/>
      <c r="U953" s="39"/>
    </row>
    <row r="954" spans="1:15">
      <c r="A954" s="1" t="s">
        <v>591</v>
      </c>
      <c r="B954" s="13" t="s">
        <v>504</v>
      </c>
      <c r="D954" s="7" t="s">
        <v>592</v>
      </c>
      <c r="E954" s="13" t="s">
        <v>363</v>
      </c>
      <c r="H954" t="s">
        <v>418</v>
      </c>
      <c r="I954" t="s">
        <v>30</v>
      </c>
      <c r="J954" s="21" t="s">
        <v>31</v>
      </c>
      <c r="K954" s="71" t="s">
        <v>593</v>
      </c>
      <c r="L954" s="20">
        <v>59.5</v>
      </c>
      <c r="M954" s="20">
        <v>57.5</v>
      </c>
      <c r="N954" s="22">
        <v>0.966386554621849</v>
      </c>
      <c r="O954" s="23">
        <v>3.94e-12</v>
      </c>
    </row>
    <row r="955" spans="1:15">
      <c r="A955" s="1" t="s">
        <v>591</v>
      </c>
      <c r="B955" s="13" t="s">
        <v>504</v>
      </c>
      <c r="D955" s="7" t="s">
        <v>592</v>
      </c>
      <c r="E955" s="13" t="s">
        <v>363</v>
      </c>
      <c r="H955" t="s">
        <v>418</v>
      </c>
      <c r="I955" t="s">
        <v>30</v>
      </c>
      <c r="J955" s="21" t="s">
        <v>31</v>
      </c>
      <c r="K955" s="71" t="s">
        <v>594</v>
      </c>
      <c r="L955" s="20">
        <v>60</v>
      </c>
      <c r="M955" s="20">
        <v>57.9</v>
      </c>
      <c r="N955" s="22">
        <v>0.965</v>
      </c>
      <c r="O955" s="23">
        <v>1.75e-12</v>
      </c>
    </row>
    <row r="956" spans="1:15">
      <c r="A956" s="1" t="s">
        <v>591</v>
      </c>
      <c r="B956" s="13" t="s">
        <v>504</v>
      </c>
      <c r="D956" s="7" t="s">
        <v>592</v>
      </c>
      <c r="E956" s="13" t="s">
        <v>363</v>
      </c>
      <c r="H956" t="s">
        <v>418</v>
      </c>
      <c r="I956" t="s">
        <v>30</v>
      </c>
      <c r="J956" s="21" t="s">
        <v>31</v>
      </c>
      <c r="K956" s="71" t="s">
        <v>595</v>
      </c>
      <c r="L956" s="20">
        <v>61.4</v>
      </c>
      <c r="M956" s="20">
        <v>59.4</v>
      </c>
      <c r="N956" s="22">
        <v>0.96742671009772</v>
      </c>
      <c r="O956" s="23">
        <v>1.4e-12</v>
      </c>
    </row>
    <row r="957" spans="1:15">
      <c r="A957" s="1" t="s">
        <v>591</v>
      </c>
      <c r="B957" s="13" t="s">
        <v>504</v>
      </c>
      <c r="D957" s="7" t="s">
        <v>592</v>
      </c>
      <c r="E957" s="13" t="s">
        <v>363</v>
      </c>
      <c r="H957" t="s">
        <v>418</v>
      </c>
      <c r="I957" t="s">
        <v>30</v>
      </c>
      <c r="J957" s="21" t="s">
        <v>31</v>
      </c>
      <c r="K957" s="71" t="s">
        <v>596</v>
      </c>
      <c r="L957" s="20">
        <v>60.8</v>
      </c>
      <c r="M957" s="20">
        <v>58.6</v>
      </c>
      <c r="N957" s="22">
        <v>0.963815789473684</v>
      </c>
      <c r="O957" s="23">
        <v>1.77e-12</v>
      </c>
    </row>
    <row r="958" spans="1:15">
      <c r="A958" s="1" t="s">
        <v>591</v>
      </c>
      <c r="B958" s="13" t="s">
        <v>504</v>
      </c>
      <c r="D958" s="7" t="s">
        <v>592</v>
      </c>
      <c r="E958" s="13" t="s">
        <v>363</v>
      </c>
      <c r="H958" t="s">
        <v>29</v>
      </c>
      <c r="I958" t="s">
        <v>30</v>
      </c>
      <c r="J958" s="21" t="s">
        <v>31</v>
      </c>
      <c r="K958" s="71" t="s">
        <v>597</v>
      </c>
      <c r="L958" s="20">
        <v>47.6</v>
      </c>
      <c r="M958" s="20">
        <v>46.8</v>
      </c>
      <c r="N958" s="22">
        <v>0.983193277310924</v>
      </c>
      <c r="O958" s="23">
        <v>4.17e-13</v>
      </c>
    </row>
    <row r="959" spans="1:15">
      <c r="A959" s="1" t="s">
        <v>591</v>
      </c>
      <c r="B959" s="13" t="s">
        <v>504</v>
      </c>
      <c r="D959" s="7" t="s">
        <v>592</v>
      </c>
      <c r="E959" s="13" t="s">
        <v>363</v>
      </c>
      <c r="H959" t="s">
        <v>29</v>
      </c>
      <c r="I959" t="s">
        <v>30</v>
      </c>
      <c r="J959" s="21" t="s">
        <v>31</v>
      </c>
      <c r="K959" s="71" t="s">
        <v>598</v>
      </c>
      <c r="L959" s="20">
        <v>49</v>
      </c>
      <c r="M959" s="20">
        <v>48.1</v>
      </c>
      <c r="N959" s="22">
        <v>0.981632653061224</v>
      </c>
      <c r="O959" s="23">
        <v>4.48e-13</v>
      </c>
    </row>
    <row r="960" spans="1:15">
      <c r="A960" s="1" t="s">
        <v>591</v>
      </c>
      <c r="B960" s="13" t="s">
        <v>504</v>
      </c>
      <c r="D960" s="7" t="s">
        <v>592</v>
      </c>
      <c r="E960" s="13" t="s">
        <v>363</v>
      </c>
      <c r="H960" t="s">
        <v>29</v>
      </c>
      <c r="I960" t="s">
        <v>30</v>
      </c>
      <c r="J960" s="21" t="s">
        <v>31</v>
      </c>
      <c r="K960" s="71" t="s">
        <v>599</v>
      </c>
      <c r="L960" s="20">
        <v>46.6</v>
      </c>
      <c r="M960" s="20">
        <v>44.9</v>
      </c>
      <c r="N960" s="22">
        <v>0.963519313304721</v>
      </c>
      <c r="O960" s="23">
        <v>4.37e-13</v>
      </c>
    </row>
    <row r="961" s="18" customFormat="1" spans="1:21">
      <c r="A961" s="39" t="s">
        <v>591</v>
      </c>
      <c r="B961" s="40" t="s">
        <v>504</v>
      </c>
      <c r="D961" s="78" t="s">
        <v>592</v>
      </c>
      <c r="E961" s="40" t="s">
        <v>363</v>
      </c>
      <c r="H961" s="18" t="s">
        <v>29</v>
      </c>
      <c r="I961" s="18" t="s">
        <v>30</v>
      </c>
      <c r="J961" s="43" t="s">
        <v>31</v>
      </c>
      <c r="K961" s="79" t="s">
        <v>600</v>
      </c>
      <c r="L961" s="42">
        <v>47.6</v>
      </c>
      <c r="M961" s="42">
        <v>46.6</v>
      </c>
      <c r="N961" s="44">
        <v>0.978991596638655</v>
      </c>
      <c r="O961" s="45">
        <v>4.67e-13</v>
      </c>
      <c r="P961" s="39"/>
      <c r="U961" s="39"/>
    </row>
    <row r="962" spans="1:15">
      <c r="A962" s="1" t="s">
        <v>339</v>
      </c>
      <c r="B962" s="13" t="s">
        <v>601</v>
      </c>
      <c r="C962" t="s">
        <v>602</v>
      </c>
      <c r="D962" s="1" t="s">
        <v>506</v>
      </c>
      <c r="E962" s="13" t="s">
        <v>363</v>
      </c>
      <c r="H962" t="s">
        <v>603</v>
      </c>
      <c r="I962" t="s">
        <v>30</v>
      </c>
      <c r="J962" s="21" t="s">
        <v>31</v>
      </c>
      <c r="K962" s="71" t="s">
        <v>604</v>
      </c>
      <c r="L962" s="20">
        <v>28.3182967372081</v>
      </c>
      <c r="M962" s="20">
        <v>25.519923168856</v>
      </c>
      <c r="N962" s="22">
        <v>0.90118143070818</v>
      </c>
      <c r="O962" s="23">
        <v>1.72e-13</v>
      </c>
    </row>
    <row r="963" spans="1:14">
      <c r="A963" s="1" t="s">
        <v>339</v>
      </c>
      <c r="B963" s="13" t="s">
        <v>601</v>
      </c>
      <c r="C963" t="s">
        <v>605</v>
      </c>
      <c r="D963" s="1" t="s">
        <v>506</v>
      </c>
      <c r="E963" s="13" t="s">
        <v>363</v>
      </c>
      <c r="H963" t="s">
        <v>603</v>
      </c>
      <c r="I963" t="s">
        <v>30</v>
      </c>
      <c r="J963" s="21" t="s">
        <v>31</v>
      </c>
      <c r="K963" s="71" t="s">
        <v>606</v>
      </c>
      <c r="L963" s="20">
        <v>29.5343490037101</v>
      </c>
      <c r="M963" s="20">
        <v>26.6183970600006</v>
      </c>
      <c r="N963" s="22">
        <v>0.901269130958559</v>
      </c>
    </row>
    <row r="964" spans="1:14">
      <c r="A964" s="1" t="s">
        <v>339</v>
      </c>
      <c r="B964" s="13" t="s">
        <v>601</v>
      </c>
      <c r="C964" t="s">
        <v>607</v>
      </c>
      <c r="D964" s="1" t="s">
        <v>506</v>
      </c>
      <c r="E964" s="13" t="s">
        <v>363</v>
      </c>
      <c r="H964" t="s">
        <v>603</v>
      </c>
      <c r="I964" t="s">
        <v>30</v>
      </c>
      <c r="J964" s="21" t="s">
        <v>31</v>
      </c>
      <c r="K964" s="71" t="s">
        <v>608</v>
      </c>
      <c r="L964" s="20">
        <v>28.3239468048201</v>
      </c>
      <c r="M964" s="20">
        <v>25.0898371491356</v>
      </c>
      <c r="N964" s="22">
        <v>0.88581712577097</v>
      </c>
    </row>
    <row r="965" spans="1:15">
      <c r="A965" s="1" t="s">
        <v>339</v>
      </c>
      <c r="B965" s="13" t="s">
        <v>601</v>
      </c>
      <c r="C965" t="s">
        <v>609</v>
      </c>
      <c r="D965" s="1" t="s">
        <v>506</v>
      </c>
      <c r="E965" s="13" t="s">
        <v>363</v>
      </c>
      <c r="H965" t="s">
        <v>603</v>
      </c>
      <c r="I965" t="s">
        <v>30</v>
      </c>
      <c r="J965" s="21" t="s">
        <v>31</v>
      </c>
      <c r="K965" s="71" t="s">
        <v>610</v>
      </c>
      <c r="L965" s="20">
        <v>41.4872326059037</v>
      </c>
      <c r="M965" s="20">
        <v>38.0359988504667</v>
      </c>
      <c r="N965" s="22">
        <v>0.916812148252428</v>
      </c>
      <c r="O965" s="23">
        <v>3.08e-13</v>
      </c>
    </row>
    <row r="966" spans="1:15">
      <c r="A966" s="1" t="s">
        <v>339</v>
      </c>
      <c r="B966" s="13" t="s">
        <v>601</v>
      </c>
      <c r="C966" t="s">
        <v>611</v>
      </c>
      <c r="D966" s="1" t="s">
        <v>506</v>
      </c>
      <c r="E966" s="13" t="s">
        <v>363</v>
      </c>
      <c r="H966" t="s">
        <v>603</v>
      </c>
      <c r="I966" t="s">
        <v>30</v>
      </c>
      <c r="J966" s="21" t="s">
        <v>31</v>
      </c>
      <c r="K966" s="71" t="s">
        <v>612</v>
      </c>
      <c r="L966" s="20">
        <v>41.9936439264141</v>
      </c>
      <c r="M966" s="20">
        <v>38.5164660155347</v>
      </c>
      <c r="N966" s="22">
        <v>0.917197518820406</v>
      </c>
      <c r="O966" s="23">
        <v>4.28e-13</v>
      </c>
    </row>
    <row r="967" spans="1:14">
      <c r="A967" s="1" t="s">
        <v>339</v>
      </c>
      <c r="B967" s="13" t="s">
        <v>601</v>
      </c>
      <c r="C967" t="s">
        <v>613</v>
      </c>
      <c r="D967" s="1" t="s">
        <v>506</v>
      </c>
      <c r="E967" s="13" t="s">
        <v>363</v>
      </c>
      <c r="H967" t="s">
        <v>603</v>
      </c>
      <c r="I967" t="s">
        <v>30</v>
      </c>
      <c r="J967" s="21" t="s">
        <v>31</v>
      </c>
      <c r="K967" s="71" t="s">
        <v>614</v>
      </c>
      <c r="L967" s="20">
        <v>42.2358844701013</v>
      </c>
      <c r="M967" s="20">
        <v>38.7153280289734</v>
      </c>
      <c r="N967" s="22">
        <v>0.916645371932009</v>
      </c>
    </row>
    <row r="968" spans="1:14">
      <c r="A968" s="1" t="s">
        <v>339</v>
      </c>
      <c r="B968" s="13" t="s">
        <v>601</v>
      </c>
      <c r="C968" t="s">
        <v>615</v>
      </c>
      <c r="D968" s="1" t="s">
        <v>506</v>
      </c>
      <c r="E968" s="13" t="s">
        <v>363</v>
      </c>
      <c r="H968" t="s">
        <v>603</v>
      </c>
      <c r="I968" t="s">
        <v>30</v>
      </c>
      <c r="J968" s="21" t="s">
        <v>31</v>
      </c>
      <c r="K968" s="71" t="s">
        <v>616</v>
      </c>
      <c r="L968" s="20">
        <v>41.6701084001857</v>
      </c>
      <c r="M968" s="20">
        <v>38.09141686141</v>
      </c>
      <c r="N968" s="22">
        <v>0.914118497019322</v>
      </c>
    </row>
    <row r="969" spans="1:14">
      <c r="A969" s="1" t="s">
        <v>339</v>
      </c>
      <c r="B969" s="13" t="s">
        <v>601</v>
      </c>
      <c r="C969" t="s">
        <v>617</v>
      </c>
      <c r="D969" s="1" t="s">
        <v>506</v>
      </c>
      <c r="E969" s="13" t="s">
        <v>363</v>
      </c>
      <c r="H969" t="s">
        <v>603</v>
      </c>
      <c r="I969" t="s">
        <v>30</v>
      </c>
      <c r="J969" s="21" t="s">
        <v>31</v>
      </c>
      <c r="K969" s="71" t="s">
        <v>618</v>
      </c>
      <c r="L969" s="20">
        <v>41.803914041406</v>
      </c>
      <c r="M969" s="20">
        <v>38.3886129460004</v>
      </c>
      <c r="N969" s="22">
        <v>0.918301882162928</v>
      </c>
    </row>
    <row r="970" spans="1:14">
      <c r="A970" s="1" t="s">
        <v>339</v>
      </c>
      <c r="B970" s="13" t="s">
        <v>601</v>
      </c>
      <c r="C970" t="s">
        <v>619</v>
      </c>
      <c r="D970" s="1" t="s">
        <v>506</v>
      </c>
      <c r="E970" s="13" t="s">
        <v>363</v>
      </c>
      <c r="H970" t="s">
        <v>603</v>
      </c>
      <c r="I970" t="s">
        <v>30</v>
      </c>
      <c r="J970" s="21" t="s">
        <v>31</v>
      </c>
      <c r="K970" s="71" t="s">
        <v>620</v>
      </c>
      <c r="L970" s="20">
        <v>42.4262562608949</v>
      </c>
      <c r="M970" s="20">
        <v>38.9672448370676</v>
      </c>
      <c r="N970" s="22">
        <v>0.918470029442227</v>
      </c>
    </row>
    <row r="971" spans="1:14">
      <c r="A971" s="1" t="s">
        <v>339</v>
      </c>
      <c r="B971" s="13" t="s">
        <v>601</v>
      </c>
      <c r="C971" t="s">
        <v>621</v>
      </c>
      <c r="D971" s="1" t="s">
        <v>506</v>
      </c>
      <c r="E971" s="13" t="s">
        <v>363</v>
      </c>
      <c r="H971" t="s">
        <v>603</v>
      </c>
      <c r="I971" t="s">
        <v>30</v>
      </c>
      <c r="J971" s="21" t="s">
        <v>31</v>
      </c>
      <c r="K971" s="71" t="s">
        <v>622</v>
      </c>
      <c r="L971" s="20">
        <v>42.4821976676506</v>
      </c>
      <c r="M971" s="20">
        <v>39.1331405134939</v>
      </c>
      <c r="N971" s="22">
        <v>0.921165633182228</v>
      </c>
    </row>
    <row r="972" spans="1:14">
      <c r="A972" s="1" t="s">
        <v>339</v>
      </c>
      <c r="B972" s="13" t="s">
        <v>601</v>
      </c>
      <c r="C972" t="s">
        <v>623</v>
      </c>
      <c r="D972" s="1" t="s">
        <v>506</v>
      </c>
      <c r="E972" s="13" t="s">
        <v>363</v>
      </c>
      <c r="H972" t="s">
        <v>603</v>
      </c>
      <c r="I972" t="s">
        <v>30</v>
      </c>
      <c r="J972" s="21" t="s">
        <v>31</v>
      </c>
      <c r="K972" s="71" t="s">
        <v>624</v>
      </c>
      <c r="L972" s="20">
        <v>42.0749099494793</v>
      </c>
      <c r="M972" s="20">
        <v>38.4026911716989</v>
      </c>
      <c r="N972" s="22">
        <v>0.912721886221747</v>
      </c>
    </row>
    <row r="973" spans="1:14">
      <c r="A973" s="1" t="s">
        <v>339</v>
      </c>
      <c r="B973" s="13" t="s">
        <v>601</v>
      </c>
      <c r="C973" t="s">
        <v>625</v>
      </c>
      <c r="D973" s="1" t="s">
        <v>506</v>
      </c>
      <c r="E973" s="13" t="s">
        <v>363</v>
      </c>
      <c r="H973" t="s">
        <v>603</v>
      </c>
      <c r="I973" t="s">
        <v>30</v>
      </c>
      <c r="J973" s="21" t="s">
        <v>31</v>
      </c>
      <c r="K973" s="71" t="s">
        <v>626</v>
      </c>
      <c r="L973" s="20">
        <v>43.0341924574113</v>
      </c>
      <c r="M973" s="20">
        <v>39.3864824754968</v>
      </c>
      <c r="N973" s="22">
        <v>0.915236936639988</v>
      </c>
    </row>
    <row r="974" spans="1:14">
      <c r="A974" s="1" t="s">
        <v>339</v>
      </c>
      <c r="B974" s="13" t="s">
        <v>601</v>
      </c>
      <c r="C974" t="s">
        <v>627</v>
      </c>
      <c r="D974" s="1" t="s">
        <v>506</v>
      </c>
      <c r="E974" s="13" t="s">
        <v>363</v>
      </c>
      <c r="H974" t="s">
        <v>603</v>
      </c>
      <c r="I974" t="s">
        <v>30</v>
      </c>
      <c r="J974" s="21" t="s">
        <v>31</v>
      </c>
      <c r="K974" s="71" t="s">
        <v>628</v>
      </c>
      <c r="L974" s="20">
        <v>42.6899336859497</v>
      </c>
      <c r="M974" s="20">
        <v>39.1800526503356</v>
      </c>
      <c r="N974" s="22">
        <v>0.917781998411273</v>
      </c>
    </row>
    <row r="975" spans="1:14">
      <c r="A975" s="1" t="s">
        <v>339</v>
      </c>
      <c r="B975" s="13" t="s">
        <v>601</v>
      </c>
      <c r="C975" t="s">
        <v>629</v>
      </c>
      <c r="D975" s="1" t="s">
        <v>506</v>
      </c>
      <c r="E975" s="13" t="s">
        <v>363</v>
      </c>
      <c r="H975" t="s">
        <v>603</v>
      </c>
      <c r="I975" t="s">
        <v>30</v>
      </c>
      <c r="J975" s="21" t="s">
        <v>31</v>
      </c>
      <c r="K975" s="71" t="s">
        <v>630</v>
      </c>
      <c r="L975" s="20">
        <v>42.7751059720697</v>
      </c>
      <c r="M975" s="20">
        <v>39.1661826006097</v>
      </c>
      <c r="N975" s="22">
        <v>0.915630288004045</v>
      </c>
    </row>
    <row r="976" spans="1:14">
      <c r="A976" s="1" t="s">
        <v>339</v>
      </c>
      <c r="B976" s="13" t="s">
        <v>601</v>
      </c>
      <c r="C976" t="s">
        <v>631</v>
      </c>
      <c r="D976" s="1" t="s">
        <v>506</v>
      </c>
      <c r="E976" s="13" t="s">
        <v>363</v>
      </c>
      <c r="H976" t="s">
        <v>603</v>
      </c>
      <c r="I976" t="s">
        <v>30</v>
      </c>
      <c r="J976" s="21" t="s">
        <v>31</v>
      </c>
      <c r="K976" s="71" t="s">
        <v>632</v>
      </c>
      <c r="L976" s="20">
        <v>41.3628657664987</v>
      </c>
      <c r="M976" s="20">
        <v>37.9029148365896</v>
      </c>
      <c r="N976" s="22">
        <v>0.916351276300794</v>
      </c>
    </row>
    <row r="977" spans="1:14">
      <c r="A977" s="1" t="s">
        <v>339</v>
      </c>
      <c r="B977" s="13" t="s">
        <v>601</v>
      </c>
      <c r="C977" t="s">
        <v>633</v>
      </c>
      <c r="D977" s="1" t="s">
        <v>506</v>
      </c>
      <c r="E977" s="13" t="s">
        <v>363</v>
      </c>
      <c r="H977" t="s">
        <v>603</v>
      </c>
      <c r="I977" t="s">
        <v>30</v>
      </c>
      <c r="J977" s="21" t="s">
        <v>31</v>
      </c>
      <c r="K977" s="71" t="s">
        <v>634</v>
      </c>
      <c r="L977" s="20">
        <v>41.9336390479911</v>
      </c>
      <c r="M977" s="20">
        <v>38.2837627044444</v>
      </c>
      <c r="N977" s="22">
        <v>0.912960658163495</v>
      </c>
    </row>
    <row r="978" spans="1:14">
      <c r="A978" s="1" t="s">
        <v>339</v>
      </c>
      <c r="B978" s="13" t="s">
        <v>601</v>
      </c>
      <c r="C978" t="s">
        <v>635</v>
      </c>
      <c r="D978" s="1" t="s">
        <v>506</v>
      </c>
      <c r="E978" s="13" t="s">
        <v>363</v>
      </c>
      <c r="H978" t="s">
        <v>603</v>
      </c>
      <c r="I978" t="s">
        <v>30</v>
      </c>
      <c r="J978" s="21" t="s">
        <v>31</v>
      </c>
      <c r="K978" s="71" t="s">
        <v>636</v>
      </c>
      <c r="L978" s="20">
        <v>41.868687613255</v>
      </c>
      <c r="M978" s="20">
        <v>38.414373039676</v>
      </c>
      <c r="N978" s="22">
        <v>0.91749646882924</v>
      </c>
    </row>
    <row r="979" spans="1:14">
      <c r="A979" s="1" t="s">
        <v>339</v>
      </c>
      <c r="B979" s="13" t="s">
        <v>601</v>
      </c>
      <c r="C979" t="s">
        <v>637</v>
      </c>
      <c r="D979" s="1" t="s">
        <v>506</v>
      </c>
      <c r="E979" s="13" t="s">
        <v>363</v>
      </c>
      <c r="H979" t="s">
        <v>603</v>
      </c>
      <c r="I979" t="s">
        <v>30</v>
      </c>
      <c r="J979" s="21" t="s">
        <v>31</v>
      </c>
      <c r="K979" s="71" t="s">
        <v>638</v>
      </c>
      <c r="L979" s="20">
        <v>41.9328535068154</v>
      </c>
      <c r="M979" s="20">
        <v>38.3501467417618</v>
      </c>
      <c r="N979" s="22">
        <v>0.914560864204691</v>
      </c>
    </row>
    <row r="980" spans="1:14">
      <c r="A980" s="1" t="s">
        <v>339</v>
      </c>
      <c r="B980" s="13" t="s">
        <v>601</v>
      </c>
      <c r="C980" t="s">
        <v>639</v>
      </c>
      <c r="D980" s="1" t="s">
        <v>506</v>
      </c>
      <c r="E980" s="13" t="s">
        <v>363</v>
      </c>
      <c r="H980" t="s">
        <v>603</v>
      </c>
      <c r="I980" t="s">
        <v>30</v>
      </c>
      <c r="J980" s="21" t="s">
        <v>31</v>
      </c>
      <c r="K980" s="71" t="s">
        <v>640</v>
      </c>
      <c r="L980" s="20">
        <v>42.1088651105392</v>
      </c>
      <c r="M980" s="20">
        <v>38.5445733992725</v>
      </c>
      <c r="N980" s="22">
        <v>0.915355312903585</v>
      </c>
    </row>
    <row r="981" spans="1:14">
      <c r="A981" s="1" t="s">
        <v>339</v>
      </c>
      <c r="B981" s="13" t="s">
        <v>601</v>
      </c>
      <c r="C981" t="s">
        <v>641</v>
      </c>
      <c r="D981" s="1" t="s">
        <v>506</v>
      </c>
      <c r="E981" s="13" t="s">
        <v>363</v>
      </c>
      <c r="H981" t="s">
        <v>603</v>
      </c>
      <c r="I981" t="s">
        <v>30</v>
      </c>
      <c r="J981" s="21" t="s">
        <v>31</v>
      </c>
      <c r="K981" s="71" t="s">
        <v>642</v>
      </c>
      <c r="L981" s="20">
        <v>41.5109544055794</v>
      </c>
      <c r="M981" s="20">
        <v>37.9559807523135</v>
      </c>
      <c r="N981" s="22">
        <v>0.914360589772705</v>
      </c>
    </row>
    <row r="982" spans="1:14">
      <c r="A982" s="1" t="s">
        <v>339</v>
      </c>
      <c r="B982" s="13" t="s">
        <v>601</v>
      </c>
      <c r="C982" t="s">
        <v>643</v>
      </c>
      <c r="D982" s="1" t="s">
        <v>506</v>
      </c>
      <c r="E982" s="13" t="s">
        <v>363</v>
      </c>
      <c r="H982" t="s">
        <v>603</v>
      </c>
      <c r="I982" t="s">
        <v>30</v>
      </c>
      <c r="J982" s="21" t="s">
        <v>31</v>
      </c>
      <c r="K982" s="71" t="s">
        <v>644</v>
      </c>
      <c r="L982" s="20">
        <v>41.4592384530733</v>
      </c>
      <c r="M982" s="20">
        <v>38.0388473065285</v>
      </c>
      <c r="N982" s="22">
        <v>0.917499904142808</v>
      </c>
    </row>
    <row r="983" spans="1:14">
      <c r="A983" s="1" t="s">
        <v>339</v>
      </c>
      <c r="B983" s="13" t="s">
        <v>601</v>
      </c>
      <c r="C983" t="s">
        <v>645</v>
      </c>
      <c r="D983" s="1" t="s">
        <v>506</v>
      </c>
      <c r="E983" s="13" t="s">
        <v>363</v>
      </c>
      <c r="H983" t="s">
        <v>603</v>
      </c>
      <c r="I983" t="s">
        <v>30</v>
      </c>
      <c r="J983" s="21" t="s">
        <v>31</v>
      </c>
      <c r="K983" s="71" t="s">
        <v>646</v>
      </c>
      <c r="L983" s="20">
        <v>43.0625107866989</v>
      </c>
      <c r="M983" s="20">
        <v>39.4435688832257</v>
      </c>
      <c r="N983" s="22">
        <v>0.915960731565355</v>
      </c>
    </row>
    <row r="984" spans="1:14">
      <c r="A984" s="1" t="s">
        <v>339</v>
      </c>
      <c r="B984" s="13" t="s">
        <v>601</v>
      </c>
      <c r="C984" t="s">
        <v>647</v>
      </c>
      <c r="D984" s="1" t="s">
        <v>506</v>
      </c>
      <c r="E984" s="13" t="s">
        <v>363</v>
      </c>
      <c r="H984" t="s">
        <v>603</v>
      </c>
      <c r="I984" t="s">
        <v>30</v>
      </c>
      <c r="J984" s="21" t="s">
        <v>31</v>
      </c>
      <c r="K984" s="71" t="s">
        <v>648</v>
      </c>
      <c r="L984" s="20">
        <v>42.6797691921243</v>
      </c>
      <c r="M984" s="20">
        <v>39.0358875571871</v>
      </c>
      <c r="N984" s="22">
        <v>0.914622742720698</v>
      </c>
    </row>
    <row r="985" spans="1:14">
      <c r="A985" s="1" t="s">
        <v>339</v>
      </c>
      <c r="B985" s="13" t="s">
        <v>601</v>
      </c>
      <c r="C985" t="s">
        <v>649</v>
      </c>
      <c r="D985" s="1" t="s">
        <v>506</v>
      </c>
      <c r="E985" s="13" t="s">
        <v>363</v>
      </c>
      <c r="H985" t="s">
        <v>603</v>
      </c>
      <c r="I985" t="s">
        <v>30</v>
      </c>
      <c r="J985" s="21" t="s">
        <v>31</v>
      </c>
      <c r="K985" s="71" t="s">
        <v>650</v>
      </c>
      <c r="L985" s="20">
        <v>41.0048443038815</v>
      </c>
      <c r="M985" s="20">
        <v>37.6446515633193</v>
      </c>
      <c r="N985" s="22">
        <v>0.918053761754091</v>
      </c>
    </row>
    <row r="986" spans="1:14">
      <c r="A986" s="1" t="s">
        <v>339</v>
      </c>
      <c r="B986" s="13" t="s">
        <v>601</v>
      </c>
      <c r="C986" t="s">
        <v>651</v>
      </c>
      <c r="D986" s="1" t="s">
        <v>506</v>
      </c>
      <c r="E986" s="13" t="s">
        <v>363</v>
      </c>
      <c r="H986" t="s">
        <v>603</v>
      </c>
      <c r="I986" t="s">
        <v>30</v>
      </c>
      <c r="J986" s="21" t="s">
        <v>31</v>
      </c>
      <c r="K986" s="71" t="s">
        <v>652</v>
      </c>
      <c r="L986" s="20">
        <v>41.4294528113838</v>
      </c>
      <c r="M986" s="20">
        <v>38.0765936423873</v>
      </c>
      <c r="N986" s="22">
        <v>0.919070638362975</v>
      </c>
    </row>
    <row r="987" spans="1:14">
      <c r="A987" s="1" t="s">
        <v>339</v>
      </c>
      <c r="B987" s="13" t="s">
        <v>601</v>
      </c>
      <c r="C987" t="s">
        <v>653</v>
      </c>
      <c r="D987" s="1" t="s">
        <v>506</v>
      </c>
      <c r="E987" s="13" t="s">
        <v>363</v>
      </c>
      <c r="H987" t="s">
        <v>603</v>
      </c>
      <c r="I987" t="s">
        <v>30</v>
      </c>
      <c r="J987" s="21" t="s">
        <v>31</v>
      </c>
      <c r="K987" s="71" t="s">
        <v>654</v>
      </c>
      <c r="L987" s="20">
        <v>40.7868645860552</v>
      </c>
      <c r="M987" s="20">
        <v>37.2797115723636</v>
      </c>
      <c r="N987" s="22">
        <v>0.91401268400291</v>
      </c>
    </row>
    <row r="988" spans="1:14">
      <c r="A988" s="1" t="s">
        <v>339</v>
      </c>
      <c r="B988" s="13" t="s">
        <v>601</v>
      </c>
      <c r="C988" t="s">
        <v>655</v>
      </c>
      <c r="D988" s="1" t="s">
        <v>506</v>
      </c>
      <c r="E988" s="13" t="s">
        <v>363</v>
      </c>
      <c r="H988" t="s">
        <v>603</v>
      </c>
      <c r="I988" t="s">
        <v>30</v>
      </c>
      <c r="J988" s="21" t="s">
        <v>31</v>
      </c>
      <c r="K988" s="71" t="s">
        <v>656</v>
      </c>
      <c r="L988" s="20">
        <v>42.1274945763356</v>
      </c>
      <c r="M988" s="20">
        <v>38.5488914424252</v>
      </c>
      <c r="N988" s="22">
        <v>0.915053027247419</v>
      </c>
    </row>
    <row r="989" spans="1:14">
      <c r="A989" s="1" t="s">
        <v>339</v>
      </c>
      <c r="B989" s="13" t="s">
        <v>601</v>
      </c>
      <c r="C989" t="s">
        <v>657</v>
      </c>
      <c r="D989" s="1" t="s">
        <v>506</v>
      </c>
      <c r="E989" s="13" t="s">
        <v>363</v>
      </c>
      <c r="H989" t="s">
        <v>603</v>
      </c>
      <c r="I989" t="s">
        <v>30</v>
      </c>
      <c r="J989" s="21" t="s">
        <v>31</v>
      </c>
      <c r="K989" s="71" t="s">
        <v>658</v>
      </c>
      <c r="L989" s="20">
        <v>41.9571209791294</v>
      </c>
      <c r="M989" s="20">
        <v>38.6880087084399</v>
      </c>
      <c r="N989" s="22">
        <v>0.922084447302387</v>
      </c>
    </row>
    <row r="990" spans="1:14">
      <c r="A990" s="1" t="s">
        <v>339</v>
      </c>
      <c r="B990" s="13" t="s">
        <v>601</v>
      </c>
      <c r="C990" t="s">
        <v>659</v>
      </c>
      <c r="D990" s="1" t="s">
        <v>506</v>
      </c>
      <c r="E990" s="13" t="s">
        <v>363</v>
      </c>
      <c r="H990" t="s">
        <v>603</v>
      </c>
      <c r="I990" t="s">
        <v>30</v>
      </c>
      <c r="J990" s="21" t="s">
        <v>31</v>
      </c>
      <c r="K990" s="71" t="s">
        <v>660</v>
      </c>
      <c r="L990" s="20">
        <v>44.02838664364</v>
      </c>
      <c r="M990" s="20">
        <v>40.9734855907832</v>
      </c>
      <c r="N990" s="22">
        <v>0.93061519429311</v>
      </c>
    </row>
    <row r="991" spans="1:14">
      <c r="A991" s="1" t="s">
        <v>339</v>
      </c>
      <c r="B991" s="13" t="s">
        <v>601</v>
      </c>
      <c r="C991" t="s">
        <v>661</v>
      </c>
      <c r="D991" s="1" t="s">
        <v>506</v>
      </c>
      <c r="E991" s="13" t="s">
        <v>363</v>
      </c>
      <c r="H991" t="s">
        <v>603</v>
      </c>
      <c r="I991" t="s">
        <v>30</v>
      </c>
      <c r="J991" s="21" t="s">
        <v>31</v>
      </c>
      <c r="K991" s="71" t="s">
        <v>662</v>
      </c>
      <c r="L991" s="20">
        <v>41.0130413496254</v>
      </c>
      <c r="M991" s="20">
        <v>37.8828785345588</v>
      </c>
      <c r="N991" s="22">
        <v>0.923678841849773</v>
      </c>
    </row>
    <row r="992" spans="1:14">
      <c r="A992" s="1" t="s">
        <v>339</v>
      </c>
      <c r="B992" s="13" t="s">
        <v>601</v>
      </c>
      <c r="C992" t="s">
        <v>663</v>
      </c>
      <c r="D992" s="1" t="s">
        <v>506</v>
      </c>
      <c r="E992" s="13" t="s">
        <v>363</v>
      </c>
      <c r="H992" t="s">
        <v>603</v>
      </c>
      <c r="I992" t="s">
        <v>30</v>
      </c>
      <c r="J992" s="21" t="s">
        <v>31</v>
      </c>
      <c r="K992" s="71" t="s">
        <v>664</v>
      </c>
      <c r="L992" s="20">
        <v>42.7623476021977</v>
      </c>
      <c r="M992" s="20">
        <v>39.7060106757949</v>
      </c>
      <c r="N992" s="22">
        <v>0.928527382199994</v>
      </c>
    </row>
    <row r="993" spans="1:14">
      <c r="A993" s="1" t="s">
        <v>339</v>
      </c>
      <c r="B993" s="13" t="s">
        <v>601</v>
      </c>
      <c r="C993" t="s">
        <v>665</v>
      </c>
      <c r="D993" s="1" t="s">
        <v>506</v>
      </c>
      <c r="E993" s="13" t="s">
        <v>363</v>
      </c>
      <c r="H993" t="s">
        <v>603</v>
      </c>
      <c r="I993" t="s">
        <v>30</v>
      </c>
      <c r="J993" s="21" t="s">
        <v>31</v>
      </c>
      <c r="K993" s="71" t="s">
        <v>666</v>
      </c>
      <c r="L993" s="20">
        <v>41.1401134895741</v>
      </c>
      <c r="M993" s="20">
        <v>38.2141621793151</v>
      </c>
      <c r="N993" s="22">
        <v>0.928878385058405</v>
      </c>
    </row>
    <row r="994" spans="1:14">
      <c r="A994" s="1" t="s">
        <v>339</v>
      </c>
      <c r="B994" s="13" t="s">
        <v>601</v>
      </c>
      <c r="C994" t="s">
        <v>667</v>
      </c>
      <c r="D994" s="1" t="s">
        <v>506</v>
      </c>
      <c r="E994" s="13" t="s">
        <v>363</v>
      </c>
      <c r="H994" t="s">
        <v>603</v>
      </c>
      <c r="I994" t="s">
        <v>30</v>
      </c>
      <c r="J994" s="21" t="s">
        <v>31</v>
      </c>
      <c r="K994" s="71" t="s">
        <v>668</v>
      </c>
      <c r="L994" s="20">
        <v>41.0208823142333</v>
      </c>
      <c r="M994" s="20">
        <v>38.0108833889026</v>
      </c>
      <c r="N994" s="22">
        <v>0.9266227649061</v>
      </c>
    </row>
    <row r="995" spans="1:14">
      <c r="A995" s="1" t="s">
        <v>339</v>
      </c>
      <c r="B995" s="13" t="s">
        <v>601</v>
      </c>
      <c r="C995" t="s">
        <v>669</v>
      </c>
      <c r="D995" s="1" t="s">
        <v>506</v>
      </c>
      <c r="E995" s="13" t="s">
        <v>363</v>
      </c>
      <c r="H995" t="s">
        <v>603</v>
      </c>
      <c r="I995" t="s">
        <v>30</v>
      </c>
      <c r="J995" s="21" t="s">
        <v>31</v>
      </c>
      <c r="K995" s="71" t="s">
        <v>670</v>
      </c>
      <c r="L995" s="20">
        <v>42.6621178444298</v>
      </c>
      <c r="M995" s="20">
        <v>39.3336274068073</v>
      </c>
      <c r="N995" s="22">
        <v>0.921980187440294</v>
      </c>
    </row>
    <row r="996" spans="1:14">
      <c r="A996" s="1" t="s">
        <v>339</v>
      </c>
      <c r="B996" s="13" t="s">
        <v>601</v>
      </c>
      <c r="C996" t="s">
        <v>671</v>
      </c>
      <c r="D996" s="1" t="s">
        <v>506</v>
      </c>
      <c r="E996" s="13" t="s">
        <v>363</v>
      </c>
      <c r="H996" t="s">
        <v>603</v>
      </c>
      <c r="I996" t="s">
        <v>30</v>
      </c>
      <c r="J996" s="21" t="s">
        <v>31</v>
      </c>
      <c r="K996" s="71" t="s">
        <v>672</v>
      </c>
      <c r="L996" s="20">
        <v>41.9253556453257</v>
      </c>
      <c r="M996" s="20">
        <v>38.7877694507973</v>
      </c>
      <c r="N996" s="22">
        <v>0.925162562219595</v>
      </c>
    </row>
    <row r="997" spans="1:14">
      <c r="A997" s="1" t="s">
        <v>339</v>
      </c>
      <c r="B997" s="13" t="s">
        <v>601</v>
      </c>
      <c r="C997" t="s">
        <v>673</v>
      </c>
      <c r="D997" s="1" t="s">
        <v>506</v>
      </c>
      <c r="E997" s="13" t="s">
        <v>363</v>
      </c>
      <c r="H997" t="s">
        <v>603</v>
      </c>
      <c r="I997" t="s">
        <v>30</v>
      </c>
      <c r="J997" s="21" t="s">
        <v>31</v>
      </c>
      <c r="K997" s="71" t="s">
        <v>674</v>
      </c>
      <c r="L997" s="20">
        <v>41.1511844118644</v>
      </c>
      <c r="M997" s="20">
        <v>37.932057454902</v>
      </c>
      <c r="N997" s="22">
        <v>0.921773163932694</v>
      </c>
    </row>
    <row r="998" spans="1:14">
      <c r="A998" s="1" t="s">
        <v>339</v>
      </c>
      <c r="B998" s="13" t="s">
        <v>601</v>
      </c>
      <c r="C998" t="s">
        <v>675</v>
      </c>
      <c r="D998" s="1" t="s">
        <v>506</v>
      </c>
      <c r="E998" s="13" t="s">
        <v>363</v>
      </c>
      <c r="H998" t="s">
        <v>603</v>
      </c>
      <c r="I998" t="s">
        <v>30</v>
      </c>
      <c r="J998" s="21" t="s">
        <v>31</v>
      </c>
      <c r="K998" s="71" t="s">
        <v>676</v>
      </c>
      <c r="L998" s="20">
        <v>41.4891395691644</v>
      </c>
      <c r="M998" s="20">
        <v>38.3274488566952</v>
      </c>
      <c r="N998" s="22">
        <v>0.923794738929244</v>
      </c>
    </row>
    <row r="999" spans="1:14">
      <c r="A999" s="1" t="s">
        <v>339</v>
      </c>
      <c r="B999" s="13" t="s">
        <v>601</v>
      </c>
      <c r="C999" t="s">
        <v>677</v>
      </c>
      <c r="D999" s="1" t="s">
        <v>506</v>
      </c>
      <c r="E999" s="13" t="s">
        <v>363</v>
      </c>
      <c r="H999" t="s">
        <v>603</v>
      </c>
      <c r="I999" t="s">
        <v>30</v>
      </c>
      <c r="J999" s="21" t="s">
        <v>31</v>
      </c>
      <c r="K999" s="71" t="s">
        <v>678</v>
      </c>
      <c r="L999" s="20">
        <v>42.5028076744978</v>
      </c>
      <c r="M999" s="20">
        <v>39.4233887700524</v>
      </c>
      <c r="N999" s="22">
        <v>0.927547871001164</v>
      </c>
    </row>
    <row r="1000" spans="1:14">
      <c r="A1000" s="1" t="s">
        <v>339</v>
      </c>
      <c r="B1000" s="13" t="s">
        <v>601</v>
      </c>
      <c r="C1000" t="s">
        <v>679</v>
      </c>
      <c r="D1000" s="1" t="s">
        <v>506</v>
      </c>
      <c r="E1000" s="13" t="s">
        <v>363</v>
      </c>
      <c r="H1000" t="s">
        <v>603</v>
      </c>
      <c r="I1000" t="s">
        <v>30</v>
      </c>
      <c r="J1000" s="21" t="s">
        <v>31</v>
      </c>
      <c r="K1000" s="71" t="s">
        <v>680</v>
      </c>
      <c r="L1000" s="20">
        <v>42.1242699000499</v>
      </c>
      <c r="M1000" s="20">
        <v>38.9816320211175</v>
      </c>
      <c r="N1000" s="22">
        <v>0.925396027364057</v>
      </c>
    </row>
    <row r="1001" s="18" customFormat="1" spans="1:21">
      <c r="A1001" s="39" t="s">
        <v>339</v>
      </c>
      <c r="B1001" s="40" t="s">
        <v>601</v>
      </c>
      <c r="C1001" s="18" t="s">
        <v>681</v>
      </c>
      <c r="D1001" s="39" t="s">
        <v>506</v>
      </c>
      <c r="E1001" s="40" t="s">
        <v>363</v>
      </c>
      <c r="H1001" s="18" t="s">
        <v>603</v>
      </c>
      <c r="I1001" s="18" t="s">
        <v>30</v>
      </c>
      <c r="J1001" s="43" t="s">
        <v>31</v>
      </c>
      <c r="K1001" s="79" t="s">
        <v>682</v>
      </c>
      <c r="L1001" s="42">
        <v>42.3610668410814</v>
      </c>
      <c r="M1001" s="42">
        <v>38.797437130777</v>
      </c>
      <c r="N1001" s="44">
        <v>0.915874882857094</v>
      </c>
      <c r="O1001" s="45"/>
      <c r="P1001" s="39"/>
      <c r="U1001" s="39"/>
    </row>
    <row r="1002" spans="1:15">
      <c r="A1002" s="1" t="s">
        <v>683</v>
      </c>
      <c r="B1002" s="13" t="s">
        <v>531</v>
      </c>
      <c r="C1002" t="s">
        <v>684</v>
      </c>
      <c r="D1002" s="7" t="s">
        <v>685</v>
      </c>
      <c r="E1002" s="13" t="s">
        <v>363</v>
      </c>
      <c r="H1002" t="s">
        <v>418</v>
      </c>
      <c r="I1002" t="s">
        <v>30</v>
      </c>
      <c r="J1002" s="21" t="s">
        <v>31</v>
      </c>
      <c r="K1002" s="71" t="s">
        <v>686</v>
      </c>
      <c r="L1002" s="20">
        <v>65.7</v>
      </c>
      <c r="M1002" s="20">
        <v>54.7</v>
      </c>
      <c r="N1002" s="22">
        <v>0.832572298325723</v>
      </c>
      <c r="O1002" s="23">
        <v>2.073e-13</v>
      </c>
    </row>
    <row r="1003" spans="1:15">
      <c r="A1003" s="1" t="s">
        <v>683</v>
      </c>
      <c r="B1003" s="13" t="s">
        <v>531</v>
      </c>
      <c r="C1003" t="s">
        <v>684</v>
      </c>
      <c r="D1003" s="7" t="s">
        <v>685</v>
      </c>
      <c r="E1003" s="13" t="s">
        <v>363</v>
      </c>
      <c r="H1003" t="s">
        <v>418</v>
      </c>
      <c r="I1003" t="s">
        <v>30</v>
      </c>
      <c r="J1003" s="21" t="s">
        <v>31</v>
      </c>
      <c r="K1003" s="71" t="s">
        <v>687</v>
      </c>
      <c r="L1003" s="20">
        <v>68.6</v>
      </c>
      <c r="M1003" s="20">
        <v>53.6</v>
      </c>
      <c r="N1003" s="22">
        <v>0.78134110787172</v>
      </c>
      <c r="O1003" s="23">
        <v>4.254e-13</v>
      </c>
    </row>
    <row r="1004" spans="1:15">
      <c r="A1004" s="1" t="s">
        <v>683</v>
      </c>
      <c r="B1004" s="13" t="s">
        <v>531</v>
      </c>
      <c r="C1004" t="s">
        <v>684</v>
      </c>
      <c r="D1004" s="7" t="s">
        <v>685</v>
      </c>
      <c r="E1004" s="13" t="s">
        <v>363</v>
      </c>
      <c r="H1004" t="s">
        <v>418</v>
      </c>
      <c r="I1004" t="s">
        <v>30</v>
      </c>
      <c r="J1004" s="21" t="s">
        <v>31</v>
      </c>
      <c r="K1004" s="71" t="s">
        <v>688</v>
      </c>
      <c r="L1004" s="20">
        <v>67.4</v>
      </c>
      <c r="M1004" s="20">
        <v>57.4</v>
      </c>
      <c r="N1004" s="22">
        <v>0.851632047477745</v>
      </c>
      <c r="O1004" s="23">
        <v>1.441e-13</v>
      </c>
    </row>
    <row r="1005" spans="1:15">
      <c r="A1005" s="1" t="s">
        <v>683</v>
      </c>
      <c r="B1005" s="13" t="s">
        <v>531</v>
      </c>
      <c r="C1005" t="s">
        <v>684</v>
      </c>
      <c r="D1005" s="7" t="s">
        <v>685</v>
      </c>
      <c r="E1005" s="13" t="s">
        <v>363</v>
      </c>
      <c r="H1005" t="s">
        <v>418</v>
      </c>
      <c r="I1005" t="s">
        <v>30</v>
      </c>
      <c r="J1005" s="21" t="s">
        <v>31</v>
      </c>
      <c r="K1005" s="71" t="s">
        <v>689</v>
      </c>
      <c r="L1005" s="20">
        <v>66.6</v>
      </c>
      <c r="M1005" s="20">
        <v>57.4</v>
      </c>
      <c r="N1005" s="22">
        <v>0.861861861861862</v>
      </c>
      <c r="O1005" s="23">
        <v>1.1813e-12</v>
      </c>
    </row>
    <row r="1006" spans="1:15">
      <c r="A1006" s="1" t="s">
        <v>683</v>
      </c>
      <c r="B1006" s="13" t="s">
        <v>531</v>
      </c>
      <c r="C1006" t="s">
        <v>684</v>
      </c>
      <c r="D1006" s="7" t="s">
        <v>685</v>
      </c>
      <c r="E1006" s="13" t="s">
        <v>363</v>
      </c>
      <c r="H1006" t="s">
        <v>418</v>
      </c>
      <c r="I1006" t="s">
        <v>30</v>
      </c>
      <c r="J1006" s="21" t="s">
        <v>31</v>
      </c>
      <c r="K1006" s="71" t="s">
        <v>690</v>
      </c>
      <c r="L1006" s="20">
        <v>66.4</v>
      </c>
      <c r="M1006" s="20">
        <v>57.8</v>
      </c>
      <c r="N1006" s="22">
        <v>0.870481927710843</v>
      </c>
      <c r="O1006" s="23">
        <v>2.0538e-12</v>
      </c>
    </row>
    <row r="1007" spans="1:14">
      <c r="A1007" s="1" t="s">
        <v>683</v>
      </c>
      <c r="B1007" s="13" t="s">
        <v>531</v>
      </c>
      <c r="C1007" t="s">
        <v>684</v>
      </c>
      <c r="D1007" s="7" t="s">
        <v>685</v>
      </c>
      <c r="E1007" s="13" t="s">
        <v>363</v>
      </c>
      <c r="H1007" t="s">
        <v>418</v>
      </c>
      <c r="I1007" t="s">
        <v>30</v>
      </c>
      <c r="J1007" s="21" t="s">
        <v>31</v>
      </c>
      <c r="K1007" s="71" t="s">
        <v>691</v>
      </c>
      <c r="L1007" s="20">
        <v>68.2</v>
      </c>
      <c r="M1007" s="20">
        <v>58.5</v>
      </c>
      <c r="N1007" s="22">
        <v>0.857771260997067</v>
      </c>
    </row>
    <row r="1008" spans="1:15">
      <c r="A1008" s="1" t="s">
        <v>683</v>
      </c>
      <c r="B1008" s="13" t="s">
        <v>531</v>
      </c>
      <c r="C1008" t="s">
        <v>684</v>
      </c>
      <c r="D1008" s="7" t="s">
        <v>685</v>
      </c>
      <c r="E1008" s="13" t="s">
        <v>363</v>
      </c>
      <c r="H1008" t="s">
        <v>418</v>
      </c>
      <c r="I1008" t="s">
        <v>30</v>
      </c>
      <c r="J1008" s="21" t="s">
        <v>31</v>
      </c>
      <c r="K1008" s="71" t="s">
        <v>692</v>
      </c>
      <c r="L1008" s="20">
        <v>69.7</v>
      </c>
      <c r="M1008" s="20">
        <v>61.7</v>
      </c>
      <c r="N1008" s="22">
        <v>0.885222381635581</v>
      </c>
      <c r="O1008" s="23">
        <v>7.6605e-12</v>
      </c>
    </row>
    <row r="1009" spans="1:15">
      <c r="A1009" s="1" t="s">
        <v>683</v>
      </c>
      <c r="B1009" s="13" t="s">
        <v>531</v>
      </c>
      <c r="C1009" t="s">
        <v>693</v>
      </c>
      <c r="D1009" s="7" t="s">
        <v>685</v>
      </c>
      <c r="E1009" s="13" t="s">
        <v>363</v>
      </c>
      <c r="H1009" t="s">
        <v>694</v>
      </c>
      <c r="I1009" t="s">
        <v>30</v>
      </c>
      <c r="J1009" s="21" t="s">
        <v>31</v>
      </c>
      <c r="K1009" s="71" t="s">
        <v>695</v>
      </c>
      <c r="L1009" s="20">
        <v>38.8</v>
      </c>
      <c r="M1009" s="20">
        <v>36.3</v>
      </c>
      <c r="N1009" s="22">
        <v>0.935567010309278</v>
      </c>
      <c r="O1009" s="23">
        <v>1.5435e-12</v>
      </c>
    </row>
    <row r="1010" spans="1:15">
      <c r="A1010" s="1" t="s">
        <v>683</v>
      </c>
      <c r="B1010" s="13" t="s">
        <v>531</v>
      </c>
      <c r="C1010" t="s">
        <v>693</v>
      </c>
      <c r="D1010" s="7" t="s">
        <v>685</v>
      </c>
      <c r="E1010" s="13" t="s">
        <v>363</v>
      </c>
      <c r="H1010" t="s">
        <v>694</v>
      </c>
      <c r="I1010" t="s">
        <v>30</v>
      </c>
      <c r="J1010" s="21" t="s">
        <v>31</v>
      </c>
      <c r="K1010" s="71" t="s">
        <v>696</v>
      </c>
      <c r="L1010" s="20">
        <v>29.6</v>
      </c>
      <c r="M1010" s="20">
        <v>28</v>
      </c>
      <c r="N1010" s="22">
        <v>0.945945945945946</v>
      </c>
      <c r="O1010" s="23">
        <v>1.0294e-12</v>
      </c>
    </row>
    <row r="1011" s="18" customFormat="1" spans="1:21">
      <c r="A1011" s="39" t="s">
        <v>683</v>
      </c>
      <c r="B1011" s="40" t="s">
        <v>531</v>
      </c>
      <c r="C1011" s="18" t="s">
        <v>693</v>
      </c>
      <c r="D1011" s="78" t="s">
        <v>685</v>
      </c>
      <c r="E1011" s="40" t="s">
        <v>363</v>
      </c>
      <c r="H1011" s="18" t="s">
        <v>694</v>
      </c>
      <c r="I1011" s="18" t="s">
        <v>30</v>
      </c>
      <c r="J1011" s="43" t="s">
        <v>31</v>
      </c>
      <c r="K1011" s="79" t="s">
        <v>697</v>
      </c>
      <c r="L1011" s="42">
        <v>38.1</v>
      </c>
      <c r="M1011" s="42">
        <v>35.2</v>
      </c>
      <c r="N1011" s="44">
        <v>0.923884514435696</v>
      </c>
      <c r="O1011" s="45">
        <v>5.6896e-12</v>
      </c>
      <c r="P1011" s="39"/>
      <c r="U1011" s="39"/>
    </row>
    <row r="1012" spans="1:14">
      <c r="A1012" s="1" t="s">
        <v>444</v>
      </c>
      <c r="B1012" s="13" t="s">
        <v>698</v>
      </c>
      <c r="C1012" t="s">
        <v>699</v>
      </c>
      <c r="D1012" s="7" t="s">
        <v>445</v>
      </c>
      <c r="E1012" s="13" t="s">
        <v>363</v>
      </c>
      <c r="H1012" t="s">
        <v>418</v>
      </c>
      <c r="I1012" t="s">
        <v>30</v>
      </c>
      <c r="J1012" s="21" t="s">
        <v>31</v>
      </c>
      <c r="K1012" s="71" t="s">
        <v>700</v>
      </c>
      <c r="L1012" s="20">
        <v>72.4</v>
      </c>
      <c r="M1012" s="20">
        <v>70.3</v>
      </c>
      <c r="N1012" s="22">
        <v>0.970994475138121</v>
      </c>
    </row>
    <row r="1013" spans="1:14">
      <c r="A1013" s="1" t="s">
        <v>444</v>
      </c>
      <c r="B1013" s="13" t="s">
        <v>698</v>
      </c>
      <c r="C1013" t="s">
        <v>699</v>
      </c>
      <c r="D1013" s="7" t="s">
        <v>445</v>
      </c>
      <c r="E1013" s="13" t="s">
        <v>363</v>
      </c>
      <c r="H1013" t="s">
        <v>418</v>
      </c>
      <c r="I1013" t="s">
        <v>30</v>
      </c>
      <c r="J1013" s="21" t="s">
        <v>31</v>
      </c>
      <c r="K1013" s="71" t="s">
        <v>701</v>
      </c>
      <c r="L1013" s="20">
        <v>66.8</v>
      </c>
      <c r="M1013" s="20">
        <v>63.5</v>
      </c>
      <c r="N1013" s="22">
        <v>0.95059880239521</v>
      </c>
    </row>
    <row r="1014" spans="1:14">
      <c r="A1014" s="1" t="s">
        <v>444</v>
      </c>
      <c r="B1014" s="13" t="s">
        <v>698</v>
      </c>
      <c r="C1014" t="s">
        <v>699</v>
      </c>
      <c r="D1014" s="7" t="s">
        <v>445</v>
      </c>
      <c r="E1014" s="13" t="s">
        <v>363</v>
      </c>
      <c r="H1014" t="s">
        <v>418</v>
      </c>
      <c r="I1014" t="s">
        <v>30</v>
      </c>
      <c r="J1014" s="21" t="s">
        <v>31</v>
      </c>
      <c r="K1014" s="71" t="s">
        <v>702</v>
      </c>
      <c r="L1014" s="20">
        <v>65.7</v>
      </c>
      <c r="M1014" s="20">
        <v>62</v>
      </c>
      <c r="N1014" s="22">
        <v>0.943683409436834</v>
      </c>
    </row>
    <row r="1015" spans="1:14">
      <c r="A1015" s="1" t="s">
        <v>444</v>
      </c>
      <c r="B1015" s="13" t="s">
        <v>698</v>
      </c>
      <c r="C1015" t="s">
        <v>699</v>
      </c>
      <c r="D1015" s="7" t="s">
        <v>445</v>
      </c>
      <c r="E1015" s="13" t="s">
        <v>363</v>
      </c>
      <c r="H1015" t="s">
        <v>418</v>
      </c>
      <c r="I1015" t="s">
        <v>30</v>
      </c>
      <c r="J1015" s="21" t="s">
        <v>31</v>
      </c>
      <c r="K1015" s="71" t="s">
        <v>703</v>
      </c>
      <c r="L1015" s="20">
        <v>64.1</v>
      </c>
      <c r="M1015" s="20">
        <v>60.7</v>
      </c>
      <c r="N1015" s="22">
        <v>0.946957878315133</v>
      </c>
    </row>
    <row r="1016" spans="1:14">
      <c r="A1016" s="1" t="s">
        <v>444</v>
      </c>
      <c r="B1016" s="13" t="s">
        <v>698</v>
      </c>
      <c r="C1016" t="s">
        <v>699</v>
      </c>
      <c r="D1016" s="7" t="s">
        <v>445</v>
      </c>
      <c r="E1016" s="13" t="s">
        <v>363</v>
      </c>
      <c r="H1016" t="s">
        <v>418</v>
      </c>
      <c r="I1016" t="s">
        <v>30</v>
      </c>
      <c r="J1016" s="21" t="s">
        <v>31</v>
      </c>
      <c r="K1016" s="71" t="s">
        <v>704</v>
      </c>
      <c r="L1016" s="20">
        <v>64.7</v>
      </c>
      <c r="M1016" s="20">
        <v>60.7</v>
      </c>
      <c r="N1016" s="22">
        <v>0.938176197836167</v>
      </c>
    </row>
    <row r="1017" spans="1:14">
      <c r="A1017" s="1" t="s">
        <v>444</v>
      </c>
      <c r="B1017" s="13" t="s">
        <v>698</v>
      </c>
      <c r="C1017" t="s">
        <v>699</v>
      </c>
      <c r="D1017" s="7" t="s">
        <v>445</v>
      </c>
      <c r="E1017" s="13" t="s">
        <v>363</v>
      </c>
      <c r="H1017" t="s">
        <v>418</v>
      </c>
      <c r="I1017" t="s">
        <v>30</v>
      </c>
      <c r="J1017" s="21" t="s">
        <v>31</v>
      </c>
      <c r="K1017" s="71" t="s">
        <v>705</v>
      </c>
      <c r="L1017" s="20">
        <v>67.4</v>
      </c>
      <c r="M1017" s="20">
        <v>63.2</v>
      </c>
      <c r="N1017" s="22">
        <v>0.937685459940653</v>
      </c>
    </row>
    <row r="1018" spans="1:14">
      <c r="A1018" s="1" t="s">
        <v>444</v>
      </c>
      <c r="B1018" s="13" t="s">
        <v>698</v>
      </c>
      <c r="C1018" t="s">
        <v>699</v>
      </c>
      <c r="D1018" s="7" t="s">
        <v>445</v>
      </c>
      <c r="E1018" s="13" t="s">
        <v>363</v>
      </c>
      <c r="H1018" t="s">
        <v>418</v>
      </c>
      <c r="I1018" t="s">
        <v>30</v>
      </c>
      <c r="J1018" s="21" t="s">
        <v>31</v>
      </c>
      <c r="K1018" s="71" t="s">
        <v>706</v>
      </c>
      <c r="L1018" s="20">
        <v>68.1</v>
      </c>
      <c r="M1018" s="20">
        <v>63.5</v>
      </c>
      <c r="N1018" s="22">
        <v>0.932452276064611</v>
      </c>
    </row>
    <row r="1019" spans="1:14">
      <c r="A1019" s="1" t="s">
        <v>444</v>
      </c>
      <c r="B1019" s="13" t="s">
        <v>698</v>
      </c>
      <c r="C1019" t="s">
        <v>699</v>
      </c>
      <c r="D1019" s="7" t="s">
        <v>445</v>
      </c>
      <c r="E1019" s="13" t="s">
        <v>363</v>
      </c>
      <c r="H1019" t="s">
        <v>418</v>
      </c>
      <c r="I1019" t="s">
        <v>30</v>
      </c>
      <c r="J1019" s="21" t="s">
        <v>31</v>
      </c>
      <c r="K1019" s="71" t="s">
        <v>707</v>
      </c>
      <c r="L1019" s="20">
        <v>68.8</v>
      </c>
      <c r="M1019" s="20">
        <v>64.3</v>
      </c>
      <c r="N1019" s="22">
        <v>0.934593023255814</v>
      </c>
    </row>
    <row r="1020" spans="1:14">
      <c r="A1020" s="1" t="s">
        <v>444</v>
      </c>
      <c r="B1020" s="13" t="s">
        <v>698</v>
      </c>
      <c r="C1020" t="s">
        <v>699</v>
      </c>
      <c r="D1020" s="7" t="s">
        <v>445</v>
      </c>
      <c r="E1020" s="13" t="s">
        <v>363</v>
      </c>
      <c r="H1020" t="s">
        <v>418</v>
      </c>
      <c r="I1020" t="s">
        <v>30</v>
      </c>
      <c r="J1020" s="21" t="s">
        <v>31</v>
      </c>
      <c r="K1020" s="71" t="s">
        <v>708</v>
      </c>
      <c r="L1020" s="20">
        <v>70.9</v>
      </c>
      <c r="M1020" s="20">
        <v>66.5</v>
      </c>
      <c r="N1020" s="22">
        <v>0.937940761636107</v>
      </c>
    </row>
    <row r="1021" spans="1:14">
      <c r="A1021" s="1" t="s">
        <v>444</v>
      </c>
      <c r="B1021" s="13" t="s">
        <v>698</v>
      </c>
      <c r="C1021" t="s">
        <v>699</v>
      </c>
      <c r="D1021" s="7" t="s">
        <v>445</v>
      </c>
      <c r="E1021" s="13" t="s">
        <v>363</v>
      </c>
      <c r="H1021" t="s">
        <v>418</v>
      </c>
      <c r="I1021" t="s">
        <v>30</v>
      </c>
      <c r="J1021" s="21" t="s">
        <v>31</v>
      </c>
      <c r="K1021" s="71" t="s">
        <v>709</v>
      </c>
      <c r="L1021" s="20">
        <v>66.4</v>
      </c>
      <c r="M1021" s="20">
        <v>64.3</v>
      </c>
      <c r="N1021" s="22">
        <v>0.968373493975903</v>
      </c>
    </row>
    <row r="1022" spans="1:14">
      <c r="A1022" s="1" t="s">
        <v>444</v>
      </c>
      <c r="B1022" s="13" t="s">
        <v>698</v>
      </c>
      <c r="C1022" t="s">
        <v>699</v>
      </c>
      <c r="D1022" s="7" t="s">
        <v>445</v>
      </c>
      <c r="E1022" s="13" t="s">
        <v>363</v>
      </c>
      <c r="H1022" t="s">
        <v>418</v>
      </c>
      <c r="I1022" t="s">
        <v>30</v>
      </c>
      <c r="J1022" s="21" t="s">
        <v>31</v>
      </c>
      <c r="K1022" s="71" t="s">
        <v>710</v>
      </c>
      <c r="L1022" s="20">
        <v>63.3</v>
      </c>
      <c r="M1022" s="20">
        <v>60.5</v>
      </c>
      <c r="N1022" s="22">
        <v>0.955766192733017</v>
      </c>
    </row>
    <row r="1023" spans="1:14">
      <c r="A1023" s="1" t="s">
        <v>444</v>
      </c>
      <c r="B1023" s="13" t="s">
        <v>698</v>
      </c>
      <c r="C1023" t="s">
        <v>699</v>
      </c>
      <c r="D1023" s="7" t="s">
        <v>445</v>
      </c>
      <c r="E1023" s="13" t="s">
        <v>363</v>
      </c>
      <c r="H1023" t="s">
        <v>418</v>
      </c>
      <c r="I1023" t="s">
        <v>30</v>
      </c>
      <c r="J1023" s="21" t="s">
        <v>31</v>
      </c>
      <c r="K1023" s="71" t="s">
        <v>711</v>
      </c>
      <c r="L1023" s="20">
        <v>74.7</v>
      </c>
      <c r="M1023" s="20">
        <v>71.5</v>
      </c>
      <c r="N1023" s="22">
        <v>0.957161981258367</v>
      </c>
    </row>
    <row r="1024" spans="1:14">
      <c r="A1024" s="1" t="s">
        <v>444</v>
      </c>
      <c r="B1024" s="13" t="s">
        <v>698</v>
      </c>
      <c r="C1024" t="s">
        <v>699</v>
      </c>
      <c r="D1024" s="7" t="s">
        <v>445</v>
      </c>
      <c r="E1024" s="13" t="s">
        <v>363</v>
      </c>
      <c r="H1024" t="s">
        <v>418</v>
      </c>
      <c r="I1024" t="s">
        <v>30</v>
      </c>
      <c r="J1024" s="21" t="s">
        <v>31</v>
      </c>
      <c r="K1024" s="71" t="s">
        <v>712</v>
      </c>
      <c r="L1024" s="20">
        <v>68.4</v>
      </c>
      <c r="M1024" s="20">
        <v>62</v>
      </c>
      <c r="N1024" s="22">
        <v>0.906432748538012</v>
      </c>
    </row>
    <row r="1025" spans="1:14">
      <c r="A1025" s="1" t="s">
        <v>444</v>
      </c>
      <c r="B1025" s="13" t="s">
        <v>698</v>
      </c>
      <c r="C1025" t="s">
        <v>699</v>
      </c>
      <c r="D1025" s="7" t="s">
        <v>445</v>
      </c>
      <c r="E1025" s="13" t="s">
        <v>363</v>
      </c>
      <c r="H1025" t="s">
        <v>418</v>
      </c>
      <c r="I1025" t="s">
        <v>30</v>
      </c>
      <c r="J1025" s="21" t="s">
        <v>31</v>
      </c>
      <c r="K1025" s="71" t="s">
        <v>713</v>
      </c>
      <c r="L1025" s="20">
        <v>74.9</v>
      </c>
      <c r="M1025" s="20">
        <v>72.3</v>
      </c>
      <c r="N1025" s="22">
        <v>0.965287049399199</v>
      </c>
    </row>
    <row r="1026" spans="1:14">
      <c r="A1026" s="1" t="s">
        <v>444</v>
      </c>
      <c r="B1026" s="13" t="s">
        <v>698</v>
      </c>
      <c r="C1026" t="s">
        <v>699</v>
      </c>
      <c r="D1026" s="7" t="s">
        <v>445</v>
      </c>
      <c r="E1026" s="13" t="s">
        <v>363</v>
      </c>
      <c r="H1026" t="s">
        <v>418</v>
      </c>
      <c r="I1026" t="s">
        <v>30</v>
      </c>
      <c r="J1026" s="21" t="s">
        <v>31</v>
      </c>
      <c r="K1026" s="71" t="s">
        <v>714</v>
      </c>
      <c r="L1026" s="20">
        <v>69.1</v>
      </c>
      <c r="M1026" s="20">
        <v>66.6</v>
      </c>
      <c r="N1026" s="22">
        <v>0.963820549927641</v>
      </c>
    </row>
    <row r="1027" spans="1:14">
      <c r="A1027" s="1" t="s">
        <v>444</v>
      </c>
      <c r="B1027" s="13" t="s">
        <v>698</v>
      </c>
      <c r="C1027" t="s">
        <v>699</v>
      </c>
      <c r="D1027" s="7" t="s">
        <v>445</v>
      </c>
      <c r="E1027" s="13" t="s">
        <v>363</v>
      </c>
      <c r="H1027" t="s">
        <v>418</v>
      </c>
      <c r="I1027" t="s">
        <v>30</v>
      </c>
      <c r="J1027" s="21" t="s">
        <v>31</v>
      </c>
      <c r="K1027" s="71" t="s">
        <v>715</v>
      </c>
      <c r="L1027" s="20">
        <v>70.5</v>
      </c>
      <c r="M1027" s="20">
        <v>66.8</v>
      </c>
      <c r="N1027" s="22">
        <v>0.947517730496454</v>
      </c>
    </row>
    <row r="1028" spans="1:14">
      <c r="A1028" s="1" t="s">
        <v>444</v>
      </c>
      <c r="B1028" s="13" t="s">
        <v>698</v>
      </c>
      <c r="C1028" t="s">
        <v>699</v>
      </c>
      <c r="D1028" s="7" t="s">
        <v>445</v>
      </c>
      <c r="E1028" s="13" t="s">
        <v>363</v>
      </c>
      <c r="H1028" t="s">
        <v>418</v>
      </c>
      <c r="I1028" t="s">
        <v>30</v>
      </c>
      <c r="J1028" s="21" t="s">
        <v>31</v>
      </c>
      <c r="K1028" s="71" t="s">
        <v>716</v>
      </c>
      <c r="L1028" s="20">
        <v>69.1</v>
      </c>
      <c r="M1028" s="20">
        <v>67.4</v>
      </c>
      <c r="N1028" s="22">
        <v>0.975397973950796</v>
      </c>
    </row>
    <row r="1029" spans="1:14">
      <c r="A1029" s="1" t="s">
        <v>444</v>
      </c>
      <c r="B1029" s="13" t="s">
        <v>698</v>
      </c>
      <c r="C1029" t="s">
        <v>699</v>
      </c>
      <c r="D1029" s="7" t="s">
        <v>445</v>
      </c>
      <c r="E1029" s="13" t="s">
        <v>363</v>
      </c>
      <c r="H1029" t="s">
        <v>418</v>
      </c>
      <c r="I1029" t="s">
        <v>30</v>
      </c>
      <c r="J1029" s="21" t="s">
        <v>31</v>
      </c>
      <c r="K1029" s="71" t="s">
        <v>717</v>
      </c>
      <c r="L1029" s="20">
        <v>60.2</v>
      </c>
      <c r="M1029" s="20">
        <v>56</v>
      </c>
      <c r="N1029" s="22">
        <v>0.930232558139535</v>
      </c>
    </row>
    <row r="1030" spans="1:14">
      <c r="A1030" s="1" t="s">
        <v>444</v>
      </c>
      <c r="B1030" s="13" t="s">
        <v>698</v>
      </c>
      <c r="C1030" t="s">
        <v>699</v>
      </c>
      <c r="D1030" s="7" t="s">
        <v>445</v>
      </c>
      <c r="E1030" s="13" t="s">
        <v>363</v>
      </c>
      <c r="H1030" t="s">
        <v>418</v>
      </c>
      <c r="I1030" t="s">
        <v>30</v>
      </c>
      <c r="J1030" s="21" t="s">
        <v>31</v>
      </c>
      <c r="K1030" s="71" t="s">
        <v>718</v>
      </c>
      <c r="L1030" s="20">
        <v>58.6</v>
      </c>
      <c r="M1030" s="20">
        <v>55</v>
      </c>
      <c r="N1030" s="22">
        <v>0.938566552901024</v>
      </c>
    </row>
    <row r="1031" spans="1:14">
      <c r="A1031" s="1" t="s">
        <v>444</v>
      </c>
      <c r="B1031" s="13" t="s">
        <v>698</v>
      </c>
      <c r="C1031" t="s">
        <v>699</v>
      </c>
      <c r="D1031" s="7" t="s">
        <v>445</v>
      </c>
      <c r="E1031" s="13" t="s">
        <v>363</v>
      </c>
      <c r="H1031" t="s">
        <v>418</v>
      </c>
      <c r="I1031" t="s">
        <v>30</v>
      </c>
      <c r="J1031" s="21" t="s">
        <v>31</v>
      </c>
      <c r="K1031" s="71" t="s">
        <v>719</v>
      </c>
      <c r="L1031" s="20">
        <v>62.6</v>
      </c>
      <c r="M1031" s="20">
        <v>57.8</v>
      </c>
      <c r="N1031" s="22">
        <v>0.92332268370607</v>
      </c>
    </row>
    <row r="1032" spans="1:14">
      <c r="A1032" s="1" t="s">
        <v>444</v>
      </c>
      <c r="B1032" s="13" t="s">
        <v>698</v>
      </c>
      <c r="C1032" t="s">
        <v>699</v>
      </c>
      <c r="D1032" s="7" t="s">
        <v>445</v>
      </c>
      <c r="E1032" s="13" t="s">
        <v>363</v>
      </c>
      <c r="H1032" t="s">
        <v>418</v>
      </c>
      <c r="I1032" t="s">
        <v>30</v>
      </c>
      <c r="J1032" s="21" t="s">
        <v>31</v>
      </c>
      <c r="K1032" s="71" t="s">
        <v>720</v>
      </c>
      <c r="L1032" s="20">
        <v>61.3</v>
      </c>
      <c r="M1032" s="20">
        <v>56.3</v>
      </c>
      <c r="N1032" s="22">
        <v>0.918433931484502</v>
      </c>
    </row>
    <row r="1033" s="18" customFormat="1" spans="1:21">
      <c r="A1033" s="39" t="s">
        <v>444</v>
      </c>
      <c r="B1033" s="40" t="s">
        <v>698</v>
      </c>
      <c r="C1033" s="18" t="s">
        <v>699</v>
      </c>
      <c r="D1033" s="78" t="s">
        <v>445</v>
      </c>
      <c r="E1033" s="40" t="s">
        <v>363</v>
      </c>
      <c r="H1033" s="18" t="s">
        <v>418</v>
      </c>
      <c r="I1033" s="18" t="s">
        <v>30</v>
      </c>
      <c r="J1033" s="43" t="s">
        <v>31</v>
      </c>
      <c r="K1033" s="79" t="s">
        <v>721</v>
      </c>
      <c r="L1033" s="42">
        <v>62</v>
      </c>
      <c r="M1033" s="42">
        <v>60</v>
      </c>
      <c r="N1033" s="44">
        <v>0.967741935483871</v>
      </c>
      <c r="O1033" s="45"/>
      <c r="P1033" s="39"/>
      <c r="U1033" s="39"/>
    </row>
    <row r="1034" spans="1:14">
      <c r="A1034" s="1" t="s">
        <v>444</v>
      </c>
      <c r="B1034" s="13" t="s">
        <v>360</v>
      </c>
      <c r="C1034">
        <v>1997</v>
      </c>
      <c r="D1034" s="78" t="s">
        <v>445</v>
      </c>
      <c r="E1034" s="13" t="s">
        <v>363</v>
      </c>
      <c r="H1034" t="s">
        <v>722</v>
      </c>
      <c r="I1034" t="s">
        <v>30</v>
      </c>
      <c r="J1034" s="21" t="s">
        <v>335</v>
      </c>
      <c r="K1034" s="71" t="s">
        <v>723</v>
      </c>
      <c r="L1034" s="20">
        <v>18</v>
      </c>
      <c r="M1034" s="20">
        <v>18</v>
      </c>
      <c r="N1034" s="22">
        <v>1</v>
      </c>
    </row>
    <row r="1035" spans="1:14">
      <c r="A1035" s="1" t="s">
        <v>444</v>
      </c>
      <c r="B1035" s="13" t="s">
        <v>360</v>
      </c>
      <c r="C1035">
        <v>1997</v>
      </c>
      <c r="D1035" s="78" t="s">
        <v>445</v>
      </c>
      <c r="E1035" s="13" t="s">
        <v>363</v>
      </c>
      <c r="H1035" t="s">
        <v>722</v>
      </c>
      <c r="I1035" t="s">
        <v>30</v>
      </c>
      <c r="J1035" s="21" t="s">
        <v>335</v>
      </c>
      <c r="K1035" s="71" t="s">
        <v>724</v>
      </c>
      <c r="L1035" s="20">
        <v>14.5</v>
      </c>
      <c r="M1035" s="20">
        <v>15.1</v>
      </c>
      <c r="N1035" s="22">
        <v>1.04137931034483</v>
      </c>
    </row>
    <row r="1036" spans="1:14">
      <c r="A1036" s="1" t="s">
        <v>444</v>
      </c>
      <c r="B1036" s="13" t="s">
        <v>360</v>
      </c>
      <c r="C1036">
        <v>1997</v>
      </c>
      <c r="D1036" s="78" t="s">
        <v>445</v>
      </c>
      <c r="E1036" s="13" t="s">
        <v>363</v>
      </c>
      <c r="H1036" t="s">
        <v>722</v>
      </c>
      <c r="I1036" t="s">
        <v>30</v>
      </c>
      <c r="J1036" s="21" t="s">
        <v>335</v>
      </c>
      <c r="K1036" s="71" t="s">
        <v>725</v>
      </c>
      <c r="L1036" s="20">
        <v>21.1</v>
      </c>
      <c r="M1036" s="20">
        <v>21.8</v>
      </c>
      <c r="N1036" s="22">
        <v>1.03317535545024</v>
      </c>
    </row>
    <row r="1037" spans="1:14">
      <c r="A1037" s="1" t="s">
        <v>444</v>
      </c>
      <c r="B1037" s="13" t="s">
        <v>360</v>
      </c>
      <c r="C1037">
        <v>1997</v>
      </c>
      <c r="D1037" s="78" t="s">
        <v>445</v>
      </c>
      <c r="E1037" s="13" t="s">
        <v>363</v>
      </c>
      <c r="H1037" t="s">
        <v>722</v>
      </c>
      <c r="I1037" t="s">
        <v>30</v>
      </c>
      <c r="J1037" s="21" t="s">
        <v>335</v>
      </c>
      <c r="K1037" s="71" t="s">
        <v>726</v>
      </c>
      <c r="L1037" s="20">
        <v>28.3</v>
      </c>
      <c r="M1037" s="20">
        <v>28.6</v>
      </c>
      <c r="N1037" s="22">
        <v>1.01060070671378</v>
      </c>
    </row>
    <row r="1038" spans="1:14">
      <c r="A1038" s="1" t="s">
        <v>444</v>
      </c>
      <c r="B1038" s="13" t="s">
        <v>360</v>
      </c>
      <c r="C1038">
        <v>1997</v>
      </c>
      <c r="D1038" s="78" t="s">
        <v>445</v>
      </c>
      <c r="E1038" s="13" t="s">
        <v>363</v>
      </c>
      <c r="H1038" t="s">
        <v>722</v>
      </c>
      <c r="I1038" t="s">
        <v>30</v>
      </c>
      <c r="J1038" s="21" t="s">
        <v>335</v>
      </c>
      <c r="K1038" s="71" t="s">
        <v>727</v>
      </c>
      <c r="L1038" s="20">
        <v>29.5</v>
      </c>
      <c r="M1038" s="20">
        <v>30.1</v>
      </c>
      <c r="N1038" s="22">
        <v>1.02033898305085</v>
      </c>
    </row>
    <row r="1039" spans="1:14">
      <c r="A1039" s="1" t="s">
        <v>444</v>
      </c>
      <c r="B1039" s="13" t="s">
        <v>360</v>
      </c>
      <c r="C1039">
        <v>1997</v>
      </c>
      <c r="D1039" s="78" t="s">
        <v>445</v>
      </c>
      <c r="E1039" s="13" t="s">
        <v>363</v>
      </c>
      <c r="H1039" t="s">
        <v>722</v>
      </c>
      <c r="I1039" t="s">
        <v>30</v>
      </c>
      <c r="J1039" s="21" t="s">
        <v>335</v>
      </c>
      <c r="K1039" s="71" t="s">
        <v>728</v>
      </c>
      <c r="L1039" s="20">
        <v>27.2</v>
      </c>
      <c r="M1039" s="20">
        <v>27.2</v>
      </c>
      <c r="N1039" s="22">
        <v>1</v>
      </c>
    </row>
    <row r="1040" s="18" customFormat="1" spans="1:21">
      <c r="A1040" s="39" t="s">
        <v>444</v>
      </c>
      <c r="B1040" s="40" t="s">
        <v>360</v>
      </c>
      <c r="C1040" s="18">
        <v>1997</v>
      </c>
      <c r="D1040" s="78" t="s">
        <v>445</v>
      </c>
      <c r="E1040" s="40" t="s">
        <v>363</v>
      </c>
      <c r="H1040" s="18" t="s">
        <v>722</v>
      </c>
      <c r="I1040" s="18" t="s">
        <v>30</v>
      </c>
      <c r="J1040" s="43" t="s">
        <v>335</v>
      </c>
      <c r="K1040" s="79" t="s">
        <v>729</v>
      </c>
      <c r="L1040" s="42">
        <v>45.7</v>
      </c>
      <c r="M1040" s="42">
        <v>45.5</v>
      </c>
      <c r="N1040" s="44">
        <v>0.99562363238512</v>
      </c>
      <c r="O1040" s="45"/>
      <c r="P1040" s="39"/>
      <c r="U1040" s="39"/>
    </row>
    <row r="1041" spans="1:14">
      <c r="A1041" s="1" t="s">
        <v>456</v>
      </c>
      <c r="B1041" s="13" t="s">
        <v>457</v>
      </c>
      <c r="C1041" t="s">
        <v>458</v>
      </c>
      <c r="D1041" s="7" t="s">
        <v>459</v>
      </c>
      <c r="E1041" s="13" t="s">
        <v>363</v>
      </c>
      <c r="H1041" t="s">
        <v>730</v>
      </c>
      <c r="I1041" t="s">
        <v>30</v>
      </c>
      <c r="J1041" s="21" t="s">
        <v>335</v>
      </c>
      <c r="K1041" s="71" t="s">
        <v>731</v>
      </c>
      <c r="L1041" s="20">
        <v>12.39</v>
      </c>
      <c r="M1041" s="20">
        <v>9.44</v>
      </c>
      <c r="N1041" s="22">
        <v>0.761904761904762</v>
      </c>
    </row>
    <row r="1042" spans="1:15">
      <c r="A1042" s="1" t="s">
        <v>456</v>
      </c>
      <c r="B1042" s="13" t="s">
        <v>457</v>
      </c>
      <c r="C1042" t="s">
        <v>458</v>
      </c>
      <c r="D1042" s="7" t="s">
        <v>459</v>
      </c>
      <c r="E1042" s="13" t="s">
        <v>363</v>
      </c>
      <c r="H1042" t="s">
        <v>730</v>
      </c>
      <c r="I1042" t="s">
        <v>30</v>
      </c>
      <c r="J1042" s="21" t="s">
        <v>335</v>
      </c>
      <c r="K1042" s="71" t="s">
        <v>732</v>
      </c>
      <c r="L1042" s="20">
        <v>16.93</v>
      </c>
      <c r="M1042" s="20">
        <v>14.82</v>
      </c>
      <c r="N1042" s="22">
        <v>0.87536916715889</v>
      </c>
      <c r="O1042" s="23">
        <v>2.10174e-13</v>
      </c>
    </row>
    <row r="1043" spans="1:15">
      <c r="A1043" s="1" t="s">
        <v>456</v>
      </c>
      <c r="B1043" s="13" t="s">
        <v>457</v>
      </c>
      <c r="C1043" t="s">
        <v>458</v>
      </c>
      <c r="D1043" s="7" t="s">
        <v>459</v>
      </c>
      <c r="E1043" s="13" t="s">
        <v>363</v>
      </c>
      <c r="H1043" t="s">
        <v>730</v>
      </c>
      <c r="I1043" t="s">
        <v>30</v>
      </c>
      <c r="J1043" s="21" t="s">
        <v>335</v>
      </c>
      <c r="K1043" s="71" t="s">
        <v>733</v>
      </c>
      <c r="L1043" s="20">
        <v>18.8</v>
      </c>
      <c r="M1043" s="20">
        <v>16.23</v>
      </c>
      <c r="N1043" s="22">
        <v>0.863297872340426</v>
      </c>
      <c r="O1043" s="23">
        <v>1.66261e-13</v>
      </c>
    </row>
    <row r="1044" spans="1:15">
      <c r="A1044" s="1" t="s">
        <v>456</v>
      </c>
      <c r="B1044" s="13" t="s">
        <v>457</v>
      </c>
      <c r="C1044" t="s">
        <v>458</v>
      </c>
      <c r="D1044" s="7" t="s">
        <v>459</v>
      </c>
      <c r="E1044" s="13" t="s">
        <v>363</v>
      </c>
      <c r="H1044" t="s">
        <v>730</v>
      </c>
      <c r="I1044" t="s">
        <v>30</v>
      </c>
      <c r="J1044" s="21" t="s">
        <v>335</v>
      </c>
      <c r="K1044" s="71" t="s">
        <v>734</v>
      </c>
      <c r="L1044" s="20">
        <v>20.32</v>
      </c>
      <c r="M1044" s="20">
        <v>18.37</v>
      </c>
      <c r="N1044" s="22">
        <v>0.904035433070866</v>
      </c>
      <c r="O1044" s="23">
        <v>6.77183e-13</v>
      </c>
    </row>
    <row r="1045" spans="1:15">
      <c r="A1045" s="1" t="s">
        <v>456</v>
      </c>
      <c r="B1045" s="13" t="s">
        <v>457</v>
      </c>
      <c r="C1045" t="s">
        <v>458</v>
      </c>
      <c r="D1045" s="7" t="s">
        <v>459</v>
      </c>
      <c r="E1045" s="13" t="s">
        <v>363</v>
      </c>
      <c r="H1045" t="s">
        <v>730</v>
      </c>
      <c r="I1045" t="s">
        <v>30</v>
      </c>
      <c r="J1045" s="21" t="s">
        <v>335</v>
      </c>
      <c r="K1045" s="71" t="s">
        <v>735</v>
      </c>
      <c r="L1045" s="20">
        <v>15.07</v>
      </c>
      <c r="M1045" s="20">
        <v>12.47</v>
      </c>
      <c r="N1045" s="22">
        <v>0.827471798274718</v>
      </c>
      <c r="O1045" s="23">
        <v>8.14443e-14</v>
      </c>
    </row>
    <row r="1046" spans="1:15">
      <c r="A1046" s="1" t="s">
        <v>456</v>
      </c>
      <c r="B1046" s="13" t="s">
        <v>457</v>
      </c>
      <c r="C1046" t="s">
        <v>458</v>
      </c>
      <c r="D1046" s="7" t="s">
        <v>459</v>
      </c>
      <c r="E1046" s="13" t="s">
        <v>363</v>
      </c>
      <c r="H1046" t="s">
        <v>730</v>
      </c>
      <c r="I1046" t="s">
        <v>30</v>
      </c>
      <c r="J1046" s="21" t="s">
        <v>335</v>
      </c>
      <c r="K1046" s="71" t="s">
        <v>736</v>
      </c>
      <c r="L1046" s="20">
        <v>17.34</v>
      </c>
      <c r="M1046" s="20">
        <v>14.74</v>
      </c>
      <c r="N1046" s="22">
        <v>0.850057670126874</v>
      </c>
      <c r="O1046" s="23">
        <v>6.49428e-14</v>
      </c>
    </row>
    <row r="1047" spans="1:15">
      <c r="A1047" s="1" t="s">
        <v>456</v>
      </c>
      <c r="B1047" s="13" t="s">
        <v>457</v>
      </c>
      <c r="C1047" t="s">
        <v>458</v>
      </c>
      <c r="D1047" s="7" t="s">
        <v>459</v>
      </c>
      <c r="E1047" s="13" t="s">
        <v>363</v>
      </c>
      <c r="H1047" t="s">
        <v>730</v>
      </c>
      <c r="I1047" t="s">
        <v>30</v>
      </c>
      <c r="J1047" s="21" t="s">
        <v>335</v>
      </c>
      <c r="K1047" s="71" t="s">
        <v>737</v>
      </c>
      <c r="L1047" s="20">
        <v>22.45</v>
      </c>
      <c r="M1047" s="20">
        <v>20.84</v>
      </c>
      <c r="N1047" s="22">
        <v>0.928285077951002</v>
      </c>
      <c r="O1047" s="23">
        <v>3.29243e-13</v>
      </c>
    </row>
    <row r="1048" s="18" customFormat="1" spans="1:21">
      <c r="A1048" s="39" t="s">
        <v>456</v>
      </c>
      <c r="B1048" s="40" t="s">
        <v>457</v>
      </c>
      <c r="C1048" s="18" t="s">
        <v>458</v>
      </c>
      <c r="D1048" s="78" t="s">
        <v>459</v>
      </c>
      <c r="E1048" s="40" t="s">
        <v>363</v>
      </c>
      <c r="H1048" s="18" t="s">
        <v>730</v>
      </c>
      <c r="I1048" s="18" t="s">
        <v>30</v>
      </c>
      <c r="J1048" s="43" t="s">
        <v>335</v>
      </c>
      <c r="K1048" s="79" t="s">
        <v>738</v>
      </c>
      <c r="L1048" s="42">
        <v>22.78</v>
      </c>
      <c r="M1048" s="42">
        <v>21.67</v>
      </c>
      <c r="N1048" s="44">
        <v>0.951273046532046</v>
      </c>
      <c r="O1048" s="45">
        <v>5.79652e-14</v>
      </c>
      <c r="P1048" s="39"/>
      <c r="U1048" s="39"/>
    </row>
    <row r="1049" spans="1:14">
      <c r="A1049" s="1" t="s">
        <v>339</v>
      </c>
      <c r="B1049" s="13" t="s">
        <v>504</v>
      </c>
      <c r="C1049">
        <v>1999</v>
      </c>
      <c r="D1049" s="1" t="s">
        <v>506</v>
      </c>
      <c r="E1049" s="13" t="s">
        <v>363</v>
      </c>
      <c r="H1049" t="s">
        <v>739</v>
      </c>
      <c r="I1049" t="s">
        <v>30</v>
      </c>
      <c r="J1049" s="21" t="s">
        <v>335</v>
      </c>
      <c r="K1049" s="71" t="s">
        <v>740</v>
      </c>
      <c r="L1049" s="20">
        <v>14.28</v>
      </c>
      <c r="M1049" s="20">
        <v>14.36</v>
      </c>
      <c r="N1049" s="22">
        <v>1.00560224089636</v>
      </c>
    </row>
    <row r="1050" spans="1:14">
      <c r="A1050" s="1" t="s">
        <v>339</v>
      </c>
      <c r="B1050" s="13" t="s">
        <v>504</v>
      </c>
      <c r="C1050">
        <v>1999</v>
      </c>
      <c r="D1050" s="1" t="s">
        <v>506</v>
      </c>
      <c r="E1050" s="13" t="s">
        <v>363</v>
      </c>
      <c r="H1050" t="s">
        <v>739</v>
      </c>
      <c r="I1050" t="s">
        <v>30</v>
      </c>
      <c r="J1050" s="21" t="s">
        <v>335</v>
      </c>
      <c r="K1050" s="71" t="s">
        <v>741</v>
      </c>
      <c r="L1050" s="20">
        <v>14.99</v>
      </c>
      <c r="M1050" s="20">
        <v>15.2</v>
      </c>
      <c r="N1050" s="22">
        <v>1.01400933955971</v>
      </c>
    </row>
    <row r="1051" spans="1:15">
      <c r="A1051" s="1" t="s">
        <v>339</v>
      </c>
      <c r="B1051" s="13" t="s">
        <v>504</v>
      </c>
      <c r="C1051">
        <v>1999</v>
      </c>
      <c r="D1051" s="1" t="s">
        <v>506</v>
      </c>
      <c r="E1051" s="13" t="s">
        <v>363</v>
      </c>
      <c r="H1051" t="s">
        <v>739</v>
      </c>
      <c r="I1051" t="s">
        <v>30</v>
      </c>
      <c r="J1051" s="21" t="s">
        <v>335</v>
      </c>
      <c r="K1051" s="71" t="s">
        <v>742</v>
      </c>
      <c r="L1051" s="20">
        <v>14.31</v>
      </c>
      <c r="M1051" s="20">
        <v>14.27</v>
      </c>
      <c r="N1051" s="22">
        <v>0.997204751921733</v>
      </c>
      <c r="O1051" s="23">
        <v>1.35e-13</v>
      </c>
    </row>
    <row r="1052" spans="1:14">
      <c r="A1052" s="1" t="s">
        <v>339</v>
      </c>
      <c r="B1052" s="13" t="s">
        <v>504</v>
      </c>
      <c r="C1052">
        <v>1999</v>
      </c>
      <c r="D1052" s="1" t="s">
        <v>506</v>
      </c>
      <c r="E1052" s="13" t="s">
        <v>363</v>
      </c>
      <c r="H1052" t="s">
        <v>739</v>
      </c>
      <c r="I1052" t="s">
        <v>30</v>
      </c>
      <c r="J1052" s="21" t="s">
        <v>335</v>
      </c>
      <c r="K1052" s="71" t="s">
        <v>743</v>
      </c>
      <c r="L1052" s="20">
        <v>15.06</v>
      </c>
      <c r="M1052" s="20">
        <v>15.24</v>
      </c>
      <c r="N1052" s="22">
        <v>1.01195219123506</v>
      </c>
    </row>
    <row r="1053" spans="1:14">
      <c r="A1053" s="1" t="s">
        <v>339</v>
      </c>
      <c r="B1053" s="13" t="s">
        <v>504</v>
      </c>
      <c r="C1053">
        <v>1999</v>
      </c>
      <c r="D1053" s="1" t="s">
        <v>506</v>
      </c>
      <c r="E1053" s="13" t="s">
        <v>363</v>
      </c>
      <c r="H1053" t="s">
        <v>739</v>
      </c>
      <c r="I1053" t="s">
        <v>30</v>
      </c>
      <c r="J1053" s="21" t="s">
        <v>335</v>
      </c>
      <c r="K1053" s="71" t="s">
        <v>744</v>
      </c>
      <c r="L1053" s="20">
        <v>14.66</v>
      </c>
      <c r="M1053" s="20">
        <v>14.72</v>
      </c>
      <c r="N1053" s="22">
        <v>1.00409276944065</v>
      </c>
    </row>
    <row r="1054" spans="1:14">
      <c r="A1054" s="1" t="s">
        <v>339</v>
      </c>
      <c r="B1054" s="13" t="s">
        <v>504</v>
      </c>
      <c r="C1054">
        <v>1999</v>
      </c>
      <c r="D1054" s="1" t="s">
        <v>506</v>
      </c>
      <c r="E1054" s="13" t="s">
        <v>363</v>
      </c>
      <c r="H1054" t="s">
        <v>739</v>
      </c>
      <c r="I1054" t="s">
        <v>30</v>
      </c>
      <c r="J1054" s="21" t="s">
        <v>335</v>
      </c>
      <c r="K1054" s="71" t="s">
        <v>745</v>
      </c>
      <c r="L1054" s="20">
        <v>14.65</v>
      </c>
      <c r="M1054" s="20">
        <v>14.79</v>
      </c>
      <c r="N1054" s="22">
        <v>1.00955631399317</v>
      </c>
    </row>
    <row r="1055" spans="1:14">
      <c r="A1055" s="1" t="s">
        <v>339</v>
      </c>
      <c r="B1055" s="13" t="s">
        <v>504</v>
      </c>
      <c r="C1055">
        <v>1999</v>
      </c>
      <c r="D1055" s="1" t="s">
        <v>506</v>
      </c>
      <c r="E1055" s="13" t="s">
        <v>363</v>
      </c>
      <c r="H1055" t="s">
        <v>739</v>
      </c>
      <c r="I1055" t="s">
        <v>30</v>
      </c>
      <c r="J1055" s="21" t="s">
        <v>335</v>
      </c>
      <c r="K1055" s="71" t="s">
        <v>746</v>
      </c>
      <c r="L1055" s="20">
        <v>14.85</v>
      </c>
      <c r="M1055" s="20">
        <v>14.84</v>
      </c>
      <c r="N1055" s="22">
        <v>0.999326599326599</v>
      </c>
    </row>
    <row r="1056" spans="1:14">
      <c r="A1056" s="1" t="s">
        <v>339</v>
      </c>
      <c r="B1056" s="13" t="s">
        <v>504</v>
      </c>
      <c r="C1056">
        <v>1999</v>
      </c>
      <c r="D1056" s="1" t="s">
        <v>506</v>
      </c>
      <c r="E1056" s="13" t="s">
        <v>363</v>
      </c>
      <c r="H1056" t="s">
        <v>739</v>
      </c>
      <c r="I1056" t="s">
        <v>30</v>
      </c>
      <c r="J1056" s="21" t="s">
        <v>335</v>
      </c>
      <c r="K1056" s="71" t="s">
        <v>747</v>
      </c>
      <c r="L1056" s="20">
        <v>15.51</v>
      </c>
      <c r="M1056" s="20">
        <v>15.58</v>
      </c>
      <c r="N1056" s="22">
        <v>1.00451321727917</v>
      </c>
    </row>
    <row r="1057" spans="1:14">
      <c r="A1057" s="1" t="s">
        <v>339</v>
      </c>
      <c r="B1057" s="13" t="s">
        <v>504</v>
      </c>
      <c r="C1057">
        <v>1999</v>
      </c>
      <c r="D1057" s="1" t="s">
        <v>506</v>
      </c>
      <c r="E1057" s="13" t="s">
        <v>363</v>
      </c>
      <c r="H1057" t="s">
        <v>739</v>
      </c>
      <c r="I1057" t="s">
        <v>30</v>
      </c>
      <c r="J1057" s="21" t="s">
        <v>335</v>
      </c>
      <c r="K1057" s="71" t="s">
        <v>748</v>
      </c>
      <c r="L1057" s="20">
        <v>15.5</v>
      </c>
      <c r="M1057" s="20">
        <v>15.53</v>
      </c>
      <c r="N1057" s="22">
        <v>1.00193548387097</v>
      </c>
    </row>
    <row r="1058" spans="1:14">
      <c r="A1058" s="1" t="s">
        <v>339</v>
      </c>
      <c r="B1058" s="13" t="s">
        <v>504</v>
      </c>
      <c r="C1058">
        <v>1999</v>
      </c>
      <c r="D1058" s="1" t="s">
        <v>506</v>
      </c>
      <c r="E1058" s="13" t="s">
        <v>363</v>
      </c>
      <c r="H1058" t="s">
        <v>739</v>
      </c>
      <c r="I1058" t="s">
        <v>30</v>
      </c>
      <c r="J1058" s="21" t="s">
        <v>335</v>
      </c>
      <c r="K1058" s="71" t="s">
        <v>749</v>
      </c>
      <c r="L1058" s="20">
        <v>14.81</v>
      </c>
      <c r="M1058" s="20">
        <v>14.82</v>
      </c>
      <c r="N1058" s="22">
        <v>1.00067521944632</v>
      </c>
    </row>
    <row r="1059" spans="1:14">
      <c r="A1059" s="1" t="s">
        <v>339</v>
      </c>
      <c r="B1059" s="13" t="s">
        <v>504</v>
      </c>
      <c r="C1059">
        <v>1999</v>
      </c>
      <c r="D1059" s="1" t="s">
        <v>506</v>
      </c>
      <c r="E1059" s="13" t="s">
        <v>363</v>
      </c>
      <c r="H1059" t="s">
        <v>739</v>
      </c>
      <c r="I1059" t="s">
        <v>30</v>
      </c>
      <c r="J1059" s="21" t="s">
        <v>335</v>
      </c>
      <c r="K1059" s="71" t="s">
        <v>750</v>
      </c>
      <c r="L1059" s="20">
        <v>16.09</v>
      </c>
      <c r="M1059" s="20">
        <v>16.21</v>
      </c>
      <c r="N1059" s="22">
        <v>1.00745804847732</v>
      </c>
    </row>
    <row r="1060" spans="1:14">
      <c r="A1060" s="1" t="s">
        <v>339</v>
      </c>
      <c r="B1060" s="13" t="s">
        <v>504</v>
      </c>
      <c r="C1060">
        <v>1999</v>
      </c>
      <c r="D1060" s="1" t="s">
        <v>506</v>
      </c>
      <c r="E1060" s="13" t="s">
        <v>363</v>
      </c>
      <c r="H1060" t="s">
        <v>739</v>
      </c>
      <c r="I1060" t="s">
        <v>30</v>
      </c>
      <c r="J1060" s="21" t="s">
        <v>335</v>
      </c>
      <c r="K1060" s="71" t="s">
        <v>751</v>
      </c>
      <c r="L1060" s="20">
        <v>16.91</v>
      </c>
      <c r="M1060" s="20">
        <v>16.91</v>
      </c>
      <c r="N1060" s="22">
        <v>1</v>
      </c>
    </row>
    <row r="1061" spans="1:14">
      <c r="A1061" s="1" t="s">
        <v>339</v>
      </c>
      <c r="B1061" s="13" t="s">
        <v>504</v>
      </c>
      <c r="C1061">
        <v>1999</v>
      </c>
      <c r="D1061" s="1" t="s">
        <v>506</v>
      </c>
      <c r="E1061" s="13" t="s">
        <v>363</v>
      </c>
      <c r="H1061" t="s">
        <v>739</v>
      </c>
      <c r="I1061" t="s">
        <v>30</v>
      </c>
      <c r="J1061" s="21" t="s">
        <v>335</v>
      </c>
      <c r="K1061" s="71" t="s">
        <v>752</v>
      </c>
      <c r="L1061" s="20">
        <v>16.09</v>
      </c>
      <c r="M1061" s="20">
        <v>16.14</v>
      </c>
      <c r="N1061" s="22">
        <v>1.00310752019888</v>
      </c>
    </row>
    <row r="1062" spans="1:14">
      <c r="A1062" s="1" t="s">
        <v>339</v>
      </c>
      <c r="B1062" s="13" t="s">
        <v>504</v>
      </c>
      <c r="C1062">
        <v>1999</v>
      </c>
      <c r="D1062" s="1" t="s">
        <v>506</v>
      </c>
      <c r="E1062" s="13" t="s">
        <v>363</v>
      </c>
      <c r="H1062" t="s">
        <v>739</v>
      </c>
      <c r="I1062" t="s">
        <v>30</v>
      </c>
      <c r="J1062" s="21" t="s">
        <v>335</v>
      </c>
      <c r="K1062" s="71" t="s">
        <v>753</v>
      </c>
      <c r="L1062" s="20">
        <v>14.51</v>
      </c>
      <c r="M1062" s="20">
        <v>14.79</v>
      </c>
      <c r="N1062" s="22">
        <v>1.01929703652653</v>
      </c>
    </row>
    <row r="1063" spans="1:14">
      <c r="A1063" s="1" t="s">
        <v>339</v>
      </c>
      <c r="B1063" s="13" t="s">
        <v>504</v>
      </c>
      <c r="C1063">
        <v>1999</v>
      </c>
      <c r="D1063" s="1" t="s">
        <v>506</v>
      </c>
      <c r="E1063" s="13" t="s">
        <v>363</v>
      </c>
      <c r="H1063" t="s">
        <v>739</v>
      </c>
      <c r="I1063" t="s">
        <v>30</v>
      </c>
      <c r="J1063" s="21" t="s">
        <v>335</v>
      </c>
      <c r="K1063" s="71" t="s">
        <v>754</v>
      </c>
      <c r="L1063" s="20">
        <v>16.49</v>
      </c>
      <c r="M1063" s="20">
        <v>16.42</v>
      </c>
      <c r="N1063" s="22">
        <v>0.995755003032141</v>
      </c>
    </row>
    <row r="1064" spans="1:14">
      <c r="A1064" s="1" t="s">
        <v>339</v>
      </c>
      <c r="B1064" s="13" t="s">
        <v>504</v>
      </c>
      <c r="C1064">
        <v>1999</v>
      </c>
      <c r="D1064" s="1" t="s">
        <v>506</v>
      </c>
      <c r="E1064" s="13" t="s">
        <v>363</v>
      </c>
      <c r="H1064" t="s">
        <v>739</v>
      </c>
      <c r="I1064" t="s">
        <v>30</v>
      </c>
      <c r="J1064" s="21" t="s">
        <v>335</v>
      </c>
      <c r="K1064" s="71" t="s">
        <v>755</v>
      </c>
      <c r="L1064" s="20">
        <v>23.73</v>
      </c>
      <c r="M1064" s="20">
        <v>23.53</v>
      </c>
      <c r="N1064" s="22">
        <v>0.99157184997893</v>
      </c>
    </row>
    <row r="1065" spans="1:14">
      <c r="A1065" s="1" t="s">
        <v>339</v>
      </c>
      <c r="B1065" s="13" t="s">
        <v>504</v>
      </c>
      <c r="C1065">
        <v>1999</v>
      </c>
      <c r="D1065" s="1" t="s">
        <v>506</v>
      </c>
      <c r="E1065" s="13" t="s">
        <v>363</v>
      </c>
      <c r="H1065" t="s">
        <v>739</v>
      </c>
      <c r="I1065" t="s">
        <v>30</v>
      </c>
      <c r="J1065" s="21" t="s">
        <v>335</v>
      </c>
      <c r="K1065" s="71" t="s">
        <v>756</v>
      </c>
      <c r="L1065" s="20">
        <v>24.49</v>
      </c>
      <c r="M1065" s="20">
        <v>24.42</v>
      </c>
      <c r="N1065" s="22">
        <v>0.997141690485913</v>
      </c>
    </row>
    <row r="1066" spans="1:14">
      <c r="A1066" s="1" t="s">
        <v>339</v>
      </c>
      <c r="B1066" s="13" t="s">
        <v>504</v>
      </c>
      <c r="C1066">
        <v>1999</v>
      </c>
      <c r="D1066" s="1" t="s">
        <v>506</v>
      </c>
      <c r="E1066" s="13" t="s">
        <v>363</v>
      </c>
      <c r="H1066" t="s">
        <v>739</v>
      </c>
      <c r="I1066" t="s">
        <v>30</v>
      </c>
      <c r="J1066" s="21" t="s">
        <v>335</v>
      </c>
      <c r="K1066" s="71" t="s">
        <v>757</v>
      </c>
      <c r="L1066" s="20">
        <v>19.27</v>
      </c>
      <c r="M1066" s="20">
        <v>18.94</v>
      </c>
      <c r="N1066" s="22">
        <v>0.98287493513233</v>
      </c>
    </row>
    <row r="1067" spans="1:14">
      <c r="A1067" s="1" t="s">
        <v>339</v>
      </c>
      <c r="B1067" s="13" t="s">
        <v>504</v>
      </c>
      <c r="C1067">
        <v>1999</v>
      </c>
      <c r="D1067" s="1" t="s">
        <v>506</v>
      </c>
      <c r="E1067" s="13" t="s">
        <v>363</v>
      </c>
      <c r="H1067" t="s">
        <v>739</v>
      </c>
      <c r="I1067" t="s">
        <v>30</v>
      </c>
      <c r="J1067" s="21" t="s">
        <v>335</v>
      </c>
      <c r="K1067" s="71" t="s">
        <v>758</v>
      </c>
      <c r="L1067" s="20">
        <v>20.92</v>
      </c>
      <c r="M1067" s="20">
        <v>20.66</v>
      </c>
      <c r="N1067" s="22">
        <v>0.987571701720841</v>
      </c>
    </row>
    <row r="1068" spans="1:14">
      <c r="A1068" s="1" t="s">
        <v>339</v>
      </c>
      <c r="B1068" s="13" t="s">
        <v>504</v>
      </c>
      <c r="C1068">
        <v>1999</v>
      </c>
      <c r="D1068" s="1" t="s">
        <v>506</v>
      </c>
      <c r="E1068" s="13" t="s">
        <v>363</v>
      </c>
      <c r="H1068" t="s">
        <v>739</v>
      </c>
      <c r="I1068" t="s">
        <v>30</v>
      </c>
      <c r="J1068" s="21" t="s">
        <v>335</v>
      </c>
      <c r="K1068" s="71" t="s">
        <v>759</v>
      </c>
      <c r="L1068" s="20">
        <v>23.39</v>
      </c>
      <c r="M1068" s="20">
        <v>23.24</v>
      </c>
      <c r="N1068" s="22">
        <v>0.993587002992732</v>
      </c>
    </row>
    <row r="1069" spans="1:15">
      <c r="A1069" s="1" t="s">
        <v>339</v>
      </c>
      <c r="B1069" s="13" t="s">
        <v>504</v>
      </c>
      <c r="C1069">
        <v>1999</v>
      </c>
      <c r="D1069" s="1" t="s">
        <v>506</v>
      </c>
      <c r="E1069" s="13" t="s">
        <v>363</v>
      </c>
      <c r="H1069" t="s">
        <v>739</v>
      </c>
      <c r="I1069" t="s">
        <v>30</v>
      </c>
      <c r="J1069" s="21" t="s">
        <v>335</v>
      </c>
      <c r="K1069" s="71" t="s">
        <v>760</v>
      </c>
      <c r="L1069" s="20">
        <v>19</v>
      </c>
      <c r="M1069" s="20">
        <v>18.96</v>
      </c>
      <c r="N1069" s="22">
        <v>0.997894736842105</v>
      </c>
      <c r="O1069" s="23">
        <v>1.7e-12</v>
      </c>
    </row>
    <row r="1070" spans="1:14">
      <c r="A1070" s="1" t="s">
        <v>339</v>
      </c>
      <c r="B1070" s="13" t="s">
        <v>504</v>
      </c>
      <c r="C1070">
        <v>1999</v>
      </c>
      <c r="D1070" s="1" t="s">
        <v>506</v>
      </c>
      <c r="E1070" s="13" t="s">
        <v>363</v>
      </c>
      <c r="H1070" t="s">
        <v>739</v>
      </c>
      <c r="I1070" t="s">
        <v>30</v>
      </c>
      <c r="J1070" s="21" t="s">
        <v>335</v>
      </c>
      <c r="K1070" s="71" t="s">
        <v>761</v>
      </c>
      <c r="L1070" s="20">
        <v>32.13</v>
      </c>
      <c r="M1070" s="20">
        <v>32.11</v>
      </c>
      <c r="N1070" s="22">
        <v>0.999377528789293</v>
      </c>
    </row>
    <row r="1071" spans="1:14">
      <c r="A1071" s="1" t="s">
        <v>339</v>
      </c>
      <c r="B1071" s="13" t="s">
        <v>504</v>
      </c>
      <c r="C1071">
        <v>1999</v>
      </c>
      <c r="D1071" s="1" t="s">
        <v>506</v>
      </c>
      <c r="E1071" s="13" t="s">
        <v>363</v>
      </c>
      <c r="H1071" t="s">
        <v>739</v>
      </c>
      <c r="I1071" t="s">
        <v>30</v>
      </c>
      <c r="J1071" s="21" t="s">
        <v>335</v>
      </c>
      <c r="K1071" s="71" t="s">
        <v>762</v>
      </c>
      <c r="L1071" s="20">
        <v>19.77</v>
      </c>
      <c r="M1071" s="20">
        <v>19.65</v>
      </c>
      <c r="N1071" s="22">
        <v>0.993930197268589</v>
      </c>
    </row>
    <row r="1072" spans="1:14">
      <c r="A1072" s="1" t="s">
        <v>339</v>
      </c>
      <c r="B1072" s="13" t="s">
        <v>504</v>
      </c>
      <c r="C1072">
        <v>1999</v>
      </c>
      <c r="D1072" s="1" t="s">
        <v>506</v>
      </c>
      <c r="E1072" s="13" t="s">
        <v>363</v>
      </c>
      <c r="H1072" t="s">
        <v>739</v>
      </c>
      <c r="I1072" t="s">
        <v>30</v>
      </c>
      <c r="J1072" s="21" t="s">
        <v>335</v>
      </c>
      <c r="K1072" s="71" t="s">
        <v>763</v>
      </c>
      <c r="L1072" s="20">
        <v>23.17</v>
      </c>
      <c r="M1072" s="20">
        <v>23.07</v>
      </c>
      <c r="N1072" s="22">
        <v>0.995684074233923</v>
      </c>
    </row>
    <row r="1073" spans="1:14">
      <c r="A1073" s="1" t="s">
        <v>339</v>
      </c>
      <c r="B1073" s="13" t="s">
        <v>504</v>
      </c>
      <c r="C1073">
        <v>1999</v>
      </c>
      <c r="D1073" s="1" t="s">
        <v>506</v>
      </c>
      <c r="E1073" s="13" t="s">
        <v>363</v>
      </c>
      <c r="H1073" t="s">
        <v>739</v>
      </c>
      <c r="I1073" t="s">
        <v>30</v>
      </c>
      <c r="J1073" s="21" t="s">
        <v>335</v>
      </c>
      <c r="K1073" s="71" t="s">
        <v>764</v>
      </c>
      <c r="L1073" s="20">
        <v>24.37</v>
      </c>
      <c r="M1073" s="20">
        <v>24.35</v>
      </c>
      <c r="N1073" s="22">
        <v>0.999179318834633</v>
      </c>
    </row>
    <row r="1074" spans="1:14">
      <c r="A1074" s="1" t="s">
        <v>339</v>
      </c>
      <c r="B1074" s="13" t="s">
        <v>504</v>
      </c>
      <c r="C1074">
        <v>1999</v>
      </c>
      <c r="D1074" s="1" t="s">
        <v>506</v>
      </c>
      <c r="E1074" s="13" t="s">
        <v>363</v>
      </c>
      <c r="H1074" t="s">
        <v>739</v>
      </c>
      <c r="I1074" t="s">
        <v>30</v>
      </c>
      <c r="J1074" s="21" t="s">
        <v>335</v>
      </c>
      <c r="K1074" s="71" t="s">
        <v>765</v>
      </c>
      <c r="L1074" s="20">
        <v>21.52</v>
      </c>
      <c r="M1074" s="20">
        <v>21.37</v>
      </c>
      <c r="N1074" s="22">
        <v>0.993029739776952</v>
      </c>
    </row>
    <row r="1075" spans="1:14">
      <c r="A1075" s="1" t="s">
        <v>339</v>
      </c>
      <c r="B1075" s="13" t="s">
        <v>504</v>
      </c>
      <c r="C1075">
        <v>1999</v>
      </c>
      <c r="D1075" s="1" t="s">
        <v>506</v>
      </c>
      <c r="E1075" s="13" t="s">
        <v>363</v>
      </c>
      <c r="H1075" t="s">
        <v>739</v>
      </c>
      <c r="I1075" t="s">
        <v>30</v>
      </c>
      <c r="J1075" s="21" t="s">
        <v>335</v>
      </c>
      <c r="K1075" s="71" t="s">
        <v>766</v>
      </c>
      <c r="L1075" s="20">
        <v>21.25</v>
      </c>
      <c r="M1075" s="20">
        <v>21.26</v>
      </c>
      <c r="N1075" s="22">
        <v>1.00047058823529</v>
      </c>
    </row>
    <row r="1076" spans="1:15">
      <c r="A1076" s="1" t="s">
        <v>339</v>
      </c>
      <c r="B1076" s="13" t="s">
        <v>504</v>
      </c>
      <c r="C1076">
        <v>1999</v>
      </c>
      <c r="D1076" s="1" t="s">
        <v>506</v>
      </c>
      <c r="E1076" s="13" t="s">
        <v>363</v>
      </c>
      <c r="H1076" t="s">
        <v>739</v>
      </c>
      <c r="I1076" t="s">
        <v>30</v>
      </c>
      <c r="J1076" s="21" t="s">
        <v>335</v>
      </c>
      <c r="K1076" s="71" t="s">
        <v>767</v>
      </c>
      <c r="L1076" s="20">
        <v>18.43</v>
      </c>
      <c r="M1076" s="20">
        <v>18.25</v>
      </c>
      <c r="N1076" s="22">
        <v>0.99023331524688</v>
      </c>
      <c r="O1076" s="23">
        <v>8.65e-13</v>
      </c>
    </row>
    <row r="1077" spans="1:14">
      <c r="A1077" s="1" t="s">
        <v>339</v>
      </c>
      <c r="B1077" s="13" t="s">
        <v>504</v>
      </c>
      <c r="C1077">
        <v>1999</v>
      </c>
      <c r="D1077" s="1" t="s">
        <v>506</v>
      </c>
      <c r="E1077" s="13" t="s">
        <v>363</v>
      </c>
      <c r="H1077" t="s">
        <v>739</v>
      </c>
      <c r="I1077" t="s">
        <v>30</v>
      </c>
      <c r="J1077" s="21" t="s">
        <v>335</v>
      </c>
      <c r="K1077" s="71" t="s">
        <v>768</v>
      </c>
      <c r="L1077" s="20">
        <v>30.98</v>
      </c>
      <c r="M1077" s="20">
        <v>30.85</v>
      </c>
      <c r="N1077" s="22">
        <v>0.995803744351194</v>
      </c>
    </row>
    <row r="1078" spans="1:14">
      <c r="A1078" s="1" t="s">
        <v>339</v>
      </c>
      <c r="B1078" s="13" t="s">
        <v>504</v>
      </c>
      <c r="C1078">
        <v>1999</v>
      </c>
      <c r="D1078" s="1" t="s">
        <v>506</v>
      </c>
      <c r="E1078" s="13" t="s">
        <v>363</v>
      </c>
      <c r="H1078" t="s">
        <v>739</v>
      </c>
      <c r="I1078" t="s">
        <v>30</v>
      </c>
      <c r="J1078" s="21" t="s">
        <v>335</v>
      </c>
      <c r="K1078" s="71" t="s">
        <v>769</v>
      </c>
      <c r="L1078" s="20">
        <v>31.94</v>
      </c>
      <c r="M1078" s="20">
        <v>32.09</v>
      </c>
      <c r="N1078" s="22">
        <v>1.00469630557295</v>
      </c>
    </row>
    <row r="1079" spans="1:14">
      <c r="A1079" s="1" t="s">
        <v>339</v>
      </c>
      <c r="B1079" s="13" t="s">
        <v>504</v>
      </c>
      <c r="C1079">
        <v>1999</v>
      </c>
      <c r="D1079" s="1" t="s">
        <v>506</v>
      </c>
      <c r="E1079" s="13" t="s">
        <v>363</v>
      </c>
      <c r="H1079" t="s">
        <v>739</v>
      </c>
      <c r="I1079" t="s">
        <v>30</v>
      </c>
      <c r="J1079" s="21" t="s">
        <v>335</v>
      </c>
      <c r="K1079" s="71" t="s">
        <v>770</v>
      </c>
      <c r="L1079" s="20">
        <v>18.81</v>
      </c>
      <c r="M1079" s="20">
        <v>18.64</v>
      </c>
      <c r="N1079" s="22">
        <v>0.990962254120149</v>
      </c>
    </row>
    <row r="1080" spans="1:14">
      <c r="A1080" s="1" t="s">
        <v>339</v>
      </c>
      <c r="B1080" s="13" t="s">
        <v>504</v>
      </c>
      <c r="C1080">
        <v>1999</v>
      </c>
      <c r="D1080" s="1" t="s">
        <v>506</v>
      </c>
      <c r="E1080" s="13" t="s">
        <v>363</v>
      </c>
      <c r="H1080" t="s">
        <v>739</v>
      </c>
      <c r="I1080" t="s">
        <v>30</v>
      </c>
      <c r="J1080" s="21" t="s">
        <v>335</v>
      </c>
      <c r="K1080" s="71" t="s">
        <v>771</v>
      </c>
      <c r="L1080" s="20">
        <v>27.15</v>
      </c>
      <c r="M1080" s="20">
        <v>27.16</v>
      </c>
      <c r="N1080" s="22">
        <v>1.00036832412523</v>
      </c>
    </row>
    <row r="1081" spans="1:14">
      <c r="A1081" s="1" t="s">
        <v>339</v>
      </c>
      <c r="B1081" s="13" t="s">
        <v>504</v>
      </c>
      <c r="C1081">
        <v>1999</v>
      </c>
      <c r="D1081" s="1" t="s">
        <v>506</v>
      </c>
      <c r="E1081" s="13" t="s">
        <v>363</v>
      </c>
      <c r="H1081" t="s">
        <v>739</v>
      </c>
      <c r="I1081" t="s">
        <v>30</v>
      </c>
      <c r="J1081" s="21" t="s">
        <v>335</v>
      </c>
      <c r="K1081" s="71" t="s">
        <v>772</v>
      </c>
      <c r="L1081" s="20">
        <v>18.37</v>
      </c>
      <c r="M1081" s="20">
        <v>18.18</v>
      </c>
      <c r="N1081" s="22">
        <v>0.989657049537289</v>
      </c>
    </row>
    <row r="1082" spans="1:14">
      <c r="A1082" s="1" t="s">
        <v>339</v>
      </c>
      <c r="B1082" s="13" t="s">
        <v>504</v>
      </c>
      <c r="C1082">
        <v>1999</v>
      </c>
      <c r="D1082" s="1" t="s">
        <v>506</v>
      </c>
      <c r="E1082" s="13" t="s">
        <v>363</v>
      </c>
      <c r="H1082" t="s">
        <v>739</v>
      </c>
      <c r="I1082" t="s">
        <v>30</v>
      </c>
      <c r="J1082" s="21" t="s">
        <v>335</v>
      </c>
      <c r="K1082" s="71" t="s">
        <v>773</v>
      </c>
      <c r="L1082" s="20">
        <v>24.77</v>
      </c>
      <c r="M1082" s="20">
        <v>24.88</v>
      </c>
      <c r="N1082" s="22">
        <v>1.00444085587404</v>
      </c>
    </row>
    <row r="1083" spans="1:14">
      <c r="A1083" s="1" t="s">
        <v>339</v>
      </c>
      <c r="B1083" s="13" t="s">
        <v>504</v>
      </c>
      <c r="C1083">
        <v>1999</v>
      </c>
      <c r="D1083" s="1" t="s">
        <v>506</v>
      </c>
      <c r="E1083" s="13" t="s">
        <v>363</v>
      </c>
      <c r="H1083" t="s">
        <v>739</v>
      </c>
      <c r="I1083" t="s">
        <v>30</v>
      </c>
      <c r="J1083" s="21" t="s">
        <v>335</v>
      </c>
      <c r="K1083" s="71" t="s">
        <v>774</v>
      </c>
      <c r="L1083" s="20">
        <v>26.39</v>
      </c>
      <c r="M1083" s="20">
        <v>26.35</v>
      </c>
      <c r="N1083" s="22">
        <v>0.998484274346343</v>
      </c>
    </row>
    <row r="1084" spans="1:14">
      <c r="A1084" s="1" t="s">
        <v>339</v>
      </c>
      <c r="B1084" s="13" t="s">
        <v>504</v>
      </c>
      <c r="C1084">
        <v>1999</v>
      </c>
      <c r="D1084" s="1" t="s">
        <v>506</v>
      </c>
      <c r="E1084" s="13" t="s">
        <v>363</v>
      </c>
      <c r="H1084" t="s">
        <v>739</v>
      </c>
      <c r="I1084" t="s">
        <v>30</v>
      </c>
      <c r="J1084" s="21" t="s">
        <v>335</v>
      </c>
      <c r="K1084" s="71" t="s">
        <v>775</v>
      </c>
      <c r="L1084" s="20">
        <v>22.55</v>
      </c>
      <c r="M1084" s="20">
        <v>22.63</v>
      </c>
      <c r="N1084" s="22">
        <v>1.00354767184035</v>
      </c>
    </row>
    <row r="1085" spans="1:14">
      <c r="A1085" s="1" t="s">
        <v>339</v>
      </c>
      <c r="B1085" s="13" t="s">
        <v>504</v>
      </c>
      <c r="C1085">
        <v>1999</v>
      </c>
      <c r="D1085" s="1" t="s">
        <v>506</v>
      </c>
      <c r="E1085" s="13" t="s">
        <v>363</v>
      </c>
      <c r="H1085" t="s">
        <v>739</v>
      </c>
      <c r="I1085" t="s">
        <v>30</v>
      </c>
      <c r="J1085" s="21" t="s">
        <v>335</v>
      </c>
      <c r="K1085" s="71" t="s">
        <v>776</v>
      </c>
      <c r="L1085" s="20">
        <v>23.6</v>
      </c>
      <c r="M1085" s="20">
        <v>23.67</v>
      </c>
      <c r="N1085" s="22">
        <v>1.00296610169492</v>
      </c>
    </row>
    <row r="1086" spans="1:14">
      <c r="A1086" s="1" t="s">
        <v>339</v>
      </c>
      <c r="B1086" s="13" t="s">
        <v>504</v>
      </c>
      <c r="C1086">
        <v>1999</v>
      </c>
      <c r="D1086" s="1" t="s">
        <v>506</v>
      </c>
      <c r="E1086" s="13" t="s">
        <v>363</v>
      </c>
      <c r="H1086" t="s">
        <v>739</v>
      </c>
      <c r="I1086" t="s">
        <v>30</v>
      </c>
      <c r="J1086" s="21" t="s">
        <v>335</v>
      </c>
      <c r="K1086" s="71" t="s">
        <v>777</v>
      </c>
      <c r="L1086" s="20">
        <v>21.03</v>
      </c>
      <c r="M1086" s="20">
        <v>20.96</v>
      </c>
      <c r="N1086" s="22">
        <v>0.996671421778412</v>
      </c>
    </row>
    <row r="1087" spans="1:14">
      <c r="A1087" s="1" t="s">
        <v>339</v>
      </c>
      <c r="B1087" s="13" t="s">
        <v>504</v>
      </c>
      <c r="C1087">
        <v>1999</v>
      </c>
      <c r="D1087" s="1" t="s">
        <v>506</v>
      </c>
      <c r="E1087" s="13" t="s">
        <v>363</v>
      </c>
      <c r="H1087" t="s">
        <v>739</v>
      </c>
      <c r="I1087" t="s">
        <v>30</v>
      </c>
      <c r="J1087" s="21" t="s">
        <v>335</v>
      </c>
      <c r="K1087" s="71" t="s">
        <v>778</v>
      </c>
      <c r="L1087" s="20">
        <v>21.5</v>
      </c>
      <c r="M1087" s="20">
        <v>21.52</v>
      </c>
      <c r="N1087" s="22">
        <v>1.00093023255814</v>
      </c>
    </row>
    <row r="1088" spans="1:14">
      <c r="A1088" s="1" t="s">
        <v>339</v>
      </c>
      <c r="B1088" s="13" t="s">
        <v>504</v>
      </c>
      <c r="C1088">
        <v>1999</v>
      </c>
      <c r="D1088" s="1" t="s">
        <v>506</v>
      </c>
      <c r="E1088" s="13" t="s">
        <v>363</v>
      </c>
      <c r="H1088" t="s">
        <v>739</v>
      </c>
      <c r="I1088" t="s">
        <v>30</v>
      </c>
      <c r="J1088" s="21" t="s">
        <v>335</v>
      </c>
      <c r="K1088" s="71" t="s">
        <v>779</v>
      </c>
      <c r="L1088" s="20">
        <v>21.89</v>
      </c>
      <c r="M1088" s="20">
        <v>22.21</v>
      </c>
      <c r="N1088" s="22">
        <v>1.01461854728186</v>
      </c>
    </row>
    <row r="1089" spans="1:14">
      <c r="A1089" s="1" t="s">
        <v>339</v>
      </c>
      <c r="B1089" s="13" t="s">
        <v>504</v>
      </c>
      <c r="C1089">
        <v>1999</v>
      </c>
      <c r="D1089" s="1" t="s">
        <v>506</v>
      </c>
      <c r="E1089" s="13" t="s">
        <v>363</v>
      </c>
      <c r="H1089" t="s">
        <v>739</v>
      </c>
      <c r="I1089" t="s">
        <v>30</v>
      </c>
      <c r="J1089" s="21" t="s">
        <v>335</v>
      </c>
      <c r="K1089" s="71" t="s">
        <v>780</v>
      </c>
      <c r="L1089" s="20">
        <v>22.66</v>
      </c>
      <c r="M1089" s="20">
        <v>22.63</v>
      </c>
      <c r="N1089" s="22">
        <v>0.998676081200353</v>
      </c>
    </row>
    <row r="1090" spans="1:15">
      <c r="A1090" s="1" t="s">
        <v>339</v>
      </c>
      <c r="B1090" s="13" t="s">
        <v>504</v>
      </c>
      <c r="C1090">
        <v>1999</v>
      </c>
      <c r="D1090" s="1" t="s">
        <v>506</v>
      </c>
      <c r="E1090" s="13" t="s">
        <v>363</v>
      </c>
      <c r="H1090" t="s">
        <v>739</v>
      </c>
      <c r="I1090" t="s">
        <v>30</v>
      </c>
      <c r="J1090" s="21" t="s">
        <v>335</v>
      </c>
      <c r="K1090" s="71" t="s">
        <v>781</v>
      </c>
      <c r="L1090" s="20">
        <v>21.58</v>
      </c>
      <c r="M1090" s="20">
        <v>21.64</v>
      </c>
      <c r="N1090" s="22">
        <v>1.00278035217794</v>
      </c>
      <c r="O1090" s="23">
        <v>1.88e-12</v>
      </c>
    </row>
    <row r="1091" spans="1:14">
      <c r="A1091" s="1" t="s">
        <v>339</v>
      </c>
      <c r="B1091" s="13" t="s">
        <v>504</v>
      </c>
      <c r="C1091">
        <v>1999</v>
      </c>
      <c r="D1091" s="1" t="s">
        <v>506</v>
      </c>
      <c r="E1091" s="13" t="s">
        <v>363</v>
      </c>
      <c r="H1091" t="s">
        <v>739</v>
      </c>
      <c r="I1091" t="s">
        <v>30</v>
      </c>
      <c r="J1091" s="21" t="s">
        <v>335</v>
      </c>
      <c r="K1091" s="71" t="s">
        <v>782</v>
      </c>
      <c r="L1091" s="20">
        <v>21.37</v>
      </c>
      <c r="M1091" s="20">
        <v>21.48</v>
      </c>
      <c r="N1091" s="22">
        <v>1.00514740290126</v>
      </c>
    </row>
    <row r="1092" spans="1:14">
      <c r="A1092" s="1" t="s">
        <v>339</v>
      </c>
      <c r="B1092" s="13" t="s">
        <v>504</v>
      </c>
      <c r="C1092">
        <v>1999</v>
      </c>
      <c r="D1092" s="1" t="s">
        <v>506</v>
      </c>
      <c r="E1092" s="13" t="s">
        <v>363</v>
      </c>
      <c r="H1092" t="s">
        <v>739</v>
      </c>
      <c r="I1092" t="s">
        <v>30</v>
      </c>
      <c r="J1092" s="21" t="s">
        <v>335</v>
      </c>
      <c r="K1092" s="71" t="s">
        <v>783</v>
      </c>
      <c r="L1092" s="20">
        <v>20.87</v>
      </c>
      <c r="M1092" s="20">
        <v>20.92</v>
      </c>
      <c r="N1092" s="22">
        <v>1.00239578342118</v>
      </c>
    </row>
    <row r="1093" spans="1:14">
      <c r="A1093" s="1" t="s">
        <v>339</v>
      </c>
      <c r="B1093" s="13" t="s">
        <v>504</v>
      </c>
      <c r="C1093">
        <v>1999</v>
      </c>
      <c r="D1093" s="1" t="s">
        <v>506</v>
      </c>
      <c r="E1093" s="13" t="s">
        <v>363</v>
      </c>
      <c r="H1093" t="s">
        <v>739</v>
      </c>
      <c r="I1093" t="s">
        <v>30</v>
      </c>
      <c r="J1093" s="21" t="s">
        <v>335</v>
      </c>
      <c r="K1093" s="71" t="s">
        <v>784</v>
      </c>
      <c r="L1093" s="20">
        <v>20.79</v>
      </c>
      <c r="M1093" s="20">
        <v>20.71</v>
      </c>
      <c r="N1093" s="22">
        <v>0.996151996151996</v>
      </c>
    </row>
    <row r="1094" spans="1:14">
      <c r="A1094" s="1" t="s">
        <v>339</v>
      </c>
      <c r="B1094" s="13" t="s">
        <v>504</v>
      </c>
      <c r="C1094">
        <v>1999</v>
      </c>
      <c r="D1094" s="1" t="s">
        <v>506</v>
      </c>
      <c r="E1094" s="13" t="s">
        <v>363</v>
      </c>
      <c r="H1094" t="s">
        <v>739</v>
      </c>
      <c r="I1094" t="s">
        <v>30</v>
      </c>
      <c r="J1094" s="21" t="s">
        <v>335</v>
      </c>
      <c r="K1094" s="71" t="s">
        <v>785</v>
      </c>
      <c r="L1094" s="20">
        <v>43.85</v>
      </c>
      <c r="M1094" s="20">
        <v>40.17</v>
      </c>
      <c r="N1094" s="22">
        <v>0.916077537058153</v>
      </c>
    </row>
    <row r="1095" spans="1:14">
      <c r="A1095" s="1" t="s">
        <v>339</v>
      </c>
      <c r="B1095" s="13" t="s">
        <v>504</v>
      </c>
      <c r="C1095">
        <v>1999</v>
      </c>
      <c r="D1095" s="1" t="s">
        <v>506</v>
      </c>
      <c r="E1095" s="13" t="s">
        <v>363</v>
      </c>
      <c r="H1095" t="s">
        <v>739</v>
      </c>
      <c r="I1095" t="s">
        <v>30</v>
      </c>
      <c r="J1095" s="21" t="s">
        <v>335</v>
      </c>
      <c r="K1095" s="71" t="s">
        <v>786</v>
      </c>
      <c r="L1095" s="20">
        <v>42.12</v>
      </c>
      <c r="M1095" s="20">
        <v>38.63</v>
      </c>
      <c r="N1095" s="22">
        <v>0.917141500474834</v>
      </c>
    </row>
    <row r="1096" spans="1:14">
      <c r="A1096" s="1" t="s">
        <v>339</v>
      </c>
      <c r="B1096" s="13" t="s">
        <v>504</v>
      </c>
      <c r="C1096">
        <v>1999</v>
      </c>
      <c r="D1096" s="1" t="s">
        <v>506</v>
      </c>
      <c r="E1096" s="13" t="s">
        <v>363</v>
      </c>
      <c r="H1096" t="s">
        <v>739</v>
      </c>
      <c r="I1096" t="s">
        <v>30</v>
      </c>
      <c r="J1096" s="21" t="s">
        <v>335</v>
      </c>
      <c r="K1096" s="71" t="s">
        <v>787</v>
      </c>
      <c r="L1096" s="20">
        <v>43.59</v>
      </c>
      <c r="M1096" s="20">
        <v>40.13</v>
      </c>
      <c r="N1096" s="22">
        <v>0.920623996329433</v>
      </c>
    </row>
    <row r="1097" spans="1:15">
      <c r="A1097" s="1" t="s">
        <v>339</v>
      </c>
      <c r="B1097" s="13" t="s">
        <v>504</v>
      </c>
      <c r="C1097">
        <v>1999</v>
      </c>
      <c r="D1097" s="1" t="s">
        <v>506</v>
      </c>
      <c r="E1097" s="13" t="s">
        <v>363</v>
      </c>
      <c r="H1097" t="s">
        <v>739</v>
      </c>
      <c r="I1097" t="s">
        <v>30</v>
      </c>
      <c r="J1097" s="21" t="s">
        <v>335</v>
      </c>
      <c r="K1097" s="71" t="s">
        <v>788</v>
      </c>
      <c r="L1097" s="20">
        <v>47.72</v>
      </c>
      <c r="M1097" s="20">
        <v>44.2</v>
      </c>
      <c r="N1097" s="22">
        <v>0.926236378876781</v>
      </c>
      <c r="O1097" s="23">
        <v>9.89e-13</v>
      </c>
    </row>
    <row r="1098" spans="1:14">
      <c r="A1098" s="1" t="s">
        <v>339</v>
      </c>
      <c r="B1098" s="13" t="s">
        <v>504</v>
      </c>
      <c r="C1098">
        <v>1999</v>
      </c>
      <c r="D1098" s="1" t="s">
        <v>506</v>
      </c>
      <c r="E1098" s="13" t="s">
        <v>363</v>
      </c>
      <c r="H1098" t="s">
        <v>739</v>
      </c>
      <c r="I1098" t="s">
        <v>30</v>
      </c>
      <c r="J1098" s="21" t="s">
        <v>335</v>
      </c>
      <c r="K1098" s="71" t="s">
        <v>789</v>
      </c>
      <c r="L1098" s="20">
        <v>46.79</v>
      </c>
      <c r="M1098" s="20">
        <v>43.71</v>
      </c>
      <c r="N1098" s="22">
        <v>0.934173968796752</v>
      </c>
    </row>
    <row r="1099" spans="1:14">
      <c r="A1099" s="1" t="s">
        <v>339</v>
      </c>
      <c r="B1099" s="13" t="s">
        <v>504</v>
      </c>
      <c r="C1099">
        <v>1999</v>
      </c>
      <c r="D1099" s="1" t="s">
        <v>506</v>
      </c>
      <c r="E1099" s="13" t="s">
        <v>363</v>
      </c>
      <c r="H1099" t="s">
        <v>739</v>
      </c>
      <c r="I1099" t="s">
        <v>30</v>
      </c>
      <c r="J1099" s="21" t="s">
        <v>335</v>
      </c>
      <c r="K1099" s="71" t="s">
        <v>790</v>
      </c>
      <c r="L1099" s="20">
        <v>51.38</v>
      </c>
      <c r="M1099" s="20">
        <v>48.74</v>
      </c>
      <c r="N1099" s="22">
        <v>0.948618139353834</v>
      </c>
    </row>
    <row r="1100" spans="1:14">
      <c r="A1100" s="1" t="s">
        <v>339</v>
      </c>
      <c r="B1100" s="13" t="s">
        <v>504</v>
      </c>
      <c r="C1100">
        <v>1999</v>
      </c>
      <c r="D1100" s="1" t="s">
        <v>506</v>
      </c>
      <c r="E1100" s="13" t="s">
        <v>363</v>
      </c>
      <c r="H1100" t="s">
        <v>739</v>
      </c>
      <c r="I1100" t="s">
        <v>30</v>
      </c>
      <c r="J1100" s="21" t="s">
        <v>335</v>
      </c>
      <c r="K1100" s="71" t="s">
        <v>791</v>
      </c>
      <c r="L1100" s="20">
        <v>46.53</v>
      </c>
      <c r="M1100" s="20">
        <v>43.39</v>
      </c>
      <c r="N1100" s="22">
        <v>0.932516655920911</v>
      </c>
    </row>
    <row r="1101" spans="1:14">
      <c r="A1101" s="1" t="s">
        <v>339</v>
      </c>
      <c r="B1101" s="13" t="s">
        <v>504</v>
      </c>
      <c r="C1101">
        <v>1999</v>
      </c>
      <c r="D1101" s="1" t="s">
        <v>506</v>
      </c>
      <c r="E1101" s="13" t="s">
        <v>363</v>
      </c>
      <c r="H1101" t="s">
        <v>739</v>
      </c>
      <c r="I1101" t="s">
        <v>30</v>
      </c>
      <c r="J1101" s="21" t="s">
        <v>335</v>
      </c>
      <c r="K1101" s="71" t="s">
        <v>792</v>
      </c>
      <c r="L1101" s="20">
        <v>51.62</v>
      </c>
      <c r="M1101" s="20">
        <v>48.98</v>
      </c>
      <c r="N1101" s="22">
        <v>0.948857032158078</v>
      </c>
    </row>
    <row r="1102" spans="1:14">
      <c r="A1102" s="1" t="s">
        <v>339</v>
      </c>
      <c r="B1102" s="13" t="s">
        <v>504</v>
      </c>
      <c r="C1102">
        <v>1999</v>
      </c>
      <c r="D1102" s="1" t="s">
        <v>506</v>
      </c>
      <c r="E1102" s="13" t="s">
        <v>363</v>
      </c>
      <c r="H1102" t="s">
        <v>739</v>
      </c>
      <c r="I1102" t="s">
        <v>30</v>
      </c>
      <c r="J1102" s="21" t="s">
        <v>335</v>
      </c>
      <c r="K1102" s="71" t="s">
        <v>793</v>
      </c>
      <c r="L1102" s="20">
        <v>42.06</v>
      </c>
      <c r="M1102" s="20">
        <v>38.73</v>
      </c>
      <c r="N1102" s="22">
        <v>0.920827389443652</v>
      </c>
    </row>
    <row r="1103" s="18" customFormat="1" spans="1:21">
      <c r="A1103" s="39" t="s">
        <v>339</v>
      </c>
      <c r="B1103" s="40" t="s">
        <v>504</v>
      </c>
      <c r="C1103" s="18">
        <v>1999</v>
      </c>
      <c r="D1103" s="39" t="s">
        <v>506</v>
      </c>
      <c r="E1103" s="40" t="s">
        <v>363</v>
      </c>
      <c r="H1103" s="18" t="s">
        <v>739</v>
      </c>
      <c r="I1103" s="18" t="s">
        <v>30</v>
      </c>
      <c r="J1103" s="43" t="s">
        <v>335</v>
      </c>
      <c r="K1103" s="79" t="s">
        <v>794</v>
      </c>
      <c r="L1103" s="42">
        <v>46.26</v>
      </c>
      <c r="M1103" s="42">
        <v>42.81</v>
      </c>
      <c r="N1103" s="44">
        <v>0.925421530479896</v>
      </c>
      <c r="O1103" s="45"/>
      <c r="P1103" s="39"/>
      <c r="U1103" s="39"/>
    </row>
    <row r="1104" spans="1:15">
      <c r="A1104" s="1" t="s">
        <v>591</v>
      </c>
      <c r="B1104" s="13" t="s">
        <v>504</v>
      </c>
      <c r="C1104" t="s">
        <v>506</v>
      </c>
      <c r="D1104" s="7" t="s">
        <v>592</v>
      </c>
      <c r="E1104" s="13" t="s">
        <v>363</v>
      </c>
      <c r="H1104" t="s">
        <v>722</v>
      </c>
      <c r="I1104" t="s">
        <v>30</v>
      </c>
      <c r="J1104" s="21" t="s">
        <v>335</v>
      </c>
      <c r="K1104" s="71" t="s">
        <v>795</v>
      </c>
      <c r="L1104" s="20">
        <v>20.2</v>
      </c>
      <c r="M1104" s="20">
        <v>18.5</v>
      </c>
      <c r="N1104" s="22">
        <v>0.915841584158416</v>
      </c>
      <c r="O1104" s="23">
        <v>2.72e-13</v>
      </c>
    </row>
    <row r="1105" spans="1:15">
      <c r="A1105" s="1" t="s">
        <v>591</v>
      </c>
      <c r="B1105" s="13" t="s">
        <v>504</v>
      </c>
      <c r="C1105" t="s">
        <v>506</v>
      </c>
      <c r="D1105" s="7" t="s">
        <v>592</v>
      </c>
      <c r="E1105" s="13" t="s">
        <v>363</v>
      </c>
      <c r="H1105" t="s">
        <v>722</v>
      </c>
      <c r="I1105" t="s">
        <v>30</v>
      </c>
      <c r="J1105" s="21" t="s">
        <v>335</v>
      </c>
      <c r="K1105" s="71" t="s">
        <v>796</v>
      </c>
      <c r="L1105" s="20">
        <v>9.9</v>
      </c>
      <c r="M1105" s="20">
        <v>9.6</v>
      </c>
      <c r="N1105" s="22">
        <v>0.96969696969697</v>
      </c>
      <c r="O1105" s="23">
        <v>6.05e-14</v>
      </c>
    </row>
    <row r="1106" spans="1:15">
      <c r="A1106" s="1" t="s">
        <v>591</v>
      </c>
      <c r="B1106" s="13" t="s">
        <v>504</v>
      </c>
      <c r="C1106" t="s">
        <v>506</v>
      </c>
      <c r="D1106" s="7" t="s">
        <v>592</v>
      </c>
      <c r="E1106" s="13" t="s">
        <v>363</v>
      </c>
      <c r="H1106" t="s">
        <v>722</v>
      </c>
      <c r="I1106" t="s">
        <v>30</v>
      </c>
      <c r="J1106" s="21" t="s">
        <v>335</v>
      </c>
      <c r="K1106" s="71" t="s">
        <v>797</v>
      </c>
      <c r="L1106" s="20">
        <v>5.7</v>
      </c>
      <c r="M1106" s="20">
        <v>4.6</v>
      </c>
      <c r="N1106" s="22">
        <v>0.807017543859649</v>
      </c>
      <c r="O1106" s="23">
        <v>1.62e-17</v>
      </c>
    </row>
    <row r="1107" spans="1:15">
      <c r="A1107" s="1" t="s">
        <v>591</v>
      </c>
      <c r="B1107" s="13" t="s">
        <v>504</v>
      </c>
      <c r="C1107" t="s">
        <v>506</v>
      </c>
      <c r="D1107" s="7" t="s">
        <v>592</v>
      </c>
      <c r="E1107" s="13" t="s">
        <v>363</v>
      </c>
      <c r="H1107" t="s">
        <v>722</v>
      </c>
      <c r="I1107" t="s">
        <v>30</v>
      </c>
      <c r="J1107" s="21" t="s">
        <v>335</v>
      </c>
      <c r="K1107" s="71" t="s">
        <v>798</v>
      </c>
      <c r="L1107" s="20">
        <v>4.1</v>
      </c>
      <c r="M1107" s="20">
        <v>3.5</v>
      </c>
      <c r="N1107" s="22">
        <v>0.853658536585366</v>
      </c>
      <c r="O1107" s="23">
        <v>9.47e-17</v>
      </c>
    </row>
    <row r="1108" spans="1:15">
      <c r="A1108" s="1" t="s">
        <v>591</v>
      </c>
      <c r="B1108" s="13" t="s">
        <v>504</v>
      </c>
      <c r="C1108" t="s">
        <v>506</v>
      </c>
      <c r="D1108" s="7" t="s">
        <v>592</v>
      </c>
      <c r="E1108" s="13" t="s">
        <v>363</v>
      </c>
      <c r="H1108" t="s">
        <v>722</v>
      </c>
      <c r="I1108" t="s">
        <v>30</v>
      </c>
      <c r="J1108" s="21" t="s">
        <v>335</v>
      </c>
      <c r="K1108" s="71" t="s">
        <v>799</v>
      </c>
      <c r="L1108" s="20">
        <v>11.3</v>
      </c>
      <c r="M1108" s="20">
        <v>10.6</v>
      </c>
      <c r="N1108" s="22">
        <v>0.938053097345133</v>
      </c>
      <c r="O1108" s="23">
        <v>5.29e-14</v>
      </c>
    </row>
    <row r="1109" spans="1:15">
      <c r="A1109" s="1" t="s">
        <v>591</v>
      </c>
      <c r="B1109" s="13" t="s">
        <v>504</v>
      </c>
      <c r="C1109" t="s">
        <v>506</v>
      </c>
      <c r="D1109" s="7" t="s">
        <v>592</v>
      </c>
      <c r="E1109" s="13" t="s">
        <v>363</v>
      </c>
      <c r="H1109" t="s">
        <v>722</v>
      </c>
      <c r="I1109" t="s">
        <v>30</v>
      </c>
      <c r="J1109" s="21" t="s">
        <v>335</v>
      </c>
      <c r="K1109" s="71" t="s">
        <v>800</v>
      </c>
      <c r="L1109" s="20">
        <v>9.4</v>
      </c>
      <c r="M1109" s="20">
        <v>8.5</v>
      </c>
      <c r="N1109" s="22">
        <v>0.904255319148936</v>
      </c>
      <c r="O1109" s="23">
        <v>1.25e-15</v>
      </c>
    </row>
    <row r="1110" spans="1:15">
      <c r="A1110" s="1" t="s">
        <v>591</v>
      </c>
      <c r="B1110" s="13" t="s">
        <v>504</v>
      </c>
      <c r="C1110" t="s">
        <v>506</v>
      </c>
      <c r="D1110" s="7" t="s">
        <v>592</v>
      </c>
      <c r="E1110" s="13" t="s">
        <v>363</v>
      </c>
      <c r="H1110" t="s">
        <v>722</v>
      </c>
      <c r="I1110" t="s">
        <v>30</v>
      </c>
      <c r="J1110" s="21" t="s">
        <v>335</v>
      </c>
      <c r="K1110" s="71" t="s">
        <v>801</v>
      </c>
      <c r="L1110" s="20">
        <v>24.2</v>
      </c>
      <c r="M1110" s="20">
        <v>23.4</v>
      </c>
      <c r="N1110" s="22">
        <v>0.966942148760331</v>
      </c>
      <c r="O1110" s="23">
        <v>4.37e-13</v>
      </c>
    </row>
    <row r="1111" spans="1:15">
      <c r="A1111" s="1" t="s">
        <v>591</v>
      </c>
      <c r="B1111" s="13" t="s">
        <v>504</v>
      </c>
      <c r="C1111" t="s">
        <v>506</v>
      </c>
      <c r="D1111" s="7" t="s">
        <v>592</v>
      </c>
      <c r="E1111" s="13" t="s">
        <v>363</v>
      </c>
      <c r="H1111" t="s">
        <v>722</v>
      </c>
      <c r="I1111" t="s">
        <v>30</v>
      </c>
      <c r="J1111" s="21" t="s">
        <v>335</v>
      </c>
      <c r="K1111" s="71" t="s">
        <v>802</v>
      </c>
      <c r="L1111" s="20">
        <v>27.4</v>
      </c>
      <c r="M1111" s="20">
        <v>27.4</v>
      </c>
      <c r="N1111" s="22">
        <v>1</v>
      </c>
      <c r="O1111" s="23">
        <v>4.39e-13</v>
      </c>
    </row>
    <row r="1112" s="18" customFormat="1" spans="1:21">
      <c r="A1112" s="39" t="s">
        <v>591</v>
      </c>
      <c r="B1112" s="40" t="s">
        <v>504</v>
      </c>
      <c r="C1112" s="18" t="s">
        <v>506</v>
      </c>
      <c r="D1112" s="78" t="s">
        <v>592</v>
      </c>
      <c r="E1112" s="40" t="s">
        <v>363</v>
      </c>
      <c r="H1112" s="18" t="s">
        <v>722</v>
      </c>
      <c r="I1112" s="18" t="s">
        <v>30</v>
      </c>
      <c r="J1112" s="43" t="s">
        <v>335</v>
      </c>
      <c r="K1112" s="79" t="s">
        <v>803</v>
      </c>
      <c r="L1112" s="42">
        <v>24.5</v>
      </c>
      <c r="M1112" s="42">
        <v>24.5</v>
      </c>
      <c r="N1112" s="44">
        <v>1</v>
      </c>
      <c r="O1112" s="45">
        <v>4.39e-13</v>
      </c>
      <c r="P1112" s="39"/>
      <c r="U1112" s="39"/>
    </row>
    <row r="1113" spans="1:15">
      <c r="A1113" s="1" t="s">
        <v>683</v>
      </c>
      <c r="B1113" s="13" t="s">
        <v>531</v>
      </c>
      <c r="C1113" t="s">
        <v>804</v>
      </c>
      <c r="D1113" s="7" t="s">
        <v>685</v>
      </c>
      <c r="E1113" s="13" t="s">
        <v>363</v>
      </c>
      <c r="H1113" t="s">
        <v>739</v>
      </c>
      <c r="I1113" t="s">
        <v>30</v>
      </c>
      <c r="J1113" s="21" t="s">
        <v>335</v>
      </c>
      <c r="K1113" s="71" t="s">
        <v>805</v>
      </c>
      <c r="L1113" s="20">
        <v>11.5</v>
      </c>
      <c r="M1113" s="20">
        <v>10.2</v>
      </c>
      <c r="N1113" s="22">
        <v>0.88695652173913</v>
      </c>
      <c r="O1113" s="23">
        <v>1e-15</v>
      </c>
    </row>
    <row r="1114" spans="1:15">
      <c r="A1114" s="1" t="s">
        <v>683</v>
      </c>
      <c r="B1114" s="13" t="s">
        <v>531</v>
      </c>
      <c r="C1114" t="s">
        <v>804</v>
      </c>
      <c r="D1114" s="7" t="s">
        <v>685</v>
      </c>
      <c r="E1114" s="13" t="s">
        <v>363</v>
      </c>
      <c r="H1114" t="s">
        <v>739</v>
      </c>
      <c r="I1114" t="s">
        <v>30</v>
      </c>
      <c r="J1114" s="21" t="s">
        <v>335</v>
      </c>
      <c r="K1114" s="71" t="s">
        <v>806</v>
      </c>
      <c r="L1114" s="20">
        <v>4.1</v>
      </c>
      <c r="M1114" s="20">
        <v>3.8</v>
      </c>
      <c r="N1114" s="22">
        <v>0.926829268292683</v>
      </c>
      <c r="O1114" s="23">
        <v>1e-16</v>
      </c>
    </row>
    <row r="1115" spans="1:15">
      <c r="A1115" s="1" t="s">
        <v>683</v>
      </c>
      <c r="B1115" s="13" t="s">
        <v>531</v>
      </c>
      <c r="C1115" t="s">
        <v>807</v>
      </c>
      <c r="D1115" s="7" t="s">
        <v>685</v>
      </c>
      <c r="E1115" s="13" t="s">
        <v>363</v>
      </c>
      <c r="H1115" t="s">
        <v>808</v>
      </c>
      <c r="I1115" t="s">
        <v>30</v>
      </c>
      <c r="J1115" s="21" t="s">
        <v>335</v>
      </c>
      <c r="K1115" s="71" t="s">
        <v>809</v>
      </c>
      <c r="L1115" s="20">
        <v>17.4</v>
      </c>
      <c r="M1115" s="20">
        <v>15.4</v>
      </c>
      <c r="N1115" s="22">
        <v>0.885057471264368</v>
      </c>
      <c r="O1115" s="23">
        <v>3.9e-15</v>
      </c>
    </row>
    <row r="1116" spans="1:15">
      <c r="A1116" s="1" t="s">
        <v>683</v>
      </c>
      <c r="B1116" s="13" t="s">
        <v>531</v>
      </c>
      <c r="C1116" t="s">
        <v>810</v>
      </c>
      <c r="D1116" s="7" t="s">
        <v>685</v>
      </c>
      <c r="E1116" s="13" t="s">
        <v>363</v>
      </c>
      <c r="H1116" t="s">
        <v>808</v>
      </c>
      <c r="I1116" t="s">
        <v>30</v>
      </c>
      <c r="J1116" s="21" t="s">
        <v>335</v>
      </c>
      <c r="K1116" s="71" t="s">
        <v>811</v>
      </c>
      <c r="L1116" s="20">
        <v>10.5</v>
      </c>
      <c r="M1116" s="20">
        <v>9.8</v>
      </c>
      <c r="N1116" s="22">
        <v>0.933333333333333</v>
      </c>
      <c r="O1116" s="23">
        <v>2e-15</v>
      </c>
    </row>
    <row r="1117" spans="1:15">
      <c r="A1117" s="1" t="s">
        <v>683</v>
      </c>
      <c r="B1117" s="13" t="s">
        <v>531</v>
      </c>
      <c r="C1117" t="s">
        <v>812</v>
      </c>
      <c r="D1117" s="7" t="s">
        <v>685</v>
      </c>
      <c r="E1117" s="13" t="s">
        <v>363</v>
      </c>
      <c r="H1117" t="s">
        <v>808</v>
      </c>
      <c r="I1117" t="s">
        <v>30</v>
      </c>
      <c r="J1117" s="21" t="s">
        <v>335</v>
      </c>
      <c r="K1117" s="71" t="s">
        <v>813</v>
      </c>
      <c r="L1117" s="20">
        <v>12.2</v>
      </c>
      <c r="M1117" s="20">
        <v>12.1</v>
      </c>
      <c r="N1117" s="22">
        <v>0.991803278688525</v>
      </c>
      <c r="O1117" s="23">
        <v>3.9e-15</v>
      </c>
    </row>
    <row r="1118" spans="1:15">
      <c r="A1118" s="1" t="s">
        <v>683</v>
      </c>
      <c r="B1118" s="13" t="s">
        <v>531</v>
      </c>
      <c r="C1118" t="s">
        <v>814</v>
      </c>
      <c r="D1118" s="7" t="s">
        <v>685</v>
      </c>
      <c r="E1118" s="13" t="s">
        <v>363</v>
      </c>
      <c r="H1118" t="s">
        <v>730</v>
      </c>
      <c r="I1118" t="s">
        <v>30</v>
      </c>
      <c r="J1118" s="21" t="s">
        <v>335</v>
      </c>
      <c r="K1118" s="71" t="s">
        <v>815</v>
      </c>
      <c r="L1118" s="20">
        <v>4.1</v>
      </c>
      <c r="M1118" s="20">
        <v>3.1</v>
      </c>
      <c r="N1118" s="22">
        <v>0.75609756097561</v>
      </c>
      <c r="O1118" s="23">
        <v>1e-16</v>
      </c>
    </row>
    <row r="1119" spans="1:15">
      <c r="A1119" s="1" t="s">
        <v>683</v>
      </c>
      <c r="B1119" s="13" t="s">
        <v>531</v>
      </c>
      <c r="C1119" t="s">
        <v>814</v>
      </c>
      <c r="D1119" s="7" t="s">
        <v>685</v>
      </c>
      <c r="E1119" s="13" t="s">
        <v>363</v>
      </c>
      <c r="H1119" t="s">
        <v>730</v>
      </c>
      <c r="I1119" t="s">
        <v>30</v>
      </c>
      <c r="J1119" s="21" t="s">
        <v>335</v>
      </c>
      <c r="K1119" s="71" t="s">
        <v>816</v>
      </c>
      <c r="L1119" s="20">
        <v>5.1</v>
      </c>
      <c r="M1119" s="20">
        <v>3.5</v>
      </c>
      <c r="N1119" s="22">
        <v>0.686274509803922</v>
      </c>
      <c r="O1119" s="23">
        <v>1e-16</v>
      </c>
    </row>
    <row r="1120" spans="1:15">
      <c r="A1120" s="1" t="s">
        <v>683</v>
      </c>
      <c r="B1120" s="13" t="s">
        <v>531</v>
      </c>
      <c r="C1120" t="s">
        <v>814</v>
      </c>
      <c r="D1120" s="7" t="s">
        <v>685</v>
      </c>
      <c r="E1120" s="13" t="s">
        <v>363</v>
      </c>
      <c r="H1120" t="s">
        <v>730</v>
      </c>
      <c r="I1120" t="s">
        <v>30</v>
      </c>
      <c r="J1120" s="21" t="s">
        <v>335</v>
      </c>
      <c r="K1120" s="71" t="s">
        <v>817</v>
      </c>
      <c r="L1120" s="20">
        <v>13.5</v>
      </c>
      <c r="M1120" s="20">
        <v>13.4</v>
      </c>
      <c r="N1120" s="22">
        <v>0.992592592592593</v>
      </c>
      <c r="O1120" s="23">
        <v>1e-15</v>
      </c>
    </row>
    <row r="1121" spans="1:15">
      <c r="A1121" s="1" t="s">
        <v>683</v>
      </c>
      <c r="B1121" s="13" t="s">
        <v>531</v>
      </c>
      <c r="C1121" t="s">
        <v>814</v>
      </c>
      <c r="D1121" s="7" t="s">
        <v>685</v>
      </c>
      <c r="E1121" s="13" t="s">
        <v>363</v>
      </c>
      <c r="H1121" t="s">
        <v>818</v>
      </c>
      <c r="I1121" t="s">
        <v>30</v>
      </c>
      <c r="J1121" s="21" t="s">
        <v>335</v>
      </c>
      <c r="K1121" s="71" t="s">
        <v>819</v>
      </c>
      <c r="L1121" s="20">
        <v>24.1</v>
      </c>
      <c r="M1121" s="20">
        <v>24</v>
      </c>
      <c r="N1121" s="22">
        <v>0.995850622406639</v>
      </c>
      <c r="O1121" s="23">
        <v>2.54e-13</v>
      </c>
    </row>
    <row r="1122" spans="1:15">
      <c r="A1122" s="1" t="s">
        <v>683</v>
      </c>
      <c r="B1122" s="13" t="s">
        <v>531</v>
      </c>
      <c r="C1122" t="s">
        <v>814</v>
      </c>
      <c r="D1122" s="7" t="s">
        <v>685</v>
      </c>
      <c r="E1122" s="13" t="s">
        <v>363</v>
      </c>
      <c r="H1122" t="s">
        <v>818</v>
      </c>
      <c r="I1122" t="s">
        <v>30</v>
      </c>
      <c r="J1122" s="21" t="s">
        <v>335</v>
      </c>
      <c r="K1122" s="71" t="s">
        <v>820</v>
      </c>
      <c r="L1122" s="20">
        <v>15.2</v>
      </c>
      <c r="M1122" s="20">
        <v>14.5</v>
      </c>
      <c r="N1122" s="22">
        <v>0.953947368421053</v>
      </c>
      <c r="O1122" s="23">
        <v>4.9e-15</v>
      </c>
    </row>
    <row r="1123" spans="1:15">
      <c r="A1123" s="1" t="s">
        <v>683</v>
      </c>
      <c r="B1123" s="13" t="s">
        <v>531</v>
      </c>
      <c r="C1123" t="s">
        <v>814</v>
      </c>
      <c r="D1123" s="7" t="s">
        <v>685</v>
      </c>
      <c r="E1123" s="13" t="s">
        <v>363</v>
      </c>
      <c r="H1123" t="s">
        <v>818</v>
      </c>
      <c r="I1123" t="s">
        <v>30</v>
      </c>
      <c r="J1123" s="21" t="s">
        <v>335</v>
      </c>
      <c r="K1123" s="71" t="s">
        <v>821</v>
      </c>
      <c r="L1123" s="20">
        <v>31.2</v>
      </c>
      <c r="M1123" s="20">
        <v>28.9</v>
      </c>
      <c r="N1123" s="22">
        <v>0.926282051282051</v>
      </c>
      <c r="O1123" s="23">
        <v>5.06e-12</v>
      </c>
    </row>
    <row r="1124" spans="1:15">
      <c r="A1124" s="1" t="s">
        <v>683</v>
      </c>
      <c r="B1124" s="13" t="s">
        <v>531</v>
      </c>
      <c r="C1124" t="s">
        <v>814</v>
      </c>
      <c r="D1124" s="7" t="s">
        <v>685</v>
      </c>
      <c r="E1124" s="13" t="s">
        <v>363</v>
      </c>
      <c r="H1124" t="s">
        <v>818</v>
      </c>
      <c r="I1124" t="s">
        <v>30</v>
      </c>
      <c r="J1124" s="21" t="s">
        <v>335</v>
      </c>
      <c r="K1124" s="71" t="s">
        <v>822</v>
      </c>
      <c r="L1124" s="20">
        <v>11.8</v>
      </c>
      <c r="M1124" s="20">
        <v>11.1</v>
      </c>
      <c r="N1124" s="22">
        <v>0.940677966101695</v>
      </c>
      <c r="O1124" s="23">
        <v>3.9e-15</v>
      </c>
    </row>
    <row r="1125" spans="1:15">
      <c r="A1125" s="1" t="s">
        <v>683</v>
      </c>
      <c r="B1125" s="13" t="s">
        <v>531</v>
      </c>
      <c r="C1125" t="s">
        <v>814</v>
      </c>
      <c r="D1125" s="7" t="s">
        <v>685</v>
      </c>
      <c r="E1125" s="13" t="s">
        <v>363</v>
      </c>
      <c r="H1125" t="s">
        <v>818</v>
      </c>
      <c r="I1125" t="s">
        <v>30</v>
      </c>
      <c r="J1125" s="21" t="s">
        <v>335</v>
      </c>
      <c r="K1125" s="71" t="s">
        <v>823</v>
      </c>
      <c r="L1125" s="20">
        <v>11.2</v>
      </c>
      <c r="M1125" s="20">
        <v>10.3</v>
      </c>
      <c r="N1125" s="22">
        <v>0.919642857142857</v>
      </c>
      <c r="O1125" s="23">
        <v>3e-15</v>
      </c>
    </row>
    <row r="1126" spans="1:15">
      <c r="A1126" s="1" t="s">
        <v>683</v>
      </c>
      <c r="B1126" s="13" t="s">
        <v>531</v>
      </c>
      <c r="C1126" t="s">
        <v>814</v>
      </c>
      <c r="D1126" s="7" t="s">
        <v>685</v>
      </c>
      <c r="E1126" s="13" t="s">
        <v>363</v>
      </c>
      <c r="H1126" t="s">
        <v>818</v>
      </c>
      <c r="I1126" t="s">
        <v>30</v>
      </c>
      <c r="J1126" s="21" t="s">
        <v>335</v>
      </c>
      <c r="K1126" s="71" t="s">
        <v>824</v>
      </c>
      <c r="L1126" s="20">
        <v>13.3</v>
      </c>
      <c r="M1126" s="20">
        <v>13.2</v>
      </c>
      <c r="N1126" s="22">
        <v>0.992481203007519</v>
      </c>
      <c r="O1126" s="23">
        <v>8.9e-15</v>
      </c>
    </row>
    <row r="1127" spans="1:15">
      <c r="A1127" s="1" t="s">
        <v>683</v>
      </c>
      <c r="B1127" s="13" t="s">
        <v>531</v>
      </c>
      <c r="C1127" t="s">
        <v>814</v>
      </c>
      <c r="D1127" s="7" t="s">
        <v>685</v>
      </c>
      <c r="E1127" s="13" t="s">
        <v>363</v>
      </c>
      <c r="H1127" t="s">
        <v>818</v>
      </c>
      <c r="I1127" t="s">
        <v>30</v>
      </c>
      <c r="J1127" s="21" t="s">
        <v>335</v>
      </c>
      <c r="K1127" s="71" t="s">
        <v>825</v>
      </c>
      <c r="L1127" s="20">
        <v>15.6</v>
      </c>
      <c r="M1127" s="20">
        <v>14.9</v>
      </c>
      <c r="N1127" s="22">
        <v>0.955128205128205</v>
      </c>
      <c r="O1127" s="23">
        <v>5.53e-14</v>
      </c>
    </row>
    <row r="1128" spans="1:15">
      <c r="A1128" s="1" t="s">
        <v>683</v>
      </c>
      <c r="B1128" s="13" t="s">
        <v>531</v>
      </c>
      <c r="C1128" t="s">
        <v>814</v>
      </c>
      <c r="D1128" s="7" t="s">
        <v>685</v>
      </c>
      <c r="E1128" s="13" t="s">
        <v>363</v>
      </c>
      <c r="H1128" t="s">
        <v>818</v>
      </c>
      <c r="I1128" t="s">
        <v>30</v>
      </c>
      <c r="J1128" s="21" t="s">
        <v>335</v>
      </c>
      <c r="K1128" s="71" t="s">
        <v>826</v>
      </c>
      <c r="L1128" s="20">
        <v>15.4</v>
      </c>
      <c r="M1128" s="20">
        <v>14.6</v>
      </c>
      <c r="N1128" s="22">
        <v>0.948051948051948</v>
      </c>
      <c r="O1128" s="23">
        <v>3e-15</v>
      </c>
    </row>
    <row r="1129" spans="1:15">
      <c r="A1129" s="1" t="s">
        <v>683</v>
      </c>
      <c r="B1129" s="13" t="s">
        <v>531</v>
      </c>
      <c r="C1129" t="s">
        <v>814</v>
      </c>
      <c r="D1129" s="7" t="s">
        <v>685</v>
      </c>
      <c r="E1129" s="13" t="s">
        <v>363</v>
      </c>
      <c r="H1129" t="s">
        <v>818</v>
      </c>
      <c r="I1129" t="s">
        <v>30</v>
      </c>
      <c r="J1129" s="21" t="s">
        <v>335</v>
      </c>
      <c r="K1129" s="71" t="s">
        <v>827</v>
      </c>
      <c r="L1129" s="20">
        <v>31.1</v>
      </c>
      <c r="M1129" s="20">
        <v>30.5</v>
      </c>
      <c r="N1129" s="22">
        <v>0.980707395498392</v>
      </c>
      <c r="O1129" s="23">
        <v>1.77e-12</v>
      </c>
    </row>
    <row r="1130" spans="1:15">
      <c r="A1130" s="1" t="s">
        <v>683</v>
      </c>
      <c r="B1130" s="13" t="s">
        <v>531</v>
      </c>
      <c r="C1130" t="s">
        <v>814</v>
      </c>
      <c r="D1130" s="7" t="s">
        <v>685</v>
      </c>
      <c r="E1130" s="13" t="s">
        <v>363</v>
      </c>
      <c r="H1130" t="s">
        <v>818</v>
      </c>
      <c r="I1130" t="s">
        <v>30</v>
      </c>
      <c r="J1130" s="21" t="s">
        <v>335</v>
      </c>
      <c r="K1130" s="71" t="s">
        <v>828</v>
      </c>
      <c r="L1130" s="20">
        <v>32.5</v>
      </c>
      <c r="M1130" s="20">
        <v>32.1</v>
      </c>
      <c r="N1130" s="22">
        <v>0.987692307692308</v>
      </c>
      <c r="O1130" s="23">
        <v>5.7e-13</v>
      </c>
    </row>
    <row r="1131" spans="1:15">
      <c r="A1131" s="1" t="s">
        <v>683</v>
      </c>
      <c r="B1131" s="13" t="s">
        <v>531</v>
      </c>
      <c r="C1131" t="s">
        <v>829</v>
      </c>
      <c r="D1131" s="7" t="s">
        <v>685</v>
      </c>
      <c r="E1131" s="13" t="s">
        <v>363</v>
      </c>
      <c r="H1131" t="s">
        <v>818</v>
      </c>
      <c r="I1131" t="s">
        <v>30</v>
      </c>
      <c r="J1131" s="21" t="s">
        <v>335</v>
      </c>
      <c r="K1131" s="71" t="s">
        <v>830</v>
      </c>
      <c r="L1131" s="20">
        <v>9.9</v>
      </c>
      <c r="M1131" s="20">
        <v>9.9</v>
      </c>
      <c r="N1131" s="22">
        <v>1</v>
      </c>
      <c r="O1131" s="23">
        <v>1.88e-14</v>
      </c>
    </row>
    <row r="1132" spans="1:15">
      <c r="A1132" s="1" t="s">
        <v>683</v>
      </c>
      <c r="B1132" s="13" t="s">
        <v>531</v>
      </c>
      <c r="C1132" t="s">
        <v>829</v>
      </c>
      <c r="D1132" s="7" t="s">
        <v>685</v>
      </c>
      <c r="E1132" s="13" t="s">
        <v>363</v>
      </c>
      <c r="H1132" t="s">
        <v>818</v>
      </c>
      <c r="I1132" t="s">
        <v>30</v>
      </c>
      <c r="J1132" s="21" t="s">
        <v>335</v>
      </c>
      <c r="K1132" s="71" t="s">
        <v>831</v>
      </c>
      <c r="L1132" s="20">
        <v>20.2</v>
      </c>
      <c r="M1132" s="20">
        <v>16.9</v>
      </c>
      <c r="N1132" s="22">
        <v>0.836633663366337</v>
      </c>
      <c r="O1132" s="23">
        <v>5.9e-15</v>
      </c>
    </row>
    <row r="1133" spans="1:15">
      <c r="A1133" s="1" t="s">
        <v>683</v>
      </c>
      <c r="B1133" s="13" t="s">
        <v>531</v>
      </c>
      <c r="C1133" t="s">
        <v>829</v>
      </c>
      <c r="D1133" s="7" t="s">
        <v>685</v>
      </c>
      <c r="E1133" s="13" t="s">
        <v>363</v>
      </c>
      <c r="H1133" t="s">
        <v>818</v>
      </c>
      <c r="I1133" t="s">
        <v>30</v>
      </c>
      <c r="J1133" s="21" t="s">
        <v>335</v>
      </c>
      <c r="K1133" s="71" t="s">
        <v>832</v>
      </c>
      <c r="L1133" s="20">
        <v>18</v>
      </c>
      <c r="M1133" s="20">
        <v>15.7</v>
      </c>
      <c r="N1133" s="22">
        <v>0.872222222222222</v>
      </c>
      <c r="O1133" s="23">
        <v>3.9e-15</v>
      </c>
    </row>
    <row r="1134" spans="1:15">
      <c r="A1134" s="1" t="s">
        <v>683</v>
      </c>
      <c r="B1134" s="13" t="s">
        <v>531</v>
      </c>
      <c r="C1134" t="s">
        <v>829</v>
      </c>
      <c r="D1134" s="7" t="s">
        <v>685</v>
      </c>
      <c r="E1134" s="13" t="s">
        <v>363</v>
      </c>
      <c r="H1134" t="s">
        <v>818</v>
      </c>
      <c r="I1134" t="s">
        <v>30</v>
      </c>
      <c r="J1134" s="21" t="s">
        <v>335</v>
      </c>
      <c r="K1134" s="71" t="s">
        <v>833</v>
      </c>
      <c r="L1134" s="20">
        <v>19.2</v>
      </c>
      <c r="M1134" s="20">
        <v>17.4</v>
      </c>
      <c r="N1134" s="22">
        <v>0.90625</v>
      </c>
      <c r="O1134" s="23">
        <v>1.09e-13</v>
      </c>
    </row>
    <row r="1135" spans="1:15">
      <c r="A1135" s="1" t="s">
        <v>683</v>
      </c>
      <c r="B1135" s="13" t="s">
        <v>531</v>
      </c>
      <c r="C1135" t="s">
        <v>829</v>
      </c>
      <c r="D1135" s="7" t="s">
        <v>685</v>
      </c>
      <c r="E1135" s="13" t="s">
        <v>363</v>
      </c>
      <c r="H1135" t="s">
        <v>818</v>
      </c>
      <c r="I1135" t="s">
        <v>30</v>
      </c>
      <c r="J1135" s="21" t="s">
        <v>335</v>
      </c>
      <c r="K1135" s="71" t="s">
        <v>834</v>
      </c>
      <c r="L1135" s="20">
        <v>22.1</v>
      </c>
      <c r="M1135" s="20">
        <v>19</v>
      </c>
      <c r="N1135" s="22">
        <v>0.85972850678733</v>
      </c>
      <c r="O1135" s="23">
        <v>1.09e-14</v>
      </c>
    </row>
    <row r="1136" spans="1:15">
      <c r="A1136" s="1" t="s">
        <v>683</v>
      </c>
      <c r="B1136" s="13" t="s">
        <v>531</v>
      </c>
      <c r="C1136" t="s">
        <v>829</v>
      </c>
      <c r="D1136" s="7" t="s">
        <v>685</v>
      </c>
      <c r="E1136" s="13" t="s">
        <v>363</v>
      </c>
      <c r="H1136" t="s">
        <v>818</v>
      </c>
      <c r="I1136" t="s">
        <v>30</v>
      </c>
      <c r="J1136" s="21" t="s">
        <v>335</v>
      </c>
      <c r="K1136" s="71" t="s">
        <v>835</v>
      </c>
      <c r="L1136" s="20">
        <v>15.8</v>
      </c>
      <c r="M1136" s="20">
        <v>15.8</v>
      </c>
      <c r="N1136" s="22">
        <v>1</v>
      </c>
      <c r="O1136" s="23">
        <v>3.85e-14</v>
      </c>
    </row>
    <row r="1137" spans="1:15">
      <c r="A1137" s="1" t="s">
        <v>683</v>
      </c>
      <c r="B1137" s="13" t="s">
        <v>531</v>
      </c>
      <c r="C1137" t="s">
        <v>829</v>
      </c>
      <c r="D1137" s="7" t="s">
        <v>685</v>
      </c>
      <c r="E1137" s="13" t="s">
        <v>363</v>
      </c>
      <c r="H1137" t="s">
        <v>818</v>
      </c>
      <c r="I1137" t="s">
        <v>30</v>
      </c>
      <c r="J1137" s="21" t="s">
        <v>335</v>
      </c>
      <c r="K1137" s="71" t="s">
        <v>836</v>
      </c>
      <c r="L1137" s="20">
        <v>16.3</v>
      </c>
      <c r="M1137" s="20">
        <v>14.6</v>
      </c>
      <c r="N1137" s="22">
        <v>0.895705521472393</v>
      </c>
      <c r="O1137" s="23">
        <v>2.04e-13</v>
      </c>
    </row>
    <row r="1138" spans="1:15">
      <c r="A1138" s="1" t="s">
        <v>683</v>
      </c>
      <c r="B1138" s="13" t="s">
        <v>531</v>
      </c>
      <c r="C1138" t="s">
        <v>829</v>
      </c>
      <c r="D1138" s="7" t="s">
        <v>685</v>
      </c>
      <c r="E1138" s="13" t="s">
        <v>363</v>
      </c>
      <c r="H1138" t="s">
        <v>818</v>
      </c>
      <c r="I1138" t="s">
        <v>30</v>
      </c>
      <c r="J1138" s="21" t="s">
        <v>335</v>
      </c>
      <c r="K1138" s="71" t="s">
        <v>837</v>
      </c>
      <c r="L1138" s="20">
        <v>31.2</v>
      </c>
      <c r="M1138" s="20">
        <v>31.2</v>
      </c>
      <c r="N1138" s="22">
        <v>1</v>
      </c>
      <c r="O1138" s="23">
        <v>5.92e-14</v>
      </c>
    </row>
    <row r="1139" spans="1:15">
      <c r="A1139" s="1" t="s">
        <v>683</v>
      </c>
      <c r="B1139" s="13" t="s">
        <v>531</v>
      </c>
      <c r="C1139" t="s">
        <v>829</v>
      </c>
      <c r="D1139" s="7" t="s">
        <v>685</v>
      </c>
      <c r="E1139" s="13" t="s">
        <v>363</v>
      </c>
      <c r="H1139" t="s">
        <v>818</v>
      </c>
      <c r="I1139" t="s">
        <v>30</v>
      </c>
      <c r="J1139" s="21" t="s">
        <v>335</v>
      </c>
      <c r="K1139" s="71" t="s">
        <v>838</v>
      </c>
      <c r="L1139" s="20">
        <v>46.7</v>
      </c>
      <c r="M1139" s="20">
        <v>41.5</v>
      </c>
      <c r="N1139" s="22">
        <v>0.88865096359743</v>
      </c>
      <c r="O1139" s="23">
        <v>6.7e-13</v>
      </c>
    </row>
    <row r="1140" spans="1:15">
      <c r="A1140" s="1" t="s">
        <v>683</v>
      </c>
      <c r="B1140" s="13" t="s">
        <v>531</v>
      </c>
      <c r="C1140" t="s">
        <v>829</v>
      </c>
      <c r="D1140" s="7" t="s">
        <v>685</v>
      </c>
      <c r="E1140" s="13" t="s">
        <v>363</v>
      </c>
      <c r="H1140" t="s">
        <v>818</v>
      </c>
      <c r="I1140" t="s">
        <v>30</v>
      </c>
      <c r="J1140" s="21" t="s">
        <v>335</v>
      </c>
      <c r="K1140" s="71" t="s">
        <v>839</v>
      </c>
      <c r="L1140" s="20">
        <v>42.8</v>
      </c>
      <c r="M1140" s="20">
        <v>42.8</v>
      </c>
      <c r="N1140" s="22">
        <v>1</v>
      </c>
      <c r="O1140" s="23">
        <v>1.45e-12</v>
      </c>
    </row>
    <row r="1141" spans="1:15">
      <c r="A1141" s="1" t="s">
        <v>683</v>
      </c>
      <c r="B1141" s="13" t="s">
        <v>531</v>
      </c>
      <c r="C1141" t="s">
        <v>810</v>
      </c>
      <c r="D1141" s="7" t="s">
        <v>685</v>
      </c>
      <c r="E1141" s="13" t="s">
        <v>363</v>
      </c>
      <c r="H1141" t="s">
        <v>818</v>
      </c>
      <c r="I1141" t="s">
        <v>30</v>
      </c>
      <c r="J1141" s="21" t="s">
        <v>335</v>
      </c>
      <c r="K1141" s="71" t="s">
        <v>840</v>
      </c>
      <c r="L1141" s="20">
        <v>12.4</v>
      </c>
      <c r="M1141" s="20">
        <v>11.9</v>
      </c>
      <c r="N1141" s="22">
        <v>0.959677419354839</v>
      </c>
      <c r="O1141" s="23">
        <v>2.9e-15</v>
      </c>
    </row>
    <row r="1142" spans="1:15">
      <c r="A1142" s="1" t="s">
        <v>683</v>
      </c>
      <c r="B1142" s="13" t="s">
        <v>531</v>
      </c>
      <c r="C1142" t="s">
        <v>810</v>
      </c>
      <c r="D1142" s="7" t="s">
        <v>685</v>
      </c>
      <c r="E1142" s="13" t="s">
        <v>363</v>
      </c>
      <c r="H1142" t="s">
        <v>818</v>
      </c>
      <c r="I1142" t="s">
        <v>30</v>
      </c>
      <c r="J1142" s="21" t="s">
        <v>335</v>
      </c>
      <c r="K1142" s="71" t="s">
        <v>841</v>
      </c>
      <c r="L1142" s="20">
        <v>19.9</v>
      </c>
      <c r="M1142" s="20">
        <v>19.7</v>
      </c>
      <c r="N1142" s="22">
        <v>0.989949748743719</v>
      </c>
      <c r="O1142" s="23">
        <v>1.67e-13</v>
      </c>
    </row>
    <row r="1143" spans="1:15">
      <c r="A1143" s="1" t="s">
        <v>683</v>
      </c>
      <c r="B1143" s="13" t="s">
        <v>531</v>
      </c>
      <c r="C1143" t="s">
        <v>810</v>
      </c>
      <c r="D1143" s="7" t="s">
        <v>685</v>
      </c>
      <c r="E1143" s="13" t="s">
        <v>363</v>
      </c>
      <c r="H1143" t="s">
        <v>818</v>
      </c>
      <c r="I1143" t="s">
        <v>30</v>
      </c>
      <c r="J1143" s="21" t="s">
        <v>335</v>
      </c>
      <c r="K1143" s="71" t="s">
        <v>842</v>
      </c>
      <c r="L1143" s="20">
        <v>27.4</v>
      </c>
      <c r="M1143" s="20">
        <v>25.1</v>
      </c>
      <c r="N1143" s="22">
        <v>0.916058394160584</v>
      </c>
      <c r="O1143" s="23">
        <v>1.58e-12</v>
      </c>
    </row>
    <row r="1144" spans="1:15">
      <c r="A1144" s="1" t="s">
        <v>683</v>
      </c>
      <c r="B1144" s="13" t="s">
        <v>531</v>
      </c>
      <c r="C1144" t="s">
        <v>810</v>
      </c>
      <c r="D1144" s="7" t="s">
        <v>685</v>
      </c>
      <c r="E1144" s="13" t="s">
        <v>363</v>
      </c>
      <c r="H1144" t="s">
        <v>818</v>
      </c>
      <c r="I1144" t="s">
        <v>30</v>
      </c>
      <c r="J1144" s="21" t="s">
        <v>335</v>
      </c>
      <c r="K1144" s="71" t="s">
        <v>843</v>
      </c>
      <c r="L1144" s="20">
        <v>29.4</v>
      </c>
      <c r="M1144" s="20">
        <v>27.4</v>
      </c>
      <c r="N1144" s="22">
        <v>0.931972789115646</v>
      </c>
      <c r="O1144" s="23">
        <v>2.91e-12</v>
      </c>
    </row>
    <row r="1145" spans="1:15">
      <c r="A1145" s="1" t="s">
        <v>683</v>
      </c>
      <c r="B1145" s="13" t="s">
        <v>531</v>
      </c>
      <c r="C1145" t="s">
        <v>810</v>
      </c>
      <c r="D1145" s="7" t="s">
        <v>685</v>
      </c>
      <c r="E1145" s="13" t="s">
        <v>363</v>
      </c>
      <c r="H1145" t="s">
        <v>818</v>
      </c>
      <c r="I1145" t="s">
        <v>30</v>
      </c>
      <c r="J1145" s="21" t="s">
        <v>335</v>
      </c>
      <c r="K1145" s="71" t="s">
        <v>844</v>
      </c>
      <c r="L1145" s="20">
        <v>32.6</v>
      </c>
      <c r="M1145" s="20">
        <v>30.4</v>
      </c>
      <c r="N1145" s="22">
        <v>0.932515337423313</v>
      </c>
      <c r="O1145" s="23">
        <v>1.84e-12</v>
      </c>
    </row>
    <row r="1146" spans="1:15">
      <c r="A1146" s="1" t="s">
        <v>683</v>
      </c>
      <c r="B1146" s="13" t="s">
        <v>531</v>
      </c>
      <c r="C1146" t="s">
        <v>810</v>
      </c>
      <c r="D1146" s="7" t="s">
        <v>685</v>
      </c>
      <c r="E1146" s="13" t="s">
        <v>363</v>
      </c>
      <c r="H1146" t="s">
        <v>818</v>
      </c>
      <c r="I1146" t="s">
        <v>30</v>
      </c>
      <c r="J1146" s="21" t="s">
        <v>335</v>
      </c>
      <c r="K1146" s="71" t="s">
        <v>845</v>
      </c>
      <c r="L1146" s="20">
        <v>10</v>
      </c>
      <c r="M1146" s="20">
        <v>9.9</v>
      </c>
      <c r="N1146" s="22">
        <v>0.99</v>
      </c>
      <c r="O1146" s="23">
        <v>1e-15</v>
      </c>
    </row>
    <row r="1147" spans="1:15">
      <c r="A1147" s="1" t="s">
        <v>683</v>
      </c>
      <c r="B1147" s="13" t="s">
        <v>531</v>
      </c>
      <c r="C1147" t="s">
        <v>810</v>
      </c>
      <c r="D1147" s="7" t="s">
        <v>685</v>
      </c>
      <c r="E1147" s="13" t="s">
        <v>363</v>
      </c>
      <c r="H1147" t="s">
        <v>818</v>
      </c>
      <c r="I1147" t="s">
        <v>30</v>
      </c>
      <c r="J1147" s="21" t="s">
        <v>335</v>
      </c>
      <c r="K1147" s="71" t="s">
        <v>846</v>
      </c>
      <c r="L1147" s="20">
        <v>21.3</v>
      </c>
      <c r="M1147" s="20">
        <v>21.3</v>
      </c>
      <c r="N1147" s="22">
        <v>1</v>
      </c>
      <c r="O1147" s="23">
        <v>2.27e-13</v>
      </c>
    </row>
    <row r="1148" spans="1:15">
      <c r="A1148" s="1" t="s">
        <v>683</v>
      </c>
      <c r="B1148" s="13" t="s">
        <v>531</v>
      </c>
      <c r="C1148" t="s">
        <v>810</v>
      </c>
      <c r="D1148" s="7" t="s">
        <v>685</v>
      </c>
      <c r="E1148" s="13" t="s">
        <v>363</v>
      </c>
      <c r="H1148" t="s">
        <v>818</v>
      </c>
      <c r="I1148" t="s">
        <v>30</v>
      </c>
      <c r="J1148" s="21" t="s">
        <v>335</v>
      </c>
      <c r="K1148" s="71" t="s">
        <v>847</v>
      </c>
      <c r="L1148" s="20">
        <v>23.7</v>
      </c>
      <c r="M1148" s="20">
        <v>23.2</v>
      </c>
      <c r="N1148" s="22">
        <v>0.978902953586498</v>
      </c>
      <c r="O1148" s="23">
        <v>5.54e-13</v>
      </c>
    </row>
    <row r="1149" spans="1:15">
      <c r="A1149" s="1" t="s">
        <v>683</v>
      </c>
      <c r="B1149" s="13" t="s">
        <v>531</v>
      </c>
      <c r="C1149" t="s">
        <v>810</v>
      </c>
      <c r="D1149" s="7" t="s">
        <v>685</v>
      </c>
      <c r="E1149" s="13" t="s">
        <v>363</v>
      </c>
      <c r="H1149" t="s">
        <v>818</v>
      </c>
      <c r="I1149" t="s">
        <v>30</v>
      </c>
      <c r="J1149" s="21" t="s">
        <v>335</v>
      </c>
      <c r="K1149" s="71" t="s">
        <v>848</v>
      </c>
      <c r="L1149" s="20">
        <v>35.9</v>
      </c>
      <c r="M1149" s="20">
        <v>32.8</v>
      </c>
      <c r="N1149" s="22">
        <v>0.913649025069638</v>
      </c>
      <c r="O1149" s="23">
        <v>1.02e-11</v>
      </c>
    </row>
    <row r="1150" spans="1:15">
      <c r="A1150" s="1" t="s">
        <v>683</v>
      </c>
      <c r="B1150" s="13" t="s">
        <v>531</v>
      </c>
      <c r="C1150" t="s">
        <v>810</v>
      </c>
      <c r="D1150" s="7" t="s">
        <v>685</v>
      </c>
      <c r="E1150" s="13" t="s">
        <v>363</v>
      </c>
      <c r="H1150" t="s">
        <v>818</v>
      </c>
      <c r="I1150" t="s">
        <v>30</v>
      </c>
      <c r="J1150" s="21" t="s">
        <v>335</v>
      </c>
      <c r="K1150" s="71" t="s">
        <v>849</v>
      </c>
      <c r="L1150" s="20">
        <v>42.8</v>
      </c>
      <c r="M1150" s="20">
        <v>40.8</v>
      </c>
      <c r="N1150" s="22">
        <v>0.953271028037383</v>
      </c>
      <c r="O1150" s="23">
        <v>3.44e-11</v>
      </c>
    </row>
    <row r="1151" s="18" customFormat="1" spans="1:21">
      <c r="A1151" s="39" t="s">
        <v>683</v>
      </c>
      <c r="B1151" s="40" t="s">
        <v>531</v>
      </c>
      <c r="C1151" s="18" t="s">
        <v>810</v>
      </c>
      <c r="D1151" s="78" t="s">
        <v>685</v>
      </c>
      <c r="E1151" s="40" t="s">
        <v>363</v>
      </c>
      <c r="H1151" s="18" t="s">
        <v>818</v>
      </c>
      <c r="I1151" s="18" t="s">
        <v>30</v>
      </c>
      <c r="J1151" s="43" t="s">
        <v>335</v>
      </c>
      <c r="K1151" s="79" t="s">
        <v>850</v>
      </c>
      <c r="L1151" s="42">
        <v>40.8</v>
      </c>
      <c r="M1151" s="42">
        <v>35.3</v>
      </c>
      <c r="N1151" s="44">
        <v>0.865196078431373</v>
      </c>
      <c r="O1151" s="45">
        <v>3.33e-11</v>
      </c>
      <c r="P1151" s="39"/>
      <c r="U1151" s="39"/>
    </row>
    <row r="1152" spans="1:14">
      <c r="A1152" s="1" t="s">
        <v>339</v>
      </c>
      <c r="B1152" s="13" t="s">
        <v>582</v>
      </c>
      <c r="C1152" t="s">
        <v>583</v>
      </c>
      <c r="D1152" s="1" t="s">
        <v>506</v>
      </c>
      <c r="E1152" s="13" t="s">
        <v>363</v>
      </c>
      <c r="H1152" t="s">
        <v>506</v>
      </c>
      <c r="I1152" t="s">
        <v>30</v>
      </c>
      <c r="J1152" s="21" t="s">
        <v>335</v>
      </c>
      <c r="K1152" s="71" t="s">
        <v>851</v>
      </c>
      <c r="L1152" s="20">
        <v>10.19</v>
      </c>
      <c r="M1152" s="20">
        <v>9.75</v>
      </c>
      <c r="N1152" s="22">
        <v>0.956820412168793</v>
      </c>
    </row>
    <row r="1153" spans="1:15">
      <c r="A1153" s="1" t="s">
        <v>339</v>
      </c>
      <c r="B1153" s="13" t="s">
        <v>582</v>
      </c>
      <c r="C1153" t="s">
        <v>852</v>
      </c>
      <c r="D1153" s="1" t="s">
        <v>506</v>
      </c>
      <c r="E1153" s="13" t="s">
        <v>363</v>
      </c>
      <c r="H1153" t="s">
        <v>506</v>
      </c>
      <c r="I1153" t="s">
        <v>30</v>
      </c>
      <c r="J1153" s="21" t="s">
        <v>335</v>
      </c>
      <c r="K1153" s="71" t="s">
        <v>853</v>
      </c>
      <c r="L1153" s="20">
        <v>9.29</v>
      </c>
      <c r="M1153" s="20">
        <v>9.41</v>
      </c>
      <c r="N1153" s="22">
        <v>1.01291711517761</v>
      </c>
      <c r="O1153" s="23">
        <v>4.7e-15</v>
      </c>
    </row>
    <row r="1154" spans="1:14">
      <c r="A1154" s="1" t="s">
        <v>339</v>
      </c>
      <c r="B1154" s="13" t="s">
        <v>582</v>
      </c>
      <c r="C1154" t="s">
        <v>854</v>
      </c>
      <c r="D1154" s="1" t="s">
        <v>506</v>
      </c>
      <c r="E1154" s="13" t="s">
        <v>363</v>
      </c>
      <c r="H1154" t="s">
        <v>506</v>
      </c>
      <c r="I1154" t="s">
        <v>30</v>
      </c>
      <c r="J1154" s="21" t="s">
        <v>335</v>
      </c>
      <c r="K1154" s="71" t="s">
        <v>855</v>
      </c>
      <c r="L1154" s="20">
        <v>9.55</v>
      </c>
      <c r="M1154" s="20">
        <v>9.66</v>
      </c>
      <c r="N1154" s="22">
        <v>1.01151832460733</v>
      </c>
    </row>
    <row r="1155" spans="1:14">
      <c r="A1155" s="1" t="s">
        <v>339</v>
      </c>
      <c r="B1155" s="13" t="s">
        <v>582</v>
      </c>
      <c r="C1155" t="s">
        <v>856</v>
      </c>
      <c r="D1155" s="1" t="s">
        <v>506</v>
      </c>
      <c r="E1155" s="13" t="s">
        <v>363</v>
      </c>
      <c r="H1155" t="s">
        <v>506</v>
      </c>
      <c r="I1155" t="s">
        <v>30</v>
      </c>
      <c r="J1155" s="21" t="s">
        <v>335</v>
      </c>
      <c r="K1155" s="71" t="s">
        <v>857</v>
      </c>
      <c r="L1155" s="20">
        <v>10.08</v>
      </c>
      <c r="M1155" s="20">
        <v>10.14</v>
      </c>
      <c r="N1155" s="22">
        <v>1.00595238095238</v>
      </c>
    </row>
    <row r="1156" spans="1:15">
      <c r="A1156" s="1" t="s">
        <v>339</v>
      </c>
      <c r="B1156" s="13" t="s">
        <v>582</v>
      </c>
      <c r="C1156" t="s">
        <v>858</v>
      </c>
      <c r="D1156" s="1" t="s">
        <v>506</v>
      </c>
      <c r="E1156" s="13" t="s">
        <v>363</v>
      </c>
      <c r="H1156" t="s">
        <v>506</v>
      </c>
      <c r="I1156" t="s">
        <v>30</v>
      </c>
      <c r="J1156" s="21" t="s">
        <v>335</v>
      </c>
      <c r="K1156" s="71" t="s">
        <v>859</v>
      </c>
      <c r="L1156" s="20">
        <v>37.94</v>
      </c>
      <c r="M1156" s="20">
        <v>37.19</v>
      </c>
      <c r="N1156" s="22">
        <v>0.980231945176595</v>
      </c>
      <c r="O1156" s="23">
        <v>1.07e-12</v>
      </c>
    </row>
    <row r="1157" spans="1:15">
      <c r="A1157" s="1" t="s">
        <v>339</v>
      </c>
      <c r="B1157" s="13" t="s">
        <v>582</v>
      </c>
      <c r="C1157" t="s">
        <v>860</v>
      </c>
      <c r="D1157" s="1" t="s">
        <v>506</v>
      </c>
      <c r="E1157" s="13" t="s">
        <v>363</v>
      </c>
      <c r="H1157" t="s">
        <v>506</v>
      </c>
      <c r="I1157" t="s">
        <v>30</v>
      </c>
      <c r="J1157" s="21" t="s">
        <v>335</v>
      </c>
      <c r="K1157" s="71" t="s">
        <v>861</v>
      </c>
      <c r="L1157" s="20">
        <v>48.3</v>
      </c>
      <c r="M1157" s="20">
        <v>48.05</v>
      </c>
      <c r="N1157" s="22">
        <v>0.994824016563147</v>
      </c>
      <c r="O1157" s="23">
        <v>2.44e-12</v>
      </c>
    </row>
    <row r="1158" spans="1:14">
      <c r="A1158" s="1" t="s">
        <v>339</v>
      </c>
      <c r="B1158" s="13" t="s">
        <v>582</v>
      </c>
      <c r="C1158" t="s">
        <v>862</v>
      </c>
      <c r="D1158" s="1" t="s">
        <v>506</v>
      </c>
      <c r="E1158" s="13" t="s">
        <v>363</v>
      </c>
      <c r="H1158" t="s">
        <v>506</v>
      </c>
      <c r="I1158" t="s">
        <v>30</v>
      </c>
      <c r="J1158" s="21" t="s">
        <v>335</v>
      </c>
      <c r="K1158" s="71" t="s">
        <v>863</v>
      </c>
      <c r="L1158" s="20">
        <v>50.65</v>
      </c>
      <c r="M1158" s="20">
        <v>50.3</v>
      </c>
      <c r="N1158" s="22">
        <v>0.993089832181639</v>
      </c>
    </row>
    <row r="1159" spans="1:14">
      <c r="A1159" s="1" t="s">
        <v>339</v>
      </c>
      <c r="B1159" s="13" t="s">
        <v>582</v>
      </c>
      <c r="C1159" t="s">
        <v>864</v>
      </c>
      <c r="D1159" s="1" t="s">
        <v>506</v>
      </c>
      <c r="E1159" s="13" t="s">
        <v>363</v>
      </c>
      <c r="H1159" t="s">
        <v>506</v>
      </c>
      <c r="I1159" t="s">
        <v>30</v>
      </c>
      <c r="J1159" s="21" t="s">
        <v>335</v>
      </c>
      <c r="K1159" s="71" t="s">
        <v>865</v>
      </c>
      <c r="L1159" s="20">
        <v>48.39</v>
      </c>
      <c r="M1159" s="20">
        <v>48.23</v>
      </c>
      <c r="N1159" s="22">
        <v>0.99669353172143</v>
      </c>
    </row>
    <row r="1160" spans="1:14">
      <c r="A1160" s="1" t="s">
        <v>339</v>
      </c>
      <c r="B1160" s="13" t="s">
        <v>582</v>
      </c>
      <c r="C1160" t="s">
        <v>866</v>
      </c>
      <c r="D1160" s="1" t="s">
        <v>506</v>
      </c>
      <c r="E1160" s="13" t="s">
        <v>363</v>
      </c>
      <c r="H1160" t="s">
        <v>506</v>
      </c>
      <c r="I1160" t="s">
        <v>30</v>
      </c>
      <c r="J1160" s="21" t="s">
        <v>335</v>
      </c>
      <c r="K1160" s="71" t="s">
        <v>867</v>
      </c>
      <c r="L1160" s="20">
        <v>48.59</v>
      </c>
      <c r="M1160" s="20">
        <v>48.47</v>
      </c>
      <c r="N1160" s="22">
        <v>0.997530356040337</v>
      </c>
    </row>
    <row r="1161" s="18" customFormat="1" spans="1:21">
      <c r="A1161" s="39" t="s">
        <v>339</v>
      </c>
      <c r="B1161" s="40" t="s">
        <v>582</v>
      </c>
      <c r="C1161" s="18" t="s">
        <v>868</v>
      </c>
      <c r="D1161" s="39" t="s">
        <v>506</v>
      </c>
      <c r="E1161" s="40" t="s">
        <v>363</v>
      </c>
      <c r="H1161" s="18" t="s">
        <v>506</v>
      </c>
      <c r="I1161" s="18" t="s">
        <v>30</v>
      </c>
      <c r="J1161" s="43" t="s">
        <v>335</v>
      </c>
      <c r="K1161" s="79" t="s">
        <v>869</v>
      </c>
      <c r="L1161" s="42">
        <v>48.54</v>
      </c>
      <c r="M1161" s="42">
        <v>48.41</v>
      </c>
      <c r="N1161" s="44">
        <v>0.997321796456531</v>
      </c>
      <c r="O1161" s="45"/>
      <c r="P1161" s="39"/>
      <c r="U1161" s="39"/>
    </row>
    <row r="1162" spans="1:14">
      <c r="A1162" s="1" t="s">
        <v>339</v>
      </c>
      <c r="B1162" s="13" t="s">
        <v>601</v>
      </c>
      <c r="C1162" t="s">
        <v>870</v>
      </c>
      <c r="D1162" s="1" t="s">
        <v>506</v>
      </c>
      <c r="E1162" s="13" t="s">
        <v>363</v>
      </c>
      <c r="H1162" t="s">
        <v>739</v>
      </c>
      <c r="I1162" t="s">
        <v>30</v>
      </c>
      <c r="J1162" s="21" t="s">
        <v>335</v>
      </c>
      <c r="K1162" s="71" t="s">
        <v>871</v>
      </c>
      <c r="L1162" s="20">
        <v>46.31</v>
      </c>
      <c r="M1162" s="20">
        <v>46.15</v>
      </c>
      <c r="N1162" s="22">
        <v>0.996545022673289</v>
      </c>
    </row>
    <row r="1163" spans="1:14">
      <c r="A1163" s="1" t="s">
        <v>339</v>
      </c>
      <c r="B1163" s="13" t="s">
        <v>601</v>
      </c>
      <c r="C1163" t="s">
        <v>870</v>
      </c>
      <c r="D1163" s="1" t="s">
        <v>506</v>
      </c>
      <c r="E1163" s="13" t="s">
        <v>363</v>
      </c>
      <c r="H1163" t="s">
        <v>739</v>
      </c>
      <c r="I1163" t="s">
        <v>30</v>
      </c>
      <c r="J1163" s="21" t="s">
        <v>335</v>
      </c>
      <c r="K1163" s="71" t="s">
        <v>872</v>
      </c>
      <c r="L1163" s="20">
        <v>47.91</v>
      </c>
      <c r="M1163" s="20">
        <v>47.76</v>
      </c>
      <c r="N1163" s="22">
        <v>0.996869129618034</v>
      </c>
    </row>
    <row r="1164" spans="1:14">
      <c r="A1164" s="1" t="s">
        <v>339</v>
      </c>
      <c r="B1164" s="13" t="s">
        <v>601</v>
      </c>
      <c r="C1164" t="s">
        <v>870</v>
      </c>
      <c r="D1164" s="1" t="s">
        <v>506</v>
      </c>
      <c r="E1164" s="13" t="s">
        <v>363</v>
      </c>
      <c r="H1164" t="s">
        <v>739</v>
      </c>
      <c r="I1164" t="s">
        <v>30</v>
      </c>
      <c r="J1164" s="21" t="s">
        <v>335</v>
      </c>
      <c r="K1164" s="71" t="s">
        <v>873</v>
      </c>
      <c r="L1164" s="20">
        <v>46.66</v>
      </c>
      <c r="M1164" s="20">
        <v>46.55</v>
      </c>
      <c r="N1164" s="22">
        <v>0.997642520360051</v>
      </c>
    </row>
    <row r="1165" spans="1:14">
      <c r="A1165" s="1" t="s">
        <v>339</v>
      </c>
      <c r="B1165" s="13" t="s">
        <v>601</v>
      </c>
      <c r="C1165" t="s">
        <v>870</v>
      </c>
      <c r="D1165" s="1" t="s">
        <v>506</v>
      </c>
      <c r="E1165" s="13" t="s">
        <v>363</v>
      </c>
      <c r="H1165" t="s">
        <v>739</v>
      </c>
      <c r="I1165" t="s">
        <v>30</v>
      </c>
      <c r="J1165" s="21" t="s">
        <v>335</v>
      </c>
      <c r="K1165" s="71" t="s">
        <v>874</v>
      </c>
      <c r="L1165" s="20">
        <v>45.45</v>
      </c>
      <c r="M1165" s="20">
        <v>45.28</v>
      </c>
      <c r="N1165" s="22">
        <v>0.996259625962596</v>
      </c>
    </row>
    <row r="1166" spans="1:14">
      <c r="A1166" s="1" t="s">
        <v>339</v>
      </c>
      <c r="B1166" s="13" t="s">
        <v>601</v>
      </c>
      <c r="C1166" t="s">
        <v>870</v>
      </c>
      <c r="D1166" s="1" t="s">
        <v>506</v>
      </c>
      <c r="E1166" s="13" t="s">
        <v>363</v>
      </c>
      <c r="H1166" t="s">
        <v>739</v>
      </c>
      <c r="I1166" t="s">
        <v>30</v>
      </c>
      <c r="J1166" s="21" t="s">
        <v>335</v>
      </c>
      <c r="K1166" s="71" t="s">
        <v>875</v>
      </c>
      <c r="L1166" s="20">
        <v>45.16</v>
      </c>
      <c r="M1166" s="20">
        <v>45.08</v>
      </c>
      <c r="N1166" s="22">
        <v>0.99822852081488</v>
      </c>
    </row>
    <row r="1167" spans="1:14">
      <c r="A1167" s="1" t="s">
        <v>339</v>
      </c>
      <c r="B1167" s="13" t="s">
        <v>601</v>
      </c>
      <c r="C1167" t="s">
        <v>870</v>
      </c>
      <c r="D1167" s="1" t="s">
        <v>506</v>
      </c>
      <c r="E1167" s="13" t="s">
        <v>363</v>
      </c>
      <c r="H1167" t="s">
        <v>739</v>
      </c>
      <c r="I1167" t="s">
        <v>30</v>
      </c>
      <c r="J1167" s="21" t="s">
        <v>335</v>
      </c>
      <c r="K1167" s="71" t="s">
        <v>871</v>
      </c>
      <c r="L1167" s="20">
        <v>45.81</v>
      </c>
      <c r="M1167" s="20">
        <v>45.72</v>
      </c>
      <c r="N1167" s="22">
        <v>0.99803536345776</v>
      </c>
    </row>
    <row r="1168" spans="1:15">
      <c r="A1168" s="1" t="s">
        <v>339</v>
      </c>
      <c r="B1168" s="13" t="s">
        <v>601</v>
      </c>
      <c r="C1168" t="s">
        <v>870</v>
      </c>
      <c r="D1168" s="1" t="s">
        <v>506</v>
      </c>
      <c r="E1168" s="13" t="s">
        <v>363</v>
      </c>
      <c r="H1168" t="s">
        <v>739</v>
      </c>
      <c r="I1168" t="s">
        <v>30</v>
      </c>
      <c r="J1168" s="21" t="s">
        <v>335</v>
      </c>
      <c r="K1168" s="71" t="s">
        <v>876</v>
      </c>
      <c r="L1168" s="20">
        <v>45.64</v>
      </c>
      <c r="M1168" s="20">
        <v>44.44</v>
      </c>
      <c r="N1168" s="22">
        <v>0.973707274320771</v>
      </c>
      <c r="O1168" s="23">
        <v>8.26e-12</v>
      </c>
    </row>
    <row r="1169" spans="1:14">
      <c r="A1169" s="1" t="s">
        <v>339</v>
      </c>
      <c r="B1169" s="13" t="s">
        <v>601</v>
      </c>
      <c r="C1169" t="s">
        <v>870</v>
      </c>
      <c r="D1169" s="1" t="s">
        <v>506</v>
      </c>
      <c r="E1169" s="13" t="s">
        <v>363</v>
      </c>
      <c r="H1169" t="s">
        <v>739</v>
      </c>
      <c r="I1169" t="s">
        <v>30</v>
      </c>
      <c r="J1169" s="21" t="s">
        <v>335</v>
      </c>
      <c r="K1169" s="71" t="s">
        <v>876</v>
      </c>
      <c r="L1169" s="20">
        <v>45.47</v>
      </c>
      <c r="M1169" s="20">
        <v>45.42</v>
      </c>
      <c r="N1169" s="22">
        <v>0.998900373872883</v>
      </c>
    </row>
    <row r="1170" spans="1:14">
      <c r="A1170" s="1" t="s">
        <v>339</v>
      </c>
      <c r="B1170" s="13" t="s">
        <v>601</v>
      </c>
      <c r="C1170" t="s">
        <v>870</v>
      </c>
      <c r="D1170" s="1" t="s">
        <v>506</v>
      </c>
      <c r="E1170" s="13" t="s">
        <v>363</v>
      </c>
      <c r="H1170" t="s">
        <v>739</v>
      </c>
      <c r="I1170" t="s">
        <v>30</v>
      </c>
      <c r="J1170" s="21" t="s">
        <v>335</v>
      </c>
      <c r="K1170" s="71" t="s">
        <v>877</v>
      </c>
      <c r="L1170" s="20">
        <v>45.76</v>
      </c>
      <c r="M1170" s="20">
        <v>45.65</v>
      </c>
      <c r="N1170" s="22">
        <v>0.997596153846154</v>
      </c>
    </row>
    <row r="1171" spans="1:14">
      <c r="A1171" s="1" t="s">
        <v>339</v>
      </c>
      <c r="B1171" s="13" t="s">
        <v>601</v>
      </c>
      <c r="C1171" t="s">
        <v>870</v>
      </c>
      <c r="D1171" s="1" t="s">
        <v>506</v>
      </c>
      <c r="E1171" s="13" t="s">
        <v>363</v>
      </c>
      <c r="H1171" t="s">
        <v>739</v>
      </c>
      <c r="I1171" t="s">
        <v>30</v>
      </c>
      <c r="J1171" s="21" t="s">
        <v>335</v>
      </c>
      <c r="K1171" s="71" t="s">
        <v>878</v>
      </c>
      <c r="L1171" s="20">
        <v>45.63</v>
      </c>
      <c r="M1171" s="20">
        <v>45.52</v>
      </c>
      <c r="N1171" s="22">
        <v>0.997589305281613</v>
      </c>
    </row>
    <row r="1172" spans="1:14">
      <c r="A1172" s="1" t="s">
        <v>339</v>
      </c>
      <c r="B1172" s="13" t="s">
        <v>601</v>
      </c>
      <c r="C1172" t="s">
        <v>870</v>
      </c>
      <c r="D1172" s="1" t="s">
        <v>506</v>
      </c>
      <c r="E1172" s="13" t="s">
        <v>363</v>
      </c>
      <c r="H1172" t="s">
        <v>739</v>
      </c>
      <c r="I1172" t="s">
        <v>30</v>
      </c>
      <c r="J1172" s="21" t="s">
        <v>335</v>
      </c>
      <c r="K1172" s="71" t="s">
        <v>879</v>
      </c>
      <c r="L1172" s="20">
        <v>46.44</v>
      </c>
      <c r="M1172" s="20">
        <v>46.44</v>
      </c>
      <c r="N1172" s="22">
        <v>1</v>
      </c>
    </row>
    <row r="1173" spans="1:14">
      <c r="A1173" s="1" t="s">
        <v>339</v>
      </c>
      <c r="B1173" s="13" t="s">
        <v>601</v>
      </c>
      <c r="C1173" t="s">
        <v>870</v>
      </c>
      <c r="D1173" s="1" t="s">
        <v>506</v>
      </c>
      <c r="E1173" s="13" t="s">
        <v>363</v>
      </c>
      <c r="H1173" t="s">
        <v>739</v>
      </c>
      <c r="I1173" t="s">
        <v>30</v>
      </c>
      <c r="J1173" s="21" t="s">
        <v>335</v>
      </c>
      <c r="K1173" s="71" t="s">
        <v>880</v>
      </c>
      <c r="L1173" s="20">
        <v>46.76</v>
      </c>
      <c r="M1173" s="20">
        <v>45.7</v>
      </c>
      <c r="N1173" s="22">
        <v>0.977331052181352</v>
      </c>
    </row>
    <row r="1174" spans="1:14">
      <c r="A1174" s="1" t="s">
        <v>339</v>
      </c>
      <c r="B1174" s="13" t="s">
        <v>601</v>
      </c>
      <c r="C1174" t="s">
        <v>870</v>
      </c>
      <c r="D1174" s="1" t="s">
        <v>506</v>
      </c>
      <c r="E1174" s="13" t="s">
        <v>363</v>
      </c>
      <c r="H1174" t="s">
        <v>739</v>
      </c>
      <c r="I1174" t="s">
        <v>30</v>
      </c>
      <c r="J1174" s="21" t="s">
        <v>335</v>
      </c>
      <c r="K1174" s="71" t="s">
        <v>880</v>
      </c>
      <c r="L1174" s="20">
        <v>46.71</v>
      </c>
      <c r="M1174" s="20">
        <v>46.25</v>
      </c>
      <c r="N1174" s="22">
        <v>0.990152001712695</v>
      </c>
    </row>
    <row r="1175" spans="1:14">
      <c r="A1175" s="1" t="s">
        <v>339</v>
      </c>
      <c r="B1175" s="13" t="s">
        <v>601</v>
      </c>
      <c r="C1175" t="s">
        <v>870</v>
      </c>
      <c r="D1175" s="1" t="s">
        <v>506</v>
      </c>
      <c r="E1175" s="13" t="s">
        <v>363</v>
      </c>
      <c r="H1175" t="s">
        <v>739</v>
      </c>
      <c r="I1175" t="s">
        <v>30</v>
      </c>
      <c r="J1175" s="21" t="s">
        <v>335</v>
      </c>
      <c r="K1175" s="71" t="s">
        <v>881</v>
      </c>
      <c r="L1175" s="20">
        <v>45.4</v>
      </c>
      <c r="M1175" s="20">
        <v>45.39</v>
      </c>
      <c r="N1175" s="22">
        <v>0.999779735682819</v>
      </c>
    </row>
    <row r="1176" spans="1:14">
      <c r="A1176" s="1" t="s">
        <v>339</v>
      </c>
      <c r="B1176" s="13" t="s">
        <v>601</v>
      </c>
      <c r="C1176" t="s">
        <v>870</v>
      </c>
      <c r="D1176" s="1" t="s">
        <v>506</v>
      </c>
      <c r="E1176" s="13" t="s">
        <v>363</v>
      </c>
      <c r="H1176" t="s">
        <v>739</v>
      </c>
      <c r="I1176" t="s">
        <v>30</v>
      </c>
      <c r="J1176" s="21" t="s">
        <v>335</v>
      </c>
      <c r="K1176" s="71" t="s">
        <v>882</v>
      </c>
      <c r="L1176" s="20">
        <v>45.76</v>
      </c>
      <c r="M1176" s="20">
        <v>45.72</v>
      </c>
      <c r="N1176" s="22">
        <v>0.999125874125874</v>
      </c>
    </row>
    <row r="1177" spans="1:14">
      <c r="A1177" s="1" t="s">
        <v>339</v>
      </c>
      <c r="B1177" s="13" t="s">
        <v>601</v>
      </c>
      <c r="C1177" t="s">
        <v>870</v>
      </c>
      <c r="D1177" s="1" t="s">
        <v>506</v>
      </c>
      <c r="E1177" s="13" t="s">
        <v>363</v>
      </c>
      <c r="H1177" t="s">
        <v>739</v>
      </c>
      <c r="I1177" t="s">
        <v>30</v>
      </c>
      <c r="J1177" s="21" t="s">
        <v>335</v>
      </c>
      <c r="K1177" s="71" t="s">
        <v>883</v>
      </c>
      <c r="L1177" s="20">
        <v>45.73</v>
      </c>
      <c r="M1177" s="20">
        <v>45.55</v>
      </c>
      <c r="N1177" s="22">
        <v>0.996063853050514</v>
      </c>
    </row>
    <row r="1178" spans="1:14">
      <c r="A1178" s="1" t="s">
        <v>339</v>
      </c>
      <c r="B1178" s="13" t="s">
        <v>601</v>
      </c>
      <c r="C1178" t="s">
        <v>870</v>
      </c>
      <c r="D1178" s="1" t="s">
        <v>506</v>
      </c>
      <c r="E1178" s="13" t="s">
        <v>363</v>
      </c>
      <c r="H1178" t="s">
        <v>739</v>
      </c>
      <c r="I1178" t="s">
        <v>30</v>
      </c>
      <c r="J1178" s="21" t="s">
        <v>335</v>
      </c>
      <c r="K1178" s="71" t="s">
        <v>884</v>
      </c>
      <c r="L1178" s="20">
        <v>45</v>
      </c>
      <c r="M1178" s="20">
        <v>44.81</v>
      </c>
      <c r="N1178" s="22">
        <v>0.995777777777778</v>
      </c>
    </row>
    <row r="1179" spans="1:14">
      <c r="A1179" s="1" t="s">
        <v>339</v>
      </c>
      <c r="B1179" s="13" t="s">
        <v>601</v>
      </c>
      <c r="C1179" t="s">
        <v>870</v>
      </c>
      <c r="D1179" s="1" t="s">
        <v>506</v>
      </c>
      <c r="E1179" s="13" t="s">
        <v>363</v>
      </c>
      <c r="H1179" t="s">
        <v>739</v>
      </c>
      <c r="I1179" t="s">
        <v>30</v>
      </c>
      <c r="J1179" s="21" t="s">
        <v>335</v>
      </c>
      <c r="K1179" s="71" t="s">
        <v>885</v>
      </c>
      <c r="L1179" s="20">
        <v>46.34</v>
      </c>
      <c r="M1179" s="20">
        <v>46.11</v>
      </c>
      <c r="N1179" s="22">
        <v>0.995036685369012</v>
      </c>
    </row>
    <row r="1180" spans="1:14">
      <c r="A1180" s="1" t="s">
        <v>339</v>
      </c>
      <c r="B1180" s="13" t="s">
        <v>601</v>
      </c>
      <c r="C1180" t="s">
        <v>870</v>
      </c>
      <c r="D1180" s="1" t="s">
        <v>506</v>
      </c>
      <c r="E1180" s="13" t="s">
        <v>363</v>
      </c>
      <c r="H1180" t="s">
        <v>739</v>
      </c>
      <c r="I1180" t="s">
        <v>30</v>
      </c>
      <c r="J1180" s="21" t="s">
        <v>335</v>
      </c>
      <c r="K1180" s="71" t="s">
        <v>886</v>
      </c>
      <c r="L1180" s="20">
        <v>46.29</v>
      </c>
      <c r="M1180" s="20">
        <v>46.09</v>
      </c>
      <c r="N1180" s="22">
        <v>0.995679412400087</v>
      </c>
    </row>
    <row r="1181" spans="1:14">
      <c r="A1181" s="1" t="s">
        <v>339</v>
      </c>
      <c r="B1181" s="13" t="s">
        <v>601</v>
      </c>
      <c r="C1181" t="s">
        <v>870</v>
      </c>
      <c r="D1181" s="1" t="s">
        <v>506</v>
      </c>
      <c r="E1181" s="13" t="s">
        <v>363</v>
      </c>
      <c r="H1181" t="s">
        <v>739</v>
      </c>
      <c r="I1181" t="s">
        <v>30</v>
      </c>
      <c r="J1181" s="21" t="s">
        <v>335</v>
      </c>
      <c r="K1181" s="71" t="s">
        <v>887</v>
      </c>
      <c r="L1181" s="20">
        <v>46.64</v>
      </c>
      <c r="M1181" s="20">
        <v>46.53</v>
      </c>
      <c r="N1181" s="22">
        <v>0.997641509433962</v>
      </c>
    </row>
    <row r="1182" spans="1:14">
      <c r="A1182" s="1" t="s">
        <v>339</v>
      </c>
      <c r="B1182" s="13" t="s">
        <v>601</v>
      </c>
      <c r="C1182" t="s">
        <v>870</v>
      </c>
      <c r="D1182" s="1" t="s">
        <v>506</v>
      </c>
      <c r="E1182" s="13" t="s">
        <v>363</v>
      </c>
      <c r="H1182" t="s">
        <v>739</v>
      </c>
      <c r="I1182" t="s">
        <v>30</v>
      </c>
      <c r="J1182" s="21" t="s">
        <v>335</v>
      </c>
      <c r="K1182" s="71" t="s">
        <v>888</v>
      </c>
      <c r="L1182" s="20">
        <v>47.7</v>
      </c>
      <c r="M1182" s="20">
        <v>47.47</v>
      </c>
      <c r="N1182" s="22">
        <v>0.995178197064989</v>
      </c>
    </row>
    <row r="1183" spans="1:15">
      <c r="A1183" s="1" t="s">
        <v>339</v>
      </c>
      <c r="B1183" s="13" t="s">
        <v>601</v>
      </c>
      <c r="C1183" t="s">
        <v>870</v>
      </c>
      <c r="D1183" s="1" t="s">
        <v>506</v>
      </c>
      <c r="E1183" s="13" t="s">
        <v>363</v>
      </c>
      <c r="H1183" t="s">
        <v>739</v>
      </c>
      <c r="I1183" t="s">
        <v>30</v>
      </c>
      <c r="J1183" s="21" t="s">
        <v>335</v>
      </c>
      <c r="K1183" s="71" t="s">
        <v>889</v>
      </c>
      <c r="L1183" s="20">
        <v>51.12</v>
      </c>
      <c r="M1183" s="20">
        <v>50.87</v>
      </c>
      <c r="N1183" s="22">
        <v>0.995109546165884</v>
      </c>
      <c r="O1183" s="23">
        <v>7.04e-12</v>
      </c>
    </row>
    <row r="1184" spans="1:14">
      <c r="A1184" s="1" t="s">
        <v>339</v>
      </c>
      <c r="B1184" s="13" t="s">
        <v>601</v>
      </c>
      <c r="C1184" t="s">
        <v>870</v>
      </c>
      <c r="D1184" s="1" t="s">
        <v>506</v>
      </c>
      <c r="E1184" s="13" t="s">
        <v>363</v>
      </c>
      <c r="H1184" t="s">
        <v>739</v>
      </c>
      <c r="I1184" t="s">
        <v>30</v>
      </c>
      <c r="J1184" s="21" t="s">
        <v>335</v>
      </c>
      <c r="K1184" s="71" t="s">
        <v>890</v>
      </c>
      <c r="L1184" s="20">
        <v>54.53</v>
      </c>
      <c r="M1184" s="20">
        <v>54.35</v>
      </c>
      <c r="N1184" s="22">
        <v>0.996699064735008</v>
      </c>
    </row>
    <row r="1185" spans="1:14">
      <c r="A1185" s="1" t="s">
        <v>339</v>
      </c>
      <c r="B1185" s="13" t="s">
        <v>601</v>
      </c>
      <c r="C1185" t="s">
        <v>870</v>
      </c>
      <c r="D1185" s="1" t="s">
        <v>506</v>
      </c>
      <c r="E1185" s="13" t="s">
        <v>363</v>
      </c>
      <c r="H1185" t="s">
        <v>739</v>
      </c>
      <c r="I1185" t="s">
        <v>30</v>
      </c>
      <c r="J1185" s="21" t="s">
        <v>335</v>
      </c>
      <c r="K1185" s="71" t="s">
        <v>891</v>
      </c>
      <c r="L1185" s="20">
        <v>51.54</v>
      </c>
      <c r="M1185" s="20">
        <v>51.19</v>
      </c>
      <c r="N1185" s="22">
        <v>0.993209157935584</v>
      </c>
    </row>
    <row r="1186" spans="1:14">
      <c r="A1186" s="1" t="s">
        <v>339</v>
      </c>
      <c r="B1186" s="13" t="s">
        <v>601</v>
      </c>
      <c r="C1186" t="s">
        <v>870</v>
      </c>
      <c r="D1186" s="1" t="s">
        <v>506</v>
      </c>
      <c r="E1186" s="13" t="s">
        <v>363</v>
      </c>
      <c r="H1186" t="s">
        <v>739</v>
      </c>
      <c r="I1186" t="s">
        <v>30</v>
      </c>
      <c r="J1186" s="21" t="s">
        <v>335</v>
      </c>
      <c r="K1186" s="71" t="s">
        <v>892</v>
      </c>
      <c r="L1186" s="20">
        <v>50.46</v>
      </c>
      <c r="M1186" s="20">
        <v>50.26</v>
      </c>
      <c r="N1186" s="22">
        <v>0.996036464526357</v>
      </c>
    </row>
    <row r="1187" spans="1:14">
      <c r="A1187" s="1" t="s">
        <v>339</v>
      </c>
      <c r="B1187" s="13" t="s">
        <v>601</v>
      </c>
      <c r="C1187" t="s">
        <v>870</v>
      </c>
      <c r="D1187" s="1" t="s">
        <v>506</v>
      </c>
      <c r="E1187" s="13" t="s">
        <v>363</v>
      </c>
      <c r="H1187" t="s">
        <v>739</v>
      </c>
      <c r="I1187" t="s">
        <v>30</v>
      </c>
      <c r="J1187" s="21" t="s">
        <v>335</v>
      </c>
      <c r="K1187" s="71" t="s">
        <v>893</v>
      </c>
      <c r="L1187" s="20">
        <v>53.38</v>
      </c>
      <c r="M1187" s="20">
        <v>53.08</v>
      </c>
      <c r="N1187" s="22">
        <v>0.994379917572124</v>
      </c>
    </row>
    <row r="1188" spans="1:14">
      <c r="A1188" s="1" t="s">
        <v>339</v>
      </c>
      <c r="B1188" s="13" t="s">
        <v>601</v>
      </c>
      <c r="C1188" t="s">
        <v>870</v>
      </c>
      <c r="D1188" s="1" t="s">
        <v>506</v>
      </c>
      <c r="E1188" s="13" t="s">
        <v>363</v>
      </c>
      <c r="H1188" t="s">
        <v>739</v>
      </c>
      <c r="I1188" t="s">
        <v>30</v>
      </c>
      <c r="J1188" s="21" t="s">
        <v>335</v>
      </c>
      <c r="K1188" s="71" t="s">
        <v>894</v>
      </c>
      <c r="L1188" s="20">
        <v>55.36</v>
      </c>
      <c r="M1188" s="20">
        <v>54.94</v>
      </c>
      <c r="N1188" s="22">
        <v>0.992413294797688</v>
      </c>
    </row>
    <row r="1189" spans="1:14">
      <c r="A1189" s="1" t="s">
        <v>339</v>
      </c>
      <c r="B1189" s="13" t="s">
        <v>601</v>
      </c>
      <c r="C1189" t="s">
        <v>870</v>
      </c>
      <c r="D1189" s="1" t="s">
        <v>506</v>
      </c>
      <c r="E1189" s="13" t="s">
        <v>363</v>
      </c>
      <c r="H1189" t="s">
        <v>739</v>
      </c>
      <c r="I1189" t="s">
        <v>30</v>
      </c>
      <c r="J1189" s="21" t="s">
        <v>335</v>
      </c>
      <c r="K1189" s="71" t="s">
        <v>895</v>
      </c>
      <c r="L1189" s="20">
        <v>54.65</v>
      </c>
      <c r="M1189" s="20">
        <v>54.39</v>
      </c>
      <c r="N1189" s="22">
        <v>0.995242451967063</v>
      </c>
    </row>
    <row r="1190" spans="1:14">
      <c r="A1190" s="1" t="s">
        <v>339</v>
      </c>
      <c r="B1190" s="13" t="s">
        <v>601</v>
      </c>
      <c r="C1190" t="s">
        <v>870</v>
      </c>
      <c r="D1190" s="1" t="s">
        <v>506</v>
      </c>
      <c r="E1190" s="13" t="s">
        <v>363</v>
      </c>
      <c r="H1190" t="s">
        <v>739</v>
      </c>
      <c r="I1190" t="s">
        <v>30</v>
      </c>
      <c r="J1190" s="21" t="s">
        <v>335</v>
      </c>
      <c r="K1190" s="71" t="s">
        <v>896</v>
      </c>
      <c r="L1190" s="20">
        <v>60.98</v>
      </c>
      <c r="M1190" s="20">
        <v>60.48</v>
      </c>
      <c r="N1190" s="22">
        <v>0.991800590357494</v>
      </c>
    </row>
    <row r="1191" spans="1:14">
      <c r="A1191" s="1" t="s">
        <v>339</v>
      </c>
      <c r="B1191" s="13" t="s">
        <v>601</v>
      </c>
      <c r="C1191" t="s">
        <v>870</v>
      </c>
      <c r="D1191" s="1" t="s">
        <v>506</v>
      </c>
      <c r="E1191" s="13" t="s">
        <v>363</v>
      </c>
      <c r="H1191" t="s">
        <v>739</v>
      </c>
      <c r="I1191" t="s">
        <v>30</v>
      </c>
      <c r="J1191" s="21" t="s">
        <v>335</v>
      </c>
      <c r="K1191" s="71" t="s">
        <v>897</v>
      </c>
      <c r="L1191" s="20">
        <v>54.08</v>
      </c>
      <c r="M1191" s="20">
        <v>53.32</v>
      </c>
      <c r="N1191" s="22">
        <v>0.98594674556213</v>
      </c>
    </row>
    <row r="1192" spans="1:14">
      <c r="A1192" s="1" t="s">
        <v>339</v>
      </c>
      <c r="B1192" s="13" t="s">
        <v>601</v>
      </c>
      <c r="C1192" t="s">
        <v>870</v>
      </c>
      <c r="D1192" s="1" t="s">
        <v>506</v>
      </c>
      <c r="E1192" s="13" t="s">
        <v>363</v>
      </c>
      <c r="H1192" t="s">
        <v>739</v>
      </c>
      <c r="I1192" t="s">
        <v>30</v>
      </c>
      <c r="J1192" s="21" t="s">
        <v>335</v>
      </c>
      <c r="K1192" s="71" t="s">
        <v>898</v>
      </c>
      <c r="L1192" s="20">
        <v>57.56</v>
      </c>
      <c r="M1192" s="20">
        <v>56.71</v>
      </c>
      <c r="N1192" s="22">
        <v>0.985232800555942</v>
      </c>
    </row>
    <row r="1193" spans="1:14">
      <c r="A1193" s="1" t="s">
        <v>339</v>
      </c>
      <c r="B1193" s="13" t="s">
        <v>601</v>
      </c>
      <c r="C1193" t="s">
        <v>870</v>
      </c>
      <c r="D1193" s="1" t="s">
        <v>506</v>
      </c>
      <c r="E1193" s="13" t="s">
        <v>363</v>
      </c>
      <c r="H1193" t="s">
        <v>739</v>
      </c>
      <c r="I1193" t="s">
        <v>30</v>
      </c>
      <c r="J1193" s="21" t="s">
        <v>335</v>
      </c>
      <c r="K1193" s="71" t="s">
        <v>899</v>
      </c>
      <c r="L1193" s="20">
        <v>55.42</v>
      </c>
      <c r="M1193" s="20">
        <v>55.01</v>
      </c>
      <c r="N1193" s="22">
        <v>0.992601948754962</v>
      </c>
    </row>
    <row r="1194" spans="1:14">
      <c r="A1194" s="1" t="s">
        <v>339</v>
      </c>
      <c r="B1194" s="13" t="s">
        <v>601</v>
      </c>
      <c r="C1194" t="s">
        <v>870</v>
      </c>
      <c r="D1194" s="1" t="s">
        <v>506</v>
      </c>
      <c r="E1194" s="13" t="s">
        <v>363</v>
      </c>
      <c r="H1194" t="s">
        <v>739</v>
      </c>
      <c r="I1194" t="s">
        <v>30</v>
      </c>
      <c r="J1194" s="21" t="s">
        <v>335</v>
      </c>
      <c r="K1194" s="71" t="s">
        <v>900</v>
      </c>
      <c r="L1194" s="20">
        <v>51.51</v>
      </c>
      <c r="M1194" s="20">
        <v>51.25</v>
      </c>
      <c r="N1194" s="22">
        <v>0.994952436420113</v>
      </c>
    </row>
    <row r="1195" spans="1:14">
      <c r="A1195" s="1" t="s">
        <v>339</v>
      </c>
      <c r="B1195" s="13" t="s">
        <v>601</v>
      </c>
      <c r="C1195" t="s">
        <v>870</v>
      </c>
      <c r="D1195" s="1" t="s">
        <v>506</v>
      </c>
      <c r="E1195" s="13" t="s">
        <v>363</v>
      </c>
      <c r="H1195" t="s">
        <v>739</v>
      </c>
      <c r="I1195" t="s">
        <v>30</v>
      </c>
      <c r="J1195" s="21" t="s">
        <v>335</v>
      </c>
      <c r="K1195" s="71" t="s">
        <v>901</v>
      </c>
      <c r="L1195" s="20">
        <v>53.48</v>
      </c>
      <c r="M1195" s="20">
        <v>53.23</v>
      </c>
      <c r="N1195" s="22">
        <v>0.995325355272999</v>
      </c>
    </row>
    <row r="1196" spans="1:14">
      <c r="A1196" s="1" t="s">
        <v>339</v>
      </c>
      <c r="B1196" s="13" t="s">
        <v>601</v>
      </c>
      <c r="C1196" t="s">
        <v>870</v>
      </c>
      <c r="D1196" s="1" t="s">
        <v>506</v>
      </c>
      <c r="E1196" s="13" t="s">
        <v>363</v>
      </c>
      <c r="H1196" t="s">
        <v>739</v>
      </c>
      <c r="I1196" t="s">
        <v>30</v>
      </c>
      <c r="J1196" s="21" t="s">
        <v>335</v>
      </c>
      <c r="K1196" s="71" t="s">
        <v>902</v>
      </c>
      <c r="L1196" s="20">
        <v>54.68</v>
      </c>
      <c r="M1196" s="20">
        <v>54.14</v>
      </c>
      <c r="N1196" s="22">
        <v>0.990124359912217</v>
      </c>
    </row>
    <row r="1197" spans="1:14">
      <c r="A1197" s="1" t="s">
        <v>339</v>
      </c>
      <c r="B1197" s="13" t="s">
        <v>601</v>
      </c>
      <c r="C1197" t="s">
        <v>870</v>
      </c>
      <c r="D1197" s="1" t="s">
        <v>506</v>
      </c>
      <c r="E1197" s="13" t="s">
        <v>363</v>
      </c>
      <c r="H1197" t="s">
        <v>739</v>
      </c>
      <c r="I1197" t="s">
        <v>30</v>
      </c>
      <c r="J1197" s="21" t="s">
        <v>335</v>
      </c>
      <c r="K1197" s="71" t="s">
        <v>903</v>
      </c>
      <c r="L1197" s="20">
        <v>55.88</v>
      </c>
      <c r="M1197" s="20">
        <v>55.36</v>
      </c>
      <c r="N1197" s="22">
        <v>0.990694345025054</v>
      </c>
    </row>
    <row r="1198" spans="1:14">
      <c r="A1198" s="1" t="s">
        <v>339</v>
      </c>
      <c r="B1198" s="13" t="s">
        <v>601</v>
      </c>
      <c r="C1198" t="s">
        <v>870</v>
      </c>
      <c r="D1198" s="1" t="s">
        <v>506</v>
      </c>
      <c r="E1198" s="13" t="s">
        <v>363</v>
      </c>
      <c r="H1198" t="s">
        <v>739</v>
      </c>
      <c r="I1198" t="s">
        <v>30</v>
      </c>
      <c r="J1198" s="21" t="s">
        <v>335</v>
      </c>
      <c r="K1198" s="71" t="s">
        <v>904</v>
      </c>
      <c r="L1198" s="20">
        <v>57.76</v>
      </c>
      <c r="M1198" s="20">
        <v>57.41</v>
      </c>
      <c r="N1198" s="22">
        <v>0.993940443213296</v>
      </c>
    </row>
    <row r="1199" s="18" customFormat="1" spans="1:21">
      <c r="A1199" s="39" t="s">
        <v>339</v>
      </c>
      <c r="B1199" s="40" t="s">
        <v>601</v>
      </c>
      <c r="C1199" s="18" t="s">
        <v>870</v>
      </c>
      <c r="D1199" s="1" t="s">
        <v>506</v>
      </c>
      <c r="E1199" s="40" t="s">
        <v>363</v>
      </c>
      <c r="H1199" s="18" t="s">
        <v>739</v>
      </c>
      <c r="I1199" s="18" t="s">
        <v>30</v>
      </c>
      <c r="J1199" s="43" t="s">
        <v>335</v>
      </c>
      <c r="K1199" s="79" t="s">
        <v>905</v>
      </c>
      <c r="L1199" s="42">
        <v>56.16</v>
      </c>
      <c r="M1199" s="42">
        <v>55.89</v>
      </c>
      <c r="N1199" s="44">
        <v>0.995192307692308</v>
      </c>
      <c r="O1199" s="45"/>
      <c r="P1199" s="39"/>
      <c r="U1199" s="39"/>
    </row>
    <row r="1200" spans="1:14">
      <c r="A1200" s="1" t="s">
        <v>339</v>
      </c>
      <c r="B1200" s="13" t="s">
        <v>906</v>
      </c>
      <c r="C1200" t="s">
        <v>907</v>
      </c>
      <c r="D1200" s="1" t="s">
        <v>506</v>
      </c>
      <c r="E1200" s="13" t="s">
        <v>363</v>
      </c>
      <c r="H1200" t="s">
        <v>739</v>
      </c>
      <c r="I1200" t="s">
        <v>30</v>
      </c>
      <c r="J1200" s="21" t="s">
        <v>335</v>
      </c>
      <c r="K1200" s="71" t="s">
        <v>908</v>
      </c>
      <c r="L1200" s="20">
        <v>13.68</v>
      </c>
      <c r="M1200" s="20">
        <v>13.82</v>
      </c>
      <c r="N1200" s="22">
        <v>1.01023391812866</v>
      </c>
    </row>
    <row r="1201" spans="1:15">
      <c r="A1201" s="1" t="s">
        <v>339</v>
      </c>
      <c r="B1201" s="13" t="s">
        <v>906</v>
      </c>
      <c r="C1201" t="s">
        <v>907</v>
      </c>
      <c r="D1201" s="1" t="s">
        <v>506</v>
      </c>
      <c r="E1201" s="13" t="s">
        <v>363</v>
      </c>
      <c r="H1201" t="s">
        <v>739</v>
      </c>
      <c r="I1201" t="s">
        <v>30</v>
      </c>
      <c r="J1201" s="21" t="s">
        <v>335</v>
      </c>
      <c r="K1201" s="71" t="s">
        <v>909</v>
      </c>
      <c r="L1201" s="20">
        <v>13.82</v>
      </c>
      <c r="M1201" s="20">
        <v>14.25</v>
      </c>
      <c r="N1201" s="22">
        <v>1.03111432706223</v>
      </c>
      <c r="O1201" s="23">
        <v>9.25e-14</v>
      </c>
    </row>
    <row r="1202" spans="1:14">
      <c r="A1202" s="1" t="s">
        <v>339</v>
      </c>
      <c r="B1202" s="13" t="s">
        <v>906</v>
      </c>
      <c r="C1202" t="s">
        <v>907</v>
      </c>
      <c r="D1202" s="1" t="s">
        <v>506</v>
      </c>
      <c r="E1202" s="13" t="s">
        <v>363</v>
      </c>
      <c r="H1202" t="s">
        <v>739</v>
      </c>
      <c r="I1202" t="s">
        <v>30</v>
      </c>
      <c r="J1202" s="21" t="s">
        <v>335</v>
      </c>
      <c r="K1202" s="71" t="s">
        <v>910</v>
      </c>
      <c r="L1202" s="20">
        <v>13.61</v>
      </c>
      <c r="M1202" s="20">
        <v>14.06</v>
      </c>
      <c r="N1202" s="22">
        <v>1.0330639235856</v>
      </c>
    </row>
    <row r="1203" spans="1:14">
      <c r="A1203" s="1" t="s">
        <v>339</v>
      </c>
      <c r="B1203" s="13" t="s">
        <v>906</v>
      </c>
      <c r="C1203" t="s">
        <v>907</v>
      </c>
      <c r="D1203" s="1" t="s">
        <v>506</v>
      </c>
      <c r="E1203" s="13" t="s">
        <v>363</v>
      </c>
      <c r="H1203" t="s">
        <v>739</v>
      </c>
      <c r="I1203" t="s">
        <v>30</v>
      </c>
      <c r="J1203" s="21" t="s">
        <v>335</v>
      </c>
      <c r="K1203" s="71" t="s">
        <v>911</v>
      </c>
      <c r="L1203" s="20">
        <v>14.05</v>
      </c>
      <c r="M1203" s="20">
        <v>13.71</v>
      </c>
      <c r="N1203" s="22">
        <v>0.975800711743772</v>
      </c>
    </row>
    <row r="1204" spans="1:14">
      <c r="A1204" s="1" t="s">
        <v>339</v>
      </c>
      <c r="B1204" s="13" t="s">
        <v>906</v>
      </c>
      <c r="C1204" t="s">
        <v>907</v>
      </c>
      <c r="D1204" s="1" t="s">
        <v>506</v>
      </c>
      <c r="E1204" s="13" t="s">
        <v>363</v>
      </c>
      <c r="H1204" t="s">
        <v>739</v>
      </c>
      <c r="I1204" t="s">
        <v>30</v>
      </c>
      <c r="J1204" s="21" t="s">
        <v>335</v>
      </c>
      <c r="K1204" s="71" t="s">
        <v>912</v>
      </c>
      <c r="L1204" s="20">
        <v>33.42</v>
      </c>
      <c r="M1204" s="20">
        <v>32.76</v>
      </c>
      <c r="N1204" s="22">
        <v>0.980251346499102</v>
      </c>
    </row>
    <row r="1205" spans="1:14">
      <c r="A1205" s="1" t="s">
        <v>339</v>
      </c>
      <c r="B1205" s="13" t="s">
        <v>906</v>
      </c>
      <c r="C1205" t="s">
        <v>907</v>
      </c>
      <c r="D1205" s="1" t="s">
        <v>506</v>
      </c>
      <c r="E1205" s="13" t="s">
        <v>363</v>
      </c>
      <c r="H1205" t="s">
        <v>739</v>
      </c>
      <c r="I1205" t="s">
        <v>30</v>
      </c>
      <c r="J1205" s="21" t="s">
        <v>335</v>
      </c>
      <c r="K1205" s="71" t="s">
        <v>913</v>
      </c>
      <c r="L1205" s="20">
        <v>33.72</v>
      </c>
      <c r="M1205" s="20">
        <v>33.6</v>
      </c>
      <c r="N1205" s="22">
        <v>0.99644128113879</v>
      </c>
    </row>
    <row r="1206" spans="1:14">
      <c r="A1206" s="1" t="s">
        <v>339</v>
      </c>
      <c r="B1206" s="13" t="s">
        <v>906</v>
      </c>
      <c r="C1206" t="s">
        <v>907</v>
      </c>
      <c r="D1206" s="1" t="s">
        <v>506</v>
      </c>
      <c r="E1206" s="13" t="s">
        <v>363</v>
      </c>
      <c r="H1206" t="s">
        <v>739</v>
      </c>
      <c r="I1206" t="s">
        <v>30</v>
      </c>
      <c r="J1206" s="21" t="s">
        <v>335</v>
      </c>
      <c r="K1206" s="71" t="s">
        <v>914</v>
      </c>
      <c r="L1206" s="20">
        <v>33.43</v>
      </c>
      <c r="M1206" s="20">
        <v>33.37</v>
      </c>
      <c r="N1206" s="22">
        <v>0.998205204905773</v>
      </c>
    </row>
    <row r="1207" spans="1:15">
      <c r="A1207" s="1" t="s">
        <v>339</v>
      </c>
      <c r="B1207" s="13" t="s">
        <v>906</v>
      </c>
      <c r="C1207" t="s">
        <v>907</v>
      </c>
      <c r="D1207" s="1" t="s">
        <v>506</v>
      </c>
      <c r="E1207" s="13" t="s">
        <v>363</v>
      </c>
      <c r="H1207" t="s">
        <v>739</v>
      </c>
      <c r="I1207" t="s">
        <v>30</v>
      </c>
      <c r="J1207" s="21" t="s">
        <v>335</v>
      </c>
      <c r="K1207" s="71" t="s">
        <v>915</v>
      </c>
      <c r="L1207" s="20">
        <v>29.99</v>
      </c>
      <c r="M1207" s="20">
        <v>29.66</v>
      </c>
      <c r="N1207" s="22">
        <v>0.988996332110704</v>
      </c>
      <c r="O1207" s="23">
        <v>4.93e-13</v>
      </c>
    </row>
    <row r="1208" spans="1:14">
      <c r="A1208" s="1" t="s">
        <v>339</v>
      </c>
      <c r="B1208" s="13" t="s">
        <v>906</v>
      </c>
      <c r="C1208" t="s">
        <v>907</v>
      </c>
      <c r="D1208" s="1" t="s">
        <v>506</v>
      </c>
      <c r="E1208" s="13" t="s">
        <v>363</v>
      </c>
      <c r="H1208" t="s">
        <v>739</v>
      </c>
      <c r="I1208" t="s">
        <v>30</v>
      </c>
      <c r="J1208" s="21" t="s">
        <v>335</v>
      </c>
      <c r="K1208" s="71" t="s">
        <v>916</v>
      </c>
      <c r="L1208" s="20">
        <v>36.35</v>
      </c>
      <c r="M1208" s="20">
        <v>36.76</v>
      </c>
      <c r="N1208" s="22">
        <v>1.01127922971114</v>
      </c>
    </row>
    <row r="1209" spans="1:14">
      <c r="A1209" s="1" t="s">
        <v>339</v>
      </c>
      <c r="B1209" s="13" t="s">
        <v>906</v>
      </c>
      <c r="C1209" t="s">
        <v>907</v>
      </c>
      <c r="D1209" s="1" t="s">
        <v>506</v>
      </c>
      <c r="E1209" s="13" t="s">
        <v>363</v>
      </c>
      <c r="H1209" t="s">
        <v>739</v>
      </c>
      <c r="I1209" t="s">
        <v>30</v>
      </c>
      <c r="J1209" s="21" t="s">
        <v>335</v>
      </c>
      <c r="K1209" s="71" t="s">
        <v>917</v>
      </c>
      <c r="L1209" s="20">
        <v>31.73</v>
      </c>
      <c r="M1209" s="20">
        <v>31.73</v>
      </c>
      <c r="N1209" s="22">
        <v>1</v>
      </c>
    </row>
    <row r="1210" spans="1:14">
      <c r="A1210" s="1" t="s">
        <v>339</v>
      </c>
      <c r="B1210" s="13" t="s">
        <v>906</v>
      </c>
      <c r="C1210" t="s">
        <v>907</v>
      </c>
      <c r="D1210" s="1" t="s">
        <v>506</v>
      </c>
      <c r="E1210" s="13" t="s">
        <v>363</v>
      </c>
      <c r="H1210" t="s">
        <v>739</v>
      </c>
      <c r="I1210" t="s">
        <v>30</v>
      </c>
      <c r="J1210" s="21" t="s">
        <v>335</v>
      </c>
      <c r="K1210" s="71" t="s">
        <v>918</v>
      </c>
      <c r="L1210" s="20">
        <v>35.73</v>
      </c>
      <c r="M1210" s="20">
        <v>35.38</v>
      </c>
      <c r="N1210" s="22">
        <v>0.990204310103555</v>
      </c>
    </row>
    <row r="1211" spans="1:14">
      <c r="A1211" s="1" t="s">
        <v>339</v>
      </c>
      <c r="B1211" s="13" t="s">
        <v>906</v>
      </c>
      <c r="C1211" t="s">
        <v>907</v>
      </c>
      <c r="D1211" s="1" t="s">
        <v>506</v>
      </c>
      <c r="E1211" s="13" t="s">
        <v>363</v>
      </c>
      <c r="H1211" t="s">
        <v>739</v>
      </c>
      <c r="I1211" t="s">
        <v>30</v>
      </c>
      <c r="J1211" s="21" t="s">
        <v>335</v>
      </c>
      <c r="K1211" s="71" t="s">
        <v>919</v>
      </c>
      <c r="L1211" s="20">
        <v>35.08</v>
      </c>
      <c r="M1211" s="20">
        <v>34.79</v>
      </c>
      <c r="N1211" s="22">
        <v>0.991733181299886</v>
      </c>
    </row>
    <row r="1212" spans="1:14">
      <c r="A1212" s="1" t="s">
        <v>339</v>
      </c>
      <c r="B1212" s="13" t="s">
        <v>906</v>
      </c>
      <c r="C1212" t="s">
        <v>907</v>
      </c>
      <c r="D1212" s="1" t="s">
        <v>506</v>
      </c>
      <c r="E1212" s="13" t="s">
        <v>363</v>
      </c>
      <c r="H1212" t="s">
        <v>739</v>
      </c>
      <c r="I1212" t="s">
        <v>30</v>
      </c>
      <c r="J1212" s="21" t="s">
        <v>335</v>
      </c>
      <c r="K1212" s="71" t="s">
        <v>920</v>
      </c>
      <c r="L1212" s="20">
        <v>35.3</v>
      </c>
      <c r="M1212" s="20">
        <v>34.96</v>
      </c>
      <c r="N1212" s="22">
        <v>0.990368271954674</v>
      </c>
    </row>
    <row r="1213" spans="1:15">
      <c r="A1213" s="1" t="s">
        <v>339</v>
      </c>
      <c r="B1213" s="13" t="s">
        <v>906</v>
      </c>
      <c r="C1213" t="s">
        <v>907</v>
      </c>
      <c r="D1213" s="1" t="s">
        <v>506</v>
      </c>
      <c r="E1213" s="13" t="s">
        <v>363</v>
      </c>
      <c r="H1213" t="s">
        <v>739</v>
      </c>
      <c r="I1213" t="s">
        <v>30</v>
      </c>
      <c r="J1213" s="21" t="s">
        <v>335</v>
      </c>
      <c r="K1213" s="71" t="s">
        <v>921</v>
      </c>
      <c r="L1213" s="20">
        <v>36.1</v>
      </c>
      <c r="M1213" s="20">
        <v>35.49</v>
      </c>
      <c r="N1213" s="22">
        <v>0.983102493074792</v>
      </c>
      <c r="O1213" s="23">
        <v>1.63e-12</v>
      </c>
    </row>
    <row r="1214" spans="1:14">
      <c r="A1214" s="1" t="s">
        <v>339</v>
      </c>
      <c r="B1214" s="13" t="s">
        <v>906</v>
      </c>
      <c r="C1214" t="s">
        <v>907</v>
      </c>
      <c r="D1214" s="1" t="s">
        <v>506</v>
      </c>
      <c r="E1214" s="13" t="s">
        <v>363</v>
      </c>
      <c r="H1214" t="s">
        <v>739</v>
      </c>
      <c r="I1214" t="s">
        <v>30</v>
      </c>
      <c r="J1214" s="21" t="s">
        <v>335</v>
      </c>
      <c r="K1214" s="71" t="s">
        <v>922</v>
      </c>
      <c r="L1214" s="20">
        <v>45.86</v>
      </c>
      <c r="M1214" s="20">
        <v>45.3</v>
      </c>
      <c r="N1214" s="22">
        <v>0.987788922808548</v>
      </c>
    </row>
    <row r="1215" spans="1:15">
      <c r="A1215" s="1" t="s">
        <v>339</v>
      </c>
      <c r="B1215" s="13" t="s">
        <v>906</v>
      </c>
      <c r="C1215" t="s">
        <v>907</v>
      </c>
      <c r="D1215" s="1" t="s">
        <v>506</v>
      </c>
      <c r="E1215" s="13" t="s">
        <v>363</v>
      </c>
      <c r="H1215" t="s">
        <v>739</v>
      </c>
      <c r="I1215" t="s">
        <v>30</v>
      </c>
      <c r="J1215" s="21" t="s">
        <v>335</v>
      </c>
      <c r="K1215" s="71" t="s">
        <v>923</v>
      </c>
      <c r="L1215" s="20">
        <v>35.42</v>
      </c>
      <c r="M1215" s="20">
        <v>35.31</v>
      </c>
      <c r="N1215" s="22">
        <v>0.996894409937888</v>
      </c>
      <c r="O1215" s="23">
        <v>2.35e-12</v>
      </c>
    </row>
    <row r="1216" spans="1:14">
      <c r="A1216" s="1" t="s">
        <v>339</v>
      </c>
      <c r="B1216" s="13" t="s">
        <v>906</v>
      </c>
      <c r="C1216" t="s">
        <v>907</v>
      </c>
      <c r="D1216" s="1" t="s">
        <v>506</v>
      </c>
      <c r="E1216" s="13" t="s">
        <v>363</v>
      </c>
      <c r="H1216" t="s">
        <v>739</v>
      </c>
      <c r="I1216" t="s">
        <v>30</v>
      </c>
      <c r="J1216" s="21" t="s">
        <v>335</v>
      </c>
      <c r="K1216" s="71" t="s">
        <v>924</v>
      </c>
      <c r="L1216" s="20">
        <v>45.93</v>
      </c>
      <c r="M1216" s="20">
        <v>46.12</v>
      </c>
      <c r="N1216" s="22">
        <v>1.00413672980623</v>
      </c>
    </row>
    <row r="1217" spans="1:14">
      <c r="A1217" s="1" t="s">
        <v>339</v>
      </c>
      <c r="B1217" s="13" t="s">
        <v>906</v>
      </c>
      <c r="C1217" t="s">
        <v>907</v>
      </c>
      <c r="D1217" s="1" t="s">
        <v>506</v>
      </c>
      <c r="E1217" s="13" t="s">
        <v>363</v>
      </c>
      <c r="H1217" t="s">
        <v>739</v>
      </c>
      <c r="I1217" t="s">
        <v>30</v>
      </c>
      <c r="J1217" s="21" t="s">
        <v>335</v>
      </c>
      <c r="K1217" s="71" t="s">
        <v>925</v>
      </c>
      <c r="L1217" s="20">
        <v>39.39</v>
      </c>
      <c r="M1217" s="20">
        <v>40.09</v>
      </c>
      <c r="N1217" s="22">
        <v>1.01777100787002</v>
      </c>
    </row>
    <row r="1218" spans="1:15">
      <c r="A1218" s="1" t="s">
        <v>339</v>
      </c>
      <c r="B1218" s="13" t="s">
        <v>906</v>
      </c>
      <c r="C1218" t="s">
        <v>907</v>
      </c>
      <c r="D1218" s="1" t="s">
        <v>506</v>
      </c>
      <c r="E1218" s="13" t="s">
        <v>363</v>
      </c>
      <c r="H1218" t="s">
        <v>739</v>
      </c>
      <c r="I1218" t="s">
        <v>30</v>
      </c>
      <c r="J1218" s="21" t="s">
        <v>335</v>
      </c>
      <c r="K1218" s="71" t="s">
        <v>926</v>
      </c>
      <c r="L1218" s="20">
        <v>45.53</v>
      </c>
      <c r="M1218" s="20">
        <v>45.1</v>
      </c>
      <c r="N1218" s="22">
        <v>0.990555677575225</v>
      </c>
      <c r="O1218" s="23">
        <v>9.66e-12</v>
      </c>
    </row>
    <row r="1219" spans="1:14">
      <c r="A1219" s="1" t="s">
        <v>339</v>
      </c>
      <c r="B1219" s="13" t="s">
        <v>906</v>
      </c>
      <c r="C1219" t="s">
        <v>907</v>
      </c>
      <c r="D1219" s="1" t="s">
        <v>506</v>
      </c>
      <c r="E1219" s="13" t="s">
        <v>363</v>
      </c>
      <c r="H1219" t="s">
        <v>739</v>
      </c>
      <c r="I1219" t="s">
        <v>30</v>
      </c>
      <c r="J1219" s="21" t="s">
        <v>335</v>
      </c>
      <c r="K1219" s="71" t="s">
        <v>927</v>
      </c>
      <c r="L1219" s="20">
        <v>45.49</v>
      </c>
      <c r="M1219" s="20">
        <v>45.13</v>
      </c>
      <c r="N1219" s="22">
        <v>0.992086172785227</v>
      </c>
    </row>
    <row r="1220" spans="1:14">
      <c r="A1220" s="1" t="s">
        <v>339</v>
      </c>
      <c r="B1220" s="13" t="s">
        <v>906</v>
      </c>
      <c r="C1220" t="s">
        <v>907</v>
      </c>
      <c r="D1220" s="1" t="s">
        <v>506</v>
      </c>
      <c r="E1220" s="13" t="s">
        <v>363</v>
      </c>
      <c r="H1220" t="s">
        <v>739</v>
      </c>
      <c r="I1220" t="s">
        <v>30</v>
      </c>
      <c r="J1220" s="21" t="s">
        <v>335</v>
      </c>
      <c r="K1220" s="71" t="s">
        <v>928</v>
      </c>
      <c r="L1220" s="20">
        <v>44.76</v>
      </c>
      <c r="M1220" s="20">
        <v>44.25</v>
      </c>
      <c r="N1220" s="22">
        <v>0.988605898123324</v>
      </c>
    </row>
    <row r="1221" spans="1:14">
      <c r="A1221" s="1" t="s">
        <v>339</v>
      </c>
      <c r="B1221" s="13" t="s">
        <v>906</v>
      </c>
      <c r="C1221" t="s">
        <v>907</v>
      </c>
      <c r="D1221" s="1" t="s">
        <v>506</v>
      </c>
      <c r="E1221" s="13" t="s">
        <v>363</v>
      </c>
      <c r="H1221" t="s">
        <v>739</v>
      </c>
      <c r="I1221" t="s">
        <v>30</v>
      </c>
      <c r="J1221" s="21" t="s">
        <v>335</v>
      </c>
      <c r="K1221" s="71" t="s">
        <v>929</v>
      </c>
      <c r="L1221" s="20">
        <v>46.19</v>
      </c>
      <c r="M1221" s="20">
        <v>45.91</v>
      </c>
      <c r="N1221" s="22">
        <v>0.993938081835895</v>
      </c>
    </row>
    <row r="1222" spans="1:14">
      <c r="A1222" s="1" t="s">
        <v>339</v>
      </c>
      <c r="B1222" s="13" t="s">
        <v>906</v>
      </c>
      <c r="C1222" t="s">
        <v>907</v>
      </c>
      <c r="D1222" s="1" t="s">
        <v>506</v>
      </c>
      <c r="E1222" s="13" t="s">
        <v>363</v>
      </c>
      <c r="H1222" t="s">
        <v>739</v>
      </c>
      <c r="I1222" t="s">
        <v>30</v>
      </c>
      <c r="J1222" s="21" t="s">
        <v>335</v>
      </c>
      <c r="K1222" s="71" t="s">
        <v>930</v>
      </c>
      <c r="L1222" s="20">
        <v>45.9</v>
      </c>
      <c r="M1222" s="20">
        <v>45.91</v>
      </c>
      <c r="N1222" s="22">
        <v>1.00021786492375</v>
      </c>
    </row>
    <row r="1223" s="18" customFormat="1" spans="1:21">
      <c r="A1223" s="39" t="s">
        <v>339</v>
      </c>
      <c r="B1223" s="40" t="s">
        <v>906</v>
      </c>
      <c r="C1223" s="18" t="s">
        <v>907</v>
      </c>
      <c r="D1223" s="1" t="s">
        <v>506</v>
      </c>
      <c r="E1223" s="40" t="s">
        <v>363</v>
      </c>
      <c r="H1223" s="18" t="s">
        <v>739</v>
      </c>
      <c r="I1223" s="18" t="s">
        <v>30</v>
      </c>
      <c r="J1223" s="43" t="s">
        <v>335</v>
      </c>
      <c r="K1223" s="79" t="s">
        <v>931</v>
      </c>
      <c r="L1223" s="42">
        <v>47.16</v>
      </c>
      <c r="M1223" s="42">
        <v>46.89</v>
      </c>
      <c r="N1223" s="44">
        <v>0.994274809160305</v>
      </c>
      <c r="O1223" s="45"/>
      <c r="P1223" s="39"/>
      <c r="U1223" s="39"/>
    </row>
    <row r="1224" spans="1:14">
      <c r="A1224" s="1" t="s">
        <v>932</v>
      </c>
      <c r="B1224" s="13" t="s">
        <v>933</v>
      </c>
      <c r="C1224" t="s">
        <v>934</v>
      </c>
      <c r="D1224" s="7" t="s">
        <v>935</v>
      </c>
      <c r="E1224" s="13" t="s">
        <v>936</v>
      </c>
      <c r="H1224" t="s">
        <v>418</v>
      </c>
      <c r="I1224" t="s">
        <v>30</v>
      </c>
      <c r="J1224" s="21" t="s">
        <v>31</v>
      </c>
      <c r="K1224" s="71" t="s">
        <v>937</v>
      </c>
      <c r="L1224" s="20">
        <v>75.3</v>
      </c>
      <c r="M1224" s="20">
        <v>70.77</v>
      </c>
      <c r="N1224" s="22">
        <v>0.939840637450199</v>
      </c>
    </row>
    <row r="1225" spans="1:14">
      <c r="A1225" s="1" t="s">
        <v>932</v>
      </c>
      <c r="B1225" s="13" t="s">
        <v>933</v>
      </c>
      <c r="C1225" t="s">
        <v>934</v>
      </c>
      <c r="D1225" s="7" t="s">
        <v>935</v>
      </c>
      <c r="E1225" s="13" t="s">
        <v>936</v>
      </c>
      <c r="H1225" t="s">
        <v>418</v>
      </c>
      <c r="I1225" t="s">
        <v>30</v>
      </c>
      <c r="J1225" s="21" t="s">
        <v>31</v>
      </c>
      <c r="K1225" s="71" t="s">
        <v>938</v>
      </c>
      <c r="L1225" s="20">
        <v>75.17</v>
      </c>
      <c r="M1225" s="20">
        <v>71.07</v>
      </c>
      <c r="N1225" s="22">
        <v>0.945456964214447</v>
      </c>
    </row>
    <row r="1226" spans="1:14">
      <c r="A1226" s="1" t="s">
        <v>932</v>
      </c>
      <c r="B1226" s="13" t="s">
        <v>933</v>
      </c>
      <c r="C1226" t="s">
        <v>934</v>
      </c>
      <c r="D1226" s="7" t="s">
        <v>935</v>
      </c>
      <c r="E1226" s="13" t="s">
        <v>936</v>
      </c>
      <c r="H1226" t="s">
        <v>418</v>
      </c>
      <c r="I1226" t="s">
        <v>30</v>
      </c>
      <c r="J1226" s="21" t="s">
        <v>31</v>
      </c>
      <c r="K1226" s="71" t="s">
        <v>939</v>
      </c>
      <c r="L1226" s="20">
        <v>84.19</v>
      </c>
      <c r="M1226" s="20">
        <v>81.97</v>
      </c>
      <c r="N1226" s="22">
        <v>0.97363107257394</v>
      </c>
    </row>
    <row r="1227" spans="1:14">
      <c r="A1227" s="1" t="s">
        <v>932</v>
      </c>
      <c r="B1227" s="13" t="s">
        <v>933</v>
      </c>
      <c r="C1227" t="s">
        <v>934</v>
      </c>
      <c r="D1227" s="7" t="s">
        <v>935</v>
      </c>
      <c r="E1227" s="13" t="s">
        <v>936</v>
      </c>
      <c r="H1227" t="s">
        <v>418</v>
      </c>
      <c r="I1227" t="s">
        <v>30</v>
      </c>
      <c r="J1227" s="21" t="s">
        <v>31</v>
      </c>
      <c r="K1227" s="71" t="s">
        <v>940</v>
      </c>
      <c r="L1227" s="20">
        <v>77.84</v>
      </c>
      <c r="M1227" s="20">
        <v>72.99</v>
      </c>
      <c r="N1227" s="22">
        <v>0.937692702980473</v>
      </c>
    </row>
    <row r="1228" spans="1:14">
      <c r="A1228" s="1" t="s">
        <v>932</v>
      </c>
      <c r="B1228" s="13" t="s">
        <v>933</v>
      </c>
      <c r="C1228" t="s">
        <v>941</v>
      </c>
      <c r="D1228" s="7" t="s">
        <v>935</v>
      </c>
      <c r="E1228" s="13" t="s">
        <v>936</v>
      </c>
      <c r="H1228" t="s">
        <v>418</v>
      </c>
      <c r="I1228" t="s">
        <v>30</v>
      </c>
      <c r="J1228" s="21" t="s">
        <v>31</v>
      </c>
      <c r="K1228" s="71" t="s">
        <v>942</v>
      </c>
      <c r="L1228" s="20">
        <v>65.2</v>
      </c>
      <c r="M1228" s="20">
        <v>60.41</v>
      </c>
      <c r="N1228" s="22">
        <v>0.926533742331288</v>
      </c>
    </row>
    <row r="1229" spans="1:14">
      <c r="A1229" s="1" t="s">
        <v>932</v>
      </c>
      <c r="B1229" s="13" t="s">
        <v>933</v>
      </c>
      <c r="C1229" t="s">
        <v>941</v>
      </c>
      <c r="D1229" s="7" t="s">
        <v>935</v>
      </c>
      <c r="E1229" s="13" t="s">
        <v>936</v>
      </c>
      <c r="H1229" t="s">
        <v>418</v>
      </c>
      <c r="I1229" t="s">
        <v>30</v>
      </c>
      <c r="J1229" s="21" t="s">
        <v>31</v>
      </c>
      <c r="K1229" s="71" t="s">
        <v>943</v>
      </c>
      <c r="L1229" s="20">
        <v>84.15</v>
      </c>
      <c r="M1229" s="20">
        <v>81.11</v>
      </c>
      <c r="N1229" s="22">
        <v>0.96387403446227</v>
      </c>
    </row>
    <row r="1230" spans="1:14">
      <c r="A1230" s="1" t="s">
        <v>932</v>
      </c>
      <c r="B1230" s="13" t="s">
        <v>933</v>
      </c>
      <c r="C1230" t="s">
        <v>941</v>
      </c>
      <c r="D1230" s="7" t="s">
        <v>935</v>
      </c>
      <c r="E1230" s="13" t="s">
        <v>936</v>
      </c>
      <c r="H1230" t="s">
        <v>418</v>
      </c>
      <c r="I1230" t="s">
        <v>30</v>
      </c>
      <c r="J1230" s="21" t="s">
        <v>31</v>
      </c>
      <c r="K1230" s="71" t="s">
        <v>944</v>
      </c>
      <c r="L1230" s="20">
        <v>74.51</v>
      </c>
      <c r="M1230" s="20">
        <v>68.86</v>
      </c>
      <c r="N1230" s="22">
        <v>0.924171252180915</v>
      </c>
    </row>
    <row r="1231" spans="1:14">
      <c r="A1231" s="1" t="s">
        <v>932</v>
      </c>
      <c r="B1231" s="13" t="s">
        <v>933</v>
      </c>
      <c r="C1231" t="s">
        <v>941</v>
      </c>
      <c r="D1231" s="7" t="s">
        <v>935</v>
      </c>
      <c r="E1231" s="13" t="s">
        <v>936</v>
      </c>
      <c r="H1231" t="s">
        <v>418</v>
      </c>
      <c r="I1231" t="s">
        <v>30</v>
      </c>
      <c r="J1231" s="21" t="s">
        <v>31</v>
      </c>
      <c r="K1231" s="71" t="s">
        <v>945</v>
      </c>
      <c r="L1231" s="20">
        <v>76.49</v>
      </c>
      <c r="M1231" s="20">
        <v>69.58</v>
      </c>
      <c r="N1231" s="22">
        <v>0.909661393646228</v>
      </c>
    </row>
    <row r="1232" spans="1:14">
      <c r="A1232" s="1" t="s">
        <v>932</v>
      </c>
      <c r="B1232" s="13" t="s">
        <v>933</v>
      </c>
      <c r="C1232" t="s">
        <v>941</v>
      </c>
      <c r="D1232" s="7" t="s">
        <v>935</v>
      </c>
      <c r="E1232" s="13" t="s">
        <v>936</v>
      </c>
      <c r="H1232" t="s">
        <v>418</v>
      </c>
      <c r="I1232" t="s">
        <v>30</v>
      </c>
      <c r="J1232" s="21" t="s">
        <v>31</v>
      </c>
      <c r="K1232" s="71" t="s">
        <v>946</v>
      </c>
      <c r="L1232" s="20">
        <v>66.44</v>
      </c>
      <c r="M1232" s="20">
        <v>59.59</v>
      </c>
      <c r="N1232" s="22">
        <v>0.896899458157736</v>
      </c>
    </row>
    <row r="1233" spans="1:14">
      <c r="A1233" s="1" t="s">
        <v>932</v>
      </c>
      <c r="B1233" s="13" t="s">
        <v>933</v>
      </c>
      <c r="C1233" t="s">
        <v>941</v>
      </c>
      <c r="D1233" s="7" t="s">
        <v>935</v>
      </c>
      <c r="E1233" s="13" t="s">
        <v>936</v>
      </c>
      <c r="H1233" t="s">
        <v>418</v>
      </c>
      <c r="I1233" t="s">
        <v>30</v>
      </c>
      <c r="J1233" s="21" t="s">
        <v>31</v>
      </c>
      <c r="K1233" s="71" t="s">
        <v>947</v>
      </c>
      <c r="L1233" s="20">
        <v>74.09</v>
      </c>
      <c r="M1233" s="20">
        <v>62.02</v>
      </c>
      <c r="N1233" s="22">
        <v>0.837090025644486</v>
      </c>
    </row>
    <row r="1234" spans="1:14">
      <c r="A1234" s="1" t="s">
        <v>932</v>
      </c>
      <c r="B1234" s="13" t="s">
        <v>933</v>
      </c>
      <c r="C1234" t="s">
        <v>941</v>
      </c>
      <c r="D1234" s="7" t="s">
        <v>935</v>
      </c>
      <c r="E1234" s="13" t="s">
        <v>936</v>
      </c>
      <c r="H1234" t="s">
        <v>418</v>
      </c>
      <c r="I1234" t="s">
        <v>30</v>
      </c>
      <c r="J1234" s="21" t="s">
        <v>31</v>
      </c>
      <c r="K1234" s="71" t="s">
        <v>948</v>
      </c>
      <c r="L1234" s="20">
        <v>62.54</v>
      </c>
      <c r="M1234" s="20">
        <v>61.41</v>
      </c>
      <c r="N1234" s="22">
        <v>0.981931563799168</v>
      </c>
    </row>
    <row r="1235" spans="1:14">
      <c r="A1235" s="1" t="s">
        <v>932</v>
      </c>
      <c r="B1235" s="13" t="s">
        <v>933</v>
      </c>
      <c r="C1235" t="s">
        <v>941</v>
      </c>
      <c r="D1235" s="7" t="s">
        <v>935</v>
      </c>
      <c r="E1235" s="13" t="s">
        <v>936</v>
      </c>
      <c r="H1235" t="s">
        <v>418</v>
      </c>
      <c r="I1235" t="s">
        <v>30</v>
      </c>
      <c r="J1235" s="21" t="s">
        <v>31</v>
      </c>
      <c r="K1235" s="71" t="s">
        <v>949</v>
      </c>
      <c r="L1235" s="20">
        <v>69.51</v>
      </c>
      <c r="M1235" s="20">
        <v>62.32</v>
      </c>
      <c r="N1235" s="22">
        <v>0.896561645806359</v>
      </c>
    </row>
    <row r="1236" spans="1:14">
      <c r="A1236" s="1" t="s">
        <v>932</v>
      </c>
      <c r="B1236" s="13" t="s">
        <v>933</v>
      </c>
      <c r="C1236" t="s">
        <v>941</v>
      </c>
      <c r="D1236" s="7" t="s">
        <v>935</v>
      </c>
      <c r="E1236" s="13" t="s">
        <v>936</v>
      </c>
      <c r="H1236" t="s">
        <v>418</v>
      </c>
      <c r="I1236" t="s">
        <v>30</v>
      </c>
      <c r="J1236" s="21" t="s">
        <v>31</v>
      </c>
      <c r="K1236" s="71" t="s">
        <v>950</v>
      </c>
      <c r="L1236" s="20">
        <v>70.18</v>
      </c>
      <c r="M1236" s="20">
        <v>65.36</v>
      </c>
      <c r="N1236" s="22">
        <v>0.931319464234825</v>
      </c>
    </row>
    <row r="1237" spans="1:14">
      <c r="A1237" s="1" t="s">
        <v>932</v>
      </c>
      <c r="B1237" s="13" t="s">
        <v>933</v>
      </c>
      <c r="C1237" t="s">
        <v>941</v>
      </c>
      <c r="D1237" s="7" t="s">
        <v>935</v>
      </c>
      <c r="E1237" s="13" t="s">
        <v>936</v>
      </c>
      <c r="H1237" t="s">
        <v>418</v>
      </c>
      <c r="I1237" t="s">
        <v>30</v>
      </c>
      <c r="J1237" s="21" t="s">
        <v>31</v>
      </c>
      <c r="K1237" s="71" t="s">
        <v>951</v>
      </c>
      <c r="L1237" s="20">
        <v>74.59</v>
      </c>
      <c r="M1237" s="20">
        <v>64.9</v>
      </c>
      <c r="N1237" s="22">
        <v>0.87008982437324</v>
      </c>
    </row>
    <row r="1238" spans="1:14">
      <c r="A1238" s="1" t="s">
        <v>932</v>
      </c>
      <c r="B1238" s="13" t="s">
        <v>933</v>
      </c>
      <c r="C1238" t="s">
        <v>941</v>
      </c>
      <c r="D1238" s="7" t="s">
        <v>935</v>
      </c>
      <c r="E1238" s="13" t="s">
        <v>936</v>
      </c>
      <c r="H1238" t="s">
        <v>418</v>
      </c>
      <c r="I1238" t="s">
        <v>30</v>
      </c>
      <c r="J1238" s="21" t="s">
        <v>31</v>
      </c>
      <c r="K1238" s="71" t="s">
        <v>952</v>
      </c>
      <c r="L1238" s="20">
        <v>74.34</v>
      </c>
      <c r="M1238" s="20">
        <v>63.22</v>
      </c>
      <c r="N1238" s="22">
        <v>0.850417002959376</v>
      </c>
    </row>
    <row r="1239" spans="1:14">
      <c r="A1239" s="1" t="s">
        <v>932</v>
      </c>
      <c r="B1239" s="13" t="s">
        <v>933</v>
      </c>
      <c r="C1239" t="s">
        <v>953</v>
      </c>
      <c r="D1239" s="7" t="s">
        <v>935</v>
      </c>
      <c r="E1239" s="13" t="s">
        <v>936</v>
      </c>
      <c r="H1239" t="s">
        <v>418</v>
      </c>
      <c r="I1239" t="s">
        <v>30</v>
      </c>
      <c r="J1239" s="21" t="s">
        <v>31</v>
      </c>
      <c r="K1239" s="71" t="s">
        <v>954</v>
      </c>
      <c r="L1239" s="20">
        <v>62.34</v>
      </c>
      <c r="M1239" s="20">
        <v>53.07</v>
      </c>
      <c r="N1239" s="22">
        <v>0.851299326275265</v>
      </c>
    </row>
    <row r="1240" spans="1:14">
      <c r="A1240" s="1" t="s">
        <v>932</v>
      </c>
      <c r="B1240" s="13" t="s">
        <v>933</v>
      </c>
      <c r="C1240" t="s">
        <v>953</v>
      </c>
      <c r="D1240" s="7" t="s">
        <v>935</v>
      </c>
      <c r="E1240" s="13" t="s">
        <v>936</v>
      </c>
      <c r="H1240" t="s">
        <v>418</v>
      </c>
      <c r="I1240" t="s">
        <v>30</v>
      </c>
      <c r="J1240" s="21" t="s">
        <v>31</v>
      </c>
      <c r="K1240" s="71" t="s">
        <v>955</v>
      </c>
      <c r="L1240" s="20">
        <v>59.31</v>
      </c>
      <c r="M1240" s="20">
        <v>54.21</v>
      </c>
      <c r="N1240" s="22">
        <v>0.914011127971674</v>
      </c>
    </row>
    <row r="1241" spans="1:14">
      <c r="A1241" s="1" t="s">
        <v>932</v>
      </c>
      <c r="B1241" s="13" t="s">
        <v>933</v>
      </c>
      <c r="C1241" t="s">
        <v>953</v>
      </c>
      <c r="D1241" s="7" t="s">
        <v>935</v>
      </c>
      <c r="E1241" s="13" t="s">
        <v>936</v>
      </c>
      <c r="H1241" t="s">
        <v>418</v>
      </c>
      <c r="I1241" t="s">
        <v>30</v>
      </c>
      <c r="J1241" s="21" t="s">
        <v>31</v>
      </c>
      <c r="K1241" s="71" t="s">
        <v>956</v>
      </c>
      <c r="L1241" s="20">
        <v>78.8</v>
      </c>
      <c r="M1241" s="20">
        <v>74.22</v>
      </c>
      <c r="N1241" s="22">
        <v>0.941878172588833</v>
      </c>
    </row>
    <row r="1242" spans="1:14">
      <c r="A1242" s="1" t="s">
        <v>932</v>
      </c>
      <c r="B1242" s="13" t="s">
        <v>933</v>
      </c>
      <c r="C1242" t="s">
        <v>953</v>
      </c>
      <c r="D1242" s="7" t="s">
        <v>935</v>
      </c>
      <c r="E1242" s="13" t="s">
        <v>936</v>
      </c>
      <c r="H1242" t="s">
        <v>418</v>
      </c>
      <c r="I1242" t="s">
        <v>30</v>
      </c>
      <c r="J1242" s="21" t="s">
        <v>31</v>
      </c>
      <c r="K1242" s="71" t="s">
        <v>957</v>
      </c>
      <c r="L1242" s="20">
        <v>62.36</v>
      </c>
      <c r="M1242" s="20">
        <v>56.51</v>
      </c>
      <c r="N1242" s="22">
        <v>0.906189865298268</v>
      </c>
    </row>
    <row r="1243" spans="1:14">
      <c r="A1243" s="1" t="s">
        <v>932</v>
      </c>
      <c r="B1243" s="13" t="s">
        <v>933</v>
      </c>
      <c r="C1243" t="s">
        <v>953</v>
      </c>
      <c r="D1243" s="7" t="s">
        <v>935</v>
      </c>
      <c r="E1243" s="13" t="s">
        <v>936</v>
      </c>
      <c r="H1243" t="s">
        <v>418</v>
      </c>
      <c r="I1243" t="s">
        <v>30</v>
      </c>
      <c r="J1243" s="21" t="s">
        <v>31</v>
      </c>
      <c r="K1243" s="71" t="s">
        <v>958</v>
      </c>
      <c r="L1243" s="20">
        <v>71.84</v>
      </c>
      <c r="M1243" s="20">
        <v>65.65</v>
      </c>
      <c r="N1243" s="22">
        <v>0.913836302895323</v>
      </c>
    </row>
    <row r="1244" spans="1:14">
      <c r="A1244" s="1" t="s">
        <v>932</v>
      </c>
      <c r="B1244" s="13" t="s">
        <v>933</v>
      </c>
      <c r="C1244" t="s">
        <v>953</v>
      </c>
      <c r="D1244" s="7" t="s">
        <v>935</v>
      </c>
      <c r="E1244" s="13" t="s">
        <v>936</v>
      </c>
      <c r="H1244" t="s">
        <v>418</v>
      </c>
      <c r="I1244" t="s">
        <v>30</v>
      </c>
      <c r="J1244" s="21" t="s">
        <v>31</v>
      </c>
      <c r="K1244" s="71" t="s">
        <v>959</v>
      </c>
      <c r="L1244" s="20">
        <v>76.67</v>
      </c>
      <c r="M1244" s="20">
        <v>71.67</v>
      </c>
      <c r="N1244" s="22">
        <v>0.934785444111126</v>
      </c>
    </row>
    <row r="1245" s="18" customFormat="1" spans="1:21">
      <c r="A1245" s="39" t="s">
        <v>932</v>
      </c>
      <c r="B1245" s="40" t="s">
        <v>933</v>
      </c>
      <c r="C1245" s="18" t="s">
        <v>953</v>
      </c>
      <c r="D1245" s="78" t="s">
        <v>935</v>
      </c>
      <c r="E1245" s="40" t="s">
        <v>936</v>
      </c>
      <c r="H1245" s="18" t="s">
        <v>418</v>
      </c>
      <c r="I1245" s="18" t="s">
        <v>30</v>
      </c>
      <c r="J1245" s="43" t="s">
        <v>31</v>
      </c>
      <c r="K1245" s="79" t="s">
        <v>960</v>
      </c>
      <c r="L1245" s="42">
        <v>67.78</v>
      </c>
      <c r="M1245" s="42">
        <v>61.3</v>
      </c>
      <c r="N1245" s="44">
        <v>0.904396577161405</v>
      </c>
      <c r="O1245" s="45"/>
      <c r="P1245" s="39"/>
      <c r="U1245" s="39"/>
    </row>
    <row r="1246" spans="1:14">
      <c r="A1246" s="1" t="s">
        <v>961</v>
      </c>
      <c r="B1246" s="13" t="s">
        <v>962</v>
      </c>
      <c r="C1246" t="s">
        <v>963</v>
      </c>
      <c r="D1246" s="7" t="s">
        <v>964</v>
      </c>
      <c r="E1246" s="13" t="s">
        <v>936</v>
      </c>
      <c r="H1246" t="s">
        <v>387</v>
      </c>
      <c r="I1246" t="s">
        <v>30</v>
      </c>
      <c r="J1246" s="21" t="s">
        <v>31</v>
      </c>
      <c r="K1246" s="71" t="s">
        <v>965</v>
      </c>
      <c r="L1246" s="20">
        <v>56</v>
      </c>
      <c r="M1246" s="20">
        <v>44</v>
      </c>
      <c r="N1246" s="22">
        <v>0.785714285714286</v>
      </c>
    </row>
    <row r="1247" spans="1:14">
      <c r="A1247" s="1" t="s">
        <v>961</v>
      </c>
      <c r="B1247" s="13" t="s">
        <v>962</v>
      </c>
      <c r="C1247" t="s">
        <v>963</v>
      </c>
      <c r="D1247" s="7" t="s">
        <v>964</v>
      </c>
      <c r="E1247" s="13" t="s">
        <v>936</v>
      </c>
      <c r="H1247" t="s">
        <v>387</v>
      </c>
      <c r="I1247" t="s">
        <v>30</v>
      </c>
      <c r="J1247" s="21" t="s">
        <v>31</v>
      </c>
      <c r="K1247" s="71" t="s">
        <v>966</v>
      </c>
      <c r="L1247" s="20">
        <v>47</v>
      </c>
      <c r="M1247" s="20">
        <v>35</v>
      </c>
      <c r="N1247" s="22">
        <v>0.74468085106383</v>
      </c>
    </row>
    <row r="1248" spans="1:14">
      <c r="A1248" s="1" t="s">
        <v>961</v>
      </c>
      <c r="B1248" s="13" t="s">
        <v>962</v>
      </c>
      <c r="C1248" t="s">
        <v>963</v>
      </c>
      <c r="D1248" s="7" t="s">
        <v>964</v>
      </c>
      <c r="E1248" s="13" t="s">
        <v>936</v>
      </c>
      <c r="H1248" t="s">
        <v>387</v>
      </c>
      <c r="I1248" t="s">
        <v>30</v>
      </c>
      <c r="J1248" s="21" t="s">
        <v>31</v>
      </c>
      <c r="K1248" s="71" t="s">
        <v>967</v>
      </c>
      <c r="L1248" s="20">
        <v>57</v>
      </c>
      <c r="M1248" s="20">
        <v>46</v>
      </c>
      <c r="N1248" s="22">
        <v>0.807017543859649</v>
      </c>
    </row>
    <row r="1249" spans="1:14">
      <c r="A1249" s="1" t="s">
        <v>961</v>
      </c>
      <c r="B1249" s="13" t="s">
        <v>962</v>
      </c>
      <c r="C1249" t="s">
        <v>963</v>
      </c>
      <c r="D1249" s="7" t="s">
        <v>964</v>
      </c>
      <c r="E1249" s="13" t="s">
        <v>936</v>
      </c>
      <c r="H1249" t="s">
        <v>387</v>
      </c>
      <c r="I1249" t="s">
        <v>30</v>
      </c>
      <c r="J1249" s="21" t="s">
        <v>31</v>
      </c>
      <c r="K1249" s="71" t="s">
        <v>968</v>
      </c>
      <c r="L1249" s="20">
        <v>64</v>
      </c>
      <c r="M1249" s="20">
        <v>57</v>
      </c>
      <c r="N1249" s="22">
        <v>0.890625</v>
      </c>
    </row>
    <row r="1250" spans="1:14">
      <c r="A1250" s="1" t="s">
        <v>961</v>
      </c>
      <c r="B1250" s="13" t="s">
        <v>962</v>
      </c>
      <c r="C1250" t="s">
        <v>963</v>
      </c>
      <c r="D1250" s="7" t="s">
        <v>964</v>
      </c>
      <c r="E1250" s="13" t="s">
        <v>936</v>
      </c>
      <c r="H1250" t="s">
        <v>387</v>
      </c>
      <c r="I1250" t="s">
        <v>30</v>
      </c>
      <c r="J1250" s="21" t="s">
        <v>31</v>
      </c>
      <c r="K1250" s="71" t="s">
        <v>969</v>
      </c>
      <c r="L1250" s="20">
        <v>55</v>
      </c>
      <c r="M1250" s="20">
        <v>47</v>
      </c>
      <c r="N1250" s="22">
        <v>0.854545454545454</v>
      </c>
    </row>
    <row r="1251" spans="1:14">
      <c r="A1251" s="1" t="s">
        <v>961</v>
      </c>
      <c r="B1251" s="13" t="s">
        <v>962</v>
      </c>
      <c r="C1251" t="s">
        <v>963</v>
      </c>
      <c r="D1251" s="7" t="s">
        <v>964</v>
      </c>
      <c r="E1251" s="13" t="s">
        <v>936</v>
      </c>
      <c r="H1251" t="s">
        <v>387</v>
      </c>
      <c r="I1251" t="s">
        <v>30</v>
      </c>
      <c r="J1251" s="21" t="s">
        <v>31</v>
      </c>
      <c r="K1251" s="71" t="s">
        <v>970</v>
      </c>
      <c r="L1251" s="20">
        <v>71</v>
      </c>
      <c r="M1251" s="20">
        <v>63</v>
      </c>
      <c r="N1251" s="22">
        <v>0.887323943661972</v>
      </c>
    </row>
    <row r="1252" spans="1:14">
      <c r="A1252" s="1" t="s">
        <v>961</v>
      </c>
      <c r="B1252" s="13" t="s">
        <v>962</v>
      </c>
      <c r="C1252" t="s">
        <v>963</v>
      </c>
      <c r="D1252" s="7" t="s">
        <v>964</v>
      </c>
      <c r="E1252" s="13" t="s">
        <v>936</v>
      </c>
      <c r="H1252" t="s">
        <v>387</v>
      </c>
      <c r="I1252" t="s">
        <v>30</v>
      </c>
      <c r="J1252" s="21" t="s">
        <v>31</v>
      </c>
      <c r="K1252" s="71" t="s">
        <v>971</v>
      </c>
      <c r="L1252" s="20">
        <v>62</v>
      </c>
      <c r="M1252" s="20">
        <v>53</v>
      </c>
      <c r="N1252" s="22">
        <v>0.854838709677419</v>
      </c>
    </row>
    <row r="1253" spans="1:14">
      <c r="A1253" s="1" t="s">
        <v>961</v>
      </c>
      <c r="B1253" s="13" t="s">
        <v>962</v>
      </c>
      <c r="C1253" t="s">
        <v>963</v>
      </c>
      <c r="D1253" s="7" t="s">
        <v>964</v>
      </c>
      <c r="E1253" s="13" t="s">
        <v>936</v>
      </c>
      <c r="H1253" t="s">
        <v>387</v>
      </c>
      <c r="I1253" t="s">
        <v>30</v>
      </c>
      <c r="J1253" s="21" t="s">
        <v>31</v>
      </c>
      <c r="K1253" s="71" t="s">
        <v>972</v>
      </c>
      <c r="L1253" s="20">
        <v>71</v>
      </c>
      <c r="M1253" s="20">
        <v>63</v>
      </c>
      <c r="N1253" s="22">
        <v>0.887323943661972</v>
      </c>
    </row>
    <row r="1254" s="18" customFormat="1" spans="1:21">
      <c r="A1254" s="39" t="s">
        <v>961</v>
      </c>
      <c r="B1254" s="40" t="s">
        <v>962</v>
      </c>
      <c r="C1254" s="18" t="s">
        <v>963</v>
      </c>
      <c r="D1254" s="78" t="s">
        <v>964</v>
      </c>
      <c r="E1254" s="40" t="s">
        <v>936</v>
      </c>
      <c r="H1254" s="18" t="s">
        <v>387</v>
      </c>
      <c r="I1254" s="18" t="s">
        <v>30</v>
      </c>
      <c r="J1254" s="43" t="s">
        <v>31</v>
      </c>
      <c r="K1254" s="79" t="s">
        <v>973</v>
      </c>
      <c r="L1254" s="42">
        <v>71</v>
      </c>
      <c r="M1254" s="42">
        <v>62</v>
      </c>
      <c r="N1254" s="44">
        <v>0.873239436619718</v>
      </c>
      <c r="O1254" s="45"/>
      <c r="P1254" s="39"/>
      <c r="U1254" s="39"/>
    </row>
    <row r="1255" spans="1:14">
      <c r="A1255" s="1" t="s">
        <v>330</v>
      </c>
      <c r="B1255" s="13" t="s">
        <v>974</v>
      </c>
      <c r="D1255" s="7" t="s">
        <v>333</v>
      </c>
      <c r="E1255" s="13" t="s">
        <v>936</v>
      </c>
      <c r="I1255" t="s">
        <v>30</v>
      </c>
      <c r="J1255" s="21" t="s">
        <v>31</v>
      </c>
      <c r="K1255" s="71" t="s">
        <v>975</v>
      </c>
      <c r="L1255" s="20">
        <v>57.5</v>
      </c>
      <c r="M1255" s="20">
        <v>52.8</v>
      </c>
      <c r="N1255" s="22">
        <v>0.918260869565217</v>
      </c>
    </row>
    <row r="1256" spans="1:14">
      <c r="A1256" s="1" t="s">
        <v>330</v>
      </c>
      <c r="B1256" s="13" t="s">
        <v>974</v>
      </c>
      <c r="D1256" s="7" t="s">
        <v>333</v>
      </c>
      <c r="E1256" s="13" t="s">
        <v>936</v>
      </c>
      <c r="I1256" t="s">
        <v>30</v>
      </c>
      <c r="J1256" s="21" t="s">
        <v>31</v>
      </c>
      <c r="K1256" s="71" t="s">
        <v>976</v>
      </c>
      <c r="L1256" s="20">
        <v>57.3</v>
      </c>
      <c r="M1256" s="20">
        <v>52.9</v>
      </c>
      <c r="N1256" s="22">
        <v>0.923211169284468</v>
      </c>
    </row>
    <row r="1257" spans="1:14">
      <c r="A1257" s="1" t="s">
        <v>330</v>
      </c>
      <c r="B1257" s="13" t="s">
        <v>974</v>
      </c>
      <c r="D1257" s="7" t="s">
        <v>333</v>
      </c>
      <c r="E1257" s="13" t="s">
        <v>936</v>
      </c>
      <c r="I1257" t="s">
        <v>30</v>
      </c>
      <c r="J1257" s="21" t="s">
        <v>31</v>
      </c>
      <c r="K1257" s="71" t="s">
        <v>977</v>
      </c>
      <c r="L1257" s="20">
        <v>62.3</v>
      </c>
      <c r="M1257" s="20">
        <v>54.3</v>
      </c>
      <c r="N1257" s="22">
        <v>0.871589085072231</v>
      </c>
    </row>
    <row r="1258" spans="1:14">
      <c r="A1258" s="1" t="s">
        <v>330</v>
      </c>
      <c r="B1258" s="13" t="s">
        <v>974</v>
      </c>
      <c r="D1258" s="7" t="s">
        <v>333</v>
      </c>
      <c r="E1258" s="13" t="s">
        <v>936</v>
      </c>
      <c r="I1258" t="s">
        <v>30</v>
      </c>
      <c r="J1258" s="21" t="s">
        <v>31</v>
      </c>
      <c r="K1258" s="71" t="s">
        <v>978</v>
      </c>
      <c r="L1258" s="20">
        <v>67.5</v>
      </c>
      <c r="M1258" s="20">
        <v>58.9</v>
      </c>
      <c r="N1258" s="22">
        <v>0.872592592592593</v>
      </c>
    </row>
    <row r="1259" spans="1:14">
      <c r="A1259" s="1" t="s">
        <v>330</v>
      </c>
      <c r="B1259" s="13" t="s">
        <v>974</v>
      </c>
      <c r="D1259" s="7" t="s">
        <v>333</v>
      </c>
      <c r="E1259" s="13" t="s">
        <v>936</v>
      </c>
      <c r="I1259" t="s">
        <v>30</v>
      </c>
      <c r="J1259" s="21" t="s">
        <v>31</v>
      </c>
      <c r="K1259" s="71" t="s">
        <v>979</v>
      </c>
      <c r="L1259" s="20">
        <v>78.9</v>
      </c>
      <c r="M1259" s="20">
        <v>75.2</v>
      </c>
      <c r="N1259" s="22">
        <v>0.953105196451204</v>
      </c>
    </row>
    <row r="1260" spans="1:14">
      <c r="A1260" s="1" t="s">
        <v>330</v>
      </c>
      <c r="B1260" s="13" t="s">
        <v>974</v>
      </c>
      <c r="D1260" s="7" t="s">
        <v>333</v>
      </c>
      <c r="E1260" s="13" t="s">
        <v>936</v>
      </c>
      <c r="I1260" t="s">
        <v>30</v>
      </c>
      <c r="J1260" s="21" t="s">
        <v>31</v>
      </c>
      <c r="K1260" s="71" t="s">
        <v>980</v>
      </c>
      <c r="L1260" s="20">
        <v>71.5</v>
      </c>
      <c r="M1260" s="20">
        <v>67.5</v>
      </c>
      <c r="N1260" s="22">
        <v>0.944055944055944</v>
      </c>
    </row>
    <row r="1261" spans="1:14">
      <c r="A1261" s="1" t="s">
        <v>330</v>
      </c>
      <c r="B1261" s="13" t="s">
        <v>974</v>
      </c>
      <c r="D1261" s="7" t="s">
        <v>333</v>
      </c>
      <c r="E1261" s="13" t="s">
        <v>936</v>
      </c>
      <c r="I1261" t="s">
        <v>30</v>
      </c>
      <c r="J1261" s="21" t="s">
        <v>31</v>
      </c>
      <c r="K1261" s="71" t="s">
        <v>981</v>
      </c>
      <c r="L1261" s="20">
        <v>79.6</v>
      </c>
      <c r="M1261" s="20">
        <v>69.7</v>
      </c>
      <c r="N1261" s="22">
        <v>0.875628140703518</v>
      </c>
    </row>
    <row r="1262" spans="1:14">
      <c r="A1262" s="1" t="s">
        <v>330</v>
      </c>
      <c r="B1262" s="13" t="s">
        <v>974</v>
      </c>
      <c r="D1262" s="7" t="s">
        <v>333</v>
      </c>
      <c r="E1262" s="13" t="s">
        <v>936</v>
      </c>
      <c r="I1262" t="s">
        <v>30</v>
      </c>
      <c r="J1262" s="21" t="s">
        <v>31</v>
      </c>
      <c r="K1262" s="71" t="s">
        <v>982</v>
      </c>
      <c r="L1262" s="20">
        <v>72.3</v>
      </c>
      <c r="M1262" s="20">
        <v>69.1</v>
      </c>
      <c r="N1262" s="22">
        <v>0.955739972337483</v>
      </c>
    </row>
    <row r="1263" spans="1:14">
      <c r="A1263" s="1" t="s">
        <v>330</v>
      </c>
      <c r="B1263" s="13" t="s">
        <v>974</v>
      </c>
      <c r="D1263" s="7" t="s">
        <v>333</v>
      </c>
      <c r="E1263" s="13" t="s">
        <v>936</v>
      </c>
      <c r="I1263" t="s">
        <v>30</v>
      </c>
      <c r="J1263" s="21" t="s">
        <v>31</v>
      </c>
      <c r="K1263" s="71" t="s">
        <v>983</v>
      </c>
      <c r="L1263" s="20">
        <v>70.6</v>
      </c>
      <c r="M1263" s="20">
        <v>60.9</v>
      </c>
      <c r="N1263" s="22">
        <v>0.862606232294618</v>
      </c>
    </row>
    <row r="1264" spans="1:14">
      <c r="A1264" s="1" t="s">
        <v>330</v>
      </c>
      <c r="B1264" s="13" t="s">
        <v>974</v>
      </c>
      <c r="D1264" s="7" t="s">
        <v>333</v>
      </c>
      <c r="E1264" s="13" t="s">
        <v>936</v>
      </c>
      <c r="I1264" t="s">
        <v>30</v>
      </c>
      <c r="J1264" s="21" t="s">
        <v>31</v>
      </c>
      <c r="K1264" s="71" t="s">
        <v>984</v>
      </c>
      <c r="L1264" s="20">
        <v>75.8</v>
      </c>
      <c r="M1264" s="20">
        <v>65.1</v>
      </c>
      <c r="N1264" s="22">
        <v>0.858839050131926</v>
      </c>
    </row>
    <row r="1265" s="18" customFormat="1" spans="1:21">
      <c r="A1265" s="39" t="s">
        <v>330</v>
      </c>
      <c r="B1265" s="40" t="s">
        <v>974</v>
      </c>
      <c r="D1265" s="78" t="s">
        <v>333</v>
      </c>
      <c r="E1265" s="40" t="s">
        <v>936</v>
      </c>
      <c r="I1265" s="18" t="s">
        <v>30</v>
      </c>
      <c r="J1265" s="43" t="s">
        <v>31</v>
      </c>
      <c r="K1265" s="79" t="s">
        <v>985</v>
      </c>
      <c r="L1265" s="42">
        <v>39.8</v>
      </c>
      <c r="M1265" s="42">
        <v>33.2</v>
      </c>
      <c r="N1265" s="44">
        <v>0.834170854271357</v>
      </c>
      <c r="O1265" s="45"/>
      <c r="P1265" s="39"/>
      <c r="U1265" s="39"/>
    </row>
    <row r="1266" spans="1:14">
      <c r="A1266" s="1" t="s">
        <v>339</v>
      </c>
      <c r="B1266" s="13" t="s">
        <v>986</v>
      </c>
      <c r="C1266" t="s">
        <v>987</v>
      </c>
      <c r="D1266" s="1" t="s">
        <v>506</v>
      </c>
      <c r="E1266" s="13" t="s">
        <v>936</v>
      </c>
      <c r="H1266" t="s">
        <v>988</v>
      </c>
      <c r="I1266" t="s">
        <v>30</v>
      </c>
      <c r="J1266" s="21" t="s">
        <v>31</v>
      </c>
      <c r="K1266" s="71" t="s">
        <v>989</v>
      </c>
      <c r="L1266" s="20">
        <v>53.42</v>
      </c>
      <c r="M1266" s="20">
        <v>45.65</v>
      </c>
      <c r="N1266" s="22">
        <v>0.854548858105578</v>
      </c>
    </row>
    <row r="1267" spans="1:14">
      <c r="A1267" s="1" t="s">
        <v>339</v>
      </c>
      <c r="B1267" s="13" t="s">
        <v>986</v>
      </c>
      <c r="C1267" t="s">
        <v>987</v>
      </c>
      <c r="D1267" s="1" t="s">
        <v>506</v>
      </c>
      <c r="E1267" s="13" t="s">
        <v>936</v>
      </c>
      <c r="H1267" t="s">
        <v>988</v>
      </c>
      <c r="I1267" t="s">
        <v>30</v>
      </c>
      <c r="J1267" s="21" t="s">
        <v>31</v>
      </c>
      <c r="K1267" s="71" t="s">
        <v>990</v>
      </c>
      <c r="L1267" s="20">
        <v>60.36</v>
      </c>
      <c r="M1267" s="20">
        <v>54.34</v>
      </c>
      <c r="N1267" s="22">
        <v>0.90026507620941</v>
      </c>
    </row>
    <row r="1268" spans="1:14">
      <c r="A1268" s="1" t="s">
        <v>339</v>
      </c>
      <c r="B1268" s="13" t="s">
        <v>986</v>
      </c>
      <c r="C1268" t="s">
        <v>987</v>
      </c>
      <c r="D1268" s="1" t="s">
        <v>506</v>
      </c>
      <c r="E1268" s="13" t="s">
        <v>936</v>
      </c>
      <c r="H1268" t="s">
        <v>988</v>
      </c>
      <c r="I1268" t="s">
        <v>30</v>
      </c>
      <c r="J1268" s="21" t="s">
        <v>31</v>
      </c>
      <c r="K1268" s="71" t="s">
        <v>991</v>
      </c>
      <c r="L1268" s="20">
        <v>59.75</v>
      </c>
      <c r="M1268" s="20">
        <v>53.84</v>
      </c>
      <c r="N1268" s="22">
        <v>0.901087866108787</v>
      </c>
    </row>
    <row r="1269" spans="1:14">
      <c r="A1269" s="1" t="s">
        <v>339</v>
      </c>
      <c r="B1269" s="13" t="s">
        <v>986</v>
      </c>
      <c r="C1269" t="s">
        <v>987</v>
      </c>
      <c r="D1269" s="1" t="s">
        <v>506</v>
      </c>
      <c r="E1269" s="13" t="s">
        <v>936</v>
      </c>
      <c r="H1269" t="s">
        <v>988</v>
      </c>
      <c r="I1269" t="s">
        <v>30</v>
      </c>
      <c r="J1269" s="21" t="s">
        <v>31</v>
      </c>
      <c r="K1269" s="71" t="s">
        <v>992</v>
      </c>
      <c r="L1269" s="20">
        <v>59.6</v>
      </c>
      <c r="M1269" s="20">
        <v>53.14</v>
      </c>
      <c r="N1269" s="22">
        <v>0.891610738255034</v>
      </c>
    </row>
    <row r="1270" spans="1:14">
      <c r="A1270" s="1" t="s">
        <v>339</v>
      </c>
      <c r="B1270" s="13" t="s">
        <v>986</v>
      </c>
      <c r="C1270" t="s">
        <v>987</v>
      </c>
      <c r="D1270" s="1" t="s">
        <v>506</v>
      </c>
      <c r="E1270" s="13" t="s">
        <v>936</v>
      </c>
      <c r="H1270" t="s">
        <v>988</v>
      </c>
      <c r="I1270" t="s">
        <v>30</v>
      </c>
      <c r="J1270" s="21" t="s">
        <v>31</v>
      </c>
      <c r="K1270" s="71" t="s">
        <v>993</v>
      </c>
      <c r="L1270" s="20">
        <v>60.1</v>
      </c>
      <c r="M1270" s="20">
        <v>54.17</v>
      </c>
      <c r="N1270" s="22">
        <v>0.901331114808652</v>
      </c>
    </row>
    <row r="1271" spans="1:14">
      <c r="A1271" s="1" t="s">
        <v>339</v>
      </c>
      <c r="B1271" s="13" t="s">
        <v>986</v>
      </c>
      <c r="C1271" t="s">
        <v>987</v>
      </c>
      <c r="D1271" s="1" t="s">
        <v>506</v>
      </c>
      <c r="E1271" s="13" t="s">
        <v>936</v>
      </c>
      <c r="H1271" t="s">
        <v>988</v>
      </c>
      <c r="I1271" t="s">
        <v>30</v>
      </c>
      <c r="J1271" s="21" t="s">
        <v>31</v>
      </c>
      <c r="K1271" s="71" t="s">
        <v>994</v>
      </c>
      <c r="L1271" s="20">
        <v>58.6</v>
      </c>
      <c r="M1271" s="20">
        <v>52.93</v>
      </c>
      <c r="N1271" s="22">
        <v>0.903242320819113</v>
      </c>
    </row>
    <row r="1272" spans="1:14">
      <c r="A1272" s="1" t="s">
        <v>339</v>
      </c>
      <c r="B1272" s="13" t="s">
        <v>986</v>
      </c>
      <c r="C1272" t="s">
        <v>987</v>
      </c>
      <c r="D1272" s="1" t="s">
        <v>506</v>
      </c>
      <c r="E1272" s="13" t="s">
        <v>936</v>
      </c>
      <c r="H1272" t="s">
        <v>988</v>
      </c>
      <c r="I1272" t="s">
        <v>30</v>
      </c>
      <c r="J1272" s="21" t="s">
        <v>31</v>
      </c>
      <c r="K1272" s="71" t="s">
        <v>995</v>
      </c>
      <c r="L1272" s="20">
        <v>60.38</v>
      </c>
      <c r="M1272" s="20">
        <v>54.01</v>
      </c>
      <c r="N1272" s="22">
        <v>0.894501490559788</v>
      </c>
    </row>
    <row r="1273" spans="1:14">
      <c r="A1273" s="1" t="s">
        <v>339</v>
      </c>
      <c r="B1273" s="13" t="s">
        <v>986</v>
      </c>
      <c r="C1273" t="s">
        <v>987</v>
      </c>
      <c r="D1273" s="1" t="s">
        <v>506</v>
      </c>
      <c r="E1273" s="13" t="s">
        <v>936</v>
      </c>
      <c r="H1273" t="s">
        <v>988</v>
      </c>
      <c r="I1273" t="s">
        <v>30</v>
      </c>
      <c r="J1273" s="21" t="s">
        <v>31</v>
      </c>
      <c r="K1273" s="71" t="s">
        <v>996</v>
      </c>
      <c r="L1273" s="20">
        <v>59.98</v>
      </c>
      <c r="M1273" s="20">
        <v>53.5</v>
      </c>
      <c r="N1273" s="22">
        <v>0.891963987995999</v>
      </c>
    </row>
    <row r="1274" spans="1:14">
      <c r="A1274" s="1" t="s">
        <v>339</v>
      </c>
      <c r="B1274" s="13" t="s">
        <v>986</v>
      </c>
      <c r="C1274" t="s">
        <v>987</v>
      </c>
      <c r="D1274" s="1" t="s">
        <v>506</v>
      </c>
      <c r="E1274" s="13" t="s">
        <v>936</v>
      </c>
      <c r="H1274" t="s">
        <v>988</v>
      </c>
      <c r="I1274" t="s">
        <v>30</v>
      </c>
      <c r="J1274" s="21" t="s">
        <v>31</v>
      </c>
      <c r="K1274" s="71" t="s">
        <v>997</v>
      </c>
      <c r="L1274" s="20">
        <v>61.2</v>
      </c>
      <c r="M1274" s="20">
        <v>55.86</v>
      </c>
      <c r="N1274" s="22">
        <v>0.912745098039216</v>
      </c>
    </row>
    <row r="1275" spans="1:14">
      <c r="A1275" s="1" t="s">
        <v>339</v>
      </c>
      <c r="B1275" s="13" t="s">
        <v>986</v>
      </c>
      <c r="C1275" t="s">
        <v>987</v>
      </c>
      <c r="D1275" s="1" t="s">
        <v>506</v>
      </c>
      <c r="E1275" s="13" t="s">
        <v>936</v>
      </c>
      <c r="H1275" t="s">
        <v>988</v>
      </c>
      <c r="I1275" t="s">
        <v>30</v>
      </c>
      <c r="J1275" s="21" t="s">
        <v>31</v>
      </c>
      <c r="K1275" s="71" t="s">
        <v>998</v>
      </c>
      <c r="L1275" s="20">
        <v>59.23</v>
      </c>
      <c r="M1275" s="20">
        <v>52.87</v>
      </c>
      <c r="N1275" s="22">
        <v>0.892621982103664</v>
      </c>
    </row>
    <row r="1276" spans="1:14">
      <c r="A1276" s="1" t="s">
        <v>339</v>
      </c>
      <c r="B1276" s="13" t="s">
        <v>986</v>
      </c>
      <c r="C1276" t="s">
        <v>987</v>
      </c>
      <c r="D1276" s="1" t="s">
        <v>506</v>
      </c>
      <c r="E1276" s="13" t="s">
        <v>936</v>
      </c>
      <c r="H1276" t="s">
        <v>988</v>
      </c>
      <c r="I1276" t="s">
        <v>30</v>
      </c>
      <c r="J1276" s="21" t="s">
        <v>31</v>
      </c>
      <c r="K1276" s="71" t="s">
        <v>999</v>
      </c>
      <c r="L1276" s="20">
        <v>59.23</v>
      </c>
      <c r="M1276" s="20">
        <v>53.58</v>
      </c>
      <c r="N1276" s="22">
        <v>0.904609150768192</v>
      </c>
    </row>
    <row r="1277" spans="1:14">
      <c r="A1277" s="1" t="s">
        <v>339</v>
      </c>
      <c r="B1277" s="13" t="s">
        <v>986</v>
      </c>
      <c r="C1277" t="s">
        <v>987</v>
      </c>
      <c r="D1277" s="1" t="s">
        <v>506</v>
      </c>
      <c r="E1277" s="13" t="s">
        <v>936</v>
      </c>
      <c r="H1277" t="s">
        <v>988</v>
      </c>
      <c r="I1277" t="s">
        <v>30</v>
      </c>
      <c r="J1277" s="21" t="s">
        <v>31</v>
      </c>
      <c r="K1277" s="71" t="s">
        <v>1000</v>
      </c>
      <c r="L1277" s="20">
        <v>59.85</v>
      </c>
      <c r="M1277" s="20">
        <v>53.66</v>
      </c>
      <c r="N1277" s="22">
        <v>0.896574770258981</v>
      </c>
    </row>
    <row r="1278" spans="1:14">
      <c r="A1278" s="1" t="s">
        <v>339</v>
      </c>
      <c r="B1278" s="13" t="s">
        <v>986</v>
      </c>
      <c r="C1278" t="s">
        <v>987</v>
      </c>
      <c r="D1278" s="1" t="s">
        <v>506</v>
      </c>
      <c r="E1278" s="13" t="s">
        <v>936</v>
      </c>
      <c r="H1278" t="s">
        <v>988</v>
      </c>
      <c r="I1278" t="s">
        <v>30</v>
      </c>
      <c r="J1278" s="21" t="s">
        <v>31</v>
      </c>
      <c r="K1278" s="71" t="s">
        <v>1001</v>
      </c>
      <c r="L1278" s="20">
        <v>58.88</v>
      </c>
      <c r="M1278" s="20">
        <v>53.25</v>
      </c>
      <c r="N1278" s="22">
        <v>0.904381793478261</v>
      </c>
    </row>
    <row r="1279" spans="1:14">
      <c r="A1279" s="1" t="s">
        <v>339</v>
      </c>
      <c r="B1279" s="13" t="s">
        <v>986</v>
      </c>
      <c r="C1279" t="s">
        <v>987</v>
      </c>
      <c r="D1279" s="1" t="s">
        <v>506</v>
      </c>
      <c r="E1279" s="13" t="s">
        <v>936</v>
      </c>
      <c r="H1279" t="s">
        <v>988</v>
      </c>
      <c r="I1279" t="s">
        <v>30</v>
      </c>
      <c r="J1279" s="21" t="s">
        <v>31</v>
      </c>
      <c r="K1279" s="71" t="s">
        <v>1002</v>
      </c>
      <c r="L1279" s="20">
        <v>58.31</v>
      </c>
      <c r="M1279" s="20">
        <v>52.18</v>
      </c>
      <c r="N1279" s="22">
        <v>0.894872234608129</v>
      </c>
    </row>
    <row r="1280" spans="1:14">
      <c r="A1280" s="1" t="s">
        <v>339</v>
      </c>
      <c r="B1280" s="13" t="s">
        <v>986</v>
      </c>
      <c r="C1280" t="s">
        <v>987</v>
      </c>
      <c r="D1280" s="1" t="s">
        <v>506</v>
      </c>
      <c r="E1280" s="13" t="s">
        <v>936</v>
      </c>
      <c r="H1280" t="s">
        <v>988</v>
      </c>
      <c r="I1280" t="s">
        <v>30</v>
      </c>
      <c r="J1280" s="21" t="s">
        <v>31</v>
      </c>
      <c r="K1280" s="71" t="s">
        <v>1003</v>
      </c>
      <c r="L1280" s="20">
        <v>58.29</v>
      </c>
      <c r="M1280" s="20">
        <v>52.36</v>
      </c>
      <c r="N1280" s="22">
        <v>0.898267284268314</v>
      </c>
    </row>
    <row r="1281" spans="1:14">
      <c r="A1281" s="1" t="s">
        <v>339</v>
      </c>
      <c r="B1281" s="13" t="s">
        <v>986</v>
      </c>
      <c r="C1281" t="s">
        <v>987</v>
      </c>
      <c r="D1281" s="1" t="s">
        <v>506</v>
      </c>
      <c r="E1281" s="13" t="s">
        <v>936</v>
      </c>
      <c r="H1281" t="s">
        <v>988</v>
      </c>
      <c r="I1281" t="s">
        <v>30</v>
      </c>
      <c r="J1281" s="21" t="s">
        <v>31</v>
      </c>
      <c r="K1281" s="71" t="s">
        <v>1004</v>
      </c>
      <c r="L1281" s="20">
        <v>59.99</v>
      </c>
      <c r="M1281" s="20">
        <v>54.02</v>
      </c>
      <c r="N1281" s="22">
        <v>0.900483413902317</v>
      </c>
    </row>
    <row r="1282" spans="1:14">
      <c r="A1282" s="1" t="s">
        <v>339</v>
      </c>
      <c r="B1282" s="13" t="s">
        <v>986</v>
      </c>
      <c r="C1282" t="s">
        <v>987</v>
      </c>
      <c r="D1282" s="1" t="s">
        <v>506</v>
      </c>
      <c r="E1282" s="13" t="s">
        <v>936</v>
      </c>
      <c r="H1282" t="s">
        <v>988</v>
      </c>
      <c r="I1282" t="s">
        <v>30</v>
      </c>
      <c r="J1282" s="21" t="s">
        <v>31</v>
      </c>
      <c r="K1282" s="71" t="s">
        <v>1005</v>
      </c>
      <c r="L1282" s="20">
        <v>59.36</v>
      </c>
      <c r="M1282" s="20">
        <v>53.76</v>
      </c>
      <c r="N1282" s="22">
        <v>0.905660377358491</v>
      </c>
    </row>
    <row r="1283" spans="1:14">
      <c r="A1283" s="1" t="s">
        <v>339</v>
      </c>
      <c r="B1283" s="13" t="s">
        <v>986</v>
      </c>
      <c r="C1283" t="s">
        <v>987</v>
      </c>
      <c r="D1283" s="1" t="s">
        <v>506</v>
      </c>
      <c r="E1283" s="13" t="s">
        <v>936</v>
      </c>
      <c r="H1283" t="s">
        <v>988</v>
      </c>
      <c r="I1283" t="s">
        <v>30</v>
      </c>
      <c r="J1283" s="21" t="s">
        <v>31</v>
      </c>
      <c r="K1283" s="71" t="s">
        <v>1006</v>
      </c>
      <c r="L1283" s="20">
        <v>62.86</v>
      </c>
      <c r="M1283" s="20">
        <v>57.57</v>
      </c>
      <c r="N1283" s="22">
        <v>0.915844734330258</v>
      </c>
    </row>
    <row r="1284" spans="1:14">
      <c r="A1284" s="1" t="s">
        <v>339</v>
      </c>
      <c r="B1284" s="13" t="s">
        <v>986</v>
      </c>
      <c r="C1284" t="s">
        <v>987</v>
      </c>
      <c r="D1284" s="1" t="s">
        <v>506</v>
      </c>
      <c r="E1284" s="13" t="s">
        <v>936</v>
      </c>
      <c r="H1284" t="s">
        <v>988</v>
      </c>
      <c r="I1284" t="s">
        <v>30</v>
      </c>
      <c r="J1284" s="21" t="s">
        <v>31</v>
      </c>
      <c r="K1284" s="71" t="s">
        <v>1007</v>
      </c>
      <c r="L1284" s="20">
        <v>62.22</v>
      </c>
      <c r="M1284" s="20">
        <v>55.75</v>
      </c>
      <c r="N1284" s="22">
        <v>0.896014143362263</v>
      </c>
    </row>
    <row r="1285" spans="1:14">
      <c r="A1285" s="1" t="s">
        <v>339</v>
      </c>
      <c r="B1285" s="13" t="s">
        <v>986</v>
      </c>
      <c r="C1285" t="s">
        <v>987</v>
      </c>
      <c r="D1285" s="1" t="s">
        <v>506</v>
      </c>
      <c r="E1285" s="13" t="s">
        <v>936</v>
      </c>
      <c r="H1285" t="s">
        <v>988</v>
      </c>
      <c r="I1285" t="s">
        <v>30</v>
      </c>
      <c r="J1285" s="21" t="s">
        <v>31</v>
      </c>
      <c r="K1285" s="71" t="s">
        <v>1008</v>
      </c>
      <c r="L1285" s="20">
        <v>59.14</v>
      </c>
      <c r="M1285" s="20">
        <v>53.04</v>
      </c>
      <c r="N1285" s="22">
        <v>0.896854920527562</v>
      </c>
    </row>
    <row r="1286" spans="1:14">
      <c r="A1286" s="1" t="s">
        <v>339</v>
      </c>
      <c r="B1286" s="13" t="s">
        <v>986</v>
      </c>
      <c r="C1286" t="s">
        <v>987</v>
      </c>
      <c r="D1286" s="1" t="s">
        <v>506</v>
      </c>
      <c r="E1286" s="13" t="s">
        <v>936</v>
      </c>
      <c r="H1286" t="s">
        <v>988</v>
      </c>
      <c r="I1286" t="s">
        <v>30</v>
      </c>
      <c r="J1286" s="21" t="s">
        <v>31</v>
      </c>
      <c r="K1286" s="71" t="s">
        <v>1009</v>
      </c>
      <c r="L1286" s="20">
        <v>43.66</v>
      </c>
      <c r="M1286" s="20">
        <v>37.04</v>
      </c>
      <c r="N1286" s="22">
        <v>0.84837379752634</v>
      </c>
    </row>
    <row r="1287" spans="1:14">
      <c r="A1287" s="1" t="s">
        <v>339</v>
      </c>
      <c r="B1287" s="13" t="s">
        <v>986</v>
      </c>
      <c r="C1287" t="s">
        <v>987</v>
      </c>
      <c r="D1287" s="1" t="s">
        <v>506</v>
      </c>
      <c r="E1287" s="13" t="s">
        <v>936</v>
      </c>
      <c r="H1287" t="s">
        <v>988</v>
      </c>
      <c r="I1287" t="s">
        <v>30</v>
      </c>
      <c r="J1287" s="21" t="s">
        <v>31</v>
      </c>
      <c r="K1287" s="71" t="s">
        <v>1010</v>
      </c>
      <c r="L1287" s="20">
        <v>45.07</v>
      </c>
      <c r="M1287" s="20">
        <v>38.96</v>
      </c>
      <c r="N1287" s="22">
        <v>0.864433104060351</v>
      </c>
    </row>
    <row r="1288" spans="1:14">
      <c r="A1288" s="1" t="s">
        <v>339</v>
      </c>
      <c r="B1288" s="13" t="s">
        <v>986</v>
      </c>
      <c r="C1288" t="s">
        <v>987</v>
      </c>
      <c r="D1288" s="1" t="s">
        <v>506</v>
      </c>
      <c r="E1288" s="13" t="s">
        <v>936</v>
      </c>
      <c r="H1288" t="s">
        <v>988</v>
      </c>
      <c r="I1288" t="s">
        <v>30</v>
      </c>
      <c r="J1288" s="21" t="s">
        <v>31</v>
      </c>
      <c r="K1288" s="71" t="s">
        <v>1011</v>
      </c>
      <c r="L1288" s="20">
        <v>43.83</v>
      </c>
      <c r="M1288" s="20">
        <v>37.45</v>
      </c>
      <c r="N1288" s="22">
        <v>0.854437599817477</v>
      </c>
    </row>
    <row r="1289" spans="1:14">
      <c r="A1289" s="1" t="s">
        <v>339</v>
      </c>
      <c r="B1289" s="13" t="s">
        <v>986</v>
      </c>
      <c r="C1289" t="s">
        <v>987</v>
      </c>
      <c r="D1289" s="1" t="s">
        <v>506</v>
      </c>
      <c r="E1289" s="13" t="s">
        <v>936</v>
      </c>
      <c r="H1289" t="s">
        <v>988</v>
      </c>
      <c r="I1289" t="s">
        <v>30</v>
      </c>
      <c r="J1289" s="21" t="s">
        <v>31</v>
      </c>
      <c r="K1289" s="71" t="s">
        <v>1012</v>
      </c>
      <c r="L1289" s="20">
        <v>43.8</v>
      </c>
      <c r="M1289" s="20">
        <v>37.17</v>
      </c>
      <c r="N1289" s="22">
        <v>0.848630136986301</v>
      </c>
    </row>
    <row r="1290" spans="1:14">
      <c r="A1290" s="1" t="s">
        <v>339</v>
      </c>
      <c r="B1290" s="13" t="s">
        <v>986</v>
      </c>
      <c r="C1290" t="s">
        <v>987</v>
      </c>
      <c r="D1290" s="1" t="s">
        <v>506</v>
      </c>
      <c r="E1290" s="13" t="s">
        <v>936</v>
      </c>
      <c r="H1290" t="s">
        <v>988</v>
      </c>
      <c r="I1290" t="s">
        <v>30</v>
      </c>
      <c r="J1290" s="21" t="s">
        <v>31</v>
      </c>
      <c r="K1290" s="71" t="s">
        <v>1013</v>
      </c>
      <c r="L1290" s="20">
        <v>45</v>
      </c>
      <c r="M1290" s="20">
        <v>39.08</v>
      </c>
      <c r="N1290" s="22">
        <v>0.868444444444444</v>
      </c>
    </row>
    <row r="1291" spans="1:14">
      <c r="A1291" s="1" t="s">
        <v>339</v>
      </c>
      <c r="B1291" s="13" t="s">
        <v>986</v>
      </c>
      <c r="C1291" t="s">
        <v>987</v>
      </c>
      <c r="D1291" s="1" t="s">
        <v>506</v>
      </c>
      <c r="E1291" s="13" t="s">
        <v>936</v>
      </c>
      <c r="H1291" t="s">
        <v>988</v>
      </c>
      <c r="I1291" t="s">
        <v>30</v>
      </c>
      <c r="J1291" s="21" t="s">
        <v>31</v>
      </c>
      <c r="K1291" s="71" t="s">
        <v>1014</v>
      </c>
      <c r="L1291" s="20">
        <v>44.67</v>
      </c>
      <c r="M1291" s="20">
        <v>38.6</v>
      </c>
      <c r="N1291" s="22">
        <v>0.864114618312066</v>
      </c>
    </row>
    <row r="1292" spans="1:14">
      <c r="A1292" s="1" t="s">
        <v>339</v>
      </c>
      <c r="B1292" s="13" t="s">
        <v>986</v>
      </c>
      <c r="C1292" t="s">
        <v>987</v>
      </c>
      <c r="D1292" s="1" t="s">
        <v>506</v>
      </c>
      <c r="E1292" s="13" t="s">
        <v>936</v>
      </c>
      <c r="H1292" t="s">
        <v>988</v>
      </c>
      <c r="I1292" t="s">
        <v>30</v>
      </c>
      <c r="J1292" s="21" t="s">
        <v>31</v>
      </c>
      <c r="K1292" s="71" t="s">
        <v>1015</v>
      </c>
      <c r="L1292" s="20">
        <v>43.49</v>
      </c>
      <c r="M1292" s="20">
        <v>37.75</v>
      </c>
      <c r="N1292" s="22">
        <v>0.86801563577834</v>
      </c>
    </row>
    <row r="1293" spans="1:14">
      <c r="A1293" s="1" t="s">
        <v>339</v>
      </c>
      <c r="B1293" s="13" t="s">
        <v>986</v>
      </c>
      <c r="C1293" t="s">
        <v>987</v>
      </c>
      <c r="D1293" s="1" t="s">
        <v>506</v>
      </c>
      <c r="E1293" s="13" t="s">
        <v>936</v>
      </c>
      <c r="H1293" t="s">
        <v>988</v>
      </c>
      <c r="I1293" t="s">
        <v>30</v>
      </c>
      <c r="J1293" s="21" t="s">
        <v>31</v>
      </c>
      <c r="K1293" s="71" t="s">
        <v>1016</v>
      </c>
      <c r="L1293" s="20">
        <v>41.73</v>
      </c>
      <c r="M1293" s="20">
        <v>35.13</v>
      </c>
      <c r="N1293" s="22">
        <v>0.841840402588066</v>
      </c>
    </row>
    <row r="1294" spans="1:14">
      <c r="A1294" s="1" t="s">
        <v>339</v>
      </c>
      <c r="B1294" s="13" t="s">
        <v>986</v>
      </c>
      <c r="C1294" t="s">
        <v>987</v>
      </c>
      <c r="D1294" s="1" t="s">
        <v>506</v>
      </c>
      <c r="E1294" s="13" t="s">
        <v>936</v>
      </c>
      <c r="H1294" t="s">
        <v>988</v>
      </c>
      <c r="I1294" t="s">
        <v>30</v>
      </c>
      <c r="J1294" s="21" t="s">
        <v>31</v>
      </c>
      <c r="K1294" s="71" t="s">
        <v>1017</v>
      </c>
      <c r="L1294" s="20">
        <v>44.76</v>
      </c>
      <c r="M1294" s="20">
        <v>38.48</v>
      </c>
      <c r="N1294" s="22">
        <v>0.859696157283289</v>
      </c>
    </row>
    <row r="1295" spans="1:15">
      <c r="A1295" s="1" t="s">
        <v>339</v>
      </c>
      <c r="B1295" s="13" t="s">
        <v>986</v>
      </c>
      <c r="C1295" t="s">
        <v>987</v>
      </c>
      <c r="D1295" s="1" t="s">
        <v>506</v>
      </c>
      <c r="E1295" s="13" t="s">
        <v>936</v>
      </c>
      <c r="H1295" t="s">
        <v>988</v>
      </c>
      <c r="I1295" t="s">
        <v>30</v>
      </c>
      <c r="J1295" s="21" t="s">
        <v>31</v>
      </c>
      <c r="K1295" s="71" t="s">
        <v>1018</v>
      </c>
      <c r="L1295" s="20">
        <v>42.93</v>
      </c>
      <c r="M1295" s="20">
        <v>36.88</v>
      </c>
      <c r="N1295" s="22">
        <v>0.859072909387375</v>
      </c>
      <c r="O1295" s="23">
        <v>8.99e-14</v>
      </c>
    </row>
    <row r="1296" spans="1:15">
      <c r="A1296" s="1" t="s">
        <v>339</v>
      </c>
      <c r="B1296" s="13" t="s">
        <v>986</v>
      </c>
      <c r="C1296" t="s">
        <v>987</v>
      </c>
      <c r="D1296" s="1" t="s">
        <v>506</v>
      </c>
      <c r="E1296" s="13" t="s">
        <v>936</v>
      </c>
      <c r="H1296" t="s">
        <v>988</v>
      </c>
      <c r="I1296" t="s">
        <v>30</v>
      </c>
      <c r="J1296" s="21" t="s">
        <v>31</v>
      </c>
      <c r="K1296" s="71" t="s">
        <v>1019</v>
      </c>
      <c r="L1296" s="20">
        <v>42.83</v>
      </c>
      <c r="M1296" s="20">
        <v>36.7</v>
      </c>
      <c r="N1296" s="22">
        <v>0.856876021480271</v>
      </c>
      <c r="O1296" s="23">
        <v>6.67e-14</v>
      </c>
    </row>
    <row r="1297" spans="1:14">
      <c r="A1297" s="1" t="s">
        <v>339</v>
      </c>
      <c r="B1297" s="13" t="s">
        <v>986</v>
      </c>
      <c r="C1297" t="s">
        <v>987</v>
      </c>
      <c r="D1297" s="1" t="s">
        <v>506</v>
      </c>
      <c r="E1297" s="13" t="s">
        <v>936</v>
      </c>
      <c r="H1297" t="s">
        <v>988</v>
      </c>
      <c r="I1297" t="s">
        <v>30</v>
      </c>
      <c r="J1297" s="21" t="s">
        <v>31</v>
      </c>
      <c r="K1297" s="71" t="s">
        <v>1020</v>
      </c>
      <c r="L1297" s="20">
        <v>43.27</v>
      </c>
      <c r="M1297" s="20">
        <v>36.57</v>
      </c>
      <c r="N1297" s="22">
        <v>0.845158308296741</v>
      </c>
    </row>
    <row r="1298" spans="1:14">
      <c r="A1298" s="1" t="s">
        <v>339</v>
      </c>
      <c r="B1298" s="13" t="s">
        <v>986</v>
      </c>
      <c r="C1298" t="s">
        <v>987</v>
      </c>
      <c r="D1298" s="1" t="s">
        <v>506</v>
      </c>
      <c r="E1298" s="13" t="s">
        <v>936</v>
      </c>
      <c r="H1298" t="s">
        <v>988</v>
      </c>
      <c r="I1298" t="s">
        <v>30</v>
      </c>
      <c r="J1298" s="21" t="s">
        <v>31</v>
      </c>
      <c r="K1298" s="71" t="s">
        <v>1021</v>
      </c>
      <c r="L1298" s="20">
        <v>43.34</v>
      </c>
      <c r="M1298" s="20">
        <v>37.26</v>
      </c>
      <c r="N1298" s="22">
        <v>0.859713890170743</v>
      </c>
    </row>
    <row r="1299" spans="1:14">
      <c r="A1299" s="1" t="s">
        <v>339</v>
      </c>
      <c r="B1299" s="13" t="s">
        <v>986</v>
      </c>
      <c r="C1299" t="s">
        <v>987</v>
      </c>
      <c r="D1299" s="1" t="s">
        <v>506</v>
      </c>
      <c r="E1299" s="13" t="s">
        <v>936</v>
      </c>
      <c r="H1299" t="s">
        <v>988</v>
      </c>
      <c r="I1299" t="s">
        <v>30</v>
      </c>
      <c r="J1299" s="21" t="s">
        <v>31</v>
      </c>
      <c r="K1299" s="71" t="s">
        <v>1022</v>
      </c>
      <c r="L1299" s="20">
        <v>42.78</v>
      </c>
      <c r="M1299" s="20">
        <v>37</v>
      </c>
      <c r="N1299" s="22">
        <v>0.864890135577373</v>
      </c>
    </row>
    <row r="1300" spans="1:14">
      <c r="A1300" s="1" t="s">
        <v>339</v>
      </c>
      <c r="B1300" s="13" t="s">
        <v>986</v>
      </c>
      <c r="C1300" t="s">
        <v>987</v>
      </c>
      <c r="D1300" s="1" t="s">
        <v>506</v>
      </c>
      <c r="E1300" s="13" t="s">
        <v>936</v>
      </c>
      <c r="H1300" t="s">
        <v>988</v>
      </c>
      <c r="I1300" t="s">
        <v>30</v>
      </c>
      <c r="J1300" s="21" t="s">
        <v>31</v>
      </c>
      <c r="K1300" s="71" t="s">
        <v>1023</v>
      </c>
      <c r="L1300" s="20">
        <v>44.17</v>
      </c>
      <c r="M1300" s="20">
        <v>37.74</v>
      </c>
      <c r="N1300" s="22">
        <v>0.854426081050487</v>
      </c>
    </row>
    <row r="1301" spans="1:14">
      <c r="A1301" s="1" t="s">
        <v>339</v>
      </c>
      <c r="B1301" s="13" t="s">
        <v>986</v>
      </c>
      <c r="C1301" t="s">
        <v>987</v>
      </c>
      <c r="D1301" s="1" t="s">
        <v>506</v>
      </c>
      <c r="E1301" s="13" t="s">
        <v>936</v>
      </c>
      <c r="H1301" t="s">
        <v>988</v>
      </c>
      <c r="I1301" t="s">
        <v>30</v>
      </c>
      <c r="J1301" s="21" t="s">
        <v>31</v>
      </c>
      <c r="K1301" s="71" t="s">
        <v>1024</v>
      </c>
      <c r="L1301" s="20">
        <v>42.89</v>
      </c>
      <c r="M1301" s="20">
        <v>36.39</v>
      </c>
      <c r="N1301" s="22">
        <v>0.848449522033108</v>
      </c>
    </row>
    <row r="1302" spans="1:14">
      <c r="A1302" s="1" t="s">
        <v>339</v>
      </c>
      <c r="B1302" s="13" t="s">
        <v>986</v>
      </c>
      <c r="C1302" t="s">
        <v>987</v>
      </c>
      <c r="D1302" s="1" t="s">
        <v>506</v>
      </c>
      <c r="E1302" s="13" t="s">
        <v>936</v>
      </c>
      <c r="H1302" t="s">
        <v>988</v>
      </c>
      <c r="I1302" t="s">
        <v>30</v>
      </c>
      <c r="J1302" s="21" t="s">
        <v>31</v>
      </c>
      <c r="K1302" s="71" t="s">
        <v>1025</v>
      </c>
      <c r="L1302" s="20">
        <v>44.07</v>
      </c>
      <c r="M1302" s="20">
        <v>37.77</v>
      </c>
      <c r="N1302" s="22">
        <v>0.857045609257999</v>
      </c>
    </row>
    <row r="1303" spans="1:14">
      <c r="A1303" s="1" t="s">
        <v>339</v>
      </c>
      <c r="B1303" s="13" t="s">
        <v>986</v>
      </c>
      <c r="C1303" t="s">
        <v>987</v>
      </c>
      <c r="D1303" s="1" t="s">
        <v>506</v>
      </c>
      <c r="E1303" s="13" t="s">
        <v>936</v>
      </c>
      <c r="H1303" t="s">
        <v>988</v>
      </c>
      <c r="I1303" t="s">
        <v>30</v>
      </c>
      <c r="J1303" s="21" t="s">
        <v>31</v>
      </c>
      <c r="K1303" s="71" t="s">
        <v>1026</v>
      </c>
      <c r="L1303" s="20">
        <v>43.47</v>
      </c>
      <c r="M1303" s="20">
        <v>37.31</v>
      </c>
      <c r="N1303" s="22">
        <v>0.85829307568438</v>
      </c>
    </row>
    <row r="1304" spans="1:14">
      <c r="A1304" s="1" t="s">
        <v>339</v>
      </c>
      <c r="B1304" s="13" t="s">
        <v>986</v>
      </c>
      <c r="C1304" t="s">
        <v>987</v>
      </c>
      <c r="D1304" s="1" t="s">
        <v>506</v>
      </c>
      <c r="E1304" s="13" t="s">
        <v>936</v>
      </c>
      <c r="H1304" t="s">
        <v>988</v>
      </c>
      <c r="I1304" t="s">
        <v>30</v>
      </c>
      <c r="J1304" s="21" t="s">
        <v>31</v>
      </c>
      <c r="K1304" s="71" t="s">
        <v>1027</v>
      </c>
      <c r="L1304" s="20">
        <v>43.46</v>
      </c>
      <c r="M1304" s="20">
        <v>36.21</v>
      </c>
      <c r="N1304" s="22">
        <v>0.833179935572941</v>
      </c>
    </row>
    <row r="1305" spans="1:14">
      <c r="A1305" s="1" t="s">
        <v>339</v>
      </c>
      <c r="B1305" s="13" t="s">
        <v>986</v>
      </c>
      <c r="C1305" t="s">
        <v>987</v>
      </c>
      <c r="D1305" s="1" t="s">
        <v>506</v>
      </c>
      <c r="E1305" s="13" t="s">
        <v>936</v>
      </c>
      <c r="H1305" t="s">
        <v>988</v>
      </c>
      <c r="I1305" t="s">
        <v>30</v>
      </c>
      <c r="J1305" s="21" t="s">
        <v>31</v>
      </c>
      <c r="K1305" s="71" t="s">
        <v>1028</v>
      </c>
      <c r="L1305" s="20">
        <v>42.64</v>
      </c>
      <c r="M1305" s="20">
        <v>35.51</v>
      </c>
      <c r="N1305" s="22">
        <v>0.832786116322702</v>
      </c>
    </row>
    <row r="1306" spans="1:14">
      <c r="A1306" s="1" t="s">
        <v>339</v>
      </c>
      <c r="B1306" s="13" t="s">
        <v>986</v>
      </c>
      <c r="C1306" t="s">
        <v>987</v>
      </c>
      <c r="D1306" s="1" t="s">
        <v>506</v>
      </c>
      <c r="E1306" s="13" t="s">
        <v>936</v>
      </c>
      <c r="H1306" t="s">
        <v>988</v>
      </c>
      <c r="I1306" t="s">
        <v>30</v>
      </c>
      <c r="J1306" s="21" t="s">
        <v>31</v>
      </c>
      <c r="K1306" s="71" t="s">
        <v>1029</v>
      </c>
      <c r="L1306" s="20">
        <v>43.52</v>
      </c>
      <c r="M1306" s="20">
        <v>37.17</v>
      </c>
      <c r="N1306" s="22">
        <v>0.854090073529412</v>
      </c>
    </row>
    <row r="1307" s="18" customFormat="1" spans="1:21">
      <c r="A1307" s="39" t="s">
        <v>339</v>
      </c>
      <c r="B1307" s="40" t="s">
        <v>986</v>
      </c>
      <c r="C1307" s="18" t="s">
        <v>987</v>
      </c>
      <c r="D1307" s="39" t="s">
        <v>506</v>
      </c>
      <c r="E1307" s="40" t="s">
        <v>936</v>
      </c>
      <c r="H1307" s="18" t="s">
        <v>988</v>
      </c>
      <c r="I1307" s="18" t="s">
        <v>30</v>
      </c>
      <c r="J1307" s="43" t="s">
        <v>31</v>
      </c>
      <c r="K1307" s="79" t="s">
        <v>1030</v>
      </c>
      <c r="L1307" s="42">
        <v>43.62</v>
      </c>
      <c r="M1307" s="42">
        <v>37.34</v>
      </c>
      <c r="N1307" s="44">
        <v>0.85602934433746</v>
      </c>
      <c r="O1307" s="45"/>
      <c r="P1307" s="39"/>
      <c r="U1307" s="39"/>
    </row>
    <row r="1308" spans="1:15">
      <c r="A1308" s="1" t="s">
        <v>339</v>
      </c>
      <c r="B1308" s="13" t="s">
        <v>1031</v>
      </c>
      <c r="C1308" t="s">
        <v>1032</v>
      </c>
      <c r="D1308" s="1" t="s">
        <v>506</v>
      </c>
      <c r="E1308" s="13" t="s">
        <v>936</v>
      </c>
      <c r="H1308" t="s">
        <v>418</v>
      </c>
      <c r="I1308" t="s">
        <v>30</v>
      </c>
      <c r="J1308" s="21" t="s">
        <v>31</v>
      </c>
      <c r="K1308" s="71" t="s">
        <v>1033</v>
      </c>
      <c r="L1308" s="20">
        <v>60.6</v>
      </c>
      <c r="M1308" s="20">
        <v>60.18</v>
      </c>
      <c r="N1308" s="22">
        <v>0.993069306930693</v>
      </c>
      <c r="O1308" s="23">
        <v>2.76e-12</v>
      </c>
    </row>
    <row r="1309" spans="1:15">
      <c r="A1309" s="1" t="s">
        <v>339</v>
      </c>
      <c r="B1309" s="13" t="s">
        <v>1031</v>
      </c>
      <c r="C1309" t="s">
        <v>1032</v>
      </c>
      <c r="D1309" s="1" t="s">
        <v>506</v>
      </c>
      <c r="E1309" s="13" t="s">
        <v>936</v>
      </c>
      <c r="H1309" t="s">
        <v>418</v>
      </c>
      <c r="I1309" t="s">
        <v>30</v>
      </c>
      <c r="J1309" s="21" t="s">
        <v>31</v>
      </c>
      <c r="K1309" s="71" t="s">
        <v>1034</v>
      </c>
      <c r="L1309" s="20">
        <v>61.18</v>
      </c>
      <c r="M1309" s="20">
        <v>60.31</v>
      </c>
      <c r="N1309" s="22">
        <v>0.985779666557699</v>
      </c>
      <c r="O1309" s="23">
        <v>2.99e-12</v>
      </c>
    </row>
    <row r="1310" spans="1:14">
      <c r="A1310" s="1" t="s">
        <v>339</v>
      </c>
      <c r="B1310" s="13" t="s">
        <v>1031</v>
      </c>
      <c r="C1310" t="s">
        <v>1032</v>
      </c>
      <c r="D1310" s="1" t="s">
        <v>506</v>
      </c>
      <c r="E1310" s="13" t="s">
        <v>936</v>
      </c>
      <c r="H1310" t="s">
        <v>418</v>
      </c>
      <c r="I1310" t="s">
        <v>30</v>
      </c>
      <c r="J1310" s="21" t="s">
        <v>31</v>
      </c>
      <c r="K1310" s="71" t="s">
        <v>1035</v>
      </c>
      <c r="L1310" s="20">
        <v>59.45</v>
      </c>
      <c r="M1310" s="20">
        <v>58.42</v>
      </c>
      <c r="N1310" s="22">
        <v>0.982674516400336</v>
      </c>
    </row>
    <row r="1311" spans="1:15">
      <c r="A1311" s="1" t="s">
        <v>339</v>
      </c>
      <c r="B1311" s="13" t="s">
        <v>1031</v>
      </c>
      <c r="C1311" t="s">
        <v>1032</v>
      </c>
      <c r="D1311" s="1" t="s">
        <v>506</v>
      </c>
      <c r="E1311" s="13" t="s">
        <v>936</v>
      </c>
      <c r="H1311" t="s">
        <v>418</v>
      </c>
      <c r="I1311" t="s">
        <v>30</v>
      </c>
      <c r="J1311" s="21" t="s">
        <v>31</v>
      </c>
      <c r="K1311" s="71" t="s">
        <v>1036</v>
      </c>
      <c r="L1311" s="20">
        <v>65.88</v>
      </c>
      <c r="M1311" s="20">
        <v>51.36</v>
      </c>
      <c r="N1311" s="22">
        <v>0.77959927140255</v>
      </c>
      <c r="O1311" s="23">
        <v>1.77e-12</v>
      </c>
    </row>
    <row r="1312" spans="1:14">
      <c r="A1312" s="1" t="s">
        <v>339</v>
      </c>
      <c r="B1312" s="13" t="s">
        <v>1031</v>
      </c>
      <c r="C1312" t="s">
        <v>1032</v>
      </c>
      <c r="D1312" s="1" t="s">
        <v>506</v>
      </c>
      <c r="E1312" s="13" t="s">
        <v>936</v>
      </c>
      <c r="H1312" t="s">
        <v>418</v>
      </c>
      <c r="I1312" t="s">
        <v>30</v>
      </c>
      <c r="J1312" s="21" t="s">
        <v>31</v>
      </c>
      <c r="K1312" s="71" t="s">
        <v>1037</v>
      </c>
      <c r="L1312" s="20">
        <v>67.63</v>
      </c>
      <c r="M1312" s="20">
        <v>53.83</v>
      </c>
      <c r="N1312" s="22">
        <v>0.795948543545764</v>
      </c>
    </row>
    <row r="1313" spans="1:14">
      <c r="A1313" s="1" t="s">
        <v>339</v>
      </c>
      <c r="B1313" s="13" t="s">
        <v>1031</v>
      </c>
      <c r="C1313" t="s">
        <v>1032</v>
      </c>
      <c r="D1313" s="1" t="s">
        <v>506</v>
      </c>
      <c r="E1313" s="13" t="s">
        <v>936</v>
      </c>
      <c r="H1313" t="s">
        <v>418</v>
      </c>
      <c r="I1313" t="s">
        <v>30</v>
      </c>
      <c r="J1313" s="21" t="s">
        <v>31</v>
      </c>
      <c r="K1313" s="71" t="s">
        <v>1038</v>
      </c>
      <c r="L1313" s="20">
        <v>65.08</v>
      </c>
      <c r="M1313" s="20">
        <v>51.37</v>
      </c>
      <c r="N1313" s="22">
        <v>0.789336201598033</v>
      </c>
    </row>
    <row r="1314" spans="1:14">
      <c r="A1314" s="1" t="s">
        <v>339</v>
      </c>
      <c r="B1314" s="13" t="s">
        <v>1031</v>
      </c>
      <c r="C1314" t="s">
        <v>1032</v>
      </c>
      <c r="D1314" s="1" t="s">
        <v>506</v>
      </c>
      <c r="E1314" s="13" t="s">
        <v>936</v>
      </c>
      <c r="H1314" t="s">
        <v>418</v>
      </c>
      <c r="I1314" t="s">
        <v>30</v>
      </c>
      <c r="J1314" s="21" t="s">
        <v>31</v>
      </c>
      <c r="K1314" s="71" t="s">
        <v>1039</v>
      </c>
      <c r="L1314" s="20">
        <v>64.61</v>
      </c>
      <c r="M1314" s="20">
        <v>52.79</v>
      </c>
      <c r="N1314" s="22">
        <v>0.817056183253366</v>
      </c>
    </row>
    <row r="1315" spans="1:14">
      <c r="A1315" s="1" t="s">
        <v>339</v>
      </c>
      <c r="B1315" s="13" t="s">
        <v>1031</v>
      </c>
      <c r="C1315" t="s">
        <v>1032</v>
      </c>
      <c r="D1315" s="1" t="s">
        <v>506</v>
      </c>
      <c r="E1315" s="13" t="s">
        <v>936</v>
      </c>
      <c r="H1315" t="s">
        <v>418</v>
      </c>
      <c r="I1315" t="s">
        <v>30</v>
      </c>
      <c r="J1315" s="21" t="s">
        <v>31</v>
      </c>
      <c r="K1315" s="71" t="s">
        <v>1040</v>
      </c>
      <c r="L1315" s="20">
        <v>64.29</v>
      </c>
      <c r="M1315" s="20">
        <v>51.97</v>
      </c>
      <c r="N1315" s="22">
        <v>0.808368331000155</v>
      </c>
    </row>
    <row r="1316" spans="1:15">
      <c r="A1316" s="1" t="s">
        <v>339</v>
      </c>
      <c r="B1316" s="13" t="s">
        <v>1031</v>
      </c>
      <c r="C1316" t="s">
        <v>1032</v>
      </c>
      <c r="D1316" s="1" t="s">
        <v>506</v>
      </c>
      <c r="E1316" s="13" t="s">
        <v>936</v>
      </c>
      <c r="H1316" t="s">
        <v>418</v>
      </c>
      <c r="I1316" t="s">
        <v>30</v>
      </c>
      <c r="J1316" s="21" t="s">
        <v>31</v>
      </c>
      <c r="K1316" s="71" t="s">
        <v>1041</v>
      </c>
      <c r="L1316" s="20">
        <v>63.65</v>
      </c>
      <c r="M1316" s="20">
        <v>51.97</v>
      </c>
      <c r="N1316" s="22">
        <v>0.816496465043205</v>
      </c>
      <c r="O1316" s="23">
        <v>1.23e-13</v>
      </c>
    </row>
    <row r="1317" spans="1:14">
      <c r="A1317" s="1" t="s">
        <v>339</v>
      </c>
      <c r="B1317" s="13" t="s">
        <v>1031</v>
      </c>
      <c r="C1317" t="s">
        <v>1032</v>
      </c>
      <c r="D1317" s="1" t="s">
        <v>506</v>
      </c>
      <c r="E1317" s="13" t="s">
        <v>936</v>
      </c>
      <c r="H1317" t="s">
        <v>418</v>
      </c>
      <c r="I1317" t="s">
        <v>30</v>
      </c>
      <c r="J1317" s="21" t="s">
        <v>31</v>
      </c>
      <c r="K1317" s="71" t="s">
        <v>1042</v>
      </c>
      <c r="L1317" s="20">
        <v>63.84</v>
      </c>
      <c r="M1317" s="20">
        <v>52.12</v>
      </c>
      <c r="N1317" s="22">
        <v>0.816416040100251</v>
      </c>
    </row>
    <row r="1318" spans="1:15">
      <c r="A1318" s="1" t="s">
        <v>339</v>
      </c>
      <c r="B1318" s="13" t="s">
        <v>1031</v>
      </c>
      <c r="C1318" t="s">
        <v>1032</v>
      </c>
      <c r="D1318" s="1" t="s">
        <v>506</v>
      </c>
      <c r="E1318" s="13" t="s">
        <v>936</v>
      </c>
      <c r="H1318" t="s">
        <v>418</v>
      </c>
      <c r="I1318" t="s">
        <v>30</v>
      </c>
      <c r="J1318" s="21" t="s">
        <v>31</v>
      </c>
      <c r="K1318" s="71" t="s">
        <v>1043</v>
      </c>
      <c r="L1318" s="20">
        <v>58.16</v>
      </c>
      <c r="M1318" s="20">
        <v>47.64</v>
      </c>
      <c r="N1318" s="22">
        <v>0.819119669876204</v>
      </c>
      <c r="O1318" s="23">
        <v>1.45e-12</v>
      </c>
    </row>
    <row r="1319" spans="1:14">
      <c r="A1319" s="1" t="s">
        <v>339</v>
      </c>
      <c r="B1319" s="13" t="s">
        <v>1031</v>
      </c>
      <c r="C1319" t="s">
        <v>1032</v>
      </c>
      <c r="D1319" s="1" t="s">
        <v>506</v>
      </c>
      <c r="E1319" s="13" t="s">
        <v>936</v>
      </c>
      <c r="H1319" t="s">
        <v>418</v>
      </c>
      <c r="I1319" t="s">
        <v>30</v>
      </c>
      <c r="J1319" s="21" t="s">
        <v>31</v>
      </c>
      <c r="K1319" s="71" t="s">
        <v>1044</v>
      </c>
      <c r="L1319" s="20">
        <v>59.1</v>
      </c>
      <c r="M1319" s="20">
        <v>52.39</v>
      </c>
      <c r="N1319" s="22">
        <v>0.886463620981387</v>
      </c>
    </row>
    <row r="1320" spans="1:14">
      <c r="A1320" s="1" t="s">
        <v>339</v>
      </c>
      <c r="B1320" s="13" t="s">
        <v>1031</v>
      </c>
      <c r="C1320" t="s">
        <v>1032</v>
      </c>
      <c r="D1320" s="1" t="s">
        <v>506</v>
      </c>
      <c r="E1320" s="13" t="s">
        <v>936</v>
      </c>
      <c r="H1320" t="s">
        <v>418</v>
      </c>
      <c r="I1320" t="s">
        <v>30</v>
      </c>
      <c r="J1320" s="21" t="s">
        <v>31</v>
      </c>
      <c r="K1320" s="71" t="s">
        <v>1045</v>
      </c>
      <c r="L1320" s="20">
        <v>57.36</v>
      </c>
      <c r="M1320" s="20">
        <v>51.07</v>
      </c>
      <c r="N1320" s="22">
        <v>0.89034170153417</v>
      </c>
    </row>
    <row r="1321" spans="1:15">
      <c r="A1321" s="1" t="s">
        <v>339</v>
      </c>
      <c r="B1321" s="13" t="s">
        <v>1031</v>
      </c>
      <c r="C1321" t="s">
        <v>1032</v>
      </c>
      <c r="D1321" s="1" t="s">
        <v>506</v>
      </c>
      <c r="E1321" s="13" t="s">
        <v>936</v>
      </c>
      <c r="H1321" t="s">
        <v>418</v>
      </c>
      <c r="I1321" t="s">
        <v>30</v>
      </c>
      <c r="J1321" s="21" t="s">
        <v>31</v>
      </c>
      <c r="K1321" s="71" t="s">
        <v>1046</v>
      </c>
      <c r="L1321" s="20">
        <v>58.56</v>
      </c>
      <c r="M1321" s="20">
        <v>51.48</v>
      </c>
      <c r="N1321" s="22">
        <v>0.879098360655738</v>
      </c>
      <c r="O1321" s="23">
        <v>6.97e-13</v>
      </c>
    </row>
    <row r="1322" spans="1:15">
      <c r="A1322" s="1" t="s">
        <v>339</v>
      </c>
      <c r="B1322" s="13" t="s">
        <v>1031</v>
      </c>
      <c r="C1322" t="s">
        <v>1032</v>
      </c>
      <c r="D1322" s="1" t="s">
        <v>506</v>
      </c>
      <c r="E1322" s="13" t="s">
        <v>936</v>
      </c>
      <c r="H1322" t="s">
        <v>418</v>
      </c>
      <c r="I1322" t="s">
        <v>30</v>
      </c>
      <c r="J1322" s="21" t="s">
        <v>31</v>
      </c>
      <c r="K1322" s="71" t="s">
        <v>1047</v>
      </c>
      <c r="L1322" s="20">
        <v>55.77</v>
      </c>
      <c r="M1322" s="20">
        <v>50.7</v>
      </c>
      <c r="N1322" s="22">
        <v>0.909090909090909</v>
      </c>
      <c r="O1322" s="23">
        <v>8.44e-13</v>
      </c>
    </row>
    <row r="1323" spans="1:14">
      <c r="A1323" s="1" t="s">
        <v>339</v>
      </c>
      <c r="B1323" s="13" t="s">
        <v>1031</v>
      </c>
      <c r="C1323" t="s">
        <v>1032</v>
      </c>
      <c r="D1323" s="1" t="s">
        <v>506</v>
      </c>
      <c r="E1323" s="13" t="s">
        <v>936</v>
      </c>
      <c r="H1323" t="s">
        <v>418</v>
      </c>
      <c r="I1323" t="s">
        <v>30</v>
      </c>
      <c r="J1323" s="21" t="s">
        <v>31</v>
      </c>
      <c r="K1323" s="71" t="s">
        <v>1048</v>
      </c>
      <c r="L1323" s="20">
        <v>56.04</v>
      </c>
      <c r="M1323" s="20">
        <v>50.61</v>
      </c>
      <c r="N1323" s="22">
        <v>0.903104925053533</v>
      </c>
    </row>
    <row r="1324" spans="1:15">
      <c r="A1324" s="1" t="s">
        <v>339</v>
      </c>
      <c r="B1324" s="13" t="s">
        <v>1031</v>
      </c>
      <c r="C1324" t="s">
        <v>1032</v>
      </c>
      <c r="D1324" s="1" t="s">
        <v>506</v>
      </c>
      <c r="E1324" s="13" t="s">
        <v>936</v>
      </c>
      <c r="H1324" t="s">
        <v>418</v>
      </c>
      <c r="I1324" t="s">
        <v>30</v>
      </c>
      <c r="J1324" s="21" t="s">
        <v>31</v>
      </c>
      <c r="K1324" s="71" t="s">
        <v>1049</v>
      </c>
      <c r="L1324" s="20">
        <v>78.49</v>
      </c>
      <c r="M1324" s="20">
        <v>76.34</v>
      </c>
      <c r="N1324" s="22">
        <v>0.972607975538285</v>
      </c>
      <c r="O1324" s="23">
        <v>1.17e-12</v>
      </c>
    </row>
    <row r="1325" spans="1:15">
      <c r="A1325" s="1" t="s">
        <v>339</v>
      </c>
      <c r="B1325" s="13" t="s">
        <v>1031</v>
      </c>
      <c r="C1325" t="s">
        <v>1032</v>
      </c>
      <c r="D1325" s="1" t="s">
        <v>506</v>
      </c>
      <c r="E1325" s="13" t="s">
        <v>936</v>
      </c>
      <c r="H1325" t="s">
        <v>418</v>
      </c>
      <c r="I1325" t="s">
        <v>30</v>
      </c>
      <c r="J1325" s="21" t="s">
        <v>31</v>
      </c>
      <c r="K1325" s="71" t="s">
        <v>1050</v>
      </c>
      <c r="L1325" s="20">
        <v>76.36</v>
      </c>
      <c r="M1325" s="20">
        <v>73.16</v>
      </c>
      <c r="N1325" s="22">
        <v>0.958093242535359</v>
      </c>
      <c r="O1325" s="23">
        <v>1.28e-12</v>
      </c>
    </row>
    <row r="1326" spans="1:15">
      <c r="A1326" s="1" t="s">
        <v>339</v>
      </c>
      <c r="B1326" s="13" t="s">
        <v>1031</v>
      </c>
      <c r="C1326" t="s">
        <v>1032</v>
      </c>
      <c r="D1326" s="1" t="s">
        <v>506</v>
      </c>
      <c r="E1326" s="13" t="s">
        <v>936</v>
      </c>
      <c r="H1326" t="s">
        <v>418</v>
      </c>
      <c r="I1326" t="s">
        <v>30</v>
      </c>
      <c r="J1326" s="21" t="s">
        <v>31</v>
      </c>
      <c r="K1326" s="71" t="s">
        <v>1051</v>
      </c>
      <c r="L1326" s="20">
        <v>74.97</v>
      </c>
      <c r="M1326" s="20">
        <v>71.18</v>
      </c>
      <c r="N1326" s="22">
        <v>0.949446445244765</v>
      </c>
      <c r="O1326" s="23">
        <v>4.21e-13</v>
      </c>
    </row>
    <row r="1327" spans="1:15">
      <c r="A1327" s="1" t="s">
        <v>339</v>
      </c>
      <c r="B1327" s="13" t="s">
        <v>1031</v>
      </c>
      <c r="C1327" t="s">
        <v>1032</v>
      </c>
      <c r="D1327" s="1" t="s">
        <v>506</v>
      </c>
      <c r="E1327" s="13" t="s">
        <v>936</v>
      </c>
      <c r="H1327" t="s">
        <v>418</v>
      </c>
      <c r="I1327" t="s">
        <v>30</v>
      </c>
      <c r="J1327" s="21" t="s">
        <v>31</v>
      </c>
      <c r="K1327" s="71" t="s">
        <v>1052</v>
      </c>
      <c r="L1327" s="20">
        <v>74.38</v>
      </c>
      <c r="M1327" s="20">
        <v>72.12</v>
      </c>
      <c r="N1327" s="22">
        <v>0.969615488034418</v>
      </c>
      <c r="O1327" s="23">
        <v>4.4e-13</v>
      </c>
    </row>
    <row r="1328" spans="1:14">
      <c r="A1328" s="1" t="s">
        <v>339</v>
      </c>
      <c r="B1328" s="13" t="s">
        <v>1031</v>
      </c>
      <c r="C1328" t="s">
        <v>1032</v>
      </c>
      <c r="D1328" s="1" t="s">
        <v>506</v>
      </c>
      <c r="E1328" s="13" t="s">
        <v>936</v>
      </c>
      <c r="H1328" t="s">
        <v>418</v>
      </c>
      <c r="I1328" t="s">
        <v>30</v>
      </c>
      <c r="J1328" s="21" t="s">
        <v>31</v>
      </c>
      <c r="K1328" s="71" t="s">
        <v>1053</v>
      </c>
      <c r="L1328" s="20">
        <v>74.55</v>
      </c>
      <c r="M1328" s="20">
        <v>71.45</v>
      </c>
      <c r="N1328" s="22">
        <v>0.958417169684775</v>
      </c>
    </row>
    <row r="1329" spans="1:14">
      <c r="A1329" s="1" t="s">
        <v>339</v>
      </c>
      <c r="B1329" s="13" t="s">
        <v>1031</v>
      </c>
      <c r="C1329" t="s">
        <v>1032</v>
      </c>
      <c r="D1329" s="1" t="s">
        <v>506</v>
      </c>
      <c r="E1329" s="13" t="s">
        <v>936</v>
      </c>
      <c r="H1329" t="s">
        <v>418</v>
      </c>
      <c r="I1329" t="s">
        <v>30</v>
      </c>
      <c r="J1329" s="21" t="s">
        <v>31</v>
      </c>
      <c r="K1329" s="71" t="s">
        <v>1054</v>
      </c>
      <c r="L1329" s="20">
        <v>78.39</v>
      </c>
      <c r="M1329" s="20">
        <v>76.86</v>
      </c>
      <c r="N1329" s="22">
        <v>0.980482204362801</v>
      </c>
    </row>
    <row r="1330" spans="1:14">
      <c r="A1330" s="1" t="s">
        <v>339</v>
      </c>
      <c r="B1330" s="13" t="s">
        <v>1031</v>
      </c>
      <c r="C1330" t="s">
        <v>1032</v>
      </c>
      <c r="D1330" s="1" t="s">
        <v>506</v>
      </c>
      <c r="E1330" s="13" t="s">
        <v>936</v>
      </c>
      <c r="H1330" t="s">
        <v>418</v>
      </c>
      <c r="I1330" t="s">
        <v>30</v>
      </c>
      <c r="J1330" s="21" t="s">
        <v>31</v>
      </c>
      <c r="K1330" s="71" t="s">
        <v>1055</v>
      </c>
      <c r="L1330" s="20">
        <v>77.99</v>
      </c>
      <c r="M1330" s="20">
        <v>76.26</v>
      </c>
      <c r="N1330" s="22">
        <v>0.977817668931914</v>
      </c>
    </row>
    <row r="1331" spans="1:14">
      <c r="A1331" s="1" t="s">
        <v>339</v>
      </c>
      <c r="B1331" s="13" t="s">
        <v>1031</v>
      </c>
      <c r="C1331" t="s">
        <v>1032</v>
      </c>
      <c r="D1331" s="1" t="s">
        <v>506</v>
      </c>
      <c r="E1331" s="13" t="s">
        <v>936</v>
      </c>
      <c r="H1331" t="s">
        <v>418</v>
      </c>
      <c r="I1331" t="s">
        <v>30</v>
      </c>
      <c r="J1331" s="21" t="s">
        <v>31</v>
      </c>
      <c r="K1331" s="71" t="s">
        <v>1056</v>
      </c>
      <c r="L1331" s="20">
        <v>75.2</v>
      </c>
      <c r="M1331" s="20">
        <v>72.99</v>
      </c>
      <c r="N1331" s="22">
        <v>0.970611702127659</v>
      </c>
    </row>
    <row r="1332" spans="1:14">
      <c r="A1332" s="1" t="s">
        <v>339</v>
      </c>
      <c r="B1332" s="13" t="s">
        <v>1031</v>
      </c>
      <c r="C1332" t="s">
        <v>1032</v>
      </c>
      <c r="D1332" s="1" t="s">
        <v>506</v>
      </c>
      <c r="E1332" s="13" t="s">
        <v>936</v>
      </c>
      <c r="H1332" t="s">
        <v>418</v>
      </c>
      <c r="I1332" t="s">
        <v>30</v>
      </c>
      <c r="J1332" s="21" t="s">
        <v>31</v>
      </c>
      <c r="K1332" s="71" t="s">
        <v>1057</v>
      </c>
      <c r="L1332" s="20">
        <v>77.27</v>
      </c>
      <c r="M1332" s="20">
        <v>74.97</v>
      </c>
      <c r="N1332" s="22">
        <v>0.970234243561538</v>
      </c>
    </row>
    <row r="1333" spans="1:14">
      <c r="A1333" s="1" t="s">
        <v>339</v>
      </c>
      <c r="B1333" s="13" t="s">
        <v>1031</v>
      </c>
      <c r="C1333" t="s">
        <v>1032</v>
      </c>
      <c r="D1333" s="1" t="s">
        <v>506</v>
      </c>
      <c r="E1333" s="13" t="s">
        <v>936</v>
      </c>
      <c r="H1333" t="s">
        <v>418</v>
      </c>
      <c r="I1333" t="s">
        <v>30</v>
      </c>
      <c r="J1333" s="21" t="s">
        <v>31</v>
      </c>
      <c r="K1333" s="71" t="s">
        <v>1058</v>
      </c>
      <c r="L1333" s="20">
        <v>76.18</v>
      </c>
      <c r="M1333" s="20">
        <v>73.18</v>
      </c>
      <c r="N1333" s="22">
        <v>0.960619585192964</v>
      </c>
    </row>
    <row r="1334" spans="1:15">
      <c r="A1334" s="1" t="s">
        <v>339</v>
      </c>
      <c r="B1334" s="13" t="s">
        <v>1031</v>
      </c>
      <c r="C1334" t="s">
        <v>1032</v>
      </c>
      <c r="D1334" s="1" t="s">
        <v>506</v>
      </c>
      <c r="E1334" s="13" t="s">
        <v>936</v>
      </c>
      <c r="H1334" t="s">
        <v>418</v>
      </c>
      <c r="I1334" t="s">
        <v>30</v>
      </c>
      <c r="J1334" s="21" t="s">
        <v>31</v>
      </c>
      <c r="K1334" s="71" t="s">
        <v>1059</v>
      </c>
      <c r="L1334" s="20">
        <v>73.89</v>
      </c>
      <c r="M1334" s="20">
        <v>69.65</v>
      </c>
      <c r="N1334" s="22">
        <v>0.94261740424956</v>
      </c>
      <c r="O1334" s="23">
        <v>5.68e-13</v>
      </c>
    </row>
    <row r="1335" spans="1:14">
      <c r="A1335" s="1" t="s">
        <v>339</v>
      </c>
      <c r="B1335" s="13" t="s">
        <v>1031</v>
      </c>
      <c r="C1335" t="s">
        <v>1032</v>
      </c>
      <c r="D1335" s="1" t="s">
        <v>506</v>
      </c>
      <c r="E1335" s="13" t="s">
        <v>936</v>
      </c>
      <c r="H1335" t="s">
        <v>418</v>
      </c>
      <c r="I1335" t="s">
        <v>30</v>
      </c>
      <c r="J1335" s="21" t="s">
        <v>31</v>
      </c>
      <c r="K1335" s="71" t="s">
        <v>1060</v>
      </c>
      <c r="L1335" s="20">
        <v>69.99</v>
      </c>
      <c r="M1335" s="20">
        <v>65.43</v>
      </c>
      <c r="N1335" s="22">
        <v>0.934847835405058</v>
      </c>
    </row>
    <row r="1336" spans="1:15">
      <c r="A1336" s="1" t="s">
        <v>339</v>
      </c>
      <c r="B1336" s="13" t="s">
        <v>1031</v>
      </c>
      <c r="C1336" t="s">
        <v>1032</v>
      </c>
      <c r="D1336" s="1" t="s">
        <v>506</v>
      </c>
      <c r="E1336" s="13" t="s">
        <v>936</v>
      </c>
      <c r="H1336" t="s">
        <v>418</v>
      </c>
      <c r="I1336" t="s">
        <v>30</v>
      </c>
      <c r="J1336" s="21" t="s">
        <v>31</v>
      </c>
      <c r="K1336" s="71" t="s">
        <v>1061</v>
      </c>
      <c r="L1336" s="20">
        <v>74.14</v>
      </c>
      <c r="M1336" s="20">
        <v>67.2</v>
      </c>
      <c r="N1336" s="22">
        <v>0.906393309954141</v>
      </c>
      <c r="O1336" s="23">
        <v>9.42e-14</v>
      </c>
    </row>
    <row r="1337" s="18" customFormat="1" spans="1:21">
      <c r="A1337" s="39" t="s">
        <v>339</v>
      </c>
      <c r="B1337" s="40" t="s">
        <v>1031</v>
      </c>
      <c r="C1337" s="18" t="s">
        <v>1032</v>
      </c>
      <c r="D1337" s="39" t="s">
        <v>506</v>
      </c>
      <c r="E1337" s="40" t="s">
        <v>936</v>
      </c>
      <c r="H1337" s="18" t="s">
        <v>418</v>
      </c>
      <c r="I1337" s="18" t="s">
        <v>30</v>
      </c>
      <c r="J1337" s="43" t="s">
        <v>31</v>
      </c>
      <c r="K1337" s="79" t="s">
        <v>1062</v>
      </c>
      <c r="L1337" s="42">
        <v>73.52</v>
      </c>
      <c r="M1337" s="42">
        <v>67.84</v>
      </c>
      <c r="N1337" s="44">
        <v>0.922742110990207</v>
      </c>
      <c r="O1337" s="45">
        <v>1.58e-13</v>
      </c>
      <c r="P1337" s="39"/>
      <c r="U1337" s="39"/>
    </row>
    <row r="1338" spans="1:14">
      <c r="A1338" s="1" t="s">
        <v>961</v>
      </c>
      <c r="B1338" s="13" t="s">
        <v>962</v>
      </c>
      <c r="D1338" s="7" t="s">
        <v>964</v>
      </c>
      <c r="E1338" s="13" t="s">
        <v>936</v>
      </c>
      <c r="H1338" t="s">
        <v>387</v>
      </c>
      <c r="I1338" t="s">
        <v>30</v>
      </c>
      <c r="J1338" s="21" t="s">
        <v>335</v>
      </c>
      <c r="K1338" s="71" t="s">
        <v>1063</v>
      </c>
      <c r="L1338" s="20">
        <v>1</v>
      </c>
      <c r="M1338" s="20">
        <v>1</v>
      </c>
      <c r="N1338" s="22">
        <v>1</v>
      </c>
    </row>
    <row r="1339" spans="1:14">
      <c r="A1339" s="1" t="s">
        <v>961</v>
      </c>
      <c r="B1339" s="13" t="s">
        <v>962</v>
      </c>
      <c r="D1339" s="7" t="s">
        <v>964</v>
      </c>
      <c r="E1339" s="13" t="s">
        <v>936</v>
      </c>
      <c r="H1339" t="s">
        <v>387</v>
      </c>
      <c r="I1339" t="s">
        <v>30</v>
      </c>
      <c r="J1339" s="21" t="s">
        <v>335</v>
      </c>
      <c r="K1339" s="71" t="s">
        <v>1064</v>
      </c>
      <c r="L1339" s="20">
        <v>30</v>
      </c>
      <c r="M1339" s="20">
        <v>29</v>
      </c>
      <c r="N1339" s="22">
        <v>0.966666666666667</v>
      </c>
    </row>
    <row r="1340" spans="1:14">
      <c r="A1340" s="1" t="s">
        <v>961</v>
      </c>
      <c r="B1340" s="13" t="s">
        <v>962</v>
      </c>
      <c r="D1340" s="7" t="s">
        <v>964</v>
      </c>
      <c r="E1340" s="13" t="s">
        <v>936</v>
      </c>
      <c r="H1340" t="s">
        <v>387</v>
      </c>
      <c r="I1340" t="s">
        <v>30</v>
      </c>
      <c r="J1340" s="21" t="s">
        <v>335</v>
      </c>
      <c r="K1340" s="71" t="s">
        <v>1065</v>
      </c>
      <c r="L1340" s="20">
        <v>40</v>
      </c>
      <c r="M1340" s="20">
        <v>35</v>
      </c>
      <c r="N1340" s="22">
        <v>0.875</v>
      </c>
    </row>
    <row r="1341" s="18" customFormat="1" spans="1:21">
      <c r="A1341" s="39" t="s">
        <v>961</v>
      </c>
      <c r="B1341" s="40" t="s">
        <v>962</v>
      </c>
      <c r="D1341" s="78" t="s">
        <v>964</v>
      </c>
      <c r="E1341" s="40" t="s">
        <v>936</v>
      </c>
      <c r="H1341" s="18" t="s">
        <v>387</v>
      </c>
      <c r="I1341" s="18" t="s">
        <v>30</v>
      </c>
      <c r="J1341" s="43" t="s">
        <v>335</v>
      </c>
      <c r="K1341" s="79" t="s">
        <v>1066</v>
      </c>
      <c r="L1341" s="42">
        <v>32</v>
      </c>
      <c r="M1341" s="42">
        <v>30</v>
      </c>
      <c r="N1341" s="44">
        <v>0.9375</v>
      </c>
      <c r="O1341" s="45"/>
      <c r="P1341" s="39"/>
      <c r="U1341" s="39"/>
    </row>
    <row r="1342" spans="1:15">
      <c r="A1342" s="1" t="s">
        <v>1067</v>
      </c>
      <c r="B1342" s="13" t="s">
        <v>974</v>
      </c>
      <c r="D1342" s="7" t="s">
        <v>1068</v>
      </c>
      <c r="E1342" s="13" t="s">
        <v>936</v>
      </c>
      <c r="H1342" t="s">
        <v>722</v>
      </c>
      <c r="I1342" t="s">
        <v>30</v>
      </c>
      <c r="J1342" s="21" t="s">
        <v>335</v>
      </c>
      <c r="L1342" s="20">
        <v>4.6</v>
      </c>
      <c r="M1342" s="20">
        <v>3.1</v>
      </c>
      <c r="N1342" s="22">
        <v>0.673913043478261</v>
      </c>
      <c r="O1342" s="23">
        <v>3.08e-15</v>
      </c>
    </row>
    <row r="1343" spans="1:15">
      <c r="A1343" s="1" t="s">
        <v>1067</v>
      </c>
      <c r="B1343" s="13" t="s">
        <v>974</v>
      </c>
      <c r="D1343" s="7" t="s">
        <v>1068</v>
      </c>
      <c r="E1343" s="13" t="s">
        <v>936</v>
      </c>
      <c r="H1343" t="s">
        <v>722</v>
      </c>
      <c r="I1343" t="s">
        <v>30</v>
      </c>
      <c r="J1343" s="21" t="s">
        <v>335</v>
      </c>
      <c r="L1343" s="20">
        <v>4.5</v>
      </c>
      <c r="M1343" s="20">
        <v>3.4</v>
      </c>
      <c r="N1343" s="22">
        <v>0.755555555555556</v>
      </c>
      <c r="O1343" s="23">
        <v>1.22e-15</v>
      </c>
    </row>
    <row r="1344" spans="1:15">
      <c r="A1344" s="1" t="s">
        <v>1067</v>
      </c>
      <c r="B1344" s="13" t="s">
        <v>974</v>
      </c>
      <c r="D1344" s="7" t="s">
        <v>1068</v>
      </c>
      <c r="E1344" s="13" t="s">
        <v>936</v>
      </c>
      <c r="H1344" t="s">
        <v>722</v>
      </c>
      <c r="I1344" t="s">
        <v>30</v>
      </c>
      <c r="J1344" s="21" t="s">
        <v>335</v>
      </c>
      <c r="L1344" s="20">
        <v>5.4</v>
      </c>
      <c r="M1344" s="20">
        <v>4</v>
      </c>
      <c r="N1344" s="22">
        <v>0.740740740740741</v>
      </c>
      <c r="O1344" s="23">
        <v>1.09e-16</v>
      </c>
    </row>
    <row r="1345" spans="1:15">
      <c r="A1345" s="1" t="s">
        <v>1067</v>
      </c>
      <c r="B1345" s="13" t="s">
        <v>974</v>
      </c>
      <c r="D1345" s="7" t="s">
        <v>1068</v>
      </c>
      <c r="E1345" s="13" t="s">
        <v>936</v>
      </c>
      <c r="H1345" t="s">
        <v>722</v>
      </c>
      <c r="I1345" t="s">
        <v>30</v>
      </c>
      <c r="J1345" s="21" t="s">
        <v>335</v>
      </c>
      <c r="L1345" s="20">
        <v>6.1</v>
      </c>
      <c r="M1345" s="20">
        <v>4.4</v>
      </c>
      <c r="N1345" s="22">
        <v>0.721311475409836</v>
      </c>
      <c r="O1345" s="23">
        <v>1.48e-15</v>
      </c>
    </row>
    <row r="1346" s="18" customFormat="1" spans="1:21">
      <c r="A1346" s="39" t="s">
        <v>1067</v>
      </c>
      <c r="B1346" s="40" t="s">
        <v>974</v>
      </c>
      <c r="D1346" s="78" t="s">
        <v>1068</v>
      </c>
      <c r="E1346" s="40" t="s">
        <v>936</v>
      </c>
      <c r="H1346" s="18" t="s">
        <v>722</v>
      </c>
      <c r="I1346" s="18" t="s">
        <v>30</v>
      </c>
      <c r="J1346" s="43" t="s">
        <v>335</v>
      </c>
      <c r="K1346" s="79"/>
      <c r="L1346" s="42">
        <v>6.3</v>
      </c>
      <c r="M1346" s="42">
        <v>5</v>
      </c>
      <c r="N1346" s="44">
        <v>0.793650793650794</v>
      </c>
      <c r="O1346" s="45">
        <v>1.72e-15</v>
      </c>
      <c r="P1346" s="39"/>
      <c r="U1346" s="39"/>
    </row>
    <row r="1347" spans="1:14">
      <c r="A1347" s="1" t="s">
        <v>339</v>
      </c>
      <c r="B1347" s="13" t="s">
        <v>986</v>
      </c>
      <c r="C1347" t="s">
        <v>987</v>
      </c>
      <c r="D1347" s="1" t="s">
        <v>506</v>
      </c>
      <c r="E1347" s="13" t="s">
        <v>936</v>
      </c>
      <c r="H1347" t="s">
        <v>739</v>
      </c>
      <c r="I1347" t="s">
        <v>30</v>
      </c>
      <c r="J1347" s="21" t="s">
        <v>335</v>
      </c>
      <c r="K1347" s="71" t="s">
        <v>1069</v>
      </c>
      <c r="L1347" s="20">
        <v>7.12</v>
      </c>
      <c r="M1347" s="20">
        <v>6.49</v>
      </c>
      <c r="N1347" s="22">
        <v>0.911516853932584</v>
      </c>
    </row>
    <row r="1348" spans="1:14">
      <c r="A1348" s="1" t="s">
        <v>339</v>
      </c>
      <c r="B1348" s="13" t="s">
        <v>986</v>
      </c>
      <c r="C1348" t="s">
        <v>987</v>
      </c>
      <c r="D1348" s="1" t="s">
        <v>506</v>
      </c>
      <c r="E1348" s="13" t="s">
        <v>936</v>
      </c>
      <c r="H1348" t="s">
        <v>739</v>
      </c>
      <c r="I1348" t="s">
        <v>30</v>
      </c>
      <c r="J1348" s="21" t="s">
        <v>335</v>
      </c>
      <c r="K1348" s="71" t="s">
        <v>1070</v>
      </c>
      <c r="L1348" s="20">
        <v>4.57</v>
      </c>
      <c r="M1348" s="20">
        <v>3.93</v>
      </c>
      <c r="N1348" s="22">
        <v>0.859956236323851</v>
      </c>
    </row>
    <row r="1349" spans="1:14">
      <c r="A1349" s="1" t="s">
        <v>339</v>
      </c>
      <c r="B1349" s="13" t="s">
        <v>986</v>
      </c>
      <c r="C1349" t="s">
        <v>987</v>
      </c>
      <c r="D1349" s="1" t="s">
        <v>506</v>
      </c>
      <c r="E1349" s="13" t="s">
        <v>936</v>
      </c>
      <c r="H1349" t="s">
        <v>739</v>
      </c>
      <c r="I1349" t="s">
        <v>30</v>
      </c>
      <c r="J1349" s="21" t="s">
        <v>335</v>
      </c>
      <c r="K1349" s="71" t="s">
        <v>1071</v>
      </c>
      <c r="L1349" s="20">
        <v>4.04</v>
      </c>
      <c r="M1349" s="20">
        <v>3.53</v>
      </c>
      <c r="N1349" s="22">
        <v>0.873762376237624</v>
      </c>
    </row>
    <row r="1350" spans="1:14">
      <c r="A1350" s="1" t="s">
        <v>339</v>
      </c>
      <c r="B1350" s="13" t="s">
        <v>986</v>
      </c>
      <c r="C1350" t="s">
        <v>987</v>
      </c>
      <c r="D1350" s="1" t="s">
        <v>506</v>
      </c>
      <c r="E1350" s="13" t="s">
        <v>936</v>
      </c>
      <c r="H1350" t="s">
        <v>739</v>
      </c>
      <c r="I1350" t="s">
        <v>30</v>
      </c>
      <c r="J1350" s="21" t="s">
        <v>335</v>
      </c>
      <c r="K1350" s="71" t="s">
        <v>1072</v>
      </c>
      <c r="L1350" s="20">
        <v>8.19</v>
      </c>
      <c r="M1350" s="20">
        <v>7.37</v>
      </c>
      <c r="N1350" s="22">
        <v>0.8998778998779</v>
      </c>
    </row>
    <row r="1351" spans="1:14">
      <c r="A1351" s="1" t="s">
        <v>339</v>
      </c>
      <c r="B1351" s="13" t="s">
        <v>986</v>
      </c>
      <c r="C1351" t="s">
        <v>987</v>
      </c>
      <c r="D1351" s="1" t="s">
        <v>506</v>
      </c>
      <c r="E1351" s="13" t="s">
        <v>936</v>
      </c>
      <c r="H1351" t="s">
        <v>739</v>
      </c>
      <c r="I1351" t="s">
        <v>30</v>
      </c>
      <c r="J1351" s="21" t="s">
        <v>335</v>
      </c>
      <c r="K1351" s="71" t="s">
        <v>1073</v>
      </c>
      <c r="L1351" s="20">
        <v>4.33</v>
      </c>
      <c r="M1351" s="20">
        <v>3.86</v>
      </c>
      <c r="N1351" s="22">
        <v>0.891454965357968</v>
      </c>
    </row>
    <row r="1352" spans="1:14">
      <c r="A1352" s="1" t="s">
        <v>339</v>
      </c>
      <c r="B1352" s="13" t="s">
        <v>986</v>
      </c>
      <c r="C1352" t="s">
        <v>987</v>
      </c>
      <c r="D1352" s="1" t="s">
        <v>506</v>
      </c>
      <c r="E1352" s="13" t="s">
        <v>936</v>
      </c>
      <c r="H1352" t="s">
        <v>739</v>
      </c>
      <c r="I1352" t="s">
        <v>30</v>
      </c>
      <c r="J1352" s="21" t="s">
        <v>335</v>
      </c>
      <c r="K1352" s="71" t="s">
        <v>1074</v>
      </c>
      <c r="L1352" s="20">
        <v>4.18</v>
      </c>
      <c r="M1352" s="20">
        <v>3.52</v>
      </c>
      <c r="N1352" s="22">
        <v>0.842105263157895</v>
      </c>
    </row>
    <row r="1353" spans="1:14">
      <c r="A1353" s="1" t="s">
        <v>339</v>
      </c>
      <c r="B1353" s="13" t="s">
        <v>986</v>
      </c>
      <c r="C1353" t="s">
        <v>987</v>
      </c>
      <c r="D1353" s="1" t="s">
        <v>506</v>
      </c>
      <c r="E1353" s="13" t="s">
        <v>936</v>
      </c>
      <c r="H1353" t="s">
        <v>739</v>
      </c>
      <c r="I1353" t="s">
        <v>30</v>
      </c>
      <c r="J1353" s="21" t="s">
        <v>335</v>
      </c>
      <c r="K1353" s="71" t="s">
        <v>1075</v>
      </c>
      <c r="L1353" s="20">
        <v>6.64</v>
      </c>
      <c r="M1353" s="20">
        <v>6.13</v>
      </c>
      <c r="N1353" s="22">
        <v>0.923192771084337</v>
      </c>
    </row>
    <row r="1354" spans="1:14">
      <c r="A1354" s="1" t="s">
        <v>339</v>
      </c>
      <c r="B1354" s="13" t="s">
        <v>986</v>
      </c>
      <c r="C1354" t="s">
        <v>987</v>
      </c>
      <c r="D1354" s="1" t="s">
        <v>506</v>
      </c>
      <c r="E1354" s="13" t="s">
        <v>936</v>
      </c>
      <c r="H1354" t="s">
        <v>739</v>
      </c>
      <c r="I1354" t="s">
        <v>30</v>
      </c>
      <c r="J1354" s="21" t="s">
        <v>335</v>
      </c>
      <c r="K1354" s="71" t="s">
        <v>1076</v>
      </c>
      <c r="L1354" s="20">
        <v>3.01</v>
      </c>
      <c r="M1354" s="20">
        <v>2.45</v>
      </c>
      <c r="N1354" s="22">
        <v>0.813953488372093</v>
      </c>
    </row>
    <row r="1355" spans="1:14">
      <c r="A1355" s="1" t="s">
        <v>339</v>
      </c>
      <c r="B1355" s="13" t="s">
        <v>986</v>
      </c>
      <c r="C1355" t="s">
        <v>987</v>
      </c>
      <c r="D1355" s="1" t="s">
        <v>506</v>
      </c>
      <c r="E1355" s="13" t="s">
        <v>936</v>
      </c>
      <c r="H1355" t="s">
        <v>739</v>
      </c>
      <c r="I1355" t="s">
        <v>30</v>
      </c>
      <c r="J1355" s="21" t="s">
        <v>335</v>
      </c>
      <c r="K1355" s="71" t="s">
        <v>1077</v>
      </c>
      <c r="L1355" s="20">
        <v>5.9</v>
      </c>
      <c r="M1355" s="20">
        <v>5.23</v>
      </c>
      <c r="N1355" s="22">
        <v>0.886440677966102</v>
      </c>
    </row>
    <row r="1356" spans="1:14">
      <c r="A1356" s="1" t="s">
        <v>339</v>
      </c>
      <c r="B1356" s="13" t="s">
        <v>986</v>
      </c>
      <c r="C1356" t="s">
        <v>987</v>
      </c>
      <c r="D1356" s="1" t="s">
        <v>506</v>
      </c>
      <c r="E1356" s="13" t="s">
        <v>936</v>
      </c>
      <c r="H1356" t="s">
        <v>739</v>
      </c>
      <c r="I1356" t="s">
        <v>30</v>
      </c>
      <c r="J1356" s="21" t="s">
        <v>335</v>
      </c>
      <c r="K1356" s="71" t="s">
        <v>1078</v>
      </c>
      <c r="L1356" s="20">
        <v>3.54</v>
      </c>
      <c r="M1356" s="20">
        <v>2.89</v>
      </c>
      <c r="N1356" s="22">
        <v>0.816384180790961</v>
      </c>
    </row>
    <row r="1357" spans="1:14">
      <c r="A1357" s="1" t="s">
        <v>339</v>
      </c>
      <c r="B1357" s="13" t="s">
        <v>986</v>
      </c>
      <c r="C1357" t="s">
        <v>987</v>
      </c>
      <c r="D1357" s="1" t="s">
        <v>506</v>
      </c>
      <c r="E1357" s="13" t="s">
        <v>936</v>
      </c>
      <c r="H1357" t="s">
        <v>739</v>
      </c>
      <c r="I1357" t="s">
        <v>30</v>
      </c>
      <c r="J1357" s="21" t="s">
        <v>335</v>
      </c>
      <c r="K1357" s="71" t="s">
        <v>1079</v>
      </c>
      <c r="L1357" s="20">
        <v>3.57</v>
      </c>
      <c r="M1357" s="20">
        <v>2.83</v>
      </c>
      <c r="N1357" s="22">
        <v>0.792717086834734</v>
      </c>
    </row>
    <row r="1358" spans="1:14">
      <c r="A1358" s="1" t="s">
        <v>339</v>
      </c>
      <c r="B1358" s="13" t="s">
        <v>986</v>
      </c>
      <c r="C1358" t="s">
        <v>987</v>
      </c>
      <c r="D1358" s="1" t="s">
        <v>506</v>
      </c>
      <c r="E1358" s="13" t="s">
        <v>936</v>
      </c>
      <c r="H1358" t="s">
        <v>739</v>
      </c>
      <c r="I1358" t="s">
        <v>30</v>
      </c>
      <c r="J1358" s="21" t="s">
        <v>335</v>
      </c>
      <c r="K1358" s="71" t="s">
        <v>1080</v>
      </c>
      <c r="L1358" s="20">
        <v>1.58</v>
      </c>
      <c r="M1358" s="20">
        <v>1.08</v>
      </c>
      <c r="N1358" s="22">
        <v>0.683544303797468</v>
      </c>
    </row>
    <row r="1359" spans="1:14">
      <c r="A1359" s="1" t="s">
        <v>339</v>
      </c>
      <c r="B1359" s="13" t="s">
        <v>986</v>
      </c>
      <c r="C1359" t="s">
        <v>987</v>
      </c>
      <c r="D1359" s="1" t="s">
        <v>506</v>
      </c>
      <c r="E1359" s="13" t="s">
        <v>936</v>
      </c>
      <c r="H1359" t="s">
        <v>739</v>
      </c>
      <c r="I1359" t="s">
        <v>30</v>
      </c>
      <c r="J1359" s="21" t="s">
        <v>335</v>
      </c>
      <c r="K1359" s="71" t="s">
        <v>1081</v>
      </c>
      <c r="L1359" s="20">
        <v>3.1</v>
      </c>
      <c r="M1359" s="20">
        <v>2.8</v>
      </c>
      <c r="N1359" s="22">
        <v>0.903225806451613</v>
      </c>
    </row>
    <row r="1360" spans="1:14">
      <c r="A1360" s="1" t="s">
        <v>339</v>
      </c>
      <c r="B1360" s="13" t="s">
        <v>986</v>
      </c>
      <c r="C1360" t="s">
        <v>987</v>
      </c>
      <c r="D1360" s="1" t="s">
        <v>506</v>
      </c>
      <c r="E1360" s="13" t="s">
        <v>936</v>
      </c>
      <c r="H1360" t="s">
        <v>739</v>
      </c>
      <c r="I1360" t="s">
        <v>30</v>
      </c>
      <c r="J1360" s="21" t="s">
        <v>335</v>
      </c>
      <c r="K1360" s="71" t="s">
        <v>1082</v>
      </c>
      <c r="L1360" s="20">
        <v>3.91</v>
      </c>
      <c r="M1360" s="20">
        <v>3.27</v>
      </c>
      <c r="N1360" s="22">
        <v>0.836317135549872</v>
      </c>
    </row>
    <row r="1361" spans="1:14">
      <c r="A1361" s="1" t="s">
        <v>339</v>
      </c>
      <c r="B1361" s="13" t="s">
        <v>986</v>
      </c>
      <c r="C1361" t="s">
        <v>987</v>
      </c>
      <c r="D1361" s="1" t="s">
        <v>506</v>
      </c>
      <c r="E1361" s="13" t="s">
        <v>936</v>
      </c>
      <c r="H1361" t="s">
        <v>739</v>
      </c>
      <c r="I1361" t="s">
        <v>30</v>
      </c>
      <c r="J1361" s="21" t="s">
        <v>335</v>
      </c>
      <c r="K1361" s="71" t="s">
        <v>1083</v>
      </c>
      <c r="L1361" s="20">
        <v>4.72</v>
      </c>
      <c r="M1361" s="20">
        <v>4.2</v>
      </c>
      <c r="N1361" s="22">
        <v>0.889830508474576</v>
      </c>
    </row>
    <row r="1362" spans="1:15">
      <c r="A1362" s="1" t="s">
        <v>339</v>
      </c>
      <c r="B1362" s="13" t="s">
        <v>986</v>
      </c>
      <c r="C1362" t="s">
        <v>987</v>
      </c>
      <c r="D1362" s="1" t="s">
        <v>506</v>
      </c>
      <c r="E1362" s="13" t="s">
        <v>936</v>
      </c>
      <c r="H1362" t="s">
        <v>739</v>
      </c>
      <c r="I1362" t="s">
        <v>30</v>
      </c>
      <c r="J1362" s="21" t="s">
        <v>335</v>
      </c>
      <c r="K1362" s="71" t="s">
        <v>1084</v>
      </c>
      <c r="L1362" s="20">
        <v>4.61</v>
      </c>
      <c r="M1362" s="20">
        <v>4.09</v>
      </c>
      <c r="N1362" s="22">
        <v>0.887201735357917</v>
      </c>
      <c r="O1362" s="23">
        <v>2.56e-15</v>
      </c>
    </row>
    <row r="1363" spans="1:15">
      <c r="A1363" s="1" t="s">
        <v>339</v>
      </c>
      <c r="B1363" s="13" t="s">
        <v>986</v>
      </c>
      <c r="C1363" t="s">
        <v>987</v>
      </c>
      <c r="D1363" s="1" t="s">
        <v>506</v>
      </c>
      <c r="E1363" s="13" t="s">
        <v>936</v>
      </c>
      <c r="H1363" t="s">
        <v>739</v>
      </c>
      <c r="I1363" t="s">
        <v>30</v>
      </c>
      <c r="J1363" s="21" t="s">
        <v>335</v>
      </c>
      <c r="K1363" s="71" t="s">
        <v>1085</v>
      </c>
      <c r="L1363" s="20">
        <v>3.97</v>
      </c>
      <c r="M1363" s="20">
        <v>4.41</v>
      </c>
      <c r="N1363" s="22">
        <v>1.11083123425693</v>
      </c>
      <c r="O1363" s="23">
        <v>7.34e-15</v>
      </c>
    </row>
    <row r="1364" spans="1:14">
      <c r="A1364" s="1" t="s">
        <v>339</v>
      </c>
      <c r="B1364" s="13" t="s">
        <v>986</v>
      </c>
      <c r="C1364" t="s">
        <v>987</v>
      </c>
      <c r="D1364" s="1" t="s">
        <v>506</v>
      </c>
      <c r="E1364" s="13" t="s">
        <v>936</v>
      </c>
      <c r="H1364" t="s">
        <v>739</v>
      </c>
      <c r="I1364" t="s">
        <v>30</v>
      </c>
      <c r="J1364" s="21" t="s">
        <v>335</v>
      </c>
      <c r="K1364" s="71" t="s">
        <v>1086</v>
      </c>
      <c r="L1364" s="20">
        <v>5.48</v>
      </c>
      <c r="M1364" s="20">
        <v>4.78</v>
      </c>
      <c r="N1364" s="22">
        <v>0.872262773722628</v>
      </c>
    </row>
    <row r="1365" spans="1:14">
      <c r="A1365" s="1" t="s">
        <v>339</v>
      </c>
      <c r="B1365" s="13" t="s">
        <v>986</v>
      </c>
      <c r="C1365" t="s">
        <v>987</v>
      </c>
      <c r="D1365" s="1" t="s">
        <v>506</v>
      </c>
      <c r="E1365" s="13" t="s">
        <v>936</v>
      </c>
      <c r="H1365" t="s">
        <v>739</v>
      </c>
      <c r="I1365" t="s">
        <v>30</v>
      </c>
      <c r="J1365" s="21" t="s">
        <v>335</v>
      </c>
      <c r="K1365" s="71" t="s">
        <v>1087</v>
      </c>
      <c r="L1365" s="20">
        <v>4.86</v>
      </c>
      <c r="M1365" s="20">
        <v>4.22</v>
      </c>
      <c r="N1365" s="22">
        <v>0.868312757201646</v>
      </c>
    </row>
    <row r="1366" spans="1:15">
      <c r="A1366" s="1" t="s">
        <v>339</v>
      </c>
      <c r="B1366" s="13" t="s">
        <v>986</v>
      </c>
      <c r="C1366" t="s">
        <v>987</v>
      </c>
      <c r="D1366" s="1" t="s">
        <v>506</v>
      </c>
      <c r="E1366" s="13" t="s">
        <v>936</v>
      </c>
      <c r="H1366" t="s">
        <v>739</v>
      </c>
      <c r="I1366" t="s">
        <v>30</v>
      </c>
      <c r="J1366" s="21" t="s">
        <v>335</v>
      </c>
      <c r="K1366" s="71" t="s">
        <v>1088</v>
      </c>
      <c r="L1366" s="20">
        <v>4.25</v>
      </c>
      <c r="M1366" s="20">
        <v>3.67</v>
      </c>
      <c r="N1366" s="22">
        <v>0.863529411764706</v>
      </c>
      <c r="O1366" s="23">
        <v>3.98e-15</v>
      </c>
    </row>
    <row r="1367" spans="1:14">
      <c r="A1367" s="1" t="s">
        <v>339</v>
      </c>
      <c r="B1367" s="13" t="s">
        <v>986</v>
      </c>
      <c r="C1367" t="s">
        <v>987</v>
      </c>
      <c r="D1367" s="1" t="s">
        <v>506</v>
      </c>
      <c r="E1367" s="13" t="s">
        <v>936</v>
      </c>
      <c r="H1367" t="s">
        <v>739</v>
      </c>
      <c r="I1367" t="s">
        <v>30</v>
      </c>
      <c r="J1367" s="21" t="s">
        <v>335</v>
      </c>
      <c r="K1367" s="71" t="s">
        <v>1089</v>
      </c>
      <c r="L1367" s="20">
        <v>5.33</v>
      </c>
      <c r="M1367" s="20">
        <v>4.64</v>
      </c>
      <c r="N1367" s="22">
        <v>0.870544090056285</v>
      </c>
    </row>
    <row r="1368" spans="1:14">
      <c r="A1368" s="1" t="s">
        <v>339</v>
      </c>
      <c r="B1368" s="13" t="s">
        <v>986</v>
      </c>
      <c r="C1368" t="s">
        <v>987</v>
      </c>
      <c r="D1368" s="1" t="s">
        <v>506</v>
      </c>
      <c r="E1368" s="13" t="s">
        <v>936</v>
      </c>
      <c r="H1368" t="s">
        <v>739</v>
      </c>
      <c r="I1368" t="s">
        <v>30</v>
      </c>
      <c r="J1368" s="21" t="s">
        <v>335</v>
      </c>
      <c r="K1368" s="71" t="s">
        <v>1090</v>
      </c>
      <c r="L1368" s="20">
        <v>8.42</v>
      </c>
      <c r="M1368" s="20">
        <v>8.86</v>
      </c>
      <c r="N1368" s="22">
        <v>1.05225653206651</v>
      </c>
    </row>
    <row r="1369" spans="1:14">
      <c r="A1369" s="1" t="s">
        <v>339</v>
      </c>
      <c r="B1369" s="13" t="s">
        <v>986</v>
      </c>
      <c r="C1369" t="s">
        <v>987</v>
      </c>
      <c r="D1369" s="1" t="s">
        <v>506</v>
      </c>
      <c r="E1369" s="13" t="s">
        <v>936</v>
      </c>
      <c r="H1369" t="s">
        <v>739</v>
      </c>
      <c r="I1369" t="s">
        <v>30</v>
      </c>
      <c r="J1369" s="21" t="s">
        <v>335</v>
      </c>
      <c r="K1369" s="71" t="s">
        <v>1091</v>
      </c>
      <c r="L1369" s="20">
        <v>8.82</v>
      </c>
      <c r="M1369" s="20">
        <v>9.23</v>
      </c>
      <c r="N1369" s="22">
        <v>1.04648526077098</v>
      </c>
    </row>
    <row r="1370" spans="1:14">
      <c r="A1370" s="1" t="s">
        <v>339</v>
      </c>
      <c r="B1370" s="13" t="s">
        <v>986</v>
      </c>
      <c r="C1370" t="s">
        <v>987</v>
      </c>
      <c r="D1370" s="1" t="s">
        <v>506</v>
      </c>
      <c r="E1370" s="13" t="s">
        <v>936</v>
      </c>
      <c r="H1370" t="s">
        <v>739</v>
      </c>
      <c r="I1370" t="s">
        <v>30</v>
      </c>
      <c r="J1370" s="21" t="s">
        <v>335</v>
      </c>
      <c r="K1370" s="71" t="s">
        <v>1092</v>
      </c>
      <c r="L1370" s="20">
        <v>8.6</v>
      </c>
      <c r="M1370" s="20">
        <v>8.74</v>
      </c>
      <c r="N1370" s="22">
        <v>1.01627906976744</v>
      </c>
    </row>
    <row r="1371" spans="1:14">
      <c r="A1371" s="1" t="s">
        <v>339</v>
      </c>
      <c r="B1371" s="13" t="s">
        <v>986</v>
      </c>
      <c r="C1371" t="s">
        <v>987</v>
      </c>
      <c r="D1371" s="1" t="s">
        <v>506</v>
      </c>
      <c r="E1371" s="13" t="s">
        <v>936</v>
      </c>
      <c r="H1371" t="s">
        <v>739</v>
      </c>
      <c r="I1371" t="s">
        <v>30</v>
      </c>
      <c r="J1371" s="21" t="s">
        <v>335</v>
      </c>
      <c r="K1371" s="71" t="s">
        <v>1093</v>
      </c>
      <c r="L1371" s="20">
        <v>8.2</v>
      </c>
      <c r="M1371" s="20">
        <v>8.44</v>
      </c>
      <c r="N1371" s="22">
        <v>1.02926829268293</v>
      </c>
    </row>
    <row r="1372" spans="1:14">
      <c r="A1372" s="1" t="s">
        <v>339</v>
      </c>
      <c r="B1372" s="13" t="s">
        <v>986</v>
      </c>
      <c r="C1372" t="s">
        <v>987</v>
      </c>
      <c r="D1372" s="1" t="s">
        <v>506</v>
      </c>
      <c r="E1372" s="13" t="s">
        <v>936</v>
      </c>
      <c r="H1372" t="s">
        <v>739</v>
      </c>
      <c r="I1372" t="s">
        <v>30</v>
      </c>
      <c r="J1372" s="21" t="s">
        <v>335</v>
      </c>
      <c r="K1372" s="71" t="s">
        <v>1094</v>
      </c>
      <c r="L1372" s="20">
        <v>9.6</v>
      </c>
      <c r="M1372" s="20">
        <v>10.12</v>
      </c>
      <c r="N1372" s="22">
        <v>1.05416666666667</v>
      </c>
    </row>
    <row r="1373" spans="1:14">
      <c r="A1373" s="1" t="s">
        <v>339</v>
      </c>
      <c r="B1373" s="13" t="s">
        <v>986</v>
      </c>
      <c r="C1373" t="s">
        <v>987</v>
      </c>
      <c r="D1373" s="1" t="s">
        <v>506</v>
      </c>
      <c r="E1373" s="13" t="s">
        <v>936</v>
      </c>
      <c r="H1373" t="s">
        <v>739</v>
      </c>
      <c r="I1373" t="s">
        <v>30</v>
      </c>
      <c r="J1373" s="21" t="s">
        <v>335</v>
      </c>
      <c r="K1373" s="71" t="s">
        <v>1095</v>
      </c>
      <c r="L1373" s="20">
        <v>15.07</v>
      </c>
      <c r="M1373" s="20">
        <v>12.71</v>
      </c>
      <c r="N1373" s="22">
        <v>0.843397478433975</v>
      </c>
    </row>
    <row r="1374" spans="1:14">
      <c r="A1374" s="1" t="s">
        <v>339</v>
      </c>
      <c r="B1374" s="13" t="s">
        <v>986</v>
      </c>
      <c r="C1374" t="s">
        <v>987</v>
      </c>
      <c r="D1374" s="1" t="s">
        <v>506</v>
      </c>
      <c r="E1374" s="13" t="s">
        <v>936</v>
      </c>
      <c r="H1374" t="s">
        <v>739</v>
      </c>
      <c r="I1374" t="s">
        <v>30</v>
      </c>
      <c r="J1374" s="21" t="s">
        <v>335</v>
      </c>
      <c r="K1374" s="71" t="s">
        <v>1096</v>
      </c>
      <c r="L1374" s="20">
        <v>14.84</v>
      </c>
      <c r="M1374" s="20">
        <v>12.37</v>
      </c>
      <c r="N1374" s="22">
        <v>0.83355795148248</v>
      </c>
    </row>
    <row r="1375" spans="1:14">
      <c r="A1375" s="1" t="s">
        <v>339</v>
      </c>
      <c r="B1375" s="13" t="s">
        <v>986</v>
      </c>
      <c r="C1375" t="s">
        <v>987</v>
      </c>
      <c r="D1375" s="1" t="s">
        <v>506</v>
      </c>
      <c r="E1375" s="13" t="s">
        <v>936</v>
      </c>
      <c r="H1375" t="s">
        <v>739</v>
      </c>
      <c r="I1375" t="s">
        <v>30</v>
      </c>
      <c r="J1375" s="21" t="s">
        <v>335</v>
      </c>
      <c r="K1375" s="71" t="s">
        <v>1097</v>
      </c>
      <c r="L1375" s="20">
        <v>14.27</v>
      </c>
      <c r="M1375" s="20">
        <v>11.57</v>
      </c>
      <c r="N1375" s="22">
        <v>0.810791871058164</v>
      </c>
    </row>
    <row r="1376" spans="1:14">
      <c r="A1376" s="1" t="s">
        <v>339</v>
      </c>
      <c r="B1376" s="13" t="s">
        <v>986</v>
      </c>
      <c r="C1376" t="s">
        <v>987</v>
      </c>
      <c r="D1376" s="1" t="s">
        <v>506</v>
      </c>
      <c r="E1376" s="13" t="s">
        <v>936</v>
      </c>
      <c r="H1376" t="s">
        <v>739</v>
      </c>
      <c r="I1376" t="s">
        <v>30</v>
      </c>
      <c r="J1376" s="21" t="s">
        <v>335</v>
      </c>
      <c r="K1376" s="71" t="s">
        <v>1098</v>
      </c>
      <c r="L1376" s="20">
        <v>13.47</v>
      </c>
      <c r="M1376" s="20">
        <v>10.8</v>
      </c>
      <c r="N1376" s="22">
        <v>0.801781737193764</v>
      </c>
    </row>
    <row r="1377" spans="1:14">
      <c r="A1377" s="1" t="s">
        <v>339</v>
      </c>
      <c r="B1377" s="13" t="s">
        <v>986</v>
      </c>
      <c r="C1377" t="s">
        <v>987</v>
      </c>
      <c r="D1377" s="1" t="s">
        <v>506</v>
      </c>
      <c r="E1377" s="13" t="s">
        <v>936</v>
      </c>
      <c r="H1377" t="s">
        <v>739</v>
      </c>
      <c r="I1377" t="s">
        <v>30</v>
      </c>
      <c r="J1377" s="21" t="s">
        <v>335</v>
      </c>
      <c r="K1377" s="71" t="s">
        <v>1099</v>
      </c>
      <c r="L1377" s="20">
        <v>14.26</v>
      </c>
      <c r="M1377" s="20">
        <v>11.85</v>
      </c>
      <c r="N1377" s="22">
        <v>0.830995792426367</v>
      </c>
    </row>
    <row r="1378" spans="1:14">
      <c r="A1378" s="1" t="s">
        <v>339</v>
      </c>
      <c r="B1378" s="13" t="s">
        <v>986</v>
      </c>
      <c r="C1378" t="s">
        <v>987</v>
      </c>
      <c r="D1378" s="1" t="s">
        <v>506</v>
      </c>
      <c r="E1378" s="13" t="s">
        <v>936</v>
      </c>
      <c r="H1378" t="s">
        <v>739</v>
      </c>
      <c r="I1378" t="s">
        <v>30</v>
      </c>
      <c r="J1378" s="21" t="s">
        <v>335</v>
      </c>
      <c r="K1378" s="71" t="s">
        <v>1100</v>
      </c>
      <c r="L1378" s="20">
        <v>14.23</v>
      </c>
      <c r="M1378" s="20">
        <v>11.51</v>
      </c>
      <c r="N1378" s="22">
        <v>0.808854532677442</v>
      </c>
    </row>
    <row r="1379" spans="1:14">
      <c r="A1379" s="1" t="s">
        <v>339</v>
      </c>
      <c r="B1379" s="13" t="s">
        <v>986</v>
      </c>
      <c r="C1379" t="s">
        <v>987</v>
      </c>
      <c r="D1379" s="1" t="s">
        <v>506</v>
      </c>
      <c r="E1379" s="13" t="s">
        <v>936</v>
      </c>
      <c r="H1379" t="s">
        <v>739</v>
      </c>
      <c r="I1379" t="s">
        <v>30</v>
      </c>
      <c r="J1379" s="21" t="s">
        <v>335</v>
      </c>
      <c r="K1379" s="71" t="s">
        <v>1101</v>
      </c>
      <c r="L1379" s="20">
        <v>15.1</v>
      </c>
      <c r="M1379" s="20">
        <v>12.75</v>
      </c>
      <c r="N1379" s="22">
        <v>0.844370860927152</v>
      </c>
    </row>
    <row r="1380" spans="1:14">
      <c r="A1380" s="1" t="s">
        <v>339</v>
      </c>
      <c r="B1380" s="13" t="s">
        <v>986</v>
      </c>
      <c r="C1380" t="s">
        <v>987</v>
      </c>
      <c r="D1380" s="1" t="s">
        <v>506</v>
      </c>
      <c r="E1380" s="13" t="s">
        <v>936</v>
      </c>
      <c r="H1380" t="s">
        <v>739</v>
      </c>
      <c r="I1380" t="s">
        <v>30</v>
      </c>
      <c r="J1380" s="21" t="s">
        <v>335</v>
      </c>
      <c r="K1380" s="71" t="s">
        <v>1102</v>
      </c>
      <c r="L1380" s="20">
        <v>13.79</v>
      </c>
      <c r="M1380" s="20">
        <v>11.42</v>
      </c>
      <c r="N1380" s="22">
        <v>0.828136330674402</v>
      </c>
    </row>
    <row r="1381" spans="1:14">
      <c r="A1381" s="1" t="s">
        <v>339</v>
      </c>
      <c r="B1381" s="13" t="s">
        <v>986</v>
      </c>
      <c r="C1381" t="s">
        <v>987</v>
      </c>
      <c r="D1381" s="1" t="s">
        <v>506</v>
      </c>
      <c r="E1381" s="13" t="s">
        <v>936</v>
      </c>
      <c r="H1381" t="s">
        <v>739</v>
      </c>
      <c r="I1381" t="s">
        <v>30</v>
      </c>
      <c r="J1381" s="21" t="s">
        <v>335</v>
      </c>
      <c r="K1381" s="71" t="s">
        <v>1103</v>
      </c>
      <c r="L1381" s="20">
        <v>14.7</v>
      </c>
      <c r="M1381" s="20">
        <v>12.12</v>
      </c>
      <c r="N1381" s="22">
        <v>0.824489795918367</v>
      </c>
    </row>
    <row r="1382" spans="1:14">
      <c r="A1382" s="1" t="s">
        <v>339</v>
      </c>
      <c r="B1382" s="13" t="s">
        <v>986</v>
      </c>
      <c r="C1382" t="s">
        <v>987</v>
      </c>
      <c r="D1382" s="1" t="s">
        <v>506</v>
      </c>
      <c r="E1382" s="13" t="s">
        <v>936</v>
      </c>
      <c r="H1382" t="s">
        <v>739</v>
      </c>
      <c r="I1382" t="s">
        <v>30</v>
      </c>
      <c r="J1382" s="21" t="s">
        <v>335</v>
      </c>
      <c r="K1382" s="71" t="s">
        <v>1104</v>
      </c>
      <c r="L1382" s="20">
        <v>14.44</v>
      </c>
      <c r="M1382" s="20">
        <v>12.37</v>
      </c>
      <c r="N1382" s="22">
        <v>0.856648199445983</v>
      </c>
    </row>
    <row r="1383" spans="1:14">
      <c r="A1383" s="1" t="s">
        <v>339</v>
      </c>
      <c r="B1383" s="13" t="s">
        <v>986</v>
      </c>
      <c r="C1383" t="s">
        <v>987</v>
      </c>
      <c r="D1383" s="1" t="s">
        <v>506</v>
      </c>
      <c r="E1383" s="13" t="s">
        <v>936</v>
      </c>
      <c r="H1383" t="s">
        <v>739</v>
      </c>
      <c r="I1383" t="s">
        <v>30</v>
      </c>
      <c r="J1383" s="21" t="s">
        <v>335</v>
      </c>
      <c r="K1383" s="71" t="s">
        <v>1105</v>
      </c>
      <c r="L1383" s="20">
        <v>14.82</v>
      </c>
      <c r="M1383" s="20">
        <v>12.1</v>
      </c>
      <c r="N1383" s="22">
        <v>0.816464237516869</v>
      </c>
    </row>
    <row r="1384" spans="1:14">
      <c r="A1384" s="1" t="s">
        <v>339</v>
      </c>
      <c r="B1384" s="13" t="s">
        <v>986</v>
      </c>
      <c r="C1384" t="s">
        <v>987</v>
      </c>
      <c r="D1384" s="1" t="s">
        <v>506</v>
      </c>
      <c r="E1384" s="13" t="s">
        <v>936</v>
      </c>
      <c r="H1384" t="s">
        <v>739</v>
      </c>
      <c r="I1384" t="s">
        <v>30</v>
      </c>
      <c r="J1384" s="21" t="s">
        <v>335</v>
      </c>
      <c r="K1384" s="71" t="s">
        <v>1106</v>
      </c>
      <c r="L1384" s="20">
        <v>15.47</v>
      </c>
      <c r="M1384" s="20">
        <v>12.73</v>
      </c>
      <c r="N1384" s="22">
        <v>0.822882999353588</v>
      </c>
    </row>
    <row r="1385" spans="1:14">
      <c r="A1385" s="1" t="s">
        <v>339</v>
      </c>
      <c r="B1385" s="13" t="s">
        <v>986</v>
      </c>
      <c r="C1385" t="s">
        <v>987</v>
      </c>
      <c r="D1385" s="1" t="s">
        <v>506</v>
      </c>
      <c r="E1385" s="13" t="s">
        <v>936</v>
      </c>
      <c r="H1385" t="s">
        <v>739</v>
      </c>
      <c r="I1385" t="s">
        <v>30</v>
      </c>
      <c r="J1385" s="21" t="s">
        <v>335</v>
      </c>
      <c r="K1385" s="71" t="s">
        <v>1107</v>
      </c>
      <c r="L1385" s="20">
        <v>13.66</v>
      </c>
      <c r="M1385" s="20">
        <v>11</v>
      </c>
      <c r="N1385" s="22">
        <v>0.805270863836018</v>
      </c>
    </row>
    <row r="1386" spans="1:14">
      <c r="A1386" s="1" t="s">
        <v>339</v>
      </c>
      <c r="B1386" s="13" t="s">
        <v>986</v>
      </c>
      <c r="C1386" t="s">
        <v>987</v>
      </c>
      <c r="D1386" s="1" t="s">
        <v>506</v>
      </c>
      <c r="E1386" s="13" t="s">
        <v>936</v>
      </c>
      <c r="H1386" t="s">
        <v>739</v>
      </c>
      <c r="I1386" t="s">
        <v>30</v>
      </c>
      <c r="J1386" s="21" t="s">
        <v>335</v>
      </c>
      <c r="K1386" s="71" t="s">
        <v>1108</v>
      </c>
      <c r="L1386" s="20">
        <v>14.45</v>
      </c>
      <c r="M1386" s="20">
        <v>11.82</v>
      </c>
      <c r="N1386" s="22">
        <v>0.817993079584775</v>
      </c>
    </row>
    <row r="1387" spans="1:14">
      <c r="A1387" s="1" t="s">
        <v>339</v>
      </c>
      <c r="B1387" s="13" t="s">
        <v>986</v>
      </c>
      <c r="C1387" t="s">
        <v>987</v>
      </c>
      <c r="D1387" s="1" t="s">
        <v>506</v>
      </c>
      <c r="E1387" s="13" t="s">
        <v>936</v>
      </c>
      <c r="H1387" t="s">
        <v>739</v>
      </c>
      <c r="I1387" t="s">
        <v>30</v>
      </c>
      <c r="J1387" s="21" t="s">
        <v>335</v>
      </c>
      <c r="K1387" s="71" t="s">
        <v>1109</v>
      </c>
      <c r="L1387" s="20">
        <v>15.55</v>
      </c>
      <c r="M1387" s="20">
        <v>13.51</v>
      </c>
      <c r="N1387" s="22">
        <v>0.868810289389067</v>
      </c>
    </row>
    <row r="1388" spans="1:14">
      <c r="A1388" s="1" t="s">
        <v>339</v>
      </c>
      <c r="B1388" s="13" t="s">
        <v>986</v>
      </c>
      <c r="C1388" t="s">
        <v>987</v>
      </c>
      <c r="D1388" s="1" t="s">
        <v>506</v>
      </c>
      <c r="E1388" s="13" t="s">
        <v>936</v>
      </c>
      <c r="H1388" t="s">
        <v>739</v>
      </c>
      <c r="I1388" t="s">
        <v>30</v>
      </c>
      <c r="J1388" s="21" t="s">
        <v>335</v>
      </c>
      <c r="K1388" s="71" t="s">
        <v>1110</v>
      </c>
      <c r="L1388" s="20">
        <v>15.79</v>
      </c>
      <c r="M1388" s="20">
        <v>13.8</v>
      </c>
      <c r="N1388" s="22">
        <v>0.873970867637745</v>
      </c>
    </row>
    <row r="1389" spans="1:14">
      <c r="A1389" s="1" t="s">
        <v>339</v>
      </c>
      <c r="B1389" s="13" t="s">
        <v>986</v>
      </c>
      <c r="C1389" t="s">
        <v>987</v>
      </c>
      <c r="D1389" s="1" t="s">
        <v>506</v>
      </c>
      <c r="E1389" s="13" t="s">
        <v>936</v>
      </c>
      <c r="H1389" t="s">
        <v>739</v>
      </c>
      <c r="I1389" t="s">
        <v>30</v>
      </c>
      <c r="J1389" s="21" t="s">
        <v>335</v>
      </c>
      <c r="K1389" s="71" t="s">
        <v>1111</v>
      </c>
      <c r="L1389" s="20">
        <v>14.91</v>
      </c>
      <c r="M1389" s="20">
        <v>12.54</v>
      </c>
      <c r="N1389" s="22">
        <v>0.841046277665996</v>
      </c>
    </row>
    <row r="1390" spans="1:15">
      <c r="A1390" s="1" t="s">
        <v>339</v>
      </c>
      <c r="B1390" s="13" t="s">
        <v>986</v>
      </c>
      <c r="C1390" t="s">
        <v>987</v>
      </c>
      <c r="D1390" s="1" t="s">
        <v>506</v>
      </c>
      <c r="E1390" s="13" t="s">
        <v>936</v>
      </c>
      <c r="H1390" t="s">
        <v>739</v>
      </c>
      <c r="I1390" t="s">
        <v>30</v>
      </c>
      <c r="J1390" s="21" t="s">
        <v>335</v>
      </c>
      <c r="K1390" s="71" t="s">
        <v>1112</v>
      </c>
      <c r="L1390" s="20">
        <v>15.01</v>
      </c>
      <c r="M1390" s="20">
        <v>12.67</v>
      </c>
      <c r="N1390" s="22">
        <v>0.844103930712858</v>
      </c>
      <c r="O1390" s="23">
        <v>4.2e-14</v>
      </c>
    </row>
    <row r="1391" spans="1:14">
      <c r="A1391" s="1" t="s">
        <v>339</v>
      </c>
      <c r="B1391" s="13" t="s">
        <v>986</v>
      </c>
      <c r="C1391" t="s">
        <v>987</v>
      </c>
      <c r="D1391" s="1" t="s">
        <v>506</v>
      </c>
      <c r="E1391" s="13" t="s">
        <v>936</v>
      </c>
      <c r="H1391" t="s">
        <v>739</v>
      </c>
      <c r="I1391" t="s">
        <v>30</v>
      </c>
      <c r="J1391" s="21" t="s">
        <v>335</v>
      </c>
      <c r="K1391" s="71" t="s">
        <v>1113</v>
      </c>
      <c r="L1391" s="20">
        <v>16.83</v>
      </c>
      <c r="M1391" s="20">
        <v>14.99</v>
      </c>
      <c r="N1391" s="22">
        <v>0.890671420083185</v>
      </c>
    </row>
    <row r="1392" spans="1:14">
      <c r="A1392" s="1" t="s">
        <v>339</v>
      </c>
      <c r="B1392" s="13" t="s">
        <v>986</v>
      </c>
      <c r="C1392" t="s">
        <v>987</v>
      </c>
      <c r="D1392" s="1" t="s">
        <v>506</v>
      </c>
      <c r="E1392" s="13" t="s">
        <v>936</v>
      </c>
      <c r="H1392" t="s">
        <v>739</v>
      </c>
      <c r="I1392" t="s">
        <v>30</v>
      </c>
      <c r="J1392" s="21" t="s">
        <v>335</v>
      </c>
      <c r="K1392" s="71" t="s">
        <v>1114</v>
      </c>
      <c r="L1392" s="20">
        <v>14.67</v>
      </c>
      <c r="M1392" s="20">
        <v>12.63</v>
      </c>
      <c r="N1392" s="22">
        <v>0.860940695296524</v>
      </c>
    </row>
    <row r="1393" spans="1:14">
      <c r="A1393" s="1" t="s">
        <v>339</v>
      </c>
      <c r="B1393" s="13" t="s">
        <v>986</v>
      </c>
      <c r="C1393" t="s">
        <v>987</v>
      </c>
      <c r="D1393" s="1" t="s">
        <v>506</v>
      </c>
      <c r="E1393" s="13" t="s">
        <v>936</v>
      </c>
      <c r="H1393" t="s">
        <v>739</v>
      </c>
      <c r="I1393" t="s">
        <v>30</v>
      </c>
      <c r="J1393" s="21" t="s">
        <v>335</v>
      </c>
      <c r="K1393" s="71" t="s">
        <v>1115</v>
      </c>
      <c r="L1393" s="20">
        <v>16</v>
      </c>
      <c r="M1393" s="20">
        <v>14.34</v>
      </c>
      <c r="N1393" s="22">
        <v>0.89625</v>
      </c>
    </row>
    <row r="1394" spans="1:14">
      <c r="A1394" s="1" t="s">
        <v>339</v>
      </c>
      <c r="B1394" s="13" t="s">
        <v>986</v>
      </c>
      <c r="C1394" t="s">
        <v>987</v>
      </c>
      <c r="D1394" s="1" t="s">
        <v>506</v>
      </c>
      <c r="E1394" s="13" t="s">
        <v>936</v>
      </c>
      <c r="H1394" t="s">
        <v>739</v>
      </c>
      <c r="I1394" t="s">
        <v>30</v>
      </c>
      <c r="J1394" s="21" t="s">
        <v>335</v>
      </c>
      <c r="K1394" s="71" t="s">
        <v>1116</v>
      </c>
      <c r="L1394" s="20">
        <v>15.24</v>
      </c>
      <c r="M1394" s="20">
        <v>12.99</v>
      </c>
      <c r="N1394" s="22">
        <v>0.852362204724409</v>
      </c>
    </row>
    <row r="1395" spans="1:14">
      <c r="A1395" s="1" t="s">
        <v>339</v>
      </c>
      <c r="B1395" s="13" t="s">
        <v>986</v>
      </c>
      <c r="C1395" t="s">
        <v>987</v>
      </c>
      <c r="D1395" s="1" t="s">
        <v>506</v>
      </c>
      <c r="E1395" s="13" t="s">
        <v>936</v>
      </c>
      <c r="H1395" t="s">
        <v>739</v>
      </c>
      <c r="I1395" t="s">
        <v>30</v>
      </c>
      <c r="J1395" s="21" t="s">
        <v>335</v>
      </c>
      <c r="K1395" s="71" t="s">
        <v>1117</v>
      </c>
      <c r="L1395" s="20">
        <v>15.87</v>
      </c>
      <c r="M1395" s="20">
        <v>13.82</v>
      </c>
      <c r="N1395" s="22">
        <v>0.870825456836799</v>
      </c>
    </row>
    <row r="1396" spans="1:14">
      <c r="A1396" s="1" t="s">
        <v>339</v>
      </c>
      <c r="B1396" s="13" t="s">
        <v>986</v>
      </c>
      <c r="C1396" t="s">
        <v>987</v>
      </c>
      <c r="D1396" s="1" t="s">
        <v>506</v>
      </c>
      <c r="E1396" s="13" t="s">
        <v>936</v>
      </c>
      <c r="H1396" t="s">
        <v>739</v>
      </c>
      <c r="I1396" t="s">
        <v>30</v>
      </c>
      <c r="J1396" s="21" t="s">
        <v>335</v>
      </c>
      <c r="K1396" s="71" t="s">
        <v>1118</v>
      </c>
      <c r="L1396" s="20">
        <v>15.4</v>
      </c>
      <c r="M1396" s="20">
        <v>13.29</v>
      </c>
      <c r="N1396" s="22">
        <v>0.862987012987013</v>
      </c>
    </row>
    <row r="1397" spans="1:15">
      <c r="A1397" s="1" t="s">
        <v>339</v>
      </c>
      <c r="B1397" s="13" t="s">
        <v>986</v>
      </c>
      <c r="C1397" t="s">
        <v>987</v>
      </c>
      <c r="D1397" s="1" t="s">
        <v>506</v>
      </c>
      <c r="E1397" s="13" t="s">
        <v>936</v>
      </c>
      <c r="H1397" t="s">
        <v>739</v>
      </c>
      <c r="I1397" t="s">
        <v>30</v>
      </c>
      <c r="J1397" s="21" t="s">
        <v>335</v>
      </c>
      <c r="K1397" s="71" t="s">
        <v>1119</v>
      </c>
      <c r="L1397" s="20">
        <v>15.71</v>
      </c>
      <c r="M1397" s="20">
        <v>13.72</v>
      </c>
      <c r="N1397" s="22">
        <v>0.87332908975175</v>
      </c>
      <c r="O1397" s="23">
        <v>3.27e-14</v>
      </c>
    </row>
    <row r="1398" spans="1:14">
      <c r="A1398" s="1" t="s">
        <v>339</v>
      </c>
      <c r="B1398" s="13" t="s">
        <v>986</v>
      </c>
      <c r="C1398" t="s">
        <v>987</v>
      </c>
      <c r="D1398" s="1" t="s">
        <v>506</v>
      </c>
      <c r="E1398" s="13" t="s">
        <v>936</v>
      </c>
      <c r="H1398" t="s">
        <v>739</v>
      </c>
      <c r="I1398" t="s">
        <v>30</v>
      </c>
      <c r="J1398" s="21" t="s">
        <v>335</v>
      </c>
      <c r="K1398" s="71" t="s">
        <v>1120</v>
      </c>
      <c r="L1398" s="20">
        <v>21.12</v>
      </c>
      <c r="M1398" s="20">
        <v>20.29</v>
      </c>
      <c r="N1398" s="22">
        <v>0.960700757575757</v>
      </c>
    </row>
    <row r="1399" spans="1:14">
      <c r="A1399" s="1" t="s">
        <v>339</v>
      </c>
      <c r="B1399" s="13" t="s">
        <v>986</v>
      </c>
      <c r="C1399" t="s">
        <v>987</v>
      </c>
      <c r="D1399" s="1" t="s">
        <v>506</v>
      </c>
      <c r="E1399" s="13" t="s">
        <v>936</v>
      </c>
      <c r="H1399" t="s">
        <v>739</v>
      </c>
      <c r="I1399" t="s">
        <v>30</v>
      </c>
      <c r="J1399" s="21" t="s">
        <v>335</v>
      </c>
      <c r="K1399" s="71" t="s">
        <v>1121</v>
      </c>
      <c r="L1399" s="20">
        <v>17.14</v>
      </c>
      <c r="M1399" s="20">
        <v>15.25</v>
      </c>
      <c r="N1399" s="22">
        <v>0.88973162193699</v>
      </c>
    </row>
    <row r="1400" spans="1:14">
      <c r="A1400" s="1" t="s">
        <v>339</v>
      </c>
      <c r="B1400" s="13" t="s">
        <v>986</v>
      </c>
      <c r="C1400" t="s">
        <v>987</v>
      </c>
      <c r="D1400" s="1" t="s">
        <v>506</v>
      </c>
      <c r="E1400" s="13" t="s">
        <v>936</v>
      </c>
      <c r="H1400" t="s">
        <v>739</v>
      </c>
      <c r="I1400" t="s">
        <v>30</v>
      </c>
      <c r="J1400" s="21" t="s">
        <v>335</v>
      </c>
      <c r="K1400" s="71" t="s">
        <v>1122</v>
      </c>
      <c r="L1400" s="20">
        <v>16.61</v>
      </c>
      <c r="M1400" s="20">
        <v>14.54</v>
      </c>
      <c r="N1400" s="22">
        <v>0.875376279349789</v>
      </c>
    </row>
    <row r="1401" spans="1:14">
      <c r="A1401" s="1" t="s">
        <v>339</v>
      </c>
      <c r="B1401" s="13" t="s">
        <v>986</v>
      </c>
      <c r="C1401" t="s">
        <v>987</v>
      </c>
      <c r="D1401" s="1" t="s">
        <v>506</v>
      </c>
      <c r="E1401" s="13" t="s">
        <v>936</v>
      </c>
      <c r="H1401" t="s">
        <v>739</v>
      </c>
      <c r="I1401" t="s">
        <v>30</v>
      </c>
      <c r="J1401" s="21" t="s">
        <v>335</v>
      </c>
      <c r="K1401" s="71" t="s">
        <v>1123</v>
      </c>
      <c r="L1401" s="20">
        <v>15.28</v>
      </c>
      <c r="M1401" s="20">
        <v>13.1</v>
      </c>
      <c r="N1401" s="22">
        <v>0.857329842931937</v>
      </c>
    </row>
    <row r="1402" spans="1:14">
      <c r="A1402" s="1" t="s">
        <v>339</v>
      </c>
      <c r="B1402" s="13" t="s">
        <v>986</v>
      </c>
      <c r="C1402" t="s">
        <v>987</v>
      </c>
      <c r="D1402" s="1" t="s">
        <v>506</v>
      </c>
      <c r="E1402" s="13" t="s">
        <v>936</v>
      </c>
      <c r="H1402" t="s">
        <v>739</v>
      </c>
      <c r="I1402" t="s">
        <v>30</v>
      </c>
      <c r="J1402" s="21" t="s">
        <v>335</v>
      </c>
      <c r="K1402" s="71" t="s">
        <v>1124</v>
      </c>
      <c r="L1402" s="20">
        <v>15.33</v>
      </c>
      <c r="M1402" s="20">
        <v>13.12</v>
      </c>
      <c r="N1402" s="22">
        <v>0.855838225701239</v>
      </c>
    </row>
    <row r="1403" spans="1:14">
      <c r="A1403" s="1" t="s">
        <v>339</v>
      </c>
      <c r="B1403" s="13" t="s">
        <v>986</v>
      </c>
      <c r="C1403" t="s">
        <v>987</v>
      </c>
      <c r="D1403" s="1" t="s">
        <v>506</v>
      </c>
      <c r="E1403" s="13" t="s">
        <v>936</v>
      </c>
      <c r="H1403" t="s">
        <v>739</v>
      </c>
      <c r="I1403" t="s">
        <v>30</v>
      </c>
      <c r="J1403" s="21" t="s">
        <v>335</v>
      </c>
      <c r="K1403" s="71" t="s">
        <v>1125</v>
      </c>
      <c r="L1403" s="20">
        <v>15.98</v>
      </c>
      <c r="M1403" s="20">
        <v>13.76</v>
      </c>
      <c r="N1403" s="22">
        <v>0.86107634543179</v>
      </c>
    </row>
    <row r="1404" spans="1:14">
      <c r="A1404" s="1" t="s">
        <v>339</v>
      </c>
      <c r="B1404" s="13" t="s">
        <v>986</v>
      </c>
      <c r="C1404" t="s">
        <v>987</v>
      </c>
      <c r="D1404" s="1" t="s">
        <v>506</v>
      </c>
      <c r="E1404" s="13" t="s">
        <v>936</v>
      </c>
      <c r="H1404" t="s">
        <v>739</v>
      </c>
      <c r="I1404" t="s">
        <v>30</v>
      </c>
      <c r="J1404" s="21" t="s">
        <v>335</v>
      </c>
      <c r="K1404" s="71" t="s">
        <v>1126</v>
      </c>
      <c r="L1404" s="20">
        <v>16.96</v>
      </c>
      <c r="M1404" s="20">
        <v>14.55</v>
      </c>
      <c r="N1404" s="22">
        <v>0.857900943396226</v>
      </c>
    </row>
    <row r="1405" spans="1:14">
      <c r="A1405" s="1" t="s">
        <v>339</v>
      </c>
      <c r="B1405" s="13" t="s">
        <v>986</v>
      </c>
      <c r="C1405" t="s">
        <v>987</v>
      </c>
      <c r="D1405" s="1" t="s">
        <v>506</v>
      </c>
      <c r="E1405" s="13" t="s">
        <v>936</v>
      </c>
      <c r="H1405" t="s">
        <v>739</v>
      </c>
      <c r="I1405" t="s">
        <v>30</v>
      </c>
      <c r="J1405" s="21" t="s">
        <v>335</v>
      </c>
      <c r="K1405" s="71" t="s">
        <v>1127</v>
      </c>
      <c r="L1405" s="20">
        <v>17.58</v>
      </c>
      <c r="M1405" s="20">
        <v>15.62</v>
      </c>
      <c r="N1405" s="22">
        <v>0.888509670079636</v>
      </c>
    </row>
    <row r="1406" spans="1:14">
      <c r="A1406" s="1" t="s">
        <v>339</v>
      </c>
      <c r="B1406" s="13" t="s">
        <v>986</v>
      </c>
      <c r="C1406" t="s">
        <v>987</v>
      </c>
      <c r="D1406" s="1" t="s">
        <v>506</v>
      </c>
      <c r="E1406" s="13" t="s">
        <v>936</v>
      </c>
      <c r="H1406" t="s">
        <v>739</v>
      </c>
      <c r="I1406" t="s">
        <v>30</v>
      </c>
      <c r="J1406" s="21" t="s">
        <v>335</v>
      </c>
      <c r="K1406" s="71" t="s">
        <v>1128</v>
      </c>
      <c r="L1406" s="20">
        <v>14.7</v>
      </c>
      <c r="M1406" s="20">
        <v>12.21</v>
      </c>
      <c r="N1406" s="22">
        <v>0.830612244897959</v>
      </c>
    </row>
    <row r="1407" spans="1:14">
      <c r="A1407" s="1" t="s">
        <v>339</v>
      </c>
      <c r="B1407" s="13" t="s">
        <v>986</v>
      </c>
      <c r="C1407" t="s">
        <v>987</v>
      </c>
      <c r="D1407" s="1" t="s">
        <v>506</v>
      </c>
      <c r="E1407" s="13" t="s">
        <v>936</v>
      </c>
      <c r="H1407" t="s">
        <v>739</v>
      </c>
      <c r="I1407" t="s">
        <v>30</v>
      </c>
      <c r="J1407" s="21" t="s">
        <v>335</v>
      </c>
      <c r="K1407" s="71" t="s">
        <v>1129</v>
      </c>
      <c r="L1407" s="20">
        <v>14.34</v>
      </c>
      <c r="M1407" s="20">
        <v>11.67</v>
      </c>
      <c r="N1407" s="22">
        <v>0.813807531380753</v>
      </c>
    </row>
    <row r="1408" spans="1:14">
      <c r="A1408" s="1" t="s">
        <v>339</v>
      </c>
      <c r="B1408" s="13" t="s">
        <v>986</v>
      </c>
      <c r="C1408" t="s">
        <v>987</v>
      </c>
      <c r="D1408" s="1" t="s">
        <v>506</v>
      </c>
      <c r="E1408" s="13" t="s">
        <v>936</v>
      </c>
      <c r="H1408" t="s">
        <v>739</v>
      </c>
      <c r="I1408" t="s">
        <v>30</v>
      </c>
      <c r="J1408" s="21" t="s">
        <v>335</v>
      </c>
      <c r="K1408" s="71" t="s">
        <v>1130</v>
      </c>
      <c r="L1408" s="20">
        <v>15.66</v>
      </c>
      <c r="M1408" s="20">
        <v>13.04</v>
      </c>
      <c r="N1408" s="22">
        <v>0.832694763729246</v>
      </c>
    </row>
    <row r="1409" spans="1:14">
      <c r="A1409" s="1" t="s">
        <v>339</v>
      </c>
      <c r="B1409" s="13" t="s">
        <v>986</v>
      </c>
      <c r="C1409" t="s">
        <v>987</v>
      </c>
      <c r="D1409" s="1" t="s">
        <v>506</v>
      </c>
      <c r="E1409" s="13" t="s">
        <v>936</v>
      </c>
      <c r="H1409" t="s">
        <v>739</v>
      </c>
      <c r="I1409" t="s">
        <v>30</v>
      </c>
      <c r="J1409" s="21" t="s">
        <v>335</v>
      </c>
      <c r="K1409" s="71" t="s">
        <v>1131</v>
      </c>
      <c r="L1409" s="20">
        <v>14.76</v>
      </c>
      <c r="M1409" s="20">
        <v>12.42</v>
      </c>
      <c r="N1409" s="22">
        <v>0.841463414634146</v>
      </c>
    </row>
    <row r="1410" spans="1:14">
      <c r="A1410" s="1" t="s">
        <v>339</v>
      </c>
      <c r="B1410" s="13" t="s">
        <v>986</v>
      </c>
      <c r="C1410" t="s">
        <v>987</v>
      </c>
      <c r="D1410" s="1" t="s">
        <v>506</v>
      </c>
      <c r="E1410" s="13" t="s">
        <v>936</v>
      </c>
      <c r="H1410" t="s">
        <v>739</v>
      </c>
      <c r="I1410" t="s">
        <v>30</v>
      </c>
      <c r="J1410" s="21" t="s">
        <v>335</v>
      </c>
      <c r="K1410" s="71" t="s">
        <v>1132</v>
      </c>
      <c r="L1410" s="20">
        <v>15.13</v>
      </c>
      <c r="M1410" s="20">
        <v>12.74</v>
      </c>
      <c r="N1410" s="22">
        <v>0.842035690680767</v>
      </c>
    </row>
    <row r="1411" spans="1:14">
      <c r="A1411" s="1" t="s">
        <v>339</v>
      </c>
      <c r="B1411" s="13" t="s">
        <v>986</v>
      </c>
      <c r="C1411" t="s">
        <v>987</v>
      </c>
      <c r="D1411" s="1" t="s">
        <v>506</v>
      </c>
      <c r="E1411" s="13" t="s">
        <v>936</v>
      </c>
      <c r="H1411" t="s">
        <v>739</v>
      </c>
      <c r="I1411" t="s">
        <v>30</v>
      </c>
      <c r="J1411" s="21" t="s">
        <v>335</v>
      </c>
      <c r="K1411" s="71" t="s">
        <v>1133</v>
      </c>
      <c r="L1411" s="20">
        <v>14.78</v>
      </c>
      <c r="M1411" s="20">
        <v>12.25</v>
      </c>
      <c r="N1411" s="22">
        <v>0.828822733423545</v>
      </c>
    </row>
    <row r="1412" spans="1:14">
      <c r="A1412" s="1" t="s">
        <v>339</v>
      </c>
      <c r="B1412" s="13" t="s">
        <v>986</v>
      </c>
      <c r="C1412" t="s">
        <v>987</v>
      </c>
      <c r="D1412" s="1" t="s">
        <v>506</v>
      </c>
      <c r="E1412" s="13" t="s">
        <v>936</v>
      </c>
      <c r="H1412" t="s">
        <v>739</v>
      </c>
      <c r="I1412" t="s">
        <v>30</v>
      </c>
      <c r="J1412" s="21" t="s">
        <v>335</v>
      </c>
      <c r="K1412" s="71" t="s">
        <v>1134</v>
      </c>
      <c r="L1412" s="20">
        <v>16.56</v>
      </c>
      <c r="M1412" s="20">
        <v>13.81</v>
      </c>
      <c r="N1412" s="22">
        <v>0.833937198067633</v>
      </c>
    </row>
    <row r="1413" spans="1:14">
      <c r="A1413" s="1" t="s">
        <v>339</v>
      </c>
      <c r="B1413" s="13" t="s">
        <v>986</v>
      </c>
      <c r="C1413" t="s">
        <v>987</v>
      </c>
      <c r="D1413" s="1" t="s">
        <v>506</v>
      </c>
      <c r="E1413" s="13" t="s">
        <v>936</v>
      </c>
      <c r="H1413" t="s">
        <v>739</v>
      </c>
      <c r="I1413" t="s">
        <v>30</v>
      </c>
      <c r="J1413" s="21" t="s">
        <v>335</v>
      </c>
      <c r="K1413" s="71" t="s">
        <v>1135</v>
      </c>
      <c r="L1413" s="20">
        <v>14.81</v>
      </c>
      <c r="M1413" s="20">
        <v>12.42</v>
      </c>
      <c r="N1413" s="22">
        <v>0.838622552329507</v>
      </c>
    </row>
    <row r="1414" spans="1:14">
      <c r="A1414" s="1" t="s">
        <v>339</v>
      </c>
      <c r="B1414" s="13" t="s">
        <v>986</v>
      </c>
      <c r="C1414" t="s">
        <v>987</v>
      </c>
      <c r="D1414" s="1" t="s">
        <v>506</v>
      </c>
      <c r="E1414" s="13" t="s">
        <v>936</v>
      </c>
      <c r="H1414" t="s">
        <v>739</v>
      </c>
      <c r="I1414" t="s">
        <v>30</v>
      </c>
      <c r="J1414" s="21" t="s">
        <v>335</v>
      </c>
      <c r="K1414" s="71" t="s">
        <v>1136</v>
      </c>
      <c r="L1414" s="20">
        <v>15.59</v>
      </c>
      <c r="M1414" s="20">
        <v>13.03</v>
      </c>
      <c r="N1414" s="22">
        <v>0.835792174470815</v>
      </c>
    </row>
    <row r="1415" spans="1:14">
      <c r="A1415" s="1" t="s">
        <v>339</v>
      </c>
      <c r="B1415" s="13" t="s">
        <v>986</v>
      </c>
      <c r="C1415" t="s">
        <v>987</v>
      </c>
      <c r="D1415" s="1" t="s">
        <v>506</v>
      </c>
      <c r="E1415" s="13" t="s">
        <v>936</v>
      </c>
      <c r="H1415" t="s">
        <v>739</v>
      </c>
      <c r="I1415" t="s">
        <v>30</v>
      </c>
      <c r="J1415" s="21" t="s">
        <v>335</v>
      </c>
      <c r="K1415" s="71" t="s">
        <v>1137</v>
      </c>
      <c r="L1415" s="20">
        <v>14.98</v>
      </c>
      <c r="M1415" s="20">
        <v>12.73</v>
      </c>
      <c r="N1415" s="22">
        <v>0.849799732977303</v>
      </c>
    </row>
    <row r="1416" spans="1:14">
      <c r="A1416" s="1" t="s">
        <v>339</v>
      </c>
      <c r="B1416" s="13" t="s">
        <v>986</v>
      </c>
      <c r="C1416" t="s">
        <v>987</v>
      </c>
      <c r="D1416" s="1" t="s">
        <v>506</v>
      </c>
      <c r="E1416" s="13" t="s">
        <v>936</v>
      </c>
      <c r="H1416" t="s">
        <v>739</v>
      </c>
      <c r="I1416" t="s">
        <v>30</v>
      </c>
      <c r="J1416" s="21" t="s">
        <v>335</v>
      </c>
      <c r="K1416" s="71" t="s">
        <v>1138</v>
      </c>
      <c r="L1416" s="20">
        <v>15.36</v>
      </c>
      <c r="M1416" s="20">
        <v>13.02</v>
      </c>
      <c r="N1416" s="22">
        <v>0.84765625</v>
      </c>
    </row>
    <row r="1417" spans="1:14">
      <c r="A1417" s="1" t="s">
        <v>339</v>
      </c>
      <c r="B1417" s="13" t="s">
        <v>986</v>
      </c>
      <c r="C1417" t="s">
        <v>987</v>
      </c>
      <c r="D1417" s="1" t="s">
        <v>506</v>
      </c>
      <c r="E1417" s="13" t="s">
        <v>936</v>
      </c>
      <c r="H1417" t="s">
        <v>739</v>
      </c>
      <c r="I1417" t="s">
        <v>30</v>
      </c>
      <c r="J1417" s="21" t="s">
        <v>335</v>
      </c>
      <c r="K1417" s="71" t="s">
        <v>1139</v>
      </c>
      <c r="L1417" s="20">
        <v>14.86</v>
      </c>
      <c r="M1417" s="20">
        <v>12.13</v>
      </c>
      <c r="N1417" s="22">
        <v>0.81628532974428</v>
      </c>
    </row>
    <row r="1418" spans="1:14">
      <c r="A1418" s="1" t="s">
        <v>339</v>
      </c>
      <c r="B1418" s="13" t="s">
        <v>986</v>
      </c>
      <c r="C1418" t="s">
        <v>987</v>
      </c>
      <c r="D1418" s="1" t="s">
        <v>506</v>
      </c>
      <c r="E1418" s="13" t="s">
        <v>936</v>
      </c>
      <c r="H1418" t="s">
        <v>739</v>
      </c>
      <c r="I1418" t="s">
        <v>30</v>
      </c>
      <c r="J1418" s="21" t="s">
        <v>335</v>
      </c>
      <c r="K1418" s="71" t="s">
        <v>1140</v>
      </c>
      <c r="L1418" s="20">
        <v>15.87</v>
      </c>
      <c r="M1418" s="20">
        <v>13.24</v>
      </c>
      <c r="N1418" s="22">
        <v>0.834278512917454</v>
      </c>
    </row>
    <row r="1419" spans="1:14">
      <c r="A1419" s="1" t="s">
        <v>339</v>
      </c>
      <c r="B1419" s="13" t="s">
        <v>986</v>
      </c>
      <c r="C1419" t="s">
        <v>987</v>
      </c>
      <c r="D1419" s="1" t="s">
        <v>506</v>
      </c>
      <c r="E1419" s="13" t="s">
        <v>936</v>
      </c>
      <c r="H1419" t="s">
        <v>739</v>
      </c>
      <c r="I1419" t="s">
        <v>30</v>
      </c>
      <c r="J1419" s="21" t="s">
        <v>335</v>
      </c>
      <c r="K1419" s="71" t="s">
        <v>1141</v>
      </c>
      <c r="L1419" s="20">
        <v>16.77</v>
      </c>
      <c r="M1419" s="20">
        <v>14.22</v>
      </c>
      <c r="N1419" s="22">
        <v>0.847942754919499</v>
      </c>
    </row>
    <row r="1420" spans="1:14">
      <c r="A1420" s="1" t="s">
        <v>339</v>
      </c>
      <c r="B1420" s="13" t="s">
        <v>986</v>
      </c>
      <c r="C1420" t="s">
        <v>987</v>
      </c>
      <c r="D1420" s="1" t="s">
        <v>506</v>
      </c>
      <c r="E1420" s="13" t="s">
        <v>936</v>
      </c>
      <c r="H1420" t="s">
        <v>739</v>
      </c>
      <c r="I1420" t="s">
        <v>30</v>
      </c>
      <c r="J1420" s="21" t="s">
        <v>335</v>
      </c>
      <c r="K1420" s="71" t="s">
        <v>1142</v>
      </c>
      <c r="L1420" s="20">
        <v>16.9</v>
      </c>
      <c r="M1420" s="20">
        <v>14.35</v>
      </c>
      <c r="N1420" s="22">
        <v>0.849112426035503</v>
      </c>
    </row>
    <row r="1421" spans="1:14">
      <c r="A1421" s="1" t="s">
        <v>339</v>
      </c>
      <c r="B1421" s="13" t="s">
        <v>986</v>
      </c>
      <c r="C1421" t="s">
        <v>987</v>
      </c>
      <c r="D1421" s="1" t="s">
        <v>506</v>
      </c>
      <c r="E1421" s="13" t="s">
        <v>936</v>
      </c>
      <c r="H1421" t="s">
        <v>739</v>
      </c>
      <c r="I1421" t="s">
        <v>30</v>
      </c>
      <c r="J1421" s="21" t="s">
        <v>335</v>
      </c>
      <c r="K1421" s="71" t="s">
        <v>1143</v>
      </c>
      <c r="L1421" s="20">
        <v>16.52</v>
      </c>
      <c r="M1421" s="20">
        <v>13.64</v>
      </c>
      <c r="N1421" s="22">
        <v>0.825665859564165</v>
      </c>
    </row>
    <row r="1422" spans="1:14">
      <c r="A1422" s="1" t="s">
        <v>339</v>
      </c>
      <c r="B1422" s="13" t="s">
        <v>986</v>
      </c>
      <c r="C1422" t="s">
        <v>987</v>
      </c>
      <c r="D1422" s="1" t="s">
        <v>506</v>
      </c>
      <c r="E1422" s="13" t="s">
        <v>936</v>
      </c>
      <c r="H1422" t="s">
        <v>739</v>
      </c>
      <c r="I1422" t="s">
        <v>30</v>
      </c>
      <c r="J1422" s="21" t="s">
        <v>335</v>
      </c>
      <c r="K1422" s="71" t="s">
        <v>1144</v>
      </c>
      <c r="L1422" s="20">
        <v>17.73</v>
      </c>
      <c r="M1422" s="20">
        <v>15.42</v>
      </c>
      <c r="N1422" s="22">
        <v>0.869712351945855</v>
      </c>
    </row>
    <row r="1423" spans="1:14">
      <c r="A1423" s="1" t="s">
        <v>339</v>
      </c>
      <c r="B1423" s="13" t="s">
        <v>986</v>
      </c>
      <c r="C1423" t="s">
        <v>987</v>
      </c>
      <c r="D1423" s="1" t="s">
        <v>506</v>
      </c>
      <c r="E1423" s="13" t="s">
        <v>936</v>
      </c>
      <c r="H1423" t="s">
        <v>739</v>
      </c>
      <c r="I1423" t="s">
        <v>30</v>
      </c>
      <c r="J1423" s="21" t="s">
        <v>335</v>
      </c>
      <c r="K1423" s="71" t="s">
        <v>1145</v>
      </c>
      <c r="L1423" s="20">
        <v>17.1</v>
      </c>
      <c r="M1423" s="20">
        <v>14.67</v>
      </c>
      <c r="N1423" s="22">
        <v>0.857894736842105</v>
      </c>
    </row>
    <row r="1424" spans="1:14">
      <c r="A1424" s="1" t="s">
        <v>339</v>
      </c>
      <c r="B1424" s="13" t="s">
        <v>986</v>
      </c>
      <c r="C1424" t="s">
        <v>987</v>
      </c>
      <c r="D1424" s="1" t="s">
        <v>506</v>
      </c>
      <c r="E1424" s="13" t="s">
        <v>936</v>
      </c>
      <c r="H1424" t="s">
        <v>739</v>
      </c>
      <c r="I1424" t="s">
        <v>30</v>
      </c>
      <c r="J1424" s="21" t="s">
        <v>335</v>
      </c>
      <c r="K1424" s="71" t="s">
        <v>1146</v>
      </c>
      <c r="L1424" s="20">
        <v>16.26</v>
      </c>
      <c r="M1424" s="20">
        <v>13.87</v>
      </c>
      <c r="N1424" s="22">
        <v>0.853013530135301</v>
      </c>
    </row>
    <row r="1425" spans="1:14">
      <c r="A1425" s="1" t="s">
        <v>339</v>
      </c>
      <c r="B1425" s="13" t="s">
        <v>986</v>
      </c>
      <c r="C1425" t="s">
        <v>987</v>
      </c>
      <c r="D1425" s="1" t="s">
        <v>506</v>
      </c>
      <c r="E1425" s="13" t="s">
        <v>936</v>
      </c>
      <c r="H1425" t="s">
        <v>739</v>
      </c>
      <c r="I1425" t="s">
        <v>30</v>
      </c>
      <c r="J1425" s="21" t="s">
        <v>335</v>
      </c>
      <c r="K1425" s="71" t="s">
        <v>1147</v>
      </c>
      <c r="L1425" s="20">
        <v>17.07</v>
      </c>
      <c r="M1425" s="20">
        <v>14.52</v>
      </c>
      <c r="N1425" s="22">
        <v>0.850615114235501</v>
      </c>
    </row>
    <row r="1426" spans="1:14">
      <c r="A1426" s="1" t="s">
        <v>339</v>
      </c>
      <c r="B1426" s="13" t="s">
        <v>986</v>
      </c>
      <c r="C1426" t="s">
        <v>987</v>
      </c>
      <c r="D1426" s="1" t="s">
        <v>506</v>
      </c>
      <c r="E1426" s="13" t="s">
        <v>936</v>
      </c>
      <c r="H1426" t="s">
        <v>739</v>
      </c>
      <c r="I1426" t="s">
        <v>30</v>
      </c>
      <c r="J1426" s="21" t="s">
        <v>335</v>
      </c>
      <c r="K1426" s="71" t="s">
        <v>1148</v>
      </c>
      <c r="L1426" s="20">
        <v>17.17</v>
      </c>
      <c r="M1426" s="20">
        <v>14.67</v>
      </c>
      <c r="N1426" s="22">
        <v>0.854397204426325</v>
      </c>
    </row>
    <row r="1427" spans="1:14">
      <c r="A1427" s="1" t="s">
        <v>339</v>
      </c>
      <c r="B1427" s="13" t="s">
        <v>986</v>
      </c>
      <c r="C1427" t="s">
        <v>987</v>
      </c>
      <c r="D1427" s="1" t="s">
        <v>506</v>
      </c>
      <c r="E1427" s="13" t="s">
        <v>936</v>
      </c>
      <c r="H1427" t="s">
        <v>739</v>
      </c>
      <c r="I1427" t="s">
        <v>30</v>
      </c>
      <c r="J1427" s="21" t="s">
        <v>335</v>
      </c>
      <c r="K1427" s="71" t="s">
        <v>1149</v>
      </c>
      <c r="L1427" s="20">
        <v>16.9</v>
      </c>
      <c r="M1427" s="20">
        <v>14.35</v>
      </c>
      <c r="N1427" s="22">
        <v>0.849112426035503</v>
      </c>
    </row>
    <row r="1428" spans="1:14">
      <c r="A1428" s="1" t="s">
        <v>339</v>
      </c>
      <c r="B1428" s="13" t="s">
        <v>986</v>
      </c>
      <c r="C1428" t="s">
        <v>987</v>
      </c>
      <c r="D1428" s="1" t="s">
        <v>506</v>
      </c>
      <c r="E1428" s="13" t="s">
        <v>936</v>
      </c>
      <c r="H1428" t="s">
        <v>739</v>
      </c>
      <c r="I1428" t="s">
        <v>30</v>
      </c>
      <c r="J1428" s="21" t="s">
        <v>335</v>
      </c>
      <c r="K1428" s="71" t="s">
        <v>1150</v>
      </c>
      <c r="L1428" s="20">
        <v>16.4</v>
      </c>
      <c r="M1428" s="20">
        <v>13.97</v>
      </c>
      <c r="N1428" s="22">
        <v>0.851829268292683</v>
      </c>
    </row>
    <row r="1429" spans="1:14">
      <c r="A1429" s="1" t="s">
        <v>339</v>
      </c>
      <c r="B1429" s="13" t="s">
        <v>986</v>
      </c>
      <c r="C1429" t="s">
        <v>987</v>
      </c>
      <c r="D1429" s="1" t="s">
        <v>506</v>
      </c>
      <c r="E1429" s="13" t="s">
        <v>936</v>
      </c>
      <c r="H1429" t="s">
        <v>739</v>
      </c>
      <c r="I1429" t="s">
        <v>30</v>
      </c>
      <c r="J1429" s="21" t="s">
        <v>335</v>
      </c>
      <c r="K1429" s="71" t="s">
        <v>1151</v>
      </c>
      <c r="L1429" s="20">
        <v>16.78</v>
      </c>
      <c r="M1429" s="20">
        <v>14.46</v>
      </c>
      <c r="N1429" s="22">
        <v>0.861740166865316</v>
      </c>
    </row>
    <row r="1430" spans="1:14">
      <c r="A1430" s="1" t="s">
        <v>339</v>
      </c>
      <c r="B1430" s="13" t="s">
        <v>986</v>
      </c>
      <c r="C1430" t="s">
        <v>987</v>
      </c>
      <c r="D1430" s="1" t="s">
        <v>506</v>
      </c>
      <c r="E1430" s="13" t="s">
        <v>936</v>
      </c>
      <c r="H1430" t="s">
        <v>739</v>
      </c>
      <c r="I1430" t="s">
        <v>30</v>
      </c>
      <c r="J1430" s="21" t="s">
        <v>335</v>
      </c>
      <c r="K1430" s="71" t="s">
        <v>1152</v>
      </c>
      <c r="L1430" s="20">
        <v>17.03</v>
      </c>
      <c r="M1430" s="20">
        <v>14.62</v>
      </c>
      <c r="N1430" s="22">
        <v>0.858485026423958</v>
      </c>
    </row>
    <row r="1431" spans="1:14">
      <c r="A1431" s="1" t="s">
        <v>339</v>
      </c>
      <c r="B1431" s="13" t="s">
        <v>986</v>
      </c>
      <c r="C1431" t="s">
        <v>987</v>
      </c>
      <c r="D1431" s="1" t="s">
        <v>506</v>
      </c>
      <c r="E1431" s="13" t="s">
        <v>936</v>
      </c>
      <c r="H1431" t="s">
        <v>739</v>
      </c>
      <c r="I1431" t="s">
        <v>30</v>
      </c>
      <c r="J1431" s="21" t="s">
        <v>335</v>
      </c>
      <c r="K1431" s="71" t="s">
        <v>1153</v>
      </c>
      <c r="L1431" s="20">
        <v>16.23</v>
      </c>
      <c r="M1431" s="20">
        <v>13.62</v>
      </c>
      <c r="N1431" s="22">
        <v>0.839186691312384</v>
      </c>
    </row>
    <row r="1432" spans="1:14">
      <c r="A1432" s="1" t="s">
        <v>339</v>
      </c>
      <c r="B1432" s="13" t="s">
        <v>986</v>
      </c>
      <c r="C1432" t="s">
        <v>987</v>
      </c>
      <c r="D1432" s="1" t="s">
        <v>506</v>
      </c>
      <c r="E1432" s="13" t="s">
        <v>936</v>
      </c>
      <c r="H1432" t="s">
        <v>739</v>
      </c>
      <c r="I1432" t="s">
        <v>30</v>
      </c>
      <c r="J1432" s="21" t="s">
        <v>335</v>
      </c>
      <c r="K1432" s="71" t="s">
        <v>1154</v>
      </c>
      <c r="L1432" s="20">
        <v>16.58</v>
      </c>
      <c r="M1432" s="20">
        <v>14.24</v>
      </c>
      <c r="N1432" s="22">
        <v>0.858866103739445</v>
      </c>
    </row>
    <row r="1433" spans="1:14">
      <c r="A1433" s="1" t="s">
        <v>339</v>
      </c>
      <c r="B1433" s="13" t="s">
        <v>986</v>
      </c>
      <c r="C1433" t="s">
        <v>987</v>
      </c>
      <c r="D1433" s="1" t="s">
        <v>506</v>
      </c>
      <c r="E1433" s="13" t="s">
        <v>936</v>
      </c>
      <c r="H1433" t="s">
        <v>739</v>
      </c>
      <c r="I1433" t="s">
        <v>30</v>
      </c>
      <c r="J1433" s="21" t="s">
        <v>335</v>
      </c>
      <c r="K1433" s="71" t="s">
        <v>1155</v>
      </c>
      <c r="L1433" s="20">
        <v>16.66</v>
      </c>
      <c r="M1433" s="20">
        <v>14.16</v>
      </c>
      <c r="N1433" s="22">
        <v>0.849939975990396</v>
      </c>
    </row>
    <row r="1434" spans="1:14">
      <c r="A1434" s="1" t="s">
        <v>339</v>
      </c>
      <c r="B1434" s="13" t="s">
        <v>986</v>
      </c>
      <c r="C1434" t="s">
        <v>987</v>
      </c>
      <c r="D1434" s="1" t="s">
        <v>506</v>
      </c>
      <c r="E1434" s="13" t="s">
        <v>936</v>
      </c>
      <c r="H1434" t="s">
        <v>739</v>
      </c>
      <c r="I1434" t="s">
        <v>30</v>
      </c>
      <c r="J1434" s="21" t="s">
        <v>335</v>
      </c>
      <c r="K1434" s="71" t="s">
        <v>1156</v>
      </c>
      <c r="L1434" s="20">
        <v>15.73</v>
      </c>
      <c r="M1434" s="20">
        <v>12.81</v>
      </c>
      <c r="N1434" s="22">
        <v>0.814367450731087</v>
      </c>
    </row>
    <row r="1435" spans="1:15">
      <c r="A1435" s="1" t="s">
        <v>339</v>
      </c>
      <c r="B1435" s="13" t="s">
        <v>986</v>
      </c>
      <c r="C1435" t="s">
        <v>987</v>
      </c>
      <c r="D1435" s="1" t="s">
        <v>506</v>
      </c>
      <c r="E1435" s="13" t="s">
        <v>936</v>
      </c>
      <c r="H1435" t="s">
        <v>739</v>
      </c>
      <c r="I1435" t="s">
        <v>30</v>
      </c>
      <c r="J1435" s="21" t="s">
        <v>335</v>
      </c>
      <c r="K1435" s="71" t="s">
        <v>1157</v>
      </c>
      <c r="L1435" s="20">
        <v>17.42</v>
      </c>
      <c r="M1435" s="20">
        <v>14.89</v>
      </c>
      <c r="N1435" s="22">
        <v>0.854764638346728</v>
      </c>
      <c r="O1435" s="23">
        <v>3.31e-14</v>
      </c>
    </row>
    <row r="1436" spans="1:15">
      <c r="A1436" s="1" t="s">
        <v>339</v>
      </c>
      <c r="B1436" s="13" t="s">
        <v>986</v>
      </c>
      <c r="C1436" t="s">
        <v>987</v>
      </c>
      <c r="D1436" s="1" t="s">
        <v>506</v>
      </c>
      <c r="E1436" s="13" t="s">
        <v>936</v>
      </c>
      <c r="H1436" t="s">
        <v>739</v>
      </c>
      <c r="I1436" t="s">
        <v>30</v>
      </c>
      <c r="J1436" s="21" t="s">
        <v>335</v>
      </c>
      <c r="K1436" s="71" t="s">
        <v>1158</v>
      </c>
      <c r="L1436" s="20">
        <v>16.88</v>
      </c>
      <c r="M1436" s="20">
        <v>14.53</v>
      </c>
      <c r="N1436" s="22">
        <v>0.860781990521327</v>
      </c>
      <c r="O1436" s="23">
        <v>3.6e-14</v>
      </c>
    </row>
    <row r="1437" spans="1:14">
      <c r="A1437" s="1" t="s">
        <v>339</v>
      </c>
      <c r="B1437" s="13" t="s">
        <v>986</v>
      </c>
      <c r="C1437" t="s">
        <v>987</v>
      </c>
      <c r="D1437" s="1" t="s">
        <v>506</v>
      </c>
      <c r="E1437" s="13" t="s">
        <v>936</v>
      </c>
      <c r="H1437" t="s">
        <v>739</v>
      </c>
      <c r="I1437" t="s">
        <v>30</v>
      </c>
      <c r="J1437" s="21" t="s">
        <v>335</v>
      </c>
      <c r="K1437" s="71" t="s">
        <v>1159</v>
      </c>
      <c r="L1437" s="20">
        <v>34.01</v>
      </c>
      <c r="M1437" s="20">
        <v>31.85</v>
      </c>
      <c r="N1437" s="22">
        <v>0.936489267862394</v>
      </c>
    </row>
    <row r="1438" spans="1:14">
      <c r="A1438" s="1" t="s">
        <v>339</v>
      </c>
      <c r="B1438" s="13" t="s">
        <v>986</v>
      </c>
      <c r="C1438" t="s">
        <v>987</v>
      </c>
      <c r="D1438" s="1" t="s">
        <v>506</v>
      </c>
      <c r="E1438" s="13" t="s">
        <v>936</v>
      </c>
      <c r="H1438" t="s">
        <v>739</v>
      </c>
      <c r="I1438" t="s">
        <v>30</v>
      </c>
      <c r="J1438" s="21" t="s">
        <v>335</v>
      </c>
      <c r="K1438" s="71" t="s">
        <v>1160</v>
      </c>
      <c r="L1438" s="20">
        <v>34.48</v>
      </c>
      <c r="M1438" s="20">
        <v>32.2</v>
      </c>
      <c r="N1438" s="22">
        <v>0.933874709976798</v>
      </c>
    </row>
    <row r="1439" spans="1:14">
      <c r="A1439" s="1" t="s">
        <v>339</v>
      </c>
      <c r="B1439" s="13" t="s">
        <v>986</v>
      </c>
      <c r="C1439" t="s">
        <v>987</v>
      </c>
      <c r="D1439" s="1" t="s">
        <v>506</v>
      </c>
      <c r="E1439" s="13" t="s">
        <v>936</v>
      </c>
      <c r="H1439" t="s">
        <v>739</v>
      </c>
      <c r="I1439" t="s">
        <v>30</v>
      </c>
      <c r="J1439" s="21" t="s">
        <v>335</v>
      </c>
      <c r="K1439" s="71" t="s">
        <v>1161</v>
      </c>
      <c r="L1439" s="20">
        <v>35.69</v>
      </c>
      <c r="M1439" s="20">
        <v>33.51</v>
      </c>
      <c r="N1439" s="22">
        <v>0.938918464555898</v>
      </c>
    </row>
    <row r="1440" spans="1:14">
      <c r="A1440" s="1" t="s">
        <v>339</v>
      </c>
      <c r="B1440" s="13" t="s">
        <v>986</v>
      </c>
      <c r="C1440" t="s">
        <v>987</v>
      </c>
      <c r="D1440" s="1" t="s">
        <v>506</v>
      </c>
      <c r="E1440" s="13" t="s">
        <v>936</v>
      </c>
      <c r="H1440" t="s">
        <v>739</v>
      </c>
      <c r="I1440" t="s">
        <v>30</v>
      </c>
      <c r="J1440" s="21" t="s">
        <v>335</v>
      </c>
      <c r="K1440" s="71" t="s">
        <v>1162</v>
      </c>
      <c r="L1440" s="20">
        <v>34.91</v>
      </c>
      <c r="M1440" s="20">
        <v>32.74</v>
      </c>
      <c r="N1440" s="22">
        <v>0.937840160412489</v>
      </c>
    </row>
    <row r="1441" spans="1:14">
      <c r="A1441" s="1" t="s">
        <v>339</v>
      </c>
      <c r="B1441" s="13" t="s">
        <v>986</v>
      </c>
      <c r="C1441" t="s">
        <v>987</v>
      </c>
      <c r="D1441" s="1" t="s">
        <v>506</v>
      </c>
      <c r="E1441" s="13" t="s">
        <v>936</v>
      </c>
      <c r="H1441" t="s">
        <v>739</v>
      </c>
      <c r="I1441" t="s">
        <v>30</v>
      </c>
      <c r="J1441" s="21" t="s">
        <v>335</v>
      </c>
      <c r="K1441" s="71" t="s">
        <v>1163</v>
      </c>
      <c r="L1441" s="20">
        <v>37.2</v>
      </c>
      <c r="M1441" s="20">
        <v>36.28</v>
      </c>
      <c r="N1441" s="22">
        <v>0.975268817204301</v>
      </c>
    </row>
    <row r="1442" spans="1:14">
      <c r="A1442" s="1" t="s">
        <v>339</v>
      </c>
      <c r="B1442" s="13" t="s">
        <v>986</v>
      </c>
      <c r="C1442" t="s">
        <v>987</v>
      </c>
      <c r="D1442" s="1" t="s">
        <v>506</v>
      </c>
      <c r="E1442" s="13" t="s">
        <v>936</v>
      </c>
      <c r="H1442" t="s">
        <v>739</v>
      </c>
      <c r="I1442" t="s">
        <v>30</v>
      </c>
      <c r="J1442" s="21" t="s">
        <v>335</v>
      </c>
      <c r="K1442" s="71" t="s">
        <v>1164</v>
      </c>
      <c r="L1442" s="20">
        <v>30.9</v>
      </c>
      <c r="M1442" s="20">
        <v>28.62</v>
      </c>
      <c r="N1442" s="22">
        <v>0.92621359223301</v>
      </c>
    </row>
    <row r="1443" spans="1:14">
      <c r="A1443" s="1" t="s">
        <v>339</v>
      </c>
      <c r="B1443" s="13" t="s">
        <v>986</v>
      </c>
      <c r="C1443" t="s">
        <v>987</v>
      </c>
      <c r="D1443" s="1" t="s">
        <v>506</v>
      </c>
      <c r="E1443" s="13" t="s">
        <v>936</v>
      </c>
      <c r="H1443" t="s">
        <v>739</v>
      </c>
      <c r="I1443" t="s">
        <v>30</v>
      </c>
      <c r="J1443" s="21" t="s">
        <v>335</v>
      </c>
      <c r="K1443" s="71" t="s">
        <v>1165</v>
      </c>
      <c r="L1443" s="20">
        <v>37.6</v>
      </c>
      <c r="M1443" s="20">
        <v>35.89</v>
      </c>
      <c r="N1443" s="22">
        <v>0.954521276595745</v>
      </c>
    </row>
    <row r="1444" spans="1:14">
      <c r="A1444" s="1" t="s">
        <v>339</v>
      </c>
      <c r="B1444" s="13" t="s">
        <v>986</v>
      </c>
      <c r="C1444" t="s">
        <v>987</v>
      </c>
      <c r="D1444" s="1" t="s">
        <v>506</v>
      </c>
      <c r="E1444" s="13" t="s">
        <v>936</v>
      </c>
      <c r="H1444" t="s">
        <v>739</v>
      </c>
      <c r="I1444" t="s">
        <v>30</v>
      </c>
      <c r="J1444" s="21" t="s">
        <v>335</v>
      </c>
      <c r="K1444" s="71" t="s">
        <v>1166</v>
      </c>
      <c r="L1444" s="20">
        <v>36.43</v>
      </c>
      <c r="M1444" s="20">
        <v>34.57</v>
      </c>
      <c r="N1444" s="22">
        <v>0.948943178698875</v>
      </c>
    </row>
    <row r="1445" spans="1:14">
      <c r="A1445" s="1" t="s">
        <v>339</v>
      </c>
      <c r="B1445" s="13" t="s">
        <v>986</v>
      </c>
      <c r="C1445" t="s">
        <v>987</v>
      </c>
      <c r="D1445" s="1" t="s">
        <v>506</v>
      </c>
      <c r="E1445" s="13" t="s">
        <v>936</v>
      </c>
      <c r="H1445" t="s">
        <v>739</v>
      </c>
      <c r="I1445" t="s">
        <v>30</v>
      </c>
      <c r="J1445" s="21" t="s">
        <v>335</v>
      </c>
      <c r="K1445" s="71" t="s">
        <v>1167</v>
      </c>
      <c r="L1445" s="20">
        <v>36.35</v>
      </c>
      <c r="M1445" s="20">
        <v>34.18</v>
      </c>
      <c r="N1445" s="22">
        <v>0.940302613480055</v>
      </c>
    </row>
    <row r="1446" spans="1:14">
      <c r="A1446" s="1" t="s">
        <v>339</v>
      </c>
      <c r="B1446" s="13" t="s">
        <v>986</v>
      </c>
      <c r="C1446" t="s">
        <v>987</v>
      </c>
      <c r="D1446" s="1" t="s">
        <v>506</v>
      </c>
      <c r="E1446" s="13" t="s">
        <v>936</v>
      </c>
      <c r="H1446" t="s">
        <v>739</v>
      </c>
      <c r="I1446" t="s">
        <v>30</v>
      </c>
      <c r="J1446" s="21" t="s">
        <v>335</v>
      </c>
      <c r="K1446" s="71" t="s">
        <v>1168</v>
      </c>
      <c r="L1446" s="20">
        <v>37.55</v>
      </c>
      <c r="M1446" s="20">
        <v>35.47</v>
      </c>
      <c r="N1446" s="22">
        <v>0.944607190412783</v>
      </c>
    </row>
    <row r="1447" spans="1:14">
      <c r="A1447" s="1" t="s">
        <v>339</v>
      </c>
      <c r="B1447" s="13" t="s">
        <v>986</v>
      </c>
      <c r="C1447" t="s">
        <v>987</v>
      </c>
      <c r="D1447" s="1" t="s">
        <v>506</v>
      </c>
      <c r="E1447" s="13" t="s">
        <v>936</v>
      </c>
      <c r="H1447" t="s">
        <v>739</v>
      </c>
      <c r="I1447" t="s">
        <v>30</v>
      </c>
      <c r="J1447" s="21" t="s">
        <v>335</v>
      </c>
      <c r="K1447" s="71" t="s">
        <v>1169</v>
      </c>
      <c r="L1447" s="20">
        <v>33.83</v>
      </c>
      <c r="M1447" s="20">
        <v>31.72</v>
      </c>
      <c r="N1447" s="22">
        <v>0.937629323086018</v>
      </c>
    </row>
    <row r="1448" spans="1:14">
      <c r="A1448" s="1" t="s">
        <v>339</v>
      </c>
      <c r="B1448" s="13" t="s">
        <v>986</v>
      </c>
      <c r="C1448" t="s">
        <v>987</v>
      </c>
      <c r="D1448" s="1" t="s">
        <v>506</v>
      </c>
      <c r="E1448" s="13" t="s">
        <v>936</v>
      </c>
      <c r="H1448" t="s">
        <v>739</v>
      </c>
      <c r="I1448" t="s">
        <v>30</v>
      </c>
      <c r="J1448" s="21" t="s">
        <v>335</v>
      </c>
      <c r="K1448" s="71" t="s">
        <v>1170</v>
      </c>
      <c r="L1448" s="20">
        <v>35.87</v>
      </c>
      <c r="M1448" s="20">
        <v>33.83</v>
      </c>
      <c r="N1448" s="22">
        <v>0.943127962085308</v>
      </c>
    </row>
    <row r="1449" spans="1:14">
      <c r="A1449" s="1" t="s">
        <v>339</v>
      </c>
      <c r="B1449" s="13" t="s">
        <v>986</v>
      </c>
      <c r="C1449" t="s">
        <v>987</v>
      </c>
      <c r="D1449" s="1" t="s">
        <v>506</v>
      </c>
      <c r="E1449" s="13" t="s">
        <v>936</v>
      </c>
      <c r="H1449" t="s">
        <v>739</v>
      </c>
      <c r="I1449" t="s">
        <v>30</v>
      </c>
      <c r="J1449" s="21" t="s">
        <v>335</v>
      </c>
      <c r="K1449" s="71" t="s">
        <v>1171</v>
      </c>
      <c r="L1449" s="20">
        <v>37.75</v>
      </c>
      <c r="M1449" s="20">
        <v>35.76</v>
      </c>
      <c r="N1449" s="22">
        <v>0.94728476821192</v>
      </c>
    </row>
    <row r="1450" spans="1:14">
      <c r="A1450" s="1" t="s">
        <v>339</v>
      </c>
      <c r="B1450" s="13" t="s">
        <v>986</v>
      </c>
      <c r="C1450" t="s">
        <v>987</v>
      </c>
      <c r="D1450" s="1" t="s">
        <v>506</v>
      </c>
      <c r="E1450" s="13" t="s">
        <v>936</v>
      </c>
      <c r="H1450" t="s">
        <v>739</v>
      </c>
      <c r="I1450" t="s">
        <v>30</v>
      </c>
      <c r="J1450" s="21" t="s">
        <v>335</v>
      </c>
      <c r="K1450" s="71" t="s">
        <v>1172</v>
      </c>
      <c r="L1450" s="20">
        <v>35.86</v>
      </c>
      <c r="M1450" s="20">
        <v>33.79</v>
      </c>
      <c r="N1450" s="22">
        <v>0.942275515895148</v>
      </c>
    </row>
    <row r="1451" spans="1:14">
      <c r="A1451" s="1" t="s">
        <v>339</v>
      </c>
      <c r="B1451" s="13" t="s">
        <v>986</v>
      </c>
      <c r="C1451" t="s">
        <v>987</v>
      </c>
      <c r="D1451" s="1" t="s">
        <v>506</v>
      </c>
      <c r="E1451" s="13" t="s">
        <v>936</v>
      </c>
      <c r="H1451" t="s">
        <v>739</v>
      </c>
      <c r="I1451" t="s">
        <v>30</v>
      </c>
      <c r="J1451" s="21" t="s">
        <v>335</v>
      </c>
      <c r="K1451" s="71" t="s">
        <v>1173</v>
      </c>
      <c r="L1451" s="20">
        <v>34.87</v>
      </c>
      <c r="M1451" s="20">
        <v>33</v>
      </c>
      <c r="N1451" s="22">
        <v>0.946372239747634</v>
      </c>
    </row>
    <row r="1452" spans="1:14">
      <c r="A1452" s="1" t="s">
        <v>339</v>
      </c>
      <c r="B1452" s="13" t="s">
        <v>986</v>
      </c>
      <c r="C1452" t="s">
        <v>987</v>
      </c>
      <c r="D1452" s="1" t="s">
        <v>506</v>
      </c>
      <c r="E1452" s="13" t="s">
        <v>936</v>
      </c>
      <c r="H1452" t="s">
        <v>739</v>
      </c>
      <c r="I1452" t="s">
        <v>30</v>
      </c>
      <c r="J1452" s="21" t="s">
        <v>335</v>
      </c>
      <c r="K1452" s="71" t="s">
        <v>1174</v>
      </c>
      <c r="L1452" s="20">
        <v>35.65</v>
      </c>
      <c r="M1452" s="20">
        <v>33.59</v>
      </c>
      <c r="N1452" s="22">
        <v>0.942215988779804</v>
      </c>
    </row>
    <row r="1453" spans="1:14">
      <c r="A1453" s="1" t="s">
        <v>339</v>
      </c>
      <c r="B1453" s="13" t="s">
        <v>986</v>
      </c>
      <c r="C1453" t="s">
        <v>987</v>
      </c>
      <c r="D1453" s="1" t="s">
        <v>506</v>
      </c>
      <c r="E1453" s="13" t="s">
        <v>936</v>
      </c>
      <c r="H1453" t="s">
        <v>739</v>
      </c>
      <c r="I1453" t="s">
        <v>30</v>
      </c>
      <c r="J1453" s="21" t="s">
        <v>335</v>
      </c>
      <c r="K1453" s="71" t="s">
        <v>1175</v>
      </c>
      <c r="L1453" s="20">
        <v>34</v>
      </c>
      <c r="M1453" s="20">
        <v>31.69</v>
      </c>
      <c r="N1453" s="22">
        <v>0.932058823529412</v>
      </c>
    </row>
    <row r="1454" spans="1:14">
      <c r="A1454" s="1" t="s">
        <v>339</v>
      </c>
      <c r="B1454" s="13" t="s">
        <v>986</v>
      </c>
      <c r="C1454" t="s">
        <v>987</v>
      </c>
      <c r="D1454" s="1" t="s">
        <v>506</v>
      </c>
      <c r="E1454" s="13" t="s">
        <v>936</v>
      </c>
      <c r="H1454" t="s">
        <v>739</v>
      </c>
      <c r="I1454" t="s">
        <v>30</v>
      </c>
      <c r="J1454" s="21" t="s">
        <v>335</v>
      </c>
      <c r="K1454" s="71" t="s">
        <v>1176</v>
      </c>
      <c r="L1454" s="20">
        <v>36.37</v>
      </c>
      <c r="M1454" s="20">
        <v>33.59</v>
      </c>
      <c r="N1454" s="22">
        <v>0.923563376409129</v>
      </c>
    </row>
    <row r="1455" spans="1:14">
      <c r="A1455" s="1" t="s">
        <v>339</v>
      </c>
      <c r="B1455" s="13" t="s">
        <v>986</v>
      </c>
      <c r="C1455" t="s">
        <v>987</v>
      </c>
      <c r="D1455" s="1" t="s">
        <v>506</v>
      </c>
      <c r="E1455" s="13" t="s">
        <v>936</v>
      </c>
      <c r="H1455" t="s">
        <v>739</v>
      </c>
      <c r="I1455" t="s">
        <v>30</v>
      </c>
      <c r="J1455" s="21" t="s">
        <v>335</v>
      </c>
      <c r="K1455" s="71" t="s">
        <v>1177</v>
      </c>
      <c r="L1455" s="20">
        <v>34.32</v>
      </c>
      <c r="M1455" s="20">
        <v>32.77</v>
      </c>
      <c r="N1455" s="22">
        <v>0.95483682983683</v>
      </c>
    </row>
    <row r="1456" spans="1:14">
      <c r="A1456" s="1" t="s">
        <v>339</v>
      </c>
      <c r="B1456" s="13" t="s">
        <v>986</v>
      </c>
      <c r="C1456" t="s">
        <v>987</v>
      </c>
      <c r="D1456" s="1" t="s">
        <v>506</v>
      </c>
      <c r="E1456" s="13" t="s">
        <v>936</v>
      </c>
      <c r="H1456" t="s">
        <v>739</v>
      </c>
      <c r="I1456" t="s">
        <v>30</v>
      </c>
      <c r="J1456" s="21" t="s">
        <v>335</v>
      </c>
      <c r="K1456" s="71" t="s">
        <v>1178</v>
      </c>
      <c r="L1456" s="20">
        <v>38.71</v>
      </c>
      <c r="M1456" s="20">
        <v>30.93</v>
      </c>
      <c r="N1456" s="22">
        <v>0.799018341513821</v>
      </c>
    </row>
    <row r="1457" spans="1:14">
      <c r="A1457" s="1" t="s">
        <v>339</v>
      </c>
      <c r="B1457" s="13" t="s">
        <v>986</v>
      </c>
      <c r="C1457" t="s">
        <v>987</v>
      </c>
      <c r="D1457" s="1" t="s">
        <v>506</v>
      </c>
      <c r="E1457" s="13" t="s">
        <v>936</v>
      </c>
      <c r="H1457" t="s">
        <v>739</v>
      </c>
      <c r="I1457" t="s">
        <v>30</v>
      </c>
      <c r="J1457" s="21" t="s">
        <v>335</v>
      </c>
      <c r="K1457" s="71" t="s">
        <v>1179</v>
      </c>
      <c r="L1457" s="20">
        <v>38.76</v>
      </c>
      <c r="M1457" s="20">
        <v>37.29</v>
      </c>
      <c r="N1457" s="22">
        <v>0.962074303405573</v>
      </c>
    </row>
    <row r="1458" spans="1:14">
      <c r="A1458" s="1" t="s">
        <v>339</v>
      </c>
      <c r="B1458" s="13" t="s">
        <v>986</v>
      </c>
      <c r="C1458" t="s">
        <v>987</v>
      </c>
      <c r="D1458" s="1" t="s">
        <v>506</v>
      </c>
      <c r="E1458" s="13" t="s">
        <v>936</v>
      </c>
      <c r="H1458" t="s">
        <v>739</v>
      </c>
      <c r="I1458" t="s">
        <v>30</v>
      </c>
      <c r="J1458" s="21" t="s">
        <v>335</v>
      </c>
      <c r="K1458" s="71" t="s">
        <v>1180</v>
      </c>
      <c r="L1458" s="20">
        <v>44.19</v>
      </c>
      <c r="M1458" s="20">
        <v>42.77</v>
      </c>
      <c r="N1458" s="22">
        <v>0.967866033039149</v>
      </c>
    </row>
    <row r="1459" spans="1:14">
      <c r="A1459" s="1" t="s">
        <v>339</v>
      </c>
      <c r="B1459" s="13" t="s">
        <v>986</v>
      </c>
      <c r="C1459" t="s">
        <v>987</v>
      </c>
      <c r="D1459" s="1" t="s">
        <v>506</v>
      </c>
      <c r="E1459" s="13" t="s">
        <v>936</v>
      </c>
      <c r="H1459" t="s">
        <v>739</v>
      </c>
      <c r="I1459" t="s">
        <v>30</v>
      </c>
      <c r="J1459" s="21" t="s">
        <v>335</v>
      </c>
      <c r="K1459" s="71" t="s">
        <v>1181</v>
      </c>
      <c r="L1459" s="20">
        <v>34.11</v>
      </c>
      <c r="M1459" s="20">
        <v>32.7</v>
      </c>
      <c r="N1459" s="22">
        <v>0.958663148636763</v>
      </c>
    </row>
    <row r="1460" spans="1:14">
      <c r="A1460" s="1" t="s">
        <v>339</v>
      </c>
      <c r="B1460" s="13" t="s">
        <v>986</v>
      </c>
      <c r="C1460" t="s">
        <v>987</v>
      </c>
      <c r="D1460" s="1" t="s">
        <v>506</v>
      </c>
      <c r="E1460" s="13" t="s">
        <v>936</v>
      </c>
      <c r="H1460" t="s">
        <v>739</v>
      </c>
      <c r="I1460" t="s">
        <v>30</v>
      </c>
      <c r="J1460" s="21" t="s">
        <v>335</v>
      </c>
      <c r="K1460" s="71" t="s">
        <v>1182</v>
      </c>
      <c r="L1460" s="20">
        <v>38.17</v>
      </c>
      <c r="M1460" s="20">
        <v>36.78</v>
      </c>
      <c r="N1460" s="22">
        <v>0.963583966465811</v>
      </c>
    </row>
    <row r="1461" spans="1:14">
      <c r="A1461" s="1" t="s">
        <v>339</v>
      </c>
      <c r="B1461" s="13" t="s">
        <v>986</v>
      </c>
      <c r="C1461" t="s">
        <v>987</v>
      </c>
      <c r="D1461" s="1" t="s">
        <v>506</v>
      </c>
      <c r="E1461" s="13" t="s">
        <v>936</v>
      </c>
      <c r="H1461" t="s">
        <v>739</v>
      </c>
      <c r="I1461" t="s">
        <v>30</v>
      </c>
      <c r="J1461" s="21" t="s">
        <v>335</v>
      </c>
      <c r="K1461" s="71" t="s">
        <v>1183</v>
      </c>
      <c r="L1461" s="20">
        <v>38.96</v>
      </c>
      <c r="M1461" s="20">
        <v>37.73</v>
      </c>
      <c r="N1461" s="22">
        <v>0.968429158110883</v>
      </c>
    </row>
    <row r="1462" spans="1:14">
      <c r="A1462" s="1" t="s">
        <v>339</v>
      </c>
      <c r="B1462" s="13" t="s">
        <v>986</v>
      </c>
      <c r="C1462" t="s">
        <v>987</v>
      </c>
      <c r="D1462" s="1" t="s">
        <v>506</v>
      </c>
      <c r="E1462" s="13" t="s">
        <v>936</v>
      </c>
      <c r="H1462" t="s">
        <v>739</v>
      </c>
      <c r="I1462" t="s">
        <v>30</v>
      </c>
      <c r="J1462" s="21" t="s">
        <v>335</v>
      </c>
      <c r="K1462" s="71" t="s">
        <v>1184</v>
      </c>
      <c r="L1462" s="20">
        <v>33.63</v>
      </c>
      <c r="M1462" s="20">
        <v>32.18</v>
      </c>
      <c r="N1462" s="22">
        <v>0.95688373476063</v>
      </c>
    </row>
    <row r="1463" spans="1:14">
      <c r="A1463" s="1" t="s">
        <v>339</v>
      </c>
      <c r="B1463" s="13" t="s">
        <v>986</v>
      </c>
      <c r="C1463" t="s">
        <v>987</v>
      </c>
      <c r="D1463" s="1" t="s">
        <v>506</v>
      </c>
      <c r="E1463" s="13" t="s">
        <v>936</v>
      </c>
      <c r="H1463" t="s">
        <v>739</v>
      </c>
      <c r="I1463" t="s">
        <v>30</v>
      </c>
      <c r="J1463" s="21" t="s">
        <v>335</v>
      </c>
      <c r="K1463" s="71" t="s">
        <v>1185</v>
      </c>
      <c r="L1463" s="20">
        <v>38.49</v>
      </c>
      <c r="M1463" s="20">
        <v>37.08</v>
      </c>
      <c r="N1463" s="22">
        <v>0.963367108339828</v>
      </c>
    </row>
    <row r="1464" spans="1:14">
      <c r="A1464" s="1" t="s">
        <v>339</v>
      </c>
      <c r="B1464" s="13" t="s">
        <v>986</v>
      </c>
      <c r="C1464" t="s">
        <v>987</v>
      </c>
      <c r="D1464" s="1" t="s">
        <v>506</v>
      </c>
      <c r="E1464" s="13" t="s">
        <v>936</v>
      </c>
      <c r="H1464" t="s">
        <v>739</v>
      </c>
      <c r="I1464" t="s">
        <v>30</v>
      </c>
      <c r="J1464" s="21" t="s">
        <v>335</v>
      </c>
      <c r="K1464" s="71" t="s">
        <v>1186</v>
      </c>
      <c r="L1464" s="20">
        <v>35.83</v>
      </c>
      <c r="M1464" s="20">
        <v>34.5</v>
      </c>
      <c r="N1464" s="22">
        <v>0.962880267931901</v>
      </c>
    </row>
    <row r="1465" spans="1:14">
      <c r="A1465" s="1" t="s">
        <v>339</v>
      </c>
      <c r="B1465" s="13" t="s">
        <v>986</v>
      </c>
      <c r="C1465" t="s">
        <v>987</v>
      </c>
      <c r="D1465" s="1" t="s">
        <v>506</v>
      </c>
      <c r="E1465" s="13" t="s">
        <v>936</v>
      </c>
      <c r="H1465" t="s">
        <v>739</v>
      </c>
      <c r="I1465" t="s">
        <v>30</v>
      </c>
      <c r="J1465" s="21" t="s">
        <v>335</v>
      </c>
      <c r="K1465" s="71" t="s">
        <v>1187</v>
      </c>
      <c r="L1465" s="20">
        <v>31.95</v>
      </c>
      <c r="M1465" s="20">
        <v>30.97</v>
      </c>
      <c r="N1465" s="22">
        <v>0.969327073552426</v>
      </c>
    </row>
    <row r="1466" spans="1:14">
      <c r="A1466" s="1" t="s">
        <v>339</v>
      </c>
      <c r="B1466" s="13" t="s">
        <v>986</v>
      </c>
      <c r="C1466" t="s">
        <v>987</v>
      </c>
      <c r="D1466" s="1" t="s">
        <v>506</v>
      </c>
      <c r="E1466" s="13" t="s">
        <v>936</v>
      </c>
      <c r="H1466" t="s">
        <v>739</v>
      </c>
      <c r="I1466" t="s">
        <v>30</v>
      </c>
      <c r="J1466" s="21" t="s">
        <v>335</v>
      </c>
      <c r="K1466" s="71" t="s">
        <v>1188</v>
      </c>
      <c r="L1466" s="20">
        <v>36.08</v>
      </c>
      <c r="M1466" s="20">
        <v>34.87</v>
      </c>
      <c r="N1466" s="22">
        <v>0.966463414634146</v>
      </c>
    </row>
    <row r="1467" spans="1:14">
      <c r="A1467" s="1" t="s">
        <v>339</v>
      </c>
      <c r="B1467" s="13" t="s">
        <v>986</v>
      </c>
      <c r="C1467" t="s">
        <v>987</v>
      </c>
      <c r="D1467" s="1" t="s">
        <v>506</v>
      </c>
      <c r="E1467" s="13" t="s">
        <v>936</v>
      </c>
      <c r="H1467" t="s">
        <v>739</v>
      </c>
      <c r="I1467" t="s">
        <v>30</v>
      </c>
      <c r="J1467" s="21" t="s">
        <v>335</v>
      </c>
      <c r="K1467" s="71" t="s">
        <v>1189</v>
      </c>
      <c r="L1467" s="20">
        <v>26.23</v>
      </c>
      <c r="M1467" s="20">
        <v>25.1</v>
      </c>
      <c r="N1467" s="22">
        <v>0.956919557758292</v>
      </c>
    </row>
    <row r="1468" spans="1:14">
      <c r="A1468" s="1" t="s">
        <v>339</v>
      </c>
      <c r="B1468" s="13" t="s">
        <v>986</v>
      </c>
      <c r="C1468" t="s">
        <v>987</v>
      </c>
      <c r="D1468" s="1" t="s">
        <v>506</v>
      </c>
      <c r="E1468" s="13" t="s">
        <v>936</v>
      </c>
      <c r="H1468" t="s">
        <v>739</v>
      </c>
      <c r="I1468" t="s">
        <v>30</v>
      </c>
      <c r="J1468" s="21" t="s">
        <v>335</v>
      </c>
      <c r="K1468" s="71" t="s">
        <v>1190</v>
      </c>
      <c r="L1468" s="20">
        <v>34.56</v>
      </c>
      <c r="M1468" s="20">
        <v>33.25</v>
      </c>
      <c r="N1468" s="22">
        <v>0.962094907407407</v>
      </c>
    </row>
    <row r="1469" spans="1:14">
      <c r="A1469" s="1" t="s">
        <v>339</v>
      </c>
      <c r="B1469" s="13" t="s">
        <v>986</v>
      </c>
      <c r="C1469" t="s">
        <v>987</v>
      </c>
      <c r="D1469" s="1" t="s">
        <v>506</v>
      </c>
      <c r="E1469" s="13" t="s">
        <v>936</v>
      </c>
      <c r="H1469" t="s">
        <v>739</v>
      </c>
      <c r="I1469" t="s">
        <v>30</v>
      </c>
      <c r="J1469" s="21" t="s">
        <v>335</v>
      </c>
      <c r="K1469" s="71" t="s">
        <v>1191</v>
      </c>
      <c r="L1469" s="20">
        <v>31.63</v>
      </c>
      <c r="M1469" s="20">
        <v>30.05</v>
      </c>
      <c r="N1469" s="22">
        <v>0.95004742333228</v>
      </c>
    </row>
    <row r="1470" spans="1:14">
      <c r="A1470" s="1" t="s">
        <v>339</v>
      </c>
      <c r="B1470" s="13" t="s">
        <v>986</v>
      </c>
      <c r="C1470" t="s">
        <v>987</v>
      </c>
      <c r="D1470" s="1" t="s">
        <v>506</v>
      </c>
      <c r="E1470" s="13" t="s">
        <v>936</v>
      </c>
      <c r="H1470" t="s">
        <v>739</v>
      </c>
      <c r="I1470" t="s">
        <v>30</v>
      </c>
      <c r="J1470" s="21" t="s">
        <v>335</v>
      </c>
      <c r="K1470" s="71" t="s">
        <v>1192</v>
      </c>
      <c r="L1470" s="20">
        <v>39.24</v>
      </c>
      <c r="M1470" s="20">
        <v>37.71</v>
      </c>
      <c r="N1470" s="22">
        <v>0.961009174311927</v>
      </c>
    </row>
    <row r="1471" spans="1:14">
      <c r="A1471" s="1" t="s">
        <v>339</v>
      </c>
      <c r="B1471" s="13" t="s">
        <v>986</v>
      </c>
      <c r="C1471" t="s">
        <v>987</v>
      </c>
      <c r="D1471" s="1" t="s">
        <v>506</v>
      </c>
      <c r="E1471" s="13" t="s">
        <v>936</v>
      </c>
      <c r="H1471" t="s">
        <v>739</v>
      </c>
      <c r="I1471" t="s">
        <v>30</v>
      </c>
      <c r="J1471" s="21" t="s">
        <v>335</v>
      </c>
      <c r="K1471" s="71" t="s">
        <v>1193</v>
      </c>
      <c r="L1471" s="20">
        <v>36.23</v>
      </c>
      <c r="M1471" s="20">
        <v>35.36</v>
      </c>
      <c r="N1471" s="22">
        <v>0.975986751311068</v>
      </c>
    </row>
    <row r="1472" spans="1:14">
      <c r="A1472" s="1" t="s">
        <v>339</v>
      </c>
      <c r="B1472" s="13" t="s">
        <v>986</v>
      </c>
      <c r="C1472" t="s">
        <v>987</v>
      </c>
      <c r="D1472" s="1" t="s">
        <v>506</v>
      </c>
      <c r="E1472" s="13" t="s">
        <v>936</v>
      </c>
      <c r="H1472" t="s">
        <v>739</v>
      </c>
      <c r="I1472" t="s">
        <v>30</v>
      </c>
      <c r="J1472" s="21" t="s">
        <v>335</v>
      </c>
      <c r="K1472" s="71" t="s">
        <v>1194</v>
      </c>
      <c r="L1472" s="20">
        <v>36.68</v>
      </c>
      <c r="M1472" s="20">
        <v>36</v>
      </c>
      <c r="N1472" s="22">
        <v>0.981461286804798</v>
      </c>
    </row>
    <row r="1473" spans="1:14">
      <c r="A1473" s="1" t="s">
        <v>339</v>
      </c>
      <c r="B1473" s="13" t="s">
        <v>986</v>
      </c>
      <c r="C1473" t="s">
        <v>987</v>
      </c>
      <c r="D1473" s="1" t="s">
        <v>506</v>
      </c>
      <c r="E1473" s="13" t="s">
        <v>936</v>
      </c>
      <c r="H1473" t="s">
        <v>739</v>
      </c>
      <c r="I1473" t="s">
        <v>30</v>
      </c>
      <c r="J1473" s="21" t="s">
        <v>335</v>
      </c>
      <c r="K1473" s="71" t="s">
        <v>1195</v>
      </c>
      <c r="L1473" s="20">
        <v>31.08</v>
      </c>
      <c r="M1473" s="20">
        <v>29.61</v>
      </c>
      <c r="N1473" s="22">
        <v>0.952702702702703</v>
      </c>
    </row>
    <row r="1474" spans="1:14">
      <c r="A1474" s="1" t="s">
        <v>339</v>
      </c>
      <c r="B1474" s="13" t="s">
        <v>986</v>
      </c>
      <c r="C1474" t="s">
        <v>987</v>
      </c>
      <c r="D1474" s="1" t="s">
        <v>506</v>
      </c>
      <c r="E1474" s="13" t="s">
        <v>936</v>
      </c>
      <c r="H1474" t="s">
        <v>739</v>
      </c>
      <c r="I1474" t="s">
        <v>30</v>
      </c>
      <c r="J1474" s="21" t="s">
        <v>335</v>
      </c>
      <c r="K1474" s="71" t="s">
        <v>1196</v>
      </c>
      <c r="L1474" s="20">
        <v>36.09</v>
      </c>
      <c r="M1474" s="20">
        <v>34.88</v>
      </c>
      <c r="N1474" s="22">
        <v>0.966472707121086</v>
      </c>
    </row>
    <row r="1475" spans="1:14">
      <c r="A1475" s="1" t="s">
        <v>339</v>
      </c>
      <c r="B1475" s="13" t="s">
        <v>986</v>
      </c>
      <c r="C1475" t="s">
        <v>987</v>
      </c>
      <c r="D1475" s="1" t="s">
        <v>506</v>
      </c>
      <c r="E1475" s="13" t="s">
        <v>936</v>
      </c>
      <c r="H1475" t="s">
        <v>739</v>
      </c>
      <c r="I1475" t="s">
        <v>30</v>
      </c>
      <c r="J1475" s="21" t="s">
        <v>335</v>
      </c>
      <c r="K1475" s="71" t="s">
        <v>1197</v>
      </c>
      <c r="L1475" s="20">
        <v>27.75</v>
      </c>
      <c r="M1475" s="20">
        <v>26.34</v>
      </c>
      <c r="N1475" s="22">
        <v>0.949189189189189</v>
      </c>
    </row>
    <row r="1476" spans="1:14">
      <c r="A1476" s="1" t="s">
        <v>339</v>
      </c>
      <c r="B1476" s="13" t="s">
        <v>986</v>
      </c>
      <c r="C1476" t="s">
        <v>987</v>
      </c>
      <c r="D1476" s="1" t="s">
        <v>506</v>
      </c>
      <c r="E1476" s="13" t="s">
        <v>936</v>
      </c>
      <c r="H1476" t="s">
        <v>739</v>
      </c>
      <c r="I1476" t="s">
        <v>30</v>
      </c>
      <c r="J1476" s="21" t="s">
        <v>335</v>
      </c>
      <c r="K1476" s="71" t="s">
        <v>1198</v>
      </c>
      <c r="L1476" s="20">
        <v>26.37</v>
      </c>
      <c r="M1476" s="20">
        <v>24.82</v>
      </c>
      <c r="N1476" s="22">
        <v>0.941221084565794</v>
      </c>
    </row>
    <row r="1477" spans="1:14">
      <c r="A1477" s="1" t="s">
        <v>339</v>
      </c>
      <c r="B1477" s="13" t="s">
        <v>986</v>
      </c>
      <c r="C1477" t="s">
        <v>987</v>
      </c>
      <c r="D1477" s="1" t="s">
        <v>506</v>
      </c>
      <c r="E1477" s="13" t="s">
        <v>936</v>
      </c>
      <c r="H1477" t="s">
        <v>739</v>
      </c>
      <c r="I1477" t="s">
        <v>30</v>
      </c>
      <c r="J1477" s="21" t="s">
        <v>335</v>
      </c>
      <c r="K1477" s="71" t="s">
        <v>1199</v>
      </c>
      <c r="L1477" s="20">
        <v>34.3</v>
      </c>
      <c r="M1477" s="20">
        <v>33.14</v>
      </c>
      <c r="N1477" s="22">
        <v>0.966180758017493</v>
      </c>
    </row>
    <row r="1478" spans="1:14">
      <c r="A1478" s="1" t="s">
        <v>339</v>
      </c>
      <c r="B1478" s="13" t="s">
        <v>986</v>
      </c>
      <c r="C1478" t="s">
        <v>987</v>
      </c>
      <c r="D1478" s="1" t="s">
        <v>506</v>
      </c>
      <c r="E1478" s="13" t="s">
        <v>936</v>
      </c>
      <c r="H1478" t="s">
        <v>739</v>
      </c>
      <c r="I1478" t="s">
        <v>30</v>
      </c>
      <c r="J1478" s="21" t="s">
        <v>335</v>
      </c>
      <c r="K1478" s="71" t="s">
        <v>1200</v>
      </c>
      <c r="L1478" s="20">
        <v>37.68</v>
      </c>
      <c r="M1478" s="20">
        <v>36.54</v>
      </c>
      <c r="N1478" s="22">
        <v>0.969745222929936</v>
      </c>
    </row>
    <row r="1479" spans="1:14">
      <c r="A1479" s="1" t="s">
        <v>339</v>
      </c>
      <c r="B1479" s="13" t="s">
        <v>986</v>
      </c>
      <c r="C1479" t="s">
        <v>987</v>
      </c>
      <c r="D1479" s="1" t="s">
        <v>506</v>
      </c>
      <c r="E1479" s="13" t="s">
        <v>936</v>
      </c>
      <c r="H1479" t="s">
        <v>739</v>
      </c>
      <c r="I1479" t="s">
        <v>30</v>
      </c>
      <c r="J1479" s="21" t="s">
        <v>335</v>
      </c>
      <c r="K1479" s="71" t="s">
        <v>1201</v>
      </c>
      <c r="L1479" s="20">
        <v>35.33</v>
      </c>
      <c r="M1479" s="20">
        <v>33.82</v>
      </c>
      <c r="N1479" s="22">
        <v>0.95726011887914</v>
      </c>
    </row>
    <row r="1480" spans="1:14">
      <c r="A1480" s="1" t="s">
        <v>339</v>
      </c>
      <c r="B1480" s="13" t="s">
        <v>986</v>
      </c>
      <c r="C1480" t="s">
        <v>987</v>
      </c>
      <c r="D1480" s="1" t="s">
        <v>506</v>
      </c>
      <c r="E1480" s="13" t="s">
        <v>936</v>
      </c>
      <c r="H1480" t="s">
        <v>739</v>
      </c>
      <c r="I1480" t="s">
        <v>30</v>
      </c>
      <c r="J1480" s="21" t="s">
        <v>335</v>
      </c>
      <c r="K1480" s="71" t="s">
        <v>1202</v>
      </c>
      <c r="L1480" s="20">
        <v>31.38</v>
      </c>
      <c r="M1480" s="20">
        <v>30.15</v>
      </c>
      <c r="N1480" s="22">
        <v>0.960803059273423</v>
      </c>
    </row>
    <row r="1481" spans="1:14">
      <c r="A1481" s="1" t="s">
        <v>339</v>
      </c>
      <c r="B1481" s="13" t="s">
        <v>986</v>
      </c>
      <c r="C1481" t="s">
        <v>987</v>
      </c>
      <c r="D1481" s="1" t="s">
        <v>506</v>
      </c>
      <c r="E1481" s="13" t="s">
        <v>936</v>
      </c>
      <c r="H1481" t="s">
        <v>739</v>
      </c>
      <c r="I1481" t="s">
        <v>30</v>
      </c>
      <c r="J1481" s="21" t="s">
        <v>335</v>
      </c>
      <c r="K1481" s="71" t="s">
        <v>1203</v>
      </c>
      <c r="L1481" s="20">
        <v>38.94</v>
      </c>
      <c r="M1481" s="20">
        <v>37.73</v>
      </c>
      <c r="N1481" s="22">
        <v>0.968926553672316</v>
      </c>
    </row>
    <row r="1482" spans="1:14">
      <c r="A1482" s="1" t="s">
        <v>339</v>
      </c>
      <c r="B1482" s="13" t="s">
        <v>986</v>
      </c>
      <c r="C1482" t="s">
        <v>987</v>
      </c>
      <c r="D1482" s="1" t="s">
        <v>506</v>
      </c>
      <c r="E1482" s="13" t="s">
        <v>936</v>
      </c>
      <c r="H1482" t="s">
        <v>739</v>
      </c>
      <c r="I1482" t="s">
        <v>30</v>
      </c>
      <c r="J1482" s="21" t="s">
        <v>335</v>
      </c>
      <c r="K1482" s="71" t="s">
        <v>1204</v>
      </c>
      <c r="L1482" s="20">
        <v>41.37</v>
      </c>
      <c r="M1482" s="20">
        <v>40.24</v>
      </c>
      <c r="N1482" s="22">
        <v>0.972685520908871</v>
      </c>
    </row>
    <row r="1483" spans="1:15">
      <c r="A1483" s="1" t="s">
        <v>339</v>
      </c>
      <c r="B1483" s="13" t="s">
        <v>986</v>
      </c>
      <c r="C1483" t="s">
        <v>987</v>
      </c>
      <c r="D1483" s="1" t="s">
        <v>506</v>
      </c>
      <c r="E1483" s="13" t="s">
        <v>936</v>
      </c>
      <c r="H1483" t="s">
        <v>739</v>
      </c>
      <c r="I1483" t="s">
        <v>30</v>
      </c>
      <c r="J1483" s="21" t="s">
        <v>335</v>
      </c>
      <c r="K1483" s="71" t="s">
        <v>1205</v>
      </c>
      <c r="L1483" s="20">
        <v>38.93</v>
      </c>
      <c r="M1483" s="20">
        <v>37.89</v>
      </c>
      <c r="N1483" s="22">
        <v>0.973285384022605</v>
      </c>
      <c r="O1483" s="23">
        <v>7.88e-13</v>
      </c>
    </row>
    <row r="1484" spans="1:14">
      <c r="A1484" s="1" t="s">
        <v>339</v>
      </c>
      <c r="B1484" s="13" t="s">
        <v>986</v>
      </c>
      <c r="C1484" t="s">
        <v>987</v>
      </c>
      <c r="D1484" s="1" t="s">
        <v>506</v>
      </c>
      <c r="E1484" s="13" t="s">
        <v>936</v>
      </c>
      <c r="H1484" t="s">
        <v>739</v>
      </c>
      <c r="I1484" t="s">
        <v>30</v>
      </c>
      <c r="J1484" s="21" t="s">
        <v>335</v>
      </c>
      <c r="K1484" s="71" t="s">
        <v>1206</v>
      </c>
      <c r="L1484" s="20">
        <v>28.56</v>
      </c>
      <c r="M1484" s="20">
        <v>27.11</v>
      </c>
      <c r="N1484" s="22">
        <v>0.949229691876751</v>
      </c>
    </row>
    <row r="1485" spans="1:14">
      <c r="A1485" s="1" t="s">
        <v>339</v>
      </c>
      <c r="B1485" s="13" t="s">
        <v>986</v>
      </c>
      <c r="C1485" t="s">
        <v>987</v>
      </c>
      <c r="D1485" s="1" t="s">
        <v>506</v>
      </c>
      <c r="E1485" s="13" t="s">
        <v>936</v>
      </c>
      <c r="H1485" t="s">
        <v>739</v>
      </c>
      <c r="I1485" t="s">
        <v>30</v>
      </c>
      <c r="J1485" s="21" t="s">
        <v>335</v>
      </c>
      <c r="K1485" s="71" t="s">
        <v>1207</v>
      </c>
      <c r="L1485" s="20">
        <v>35.75</v>
      </c>
      <c r="M1485" s="20">
        <v>34.53</v>
      </c>
      <c r="N1485" s="22">
        <v>0.965874125874126</v>
      </c>
    </row>
    <row r="1486" spans="1:14">
      <c r="A1486" s="1" t="s">
        <v>339</v>
      </c>
      <c r="B1486" s="13" t="s">
        <v>986</v>
      </c>
      <c r="C1486" t="s">
        <v>987</v>
      </c>
      <c r="D1486" s="1" t="s">
        <v>506</v>
      </c>
      <c r="E1486" s="13" t="s">
        <v>936</v>
      </c>
      <c r="H1486" t="s">
        <v>739</v>
      </c>
      <c r="I1486" t="s">
        <v>30</v>
      </c>
      <c r="J1486" s="21" t="s">
        <v>335</v>
      </c>
      <c r="K1486" s="71" t="s">
        <v>1208</v>
      </c>
      <c r="L1486" s="20">
        <v>32.61</v>
      </c>
      <c r="M1486" s="20">
        <v>31.26</v>
      </c>
      <c r="N1486" s="22">
        <v>0.958601655933763</v>
      </c>
    </row>
    <row r="1487" spans="1:14">
      <c r="A1487" s="1" t="s">
        <v>339</v>
      </c>
      <c r="B1487" s="13" t="s">
        <v>986</v>
      </c>
      <c r="C1487" t="s">
        <v>987</v>
      </c>
      <c r="D1487" s="1" t="s">
        <v>506</v>
      </c>
      <c r="E1487" s="13" t="s">
        <v>936</v>
      </c>
      <c r="H1487" t="s">
        <v>739</v>
      </c>
      <c r="I1487" t="s">
        <v>30</v>
      </c>
      <c r="J1487" s="21" t="s">
        <v>335</v>
      </c>
      <c r="K1487" s="71" t="s">
        <v>1209</v>
      </c>
      <c r="L1487" s="20">
        <v>31.65</v>
      </c>
      <c r="M1487" s="20">
        <v>30.34</v>
      </c>
      <c r="N1487" s="22">
        <v>0.958609794628752</v>
      </c>
    </row>
    <row r="1488" spans="1:14">
      <c r="A1488" s="1" t="s">
        <v>339</v>
      </c>
      <c r="B1488" s="13" t="s">
        <v>986</v>
      </c>
      <c r="C1488" t="s">
        <v>987</v>
      </c>
      <c r="D1488" s="1" t="s">
        <v>506</v>
      </c>
      <c r="E1488" s="13" t="s">
        <v>936</v>
      </c>
      <c r="H1488" t="s">
        <v>739</v>
      </c>
      <c r="I1488" t="s">
        <v>30</v>
      </c>
      <c r="J1488" s="21" t="s">
        <v>335</v>
      </c>
      <c r="K1488" s="71" t="s">
        <v>1210</v>
      </c>
      <c r="L1488" s="20">
        <v>41.69</v>
      </c>
      <c r="M1488" s="20">
        <v>40.39</v>
      </c>
      <c r="N1488" s="22">
        <v>0.968817462221156</v>
      </c>
    </row>
    <row r="1489" spans="1:15">
      <c r="A1489" s="1" t="s">
        <v>339</v>
      </c>
      <c r="B1489" s="13" t="s">
        <v>986</v>
      </c>
      <c r="C1489" t="s">
        <v>987</v>
      </c>
      <c r="D1489" s="1" t="s">
        <v>506</v>
      </c>
      <c r="E1489" s="13" t="s">
        <v>936</v>
      </c>
      <c r="H1489" t="s">
        <v>739</v>
      </c>
      <c r="I1489" t="s">
        <v>30</v>
      </c>
      <c r="J1489" s="21" t="s">
        <v>335</v>
      </c>
      <c r="K1489" s="71" t="s">
        <v>1211</v>
      </c>
      <c r="L1489" s="20">
        <v>34.17</v>
      </c>
      <c r="M1489" s="20">
        <v>32.64</v>
      </c>
      <c r="N1489" s="22">
        <v>0.955223880597015</v>
      </c>
      <c r="O1489" s="23">
        <v>5.43e-13</v>
      </c>
    </row>
    <row r="1490" spans="1:14">
      <c r="A1490" s="1" t="s">
        <v>339</v>
      </c>
      <c r="B1490" s="13" t="s">
        <v>986</v>
      </c>
      <c r="C1490" t="s">
        <v>987</v>
      </c>
      <c r="D1490" s="1" t="s">
        <v>506</v>
      </c>
      <c r="E1490" s="13" t="s">
        <v>936</v>
      </c>
      <c r="H1490" t="s">
        <v>739</v>
      </c>
      <c r="I1490" t="s">
        <v>30</v>
      </c>
      <c r="J1490" s="21" t="s">
        <v>335</v>
      </c>
      <c r="K1490" s="71" t="s">
        <v>1212</v>
      </c>
      <c r="L1490" s="20">
        <v>41.23</v>
      </c>
      <c r="M1490" s="20">
        <v>39.92</v>
      </c>
      <c r="N1490" s="22">
        <v>0.968227019160805</v>
      </c>
    </row>
    <row r="1491" spans="1:14">
      <c r="A1491" s="1" t="s">
        <v>339</v>
      </c>
      <c r="B1491" s="13" t="s">
        <v>986</v>
      </c>
      <c r="C1491" t="s">
        <v>987</v>
      </c>
      <c r="D1491" s="1" t="s">
        <v>506</v>
      </c>
      <c r="E1491" s="13" t="s">
        <v>936</v>
      </c>
      <c r="H1491" t="s">
        <v>739</v>
      </c>
      <c r="I1491" t="s">
        <v>30</v>
      </c>
      <c r="J1491" s="21" t="s">
        <v>335</v>
      </c>
      <c r="K1491" s="71" t="s">
        <v>1213</v>
      </c>
      <c r="L1491" s="20">
        <v>46.81</v>
      </c>
      <c r="M1491" s="20">
        <v>45.78</v>
      </c>
      <c r="N1491" s="22">
        <v>0.977996154667806</v>
      </c>
    </row>
    <row r="1492" spans="1:14">
      <c r="A1492" s="1" t="s">
        <v>339</v>
      </c>
      <c r="B1492" s="13" t="s">
        <v>986</v>
      </c>
      <c r="C1492" t="s">
        <v>987</v>
      </c>
      <c r="D1492" s="1" t="s">
        <v>506</v>
      </c>
      <c r="E1492" s="13" t="s">
        <v>936</v>
      </c>
      <c r="H1492" t="s">
        <v>739</v>
      </c>
      <c r="I1492" t="s">
        <v>30</v>
      </c>
      <c r="J1492" s="21" t="s">
        <v>335</v>
      </c>
      <c r="K1492" s="71" t="s">
        <v>1214</v>
      </c>
      <c r="L1492" s="20">
        <v>41.81</v>
      </c>
      <c r="M1492" s="20">
        <v>40.13</v>
      </c>
      <c r="N1492" s="22">
        <v>0.959818225304951</v>
      </c>
    </row>
    <row r="1493" spans="1:14">
      <c r="A1493" s="1" t="s">
        <v>339</v>
      </c>
      <c r="B1493" s="13" t="s">
        <v>986</v>
      </c>
      <c r="C1493" t="s">
        <v>987</v>
      </c>
      <c r="D1493" s="1" t="s">
        <v>506</v>
      </c>
      <c r="E1493" s="13" t="s">
        <v>936</v>
      </c>
      <c r="H1493" t="s">
        <v>739</v>
      </c>
      <c r="I1493" t="s">
        <v>30</v>
      </c>
      <c r="J1493" s="21" t="s">
        <v>335</v>
      </c>
      <c r="K1493" s="71" t="s">
        <v>1215</v>
      </c>
      <c r="L1493" s="20">
        <v>33.65</v>
      </c>
      <c r="M1493" s="20">
        <v>32.26</v>
      </c>
      <c r="N1493" s="22">
        <v>0.958692421991085</v>
      </c>
    </row>
    <row r="1494" spans="1:14">
      <c r="A1494" s="1" t="s">
        <v>339</v>
      </c>
      <c r="B1494" s="13" t="s">
        <v>986</v>
      </c>
      <c r="C1494" t="s">
        <v>987</v>
      </c>
      <c r="D1494" s="1" t="s">
        <v>506</v>
      </c>
      <c r="E1494" s="13" t="s">
        <v>936</v>
      </c>
      <c r="H1494" t="s">
        <v>739</v>
      </c>
      <c r="I1494" t="s">
        <v>30</v>
      </c>
      <c r="J1494" s="21" t="s">
        <v>335</v>
      </c>
      <c r="K1494" s="71" t="s">
        <v>1216</v>
      </c>
      <c r="L1494" s="20">
        <v>30.47</v>
      </c>
      <c r="M1494" s="20">
        <v>28.73</v>
      </c>
      <c r="N1494" s="22">
        <v>0.942894650475878</v>
      </c>
    </row>
    <row r="1495" spans="1:14">
      <c r="A1495" s="1" t="s">
        <v>339</v>
      </c>
      <c r="B1495" s="13" t="s">
        <v>986</v>
      </c>
      <c r="C1495" t="s">
        <v>987</v>
      </c>
      <c r="D1495" s="1" t="s">
        <v>506</v>
      </c>
      <c r="E1495" s="13" t="s">
        <v>936</v>
      </c>
      <c r="H1495" t="s">
        <v>739</v>
      </c>
      <c r="I1495" t="s">
        <v>30</v>
      </c>
      <c r="J1495" s="21" t="s">
        <v>335</v>
      </c>
      <c r="K1495" s="71" t="s">
        <v>1217</v>
      </c>
      <c r="L1495" s="20">
        <v>38.64</v>
      </c>
      <c r="M1495" s="20">
        <v>37.17</v>
      </c>
      <c r="N1495" s="22">
        <v>0.96195652173913</v>
      </c>
    </row>
    <row r="1496" spans="1:14">
      <c r="A1496" s="1" t="s">
        <v>339</v>
      </c>
      <c r="B1496" s="13" t="s">
        <v>986</v>
      </c>
      <c r="C1496" t="s">
        <v>987</v>
      </c>
      <c r="D1496" s="1" t="s">
        <v>506</v>
      </c>
      <c r="E1496" s="13" t="s">
        <v>936</v>
      </c>
      <c r="H1496" t="s">
        <v>739</v>
      </c>
      <c r="I1496" t="s">
        <v>30</v>
      </c>
      <c r="J1496" s="21" t="s">
        <v>335</v>
      </c>
      <c r="K1496" s="71" t="s">
        <v>1218</v>
      </c>
      <c r="L1496" s="20">
        <v>31.33</v>
      </c>
      <c r="M1496" s="20">
        <v>30.08</v>
      </c>
      <c r="N1496" s="22">
        <v>0.960102138525375</v>
      </c>
    </row>
    <row r="1497" spans="1:14">
      <c r="A1497" s="1" t="s">
        <v>339</v>
      </c>
      <c r="B1497" s="13" t="s">
        <v>986</v>
      </c>
      <c r="C1497" t="s">
        <v>987</v>
      </c>
      <c r="D1497" s="1" t="s">
        <v>506</v>
      </c>
      <c r="E1497" s="13" t="s">
        <v>936</v>
      </c>
      <c r="H1497" t="s">
        <v>739</v>
      </c>
      <c r="I1497" t="s">
        <v>30</v>
      </c>
      <c r="J1497" s="21" t="s">
        <v>335</v>
      </c>
      <c r="K1497" s="71" t="s">
        <v>1219</v>
      </c>
      <c r="L1497" s="20">
        <v>32.04</v>
      </c>
      <c r="M1497" s="20">
        <v>30.67</v>
      </c>
      <c r="N1497" s="22">
        <v>0.957240948813983</v>
      </c>
    </row>
    <row r="1498" spans="1:14">
      <c r="A1498" s="1" t="s">
        <v>339</v>
      </c>
      <c r="B1498" s="13" t="s">
        <v>986</v>
      </c>
      <c r="C1498" t="s">
        <v>987</v>
      </c>
      <c r="D1498" s="1" t="s">
        <v>506</v>
      </c>
      <c r="E1498" s="13" t="s">
        <v>936</v>
      </c>
      <c r="H1498" t="s">
        <v>739</v>
      </c>
      <c r="I1498" t="s">
        <v>30</v>
      </c>
      <c r="J1498" s="21" t="s">
        <v>335</v>
      </c>
      <c r="K1498" s="71" t="s">
        <v>1220</v>
      </c>
      <c r="L1498" s="20">
        <v>34.91</v>
      </c>
      <c r="M1498" s="20">
        <v>33.55</v>
      </c>
      <c r="N1498" s="22">
        <v>0.961042681180178</v>
      </c>
    </row>
    <row r="1499" spans="1:14">
      <c r="A1499" s="1" t="s">
        <v>339</v>
      </c>
      <c r="B1499" s="13" t="s">
        <v>986</v>
      </c>
      <c r="C1499" t="s">
        <v>987</v>
      </c>
      <c r="D1499" s="1" t="s">
        <v>506</v>
      </c>
      <c r="E1499" s="13" t="s">
        <v>936</v>
      </c>
      <c r="H1499" t="s">
        <v>739</v>
      </c>
      <c r="I1499" t="s">
        <v>30</v>
      </c>
      <c r="J1499" s="21" t="s">
        <v>335</v>
      </c>
      <c r="K1499" s="71" t="s">
        <v>1221</v>
      </c>
      <c r="L1499" s="20">
        <v>33.25</v>
      </c>
      <c r="M1499" s="20">
        <v>31.85</v>
      </c>
      <c r="N1499" s="22">
        <v>0.957894736842105</v>
      </c>
    </row>
    <row r="1500" spans="1:14">
      <c r="A1500" s="1" t="s">
        <v>339</v>
      </c>
      <c r="B1500" s="13" t="s">
        <v>986</v>
      </c>
      <c r="C1500" t="s">
        <v>987</v>
      </c>
      <c r="D1500" s="1" t="s">
        <v>506</v>
      </c>
      <c r="E1500" s="13" t="s">
        <v>936</v>
      </c>
      <c r="H1500" t="s">
        <v>739</v>
      </c>
      <c r="I1500" t="s">
        <v>30</v>
      </c>
      <c r="J1500" s="21" t="s">
        <v>335</v>
      </c>
      <c r="K1500" s="71" t="s">
        <v>1222</v>
      </c>
      <c r="L1500" s="20">
        <v>37.96</v>
      </c>
      <c r="M1500" s="20">
        <v>36.58</v>
      </c>
      <c r="N1500" s="22">
        <v>0.963645943097998</v>
      </c>
    </row>
    <row r="1501" spans="1:14">
      <c r="A1501" s="1" t="s">
        <v>339</v>
      </c>
      <c r="B1501" s="13" t="s">
        <v>986</v>
      </c>
      <c r="C1501" t="s">
        <v>987</v>
      </c>
      <c r="D1501" s="1" t="s">
        <v>506</v>
      </c>
      <c r="E1501" s="13" t="s">
        <v>936</v>
      </c>
      <c r="H1501" t="s">
        <v>739</v>
      </c>
      <c r="I1501" t="s">
        <v>30</v>
      </c>
      <c r="J1501" s="21" t="s">
        <v>335</v>
      </c>
      <c r="K1501" s="71" t="s">
        <v>1223</v>
      </c>
      <c r="L1501" s="20">
        <v>41.27</v>
      </c>
      <c r="M1501" s="20">
        <v>39.71</v>
      </c>
      <c r="N1501" s="22">
        <v>0.962200145384056</v>
      </c>
    </row>
    <row r="1502" spans="1:14">
      <c r="A1502" s="1" t="s">
        <v>339</v>
      </c>
      <c r="B1502" s="13" t="s">
        <v>986</v>
      </c>
      <c r="C1502" t="s">
        <v>987</v>
      </c>
      <c r="D1502" s="1" t="s">
        <v>506</v>
      </c>
      <c r="E1502" s="13" t="s">
        <v>936</v>
      </c>
      <c r="H1502" t="s">
        <v>739</v>
      </c>
      <c r="I1502" t="s">
        <v>30</v>
      </c>
      <c r="J1502" s="21" t="s">
        <v>335</v>
      </c>
      <c r="K1502" s="71" t="s">
        <v>1224</v>
      </c>
      <c r="L1502" s="20">
        <v>41.04</v>
      </c>
      <c r="M1502" s="20">
        <v>39.75</v>
      </c>
      <c r="N1502" s="22">
        <v>0.968567251461988</v>
      </c>
    </row>
    <row r="1503" spans="1:14">
      <c r="A1503" s="1" t="s">
        <v>339</v>
      </c>
      <c r="B1503" s="13" t="s">
        <v>986</v>
      </c>
      <c r="C1503" t="s">
        <v>987</v>
      </c>
      <c r="D1503" s="1" t="s">
        <v>506</v>
      </c>
      <c r="E1503" s="13" t="s">
        <v>936</v>
      </c>
      <c r="H1503" t="s">
        <v>739</v>
      </c>
      <c r="I1503" t="s">
        <v>30</v>
      </c>
      <c r="J1503" s="21" t="s">
        <v>335</v>
      </c>
      <c r="K1503" s="71" t="s">
        <v>1225</v>
      </c>
      <c r="L1503" s="20">
        <v>8.22</v>
      </c>
      <c r="M1503" s="20">
        <v>7.83</v>
      </c>
      <c r="N1503" s="22">
        <v>0.952554744525547</v>
      </c>
    </row>
    <row r="1504" spans="1:14">
      <c r="A1504" s="1" t="s">
        <v>339</v>
      </c>
      <c r="B1504" s="13" t="s">
        <v>986</v>
      </c>
      <c r="C1504" t="s">
        <v>987</v>
      </c>
      <c r="D1504" s="1" t="s">
        <v>506</v>
      </c>
      <c r="E1504" s="13" t="s">
        <v>936</v>
      </c>
      <c r="H1504" t="s">
        <v>739</v>
      </c>
      <c r="I1504" t="s">
        <v>30</v>
      </c>
      <c r="J1504" s="21" t="s">
        <v>335</v>
      </c>
      <c r="K1504" s="71" t="s">
        <v>1226</v>
      </c>
      <c r="L1504" s="20">
        <v>7.63</v>
      </c>
      <c r="M1504" s="20">
        <v>7.27</v>
      </c>
      <c r="N1504" s="22">
        <v>0.952817824377457</v>
      </c>
    </row>
    <row r="1505" spans="1:14">
      <c r="A1505" s="1" t="s">
        <v>339</v>
      </c>
      <c r="B1505" s="13" t="s">
        <v>986</v>
      </c>
      <c r="C1505" t="s">
        <v>987</v>
      </c>
      <c r="D1505" s="1" t="s">
        <v>506</v>
      </c>
      <c r="E1505" s="13" t="s">
        <v>936</v>
      </c>
      <c r="H1505" t="s">
        <v>739</v>
      </c>
      <c r="I1505" t="s">
        <v>30</v>
      </c>
      <c r="J1505" s="21" t="s">
        <v>335</v>
      </c>
      <c r="K1505" s="71" t="s">
        <v>1227</v>
      </c>
      <c r="L1505" s="20">
        <v>8.43</v>
      </c>
      <c r="M1505" s="20">
        <v>8.05</v>
      </c>
      <c r="N1505" s="22">
        <v>0.954922894424674</v>
      </c>
    </row>
    <row r="1506" spans="1:14">
      <c r="A1506" s="1" t="s">
        <v>339</v>
      </c>
      <c r="B1506" s="13" t="s">
        <v>986</v>
      </c>
      <c r="C1506" t="s">
        <v>987</v>
      </c>
      <c r="D1506" s="1" t="s">
        <v>506</v>
      </c>
      <c r="E1506" s="13" t="s">
        <v>936</v>
      </c>
      <c r="H1506" t="s">
        <v>739</v>
      </c>
      <c r="I1506" t="s">
        <v>30</v>
      </c>
      <c r="J1506" s="21" t="s">
        <v>335</v>
      </c>
      <c r="K1506" s="71" t="s">
        <v>1228</v>
      </c>
      <c r="L1506" s="20">
        <v>6.21</v>
      </c>
      <c r="M1506" s="20">
        <v>5.94</v>
      </c>
      <c r="N1506" s="22">
        <v>0.956521739130435</v>
      </c>
    </row>
    <row r="1507" spans="1:14">
      <c r="A1507" s="1" t="s">
        <v>339</v>
      </c>
      <c r="B1507" s="13" t="s">
        <v>986</v>
      </c>
      <c r="C1507" t="s">
        <v>987</v>
      </c>
      <c r="D1507" s="1" t="s">
        <v>506</v>
      </c>
      <c r="E1507" s="13" t="s">
        <v>936</v>
      </c>
      <c r="H1507" t="s">
        <v>739</v>
      </c>
      <c r="I1507" t="s">
        <v>30</v>
      </c>
      <c r="J1507" s="21" t="s">
        <v>335</v>
      </c>
      <c r="K1507" s="71" t="s">
        <v>1229</v>
      </c>
      <c r="L1507" s="20">
        <v>8.08</v>
      </c>
      <c r="M1507" s="20">
        <v>7.45</v>
      </c>
      <c r="N1507" s="22">
        <v>0.922029702970297</v>
      </c>
    </row>
    <row r="1508" spans="1:14">
      <c r="A1508" s="1" t="s">
        <v>339</v>
      </c>
      <c r="B1508" s="13" t="s">
        <v>986</v>
      </c>
      <c r="C1508" t="s">
        <v>987</v>
      </c>
      <c r="D1508" s="1" t="s">
        <v>506</v>
      </c>
      <c r="E1508" s="13" t="s">
        <v>936</v>
      </c>
      <c r="H1508" t="s">
        <v>739</v>
      </c>
      <c r="I1508" t="s">
        <v>30</v>
      </c>
      <c r="J1508" s="21" t="s">
        <v>335</v>
      </c>
      <c r="K1508" s="71" t="s">
        <v>1230</v>
      </c>
      <c r="L1508" s="20">
        <v>9.94</v>
      </c>
      <c r="M1508" s="20">
        <v>9.4</v>
      </c>
      <c r="N1508" s="22">
        <v>0.945674044265594</v>
      </c>
    </row>
    <row r="1509" spans="1:14">
      <c r="A1509" s="1" t="s">
        <v>339</v>
      </c>
      <c r="B1509" s="13" t="s">
        <v>986</v>
      </c>
      <c r="C1509" t="s">
        <v>987</v>
      </c>
      <c r="D1509" s="1" t="s">
        <v>506</v>
      </c>
      <c r="E1509" s="13" t="s">
        <v>936</v>
      </c>
      <c r="H1509" t="s">
        <v>739</v>
      </c>
      <c r="I1509" t="s">
        <v>30</v>
      </c>
      <c r="J1509" s="21" t="s">
        <v>335</v>
      </c>
      <c r="K1509" s="71" t="s">
        <v>1231</v>
      </c>
      <c r="L1509" s="20">
        <v>6.58</v>
      </c>
      <c r="M1509" s="20">
        <v>6.18</v>
      </c>
      <c r="N1509" s="22">
        <v>0.939209726443769</v>
      </c>
    </row>
    <row r="1510" spans="1:14">
      <c r="A1510" s="1" t="s">
        <v>339</v>
      </c>
      <c r="B1510" s="13" t="s">
        <v>986</v>
      </c>
      <c r="C1510" t="s">
        <v>987</v>
      </c>
      <c r="D1510" s="1" t="s">
        <v>506</v>
      </c>
      <c r="E1510" s="13" t="s">
        <v>936</v>
      </c>
      <c r="H1510" t="s">
        <v>739</v>
      </c>
      <c r="I1510" t="s">
        <v>30</v>
      </c>
      <c r="J1510" s="21" t="s">
        <v>335</v>
      </c>
      <c r="K1510" s="71" t="s">
        <v>1232</v>
      </c>
      <c r="L1510" s="20">
        <v>7.91</v>
      </c>
      <c r="M1510" s="20">
        <v>7.71</v>
      </c>
      <c r="N1510" s="22">
        <v>0.974715549936789</v>
      </c>
    </row>
    <row r="1511" spans="1:14">
      <c r="A1511" s="1" t="s">
        <v>339</v>
      </c>
      <c r="B1511" s="13" t="s">
        <v>986</v>
      </c>
      <c r="C1511" t="s">
        <v>987</v>
      </c>
      <c r="D1511" s="1" t="s">
        <v>506</v>
      </c>
      <c r="E1511" s="13" t="s">
        <v>936</v>
      </c>
      <c r="H1511" t="s">
        <v>739</v>
      </c>
      <c r="I1511" t="s">
        <v>30</v>
      </c>
      <c r="J1511" s="21" t="s">
        <v>335</v>
      </c>
      <c r="K1511" s="71" t="s">
        <v>1233</v>
      </c>
      <c r="L1511" s="20">
        <v>8.8</v>
      </c>
      <c r="M1511" s="20">
        <v>8.16</v>
      </c>
      <c r="N1511" s="22">
        <v>0.927272727272727</v>
      </c>
    </row>
    <row r="1512" spans="1:14">
      <c r="A1512" s="1" t="s">
        <v>339</v>
      </c>
      <c r="B1512" s="13" t="s">
        <v>986</v>
      </c>
      <c r="C1512" t="s">
        <v>987</v>
      </c>
      <c r="D1512" s="1" t="s">
        <v>506</v>
      </c>
      <c r="E1512" s="13" t="s">
        <v>936</v>
      </c>
      <c r="H1512" t="s">
        <v>739</v>
      </c>
      <c r="I1512" t="s">
        <v>30</v>
      </c>
      <c r="J1512" s="21" t="s">
        <v>335</v>
      </c>
      <c r="K1512" s="71" t="s">
        <v>1234</v>
      </c>
      <c r="L1512" s="20">
        <v>5.33</v>
      </c>
      <c r="M1512" s="20">
        <v>5.05</v>
      </c>
      <c r="N1512" s="22">
        <v>0.947467166979362</v>
      </c>
    </row>
    <row r="1513" spans="1:14">
      <c r="A1513" s="1" t="s">
        <v>339</v>
      </c>
      <c r="B1513" s="13" t="s">
        <v>986</v>
      </c>
      <c r="C1513" t="s">
        <v>987</v>
      </c>
      <c r="D1513" s="1" t="s">
        <v>506</v>
      </c>
      <c r="E1513" s="13" t="s">
        <v>936</v>
      </c>
      <c r="H1513" t="s">
        <v>739</v>
      </c>
      <c r="I1513" t="s">
        <v>30</v>
      </c>
      <c r="J1513" s="21" t="s">
        <v>335</v>
      </c>
      <c r="K1513" s="71" t="s">
        <v>1235</v>
      </c>
      <c r="L1513" s="20">
        <v>5.3</v>
      </c>
      <c r="M1513" s="20">
        <v>5.11</v>
      </c>
      <c r="N1513" s="22">
        <v>0.964150943396227</v>
      </c>
    </row>
    <row r="1514" spans="1:14">
      <c r="A1514" s="1" t="s">
        <v>339</v>
      </c>
      <c r="B1514" s="13" t="s">
        <v>986</v>
      </c>
      <c r="C1514" t="s">
        <v>987</v>
      </c>
      <c r="D1514" s="1" t="s">
        <v>506</v>
      </c>
      <c r="E1514" s="13" t="s">
        <v>936</v>
      </c>
      <c r="H1514" t="s">
        <v>739</v>
      </c>
      <c r="I1514" t="s">
        <v>30</v>
      </c>
      <c r="J1514" s="21" t="s">
        <v>335</v>
      </c>
      <c r="K1514" s="71" t="s">
        <v>1236</v>
      </c>
      <c r="L1514" s="20">
        <v>6.19</v>
      </c>
      <c r="M1514" s="20">
        <v>5.91</v>
      </c>
      <c r="N1514" s="22">
        <v>0.954765751211632</v>
      </c>
    </row>
    <row r="1515" spans="1:14">
      <c r="A1515" s="1" t="s">
        <v>339</v>
      </c>
      <c r="B1515" s="13" t="s">
        <v>986</v>
      </c>
      <c r="C1515" t="s">
        <v>987</v>
      </c>
      <c r="D1515" s="1" t="s">
        <v>506</v>
      </c>
      <c r="E1515" s="13" t="s">
        <v>936</v>
      </c>
      <c r="H1515" t="s">
        <v>739</v>
      </c>
      <c r="I1515" t="s">
        <v>30</v>
      </c>
      <c r="J1515" s="21" t="s">
        <v>335</v>
      </c>
      <c r="K1515" s="71" t="s">
        <v>1237</v>
      </c>
      <c r="L1515" s="20">
        <v>5.64</v>
      </c>
      <c r="M1515" s="20">
        <v>5.39</v>
      </c>
      <c r="N1515" s="22">
        <v>0.955673758865248</v>
      </c>
    </row>
    <row r="1516" spans="1:14">
      <c r="A1516" s="1" t="s">
        <v>339</v>
      </c>
      <c r="B1516" s="13" t="s">
        <v>986</v>
      </c>
      <c r="C1516" t="s">
        <v>987</v>
      </c>
      <c r="D1516" s="1" t="s">
        <v>506</v>
      </c>
      <c r="E1516" s="13" t="s">
        <v>936</v>
      </c>
      <c r="H1516" t="s">
        <v>739</v>
      </c>
      <c r="I1516" t="s">
        <v>30</v>
      </c>
      <c r="J1516" s="21" t="s">
        <v>335</v>
      </c>
      <c r="K1516" s="71" t="s">
        <v>1238</v>
      </c>
      <c r="L1516" s="20">
        <v>5.15</v>
      </c>
      <c r="M1516" s="20">
        <v>4.94</v>
      </c>
      <c r="N1516" s="22">
        <v>0.959223300970874</v>
      </c>
    </row>
    <row r="1517" spans="1:14">
      <c r="A1517" s="1" t="s">
        <v>339</v>
      </c>
      <c r="B1517" s="13" t="s">
        <v>986</v>
      </c>
      <c r="C1517" t="s">
        <v>987</v>
      </c>
      <c r="D1517" s="1" t="s">
        <v>506</v>
      </c>
      <c r="E1517" s="13" t="s">
        <v>936</v>
      </c>
      <c r="H1517" t="s">
        <v>739</v>
      </c>
      <c r="I1517" t="s">
        <v>30</v>
      </c>
      <c r="J1517" s="21" t="s">
        <v>335</v>
      </c>
      <c r="K1517" s="71" t="s">
        <v>1239</v>
      </c>
      <c r="L1517" s="20">
        <v>5.94</v>
      </c>
      <c r="M1517" s="20">
        <v>5.62</v>
      </c>
      <c r="N1517" s="22">
        <v>0.946127946127946</v>
      </c>
    </row>
    <row r="1518" spans="1:14">
      <c r="A1518" s="1" t="s">
        <v>339</v>
      </c>
      <c r="B1518" s="13" t="s">
        <v>986</v>
      </c>
      <c r="C1518" t="s">
        <v>987</v>
      </c>
      <c r="D1518" s="1" t="s">
        <v>506</v>
      </c>
      <c r="E1518" s="13" t="s">
        <v>936</v>
      </c>
      <c r="H1518" t="s">
        <v>739</v>
      </c>
      <c r="I1518" t="s">
        <v>30</v>
      </c>
      <c r="J1518" s="21" t="s">
        <v>335</v>
      </c>
      <c r="K1518" s="71" t="s">
        <v>1240</v>
      </c>
      <c r="L1518" s="20">
        <v>6.18</v>
      </c>
      <c r="M1518" s="20">
        <v>5.87</v>
      </c>
      <c r="N1518" s="22">
        <v>0.949838187702265</v>
      </c>
    </row>
    <row r="1519" spans="1:15">
      <c r="A1519" s="1" t="s">
        <v>339</v>
      </c>
      <c r="B1519" s="13" t="s">
        <v>986</v>
      </c>
      <c r="C1519" t="s">
        <v>987</v>
      </c>
      <c r="D1519" s="1" t="s">
        <v>506</v>
      </c>
      <c r="E1519" s="13" t="s">
        <v>936</v>
      </c>
      <c r="H1519" t="s">
        <v>739</v>
      </c>
      <c r="I1519" t="s">
        <v>30</v>
      </c>
      <c r="J1519" s="21" t="s">
        <v>335</v>
      </c>
      <c r="K1519" s="71" t="s">
        <v>1241</v>
      </c>
      <c r="L1519" s="20">
        <v>5.23</v>
      </c>
      <c r="M1519" s="20">
        <v>5.04</v>
      </c>
      <c r="N1519" s="22">
        <v>0.963671128107074</v>
      </c>
      <c r="O1519" s="23">
        <v>4.15e-15</v>
      </c>
    </row>
    <row r="1520" spans="1:14">
      <c r="A1520" s="1" t="s">
        <v>339</v>
      </c>
      <c r="B1520" s="13" t="s">
        <v>986</v>
      </c>
      <c r="C1520" t="s">
        <v>987</v>
      </c>
      <c r="D1520" s="1" t="s">
        <v>506</v>
      </c>
      <c r="E1520" s="13" t="s">
        <v>936</v>
      </c>
      <c r="H1520" t="s">
        <v>739</v>
      </c>
      <c r="I1520" t="s">
        <v>30</v>
      </c>
      <c r="J1520" s="21" t="s">
        <v>335</v>
      </c>
      <c r="K1520" s="71" t="s">
        <v>1242</v>
      </c>
      <c r="L1520" s="20">
        <v>9.49</v>
      </c>
      <c r="M1520" s="20">
        <v>8.96</v>
      </c>
      <c r="N1520" s="22">
        <v>0.944151738672287</v>
      </c>
    </row>
    <row r="1521" spans="1:14">
      <c r="A1521" s="1" t="s">
        <v>339</v>
      </c>
      <c r="B1521" s="13" t="s">
        <v>986</v>
      </c>
      <c r="C1521" t="s">
        <v>987</v>
      </c>
      <c r="D1521" s="1" t="s">
        <v>506</v>
      </c>
      <c r="E1521" s="13" t="s">
        <v>936</v>
      </c>
      <c r="H1521" t="s">
        <v>739</v>
      </c>
      <c r="I1521" t="s">
        <v>30</v>
      </c>
      <c r="J1521" s="21" t="s">
        <v>335</v>
      </c>
      <c r="K1521" s="71" t="s">
        <v>1243</v>
      </c>
      <c r="L1521" s="20">
        <v>7.85</v>
      </c>
      <c r="M1521" s="20">
        <v>7.26</v>
      </c>
      <c r="N1521" s="22">
        <v>0.92484076433121</v>
      </c>
    </row>
    <row r="1522" spans="1:14">
      <c r="A1522" s="1" t="s">
        <v>339</v>
      </c>
      <c r="B1522" s="13" t="s">
        <v>986</v>
      </c>
      <c r="C1522" t="s">
        <v>987</v>
      </c>
      <c r="D1522" s="1" t="s">
        <v>506</v>
      </c>
      <c r="E1522" s="13" t="s">
        <v>936</v>
      </c>
      <c r="H1522" t="s">
        <v>739</v>
      </c>
      <c r="I1522" t="s">
        <v>30</v>
      </c>
      <c r="J1522" s="21" t="s">
        <v>335</v>
      </c>
      <c r="K1522" s="71" t="s">
        <v>1244</v>
      </c>
      <c r="L1522" s="20">
        <v>4.92</v>
      </c>
      <c r="M1522" s="20">
        <v>4.72</v>
      </c>
      <c r="N1522" s="22">
        <v>0.959349593495935</v>
      </c>
    </row>
    <row r="1523" spans="1:14">
      <c r="A1523" s="1" t="s">
        <v>339</v>
      </c>
      <c r="B1523" s="13" t="s">
        <v>986</v>
      </c>
      <c r="C1523" t="s">
        <v>987</v>
      </c>
      <c r="D1523" s="1" t="s">
        <v>506</v>
      </c>
      <c r="E1523" s="13" t="s">
        <v>936</v>
      </c>
      <c r="H1523" t="s">
        <v>739</v>
      </c>
      <c r="I1523" t="s">
        <v>30</v>
      </c>
      <c r="J1523" s="21" t="s">
        <v>335</v>
      </c>
      <c r="K1523" s="71" t="s">
        <v>1245</v>
      </c>
      <c r="L1523" s="20">
        <v>5.17</v>
      </c>
      <c r="M1523" s="20">
        <v>5.3</v>
      </c>
      <c r="N1523" s="22">
        <v>1.02514506769826</v>
      </c>
    </row>
    <row r="1524" spans="1:14">
      <c r="A1524" s="1" t="s">
        <v>339</v>
      </c>
      <c r="B1524" s="13" t="s">
        <v>986</v>
      </c>
      <c r="C1524" t="s">
        <v>987</v>
      </c>
      <c r="D1524" s="1" t="s">
        <v>506</v>
      </c>
      <c r="E1524" s="13" t="s">
        <v>936</v>
      </c>
      <c r="H1524" t="s">
        <v>739</v>
      </c>
      <c r="I1524" t="s">
        <v>30</v>
      </c>
      <c r="J1524" s="21" t="s">
        <v>335</v>
      </c>
      <c r="K1524" s="71" t="s">
        <v>1246</v>
      </c>
      <c r="L1524" s="20">
        <v>7.34</v>
      </c>
      <c r="M1524" s="20">
        <v>6.9</v>
      </c>
      <c r="N1524" s="22">
        <v>0.940054495912807</v>
      </c>
    </row>
    <row r="1525" spans="1:14">
      <c r="A1525" s="1" t="s">
        <v>339</v>
      </c>
      <c r="B1525" s="13" t="s">
        <v>986</v>
      </c>
      <c r="C1525" t="s">
        <v>987</v>
      </c>
      <c r="D1525" s="1" t="s">
        <v>506</v>
      </c>
      <c r="E1525" s="13" t="s">
        <v>936</v>
      </c>
      <c r="H1525" t="s">
        <v>739</v>
      </c>
      <c r="I1525" t="s">
        <v>30</v>
      </c>
      <c r="J1525" s="21" t="s">
        <v>335</v>
      </c>
      <c r="K1525" s="71" t="s">
        <v>1247</v>
      </c>
      <c r="L1525" s="20">
        <v>5.81</v>
      </c>
      <c r="M1525" s="20">
        <v>5.47</v>
      </c>
      <c r="N1525" s="22">
        <v>0.941480206540448</v>
      </c>
    </row>
    <row r="1526" spans="1:14">
      <c r="A1526" s="1" t="s">
        <v>339</v>
      </c>
      <c r="B1526" s="13" t="s">
        <v>986</v>
      </c>
      <c r="C1526" t="s">
        <v>987</v>
      </c>
      <c r="D1526" s="1" t="s">
        <v>506</v>
      </c>
      <c r="E1526" s="13" t="s">
        <v>936</v>
      </c>
      <c r="H1526" t="s">
        <v>739</v>
      </c>
      <c r="I1526" t="s">
        <v>30</v>
      </c>
      <c r="J1526" s="21" t="s">
        <v>335</v>
      </c>
      <c r="K1526" s="71" t="s">
        <v>1248</v>
      </c>
      <c r="L1526" s="20">
        <v>8.65</v>
      </c>
      <c r="M1526" s="20">
        <v>8.06</v>
      </c>
      <c r="N1526" s="22">
        <v>0.931791907514451</v>
      </c>
    </row>
    <row r="1527" spans="1:14">
      <c r="A1527" s="1" t="s">
        <v>339</v>
      </c>
      <c r="B1527" s="13" t="s">
        <v>986</v>
      </c>
      <c r="C1527" t="s">
        <v>987</v>
      </c>
      <c r="D1527" s="1" t="s">
        <v>506</v>
      </c>
      <c r="E1527" s="13" t="s">
        <v>936</v>
      </c>
      <c r="H1527" t="s">
        <v>739</v>
      </c>
      <c r="I1527" t="s">
        <v>30</v>
      </c>
      <c r="J1527" s="21" t="s">
        <v>335</v>
      </c>
      <c r="K1527" s="71" t="s">
        <v>1249</v>
      </c>
      <c r="L1527" s="20">
        <v>6.8</v>
      </c>
      <c r="M1527" s="20">
        <v>6.32</v>
      </c>
      <c r="N1527" s="22">
        <v>0.929411764705882</v>
      </c>
    </row>
    <row r="1528" spans="1:14">
      <c r="A1528" s="1" t="s">
        <v>339</v>
      </c>
      <c r="B1528" s="13" t="s">
        <v>986</v>
      </c>
      <c r="C1528" t="s">
        <v>987</v>
      </c>
      <c r="D1528" s="1" t="s">
        <v>506</v>
      </c>
      <c r="E1528" s="13" t="s">
        <v>936</v>
      </c>
      <c r="H1528" t="s">
        <v>739</v>
      </c>
      <c r="I1528" t="s">
        <v>30</v>
      </c>
      <c r="J1528" s="21" t="s">
        <v>335</v>
      </c>
      <c r="K1528" s="71" t="s">
        <v>1250</v>
      </c>
      <c r="L1528" s="20">
        <v>6.25</v>
      </c>
      <c r="M1528" s="20">
        <v>5.98</v>
      </c>
      <c r="N1528" s="22">
        <v>0.9568</v>
      </c>
    </row>
    <row r="1529" spans="1:14">
      <c r="A1529" s="1" t="s">
        <v>339</v>
      </c>
      <c r="B1529" s="13" t="s">
        <v>986</v>
      </c>
      <c r="C1529" t="s">
        <v>987</v>
      </c>
      <c r="D1529" s="1" t="s">
        <v>506</v>
      </c>
      <c r="E1529" s="13" t="s">
        <v>936</v>
      </c>
      <c r="H1529" t="s">
        <v>739</v>
      </c>
      <c r="I1529" t="s">
        <v>30</v>
      </c>
      <c r="J1529" s="21" t="s">
        <v>335</v>
      </c>
      <c r="K1529" s="71" t="s">
        <v>1251</v>
      </c>
      <c r="L1529" s="20">
        <v>8.61</v>
      </c>
      <c r="M1529" s="20">
        <v>8.11</v>
      </c>
      <c r="N1529" s="22">
        <v>0.941927990708479</v>
      </c>
    </row>
    <row r="1530" spans="1:14">
      <c r="A1530" s="1" t="s">
        <v>339</v>
      </c>
      <c r="B1530" s="13" t="s">
        <v>986</v>
      </c>
      <c r="C1530" t="s">
        <v>987</v>
      </c>
      <c r="D1530" s="1" t="s">
        <v>506</v>
      </c>
      <c r="E1530" s="13" t="s">
        <v>936</v>
      </c>
      <c r="H1530" t="s">
        <v>739</v>
      </c>
      <c r="I1530" t="s">
        <v>30</v>
      </c>
      <c r="J1530" s="21" t="s">
        <v>335</v>
      </c>
      <c r="K1530" s="71" t="s">
        <v>1252</v>
      </c>
      <c r="L1530" s="20">
        <v>8.74</v>
      </c>
      <c r="M1530" s="20">
        <v>8.18</v>
      </c>
      <c r="N1530" s="22">
        <v>0.935926773455378</v>
      </c>
    </row>
    <row r="1531" spans="1:14">
      <c r="A1531" s="1" t="s">
        <v>339</v>
      </c>
      <c r="B1531" s="13" t="s">
        <v>986</v>
      </c>
      <c r="C1531" t="s">
        <v>987</v>
      </c>
      <c r="D1531" s="1" t="s">
        <v>506</v>
      </c>
      <c r="E1531" s="13" t="s">
        <v>936</v>
      </c>
      <c r="H1531" t="s">
        <v>739</v>
      </c>
      <c r="I1531" t="s">
        <v>30</v>
      </c>
      <c r="J1531" s="21" t="s">
        <v>335</v>
      </c>
      <c r="K1531" s="71" t="s">
        <v>1253</v>
      </c>
      <c r="L1531" s="20">
        <v>8.18</v>
      </c>
      <c r="M1531" s="20">
        <v>7.86</v>
      </c>
      <c r="N1531" s="22">
        <v>0.960880195599022</v>
      </c>
    </row>
    <row r="1532" spans="1:14">
      <c r="A1532" s="1" t="s">
        <v>339</v>
      </c>
      <c r="B1532" s="13" t="s">
        <v>986</v>
      </c>
      <c r="C1532" t="s">
        <v>987</v>
      </c>
      <c r="D1532" s="1" t="s">
        <v>506</v>
      </c>
      <c r="E1532" s="13" t="s">
        <v>936</v>
      </c>
      <c r="H1532" t="s">
        <v>739</v>
      </c>
      <c r="I1532" t="s">
        <v>30</v>
      </c>
      <c r="J1532" s="21" t="s">
        <v>335</v>
      </c>
      <c r="K1532" s="71" t="s">
        <v>1254</v>
      </c>
      <c r="L1532" s="20">
        <v>5.98</v>
      </c>
      <c r="M1532" s="20">
        <v>5.8</v>
      </c>
      <c r="N1532" s="22">
        <v>0.969899665551839</v>
      </c>
    </row>
    <row r="1533" spans="1:14">
      <c r="A1533" s="1" t="s">
        <v>339</v>
      </c>
      <c r="B1533" s="13" t="s">
        <v>986</v>
      </c>
      <c r="C1533" t="s">
        <v>987</v>
      </c>
      <c r="D1533" s="1" t="s">
        <v>506</v>
      </c>
      <c r="E1533" s="13" t="s">
        <v>936</v>
      </c>
      <c r="H1533" t="s">
        <v>739</v>
      </c>
      <c r="I1533" t="s">
        <v>30</v>
      </c>
      <c r="J1533" s="21" t="s">
        <v>335</v>
      </c>
      <c r="K1533" s="71" t="s">
        <v>1255</v>
      </c>
      <c r="L1533" s="20">
        <v>7.13</v>
      </c>
      <c r="M1533" s="20">
        <v>6.78</v>
      </c>
      <c r="N1533" s="22">
        <v>0.950911640953717</v>
      </c>
    </row>
    <row r="1534" spans="1:14">
      <c r="A1534" s="1" t="s">
        <v>339</v>
      </c>
      <c r="B1534" s="13" t="s">
        <v>986</v>
      </c>
      <c r="C1534" t="s">
        <v>987</v>
      </c>
      <c r="D1534" s="1" t="s">
        <v>506</v>
      </c>
      <c r="E1534" s="13" t="s">
        <v>936</v>
      </c>
      <c r="H1534" t="s">
        <v>739</v>
      </c>
      <c r="I1534" t="s">
        <v>30</v>
      </c>
      <c r="J1534" s="21" t="s">
        <v>335</v>
      </c>
      <c r="K1534" s="71" t="s">
        <v>1256</v>
      </c>
      <c r="L1534" s="20">
        <v>4.64</v>
      </c>
      <c r="M1534" s="20">
        <v>4.6</v>
      </c>
      <c r="N1534" s="22">
        <v>0.991379310344828</v>
      </c>
    </row>
    <row r="1535" spans="1:14">
      <c r="A1535" s="1" t="s">
        <v>339</v>
      </c>
      <c r="B1535" s="13" t="s">
        <v>986</v>
      </c>
      <c r="C1535" t="s">
        <v>987</v>
      </c>
      <c r="D1535" s="1" t="s">
        <v>506</v>
      </c>
      <c r="E1535" s="13" t="s">
        <v>936</v>
      </c>
      <c r="H1535" t="s">
        <v>739</v>
      </c>
      <c r="I1535" t="s">
        <v>30</v>
      </c>
      <c r="J1535" s="21" t="s">
        <v>335</v>
      </c>
      <c r="K1535" s="71" t="s">
        <v>1257</v>
      </c>
      <c r="L1535" s="20">
        <v>5.78</v>
      </c>
      <c r="M1535" s="20">
        <v>5.51</v>
      </c>
      <c r="N1535" s="22">
        <v>0.953287197231834</v>
      </c>
    </row>
    <row r="1536" spans="1:14">
      <c r="A1536" s="1" t="s">
        <v>339</v>
      </c>
      <c r="B1536" s="13" t="s">
        <v>986</v>
      </c>
      <c r="C1536" t="s">
        <v>987</v>
      </c>
      <c r="D1536" s="1" t="s">
        <v>506</v>
      </c>
      <c r="E1536" s="13" t="s">
        <v>936</v>
      </c>
      <c r="H1536" t="s">
        <v>739</v>
      </c>
      <c r="I1536" t="s">
        <v>30</v>
      </c>
      <c r="J1536" s="21" t="s">
        <v>335</v>
      </c>
      <c r="K1536" s="71" t="s">
        <v>1258</v>
      </c>
      <c r="L1536" s="20">
        <v>5.43</v>
      </c>
      <c r="M1536" s="20">
        <v>5.39</v>
      </c>
      <c r="N1536" s="22">
        <v>0.992633517495396</v>
      </c>
    </row>
    <row r="1537" spans="1:14">
      <c r="A1537" s="1" t="s">
        <v>339</v>
      </c>
      <c r="B1537" s="13" t="s">
        <v>986</v>
      </c>
      <c r="C1537" t="s">
        <v>987</v>
      </c>
      <c r="D1537" s="1" t="s">
        <v>506</v>
      </c>
      <c r="E1537" s="13" t="s">
        <v>936</v>
      </c>
      <c r="H1537" t="s">
        <v>739</v>
      </c>
      <c r="I1537" t="s">
        <v>30</v>
      </c>
      <c r="J1537" s="21" t="s">
        <v>335</v>
      </c>
      <c r="K1537" s="71" t="s">
        <v>1259</v>
      </c>
      <c r="L1537" s="20">
        <v>6.13</v>
      </c>
      <c r="M1537" s="20">
        <v>5.97</v>
      </c>
      <c r="N1537" s="22">
        <v>0.973898858075041</v>
      </c>
    </row>
    <row r="1538" spans="1:14">
      <c r="A1538" s="1" t="s">
        <v>339</v>
      </c>
      <c r="B1538" s="13" t="s">
        <v>986</v>
      </c>
      <c r="C1538" t="s">
        <v>987</v>
      </c>
      <c r="D1538" s="1" t="s">
        <v>506</v>
      </c>
      <c r="E1538" s="13" t="s">
        <v>936</v>
      </c>
      <c r="H1538" t="s">
        <v>739</v>
      </c>
      <c r="I1538" t="s">
        <v>30</v>
      </c>
      <c r="J1538" s="21" t="s">
        <v>335</v>
      </c>
      <c r="K1538" s="71" t="s">
        <v>1260</v>
      </c>
      <c r="L1538" s="20">
        <v>7.18</v>
      </c>
      <c r="M1538" s="20">
        <v>6.75</v>
      </c>
      <c r="N1538" s="22">
        <v>0.940111420612813</v>
      </c>
    </row>
    <row r="1539" spans="1:14">
      <c r="A1539" s="1" t="s">
        <v>339</v>
      </c>
      <c r="B1539" s="13" t="s">
        <v>986</v>
      </c>
      <c r="C1539" t="s">
        <v>987</v>
      </c>
      <c r="D1539" s="1" t="s">
        <v>506</v>
      </c>
      <c r="E1539" s="13" t="s">
        <v>936</v>
      </c>
      <c r="H1539" t="s">
        <v>739</v>
      </c>
      <c r="I1539" t="s">
        <v>30</v>
      </c>
      <c r="J1539" s="21" t="s">
        <v>335</v>
      </c>
      <c r="K1539" s="71" t="s">
        <v>1261</v>
      </c>
      <c r="L1539" s="20">
        <v>5.66</v>
      </c>
      <c r="M1539" s="20">
        <v>5.6</v>
      </c>
      <c r="N1539" s="22">
        <v>0.989399293286219</v>
      </c>
    </row>
    <row r="1540" spans="1:14">
      <c r="A1540" s="1" t="s">
        <v>339</v>
      </c>
      <c r="B1540" s="13" t="s">
        <v>986</v>
      </c>
      <c r="C1540" t="s">
        <v>987</v>
      </c>
      <c r="D1540" s="1" t="s">
        <v>506</v>
      </c>
      <c r="E1540" s="13" t="s">
        <v>936</v>
      </c>
      <c r="H1540" t="s">
        <v>739</v>
      </c>
      <c r="I1540" t="s">
        <v>30</v>
      </c>
      <c r="J1540" s="21" t="s">
        <v>335</v>
      </c>
      <c r="K1540" s="71" t="s">
        <v>1262</v>
      </c>
      <c r="L1540" s="20">
        <v>5.46</v>
      </c>
      <c r="M1540" s="20">
        <v>5.37</v>
      </c>
      <c r="N1540" s="22">
        <v>0.983516483516484</v>
      </c>
    </row>
    <row r="1541" spans="1:14">
      <c r="A1541" s="1" t="s">
        <v>339</v>
      </c>
      <c r="B1541" s="13" t="s">
        <v>986</v>
      </c>
      <c r="C1541" t="s">
        <v>987</v>
      </c>
      <c r="D1541" s="1" t="s">
        <v>506</v>
      </c>
      <c r="E1541" s="13" t="s">
        <v>936</v>
      </c>
      <c r="H1541" t="s">
        <v>739</v>
      </c>
      <c r="I1541" t="s">
        <v>30</v>
      </c>
      <c r="J1541" s="21" t="s">
        <v>335</v>
      </c>
      <c r="K1541" s="71" t="s">
        <v>1263</v>
      </c>
      <c r="L1541" s="20">
        <v>6.13</v>
      </c>
      <c r="M1541" s="20">
        <v>6.06</v>
      </c>
      <c r="N1541" s="22">
        <v>0.98858075040783</v>
      </c>
    </row>
    <row r="1542" spans="1:14">
      <c r="A1542" s="1" t="s">
        <v>339</v>
      </c>
      <c r="B1542" s="13" t="s">
        <v>986</v>
      </c>
      <c r="C1542" t="s">
        <v>987</v>
      </c>
      <c r="D1542" s="1" t="s">
        <v>506</v>
      </c>
      <c r="E1542" s="13" t="s">
        <v>936</v>
      </c>
      <c r="H1542" t="s">
        <v>739</v>
      </c>
      <c r="I1542" t="s">
        <v>30</v>
      </c>
      <c r="J1542" s="21" t="s">
        <v>335</v>
      </c>
      <c r="K1542" s="71" t="s">
        <v>1264</v>
      </c>
      <c r="L1542" s="20">
        <v>5.61</v>
      </c>
      <c r="M1542" s="20">
        <v>5.11</v>
      </c>
      <c r="N1542" s="22">
        <v>0.910873440285205</v>
      </c>
    </row>
    <row r="1543" spans="1:14">
      <c r="A1543" s="1" t="s">
        <v>339</v>
      </c>
      <c r="B1543" s="13" t="s">
        <v>986</v>
      </c>
      <c r="C1543" t="s">
        <v>987</v>
      </c>
      <c r="D1543" s="1" t="s">
        <v>506</v>
      </c>
      <c r="E1543" s="13" t="s">
        <v>936</v>
      </c>
      <c r="H1543" t="s">
        <v>739</v>
      </c>
      <c r="I1543" t="s">
        <v>30</v>
      </c>
      <c r="J1543" s="21" t="s">
        <v>335</v>
      </c>
      <c r="K1543" s="71" t="s">
        <v>1265</v>
      </c>
      <c r="L1543" s="20">
        <v>5.24</v>
      </c>
      <c r="M1543" s="20">
        <v>4.94</v>
      </c>
      <c r="N1543" s="22">
        <v>0.942748091603054</v>
      </c>
    </row>
    <row r="1544" spans="1:14">
      <c r="A1544" s="1" t="s">
        <v>339</v>
      </c>
      <c r="B1544" s="13" t="s">
        <v>986</v>
      </c>
      <c r="C1544" t="s">
        <v>987</v>
      </c>
      <c r="D1544" s="1" t="s">
        <v>506</v>
      </c>
      <c r="E1544" s="13" t="s">
        <v>936</v>
      </c>
      <c r="H1544" t="s">
        <v>739</v>
      </c>
      <c r="I1544" t="s">
        <v>30</v>
      </c>
      <c r="J1544" s="21" t="s">
        <v>335</v>
      </c>
      <c r="K1544" s="71" t="s">
        <v>1266</v>
      </c>
      <c r="L1544" s="20">
        <v>5.99</v>
      </c>
      <c r="M1544" s="20">
        <v>5.58</v>
      </c>
      <c r="N1544" s="22">
        <v>0.931552587646077</v>
      </c>
    </row>
    <row r="1545" spans="1:14">
      <c r="A1545" s="1" t="s">
        <v>339</v>
      </c>
      <c r="B1545" s="13" t="s">
        <v>986</v>
      </c>
      <c r="C1545" t="s">
        <v>987</v>
      </c>
      <c r="D1545" s="1" t="s">
        <v>506</v>
      </c>
      <c r="E1545" s="13" t="s">
        <v>936</v>
      </c>
      <c r="H1545" t="s">
        <v>739</v>
      </c>
      <c r="I1545" t="s">
        <v>30</v>
      </c>
      <c r="J1545" s="21" t="s">
        <v>335</v>
      </c>
      <c r="K1545" s="71" t="s">
        <v>1267</v>
      </c>
      <c r="L1545" s="20">
        <v>7.43</v>
      </c>
      <c r="M1545" s="20">
        <v>7.17</v>
      </c>
      <c r="N1545" s="22">
        <v>0.965006729475101</v>
      </c>
    </row>
    <row r="1546" spans="1:14">
      <c r="A1546" s="1" t="s">
        <v>339</v>
      </c>
      <c r="B1546" s="13" t="s">
        <v>986</v>
      </c>
      <c r="C1546" t="s">
        <v>987</v>
      </c>
      <c r="D1546" s="1" t="s">
        <v>506</v>
      </c>
      <c r="E1546" s="13" t="s">
        <v>936</v>
      </c>
      <c r="H1546" t="s">
        <v>739</v>
      </c>
      <c r="I1546" t="s">
        <v>30</v>
      </c>
      <c r="J1546" s="21" t="s">
        <v>335</v>
      </c>
      <c r="K1546" s="71" t="s">
        <v>1268</v>
      </c>
      <c r="L1546" s="20">
        <v>21.02</v>
      </c>
      <c r="M1546" s="20">
        <v>20.19</v>
      </c>
      <c r="N1546" s="22">
        <v>0.960513796384396</v>
      </c>
    </row>
    <row r="1547" spans="1:14">
      <c r="A1547" s="1" t="s">
        <v>339</v>
      </c>
      <c r="B1547" s="13" t="s">
        <v>986</v>
      </c>
      <c r="C1547" t="s">
        <v>987</v>
      </c>
      <c r="D1547" s="1" t="s">
        <v>506</v>
      </c>
      <c r="E1547" s="13" t="s">
        <v>936</v>
      </c>
      <c r="H1547" t="s">
        <v>739</v>
      </c>
      <c r="I1547" t="s">
        <v>30</v>
      </c>
      <c r="J1547" s="21" t="s">
        <v>335</v>
      </c>
      <c r="K1547" s="71" t="s">
        <v>1269</v>
      </c>
      <c r="L1547" s="20">
        <v>21.83</v>
      </c>
      <c r="M1547" s="20">
        <v>20.96</v>
      </c>
      <c r="N1547" s="22">
        <v>0.960146587265231</v>
      </c>
    </row>
    <row r="1548" spans="1:14">
      <c r="A1548" s="1" t="s">
        <v>339</v>
      </c>
      <c r="B1548" s="13" t="s">
        <v>986</v>
      </c>
      <c r="C1548" t="s">
        <v>987</v>
      </c>
      <c r="D1548" s="1" t="s">
        <v>506</v>
      </c>
      <c r="E1548" s="13" t="s">
        <v>936</v>
      </c>
      <c r="H1548" t="s">
        <v>739</v>
      </c>
      <c r="I1548" t="s">
        <v>30</v>
      </c>
      <c r="J1548" s="21" t="s">
        <v>335</v>
      </c>
      <c r="K1548" s="71" t="s">
        <v>1270</v>
      </c>
      <c r="L1548" s="20">
        <v>21.64</v>
      </c>
      <c r="M1548" s="20">
        <v>20.82</v>
      </c>
      <c r="N1548" s="22">
        <v>0.962107208872458</v>
      </c>
    </row>
    <row r="1549" spans="1:14">
      <c r="A1549" s="1" t="s">
        <v>339</v>
      </c>
      <c r="B1549" s="13" t="s">
        <v>986</v>
      </c>
      <c r="C1549" t="s">
        <v>987</v>
      </c>
      <c r="D1549" s="1" t="s">
        <v>506</v>
      </c>
      <c r="E1549" s="13" t="s">
        <v>936</v>
      </c>
      <c r="H1549" t="s">
        <v>739</v>
      </c>
      <c r="I1549" t="s">
        <v>30</v>
      </c>
      <c r="J1549" s="21" t="s">
        <v>335</v>
      </c>
      <c r="K1549" s="71" t="s">
        <v>1271</v>
      </c>
      <c r="L1549" s="20">
        <v>21.93</v>
      </c>
      <c r="M1549" s="20">
        <v>21.02</v>
      </c>
      <c r="N1549" s="22">
        <v>0.958504331965344</v>
      </c>
    </row>
    <row r="1550" spans="1:14">
      <c r="A1550" s="1" t="s">
        <v>339</v>
      </c>
      <c r="B1550" s="13" t="s">
        <v>986</v>
      </c>
      <c r="C1550" t="s">
        <v>987</v>
      </c>
      <c r="D1550" s="1" t="s">
        <v>506</v>
      </c>
      <c r="E1550" s="13" t="s">
        <v>936</v>
      </c>
      <c r="H1550" t="s">
        <v>739</v>
      </c>
      <c r="I1550" t="s">
        <v>30</v>
      </c>
      <c r="J1550" s="21" t="s">
        <v>335</v>
      </c>
      <c r="K1550" s="71" t="s">
        <v>1272</v>
      </c>
      <c r="L1550" s="20">
        <v>20.92</v>
      </c>
      <c r="M1550" s="20">
        <v>19.78</v>
      </c>
      <c r="N1550" s="22">
        <v>0.945506692160612</v>
      </c>
    </row>
    <row r="1551" spans="1:14">
      <c r="A1551" s="1" t="s">
        <v>339</v>
      </c>
      <c r="B1551" s="13" t="s">
        <v>986</v>
      </c>
      <c r="C1551" t="s">
        <v>987</v>
      </c>
      <c r="D1551" s="1" t="s">
        <v>506</v>
      </c>
      <c r="E1551" s="13" t="s">
        <v>936</v>
      </c>
      <c r="H1551" t="s">
        <v>739</v>
      </c>
      <c r="I1551" t="s">
        <v>30</v>
      </c>
      <c r="J1551" s="21" t="s">
        <v>335</v>
      </c>
      <c r="K1551" s="71" t="s">
        <v>1273</v>
      </c>
      <c r="L1551" s="20">
        <v>22.47</v>
      </c>
      <c r="M1551" s="20">
        <v>21.41</v>
      </c>
      <c r="N1551" s="22">
        <v>0.952825990209168</v>
      </c>
    </row>
    <row r="1552" spans="1:14">
      <c r="A1552" s="1" t="s">
        <v>339</v>
      </c>
      <c r="B1552" s="13" t="s">
        <v>986</v>
      </c>
      <c r="C1552" t="s">
        <v>987</v>
      </c>
      <c r="D1552" s="1" t="s">
        <v>506</v>
      </c>
      <c r="E1552" s="13" t="s">
        <v>936</v>
      </c>
      <c r="H1552" t="s">
        <v>739</v>
      </c>
      <c r="I1552" t="s">
        <v>30</v>
      </c>
      <c r="J1552" s="21" t="s">
        <v>335</v>
      </c>
      <c r="K1552" s="71" t="s">
        <v>1274</v>
      </c>
      <c r="L1552" s="20">
        <v>21.58</v>
      </c>
      <c r="M1552" s="20">
        <v>20.72</v>
      </c>
      <c r="N1552" s="22">
        <v>0.96014828544949</v>
      </c>
    </row>
    <row r="1553" spans="1:14">
      <c r="A1553" s="1" t="s">
        <v>339</v>
      </c>
      <c r="B1553" s="13" t="s">
        <v>986</v>
      </c>
      <c r="C1553" t="s">
        <v>987</v>
      </c>
      <c r="D1553" s="1" t="s">
        <v>506</v>
      </c>
      <c r="E1553" s="13" t="s">
        <v>936</v>
      </c>
      <c r="H1553" t="s">
        <v>739</v>
      </c>
      <c r="I1553" t="s">
        <v>30</v>
      </c>
      <c r="J1553" s="21" t="s">
        <v>335</v>
      </c>
      <c r="K1553" s="71" t="s">
        <v>1275</v>
      </c>
      <c r="L1553" s="20">
        <v>20.78</v>
      </c>
      <c r="M1553" s="20">
        <v>19.93</v>
      </c>
      <c r="N1553" s="22">
        <v>0.959095283926853</v>
      </c>
    </row>
    <row r="1554" spans="1:14">
      <c r="A1554" s="1" t="s">
        <v>339</v>
      </c>
      <c r="B1554" s="13" t="s">
        <v>986</v>
      </c>
      <c r="C1554" t="s">
        <v>987</v>
      </c>
      <c r="D1554" s="1" t="s">
        <v>506</v>
      </c>
      <c r="E1554" s="13" t="s">
        <v>936</v>
      </c>
      <c r="H1554" t="s">
        <v>739</v>
      </c>
      <c r="I1554" t="s">
        <v>30</v>
      </c>
      <c r="J1554" s="21" t="s">
        <v>335</v>
      </c>
      <c r="K1554" s="71" t="s">
        <v>1276</v>
      </c>
      <c r="L1554" s="20">
        <v>21.15</v>
      </c>
      <c r="M1554" s="20">
        <v>20.08</v>
      </c>
      <c r="N1554" s="22">
        <v>0.949408983451537</v>
      </c>
    </row>
    <row r="1555" spans="1:14">
      <c r="A1555" s="1" t="s">
        <v>339</v>
      </c>
      <c r="B1555" s="13" t="s">
        <v>986</v>
      </c>
      <c r="C1555" t="s">
        <v>987</v>
      </c>
      <c r="D1555" s="1" t="s">
        <v>506</v>
      </c>
      <c r="E1555" s="13" t="s">
        <v>936</v>
      </c>
      <c r="H1555" t="s">
        <v>739</v>
      </c>
      <c r="I1555" t="s">
        <v>30</v>
      </c>
      <c r="J1555" s="21" t="s">
        <v>335</v>
      </c>
      <c r="K1555" s="71" t="s">
        <v>1277</v>
      </c>
      <c r="L1555" s="20">
        <v>21.28</v>
      </c>
      <c r="M1555" s="20">
        <v>20.38</v>
      </c>
      <c r="N1555" s="22">
        <v>0.957706766917293</v>
      </c>
    </row>
    <row r="1556" spans="1:14">
      <c r="A1556" s="1" t="s">
        <v>339</v>
      </c>
      <c r="B1556" s="13" t="s">
        <v>986</v>
      </c>
      <c r="C1556" t="s">
        <v>987</v>
      </c>
      <c r="D1556" s="1" t="s">
        <v>506</v>
      </c>
      <c r="E1556" s="13" t="s">
        <v>936</v>
      </c>
      <c r="H1556" t="s">
        <v>739</v>
      </c>
      <c r="I1556" t="s">
        <v>30</v>
      </c>
      <c r="J1556" s="21" t="s">
        <v>335</v>
      </c>
      <c r="K1556" s="71" t="s">
        <v>1278</v>
      </c>
      <c r="L1556" s="20">
        <v>21.95</v>
      </c>
      <c r="M1556" s="20">
        <v>21.09</v>
      </c>
      <c r="N1556" s="22">
        <v>0.960820045558087</v>
      </c>
    </row>
    <row r="1557" spans="1:14">
      <c r="A1557" s="1" t="s">
        <v>339</v>
      </c>
      <c r="B1557" s="13" t="s">
        <v>986</v>
      </c>
      <c r="C1557" t="s">
        <v>987</v>
      </c>
      <c r="D1557" s="1" t="s">
        <v>506</v>
      </c>
      <c r="E1557" s="13" t="s">
        <v>936</v>
      </c>
      <c r="H1557" t="s">
        <v>739</v>
      </c>
      <c r="I1557" t="s">
        <v>30</v>
      </c>
      <c r="J1557" s="21" t="s">
        <v>335</v>
      </c>
      <c r="K1557" s="71" t="s">
        <v>1279</v>
      </c>
      <c r="L1557" s="20">
        <v>20.41</v>
      </c>
      <c r="M1557" s="20">
        <v>19.76</v>
      </c>
      <c r="N1557" s="22">
        <v>0.968152866242038</v>
      </c>
    </row>
    <row r="1558" spans="1:14">
      <c r="A1558" s="1" t="s">
        <v>339</v>
      </c>
      <c r="B1558" s="13" t="s">
        <v>986</v>
      </c>
      <c r="C1558" t="s">
        <v>987</v>
      </c>
      <c r="D1558" s="1" t="s">
        <v>506</v>
      </c>
      <c r="E1558" s="13" t="s">
        <v>936</v>
      </c>
      <c r="H1558" t="s">
        <v>739</v>
      </c>
      <c r="I1558" t="s">
        <v>30</v>
      </c>
      <c r="J1558" s="21" t="s">
        <v>335</v>
      </c>
      <c r="K1558" s="71" t="s">
        <v>1280</v>
      </c>
      <c r="L1558" s="20">
        <v>21.25</v>
      </c>
      <c r="M1558" s="20">
        <v>20.37</v>
      </c>
      <c r="N1558" s="22">
        <v>0.958588235294118</v>
      </c>
    </row>
    <row r="1559" spans="1:14">
      <c r="A1559" s="1" t="s">
        <v>339</v>
      </c>
      <c r="B1559" s="13" t="s">
        <v>986</v>
      </c>
      <c r="C1559" t="s">
        <v>987</v>
      </c>
      <c r="D1559" s="1" t="s">
        <v>506</v>
      </c>
      <c r="E1559" s="13" t="s">
        <v>936</v>
      </c>
      <c r="H1559" t="s">
        <v>739</v>
      </c>
      <c r="I1559" t="s">
        <v>30</v>
      </c>
      <c r="J1559" s="21" t="s">
        <v>335</v>
      </c>
      <c r="K1559" s="71" t="s">
        <v>1281</v>
      </c>
      <c r="L1559" s="20">
        <v>21.1</v>
      </c>
      <c r="M1559" s="20">
        <v>20.29</v>
      </c>
      <c r="N1559" s="22">
        <v>0.961611374407583</v>
      </c>
    </row>
    <row r="1560" spans="1:14">
      <c r="A1560" s="1" t="s">
        <v>339</v>
      </c>
      <c r="B1560" s="13" t="s">
        <v>986</v>
      </c>
      <c r="C1560" t="s">
        <v>987</v>
      </c>
      <c r="D1560" s="1" t="s">
        <v>506</v>
      </c>
      <c r="E1560" s="13" t="s">
        <v>936</v>
      </c>
      <c r="H1560" t="s">
        <v>739</v>
      </c>
      <c r="I1560" t="s">
        <v>30</v>
      </c>
      <c r="J1560" s="21" t="s">
        <v>335</v>
      </c>
      <c r="K1560" s="71" t="s">
        <v>1282</v>
      </c>
      <c r="L1560" s="20">
        <v>20.89</v>
      </c>
      <c r="M1560" s="20">
        <v>19.89</v>
      </c>
      <c r="N1560" s="22">
        <v>0.952130205840115</v>
      </c>
    </row>
    <row r="1561" spans="1:14">
      <c r="A1561" s="1" t="s">
        <v>339</v>
      </c>
      <c r="B1561" s="13" t="s">
        <v>986</v>
      </c>
      <c r="C1561" t="s">
        <v>987</v>
      </c>
      <c r="D1561" s="1" t="s">
        <v>506</v>
      </c>
      <c r="E1561" s="13" t="s">
        <v>936</v>
      </c>
      <c r="H1561" t="s">
        <v>739</v>
      </c>
      <c r="I1561" t="s">
        <v>30</v>
      </c>
      <c r="J1561" s="21" t="s">
        <v>335</v>
      </c>
      <c r="K1561" s="71" t="s">
        <v>1283</v>
      </c>
      <c r="L1561" s="20">
        <v>21.84</v>
      </c>
      <c r="M1561" s="20">
        <v>21.06</v>
      </c>
      <c r="N1561" s="22">
        <v>0.964285714285714</v>
      </c>
    </row>
    <row r="1562" spans="1:14">
      <c r="A1562" s="1" t="s">
        <v>339</v>
      </c>
      <c r="B1562" s="13" t="s">
        <v>986</v>
      </c>
      <c r="C1562" t="s">
        <v>987</v>
      </c>
      <c r="D1562" s="1" t="s">
        <v>506</v>
      </c>
      <c r="E1562" s="13" t="s">
        <v>936</v>
      </c>
      <c r="H1562" t="s">
        <v>739</v>
      </c>
      <c r="I1562" t="s">
        <v>30</v>
      </c>
      <c r="J1562" s="21" t="s">
        <v>335</v>
      </c>
      <c r="K1562" s="71" t="s">
        <v>1284</v>
      </c>
      <c r="L1562" s="20">
        <v>21.71</v>
      </c>
      <c r="M1562" s="20">
        <v>20.92</v>
      </c>
      <c r="N1562" s="22">
        <v>0.963611239060341</v>
      </c>
    </row>
    <row r="1563" spans="1:14">
      <c r="A1563" s="1" t="s">
        <v>339</v>
      </c>
      <c r="B1563" s="13" t="s">
        <v>986</v>
      </c>
      <c r="C1563" t="s">
        <v>987</v>
      </c>
      <c r="D1563" s="1" t="s">
        <v>506</v>
      </c>
      <c r="E1563" s="13" t="s">
        <v>936</v>
      </c>
      <c r="H1563" t="s">
        <v>739</v>
      </c>
      <c r="I1563" t="s">
        <v>30</v>
      </c>
      <c r="J1563" s="21" t="s">
        <v>335</v>
      </c>
      <c r="K1563" s="71" t="s">
        <v>1285</v>
      </c>
      <c r="L1563" s="20">
        <v>21.4</v>
      </c>
      <c r="M1563" s="20">
        <v>20.56</v>
      </c>
      <c r="N1563" s="22">
        <v>0.960747663551402</v>
      </c>
    </row>
    <row r="1564" spans="1:14">
      <c r="A1564" s="1" t="s">
        <v>339</v>
      </c>
      <c r="B1564" s="13" t="s">
        <v>986</v>
      </c>
      <c r="C1564" t="s">
        <v>987</v>
      </c>
      <c r="D1564" s="1" t="s">
        <v>506</v>
      </c>
      <c r="E1564" s="13" t="s">
        <v>936</v>
      </c>
      <c r="H1564" t="s">
        <v>739</v>
      </c>
      <c r="I1564" t="s">
        <v>30</v>
      </c>
      <c r="J1564" s="21" t="s">
        <v>335</v>
      </c>
      <c r="K1564" s="71" t="s">
        <v>1286</v>
      </c>
      <c r="L1564" s="20">
        <v>21.96</v>
      </c>
      <c r="M1564" s="20">
        <v>21.27</v>
      </c>
      <c r="N1564" s="22">
        <v>0.968579234972678</v>
      </c>
    </row>
    <row r="1565" spans="1:15">
      <c r="A1565" s="1" t="s">
        <v>339</v>
      </c>
      <c r="B1565" s="13" t="s">
        <v>986</v>
      </c>
      <c r="C1565" t="s">
        <v>987</v>
      </c>
      <c r="D1565" s="1" t="s">
        <v>506</v>
      </c>
      <c r="E1565" s="13" t="s">
        <v>936</v>
      </c>
      <c r="H1565" t="s">
        <v>739</v>
      </c>
      <c r="I1565" t="s">
        <v>30</v>
      </c>
      <c r="J1565" s="21" t="s">
        <v>335</v>
      </c>
      <c r="K1565" s="71" t="s">
        <v>1287</v>
      </c>
      <c r="L1565" s="20">
        <v>21.01</v>
      </c>
      <c r="M1565" s="20">
        <v>20.16</v>
      </c>
      <c r="N1565" s="22">
        <v>0.959543074726321</v>
      </c>
      <c r="O1565" s="23">
        <v>2.82e-13</v>
      </c>
    </row>
    <row r="1566" spans="1:14">
      <c r="A1566" s="1" t="s">
        <v>339</v>
      </c>
      <c r="B1566" s="13" t="s">
        <v>986</v>
      </c>
      <c r="C1566" t="s">
        <v>987</v>
      </c>
      <c r="D1566" s="1" t="s">
        <v>506</v>
      </c>
      <c r="E1566" s="13" t="s">
        <v>936</v>
      </c>
      <c r="H1566" t="s">
        <v>739</v>
      </c>
      <c r="I1566" t="s">
        <v>30</v>
      </c>
      <c r="J1566" s="21" t="s">
        <v>335</v>
      </c>
      <c r="K1566" s="71" t="s">
        <v>1288</v>
      </c>
      <c r="L1566" s="20">
        <v>21.57</v>
      </c>
      <c r="M1566" s="20">
        <v>20.74</v>
      </c>
      <c r="N1566" s="22">
        <v>0.961520630505331</v>
      </c>
    </row>
    <row r="1567" spans="1:14">
      <c r="A1567" s="1" t="s">
        <v>339</v>
      </c>
      <c r="B1567" s="13" t="s">
        <v>986</v>
      </c>
      <c r="C1567" t="s">
        <v>987</v>
      </c>
      <c r="D1567" s="1" t="s">
        <v>506</v>
      </c>
      <c r="E1567" s="13" t="s">
        <v>936</v>
      </c>
      <c r="H1567" t="s">
        <v>739</v>
      </c>
      <c r="I1567" t="s">
        <v>30</v>
      </c>
      <c r="J1567" s="21" t="s">
        <v>335</v>
      </c>
      <c r="K1567" s="71" t="s">
        <v>1289</v>
      </c>
      <c r="L1567" s="20">
        <v>22.02</v>
      </c>
      <c r="M1567" s="20">
        <v>21.29</v>
      </c>
      <c r="N1567" s="22">
        <v>0.966848319709355</v>
      </c>
    </row>
    <row r="1568" spans="1:14">
      <c r="A1568" s="1" t="s">
        <v>339</v>
      </c>
      <c r="B1568" s="13" t="s">
        <v>986</v>
      </c>
      <c r="C1568" t="s">
        <v>987</v>
      </c>
      <c r="D1568" s="1" t="s">
        <v>506</v>
      </c>
      <c r="E1568" s="13" t="s">
        <v>936</v>
      </c>
      <c r="H1568" t="s">
        <v>739</v>
      </c>
      <c r="I1568" t="s">
        <v>30</v>
      </c>
      <c r="J1568" s="21" t="s">
        <v>335</v>
      </c>
      <c r="K1568" s="71" t="s">
        <v>1290</v>
      </c>
      <c r="L1568" s="20">
        <v>21.21</v>
      </c>
      <c r="M1568" s="20">
        <v>20.6</v>
      </c>
      <c r="N1568" s="22">
        <v>0.971239981140971</v>
      </c>
    </row>
    <row r="1569" spans="1:14">
      <c r="A1569" s="1" t="s">
        <v>339</v>
      </c>
      <c r="B1569" s="13" t="s">
        <v>986</v>
      </c>
      <c r="C1569" t="s">
        <v>987</v>
      </c>
      <c r="D1569" s="1" t="s">
        <v>506</v>
      </c>
      <c r="E1569" s="13" t="s">
        <v>936</v>
      </c>
      <c r="H1569" t="s">
        <v>739</v>
      </c>
      <c r="I1569" t="s">
        <v>30</v>
      </c>
      <c r="J1569" s="21" t="s">
        <v>335</v>
      </c>
      <c r="K1569" s="71" t="s">
        <v>1291</v>
      </c>
      <c r="L1569" s="20">
        <v>21.3</v>
      </c>
      <c r="M1569" s="20">
        <v>20.47</v>
      </c>
      <c r="N1569" s="22">
        <v>0.961032863849765</v>
      </c>
    </row>
    <row r="1570" spans="1:14">
      <c r="A1570" s="1" t="s">
        <v>339</v>
      </c>
      <c r="B1570" s="13" t="s">
        <v>986</v>
      </c>
      <c r="C1570" t="s">
        <v>987</v>
      </c>
      <c r="D1570" s="1" t="s">
        <v>506</v>
      </c>
      <c r="E1570" s="13" t="s">
        <v>936</v>
      </c>
      <c r="H1570" t="s">
        <v>739</v>
      </c>
      <c r="I1570" t="s">
        <v>30</v>
      </c>
      <c r="J1570" s="21" t="s">
        <v>335</v>
      </c>
      <c r="K1570" s="71" t="s">
        <v>1292</v>
      </c>
      <c r="L1570" s="20">
        <v>20.12</v>
      </c>
      <c r="M1570" s="20">
        <v>19.39</v>
      </c>
      <c r="N1570" s="22">
        <v>0.963717693836978</v>
      </c>
    </row>
    <row r="1571" spans="1:14">
      <c r="A1571" s="1" t="s">
        <v>339</v>
      </c>
      <c r="B1571" s="13" t="s">
        <v>986</v>
      </c>
      <c r="C1571" t="s">
        <v>987</v>
      </c>
      <c r="D1571" s="1" t="s">
        <v>506</v>
      </c>
      <c r="E1571" s="13" t="s">
        <v>936</v>
      </c>
      <c r="H1571" t="s">
        <v>739</v>
      </c>
      <c r="I1571" t="s">
        <v>30</v>
      </c>
      <c r="J1571" s="21" t="s">
        <v>335</v>
      </c>
      <c r="K1571" s="71" t="s">
        <v>1293</v>
      </c>
      <c r="L1571" s="20">
        <v>21.13</v>
      </c>
      <c r="M1571" s="20">
        <v>20.38</v>
      </c>
      <c r="N1571" s="22">
        <v>0.964505442498817</v>
      </c>
    </row>
    <row r="1572" spans="1:14">
      <c r="A1572" s="1" t="s">
        <v>339</v>
      </c>
      <c r="B1572" s="13" t="s">
        <v>986</v>
      </c>
      <c r="C1572" t="s">
        <v>987</v>
      </c>
      <c r="D1572" s="1" t="s">
        <v>506</v>
      </c>
      <c r="E1572" s="13" t="s">
        <v>936</v>
      </c>
      <c r="H1572" t="s">
        <v>739</v>
      </c>
      <c r="I1572" t="s">
        <v>30</v>
      </c>
      <c r="J1572" s="21" t="s">
        <v>335</v>
      </c>
      <c r="K1572" s="71" t="s">
        <v>1294</v>
      </c>
      <c r="L1572" s="20">
        <v>20.43</v>
      </c>
      <c r="M1572" s="20">
        <v>19.56</v>
      </c>
      <c r="N1572" s="22">
        <v>0.957415565345081</v>
      </c>
    </row>
    <row r="1573" spans="1:14">
      <c r="A1573" s="1" t="s">
        <v>339</v>
      </c>
      <c r="B1573" s="13" t="s">
        <v>986</v>
      </c>
      <c r="C1573" t="s">
        <v>987</v>
      </c>
      <c r="D1573" s="1" t="s">
        <v>506</v>
      </c>
      <c r="E1573" s="13" t="s">
        <v>936</v>
      </c>
      <c r="H1573" t="s">
        <v>739</v>
      </c>
      <c r="I1573" t="s">
        <v>30</v>
      </c>
      <c r="J1573" s="21" t="s">
        <v>335</v>
      </c>
      <c r="K1573" s="71" t="s">
        <v>1295</v>
      </c>
      <c r="L1573" s="20">
        <v>21.12</v>
      </c>
      <c r="M1573" s="20">
        <v>20.27</v>
      </c>
      <c r="N1573" s="22">
        <v>0.959753787878788</v>
      </c>
    </row>
    <row r="1574" spans="1:14">
      <c r="A1574" s="1" t="s">
        <v>339</v>
      </c>
      <c r="B1574" s="13" t="s">
        <v>986</v>
      </c>
      <c r="C1574" t="s">
        <v>987</v>
      </c>
      <c r="D1574" s="1" t="s">
        <v>506</v>
      </c>
      <c r="E1574" s="13" t="s">
        <v>936</v>
      </c>
      <c r="H1574" t="s">
        <v>739</v>
      </c>
      <c r="I1574" t="s">
        <v>30</v>
      </c>
      <c r="J1574" s="21" t="s">
        <v>335</v>
      </c>
      <c r="K1574" s="71" t="s">
        <v>1296</v>
      </c>
      <c r="L1574" s="20">
        <v>21.2</v>
      </c>
      <c r="M1574" s="20">
        <v>20.48</v>
      </c>
      <c r="N1574" s="22">
        <v>0.966037735849057</v>
      </c>
    </row>
    <row r="1575" spans="1:14">
      <c r="A1575" s="1" t="s">
        <v>339</v>
      </c>
      <c r="B1575" s="13" t="s">
        <v>986</v>
      </c>
      <c r="C1575" t="s">
        <v>987</v>
      </c>
      <c r="D1575" s="1" t="s">
        <v>506</v>
      </c>
      <c r="E1575" s="13" t="s">
        <v>936</v>
      </c>
      <c r="H1575" t="s">
        <v>739</v>
      </c>
      <c r="I1575" t="s">
        <v>30</v>
      </c>
      <c r="J1575" s="21" t="s">
        <v>335</v>
      </c>
      <c r="K1575" s="71" t="s">
        <v>1297</v>
      </c>
      <c r="L1575" s="20">
        <v>20.96</v>
      </c>
      <c r="M1575" s="20">
        <v>20.26</v>
      </c>
      <c r="N1575" s="22">
        <v>0.966603053435115</v>
      </c>
    </row>
    <row r="1576" spans="1:14">
      <c r="A1576" s="1" t="s">
        <v>339</v>
      </c>
      <c r="B1576" s="13" t="s">
        <v>986</v>
      </c>
      <c r="C1576" t="s">
        <v>987</v>
      </c>
      <c r="D1576" s="1" t="s">
        <v>506</v>
      </c>
      <c r="E1576" s="13" t="s">
        <v>936</v>
      </c>
      <c r="H1576" t="s">
        <v>739</v>
      </c>
      <c r="I1576" t="s">
        <v>30</v>
      </c>
      <c r="J1576" s="21" t="s">
        <v>335</v>
      </c>
      <c r="K1576" s="71" t="s">
        <v>1298</v>
      </c>
      <c r="L1576" s="20">
        <v>21.51</v>
      </c>
      <c r="M1576" s="20">
        <v>20.56</v>
      </c>
      <c r="N1576" s="22">
        <v>0.955834495583449</v>
      </c>
    </row>
    <row r="1577" spans="1:14">
      <c r="A1577" s="1" t="s">
        <v>339</v>
      </c>
      <c r="B1577" s="13" t="s">
        <v>986</v>
      </c>
      <c r="C1577" t="s">
        <v>987</v>
      </c>
      <c r="D1577" s="1" t="s">
        <v>506</v>
      </c>
      <c r="E1577" s="13" t="s">
        <v>936</v>
      </c>
      <c r="H1577" t="s">
        <v>739</v>
      </c>
      <c r="I1577" t="s">
        <v>30</v>
      </c>
      <c r="J1577" s="21" t="s">
        <v>335</v>
      </c>
      <c r="K1577" s="71" t="s">
        <v>1299</v>
      </c>
      <c r="L1577" s="20">
        <v>21.82</v>
      </c>
      <c r="M1577" s="20">
        <v>20.9</v>
      </c>
      <c r="N1577" s="22">
        <v>0.957836846929423</v>
      </c>
    </row>
    <row r="1578" spans="1:14">
      <c r="A1578" s="1" t="s">
        <v>339</v>
      </c>
      <c r="B1578" s="13" t="s">
        <v>986</v>
      </c>
      <c r="C1578" t="s">
        <v>987</v>
      </c>
      <c r="D1578" s="1" t="s">
        <v>506</v>
      </c>
      <c r="E1578" s="13" t="s">
        <v>936</v>
      </c>
      <c r="H1578" t="s">
        <v>739</v>
      </c>
      <c r="I1578" t="s">
        <v>30</v>
      </c>
      <c r="J1578" s="21" t="s">
        <v>335</v>
      </c>
      <c r="K1578" s="71" t="s">
        <v>1300</v>
      </c>
      <c r="L1578" s="20">
        <v>20.85</v>
      </c>
      <c r="M1578" s="20">
        <v>19.96</v>
      </c>
      <c r="N1578" s="22">
        <v>0.957314148681055</v>
      </c>
    </row>
    <row r="1579" spans="1:14">
      <c r="A1579" s="1" t="s">
        <v>339</v>
      </c>
      <c r="B1579" s="13" t="s">
        <v>986</v>
      </c>
      <c r="C1579" t="s">
        <v>987</v>
      </c>
      <c r="D1579" s="1" t="s">
        <v>506</v>
      </c>
      <c r="E1579" s="13" t="s">
        <v>936</v>
      </c>
      <c r="H1579" t="s">
        <v>739</v>
      </c>
      <c r="I1579" t="s">
        <v>30</v>
      </c>
      <c r="J1579" s="21" t="s">
        <v>335</v>
      </c>
      <c r="K1579" s="71" t="s">
        <v>1301</v>
      </c>
      <c r="L1579" s="20">
        <v>20.41</v>
      </c>
      <c r="M1579" s="20">
        <v>19.68</v>
      </c>
      <c r="N1579" s="22">
        <v>0.964233219010289</v>
      </c>
    </row>
    <row r="1580" spans="1:14">
      <c r="A1580" s="1" t="s">
        <v>339</v>
      </c>
      <c r="B1580" s="13" t="s">
        <v>986</v>
      </c>
      <c r="C1580" t="s">
        <v>987</v>
      </c>
      <c r="D1580" s="1" t="s">
        <v>506</v>
      </c>
      <c r="E1580" s="13" t="s">
        <v>936</v>
      </c>
      <c r="H1580" t="s">
        <v>739</v>
      </c>
      <c r="I1580" t="s">
        <v>30</v>
      </c>
      <c r="J1580" s="21" t="s">
        <v>335</v>
      </c>
      <c r="K1580" s="71" t="s">
        <v>1302</v>
      </c>
      <c r="L1580" s="20">
        <v>22.34</v>
      </c>
      <c r="M1580" s="20">
        <v>21.17</v>
      </c>
      <c r="N1580" s="22">
        <v>0.94762757385855</v>
      </c>
    </row>
    <row r="1581" spans="1:14">
      <c r="A1581" s="1" t="s">
        <v>339</v>
      </c>
      <c r="B1581" s="13" t="s">
        <v>986</v>
      </c>
      <c r="C1581" t="s">
        <v>987</v>
      </c>
      <c r="D1581" s="1" t="s">
        <v>506</v>
      </c>
      <c r="E1581" s="13" t="s">
        <v>936</v>
      </c>
      <c r="H1581" t="s">
        <v>739</v>
      </c>
      <c r="I1581" t="s">
        <v>30</v>
      </c>
      <c r="J1581" s="21" t="s">
        <v>335</v>
      </c>
      <c r="K1581" s="71" t="s">
        <v>1303</v>
      </c>
      <c r="L1581" s="20">
        <v>21.57</v>
      </c>
      <c r="M1581" s="20">
        <v>20.43</v>
      </c>
      <c r="N1581" s="22">
        <v>0.947148817802503</v>
      </c>
    </row>
    <row r="1582" spans="1:14">
      <c r="A1582" s="1" t="s">
        <v>339</v>
      </c>
      <c r="B1582" s="13" t="s">
        <v>986</v>
      </c>
      <c r="C1582" t="s">
        <v>987</v>
      </c>
      <c r="D1582" s="1" t="s">
        <v>506</v>
      </c>
      <c r="E1582" s="13" t="s">
        <v>936</v>
      </c>
      <c r="H1582" t="s">
        <v>739</v>
      </c>
      <c r="I1582" t="s">
        <v>30</v>
      </c>
      <c r="J1582" s="21" t="s">
        <v>335</v>
      </c>
      <c r="K1582" s="71" t="s">
        <v>1304</v>
      </c>
      <c r="L1582" s="20">
        <v>21.73</v>
      </c>
      <c r="M1582" s="20">
        <v>20.7</v>
      </c>
      <c r="N1582" s="22">
        <v>0.952600092038656</v>
      </c>
    </row>
    <row r="1583" spans="1:14">
      <c r="A1583" s="1" t="s">
        <v>339</v>
      </c>
      <c r="B1583" s="13" t="s">
        <v>986</v>
      </c>
      <c r="C1583" t="s">
        <v>987</v>
      </c>
      <c r="D1583" s="1" t="s">
        <v>506</v>
      </c>
      <c r="E1583" s="13" t="s">
        <v>936</v>
      </c>
      <c r="H1583" t="s">
        <v>739</v>
      </c>
      <c r="I1583" t="s">
        <v>30</v>
      </c>
      <c r="J1583" s="21" t="s">
        <v>335</v>
      </c>
      <c r="K1583" s="71" t="s">
        <v>1305</v>
      </c>
      <c r="L1583" s="20">
        <v>21.81</v>
      </c>
      <c r="M1583" s="20">
        <v>20.71</v>
      </c>
      <c r="N1583" s="22">
        <v>0.94956441999083</v>
      </c>
    </row>
    <row r="1584" spans="1:14">
      <c r="A1584" s="1" t="s">
        <v>339</v>
      </c>
      <c r="B1584" s="13" t="s">
        <v>986</v>
      </c>
      <c r="C1584" t="s">
        <v>987</v>
      </c>
      <c r="D1584" s="1" t="s">
        <v>506</v>
      </c>
      <c r="E1584" s="13" t="s">
        <v>936</v>
      </c>
      <c r="H1584" t="s">
        <v>739</v>
      </c>
      <c r="I1584" t="s">
        <v>30</v>
      </c>
      <c r="J1584" s="21" t="s">
        <v>335</v>
      </c>
      <c r="K1584" s="71" t="s">
        <v>1306</v>
      </c>
      <c r="L1584" s="20">
        <v>20.85</v>
      </c>
      <c r="M1584" s="20">
        <v>19.99</v>
      </c>
      <c r="N1584" s="22">
        <v>0.958752997601918</v>
      </c>
    </row>
    <row r="1585" spans="1:14">
      <c r="A1585" s="1" t="s">
        <v>339</v>
      </c>
      <c r="B1585" s="13" t="s">
        <v>986</v>
      </c>
      <c r="C1585" t="s">
        <v>987</v>
      </c>
      <c r="D1585" s="1" t="s">
        <v>506</v>
      </c>
      <c r="E1585" s="13" t="s">
        <v>936</v>
      </c>
      <c r="H1585" t="s">
        <v>739</v>
      </c>
      <c r="I1585" t="s">
        <v>30</v>
      </c>
      <c r="J1585" s="21" t="s">
        <v>335</v>
      </c>
      <c r="K1585" s="71" t="s">
        <v>1307</v>
      </c>
      <c r="L1585" s="20">
        <v>20.5</v>
      </c>
      <c r="M1585" s="20">
        <v>19.59</v>
      </c>
      <c r="N1585" s="22">
        <v>0.955609756097561</v>
      </c>
    </row>
    <row r="1586" spans="1:14">
      <c r="A1586" s="1" t="s">
        <v>339</v>
      </c>
      <c r="B1586" s="13" t="s">
        <v>986</v>
      </c>
      <c r="C1586" t="s">
        <v>987</v>
      </c>
      <c r="D1586" s="1" t="s">
        <v>506</v>
      </c>
      <c r="E1586" s="13" t="s">
        <v>936</v>
      </c>
      <c r="H1586" t="s">
        <v>739</v>
      </c>
      <c r="I1586" t="s">
        <v>30</v>
      </c>
      <c r="J1586" s="21" t="s">
        <v>335</v>
      </c>
      <c r="K1586" s="71" t="s">
        <v>1308</v>
      </c>
      <c r="L1586" s="20">
        <v>21.7</v>
      </c>
      <c r="M1586" s="20">
        <v>20.79</v>
      </c>
      <c r="N1586" s="22">
        <v>0.958064516129032</v>
      </c>
    </row>
    <row r="1587" spans="1:14">
      <c r="A1587" s="1" t="s">
        <v>339</v>
      </c>
      <c r="B1587" s="13" t="s">
        <v>986</v>
      </c>
      <c r="C1587" t="s">
        <v>987</v>
      </c>
      <c r="D1587" s="1" t="s">
        <v>506</v>
      </c>
      <c r="E1587" s="13" t="s">
        <v>936</v>
      </c>
      <c r="H1587" t="s">
        <v>739</v>
      </c>
      <c r="I1587" t="s">
        <v>30</v>
      </c>
      <c r="J1587" s="21" t="s">
        <v>335</v>
      </c>
      <c r="K1587" s="71" t="s">
        <v>1309</v>
      </c>
      <c r="L1587" s="20">
        <v>21.83</v>
      </c>
      <c r="M1587" s="20">
        <v>21.06</v>
      </c>
      <c r="N1587" s="22">
        <v>0.964727439303711</v>
      </c>
    </row>
    <row r="1588" spans="1:14">
      <c r="A1588" s="1" t="s">
        <v>339</v>
      </c>
      <c r="B1588" s="13" t="s">
        <v>986</v>
      </c>
      <c r="C1588" t="s">
        <v>987</v>
      </c>
      <c r="D1588" s="1" t="s">
        <v>506</v>
      </c>
      <c r="E1588" s="13" t="s">
        <v>936</v>
      </c>
      <c r="H1588" t="s">
        <v>739</v>
      </c>
      <c r="I1588" t="s">
        <v>30</v>
      </c>
      <c r="J1588" s="21" t="s">
        <v>335</v>
      </c>
      <c r="K1588" s="71" t="s">
        <v>1310</v>
      </c>
      <c r="L1588" s="20">
        <v>21.04</v>
      </c>
      <c r="M1588" s="20">
        <v>20.25</v>
      </c>
      <c r="N1588" s="22">
        <v>0.96245247148289</v>
      </c>
    </row>
    <row r="1589" spans="1:14">
      <c r="A1589" s="1" t="s">
        <v>339</v>
      </c>
      <c r="B1589" s="13" t="s">
        <v>986</v>
      </c>
      <c r="C1589" t="s">
        <v>987</v>
      </c>
      <c r="D1589" s="1" t="s">
        <v>506</v>
      </c>
      <c r="E1589" s="13" t="s">
        <v>936</v>
      </c>
      <c r="H1589" t="s">
        <v>739</v>
      </c>
      <c r="I1589" t="s">
        <v>30</v>
      </c>
      <c r="J1589" s="21" t="s">
        <v>335</v>
      </c>
      <c r="K1589" s="71" t="s">
        <v>1311</v>
      </c>
      <c r="L1589" s="20">
        <v>22.97</v>
      </c>
      <c r="M1589" s="20">
        <v>22.34</v>
      </c>
      <c r="N1589" s="22">
        <v>0.972572921201567</v>
      </c>
    </row>
    <row r="1590" spans="1:14">
      <c r="A1590" s="1" t="s">
        <v>339</v>
      </c>
      <c r="B1590" s="13" t="s">
        <v>986</v>
      </c>
      <c r="C1590" t="s">
        <v>987</v>
      </c>
      <c r="D1590" s="1" t="s">
        <v>506</v>
      </c>
      <c r="E1590" s="13" t="s">
        <v>936</v>
      </c>
      <c r="H1590" t="s">
        <v>739</v>
      </c>
      <c r="I1590" t="s">
        <v>30</v>
      </c>
      <c r="J1590" s="21" t="s">
        <v>335</v>
      </c>
      <c r="K1590" s="71" t="s">
        <v>1312</v>
      </c>
      <c r="L1590" s="20">
        <v>20.34</v>
      </c>
      <c r="M1590" s="20">
        <v>19.54</v>
      </c>
      <c r="N1590" s="22">
        <v>0.960668633235005</v>
      </c>
    </row>
    <row r="1591" spans="1:14">
      <c r="A1591" s="1" t="s">
        <v>339</v>
      </c>
      <c r="B1591" s="13" t="s">
        <v>986</v>
      </c>
      <c r="C1591" t="s">
        <v>987</v>
      </c>
      <c r="D1591" s="1" t="s">
        <v>506</v>
      </c>
      <c r="E1591" s="13" t="s">
        <v>936</v>
      </c>
      <c r="H1591" t="s">
        <v>739</v>
      </c>
      <c r="I1591" t="s">
        <v>30</v>
      </c>
      <c r="J1591" s="21" t="s">
        <v>335</v>
      </c>
      <c r="K1591" s="71" t="s">
        <v>1313</v>
      </c>
      <c r="L1591" s="20">
        <v>20.21</v>
      </c>
      <c r="M1591" s="20">
        <v>19.35</v>
      </c>
      <c r="N1591" s="22">
        <v>0.957446808510638</v>
      </c>
    </row>
    <row r="1592" s="18" customFormat="1" spans="1:21">
      <c r="A1592" s="39" t="s">
        <v>339</v>
      </c>
      <c r="B1592" s="40" t="s">
        <v>986</v>
      </c>
      <c r="C1592" s="18" t="s">
        <v>987</v>
      </c>
      <c r="D1592" s="39" t="s">
        <v>506</v>
      </c>
      <c r="E1592" s="40" t="s">
        <v>936</v>
      </c>
      <c r="H1592" s="18" t="s">
        <v>739</v>
      </c>
      <c r="I1592" s="18" t="s">
        <v>30</v>
      </c>
      <c r="J1592" s="43" t="s">
        <v>335</v>
      </c>
      <c r="K1592" s="79" t="s">
        <v>1314</v>
      </c>
      <c r="L1592" s="42">
        <v>20.67</v>
      </c>
      <c r="M1592" s="42">
        <v>19.59</v>
      </c>
      <c r="N1592" s="44">
        <v>0.947750362844702</v>
      </c>
      <c r="O1592" s="45"/>
      <c r="P1592" s="39"/>
      <c r="U1592" s="39"/>
    </row>
    <row r="1593" spans="1:14">
      <c r="A1593" s="1" t="s">
        <v>330</v>
      </c>
      <c r="B1593" s="13" t="s">
        <v>1315</v>
      </c>
      <c r="C1593" t="s">
        <v>1316</v>
      </c>
      <c r="D1593" s="7" t="s">
        <v>333</v>
      </c>
      <c r="E1593" s="13" t="s">
        <v>936</v>
      </c>
      <c r="H1593" t="s">
        <v>722</v>
      </c>
      <c r="I1593" t="s">
        <v>30</v>
      </c>
      <c r="J1593" s="21" t="s">
        <v>335</v>
      </c>
      <c r="K1593" s="71" t="s">
        <v>1317</v>
      </c>
      <c r="L1593" s="20">
        <v>13</v>
      </c>
      <c r="M1593" s="20">
        <v>12.2</v>
      </c>
      <c r="N1593" s="22">
        <v>0.938461538461538</v>
      </c>
    </row>
    <row r="1594" spans="1:14">
      <c r="A1594" s="1" t="s">
        <v>330</v>
      </c>
      <c r="B1594" s="13" t="s">
        <v>1315</v>
      </c>
      <c r="C1594" t="s">
        <v>1316</v>
      </c>
      <c r="D1594" s="7" t="s">
        <v>333</v>
      </c>
      <c r="E1594" s="13" t="s">
        <v>936</v>
      </c>
      <c r="H1594" t="s">
        <v>722</v>
      </c>
      <c r="I1594" t="s">
        <v>30</v>
      </c>
      <c r="J1594" s="21" t="s">
        <v>335</v>
      </c>
      <c r="K1594" s="71" t="s">
        <v>1318</v>
      </c>
      <c r="L1594" s="20">
        <v>8.3</v>
      </c>
      <c r="M1594" s="20">
        <v>7.7</v>
      </c>
      <c r="N1594" s="22">
        <v>0.927710843373494</v>
      </c>
    </row>
    <row r="1595" spans="1:14">
      <c r="A1595" s="1" t="s">
        <v>330</v>
      </c>
      <c r="B1595" s="13" t="s">
        <v>1315</v>
      </c>
      <c r="C1595" t="s">
        <v>1316</v>
      </c>
      <c r="D1595" s="7" t="s">
        <v>333</v>
      </c>
      <c r="E1595" s="13" t="s">
        <v>936</v>
      </c>
      <c r="H1595" t="s">
        <v>722</v>
      </c>
      <c r="I1595" t="s">
        <v>30</v>
      </c>
      <c r="J1595" s="21" t="s">
        <v>335</v>
      </c>
      <c r="K1595" s="71" t="s">
        <v>1319</v>
      </c>
      <c r="L1595" s="20">
        <v>9.9</v>
      </c>
      <c r="M1595" s="20">
        <v>9.3</v>
      </c>
      <c r="N1595" s="22">
        <v>0.939393939393939</v>
      </c>
    </row>
    <row r="1596" spans="1:14">
      <c r="A1596" s="1" t="s">
        <v>330</v>
      </c>
      <c r="B1596" s="13" t="s">
        <v>1315</v>
      </c>
      <c r="C1596" t="s">
        <v>1316</v>
      </c>
      <c r="D1596" s="7" t="s">
        <v>333</v>
      </c>
      <c r="E1596" s="13" t="s">
        <v>936</v>
      </c>
      <c r="H1596" t="s">
        <v>722</v>
      </c>
      <c r="I1596" t="s">
        <v>30</v>
      </c>
      <c r="J1596" s="21" t="s">
        <v>335</v>
      </c>
      <c r="K1596" s="71" t="s">
        <v>1320</v>
      </c>
      <c r="L1596" s="20">
        <v>21.4</v>
      </c>
      <c r="M1596" s="20">
        <v>21.2</v>
      </c>
      <c r="N1596" s="22">
        <v>0.990654205607477</v>
      </c>
    </row>
    <row r="1597" spans="1:14">
      <c r="A1597" s="1" t="s">
        <v>330</v>
      </c>
      <c r="B1597" s="13" t="s">
        <v>1315</v>
      </c>
      <c r="C1597" t="s">
        <v>1316</v>
      </c>
      <c r="D1597" s="7" t="s">
        <v>333</v>
      </c>
      <c r="E1597" s="13" t="s">
        <v>936</v>
      </c>
      <c r="H1597" t="s">
        <v>722</v>
      </c>
      <c r="I1597" t="s">
        <v>30</v>
      </c>
      <c r="J1597" s="21" t="s">
        <v>335</v>
      </c>
      <c r="K1597" s="71" t="s">
        <v>1321</v>
      </c>
      <c r="L1597" s="20">
        <v>31.3</v>
      </c>
      <c r="M1597" s="20">
        <v>31.8</v>
      </c>
      <c r="N1597" s="22">
        <v>1.01597444089457</v>
      </c>
    </row>
    <row r="1598" spans="1:14">
      <c r="A1598" s="1" t="s">
        <v>330</v>
      </c>
      <c r="B1598" s="13" t="s">
        <v>1315</v>
      </c>
      <c r="C1598" t="s">
        <v>1316</v>
      </c>
      <c r="D1598" s="7" t="s">
        <v>333</v>
      </c>
      <c r="E1598" s="13" t="s">
        <v>936</v>
      </c>
      <c r="H1598" t="s">
        <v>722</v>
      </c>
      <c r="I1598" t="s">
        <v>30</v>
      </c>
      <c r="J1598" s="21" t="s">
        <v>335</v>
      </c>
      <c r="K1598" s="71" t="s">
        <v>1322</v>
      </c>
      <c r="L1598" s="20">
        <v>11.5</v>
      </c>
      <c r="M1598" s="20">
        <v>10.8</v>
      </c>
      <c r="N1598" s="22">
        <v>0.939130434782609</v>
      </c>
    </row>
    <row r="1599" spans="1:14">
      <c r="A1599" s="1" t="s">
        <v>330</v>
      </c>
      <c r="B1599" s="13" t="s">
        <v>1315</v>
      </c>
      <c r="C1599" t="s">
        <v>1316</v>
      </c>
      <c r="D1599" s="7" t="s">
        <v>333</v>
      </c>
      <c r="E1599" s="13" t="s">
        <v>936</v>
      </c>
      <c r="H1599" t="s">
        <v>722</v>
      </c>
      <c r="I1599" t="s">
        <v>30</v>
      </c>
      <c r="J1599" s="21" t="s">
        <v>335</v>
      </c>
      <c r="K1599" s="71" t="s">
        <v>1323</v>
      </c>
      <c r="L1599" s="20">
        <v>16.5</v>
      </c>
      <c r="M1599" s="20">
        <v>16.4</v>
      </c>
      <c r="N1599" s="22">
        <v>0.993939393939394</v>
      </c>
    </row>
    <row r="1600" s="18" customFormat="1" spans="1:21">
      <c r="A1600" s="39" t="s">
        <v>330</v>
      </c>
      <c r="B1600" s="40" t="s">
        <v>1315</v>
      </c>
      <c r="C1600" s="18" t="s">
        <v>1316</v>
      </c>
      <c r="D1600" s="78" t="s">
        <v>333</v>
      </c>
      <c r="E1600" s="40" t="s">
        <v>936</v>
      </c>
      <c r="H1600" s="18" t="s">
        <v>722</v>
      </c>
      <c r="I1600" s="18" t="s">
        <v>30</v>
      </c>
      <c r="J1600" s="43" t="s">
        <v>335</v>
      </c>
      <c r="K1600" s="79" t="s">
        <v>1324</v>
      </c>
      <c r="L1600" s="42">
        <v>16.4</v>
      </c>
      <c r="M1600" s="42">
        <v>15.8</v>
      </c>
      <c r="N1600" s="44">
        <v>0.963414634146342</v>
      </c>
      <c r="O1600" s="45"/>
      <c r="P1600" s="39"/>
      <c r="U1600" s="39"/>
    </row>
    <row r="1601" spans="1:14">
      <c r="A1601" s="1" t="s">
        <v>330</v>
      </c>
      <c r="B1601" s="13" t="s">
        <v>974</v>
      </c>
      <c r="D1601" s="7" t="s">
        <v>333</v>
      </c>
      <c r="E1601" s="13" t="s">
        <v>936</v>
      </c>
      <c r="H1601" t="s">
        <v>722</v>
      </c>
      <c r="I1601" t="s">
        <v>30</v>
      </c>
      <c r="J1601" s="21" t="s">
        <v>335</v>
      </c>
      <c r="K1601" s="71" t="s">
        <v>1325</v>
      </c>
      <c r="L1601" s="20">
        <v>8.3</v>
      </c>
      <c r="M1601" s="20">
        <v>7.5</v>
      </c>
      <c r="N1601" s="22">
        <v>0.903614457831325</v>
      </c>
    </row>
    <row r="1602" spans="1:14">
      <c r="A1602" s="1" t="s">
        <v>330</v>
      </c>
      <c r="B1602" s="13" t="s">
        <v>974</v>
      </c>
      <c r="D1602" s="7" t="s">
        <v>333</v>
      </c>
      <c r="E1602" s="13" t="s">
        <v>936</v>
      </c>
      <c r="H1602" t="s">
        <v>722</v>
      </c>
      <c r="I1602" t="s">
        <v>30</v>
      </c>
      <c r="J1602" s="21" t="s">
        <v>335</v>
      </c>
      <c r="K1602" s="71" t="s">
        <v>1326</v>
      </c>
      <c r="L1602" s="20">
        <v>13.8</v>
      </c>
      <c r="M1602" s="20">
        <v>12.9</v>
      </c>
      <c r="N1602" s="22">
        <v>0.934782608695652</v>
      </c>
    </row>
    <row r="1603" spans="1:14">
      <c r="A1603" s="1" t="s">
        <v>330</v>
      </c>
      <c r="B1603" s="13" t="s">
        <v>974</v>
      </c>
      <c r="D1603" s="7" t="s">
        <v>333</v>
      </c>
      <c r="E1603" s="13" t="s">
        <v>936</v>
      </c>
      <c r="H1603" t="s">
        <v>722</v>
      </c>
      <c r="I1603" t="s">
        <v>30</v>
      </c>
      <c r="J1603" s="21" t="s">
        <v>335</v>
      </c>
      <c r="K1603" s="71" t="s">
        <v>1327</v>
      </c>
      <c r="L1603" s="20">
        <v>18</v>
      </c>
      <c r="M1603" s="20">
        <v>17.5</v>
      </c>
      <c r="N1603" s="22">
        <v>0.972222222222222</v>
      </c>
    </row>
    <row r="1604" spans="1:14">
      <c r="A1604" s="1" t="s">
        <v>330</v>
      </c>
      <c r="B1604" s="13" t="s">
        <v>974</v>
      </c>
      <c r="D1604" s="7" t="s">
        <v>333</v>
      </c>
      <c r="E1604" s="13" t="s">
        <v>936</v>
      </c>
      <c r="H1604" t="s">
        <v>722</v>
      </c>
      <c r="I1604" t="s">
        <v>30</v>
      </c>
      <c r="J1604" s="21" t="s">
        <v>335</v>
      </c>
      <c r="K1604" s="71" t="s">
        <v>1328</v>
      </c>
      <c r="L1604" s="20">
        <v>50.1</v>
      </c>
      <c r="M1604" s="20">
        <v>48.6</v>
      </c>
      <c r="N1604" s="22">
        <v>0.970059880239521</v>
      </c>
    </row>
    <row r="1605" spans="1:14">
      <c r="A1605" s="1" t="s">
        <v>330</v>
      </c>
      <c r="B1605" s="13" t="s">
        <v>974</v>
      </c>
      <c r="D1605" s="7" t="s">
        <v>333</v>
      </c>
      <c r="E1605" s="13" t="s">
        <v>936</v>
      </c>
      <c r="H1605" t="s">
        <v>722</v>
      </c>
      <c r="I1605" t="s">
        <v>30</v>
      </c>
      <c r="J1605" s="21" t="s">
        <v>335</v>
      </c>
      <c r="K1605" s="71" t="s">
        <v>1329</v>
      </c>
      <c r="L1605" s="20">
        <v>41.7</v>
      </c>
      <c r="M1605" s="20">
        <v>40.8</v>
      </c>
      <c r="N1605" s="22">
        <v>0.97841726618705</v>
      </c>
    </row>
    <row r="1606" s="18" customFormat="1" spans="1:21">
      <c r="A1606" s="39" t="s">
        <v>330</v>
      </c>
      <c r="B1606" s="40" t="s">
        <v>974</v>
      </c>
      <c r="D1606" s="78" t="s">
        <v>333</v>
      </c>
      <c r="E1606" s="40" t="s">
        <v>936</v>
      </c>
      <c r="H1606" s="18" t="s">
        <v>722</v>
      </c>
      <c r="I1606" s="18" t="s">
        <v>30</v>
      </c>
      <c r="J1606" s="43" t="s">
        <v>335</v>
      </c>
      <c r="K1606" s="79" t="s">
        <v>1330</v>
      </c>
      <c r="L1606" s="42">
        <v>4.2</v>
      </c>
      <c r="M1606" s="42">
        <v>3.8</v>
      </c>
      <c r="N1606" s="44">
        <v>0.904761904761905</v>
      </c>
      <c r="O1606" s="45"/>
      <c r="P1606" s="39"/>
      <c r="U1606" s="39"/>
    </row>
    <row r="1607" spans="1:15">
      <c r="A1607" s="1" t="s">
        <v>1331</v>
      </c>
      <c r="B1607" s="13" t="s">
        <v>1332</v>
      </c>
      <c r="C1607" t="s">
        <v>1333</v>
      </c>
      <c r="D1607" s="7" t="s">
        <v>1334</v>
      </c>
      <c r="E1607" s="13" t="s">
        <v>1335</v>
      </c>
      <c r="H1607" t="s">
        <v>418</v>
      </c>
      <c r="I1607" t="s">
        <v>1336</v>
      </c>
      <c r="J1607" s="21" t="s">
        <v>31</v>
      </c>
      <c r="K1607" s="71" t="s">
        <v>1337</v>
      </c>
      <c r="L1607" s="20">
        <v>54.81</v>
      </c>
      <c r="M1607" s="20">
        <v>28.48</v>
      </c>
      <c r="N1607" s="22">
        <v>0.519613209268382</v>
      </c>
      <c r="O1607" s="23">
        <v>3.68e-14</v>
      </c>
    </row>
    <row r="1608" spans="1:15">
      <c r="A1608" s="1" t="s">
        <v>1331</v>
      </c>
      <c r="B1608" s="13" t="s">
        <v>1332</v>
      </c>
      <c r="C1608" t="s">
        <v>1333</v>
      </c>
      <c r="D1608" s="7" t="s">
        <v>1334</v>
      </c>
      <c r="E1608" s="13" t="s">
        <v>1335</v>
      </c>
      <c r="H1608" t="s">
        <v>418</v>
      </c>
      <c r="I1608" t="s">
        <v>1336</v>
      </c>
      <c r="J1608" s="21" t="s">
        <v>31</v>
      </c>
      <c r="K1608" s="71" t="s">
        <v>1338</v>
      </c>
      <c r="L1608" s="20">
        <v>55.36</v>
      </c>
      <c r="M1608" s="20">
        <v>32.91</v>
      </c>
      <c r="N1608" s="22">
        <v>0.594472543352601</v>
      </c>
      <c r="O1608" s="23">
        <v>1.68e-13</v>
      </c>
    </row>
    <row r="1609" spans="1:15">
      <c r="A1609" s="1" t="s">
        <v>1331</v>
      </c>
      <c r="B1609" s="13" t="s">
        <v>1332</v>
      </c>
      <c r="C1609" t="s">
        <v>1333</v>
      </c>
      <c r="D1609" s="7" t="s">
        <v>1334</v>
      </c>
      <c r="E1609" s="13" t="s">
        <v>1335</v>
      </c>
      <c r="H1609" t="s">
        <v>418</v>
      </c>
      <c r="I1609" t="s">
        <v>1336</v>
      </c>
      <c r="J1609" s="21" t="s">
        <v>31</v>
      </c>
      <c r="K1609" s="71" t="s">
        <v>1339</v>
      </c>
      <c r="L1609" s="20">
        <v>51.07</v>
      </c>
      <c r="M1609" s="20">
        <v>30.59</v>
      </c>
      <c r="N1609" s="22">
        <v>0.598981789700411</v>
      </c>
      <c r="O1609" s="23">
        <v>7.9e-14</v>
      </c>
    </row>
    <row r="1610" spans="1:15">
      <c r="A1610" s="1" t="s">
        <v>1331</v>
      </c>
      <c r="B1610" s="13" t="s">
        <v>1332</v>
      </c>
      <c r="C1610" t="s">
        <v>1333</v>
      </c>
      <c r="D1610" s="7" t="s">
        <v>1334</v>
      </c>
      <c r="E1610" s="13" t="s">
        <v>1335</v>
      </c>
      <c r="H1610" t="s">
        <v>418</v>
      </c>
      <c r="I1610" t="s">
        <v>1336</v>
      </c>
      <c r="J1610" s="21" t="s">
        <v>31</v>
      </c>
      <c r="K1610" s="71" t="s">
        <v>1340</v>
      </c>
      <c r="L1610" s="20">
        <v>69.47</v>
      </c>
      <c r="M1610" s="20">
        <v>46.6</v>
      </c>
      <c r="N1610" s="22">
        <v>0.670793148121491</v>
      </c>
      <c r="O1610" s="23">
        <v>2.31e-13</v>
      </c>
    </row>
    <row r="1611" spans="1:15">
      <c r="A1611" s="1" t="s">
        <v>1331</v>
      </c>
      <c r="B1611" s="13" t="s">
        <v>1332</v>
      </c>
      <c r="C1611" t="s">
        <v>1333</v>
      </c>
      <c r="D1611" s="7" t="s">
        <v>1334</v>
      </c>
      <c r="E1611" s="13" t="s">
        <v>1335</v>
      </c>
      <c r="H1611" t="s">
        <v>418</v>
      </c>
      <c r="I1611" t="s">
        <v>1336</v>
      </c>
      <c r="J1611" s="21" t="s">
        <v>31</v>
      </c>
      <c r="K1611" s="71" t="s">
        <v>1341</v>
      </c>
      <c r="L1611" s="20">
        <v>68.45</v>
      </c>
      <c r="M1611" s="20">
        <v>44.41</v>
      </c>
      <c r="N1611" s="22">
        <v>0.648794740686632</v>
      </c>
      <c r="O1611" s="23">
        <v>2.73e-13</v>
      </c>
    </row>
    <row r="1612" spans="1:15">
      <c r="A1612" s="1" t="s">
        <v>1331</v>
      </c>
      <c r="B1612" s="13" t="s">
        <v>1332</v>
      </c>
      <c r="C1612" t="s">
        <v>1333</v>
      </c>
      <c r="D1612" s="7" t="s">
        <v>1334</v>
      </c>
      <c r="E1612" s="13" t="s">
        <v>1335</v>
      </c>
      <c r="H1612" t="s">
        <v>418</v>
      </c>
      <c r="I1612" t="s">
        <v>1336</v>
      </c>
      <c r="J1612" s="21" t="s">
        <v>31</v>
      </c>
      <c r="K1612" s="71" t="s">
        <v>1342</v>
      </c>
      <c r="L1612" s="20">
        <v>66.18</v>
      </c>
      <c r="M1612" s="20">
        <v>26.72</v>
      </c>
      <c r="N1612" s="22">
        <v>0.403747355696585</v>
      </c>
      <c r="O1612" s="23">
        <v>3.91e-14</v>
      </c>
    </row>
    <row r="1613" spans="1:15">
      <c r="A1613" s="1" t="s">
        <v>1331</v>
      </c>
      <c r="B1613" s="13" t="s">
        <v>1332</v>
      </c>
      <c r="C1613" t="s">
        <v>1333</v>
      </c>
      <c r="D1613" s="7" t="s">
        <v>1334</v>
      </c>
      <c r="E1613" s="13" t="s">
        <v>1335</v>
      </c>
      <c r="H1613" t="s">
        <v>418</v>
      </c>
      <c r="I1613" t="s">
        <v>1336</v>
      </c>
      <c r="J1613" s="21" t="s">
        <v>31</v>
      </c>
      <c r="K1613" s="71" t="s">
        <v>1343</v>
      </c>
      <c r="L1613" s="20">
        <v>66.97</v>
      </c>
      <c r="M1613" s="20">
        <v>35.41</v>
      </c>
      <c r="N1613" s="22">
        <v>0.528744213827087</v>
      </c>
      <c r="O1613" s="23">
        <v>1.13e-14</v>
      </c>
    </row>
    <row r="1614" spans="1:15">
      <c r="A1614" s="1" t="s">
        <v>1331</v>
      </c>
      <c r="B1614" s="13" t="s">
        <v>1332</v>
      </c>
      <c r="C1614" t="s">
        <v>1333</v>
      </c>
      <c r="D1614" s="7" t="s">
        <v>1334</v>
      </c>
      <c r="E1614" s="13" t="s">
        <v>1335</v>
      </c>
      <c r="H1614" t="s">
        <v>418</v>
      </c>
      <c r="I1614" t="s">
        <v>1336</v>
      </c>
      <c r="J1614" s="21" t="s">
        <v>31</v>
      </c>
      <c r="K1614" s="71" t="s">
        <v>1344</v>
      </c>
      <c r="L1614" s="20">
        <v>69.99</v>
      </c>
      <c r="M1614" s="20">
        <v>44.6</v>
      </c>
      <c r="N1614" s="22">
        <v>0.637233890555794</v>
      </c>
      <c r="O1614" s="23">
        <v>1.05e-13</v>
      </c>
    </row>
    <row r="1615" spans="1:15">
      <c r="A1615" s="1" t="s">
        <v>1331</v>
      </c>
      <c r="B1615" s="13" t="s">
        <v>1332</v>
      </c>
      <c r="C1615" t="s">
        <v>1333</v>
      </c>
      <c r="D1615" s="7" t="s">
        <v>1334</v>
      </c>
      <c r="E1615" s="13" t="s">
        <v>1335</v>
      </c>
      <c r="H1615" t="s">
        <v>418</v>
      </c>
      <c r="I1615" t="s">
        <v>1336</v>
      </c>
      <c r="J1615" s="21" t="s">
        <v>31</v>
      </c>
      <c r="K1615" s="71" t="s">
        <v>1345</v>
      </c>
      <c r="L1615" s="20">
        <v>54.52</v>
      </c>
      <c r="M1615" s="20">
        <v>42.36</v>
      </c>
      <c r="N1615" s="22">
        <v>0.776962582538518</v>
      </c>
      <c r="O1615" s="23">
        <v>1.53e-13</v>
      </c>
    </row>
    <row r="1616" spans="1:15">
      <c r="A1616" s="1" t="s">
        <v>1331</v>
      </c>
      <c r="B1616" s="13" t="s">
        <v>1332</v>
      </c>
      <c r="C1616" t="s">
        <v>1333</v>
      </c>
      <c r="D1616" s="7" t="s">
        <v>1334</v>
      </c>
      <c r="E1616" s="13" t="s">
        <v>1335</v>
      </c>
      <c r="H1616" t="s">
        <v>418</v>
      </c>
      <c r="I1616" t="s">
        <v>1336</v>
      </c>
      <c r="J1616" s="21" t="s">
        <v>31</v>
      </c>
      <c r="K1616" s="71" t="s">
        <v>1346</v>
      </c>
      <c r="L1616" s="20">
        <v>67.85</v>
      </c>
      <c r="M1616" s="20">
        <v>47.13</v>
      </c>
      <c r="N1616" s="22">
        <v>0.694620486366986</v>
      </c>
      <c r="O1616" s="23">
        <v>4.24e-14</v>
      </c>
    </row>
    <row r="1617" spans="1:15">
      <c r="A1617" s="1" t="s">
        <v>1331</v>
      </c>
      <c r="B1617" s="13" t="s">
        <v>1332</v>
      </c>
      <c r="C1617" t="s">
        <v>1333</v>
      </c>
      <c r="D1617" s="7" t="s">
        <v>1334</v>
      </c>
      <c r="E1617" s="13" t="s">
        <v>1335</v>
      </c>
      <c r="H1617" t="s">
        <v>418</v>
      </c>
      <c r="I1617" t="s">
        <v>1336</v>
      </c>
      <c r="J1617" s="21" t="s">
        <v>31</v>
      </c>
      <c r="K1617" s="71" t="s">
        <v>1347</v>
      </c>
      <c r="L1617" s="20">
        <v>52.98</v>
      </c>
      <c r="M1617" s="20">
        <v>23.8</v>
      </c>
      <c r="N1617" s="22">
        <v>0.449226123065308</v>
      </c>
      <c r="O1617" s="23">
        <v>1.42e-14</v>
      </c>
    </row>
    <row r="1618" spans="1:15">
      <c r="A1618" s="1" t="s">
        <v>1331</v>
      </c>
      <c r="B1618" s="13" t="s">
        <v>1332</v>
      </c>
      <c r="C1618" t="s">
        <v>1333</v>
      </c>
      <c r="D1618" s="7" t="s">
        <v>1334</v>
      </c>
      <c r="E1618" s="13" t="s">
        <v>1335</v>
      </c>
      <c r="H1618" t="s">
        <v>418</v>
      </c>
      <c r="I1618" t="s">
        <v>1336</v>
      </c>
      <c r="J1618" s="21" t="s">
        <v>31</v>
      </c>
      <c r="K1618" s="71" t="s">
        <v>1348</v>
      </c>
      <c r="L1618" s="20">
        <v>71.95</v>
      </c>
      <c r="M1618" s="20">
        <v>39.05</v>
      </c>
      <c r="N1618" s="22">
        <v>0.542738012508686</v>
      </c>
      <c r="O1618" s="23">
        <v>2.44e-13</v>
      </c>
    </row>
    <row r="1619" spans="1:15">
      <c r="A1619" s="1" t="s">
        <v>1331</v>
      </c>
      <c r="B1619" s="13" t="s">
        <v>1332</v>
      </c>
      <c r="C1619" t="s">
        <v>1333</v>
      </c>
      <c r="D1619" s="7" t="s">
        <v>1334</v>
      </c>
      <c r="E1619" s="13" t="s">
        <v>1335</v>
      </c>
      <c r="H1619" t="s">
        <v>418</v>
      </c>
      <c r="I1619" t="s">
        <v>1336</v>
      </c>
      <c r="J1619" s="21" t="s">
        <v>31</v>
      </c>
      <c r="K1619" s="71" t="s">
        <v>1349</v>
      </c>
      <c r="L1619" s="20">
        <v>78.93</v>
      </c>
      <c r="M1619" s="20">
        <v>77.69</v>
      </c>
      <c r="N1619" s="22">
        <v>0.984289877106297</v>
      </c>
      <c r="O1619" s="23">
        <v>6.92e-13</v>
      </c>
    </row>
    <row r="1620" spans="1:15">
      <c r="A1620" s="1" t="s">
        <v>1331</v>
      </c>
      <c r="B1620" s="13" t="s">
        <v>1332</v>
      </c>
      <c r="C1620" t="s">
        <v>1333</v>
      </c>
      <c r="D1620" s="7" t="s">
        <v>1334</v>
      </c>
      <c r="E1620" s="13" t="s">
        <v>1335</v>
      </c>
      <c r="H1620" t="s">
        <v>418</v>
      </c>
      <c r="I1620" t="s">
        <v>1336</v>
      </c>
      <c r="J1620" s="21" t="s">
        <v>31</v>
      </c>
      <c r="K1620" s="71" t="s">
        <v>1350</v>
      </c>
      <c r="L1620" s="20">
        <v>74.55</v>
      </c>
      <c r="M1620" s="20">
        <v>49.47</v>
      </c>
      <c r="N1620" s="22">
        <v>0.663581488933602</v>
      </c>
      <c r="O1620" s="23">
        <v>5.61e-13</v>
      </c>
    </row>
    <row r="1621" spans="1:15">
      <c r="A1621" s="1" t="s">
        <v>1331</v>
      </c>
      <c r="B1621" s="13" t="s">
        <v>1332</v>
      </c>
      <c r="C1621" t="s">
        <v>1333</v>
      </c>
      <c r="D1621" s="7" t="s">
        <v>1334</v>
      </c>
      <c r="E1621" s="13" t="s">
        <v>1335</v>
      </c>
      <c r="H1621" t="s">
        <v>418</v>
      </c>
      <c r="I1621" t="s">
        <v>1336</v>
      </c>
      <c r="J1621" s="21" t="s">
        <v>31</v>
      </c>
      <c r="K1621" s="71" t="s">
        <v>1351</v>
      </c>
      <c r="L1621" s="20">
        <v>75.31</v>
      </c>
      <c r="M1621" s="20">
        <v>58.63</v>
      </c>
      <c r="N1621" s="22">
        <v>0.778515469393175</v>
      </c>
      <c r="O1621" s="23">
        <v>5.94e-12</v>
      </c>
    </row>
    <row r="1622" spans="1:15">
      <c r="A1622" s="1" t="s">
        <v>1331</v>
      </c>
      <c r="B1622" s="13" t="s">
        <v>1332</v>
      </c>
      <c r="C1622" t="s">
        <v>1333</v>
      </c>
      <c r="D1622" s="7" t="s">
        <v>1334</v>
      </c>
      <c r="E1622" s="13" t="s">
        <v>1335</v>
      </c>
      <c r="H1622" t="s">
        <v>418</v>
      </c>
      <c r="I1622" t="s">
        <v>1336</v>
      </c>
      <c r="J1622" s="21" t="s">
        <v>31</v>
      </c>
      <c r="K1622" s="71" t="s">
        <v>1352</v>
      </c>
      <c r="L1622" s="20">
        <v>72.44</v>
      </c>
      <c r="M1622" s="20">
        <v>45.2</v>
      </c>
      <c r="N1622" s="22">
        <v>0.623964660408614</v>
      </c>
      <c r="O1622" s="23">
        <v>3.18e-13</v>
      </c>
    </row>
    <row r="1623" spans="1:15">
      <c r="A1623" s="1" t="s">
        <v>1331</v>
      </c>
      <c r="B1623" s="13" t="s">
        <v>1332</v>
      </c>
      <c r="C1623" t="s">
        <v>1333</v>
      </c>
      <c r="D1623" s="7" t="s">
        <v>1334</v>
      </c>
      <c r="E1623" s="13" t="s">
        <v>1335</v>
      </c>
      <c r="H1623" t="s">
        <v>418</v>
      </c>
      <c r="I1623" t="s">
        <v>1336</v>
      </c>
      <c r="J1623" s="21" t="s">
        <v>31</v>
      </c>
      <c r="K1623" s="71" t="s">
        <v>1353</v>
      </c>
      <c r="L1623" s="20">
        <v>73.23</v>
      </c>
      <c r="M1623" s="20">
        <v>29.18</v>
      </c>
      <c r="N1623" s="22">
        <v>0.398470572169876</v>
      </c>
      <c r="O1623" s="23">
        <v>1.75e-12</v>
      </c>
    </row>
    <row r="1624" spans="1:15">
      <c r="A1624" s="1" t="s">
        <v>1331</v>
      </c>
      <c r="B1624" s="13" t="s">
        <v>1332</v>
      </c>
      <c r="C1624" t="s">
        <v>1333</v>
      </c>
      <c r="D1624" s="7" t="s">
        <v>1334</v>
      </c>
      <c r="E1624" s="13" t="s">
        <v>1335</v>
      </c>
      <c r="H1624" t="s">
        <v>418</v>
      </c>
      <c r="I1624" t="s">
        <v>1336</v>
      </c>
      <c r="J1624" s="21" t="s">
        <v>31</v>
      </c>
      <c r="K1624" s="71" t="s">
        <v>1354</v>
      </c>
      <c r="L1624" s="20">
        <v>76.74</v>
      </c>
      <c r="M1624" s="20">
        <v>73.42</v>
      </c>
      <c r="N1624" s="22">
        <v>0.956737034141256</v>
      </c>
      <c r="O1624" s="23">
        <v>1.35e-12</v>
      </c>
    </row>
    <row r="1625" spans="1:15">
      <c r="A1625" s="1" t="s">
        <v>1331</v>
      </c>
      <c r="B1625" s="13" t="s">
        <v>1332</v>
      </c>
      <c r="C1625" t="s">
        <v>1333</v>
      </c>
      <c r="D1625" s="7" t="s">
        <v>1334</v>
      </c>
      <c r="E1625" s="13" t="s">
        <v>1335</v>
      </c>
      <c r="H1625" t="s">
        <v>418</v>
      </c>
      <c r="I1625" t="s">
        <v>1336</v>
      </c>
      <c r="J1625" s="21" t="s">
        <v>31</v>
      </c>
      <c r="K1625" s="71" t="s">
        <v>1355</v>
      </c>
      <c r="L1625" s="20">
        <v>76.25</v>
      </c>
      <c r="M1625" s="20">
        <v>73.35</v>
      </c>
      <c r="N1625" s="22">
        <v>0.961967213114754</v>
      </c>
      <c r="O1625" s="23">
        <v>2.17e-14</v>
      </c>
    </row>
    <row r="1626" spans="1:15">
      <c r="A1626" s="1" t="s">
        <v>1331</v>
      </c>
      <c r="B1626" s="13" t="s">
        <v>1332</v>
      </c>
      <c r="C1626" t="s">
        <v>1333</v>
      </c>
      <c r="D1626" s="7" t="s">
        <v>1334</v>
      </c>
      <c r="E1626" s="13" t="s">
        <v>1335</v>
      </c>
      <c r="H1626" t="s">
        <v>418</v>
      </c>
      <c r="I1626" t="s">
        <v>1336</v>
      </c>
      <c r="J1626" s="21" t="s">
        <v>31</v>
      </c>
      <c r="K1626" s="71" t="s">
        <v>1356</v>
      </c>
      <c r="L1626" s="20">
        <v>74.37</v>
      </c>
      <c r="M1626" s="20">
        <v>50.7</v>
      </c>
      <c r="N1626" s="22">
        <v>0.681726502622025</v>
      </c>
      <c r="O1626" s="23">
        <v>1.52e-14</v>
      </c>
    </row>
    <row r="1627" spans="1:15">
      <c r="A1627" s="1" t="s">
        <v>1331</v>
      </c>
      <c r="B1627" s="13" t="s">
        <v>1332</v>
      </c>
      <c r="C1627" t="s">
        <v>1333</v>
      </c>
      <c r="D1627" s="7" t="s">
        <v>1334</v>
      </c>
      <c r="E1627" s="13" t="s">
        <v>1335</v>
      </c>
      <c r="H1627" t="s">
        <v>418</v>
      </c>
      <c r="I1627" t="s">
        <v>1336</v>
      </c>
      <c r="J1627" s="21" t="s">
        <v>31</v>
      </c>
      <c r="K1627" s="71" t="s">
        <v>1357</v>
      </c>
      <c r="L1627" s="20">
        <v>64.72</v>
      </c>
      <c r="M1627" s="20">
        <v>39.09</v>
      </c>
      <c r="N1627" s="22">
        <v>0.603986402966626</v>
      </c>
      <c r="O1627" s="23">
        <v>2.89e-14</v>
      </c>
    </row>
    <row r="1628" spans="1:15">
      <c r="A1628" s="1" t="s">
        <v>1331</v>
      </c>
      <c r="B1628" s="13" t="s">
        <v>1332</v>
      </c>
      <c r="C1628" t="s">
        <v>1333</v>
      </c>
      <c r="D1628" s="7" t="s">
        <v>1334</v>
      </c>
      <c r="E1628" s="13" t="s">
        <v>1335</v>
      </c>
      <c r="H1628" t="s">
        <v>418</v>
      </c>
      <c r="I1628" t="s">
        <v>1336</v>
      </c>
      <c r="J1628" s="21" t="s">
        <v>31</v>
      </c>
      <c r="K1628" s="71" t="s">
        <v>1358</v>
      </c>
      <c r="L1628" s="20">
        <v>63.25</v>
      </c>
      <c r="M1628" s="20">
        <v>14.29</v>
      </c>
      <c r="N1628" s="22">
        <v>0.225928853754941</v>
      </c>
      <c r="O1628" s="23">
        <v>2.13e-13</v>
      </c>
    </row>
    <row r="1629" spans="1:15">
      <c r="A1629" s="1" t="s">
        <v>1331</v>
      </c>
      <c r="B1629" s="13" t="s">
        <v>1332</v>
      </c>
      <c r="C1629" t="s">
        <v>1333</v>
      </c>
      <c r="D1629" s="7" t="s">
        <v>1334</v>
      </c>
      <c r="E1629" s="13" t="s">
        <v>1335</v>
      </c>
      <c r="H1629" t="s">
        <v>418</v>
      </c>
      <c r="I1629" t="s">
        <v>1336</v>
      </c>
      <c r="J1629" s="21" t="s">
        <v>31</v>
      </c>
      <c r="K1629" s="71" t="s">
        <v>1359</v>
      </c>
      <c r="L1629" s="20">
        <v>80.26</v>
      </c>
      <c r="M1629" s="20">
        <v>76.16</v>
      </c>
      <c r="N1629" s="22">
        <v>0.948916022925492</v>
      </c>
      <c r="O1629" s="23">
        <v>2.39e-12</v>
      </c>
    </row>
    <row r="1630" spans="1:15">
      <c r="A1630" s="1" t="s">
        <v>1331</v>
      </c>
      <c r="B1630" s="13" t="s">
        <v>1332</v>
      </c>
      <c r="C1630" t="s">
        <v>1333</v>
      </c>
      <c r="D1630" s="7" t="s">
        <v>1334</v>
      </c>
      <c r="E1630" s="13" t="s">
        <v>1335</v>
      </c>
      <c r="H1630" t="s">
        <v>418</v>
      </c>
      <c r="I1630" t="s">
        <v>1336</v>
      </c>
      <c r="J1630" s="21" t="s">
        <v>31</v>
      </c>
      <c r="K1630" s="71" t="s">
        <v>1360</v>
      </c>
      <c r="L1630" s="20">
        <v>78.65</v>
      </c>
      <c r="M1630" s="20">
        <v>73.37</v>
      </c>
      <c r="N1630" s="22">
        <v>0.932867132867133</v>
      </c>
      <c r="O1630" s="23">
        <v>2.64e-12</v>
      </c>
    </row>
    <row r="1631" spans="1:15">
      <c r="A1631" s="1" t="s">
        <v>1331</v>
      </c>
      <c r="B1631" s="13" t="s">
        <v>1332</v>
      </c>
      <c r="C1631" t="s">
        <v>1333</v>
      </c>
      <c r="D1631" s="7" t="s">
        <v>1334</v>
      </c>
      <c r="E1631" s="13" t="s">
        <v>1335</v>
      </c>
      <c r="H1631" t="s">
        <v>418</v>
      </c>
      <c r="I1631" t="s">
        <v>1336</v>
      </c>
      <c r="J1631" s="21" t="s">
        <v>31</v>
      </c>
      <c r="K1631" s="71" t="s">
        <v>1361</v>
      </c>
      <c r="L1631" s="20">
        <v>79.11</v>
      </c>
      <c r="M1631" s="20">
        <v>74.23</v>
      </c>
      <c r="N1631" s="22">
        <v>0.938313740361522</v>
      </c>
      <c r="O1631" s="23">
        <v>8e-13</v>
      </c>
    </row>
    <row r="1632" spans="1:15">
      <c r="A1632" s="1" t="s">
        <v>1331</v>
      </c>
      <c r="B1632" s="13" t="s">
        <v>1332</v>
      </c>
      <c r="C1632" t="s">
        <v>1333</v>
      </c>
      <c r="D1632" s="7" t="s">
        <v>1334</v>
      </c>
      <c r="E1632" s="13" t="s">
        <v>1335</v>
      </c>
      <c r="H1632" t="s">
        <v>418</v>
      </c>
      <c r="I1632" t="s">
        <v>1336</v>
      </c>
      <c r="J1632" s="21" t="s">
        <v>31</v>
      </c>
      <c r="K1632" s="71" t="s">
        <v>1362</v>
      </c>
      <c r="L1632" s="20">
        <v>79.52</v>
      </c>
      <c r="M1632" s="20">
        <v>77.88</v>
      </c>
      <c r="N1632" s="22">
        <v>0.979376257545272</v>
      </c>
      <c r="O1632" s="23">
        <v>3.65e-13</v>
      </c>
    </row>
    <row r="1633" spans="1:15">
      <c r="A1633" s="1" t="s">
        <v>1331</v>
      </c>
      <c r="B1633" s="13" t="s">
        <v>1332</v>
      </c>
      <c r="C1633" t="s">
        <v>1333</v>
      </c>
      <c r="D1633" s="7" t="s">
        <v>1334</v>
      </c>
      <c r="E1633" s="13" t="s">
        <v>1335</v>
      </c>
      <c r="H1633" t="s">
        <v>418</v>
      </c>
      <c r="I1633" t="s">
        <v>1336</v>
      </c>
      <c r="J1633" s="21" t="s">
        <v>31</v>
      </c>
      <c r="K1633" s="71" t="s">
        <v>1363</v>
      </c>
      <c r="L1633" s="20">
        <v>79.15</v>
      </c>
      <c r="M1633" s="20">
        <v>78.16</v>
      </c>
      <c r="N1633" s="22">
        <v>0.987492103600758</v>
      </c>
      <c r="O1633" s="23">
        <v>1.27e-12</v>
      </c>
    </row>
    <row r="1634" spans="1:15">
      <c r="A1634" s="1" t="s">
        <v>1331</v>
      </c>
      <c r="B1634" s="13" t="s">
        <v>1332</v>
      </c>
      <c r="C1634" t="s">
        <v>1333</v>
      </c>
      <c r="D1634" s="7" t="s">
        <v>1334</v>
      </c>
      <c r="E1634" s="13" t="s">
        <v>1335</v>
      </c>
      <c r="H1634" t="s">
        <v>418</v>
      </c>
      <c r="I1634" t="s">
        <v>1336</v>
      </c>
      <c r="J1634" s="21" t="s">
        <v>31</v>
      </c>
      <c r="K1634" s="71" t="s">
        <v>1364</v>
      </c>
      <c r="L1634" s="20">
        <v>81.49</v>
      </c>
      <c r="M1634" s="20">
        <v>77.64</v>
      </c>
      <c r="N1634" s="22">
        <v>0.952754939256351</v>
      </c>
      <c r="O1634" s="23">
        <v>1.11e-12</v>
      </c>
    </row>
    <row r="1635" spans="1:15">
      <c r="A1635" s="1" t="s">
        <v>1331</v>
      </c>
      <c r="B1635" s="13" t="s">
        <v>1332</v>
      </c>
      <c r="C1635" t="s">
        <v>1333</v>
      </c>
      <c r="D1635" s="7" t="s">
        <v>1334</v>
      </c>
      <c r="E1635" s="13" t="s">
        <v>1335</v>
      </c>
      <c r="H1635" t="s">
        <v>418</v>
      </c>
      <c r="I1635" t="s">
        <v>1336</v>
      </c>
      <c r="J1635" s="21" t="s">
        <v>31</v>
      </c>
      <c r="K1635" s="71" t="s">
        <v>1365</v>
      </c>
      <c r="L1635" s="20">
        <v>81.01</v>
      </c>
      <c r="M1635" s="20">
        <v>79.89</v>
      </c>
      <c r="N1635" s="22">
        <v>0.986174546352302</v>
      </c>
      <c r="O1635" s="23">
        <v>1.45e-12</v>
      </c>
    </row>
    <row r="1636" spans="1:15">
      <c r="A1636" s="1" t="s">
        <v>1331</v>
      </c>
      <c r="B1636" s="13" t="s">
        <v>1332</v>
      </c>
      <c r="C1636" t="s">
        <v>1333</v>
      </c>
      <c r="D1636" s="7" t="s">
        <v>1334</v>
      </c>
      <c r="E1636" s="13" t="s">
        <v>1335</v>
      </c>
      <c r="H1636" t="s">
        <v>418</v>
      </c>
      <c r="I1636" t="s">
        <v>1336</v>
      </c>
      <c r="J1636" s="21" t="s">
        <v>31</v>
      </c>
      <c r="K1636" s="71" t="s">
        <v>1366</v>
      </c>
      <c r="L1636" s="20">
        <v>81.49</v>
      </c>
      <c r="M1636" s="20">
        <v>68.54</v>
      </c>
      <c r="N1636" s="22">
        <v>0.841084795680452</v>
      </c>
      <c r="O1636" s="23">
        <v>1.72e-12</v>
      </c>
    </row>
    <row r="1637" spans="1:15">
      <c r="A1637" s="1" t="s">
        <v>1331</v>
      </c>
      <c r="B1637" s="13" t="s">
        <v>1332</v>
      </c>
      <c r="C1637" t="s">
        <v>1333</v>
      </c>
      <c r="D1637" s="7" t="s">
        <v>1334</v>
      </c>
      <c r="E1637" s="13" t="s">
        <v>1335</v>
      </c>
      <c r="H1637" t="s">
        <v>418</v>
      </c>
      <c r="I1637" t="s">
        <v>1336</v>
      </c>
      <c r="J1637" s="21" t="s">
        <v>31</v>
      </c>
      <c r="K1637" s="71" t="s">
        <v>1367</v>
      </c>
      <c r="L1637" s="20">
        <v>78.28</v>
      </c>
      <c r="M1637" s="20">
        <v>76.64</v>
      </c>
      <c r="N1637" s="22">
        <v>0.979049565661727</v>
      </c>
      <c r="O1637" s="23">
        <v>9.87e-13</v>
      </c>
    </row>
    <row r="1638" spans="1:15">
      <c r="A1638" s="1" t="s">
        <v>1331</v>
      </c>
      <c r="B1638" s="13" t="s">
        <v>1332</v>
      </c>
      <c r="C1638" t="s">
        <v>1333</v>
      </c>
      <c r="D1638" s="7" t="s">
        <v>1334</v>
      </c>
      <c r="E1638" s="13" t="s">
        <v>1335</v>
      </c>
      <c r="H1638" t="s">
        <v>418</v>
      </c>
      <c r="I1638" t="s">
        <v>1336</v>
      </c>
      <c r="J1638" s="21" t="s">
        <v>31</v>
      </c>
      <c r="K1638" s="71" t="s">
        <v>1368</v>
      </c>
      <c r="L1638" s="20">
        <v>80.2</v>
      </c>
      <c r="M1638" s="20">
        <v>75.86</v>
      </c>
      <c r="N1638" s="22">
        <v>0.945885286783042</v>
      </c>
      <c r="O1638" s="23">
        <v>1.66e-12</v>
      </c>
    </row>
    <row r="1639" spans="1:15">
      <c r="A1639" s="1" t="s">
        <v>1331</v>
      </c>
      <c r="B1639" s="13" t="s">
        <v>1332</v>
      </c>
      <c r="C1639" t="s">
        <v>1333</v>
      </c>
      <c r="D1639" s="7" t="s">
        <v>1334</v>
      </c>
      <c r="E1639" s="13" t="s">
        <v>1335</v>
      </c>
      <c r="H1639" t="s">
        <v>418</v>
      </c>
      <c r="I1639" t="s">
        <v>1336</v>
      </c>
      <c r="J1639" s="21" t="s">
        <v>31</v>
      </c>
      <c r="K1639" s="71" t="s">
        <v>1369</v>
      </c>
      <c r="L1639" s="20">
        <v>82.83</v>
      </c>
      <c r="M1639" s="20">
        <v>68.48</v>
      </c>
      <c r="N1639" s="22">
        <v>0.826753591693831</v>
      </c>
      <c r="O1639" s="23">
        <v>1.6e-12</v>
      </c>
    </row>
    <row r="1640" spans="1:15">
      <c r="A1640" s="1" t="s">
        <v>1331</v>
      </c>
      <c r="B1640" s="13" t="s">
        <v>1332</v>
      </c>
      <c r="C1640" t="s">
        <v>1333</v>
      </c>
      <c r="D1640" s="7" t="s">
        <v>1334</v>
      </c>
      <c r="E1640" s="13" t="s">
        <v>1335</v>
      </c>
      <c r="H1640" t="s">
        <v>418</v>
      </c>
      <c r="I1640" t="s">
        <v>1336</v>
      </c>
      <c r="J1640" s="21" t="s">
        <v>31</v>
      </c>
      <c r="K1640" s="71" t="s">
        <v>1370</v>
      </c>
      <c r="L1640" s="20">
        <v>83.56</v>
      </c>
      <c r="M1640" s="20">
        <v>81.38</v>
      </c>
      <c r="N1640" s="22">
        <v>0.973910962182863</v>
      </c>
      <c r="O1640" s="23">
        <v>1.85e-12</v>
      </c>
    </row>
    <row r="1641" spans="1:15">
      <c r="A1641" s="1" t="s">
        <v>1331</v>
      </c>
      <c r="B1641" s="13" t="s">
        <v>1332</v>
      </c>
      <c r="C1641" t="s">
        <v>1333</v>
      </c>
      <c r="D1641" s="7" t="s">
        <v>1334</v>
      </c>
      <c r="E1641" s="13" t="s">
        <v>1335</v>
      </c>
      <c r="H1641" t="s">
        <v>418</v>
      </c>
      <c r="I1641" t="s">
        <v>1336</v>
      </c>
      <c r="J1641" s="21" t="s">
        <v>31</v>
      </c>
      <c r="K1641" s="71" t="s">
        <v>1371</v>
      </c>
      <c r="L1641" s="20">
        <v>82.34</v>
      </c>
      <c r="M1641" s="20">
        <v>71.16</v>
      </c>
      <c r="N1641" s="22">
        <v>0.864221520524654</v>
      </c>
      <c r="O1641" s="23">
        <v>6.59e-13</v>
      </c>
    </row>
    <row r="1642" spans="1:15">
      <c r="A1642" s="1" t="s">
        <v>1331</v>
      </c>
      <c r="B1642" s="13" t="s">
        <v>1332</v>
      </c>
      <c r="C1642" t="s">
        <v>1333</v>
      </c>
      <c r="D1642" s="7" t="s">
        <v>1334</v>
      </c>
      <c r="E1642" s="13" t="s">
        <v>1335</v>
      </c>
      <c r="H1642" t="s">
        <v>418</v>
      </c>
      <c r="I1642" t="s">
        <v>1336</v>
      </c>
      <c r="J1642" s="21" t="s">
        <v>31</v>
      </c>
      <c r="K1642" s="71" t="s">
        <v>1372</v>
      </c>
      <c r="L1642" s="20">
        <v>82.43</v>
      </c>
      <c r="M1642" s="20">
        <v>66.02</v>
      </c>
      <c r="N1642" s="22">
        <v>0.800921994419507</v>
      </c>
      <c r="O1642" s="23">
        <v>1.62e-12</v>
      </c>
    </row>
    <row r="1643" spans="1:15">
      <c r="A1643" s="1" t="s">
        <v>1331</v>
      </c>
      <c r="B1643" s="13" t="s">
        <v>1332</v>
      </c>
      <c r="C1643" t="s">
        <v>1333</v>
      </c>
      <c r="D1643" s="7" t="s">
        <v>1334</v>
      </c>
      <c r="E1643" s="13" t="s">
        <v>1335</v>
      </c>
      <c r="H1643" t="s">
        <v>418</v>
      </c>
      <c r="I1643" t="s">
        <v>1336</v>
      </c>
      <c r="J1643" s="21" t="s">
        <v>31</v>
      </c>
      <c r="K1643" s="71" t="s">
        <v>1373</v>
      </c>
      <c r="L1643" s="20">
        <v>80.97</v>
      </c>
      <c r="M1643" s="20">
        <v>72.98</v>
      </c>
      <c r="N1643" s="22">
        <v>0.90132147709028</v>
      </c>
      <c r="O1643" s="23">
        <v>5.5e-13</v>
      </c>
    </row>
    <row r="1644" spans="1:15">
      <c r="A1644" s="1" t="s">
        <v>1331</v>
      </c>
      <c r="B1644" s="13" t="s">
        <v>1332</v>
      </c>
      <c r="C1644" t="s">
        <v>1333</v>
      </c>
      <c r="D1644" s="7" t="s">
        <v>1334</v>
      </c>
      <c r="E1644" s="13" t="s">
        <v>1335</v>
      </c>
      <c r="H1644" t="s">
        <v>418</v>
      </c>
      <c r="I1644" t="s">
        <v>1336</v>
      </c>
      <c r="J1644" s="21" t="s">
        <v>31</v>
      </c>
      <c r="K1644" s="71" t="s">
        <v>1374</v>
      </c>
      <c r="L1644" s="20">
        <v>80.36</v>
      </c>
      <c r="M1644" s="20">
        <v>63.49</v>
      </c>
      <c r="N1644" s="22">
        <v>0.79006968641115</v>
      </c>
      <c r="O1644" s="23">
        <v>1.13e-12</v>
      </c>
    </row>
    <row r="1645" spans="1:15">
      <c r="A1645" s="1" t="s">
        <v>1331</v>
      </c>
      <c r="B1645" s="13" t="s">
        <v>1332</v>
      </c>
      <c r="C1645" t="s">
        <v>1333</v>
      </c>
      <c r="D1645" s="7" t="s">
        <v>1334</v>
      </c>
      <c r="E1645" s="13" t="s">
        <v>1335</v>
      </c>
      <c r="H1645" t="s">
        <v>418</v>
      </c>
      <c r="I1645" t="s">
        <v>1336</v>
      </c>
      <c r="J1645" s="21" t="s">
        <v>31</v>
      </c>
      <c r="K1645" s="71" t="s">
        <v>1375</v>
      </c>
      <c r="L1645" s="20">
        <v>79.24</v>
      </c>
      <c r="M1645" s="20">
        <v>71.91</v>
      </c>
      <c r="N1645" s="22">
        <v>0.907496214033316</v>
      </c>
      <c r="O1645" s="23">
        <v>1.45e-12</v>
      </c>
    </row>
    <row r="1646" spans="1:15">
      <c r="A1646" s="1" t="s">
        <v>1331</v>
      </c>
      <c r="B1646" s="13" t="s">
        <v>1332</v>
      </c>
      <c r="C1646" t="s">
        <v>1333</v>
      </c>
      <c r="D1646" s="7" t="s">
        <v>1334</v>
      </c>
      <c r="E1646" s="13" t="s">
        <v>1335</v>
      </c>
      <c r="H1646" t="s">
        <v>418</v>
      </c>
      <c r="I1646" t="s">
        <v>1336</v>
      </c>
      <c r="J1646" s="21" t="s">
        <v>31</v>
      </c>
      <c r="K1646" s="71" t="s">
        <v>1376</v>
      </c>
      <c r="L1646" s="20">
        <v>81.23</v>
      </c>
      <c r="M1646" s="20">
        <v>80.47</v>
      </c>
      <c r="N1646" s="22">
        <v>0.990643850794042</v>
      </c>
      <c r="O1646" s="23">
        <v>2.36e-12</v>
      </c>
    </row>
    <row r="1647" spans="1:15">
      <c r="A1647" s="1" t="s">
        <v>1331</v>
      </c>
      <c r="B1647" s="13" t="s">
        <v>1332</v>
      </c>
      <c r="C1647" t="s">
        <v>1333</v>
      </c>
      <c r="D1647" s="7" t="s">
        <v>1334</v>
      </c>
      <c r="E1647" s="13" t="s">
        <v>1335</v>
      </c>
      <c r="H1647" t="s">
        <v>1377</v>
      </c>
      <c r="I1647" t="s">
        <v>1336</v>
      </c>
      <c r="J1647" s="21" t="s">
        <v>31</v>
      </c>
      <c r="K1647" s="71" t="s">
        <v>1378</v>
      </c>
      <c r="L1647" s="20">
        <v>66.56</v>
      </c>
      <c r="M1647" s="20">
        <v>64.86</v>
      </c>
      <c r="N1647" s="22">
        <v>0.974459134615385</v>
      </c>
      <c r="O1647" s="23">
        <v>7.04e-12</v>
      </c>
    </row>
    <row r="1648" spans="1:15">
      <c r="A1648" s="1" t="s">
        <v>1331</v>
      </c>
      <c r="B1648" s="13" t="s">
        <v>1332</v>
      </c>
      <c r="C1648" t="s">
        <v>1333</v>
      </c>
      <c r="D1648" s="7" t="s">
        <v>1334</v>
      </c>
      <c r="E1648" s="13" t="s">
        <v>1335</v>
      </c>
      <c r="H1648" t="s">
        <v>1377</v>
      </c>
      <c r="I1648" t="s">
        <v>1336</v>
      </c>
      <c r="J1648" s="21" t="s">
        <v>31</v>
      </c>
      <c r="K1648" s="71" t="s">
        <v>1379</v>
      </c>
      <c r="L1648" s="20">
        <v>65.18</v>
      </c>
      <c r="M1648" s="20">
        <v>64.09</v>
      </c>
      <c r="N1648" s="22">
        <v>0.983277078858546</v>
      </c>
      <c r="O1648" s="23">
        <v>3.47e-12</v>
      </c>
    </row>
    <row r="1649" spans="1:15">
      <c r="A1649" s="1" t="s">
        <v>1331</v>
      </c>
      <c r="B1649" s="13" t="s">
        <v>1332</v>
      </c>
      <c r="C1649" t="s">
        <v>1333</v>
      </c>
      <c r="D1649" s="7" t="s">
        <v>1334</v>
      </c>
      <c r="E1649" s="13" t="s">
        <v>1335</v>
      </c>
      <c r="H1649" t="s">
        <v>1377</v>
      </c>
      <c r="I1649" t="s">
        <v>1336</v>
      </c>
      <c r="J1649" s="21" t="s">
        <v>31</v>
      </c>
      <c r="K1649" s="71" t="s">
        <v>1380</v>
      </c>
      <c r="L1649" s="20">
        <v>62.91</v>
      </c>
      <c r="M1649" s="20">
        <v>60.74</v>
      </c>
      <c r="N1649" s="22">
        <v>0.965506278811</v>
      </c>
      <c r="O1649" s="23">
        <v>5.34e-12</v>
      </c>
    </row>
    <row r="1650" spans="1:15">
      <c r="A1650" s="1" t="s">
        <v>1331</v>
      </c>
      <c r="B1650" s="13" t="s">
        <v>1332</v>
      </c>
      <c r="C1650" t="s">
        <v>1333</v>
      </c>
      <c r="D1650" s="7" t="s">
        <v>1334</v>
      </c>
      <c r="E1650" s="13" t="s">
        <v>1335</v>
      </c>
      <c r="H1650" t="s">
        <v>1377</v>
      </c>
      <c r="I1650" t="s">
        <v>1336</v>
      </c>
      <c r="J1650" s="21" t="s">
        <v>31</v>
      </c>
      <c r="K1650" s="71" t="s">
        <v>1381</v>
      </c>
      <c r="L1650" s="20">
        <v>64.64</v>
      </c>
      <c r="M1650" s="20">
        <v>58.91</v>
      </c>
      <c r="N1650" s="22">
        <v>0.911355198019802</v>
      </c>
      <c r="O1650" s="23">
        <v>3.19e-13</v>
      </c>
    </row>
    <row r="1651" spans="1:15">
      <c r="A1651" s="1" t="s">
        <v>1331</v>
      </c>
      <c r="B1651" s="13" t="s">
        <v>1332</v>
      </c>
      <c r="C1651" t="s">
        <v>1333</v>
      </c>
      <c r="D1651" s="7" t="s">
        <v>1334</v>
      </c>
      <c r="E1651" s="13" t="s">
        <v>1335</v>
      </c>
      <c r="H1651" t="s">
        <v>1377</v>
      </c>
      <c r="I1651" t="s">
        <v>1336</v>
      </c>
      <c r="J1651" s="21" t="s">
        <v>31</v>
      </c>
      <c r="K1651" s="71" t="s">
        <v>1382</v>
      </c>
      <c r="L1651" s="20">
        <v>61.52</v>
      </c>
      <c r="M1651" s="20">
        <v>55.06</v>
      </c>
      <c r="N1651" s="22">
        <v>0.894993498049415</v>
      </c>
      <c r="O1651" s="23">
        <v>1.42e-12</v>
      </c>
    </row>
    <row r="1652" spans="1:15">
      <c r="A1652" s="1" t="s">
        <v>1331</v>
      </c>
      <c r="B1652" s="13" t="s">
        <v>1332</v>
      </c>
      <c r="C1652" t="s">
        <v>1333</v>
      </c>
      <c r="D1652" s="7" t="s">
        <v>1334</v>
      </c>
      <c r="E1652" s="13" t="s">
        <v>1335</v>
      </c>
      <c r="H1652" t="s">
        <v>1377</v>
      </c>
      <c r="I1652" t="s">
        <v>1336</v>
      </c>
      <c r="J1652" s="21" t="s">
        <v>31</v>
      </c>
      <c r="K1652" s="71" t="s">
        <v>1383</v>
      </c>
      <c r="L1652" s="20">
        <v>61.19</v>
      </c>
      <c r="M1652" s="20">
        <v>52.75</v>
      </c>
      <c r="N1652" s="22">
        <v>0.862068965517241</v>
      </c>
      <c r="O1652" s="23">
        <v>1.31e-11</v>
      </c>
    </row>
    <row r="1653" spans="1:15">
      <c r="A1653" s="1" t="s">
        <v>1331</v>
      </c>
      <c r="B1653" s="13" t="s">
        <v>1332</v>
      </c>
      <c r="C1653" t="s">
        <v>1333</v>
      </c>
      <c r="D1653" s="7" t="s">
        <v>1334</v>
      </c>
      <c r="E1653" s="13" t="s">
        <v>1335</v>
      </c>
      <c r="H1653" t="s">
        <v>1377</v>
      </c>
      <c r="I1653" t="s">
        <v>1336</v>
      </c>
      <c r="J1653" s="21" t="s">
        <v>31</v>
      </c>
      <c r="K1653" s="71" t="s">
        <v>1384</v>
      </c>
      <c r="L1653" s="20">
        <v>71.27</v>
      </c>
      <c r="M1653" s="20">
        <v>66.87</v>
      </c>
      <c r="N1653" s="22">
        <v>0.938262943735092</v>
      </c>
      <c r="O1653" s="23">
        <v>8.52e-12</v>
      </c>
    </row>
    <row r="1654" spans="1:15">
      <c r="A1654" s="1" t="s">
        <v>1331</v>
      </c>
      <c r="B1654" s="13" t="s">
        <v>1332</v>
      </c>
      <c r="C1654" t="s">
        <v>1333</v>
      </c>
      <c r="D1654" s="7" t="s">
        <v>1334</v>
      </c>
      <c r="E1654" s="13" t="s">
        <v>1335</v>
      </c>
      <c r="H1654" t="s">
        <v>1377</v>
      </c>
      <c r="I1654" t="s">
        <v>1336</v>
      </c>
      <c r="J1654" s="21" t="s">
        <v>31</v>
      </c>
      <c r="K1654" s="71" t="s">
        <v>1385</v>
      </c>
      <c r="L1654" s="20">
        <v>72.07</v>
      </c>
      <c r="M1654" s="20">
        <v>67.62</v>
      </c>
      <c r="N1654" s="22">
        <v>0.938254474816151</v>
      </c>
      <c r="O1654" s="23">
        <v>1.62e-11</v>
      </c>
    </row>
    <row r="1655" spans="1:15">
      <c r="A1655" s="1" t="s">
        <v>1331</v>
      </c>
      <c r="B1655" s="13" t="s">
        <v>1332</v>
      </c>
      <c r="C1655" t="s">
        <v>1333</v>
      </c>
      <c r="D1655" s="7" t="s">
        <v>1334</v>
      </c>
      <c r="E1655" s="13" t="s">
        <v>1335</v>
      </c>
      <c r="H1655" t="s">
        <v>1377</v>
      </c>
      <c r="I1655" t="s">
        <v>1336</v>
      </c>
      <c r="J1655" s="21" t="s">
        <v>31</v>
      </c>
      <c r="K1655" s="71" t="s">
        <v>1386</v>
      </c>
      <c r="L1655" s="20">
        <v>63.77</v>
      </c>
      <c r="M1655" s="20">
        <v>59.65</v>
      </c>
      <c r="N1655" s="22">
        <v>0.93539281793947</v>
      </c>
      <c r="O1655" s="23">
        <v>9.97e-13</v>
      </c>
    </row>
    <row r="1656" spans="1:15">
      <c r="A1656" s="1" t="s">
        <v>1331</v>
      </c>
      <c r="B1656" s="13" t="s">
        <v>1332</v>
      </c>
      <c r="C1656" t="s">
        <v>1333</v>
      </c>
      <c r="D1656" s="7" t="s">
        <v>1334</v>
      </c>
      <c r="E1656" s="13" t="s">
        <v>1335</v>
      </c>
      <c r="H1656" t="s">
        <v>1377</v>
      </c>
      <c r="I1656" t="s">
        <v>1336</v>
      </c>
      <c r="J1656" s="21" t="s">
        <v>31</v>
      </c>
      <c r="K1656" s="71" t="s">
        <v>1387</v>
      </c>
      <c r="L1656" s="20">
        <v>64.58</v>
      </c>
      <c r="M1656" s="20">
        <v>60.08</v>
      </c>
      <c r="N1656" s="22">
        <v>0.930318984205636</v>
      </c>
      <c r="O1656" s="23">
        <v>9.83e-13</v>
      </c>
    </row>
    <row r="1657" spans="1:15">
      <c r="A1657" s="1" t="s">
        <v>1331</v>
      </c>
      <c r="B1657" s="13" t="s">
        <v>1332</v>
      </c>
      <c r="C1657" t="s">
        <v>1333</v>
      </c>
      <c r="D1657" s="7" t="s">
        <v>1334</v>
      </c>
      <c r="E1657" s="13" t="s">
        <v>1335</v>
      </c>
      <c r="H1657" t="s">
        <v>1377</v>
      </c>
      <c r="I1657" t="s">
        <v>1336</v>
      </c>
      <c r="J1657" s="21" t="s">
        <v>31</v>
      </c>
      <c r="K1657" s="71" t="s">
        <v>1388</v>
      </c>
      <c r="L1657" s="20">
        <v>61.07</v>
      </c>
      <c r="M1657" s="20">
        <v>51.39</v>
      </c>
      <c r="N1657" s="22">
        <v>0.841493368265924</v>
      </c>
      <c r="O1657" s="23">
        <v>1.34e-11</v>
      </c>
    </row>
    <row r="1658" spans="1:15">
      <c r="A1658" s="1" t="s">
        <v>1331</v>
      </c>
      <c r="B1658" s="13" t="s">
        <v>1332</v>
      </c>
      <c r="C1658" t="s">
        <v>1333</v>
      </c>
      <c r="D1658" s="7" t="s">
        <v>1334</v>
      </c>
      <c r="E1658" s="13" t="s">
        <v>1335</v>
      </c>
      <c r="H1658" t="s">
        <v>1377</v>
      </c>
      <c r="I1658" t="s">
        <v>1336</v>
      </c>
      <c r="J1658" s="21" t="s">
        <v>31</v>
      </c>
      <c r="K1658" s="71" t="s">
        <v>1389</v>
      </c>
      <c r="L1658" s="20">
        <v>60.8</v>
      </c>
      <c r="M1658" s="20">
        <v>50.87</v>
      </c>
      <c r="N1658" s="22">
        <v>0.836677631578947</v>
      </c>
      <c r="O1658" s="23">
        <v>1.33e-12</v>
      </c>
    </row>
    <row r="1659" spans="1:15">
      <c r="A1659" s="1" t="s">
        <v>1331</v>
      </c>
      <c r="B1659" s="13" t="s">
        <v>1332</v>
      </c>
      <c r="C1659" t="s">
        <v>1333</v>
      </c>
      <c r="D1659" s="7" t="s">
        <v>1334</v>
      </c>
      <c r="E1659" s="13" t="s">
        <v>1335</v>
      </c>
      <c r="H1659" t="s">
        <v>1377</v>
      </c>
      <c r="I1659" t="s">
        <v>1336</v>
      </c>
      <c r="J1659" s="21" t="s">
        <v>31</v>
      </c>
      <c r="K1659" s="71" t="s">
        <v>1390</v>
      </c>
      <c r="L1659" s="20">
        <v>61.66</v>
      </c>
      <c r="M1659" s="20">
        <v>51.79</v>
      </c>
      <c r="N1659" s="22">
        <v>0.839928640934155</v>
      </c>
      <c r="O1659" s="23">
        <v>3.2e-12</v>
      </c>
    </row>
    <row r="1660" spans="1:15">
      <c r="A1660" s="1" t="s">
        <v>1331</v>
      </c>
      <c r="B1660" s="13" t="s">
        <v>1332</v>
      </c>
      <c r="C1660" t="s">
        <v>1333</v>
      </c>
      <c r="D1660" s="7" t="s">
        <v>1334</v>
      </c>
      <c r="E1660" s="13" t="s">
        <v>1335</v>
      </c>
      <c r="H1660" t="s">
        <v>1377</v>
      </c>
      <c r="I1660" t="s">
        <v>1336</v>
      </c>
      <c r="J1660" s="21" t="s">
        <v>31</v>
      </c>
      <c r="K1660" s="71" t="s">
        <v>1391</v>
      </c>
      <c r="L1660" s="20">
        <v>65.06</v>
      </c>
      <c r="M1660" s="20">
        <v>59.1</v>
      </c>
      <c r="N1660" s="22">
        <v>0.908392253304642</v>
      </c>
      <c r="O1660" s="23">
        <v>1.05e-12</v>
      </c>
    </row>
    <row r="1661" spans="1:15">
      <c r="A1661" s="1" t="s">
        <v>1331</v>
      </c>
      <c r="B1661" s="13" t="s">
        <v>1332</v>
      </c>
      <c r="C1661" t="s">
        <v>1333</v>
      </c>
      <c r="D1661" s="7" t="s">
        <v>1334</v>
      </c>
      <c r="E1661" s="13" t="s">
        <v>1335</v>
      </c>
      <c r="H1661" t="s">
        <v>1377</v>
      </c>
      <c r="I1661" t="s">
        <v>1336</v>
      </c>
      <c r="J1661" s="21" t="s">
        <v>31</v>
      </c>
      <c r="K1661" s="71" t="s">
        <v>1392</v>
      </c>
      <c r="L1661" s="20">
        <v>65.11</v>
      </c>
      <c r="M1661" s="20">
        <v>61.11</v>
      </c>
      <c r="N1661" s="22">
        <v>0.938565504530794</v>
      </c>
      <c r="O1661" s="23">
        <v>1.92e-12</v>
      </c>
    </row>
    <row r="1662" spans="1:15">
      <c r="A1662" s="1" t="s">
        <v>1331</v>
      </c>
      <c r="B1662" s="13" t="s">
        <v>1332</v>
      </c>
      <c r="C1662" t="s">
        <v>1333</v>
      </c>
      <c r="D1662" s="7" t="s">
        <v>1334</v>
      </c>
      <c r="E1662" s="13" t="s">
        <v>1335</v>
      </c>
      <c r="H1662" t="s">
        <v>1377</v>
      </c>
      <c r="I1662" t="s">
        <v>1336</v>
      </c>
      <c r="J1662" s="21" t="s">
        <v>31</v>
      </c>
      <c r="K1662" s="71" t="s">
        <v>1393</v>
      </c>
      <c r="L1662" s="20">
        <v>64.99</v>
      </c>
      <c r="M1662" s="20">
        <v>55.17</v>
      </c>
      <c r="N1662" s="22">
        <v>0.848899830743191</v>
      </c>
      <c r="O1662" s="23">
        <v>2.33e-11</v>
      </c>
    </row>
    <row r="1663" spans="1:15">
      <c r="A1663" s="1" t="s">
        <v>1331</v>
      </c>
      <c r="B1663" s="13" t="s">
        <v>1332</v>
      </c>
      <c r="C1663" t="s">
        <v>1333</v>
      </c>
      <c r="D1663" s="7" t="s">
        <v>1334</v>
      </c>
      <c r="E1663" s="13" t="s">
        <v>1335</v>
      </c>
      <c r="H1663" t="s">
        <v>1377</v>
      </c>
      <c r="I1663" t="s">
        <v>1336</v>
      </c>
      <c r="J1663" s="21" t="s">
        <v>31</v>
      </c>
      <c r="K1663" s="71" t="s">
        <v>1394</v>
      </c>
      <c r="L1663" s="20">
        <v>60.84</v>
      </c>
      <c r="M1663" s="20">
        <v>51.65</v>
      </c>
      <c r="N1663" s="22">
        <v>0.848948060486522</v>
      </c>
      <c r="O1663" s="23">
        <v>1.58e-12</v>
      </c>
    </row>
    <row r="1664" spans="1:15">
      <c r="A1664" s="1" t="s">
        <v>1331</v>
      </c>
      <c r="B1664" s="13" t="s">
        <v>1332</v>
      </c>
      <c r="C1664" t="s">
        <v>1333</v>
      </c>
      <c r="D1664" s="7" t="s">
        <v>1334</v>
      </c>
      <c r="E1664" s="13" t="s">
        <v>1335</v>
      </c>
      <c r="H1664" t="s">
        <v>1377</v>
      </c>
      <c r="I1664" t="s">
        <v>1336</v>
      </c>
      <c r="J1664" s="21" t="s">
        <v>31</v>
      </c>
      <c r="K1664" s="71" t="s">
        <v>1395</v>
      </c>
      <c r="L1664" s="20">
        <v>59.1</v>
      </c>
      <c r="M1664" s="20">
        <v>51.44</v>
      </c>
      <c r="N1664" s="22">
        <v>0.870389170896785</v>
      </c>
      <c r="O1664" s="23">
        <v>4.25e-13</v>
      </c>
    </row>
    <row r="1665" spans="1:15">
      <c r="A1665" s="1" t="s">
        <v>1331</v>
      </c>
      <c r="B1665" s="13" t="s">
        <v>1332</v>
      </c>
      <c r="C1665" t="s">
        <v>1333</v>
      </c>
      <c r="D1665" s="7" t="s">
        <v>1334</v>
      </c>
      <c r="E1665" s="13" t="s">
        <v>1335</v>
      </c>
      <c r="H1665" t="s">
        <v>1377</v>
      </c>
      <c r="I1665" t="s">
        <v>1336</v>
      </c>
      <c r="J1665" s="21" t="s">
        <v>31</v>
      </c>
      <c r="K1665" s="71" t="s">
        <v>1396</v>
      </c>
      <c r="L1665" s="20">
        <v>65.68</v>
      </c>
      <c r="M1665" s="20">
        <v>62.88</v>
      </c>
      <c r="N1665" s="22">
        <v>0.957369062119367</v>
      </c>
      <c r="O1665" s="23">
        <v>3.27e-13</v>
      </c>
    </row>
    <row r="1666" spans="1:15">
      <c r="A1666" s="1" t="s">
        <v>1331</v>
      </c>
      <c r="B1666" s="13" t="s">
        <v>1332</v>
      </c>
      <c r="C1666" t="s">
        <v>1333</v>
      </c>
      <c r="D1666" s="7" t="s">
        <v>1334</v>
      </c>
      <c r="E1666" s="13" t="s">
        <v>1335</v>
      </c>
      <c r="H1666" t="s">
        <v>1377</v>
      </c>
      <c r="I1666" t="s">
        <v>1336</v>
      </c>
      <c r="J1666" s="21" t="s">
        <v>31</v>
      </c>
      <c r="K1666" s="71" t="s">
        <v>1397</v>
      </c>
      <c r="L1666" s="20">
        <v>64.75</v>
      </c>
      <c r="M1666" s="20">
        <v>59.6</v>
      </c>
      <c r="N1666" s="22">
        <v>0.92046332046332</v>
      </c>
      <c r="O1666" s="23">
        <v>6.84e-14</v>
      </c>
    </row>
    <row r="1667" spans="1:15">
      <c r="A1667" s="1" t="s">
        <v>1331</v>
      </c>
      <c r="B1667" s="13" t="s">
        <v>1332</v>
      </c>
      <c r="C1667" t="s">
        <v>1333</v>
      </c>
      <c r="D1667" s="7" t="s">
        <v>1334</v>
      </c>
      <c r="E1667" s="13" t="s">
        <v>1335</v>
      </c>
      <c r="H1667" t="s">
        <v>1377</v>
      </c>
      <c r="I1667" t="s">
        <v>1336</v>
      </c>
      <c r="J1667" s="21" t="s">
        <v>31</v>
      </c>
      <c r="K1667" s="71" t="s">
        <v>1398</v>
      </c>
      <c r="L1667" s="20">
        <v>64.11</v>
      </c>
      <c r="M1667" s="20">
        <v>60.19</v>
      </c>
      <c r="N1667" s="22">
        <v>0.938855092809234</v>
      </c>
      <c r="O1667" s="23">
        <v>1.24e-13</v>
      </c>
    </row>
    <row r="1668" spans="1:15">
      <c r="A1668" s="1" t="s">
        <v>1331</v>
      </c>
      <c r="B1668" s="13" t="s">
        <v>1332</v>
      </c>
      <c r="C1668" t="s">
        <v>1333</v>
      </c>
      <c r="D1668" s="7" t="s">
        <v>1334</v>
      </c>
      <c r="E1668" s="13" t="s">
        <v>1335</v>
      </c>
      <c r="H1668" t="s">
        <v>1377</v>
      </c>
      <c r="I1668" t="s">
        <v>1336</v>
      </c>
      <c r="J1668" s="21" t="s">
        <v>31</v>
      </c>
      <c r="K1668" s="71" t="s">
        <v>1399</v>
      </c>
      <c r="L1668" s="20">
        <v>60.17</v>
      </c>
      <c r="M1668" s="20">
        <v>49.11</v>
      </c>
      <c r="N1668" s="22">
        <v>0.816187468838292</v>
      </c>
      <c r="O1668" s="23">
        <v>8.9e-14</v>
      </c>
    </row>
    <row r="1669" spans="1:15">
      <c r="A1669" s="1" t="s">
        <v>1331</v>
      </c>
      <c r="B1669" s="13" t="s">
        <v>1332</v>
      </c>
      <c r="C1669" t="s">
        <v>1333</v>
      </c>
      <c r="D1669" s="7" t="s">
        <v>1334</v>
      </c>
      <c r="E1669" s="13" t="s">
        <v>1335</v>
      </c>
      <c r="H1669" t="s">
        <v>1377</v>
      </c>
      <c r="I1669" t="s">
        <v>1336</v>
      </c>
      <c r="J1669" s="21" t="s">
        <v>31</v>
      </c>
      <c r="K1669" s="71" t="s">
        <v>1400</v>
      </c>
      <c r="L1669" s="20">
        <v>61.47</v>
      </c>
      <c r="M1669" s="20">
        <v>52.08</v>
      </c>
      <c r="N1669" s="22">
        <v>0.847242557345046</v>
      </c>
      <c r="O1669" s="23">
        <v>4.83e-14</v>
      </c>
    </row>
    <row r="1670" spans="1:15">
      <c r="A1670" s="1" t="s">
        <v>1331</v>
      </c>
      <c r="B1670" s="13" t="s">
        <v>1332</v>
      </c>
      <c r="C1670" t="s">
        <v>1333</v>
      </c>
      <c r="D1670" s="7" t="s">
        <v>1334</v>
      </c>
      <c r="E1670" s="13" t="s">
        <v>1335</v>
      </c>
      <c r="H1670" t="s">
        <v>1377</v>
      </c>
      <c r="I1670" t="s">
        <v>1336</v>
      </c>
      <c r="J1670" s="21" t="s">
        <v>31</v>
      </c>
      <c r="K1670" s="71" t="s">
        <v>1401</v>
      </c>
      <c r="L1670" s="20">
        <v>60.09</v>
      </c>
      <c r="M1670" s="20">
        <v>48.62</v>
      </c>
      <c r="N1670" s="22">
        <v>0.809119653852554</v>
      </c>
      <c r="O1670" s="23">
        <v>2.23e-13</v>
      </c>
    </row>
    <row r="1671" spans="1:15">
      <c r="A1671" s="1" t="s">
        <v>1331</v>
      </c>
      <c r="B1671" s="13" t="s">
        <v>1332</v>
      </c>
      <c r="C1671" t="s">
        <v>1333</v>
      </c>
      <c r="D1671" s="7" t="s">
        <v>1334</v>
      </c>
      <c r="E1671" s="13" t="s">
        <v>1335</v>
      </c>
      <c r="H1671" t="s">
        <v>1377</v>
      </c>
      <c r="I1671" t="s">
        <v>1336</v>
      </c>
      <c r="J1671" s="21" t="s">
        <v>31</v>
      </c>
      <c r="K1671" s="71" t="s">
        <v>1402</v>
      </c>
      <c r="L1671" s="20">
        <v>69.86</v>
      </c>
      <c r="M1671" s="20">
        <v>62.79</v>
      </c>
      <c r="N1671" s="22">
        <v>0.898797595190381</v>
      </c>
      <c r="O1671" s="23">
        <v>2.74e-13</v>
      </c>
    </row>
    <row r="1672" spans="1:15">
      <c r="A1672" s="1" t="s">
        <v>1331</v>
      </c>
      <c r="B1672" s="13" t="s">
        <v>1332</v>
      </c>
      <c r="C1672" t="s">
        <v>1333</v>
      </c>
      <c r="D1672" s="7" t="s">
        <v>1334</v>
      </c>
      <c r="E1672" s="13" t="s">
        <v>1335</v>
      </c>
      <c r="H1672" t="s">
        <v>1377</v>
      </c>
      <c r="I1672" t="s">
        <v>1336</v>
      </c>
      <c r="J1672" s="21" t="s">
        <v>31</v>
      </c>
      <c r="K1672" s="71" t="s">
        <v>1403</v>
      </c>
      <c r="L1672" s="20">
        <v>71.05</v>
      </c>
      <c r="M1672" s="20">
        <v>66.69</v>
      </c>
      <c r="N1672" s="22">
        <v>0.938634764250528</v>
      </c>
      <c r="O1672" s="23">
        <v>3.74e-13</v>
      </c>
    </row>
    <row r="1673" spans="1:15">
      <c r="A1673" s="1" t="s">
        <v>1331</v>
      </c>
      <c r="B1673" s="13" t="s">
        <v>1332</v>
      </c>
      <c r="C1673" t="s">
        <v>1333</v>
      </c>
      <c r="D1673" s="7" t="s">
        <v>1334</v>
      </c>
      <c r="E1673" s="13" t="s">
        <v>1335</v>
      </c>
      <c r="H1673" t="s">
        <v>1377</v>
      </c>
      <c r="I1673" t="s">
        <v>1336</v>
      </c>
      <c r="J1673" s="21" t="s">
        <v>31</v>
      </c>
      <c r="K1673" s="71" t="s">
        <v>1404</v>
      </c>
      <c r="L1673" s="20">
        <v>64.09</v>
      </c>
      <c r="M1673" s="20">
        <v>58.17</v>
      </c>
      <c r="N1673" s="22">
        <v>0.90762989545951</v>
      </c>
      <c r="O1673" s="23">
        <v>8.57e-14</v>
      </c>
    </row>
    <row r="1674" spans="1:15">
      <c r="A1674" s="1" t="s">
        <v>1331</v>
      </c>
      <c r="B1674" s="13" t="s">
        <v>1332</v>
      </c>
      <c r="C1674" t="s">
        <v>1333</v>
      </c>
      <c r="D1674" s="7" t="s">
        <v>1334</v>
      </c>
      <c r="E1674" s="13" t="s">
        <v>1335</v>
      </c>
      <c r="H1674" t="s">
        <v>1377</v>
      </c>
      <c r="I1674" t="s">
        <v>1336</v>
      </c>
      <c r="J1674" s="21" t="s">
        <v>31</v>
      </c>
      <c r="K1674" s="71" t="s">
        <v>1405</v>
      </c>
      <c r="L1674" s="20">
        <v>65.19</v>
      </c>
      <c r="M1674" s="20">
        <v>61.45</v>
      </c>
      <c r="N1674" s="22">
        <v>0.942629237613131</v>
      </c>
      <c r="O1674" s="23">
        <v>1.48e-13</v>
      </c>
    </row>
    <row r="1675" spans="1:15">
      <c r="A1675" s="1" t="s">
        <v>1331</v>
      </c>
      <c r="B1675" s="13" t="s">
        <v>1332</v>
      </c>
      <c r="C1675" t="s">
        <v>1333</v>
      </c>
      <c r="D1675" s="7" t="s">
        <v>1334</v>
      </c>
      <c r="E1675" s="13" t="s">
        <v>1335</v>
      </c>
      <c r="H1675" t="s">
        <v>1377</v>
      </c>
      <c r="I1675" t="s">
        <v>1336</v>
      </c>
      <c r="J1675" s="21" t="s">
        <v>31</v>
      </c>
      <c r="K1675" s="71" t="s">
        <v>1406</v>
      </c>
      <c r="L1675" s="20">
        <v>62.18</v>
      </c>
      <c r="M1675" s="20">
        <v>52.18</v>
      </c>
      <c r="N1675" s="22">
        <v>0.839176584110647</v>
      </c>
      <c r="O1675" s="23">
        <v>9.39e-14</v>
      </c>
    </row>
    <row r="1676" spans="1:15">
      <c r="A1676" s="1" t="s">
        <v>1331</v>
      </c>
      <c r="B1676" s="13" t="s">
        <v>1332</v>
      </c>
      <c r="C1676" t="s">
        <v>1333</v>
      </c>
      <c r="D1676" s="7" t="s">
        <v>1334</v>
      </c>
      <c r="E1676" s="13" t="s">
        <v>1335</v>
      </c>
      <c r="H1676" t="s">
        <v>1377</v>
      </c>
      <c r="I1676" t="s">
        <v>1336</v>
      </c>
      <c r="J1676" s="21" t="s">
        <v>31</v>
      </c>
      <c r="K1676" s="71" t="s">
        <v>1407</v>
      </c>
      <c r="L1676" s="20">
        <v>61.46</v>
      </c>
      <c r="M1676" s="20">
        <v>51.06</v>
      </c>
      <c r="N1676" s="22">
        <v>0.830784249918646</v>
      </c>
      <c r="O1676" s="23">
        <v>1.15e-13</v>
      </c>
    </row>
    <row r="1677" spans="1:15">
      <c r="A1677" s="1" t="s">
        <v>1331</v>
      </c>
      <c r="B1677" s="13" t="s">
        <v>1332</v>
      </c>
      <c r="C1677" t="s">
        <v>1333</v>
      </c>
      <c r="D1677" s="7" t="s">
        <v>1334</v>
      </c>
      <c r="E1677" s="13" t="s">
        <v>1335</v>
      </c>
      <c r="H1677" t="s">
        <v>1377</v>
      </c>
      <c r="I1677" t="s">
        <v>1336</v>
      </c>
      <c r="J1677" s="21" t="s">
        <v>31</v>
      </c>
      <c r="K1677" s="71" t="s">
        <v>1408</v>
      </c>
      <c r="L1677" s="20">
        <v>65.36</v>
      </c>
      <c r="M1677" s="20">
        <v>60.61</v>
      </c>
      <c r="N1677" s="22">
        <v>0.927325581395349</v>
      </c>
      <c r="O1677" s="23">
        <v>7.63e-14</v>
      </c>
    </row>
    <row r="1678" spans="1:15">
      <c r="A1678" s="1" t="s">
        <v>1331</v>
      </c>
      <c r="B1678" s="13" t="s">
        <v>1332</v>
      </c>
      <c r="C1678" t="s">
        <v>1333</v>
      </c>
      <c r="D1678" s="7" t="s">
        <v>1334</v>
      </c>
      <c r="E1678" s="13" t="s">
        <v>1335</v>
      </c>
      <c r="H1678" t="s">
        <v>1377</v>
      </c>
      <c r="I1678" t="s">
        <v>1336</v>
      </c>
      <c r="J1678" s="21" t="s">
        <v>31</v>
      </c>
      <c r="K1678" s="71" t="s">
        <v>1409</v>
      </c>
      <c r="L1678" s="20">
        <v>67.51</v>
      </c>
      <c r="M1678" s="20">
        <v>59.92</v>
      </c>
      <c r="N1678" s="22">
        <v>0.887572211524219</v>
      </c>
      <c r="O1678" s="23">
        <v>8.35e-14</v>
      </c>
    </row>
    <row r="1679" spans="1:15">
      <c r="A1679" s="1" t="s">
        <v>1331</v>
      </c>
      <c r="B1679" s="13" t="s">
        <v>1332</v>
      </c>
      <c r="C1679" t="s">
        <v>1333</v>
      </c>
      <c r="D1679" s="7" t="s">
        <v>1334</v>
      </c>
      <c r="E1679" s="13" t="s">
        <v>1335</v>
      </c>
      <c r="H1679" t="s">
        <v>1377</v>
      </c>
      <c r="I1679" t="s">
        <v>1336</v>
      </c>
      <c r="J1679" s="21" t="s">
        <v>31</v>
      </c>
      <c r="K1679" s="71" t="s">
        <v>1410</v>
      </c>
      <c r="L1679" s="20">
        <v>64.82</v>
      </c>
      <c r="M1679" s="20">
        <v>54.61</v>
      </c>
      <c r="N1679" s="22">
        <v>0.842486886763345</v>
      </c>
      <c r="O1679" s="23">
        <v>1.68e-14</v>
      </c>
    </row>
    <row r="1680" s="18" customFormat="1" spans="1:21">
      <c r="A1680" s="39" t="s">
        <v>1331</v>
      </c>
      <c r="B1680" s="40" t="s">
        <v>1332</v>
      </c>
      <c r="C1680" s="18" t="s">
        <v>1333</v>
      </c>
      <c r="D1680" s="78" t="s">
        <v>1334</v>
      </c>
      <c r="E1680" s="40" t="s">
        <v>1335</v>
      </c>
      <c r="H1680" s="18" t="s">
        <v>1377</v>
      </c>
      <c r="I1680" s="18" t="s">
        <v>1336</v>
      </c>
      <c r="J1680" s="43" t="s">
        <v>31</v>
      </c>
      <c r="K1680" s="79" t="s">
        <v>1411</v>
      </c>
      <c r="L1680" s="42">
        <v>59.78</v>
      </c>
      <c r="M1680" s="42">
        <v>52.01</v>
      </c>
      <c r="N1680" s="44">
        <v>0.870023419203747</v>
      </c>
      <c r="O1680" s="45">
        <v>5e-14</v>
      </c>
      <c r="P1680" s="39"/>
      <c r="U1680" s="39"/>
    </row>
    <row r="1681" spans="1:14">
      <c r="A1681" s="1" t="s">
        <v>1412</v>
      </c>
      <c r="B1681" s="13" t="s">
        <v>1413</v>
      </c>
      <c r="C1681" t="s">
        <v>1414</v>
      </c>
      <c r="D1681" s="7" t="s">
        <v>1415</v>
      </c>
      <c r="E1681" s="13" t="s">
        <v>1335</v>
      </c>
      <c r="H1681" t="s">
        <v>418</v>
      </c>
      <c r="I1681" t="s">
        <v>30</v>
      </c>
      <c r="J1681" s="21" t="s">
        <v>31</v>
      </c>
      <c r="K1681" s="71">
        <v>56</v>
      </c>
      <c r="L1681" s="20">
        <v>78.59</v>
      </c>
      <c r="M1681" s="20">
        <v>64.97</v>
      </c>
      <c r="N1681" s="22">
        <v>0.826695508334394</v>
      </c>
    </row>
    <row r="1682" spans="1:14">
      <c r="A1682" s="1" t="s">
        <v>1412</v>
      </c>
      <c r="B1682" s="13" t="s">
        <v>1413</v>
      </c>
      <c r="C1682" t="s">
        <v>1414</v>
      </c>
      <c r="D1682" s="7" t="s">
        <v>1415</v>
      </c>
      <c r="E1682" s="13" t="s">
        <v>1335</v>
      </c>
      <c r="H1682" t="s">
        <v>418</v>
      </c>
      <c r="I1682" t="s">
        <v>30</v>
      </c>
      <c r="J1682" s="21" t="s">
        <v>31</v>
      </c>
      <c r="K1682" s="71">
        <v>81</v>
      </c>
      <c r="L1682" s="20">
        <v>78.28</v>
      </c>
      <c r="M1682" s="20">
        <v>64.4</v>
      </c>
      <c r="N1682" s="22">
        <v>0.822687787429739</v>
      </c>
    </row>
    <row r="1683" spans="1:14">
      <c r="A1683" s="1" t="s">
        <v>1412</v>
      </c>
      <c r="B1683" s="13" t="s">
        <v>1413</v>
      </c>
      <c r="C1683" t="s">
        <v>1414</v>
      </c>
      <c r="D1683" s="7" t="s">
        <v>1415</v>
      </c>
      <c r="E1683" s="13" t="s">
        <v>1335</v>
      </c>
      <c r="H1683" t="s">
        <v>418</v>
      </c>
      <c r="I1683" t="s">
        <v>30</v>
      </c>
      <c r="J1683" s="21" t="s">
        <v>31</v>
      </c>
      <c r="K1683" s="71">
        <v>15</v>
      </c>
      <c r="L1683" s="20">
        <v>77.88</v>
      </c>
      <c r="M1683" s="20">
        <v>63.75</v>
      </c>
      <c r="N1683" s="22">
        <v>0.818567026194145</v>
      </c>
    </row>
    <row r="1684" spans="1:14">
      <c r="A1684" s="1" t="s">
        <v>1412</v>
      </c>
      <c r="B1684" s="13" t="s">
        <v>1413</v>
      </c>
      <c r="C1684" t="s">
        <v>1414</v>
      </c>
      <c r="D1684" s="7" t="s">
        <v>1415</v>
      </c>
      <c r="E1684" s="13" t="s">
        <v>1335</v>
      </c>
      <c r="H1684" t="s">
        <v>418</v>
      </c>
      <c r="I1684" t="s">
        <v>30</v>
      </c>
      <c r="J1684" s="21" t="s">
        <v>31</v>
      </c>
      <c r="K1684" s="71">
        <v>67</v>
      </c>
      <c r="L1684" s="20">
        <v>76.85</v>
      </c>
      <c r="M1684" s="20">
        <v>66.39</v>
      </c>
      <c r="N1684" s="22">
        <v>0.863890696161353</v>
      </c>
    </row>
    <row r="1685" spans="1:14">
      <c r="A1685" s="1" t="s">
        <v>1412</v>
      </c>
      <c r="B1685" s="13" t="s">
        <v>1413</v>
      </c>
      <c r="C1685" t="s">
        <v>1414</v>
      </c>
      <c r="D1685" s="7" t="s">
        <v>1415</v>
      </c>
      <c r="E1685" s="13" t="s">
        <v>1335</v>
      </c>
      <c r="H1685" t="s">
        <v>418</v>
      </c>
      <c r="I1685" t="s">
        <v>30</v>
      </c>
      <c r="J1685" s="21" t="s">
        <v>31</v>
      </c>
      <c r="K1685" s="71">
        <v>98</v>
      </c>
      <c r="L1685" s="20">
        <v>76.27</v>
      </c>
      <c r="M1685" s="20">
        <v>64.69</v>
      </c>
      <c r="N1685" s="22">
        <v>0.848170971548446</v>
      </c>
    </row>
    <row r="1686" spans="1:14">
      <c r="A1686" s="1" t="s">
        <v>1412</v>
      </c>
      <c r="B1686" s="13" t="s">
        <v>1413</v>
      </c>
      <c r="C1686" t="s">
        <v>1414</v>
      </c>
      <c r="D1686" s="7" t="s">
        <v>1415</v>
      </c>
      <c r="E1686" s="13" t="s">
        <v>1335</v>
      </c>
      <c r="H1686" t="s">
        <v>418</v>
      </c>
      <c r="I1686" t="s">
        <v>30</v>
      </c>
      <c r="J1686" s="21" t="s">
        <v>31</v>
      </c>
      <c r="K1686" s="71">
        <v>43</v>
      </c>
      <c r="L1686" s="20">
        <v>75.69</v>
      </c>
      <c r="M1686" s="20">
        <v>61.76</v>
      </c>
      <c r="N1686" s="22">
        <v>0.815959836173867</v>
      </c>
    </row>
    <row r="1687" spans="1:14">
      <c r="A1687" s="1" t="s">
        <v>1412</v>
      </c>
      <c r="B1687" s="13" t="s">
        <v>1413</v>
      </c>
      <c r="C1687" t="s">
        <v>1414</v>
      </c>
      <c r="D1687" s="7" t="s">
        <v>1415</v>
      </c>
      <c r="E1687" s="13" t="s">
        <v>1335</v>
      </c>
      <c r="H1687" t="s">
        <v>418</v>
      </c>
      <c r="I1687" t="s">
        <v>30</v>
      </c>
      <c r="J1687" s="21" t="s">
        <v>31</v>
      </c>
      <c r="K1687" s="71">
        <v>91</v>
      </c>
      <c r="L1687" s="20">
        <v>75.51</v>
      </c>
      <c r="M1687" s="20">
        <v>63.07</v>
      </c>
      <c r="N1687" s="22">
        <v>0.835253608793537</v>
      </c>
    </row>
    <row r="1688" spans="1:14">
      <c r="A1688" s="1" t="s">
        <v>1412</v>
      </c>
      <c r="B1688" s="13" t="s">
        <v>1413</v>
      </c>
      <c r="C1688" t="s">
        <v>1414</v>
      </c>
      <c r="D1688" s="7" t="s">
        <v>1415</v>
      </c>
      <c r="E1688" s="13" t="s">
        <v>1335</v>
      </c>
      <c r="H1688" t="s">
        <v>418</v>
      </c>
      <c r="I1688" t="s">
        <v>30</v>
      </c>
      <c r="J1688" s="21" t="s">
        <v>31</v>
      </c>
      <c r="K1688" s="71">
        <v>49</v>
      </c>
      <c r="L1688" s="20">
        <v>74.89</v>
      </c>
      <c r="M1688" s="20">
        <v>59.3</v>
      </c>
      <c r="N1688" s="22">
        <v>0.791828014421151</v>
      </c>
    </row>
    <row r="1689" spans="1:14">
      <c r="A1689" s="1" t="s">
        <v>1412</v>
      </c>
      <c r="B1689" s="13" t="s">
        <v>1413</v>
      </c>
      <c r="C1689" t="s">
        <v>1414</v>
      </c>
      <c r="D1689" s="7" t="s">
        <v>1415</v>
      </c>
      <c r="E1689" s="13" t="s">
        <v>1335</v>
      </c>
      <c r="H1689" t="s">
        <v>418</v>
      </c>
      <c r="I1689" t="s">
        <v>30</v>
      </c>
      <c r="J1689" s="21" t="s">
        <v>31</v>
      </c>
      <c r="K1689" s="71">
        <v>12</v>
      </c>
      <c r="L1689" s="20">
        <v>74.31</v>
      </c>
      <c r="M1689" s="20">
        <v>58.09</v>
      </c>
      <c r="N1689" s="22">
        <v>0.78172520522137</v>
      </c>
    </row>
    <row r="1690" spans="1:14">
      <c r="A1690" s="1" t="s">
        <v>1412</v>
      </c>
      <c r="B1690" s="13" t="s">
        <v>1413</v>
      </c>
      <c r="C1690" t="s">
        <v>1414</v>
      </c>
      <c r="D1690" s="7" t="s">
        <v>1415</v>
      </c>
      <c r="E1690" s="13" t="s">
        <v>1335</v>
      </c>
      <c r="H1690" t="s">
        <v>418</v>
      </c>
      <c r="I1690" t="s">
        <v>30</v>
      </c>
      <c r="J1690" s="21" t="s">
        <v>31</v>
      </c>
      <c r="K1690" s="71">
        <v>96</v>
      </c>
      <c r="L1690" s="20">
        <v>74.13</v>
      </c>
      <c r="M1690" s="20">
        <v>53.65</v>
      </c>
      <c r="N1690" s="22">
        <v>0.723728584918387</v>
      </c>
    </row>
    <row r="1691" spans="1:14">
      <c r="A1691" s="1" t="s">
        <v>1412</v>
      </c>
      <c r="B1691" s="13" t="s">
        <v>1413</v>
      </c>
      <c r="C1691" t="s">
        <v>1414</v>
      </c>
      <c r="D1691" s="7" t="s">
        <v>1415</v>
      </c>
      <c r="E1691" s="13" t="s">
        <v>1335</v>
      </c>
      <c r="H1691" t="s">
        <v>418</v>
      </c>
      <c r="I1691" t="s">
        <v>30</v>
      </c>
      <c r="J1691" s="21" t="s">
        <v>31</v>
      </c>
      <c r="K1691" s="71">
        <v>14</v>
      </c>
      <c r="L1691" s="20">
        <v>73.82</v>
      </c>
      <c r="M1691" s="20">
        <v>61.57</v>
      </c>
      <c r="N1691" s="22">
        <v>0.834055811433216</v>
      </c>
    </row>
    <row r="1692" spans="1:14">
      <c r="A1692" s="1" t="s">
        <v>1412</v>
      </c>
      <c r="B1692" s="13" t="s">
        <v>1413</v>
      </c>
      <c r="C1692" t="s">
        <v>1414</v>
      </c>
      <c r="D1692" s="7" t="s">
        <v>1415</v>
      </c>
      <c r="E1692" s="13" t="s">
        <v>1335</v>
      </c>
      <c r="H1692" t="s">
        <v>418</v>
      </c>
      <c r="I1692" t="s">
        <v>30</v>
      </c>
      <c r="J1692" s="21" t="s">
        <v>31</v>
      </c>
      <c r="K1692" s="71">
        <v>19</v>
      </c>
      <c r="L1692" s="20">
        <v>73.51</v>
      </c>
      <c r="M1692" s="20">
        <v>57.81</v>
      </c>
      <c r="N1692" s="22">
        <v>0.78642361583458</v>
      </c>
    </row>
    <row r="1693" spans="1:14">
      <c r="A1693" s="1" t="s">
        <v>1412</v>
      </c>
      <c r="B1693" s="13" t="s">
        <v>1413</v>
      </c>
      <c r="C1693" t="s">
        <v>1414</v>
      </c>
      <c r="D1693" s="7" t="s">
        <v>1415</v>
      </c>
      <c r="E1693" s="13" t="s">
        <v>1335</v>
      </c>
      <c r="H1693" t="s">
        <v>418</v>
      </c>
      <c r="I1693" t="s">
        <v>30</v>
      </c>
      <c r="J1693" s="21" t="s">
        <v>31</v>
      </c>
      <c r="K1693" s="71">
        <v>53</v>
      </c>
      <c r="L1693" s="20">
        <v>73.46</v>
      </c>
      <c r="M1693" s="20">
        <v>56.74</v>
      </c>
      <c r="N1693" s="22">
        <v>0.772393139123333</v>
      </c>
    </row>
    <row r="1694" spans="1:14">
      <c r="A1694" s="1" t="s">
        <v>1412</v>
      </c>
      <c r="B1694" s="13" t="s">
        <v>1413</v>
      </c>
      <c r="C1694" t="s">
        <v>1414</v>
      </c>
      <c r="D1694" s="7" t="s">
        <v>1415</v>
      </c>
      <c r="E1694" s="13" t="s">
        <v>1335</v>
      </c>
      <c r="H1694" t="s">
        <v>418</v>
      </c>
      <c r="I1694" t="s">
        <v>30</v>
      </c>
      <c r="J1694" s="21" t="s">
        <v>31</v>
      </c>
      <c r="K1694" s="71">
        <v>100</v>
      </c>
      <c r="L1694" s="20">
        <v>73.42</v>
      </c>
      <c r="M1694" s="20">
        <v>61.96</v>
      </c>
      <c r="N1694" s="22">
        <v>0.843911740670117</v>
      </c>
    </row>
    <row r="1695" spans="1:14">
      <c r="A1695" s="1" t="s">
        <v>1412</v>
      </c>
      <c r="B1695" s="13" t="s">
        <v>1413</v>
      </c>
      <c r="C1695" t="s">
        <v>1414</v>
      </c>
      <c r="D1695" s="7" t="s">
        <v>1415</v>
      </c>
      <c r="E1695" s="13" t="s">
        <v>1335</v>
      </c>
      <c r="H1695" t="s">
        <v>418</v>
      </c>
      <c r="I1695" t="s">
        <v>30</v>
      </c>
      <c r="J1695" s="21" t="s">
        <v>31</v>
      </c>
      <c r="K1695" s="71">
        <v>16</v>
      </c>
      <c r="L1695" s="20">
        <v>73.06</v>
      </c>
      <c r="M1695" s="20">
        <v>57.22</v>
      </c>
      <c r="N1695" s="22">
        <v>0.783191897070901</v>
      </c>
    </row>
    <row r="1696" spans="1:14">
      <c r="A1696" s="1" t="s">
        <v>1412</v>
      </c>
      <c r="B1696" s="13" t="s">
        <v>1413</v>
      </c>
      <c r="C1696" t="s">
        <v>1414</v>
      </c>
      <c r="D1696" s="7" t="s">
        <v>1415</v>
      </c>
      <c r="E1696" s="13" t="s">
        <v>1335</v>
      </c>
      <c r="H1696" t="s">
        <v>418</v>
      </c>
      <c r="I1696" t="s">
        <v>30</v>
      </c>
      <c r="J1696" s="21" t="s">
        <v>31</v>
      </c>
      <c r="K1696" s="71">
        <v>10</v>
      </c>
      <c r="L1696" s="20">
        <v>72.96</v>
      </c>
      <c r="M1696" s="20">
        <v>55.73</v>
      </c>
      <c r="N1696" s="22">
        <v>0.763843201754386</v>
      </c>
    </row>
    <row r="1697" spans="1:14">
      <c r="A1697" s="1" t="s">
        <v>1412</v>
      </c>
      <c r="B1697" s="13" t="s">
        <v>1413</v>
      </c>
      <c r="C1697" t="s">
        <v>1414</v>
      </c>
      <c r="D1697" s="7" t="s">
        <v>1415</v>
      </c>
      <c r="E1697" s="13" t="s">
        <v>1335</v>
      </c>
      <c r="H1697" t="s">
        <v>418</v>
      </c>
      <c r="I1697" t="s">
        <v>30</v>
      </c>
      <c r="J1697" s="21" t="s">
        <v>31</v>
      </c>
      <c r="K1697" s="71">
        <v>17</v>
      </c>
      <c r="L1697" s="20">
        <v>72.61</v>
      </c>
      <c r="M1697" s="20">
        <v>55.21</v>
      </c>
      <c r="N1697" s="22">
        <v>0.760363586282881</v>
      </c>
    </row>
    <row r="1698" spans="1:14">
      <c r="A1698" s="1" t="s">
        <v>1412</v>
      </c>
      <c r="B1698" s="13" t="s">
        <v>1413</v>
      </c>
      <c r="C1698" t="s">
        <v>1414</v>
      </c>
      <c r="D1698" s="7" t="s">
        <v>1415</v>
      </c>
      <c r="E1698" s="13" t="s">
        <v>1335</v>
      </c>
      <c r="H1698" t="s">
        <v>418</v>
      </c>
      <c r="I1698" t="s">
        <v>30</v>
      </c>
      <c r="J1698" s="21" t="s">
        <v>31</v>
      </c>
      <c r="K1698" s="71">
        <v>30</v>
      </c>
      <c r="L1698" s="20">
        <v>72.35</v>
      </c>
      <c r="M1698" s="20">
        <v>57.79</v>
      </c>
      <c r="N1698" s="22">
        <v>0.79875604699378</v>
      </c>
    </row>
    <row r="1699" spans="1:14">
      <c r="A1699" s="1" t="s">
        <v>1412</v>
      </c>
      <c r="B1699" s="13" t="s">
        <v>1413</v>
      </c>
      <c r="C1699" t="s">
        <v>1414</v>
      </c>
      <c r="D1699" s="7" t="s">
        <v>1415</v>
      </c>
      <c r="E1699" s="13" t="s">
        <v>1335</v>
      </c>
      <c r="H1699" t="s">
        <v>418</v>
      </c>
      <c r="I1699" t="s">
        <v>30</v>
      </c>
      <c r="J1699" s="21" t="s">
        <v>31</v>
      </c>
      <c r="K1699" s="71">
        <v>34</v>
      </c>
      <c r="L1699" s="20">
        <v>71.99</v>
      </c>
      <c r="M1699" s="20">
        <v>64.49</v>
      </c>
      <c r="N1699" s="22">
        <v>0.895818863731074</v>
      </c>
    </row>
    <row r="1700" spans="1:14">
      <c r="A1700" s="1" t="s">
        <v>1412</v>
      </c>
      <c r="B1700" s="13" t="s">
        <v>1413</v>
      </c>
      <c r="C1700" t="s">
        <v>1414</v>
      </c>
      <c r="D1700" s="7" t="s">
        <v>1415</v>
      </c>
      <c r="E1700" s="13" t="s">
        <v>1335</v>
      </c>
      <c r="H1700" t="s">
        <v>418</v>
      </c>
      <c r="I1700" t="s">
        <v>30</v>
      </c>
      <c r="J1700" s="21" t="s">
        <v>31</v>
      </c>
      <c r="K1700" s="71">
        <v>13</v>
      </c>
      <c r="L1700" s="20">
        <v>71.9</v>
      </c>
      <c r="M1700" s="20">
        <v>55.25</v>
      </c>
      <c r="N1700" s="22">
        <v>0.768428372739916</v>
      </c>
    </row>
    <row r="1701" spans="1:14">
      <c r="A1701" s="1" t="s">
        <v>1412</v>
      </c>
      <c r="B1701" s="13" t="s">
        <v>1413</v>
      </c>
      <c r="C1701" t="s">
        <v>1414</v>
      </c>
      <c r="D1701" s="7" t="s">
        <v>1415</v>
      </c>
      <c r="E1701" s="13" t="s">
        <v>1335</v>
      </c>
      <c r="H1701" t="s">
        <v>418</v>
      </c>
      <c r="I1701" t="s">
        <v>30</v>
      </c>
      <c r="J1701" s="21" t="s">
        <v>31</v>
      </c>
      <c r="K1701" s="71">
        <v>32</v>
      </c>
      <c r="L1701" s="20">
        <v>71.14</v>
      </c>
      <c r="M1701" s="20">
        <v>56.69</v>
      </c>
      <c r="N1701" s="22">
        <v>0.796879392746697</v>
      </c>
    </row>
    <row r="1702" spans="1:14">
      <c r="A1702" s="1" t="s">
        <v>1412</v>
      </c>
      <c r="B1702" s="13" t="s">
        <v>1413</v>
      </c>
      <c r="C1702" t="s">
        <v>1414</v>
      </c>
      <c r="D1702" s="7" t="s">
        <v>1415</v>
      </c>
      <c r="E1702" s="13" t="s">
        <v>1335</v>
      </c>
      <c r="H1702" t="s">
        <v>418</v>
      </c>
      <c r="I1702" t="s">
        <v>30</v>
      </c>
      <c r="J1702" s="21" t="s">
        <v>31</v>
      </c>
      <c r="K1702" s="71">
        <v>55</v>
      </c>
      <c r="L1702" s="20">
        <v>70.79</v>
      </c>
      <c r="M1702" s="20">
        <v>54.15</v>
      </c>
      <c r="N1702" s="22">
        <v>0.764938550642746</v>
      </c>
    </row>
    <row r="1703" spans="1:14">
      <c r="A1703" s="1" t="s">
        <v>1412</v>
      </c>
      <c r="B1703" s="13" t="s">
        <v>1413</v>
      </c>
      <c r="C1703" t="s">
        <v>1414</v>
      </c>
      <c r="D1703" s="7" t="s">
        <v>1415</v>
      </c>
      <c r="E1703" s="13" t="s">
        <v>1335</v>
      </c>
      <c r="H1703" t="s">
        <v>418</v>
      </c>
      <c r="I1703" t="s">
        <v>30</v>
      </c>
      <c r="J1703" s="21" t="s">
        <v>31</v>
      </c>
      <c r="K1703" s="71">
        <v>31</v>
      </c>
      <c r="L1703" s="20">
        <v>70.34</v>
      </c>
      <c r="M1703" s="20">
        <v>49.48</v>
      </c>
      <c r="N1703" s="22">
        <v>0.703440432186523</v>
      </c>
    </row>
    <row r="1704" spans="1:14">
      <c r="A1704" s="1" t="s">
        <v>1412</v>
      </c>
      <c r="B1704" s="13" t="s">
        <v>1413</v>
      </c>
      <c r="C1704" t="s">
        <v>1414</v>
      </c>
      <c r="D1704" s="7" t="s">
        <v>1415</v>
      </c>
      <c r="E1704" s="13" t="s">
        <v>1335</v>
      </c>
      <c r="H1704" t="s">
        <v>418</v>
      </c>
      <c r="I1704" t="s">
        <v>30</v>
      </c>
      <c r="J1704" s="21" t="s">
        <v>31</v>
      </c>
      <c r="K1704" s="71">
        <v>95</v>
      </c>
      <c r="L1704" s="20">
        <v>69.67</v>
      </c>
      <c r="M1704" s="20">
        <v>56.09</v>
      </c>
      <c r="N1704" s="22">
        <v>0.805081096598249</v>
      </c>
    </row>
    <row r="1705" spans="1:14">
      <c r="A1705" s="1" t="s">
        <v>1412</v>
      </c>
      <c r="B1705" s="13" t="s">
        <v>1413</v>
      </c>
      <c r="C1705" t="s">
        <v>1414</v>
      </c>
      <c r="D1705" s="7" t="s">
        <v>1415</v>
      </c>
      <c r="E1705" s="13" t="s">
        <v>1335</v>
      </c>
      <c r="H1705" t="s">
        <v>418</v>
      </c>
      <c r="I1705" t="s">
        <v>30</v>
      </c>
      <c r="J1705" s="21" t="s">
        <v>31</v>
      </c>
      <c r="K1705" s="71">
        <v>22</v>
      </c>
      <c r="L1705" s="20">
        <v>69.05</v>
      </c>
      <c r="M1705" s="20">
        <v>52.05</v>
      </c>
      <c r="N1705" s="22">
        <v>0.753801593048516</v>
      </c>
    </row>
    <row r="1706" spans="1:14">
      <c r="A1706" s="1" t="s">
        <v>1412</v>
      </c>
      <c r="B1706" s="13" t="s">
        <v>1413</v>
      </c>
      <c r="C1706" t="s">
        <v>1414</v>
      </c>
      <c r="D1706" s="7" t="s">
        <v>1415</v>
      </c>
      <c r="E1706" s="13" t="s">
        <v>1335</v>
      </c>
      <c r="H1706" t="s">
        <v>418</v>
      </c>
      <c r="I1706" t="s">
        <v>30</v>
      </c>
      <c r="J1706" s="21" t="s">
        <v>31</v>
      </c>
      <c r="K1706" s="71">
        <v>35</v>
      </c>
      <c r="L1706" s="20">
        <v>68.96</v>
      </c>
      <c r="M1706" s="20">
        <v>44.92</v>
      </c>
      <c r="N1706" s="22">
        <v>0.65139211136891</v>
      </c>
    </row>
    <row r="1707" spans="1:14">
      <c r="A1707" s="1" t="s">
        <v>1412</v>
      </c>
      <c r="B1707" s="13" t="s">
        <v>1413</v>
      </c>
      <c r="C1707" t="s">
        <v>1414</v>
      </c>
      <c r="D1707" s="7" t="s">
        <v>1415</v>
      </c>
      <c r="E1707" s="13" t="s">
        <v>1335</v>
      </c>
      <c r="H1707" t="s">
        <v>418</v>
      </c>
      <c r="I1707" t="s">
        <v>30</v>
      </c>
      <c r="J1707" s="21" t="s">
        <v>31</v>
      </c>
      <c r="K1707" s="71">
        <v>11</v>
      </c>
      <c r="L1707" s="20">
        <v>68.91</v>
      </c>
      <c r="M1707" s="20">
        <v>54.14</v>
      </c>
      <c r="N1707" s="22">
        <v>0.785662458278915</v>
      </c>
    </row>
    <row r="1708" spans="1:14">
      <c r="A1708" s="1" t="s">
        <v>1412</v>
      </c>
      <c r="B1708" s="13" t="s">
        <v>1413</v>
      </c>
      <c r="C1708" t="s">
        <v>1414</v>
      </c>
      <c r="D1708" s="7" t="s">
        <v>1415</v>
      </c>
      <c r="E1708" s="13" t="s">
        <v>1335</v>
      </c>
      <c r="H1708" t="s">
        <v>418</v>
      </c>
      <c r="I1708" t="s">
        <v>30</v>
      </c>
      <c r="J1708" s="21" t="s">
        <v>31</v>
      </c>
      <c r="K1708" s="71">
        <v>85</v>
      </c>
      <c r="L1708" s="20">
        <v>68.51</v>
      </c>
      <c r="M1708" s="20">
        <v>51.43</v>
      </c>
      <c r="N1708" s="22">
        <v>0.750693329440957</v>
      </c>
    </row>
    <row r="1709" spans="1:14">
      <c r="A1709" s="1" t="s">
        <v>1412</v>
      </c>
      <c r="B1709" s="13" t="s">
        <v>1413</v>
      </c>
      <c r="C1709" t="s">
        <v>1414</v>
      </c>
      <c r="D1709" s="7" t="s">
        <v>1415</v>
      </c>
      <c r="E1709" s="13" t="s">
        <v>1335</v>
      </c>
      <c r="H1709" t="s">
        <v>418</v>
      </c>
      <c r="I1709" t="s">
        <v>30</v>
      </c>
      <c r="J1709" s="21" t="s">
        <v>31</v>
      </c>
      <c r="K1709" s="71">
        <v>87</v>
      </c>
      <c r="L1709" s="20">
        <v>68.29</v>
      </c>
      <c r="M1709" s="20">
        <v>56.3</v>
      </c>
      <c r="N1709" s="22">
        <v>0.824425245277493</v>
      </c>
    </row>
    <row r="1710" spans="1:14">
      <c r="A1710" s="1" t="s">
        <v>1412</v>
      </c>
      <c r="B1710" s="13" t="s">
        <v>1413</v>
      </c>
      <c r="C1710" t="s">
        <v>1414</v>
      </c>
      <c r="D1710" s="7" t="s">
        <v>1415</v>
      </c>
      <c r="E1710" s="13" t="s">
        <v>1335</v>
      </c>
      <c r="H1710" t="s">
        <v>418</v>
      </c>
      <c r="I1710" t="s">
        <v>30</v>
      </c>
      <c r="J1710" s="21" t="s">
        <v>31</v>
      </c>
      <c r="K1710" s="71">
        <v>59</v>
      </c>
      <c r="L1710" s="20">
        <v>67.89</v>
      </c>
      <c r="M1710" s="20">
        <v>59.85</v>
      </c>
      <c r="N1710" s="22">
        <v>0.88157313300928</v>
      </c>
    </row>
    <row r="1711" spans="1:14">
      <c r="A1711" s="1" t="s">
        <v>1412</v>
      </c>
      <c r="B1711" s="13" t="s">
        <v>1413</v>
      </c>
      <c r="C1711" t="s">
        <v>1414</v>
      </c>
      <c r="D1711" s="7" t="s">
        <v>1415</v>
      </c>
      <c r="E1711" s="13" t="s">
        <v>1335</v>
      </c>
      <c r="H1711" t="s">
        <v>418</v>
      </c>
      <c r="I1711" t="s">
        <v>30</v>
      </c>
      <c r="J1711" s="21" t="s">
        <v>31</v>
      </c>
      <c r="K1711" s="71">
        <v>72</v>
      </c>
      <c r="L1711" s="20">
        <v>67.84</v>
      </c>
      <c r="M1711" s="20">
        <v>56.48</v>
      </c>
      <c r="N1711" s="22">
        <v>0.832547169811321</v>
      </c>
    </row>
    <row r="1712" spans="1:14">
      <c r="A1712" s="1" t="s">
        <v>1412</v>
      </c>
      <c r="B1712" s="13" t="s">
        <v>1413</v>
      </c>
      <c r="C1712" t="s">
        <v>1414</v>
      </c>
      <c r="D1712" s="7" t="s">
        <v>1415</v>
      </c>
      <c r="E1712" s="13" t="s">
        <v>1335</v>
      </c>
      <c r="H1712" t="s">
        <v>418</v>
      </c>
      <c r="I1712" t="s">
        <v>30</v>
      </c>
      <c r="J1712" s="21" t="s">
        <v>31</v>
      </c>
      <c r="K1712" s="71">
        <v>36</v>
      </c>
      <c r="L1712" s="20">
        <v>66.86</v>
      </c>
      <c r="M1712" s="20">
        <v>49.6</v>
      </c>
      <c r="N1712" s="22">
        <v>0.741848638947054</v>
      </c>
    </row>
    <row r="1713" spans="1:14">
      <c r="A1713" s="1" t="s">
        <v>1412</v>
      </c>
      <c r="B1713" s="13" t="s">
        <v>1413</v>
      </c>
      <c r="C1713" t="s">
        <v>1414</v>
      </c>
      <c r="D1713" s="7" t="s">
        <v>1415</v>
      </c>
      <c r="E1713" s="13" t="s">
        <v>1335</v>
      </c>
      <c r="H1713" t="s">
        <v>418</v>
      </c>
      <c r="I1713" t="s">
        <v>30</v>
      </c>
      <c r="J1713" s="21" t="s">
        <v>31</v>
      </c>
      <c r="K1713" s="71">
        <v>23</v>
      </c>
      <c r="L1713" s="20">
        <v>66.28</v>
      </c>
      <c r="M1713" s="20">
        <v>49.57</v>
      </c>
      <c r="N1713" s="22">
        <v>0.747887748943874</v>
      </c>
    </row>
    <row r="1714" spans="1:14">
      <c r="A1714" s="1" t="s">
        <v>1412</v>
      </c>
      <c r="B1714" s="13" t="s">
        <v>1413</v>
      </c>
      <c r="C1714" t="s">
        <v>1414</v>
      </c>
      <c r="D1714" s="7" t="s">
        <v>1415</v>
      </c>
      <c r="E1714" s="13" t="s">
        <v>1335</v>
      </c>
      <c r="H1714" t="s">
        <v>418</v>
      </c>
      <c r="I1714" t="s">
        <v>30</v>
      </c>
      <c r="J1714" s="21" t="s">
        <v>31</v>
      </c>
      <c r="K1714" s="71">
        <v>27</v>
      </c>
      <c r="L1714" s="20">
        <v>65.48</v>
      </c>
      <c r="M1714" s="20">
        <v>54.81</v>
      </c>
      <c r="N1714" s="22">
        <v>0.837049480757483</v>
      </c>
    </row>
    <row r="1715" spans="1:14">
      <c r="A1715" s="1" t="s">
        <v>1412</v>
      </c>
      <c r="B1715" s="13" t="s">
        <v>1413</v>
      </c>
      <c r="C1715" t="s">
        <v>1414</v>
      </c>
      <c r="D1715" s="7" t="s">
        <v>1415</v>
      </c>
      <c r="E1715" s="13" t="s">
        <v>1335</v>
      </c>
      <c r="H1715" t="s">
        <v>418</v>
      </c>
      <c r="I1715" t="s">
        <v>30</v>
      </c>
      <c r="J1715" s="21" t="s">
        <v>31</v>
      </c>
      <c r="K1715" s="71">
        <v>89</v>
      </c>
      <c r="L1715" s="20">
        <v>65.12</v>
      </c>
      <c r="M1715" s="20">
        <v>50.95</v>
      </c>
      <c r="N1715" s="22">
        <v>0.78240171990172</v>
      </c>
    </row>
    <row r="1716" spans="1:14">
      <c r="A1716" s="1" t="s">
        <v>1412</v>
      </c>
      <c r="B1716" s="13" t="s">
        <v>1413</v>
      </c>
      <c r="C1716" t="s">
        <v>1414</v>
      </c>
      <c r="D1716" s="7" t="s">
        <v>1415</v>
      </c>
      <c r="E1716" s="13" t="s">
        <v>1335</v>
      </c>
      <c r="H1716" t="s">
        <v>418</v>
      </c>
      <c r="I1716" t="s">
        <v>30</v>
      </c>
      <c r="J1716" s="21" t="s">
        <v>31</v>
      </c>
      <c r="K1716" s="71">
        <v>4</v>
      </c>
      <c r="L1716" s="20">
        <v>64.99</v>
      </c>
      <c r="M1716" s="20">
        <v>45.06</v>
      </c>
      <c r="N1716" s="22">
        <v>0.693337436528697</v>
      </c>
    </row>
    <row r="1717" spans="1:14">
      <c r="A1717" s="1" t="s">
        <v>1412</v>
      </c>
      <c r="B1717" s="13" t="s">
        <v>1413</v>
      </c>
      <c r="C1717" t="s">
        <v>1414</v>
      </c>
      <c r="D1717" s="7" t="s">
        <v>1415</v>
      </c>
      <c r="E1717" s="13" t="s">
        <v>1335</v>
      </c>
      <c r="H1717" t="s">
        <v>418</v>
      </c>
      <c r="I1717" t="s">
        <v>30</v>
      </c>
      <c r="J1717" s="21" t="s">
        <v>31</v>
      </c>
      <c r="K1717" s="71">
        <v>5</v>
      </c>
      <c r="L1717" s="20">
        <v>64.94</v>
      </c>
      <c r="M1717" s="20">
        <v>46.51</v>
      </c>
      <c r="N1717" s="22">
        <v>0.716199568832769</v>
      </c>
    </row>
    <row r="1718" spans="1:14">
      <c r="A1718" s="1" t="s">
        <v>1412</v>
      </c>
      <c r="B1718" s="13" t="s">
        <v>1413</v>
      </c>
      <c r="C1718" t="s">
        <v>1414</v>
      </c>
      <c r="D1718" s="7" t="s">
        <v>1415</v>
      </c>
      <c r="E1718" s="13" t="s">
        <v>1335</v>
      </c>
      <c r="H1718" t="s">
        <v>418</v>
      </c>
      <c r="I1718" t="s">
        <v>30</v>
      </c>
      <c r="J1718" s="21" t="s">
        <v>31</v>
      </c>
      <c r="K1718" s="71">
        <v>84</v>
      </c>
      <c r="L1718" s="20">
        <v>64.5</v>
      </c>
      <c r="M1718" s="20">
        <v>53.76</v>
      </c>
      <c r="N1718" s="22">
        <v>0.833488372093023</v>
      </c>
    </row>
    <row r="1719" spans="1:14">
      <c r="A1719" s="1" t="s">
        <v>1412</v>
      </c>
      <c r="B1719" s="13" t="s">
        <v>1413</v>
      </c>
      <c r="C1719" t="s">
        <v>1414</v>
      </c>
      <c r="D1719" s="7" t="s">
        <v>1415</v>
      </c>
      <c r="E1719" s="13" t="s">
        <v>1335</v>
      </c>
      <c r="H1719" t="s">
        <v>418</v>
      </c>
      <c r="I1719" t="s">
        <v>30</v>
      </c>
      <c r="J1719" s="21" t="s">
        <v>31</v>
      </c>
      <c r="K1719" s="71">
        <v>69</v>
      </c>
      <c r="L1719" s="20">
        <v>63.96</v>
      </c>
      <c r="M1719" s="20">
        <v>48.08</v>
      </c>
      <c r="N1719" s="22">
        <v>0.751719824890557</v>
      </c>
    </row>
    <row r="1720" spans="1:14">
      <c r="A1720" s="1" t="s">
        <v>1412</v>
      </c>
      <c r="B1720" s="13" t="s">
        <v>1413</v>
      </c>
      <c r="C1720" t="s">
        <v>1414</v>
      </c>
      <c r="D1720" s="7" t="s">
        <v>1415</v>
      </c>
      <c r="E1720" s="13" t="s">
        <v>1335</v>
      </c>
      <c r="H1720" t="s">
        <v>418</v>
      </c>
      <c r="I1720" t="s">
        <v>30</v>
      </c>
      <c r="J1720" s="21" t="s">
        <v>31</v>
      </c>
      <c r="K1720" s="71">
        <v>41</v>
      </c>
      <c r="L1720" s="20">
        <v>63.43</v>
      </c>
      <c r="M1720" s="20">
        <v>56.81</v>
      </c>
      <c r="N1720" s="22">
        <v>0.895632981239161</v>
      </c>
    </row>
    <row r="1721" spans="1:14">
      <c r="A1721" s="1" t="s">
        <v>1412</v>
      </c>
      <c r="B1721" s="13" t="s">
        <v>1413</v>
      </c>
      <c r="C1721" t="s">
        <v>1414</v>
      </c>
      <c r="D1721" s="7" t="s">
        <v>1415</v>
      </c>
      <c r="E1721" s="13" t="s">
        <v>1335</v>
      </c>
      <c r="H1721" t="s">
        <v>418</v>
      </c>
      <c r="I1721" t="s">
        <v>30</v>
      </c>
      <c r="J1721" s="21" t="s">
        <v>31</v>
      </c>
      <c r="K1721" s="71">
        <v>82</v>
      </c>
      <c r="L1721" s="20">
        <v>62.8</v>
      </c>
      <c r="M1721" s="20">
        <v>41.59</v>
      </c>
      <c r="N1721" s="22">
        <v>0.662261146496815</v>
      </c>
    </row>
    <row r="1722" spans="1:14">
      <c r="A1722" s="1" t="s">
        <v>1412</v>
      </c>
      <c r="B1722" s="13" t="s">
        <v>1413</v>
      </c>
      <c r="C1722" t="s">
        <v>1414</v>
      </c>
      <c r="D1722" s="7" t="s">
        <v>1415</v>
      </c>
      <c r="E1722" s="13" t="s">
        <v>1335</v>
      </c>
      <c r="H1722" t="s">
        <v>418</v>
      </c>
      <c r="I1722" t="s">
        <v>30</v>
      </c>
      <c r="J1722" s="21" t="s">
        <v>31</v>
      </c>
      <c r="K1722" s="71">
        <v>47</v>
      </c>
      <c r="L1722" s="20">
        <v>60.17</v>
      </c>
      <c r="M1722" s="20">
        <v>43.09</v>
      </c>
      <c r="N1722" s="22">
        <v>0.716137610104703</v>
      </c>
    </row>
    <row r="1723" spans="1:14">
      <c r="A1723" s="1" t="s">
        <v>1412</v>
      </c>
      <c r="B1723" s="13" t="s">
        <v>1413</v>
      </c>
      <c r="C1723" t="s">
        <v>1414</v>
      </c>
      <c r="D1723" s="7" t="s">
        <v>1415</v>
      </c>
      <c r="E1723" s="13" t="s">
        <v>1335</v>
      </c>
      <c r="H1723" t="s">
        <v>418</v>
      </c>
      <c r="I1723" t="s">
        <v>30</v>
      </c>
      <c r="J1723" s="21" t="s">
        <v>31</v>
      </c>
      <c r="K1723" s="71">
        <v>74</v>
      </c>
      <c r="L1723" s="20">
        <v>60.04</v>
      </c>
      <c r="M1723" s="20">
        <v>47.43</v>
      </c>
      <c r="N1723" s="22">
        <v>0.789973351099267</v>
      </c>
    </row>
    <row r="1724" spans="1:14">
      <c r="A1724" s="1" t="s">
        <v>1412</v>
      </c>
      <c r="B1724" s="13" t="s">
        <v>1413</v>
      </c>
      <c r="C1724" t="s">
        <v>1414</v>
      </c>
      <c r="D1724" s="7" t="s">
        <v>1415</v>
      </c>
      <c r="E1724" s="13" t="s">
        <v>1335</v>
      </c>
      <c r="H1724" t="s">
        <v>418</v>
      </c>
      <c r="I1724" t="s">
        <v>30</v>
      </c>
      <c r="J1724" s="21" t="s">
        <v>31</v>
      </c>
      <c r="K1724" s="71">
        <v>33</v>
      </c>
      <c r="L1724" s="20">
        <v>59.77</v>
      </c>
      <c r="M1724" s="20">
        <v>39.69</v>
      </c>
      <c r="N1724" s="22">
        <v>0.664045507779823</v>
      </c>
    </row>
    <row r="1725" spans="1:14">
      <c r="A1725" s="1" t="s">
        <v>1412</v>
      </c>
      <c r="B1725" s="13" t="s">
        <v>1413</v>
      </c>
      <c r="C1725" t="s">
        <v>1414</v>
      </c>
      <c r="D1725" s="7" t="s">
        <v>1415</v>
      </c>
      <c r="E1725" s="13" t="s">
        <v>1335</v>
      </c>
      <c r="H1725" t="s">
        <v>418</v>
      </c>
      <c r="I1725" t="s">
        <v>30</v>
      </c>
      <c r="J1725" s="21" t="s">
        <v>31</v>
      </c>
      <c r="K1725" s="71">
        <v>66</v>
      </c>
      <c r="L1725" s="20">
        <v>57.63</v>
      </c>
      <c r="M1725" s="20">
        <v>47.93</v>
      </c>
      <c r="N1725" s="22">
        <v>0.831684886343918</v>
      </c>
    </row>
    <row r="1726" spans="1:14">
      <c r="A1726" s="1" t="s">
        <v>1412</v>
      </c>
      <c r="B1726" s="13" t="s">
        <v>1413</v>
      </c>
      <c r="C1726" t="s">
        <v>1414</v>
      </c>
      <c r="D1726" s="7" t="s">
        <v>1415</v>
      </c>
      <c r="E1726" s="13" t="s">
        <v>1335</v>
      </c>
      <c r="H1726" t="s">
        <v>418</v>
      </c>
      <c r="I1726" t="s">
        <v>30</v>
      </c>
      <c r="J1726" s="21" t="s">
        <v>31</v>
      </c>
      <c r="K1726" s="71">
        <v>42</v>
      </c>
      <c r="L1726" s="20">
        <v>51.16</v>
      </c>
      <c r="M1726" s="20">
        <v>28</v>
      </c>
      <c r="N1726" s="22">
        <v>0.547302580140735</v>
      </c>
    </row>
    <row r="1727" spans="1:14">
      <c r="A1727" s="1" t="s">
        <v>1412</v>
      </c>
      <c r="B1727" s="13" t="s">
        <v>1413</v>
      </c>
      <c r="C1727" t="s">
        <v>1414</v>
      </c>
      <c r="D1727" s="7" t="s">
        <v>1415</v>
      </c>
      <c r="E1727" s="13" t="s">
        <v>1335</v>
      </c>
      <c r="H1727" t="s">
        <v>418</v>
      </c>
      <c r="I1727" t="s">
        <v>30</v>
      </c>
      <c r="J1727" s="21" t="s">
        <v>31</v>
      </c>
      <c r="K1727" s="71">
        <v>3</v>
      </c>
      <c r="L1727" s="20">
        <v>48.53</v>
      </c>
      <c r="M1727" s="20">
        <v>37.23</v>
      </c>
      <c r="N1727" s="22">
        <v>0.767154337523181</v>
      </c>
    </row>
    <row r="1728" spans="1:14">
      <c r="A1728" s="1" t="s">
        <v>1412</v>
      </c>
      <c r="B1728" s="13" t="s">
        <v>1413</v>
      </c>
      <c r="C1728" t="s">
        <v>1414</v>
      </c>
      <c r="D1728" s="7" t="s">
        <v>1415</v>
      </c>
      <c r="E1728" s="13" t="s">
        <v>1335</v>
      </c>
      <c r="H1728" t="s">
        <v>418</v>
      </c>
      <c r="I1728" t="s">
        <v>30</v>
      </c>
      <c r="J1728" s="21" t="s">
        <v>31</v>
      </c>
      <c r="K1728" s="71">
        <v>1</v>
      </c>
      <c r="L1728" s="20">
        <v>48.48</v>
      </c>
      <c r="M1728" s="20">
        <v>24.62</v>
      </c>
      <c r="N1728" s="22">
        <v>0.507838283828383</v>
      </c>
    </row>
    <row r="1729" spans="1:14">
      <c r="A1729" s="1" t="s">
        <v>1412</v>
      </c>
      <c r="B1729" s="13" t="s">
        <v>1413</v>
      </c>
      <c r="C1729" t="s">
        <v>1414</v>
      </c>
      <c r="D1729" s="7" t="s">
        <v>1415</v>
      </c>
      <c r="E1729" s="13" t="s">
        <v>1335</v>
      </c>
      <c r="H1729" t="s">
        <v>418</v>
      </c>
      <c r="I1729" t="s">
        <v>30</v>
      </c>
      <c r="J1729" s="21" t="s">
        <v>31</v>
      </c>
      <c r="K1729" s="71">
        <v>28</v>
      </c>
      <c r="L1729" s="20">
        <v>47.59</v>
      </c>
      <c r="M1729" s="20">
        <v>38.68</v>
      </c>
      <c r="N1729" s="22">
        <v>0.812775793233873</v>
      </c>
    </row>
    <row r="1730" s="18" customFormat="1" spans="1:21">
      <c r="A1730" s="39" t="s">
        <v>1412</v>
      </c>
      <c r="B1730" s="40" t="s">
        <v>1413</v>
      </c>
      <c r="C1730" s="18" t="s">
        <v>1414</v>
      </c>
      <c r="D1730" s="78" t="s">
        <v>1415</v>
      </c>
      <c r="E1730" s="80" t="s">
        <v>1335</v>
      </c>
      <c r="H1730" s="18" t="s">
        <v>418</v>
      </c>
      <c r="I1730" s="18" t="s">
        <v>30</v>
      </c>
      <c r="J1730" s="43" t="s">
        <v>31</v>
      </c>
      <c r="K1730" s="79">
        <v>29</v>
      </c>
      <c r="L1730" s="42">
        <v>47.59</v>
      </c>
      <c r="M1730" s="42">
        <v>38.2</v>
      </c>
      <c r="N1730" s="44">
        <v>0.802689640680815</v>
      </c>
      <c r="O1730" s="45"/>
      <c r="P1730" s="39"/>
      <c r="U1730" s="39"/>
    </row>
    <row r="1731" spans="1:15">
      <c r="A1731" s="1" t="s">
        <v>932</v>
      </c>
      <c r="B1731" s="13" t="s">
        <v>933</v>
      </c>
      <c r="C1731" t="s">
        <v>1416</v>
      </c>
      <c r="D1731" s="7" t="s">
        <v>935</v>
      </c>
      <c r="E1731" s="13" t="s">
        <v>1417</v>
      </c>
      <c r="H1731" t="s">
        <v>418</v>
      </c>
      <c r="I1731" t="s">
        <v>30</v>
      </c>
      <c r="J1731" s="21" t="s">
        <v>31</v>
      </c>
      <c r="K1731" s="71" t="s">
        <v>1418</v>
      </c>
      <c r="L1731" s="20">
        <v>77.81</v>
      </c>
      <c r="M1731" s="20">
        <v>65.46</v>
      </c>
      <c r="N1731" s="22">
        <v>0.841280041125819</v>
      </c>
      <c r="O1731" s="23">
        <v>2.63e-14</v>
      </c>
    </row>
    <row r="1732" spans="1:15">
      <c r="A1732" s="1" t="s">
        <v>932</v>
      </c>
      <c r="B1732" s="13" t="s">
        <v>933</v>
      </c>
      <c r="C1732" t="s">
        <v>1416</v>
      </c>
      <c r="D1732" s="7" t="s">
        <v>935</v>
      </c>
      <c r="E1732" s="13" t="s">
        <v>1417</v>
      </c>
      <c r="H1732" t="s">
        <v>418</v>
      </c>
      <c r="I1732" t="s">
        <v>30</v>
      </c>
      <c r="J1732" s="21" t="s">
        <v>31</v>
      </c>
      <c r="K1732" s="71" t="s">
        <v>1419</v>
      </c>
      <c r="L1732" s="20">
        <v>76.02</v>
      </c>
      <c r="M1732" s="20">
        <v>56.01</v>
      </c>
      <c r="N1732" s="22">
        <v>0.736779794790845</v>
      </c>
      <c r="O1732" s="23">
        <v>7.47e-14</v>
      </c>
    </row>
    <row r="1733" spans="1:15">
      <c r="A1733" s="1" t="s">
        <v>932</v>
      </c>
      <c r="B1733" s="13" t="s">
        <v>933</v>
      </c>
      <c r="C1733" t="s">
        <v>1416</v>
      </c>
      <c r="D1733" s="7" t="s">
        <v>935</v>
      </c>
      <c r="E1733" s="13" t="s">
        <v>1417</v>
      </c>
      <c r="H1733" t="s">
        <v>418</v>
      </c>
      <c r="I1733" t="s">
        <v>30</v>
      </c>
      <c r="J1733" s="21" t="s">
        <v>31</v>
      </c>
      <c r="K1733" s="71" t="s">
        <v>1420</v>
      </c>
      <c r="L1733" s="20">
        <v>76.86</v>
      </c>
      <c r="M1733" s="20">
        <v>58.02</v>
      </c>
      <c r="N1733" s="22">
        <v>0.75487900078064</v>
      </c>
      <c r="O1733" s="23">
        <v>3.11e-13</v>
      </c>
    </row>
    <row r="1734" spans="1:15">
      <c r="A1734" s="1" t="s">
        <v>932</v>
      </c>
      <c r="B1734" s="13" t="s">
        <v>933</v>
      </c>
      <c r="C1734" t="s">
        <v>1416</v>
      </c>
      <c r="D1734" s="7" t="s">
        <v>935</v>
      </c>
      <c r="E1734" s="13" t="s">
        <v>1417</v>
      </c>
      <c r="H1734" t="s">
        <v>418</v>
      </c>
      <c r="I1734" t="s">
        <v>30</v>
      </c>
      <c r="J1734" s="21" t="s">
        <v>31</v>
      </c>
      <c r="K1734" s="71" t="s">
        <v>1421</v>
      </c>
      <c r="L1734" s="20">
        <v>69.28</v>
      </c>
      <c r="M1734" s="20">
        <v>45.46</v>
      </c>
      <c r="N1734" s="22">
        <v>0.656177829099307</v>
      </c>
      <c r="O1734" s="23">
        <v>4.13e-14</v>
      </c>
    </row>
    <row r="1735" spans="1:15">
      <c r="A1735" s="1" t="s">
        <v>932</v>
      </c>
      <c r="B1735" s="13" t="s">
        <v>933</v>
      </c>
      <c r="C1735" t="s">
        <v>1416</v>
      </c>
      <c r="D1735" s="7" t="s">
        <v>935</v>
      </c>
      <c r="E1735" s="13" t="s">
        <v>1417</v>
      </c>
      <c r="H1735" t="s">
        <v>418</v>
      </c>
      <c r="I1735" t="s">
        <v>30</v>
      </c>
      <c r="J1735" s="21" t="s">
        <v>31</v>
      </c>
      <c r="K1735" s="71" t="s">
        <v>1422</v>
      </c>
      <c r="L1735" s="20">
        <v>77.76</v>
      </c>
      <c r="M1735" s="20">
        <v>63.54</v>
      </c>
      <c r="N1735" s="22">
        <v>0.81712962962963</v>
      </c>
      <c r="O1735" s="23">
        <v>4.21e-13</v>
      </c>
    </row>
    <row r="1736" spans="1:15">
      <c r="A1736" s="1" t="s">
        <v>932</v>
      </c>
      <c r="B1736" s="13" t="s">
        <v>933</v>
      </c>
      <c r="C1736" t="s">
        <v>1416</v>
      </c>
      <c r="D1736" s="7" t="s">
        <v>935</v>
      </c>
      <c r="E1736" s="13" t="s">
        <v>1417</v>
      </c>
      <c r="H1736" t="s">
        <v>418</v>
      </c>
      <c r="I1736" t="s">
        <v>30</v>
      </c>
      <c r="J1736" s="21" t="s">
        <v>31</v>
      </c>
      <c r="K1736" s="71" t="s">
        <v>1423</v>
      </c>
      <c r="L1736" s="20">
        <v>75.6</v>
      </c>
      <c r="M1736" s="20">
        <v>59.41</v>
      </c>
      <c r="N1736" s="22">
        <v>0.785846560846561</v>
      </c>
      <c r="O1736" s="23">
        <v>9.87e-13</v>
      </c>
    </row>
    <row r="1737" spans="1:15">
      <c r="A1737" s="1" t="s">
        <v>932</v>
      </c>
      <c r="B1737" s="13" t="s">
        <v>933</v>
      </c>
      <c r="C1737" t="s">
        <v>1416</v>
      </c>
      <c r="D1737" s="7" t="s">
        <v>935</v>
      </c>
      <c r="E1737" s="13" t="s">
        <v>1417</v>
      </c>
      <c r="H1737" t="s">
        <v>418</v>
      </c>
      <c r="I1737" t="s">
        <v>30</v>
      </c>
      <c r="J1737" s="21" t="s">
        <v>31</v>
      </c>
      <c r="K1737" s="71" t="s">
        <v>1424</v>
      </c>
      <c r="L1737" s="20">
        <v>78.69</v>
      </c>
      <c r="M1737" s="20">
        <v>63.21</v>
      </c>
      <c r="N1737" s="22">
        <v>0.80327868852459</v>
      </c>
      <c r="O1737" s="23">
        <v>4.45e-14</v>
      </c>
    </row>
    <row r="1738" spans="1:15">
      <c r="A1738" s="1" t="s">
        <v>932</v>
      </c>
      <c r="B1738" s="13" t="s">
        <v>933</v>
      </c>
      <c r="C1738" t="s">
        <v>1416</v>
      </c>
      <c r="D1738" s="7" t="s">
        <v>935</v>
      </c>
      <c r="E1738" s="13" t="s">
        <v>1417</v>
      </c>
      <c r="H1738" t="s">
        <v>418</v>
      </c>
      <c r="I1738" t="s">
        <v>30</v>
      </c>
      <c r="J1738" s="21" t="s">
        <v>31</v>
      </c>
      <c r="K1738" s="71" t="s">
        <v>1425</v>
      </c>
      <c r="L1738" s="20">
        <v>82.36</v>
      </c>
      <c r="M1738" s="20">
        <v>70.28</v>
      </c>
      <c r="N1738" s="22">
        <v>0.853326857697912</v>
      </c>
      <c r="O1738" s="23">
        <v>5.17e-14</v>
      </c>
    </row>
    <row r="1739" spans="1:15">
      <c r="A1739" s="1" t="s">
        <v>932</v>
      </c>
      <c r="B1739" s="13" t="s">
        <v>933</v>
      </c>
      <c r="C1739" t="s">
        <v>1416</v>
      </c>
      <c r="D1739" s="7" t="s">
        <v>935</v>
      </c>
      <c r="E1739" s="13" t="s">
        <v>1417</v>
      </c>
      <c r="H1739" t="s">
        <v>418</v>
      </c>
      <c r="I1739" t="s">
        <v>30</v>
      </c>
      <c r="J1739" s="21" t="s">
        <v>31</v>
      </c>
      <c r="K1739" s="71" t="s">
        <v>1426</v>
      </c>
      <c r="L1739" s="20">
        <v>68.35</v>
      </c>
      <c r="M1739" s="20">
        <v>49.5</v>
      </c>
      <c r="N1739" s="22">
        <v>0.724213606437454</v>
      </c>
      <c r="O1739" s="23">
        <v>1.82e-15</v>
      </c>
    </row>
    <row r="1740" spans="1:15">
      <c r="A1740" s="1" t="s">
        <v>932</v>
      </c>
      <c r="B1740" s="13" t="s">
        <v>933</v>
      </c>
      <c r="C1740" t="s">
        <v>1416</v>
      </c>
      <c r="D1740" s="7" t="s">
        <v>935</v>
      </c>
      <c r="E1740" s="13" t="s">
        <v>1417</v>
      </c>
      <c r="H1740" t="s">
        <v>418</v>
      </c>
      <c r="I1740" t="s">
        <v>30</v>
      </c>
      <c r="J1740" s="21" t="s">
        <v>31</v>
      </c>
      <c r="K1740" s="71" t="s">
        <v>1427</v>
      </c>
      <c r="L1740" s="20">
        <v>75.62</v>
      </c>
      <c r="M1740" s="20">
        <v>66.68</v>
      </c>
      <c r="N1740" s="22">
        <v>0.881777307590585</v>
      </c>
      <c r="O1740" s="23">
        <v>2.16e-12</v>
      </c>
    </row>
    <row r="1741" spans="1:15">
      <c r="A1741" s="1" t="s">
        <v>932</v>
      </c>
      <c r="B1741" s="13" t="s">
        <v>933</v>
      </c>
      <c r="C1741" t="s">
        <v>1416</v>
      </c>
      <c r="D1741" s="7" t="s">
        <v>935</v>
      </c>
      <c r="E1741" s="13" t="s">
        <v>1417</v>
      </c>
      <c r="H1741" t="s">
        <v>418</v>
      </c>
      <c r="I1741" t="s">
        <v>30</v>
      </c>
      <c r="J1741" s="21" t="s">
        <v>31</v>
      </c>
      <c r="K1741" s="71" t="s">
        <v>1428</v>
      </c>
      <c r="L1741" s="20">
        <v>73.65</v>
      </c>
      <c r="M1741" s="20">
        <v>63.81</v>
      </c>
      <c r="N1741" s="22">
        <v>0.866395112016293</v>
      </c>
      <c r="O1741" s="23">
        <v>3.65e-15</v>
      </c>
    </row>
    <row r="1742" spans="1:15">
      <c r="A1742" s="1" t="s">
        <v>932</v>
      </c>
      <c r="B1742" s="13" t="s">
        <v>933</v>
      </c>
      <c r="C1742" t="s">
        <v>1416</v>
      </c>
      <c r="D1742" s="7" t="s">
        <v>935</v>
      </c>
      <c r="E1742" s="13" t="s">
        <v>1417</v>
      </c>
      <c r="H1742" t="s">
        <v>418</v>
      </c>
      <c r="I1742" t="s">
        <v>30</v>
      </c>
      <c r="J1742" s="21" t="s">
        <v>31</v>
      </c>
      <c r="K1742" s="71" t="s">
        <v>1429</v>
      </c>
      <c r="L1742" s="20">
        <v>73.05</v>
      </c>
      <c r="M1742" s="20">
        <v>63.65</v>
      </c>
      <c r="N1742" s="22">
        <v>0.871321013004791</v>
      </c>
      <c r="O1742" s="23">
        <v>1.24e-14</v>
      </c>
    </row>
    <row r="1743" spans="1:15">
      <c r="A1743" s="1" t="s">
        <v>932</v>
      </c>
      <c r="B1743" s="13" t="s">
        <v>933</v>
      </c>
      <c r="C1743" t="s">
        <v>1416</v>
      </c>
      <c r="D1743" s="7" t="s">
        <v>935</v>
      </c>
      <c r="E1743" s="13" t="s">
        <v>1417</v>
      </c>
      <c r="H1743" t="s">
        <v>418</v>
      </c>
      <c r="I1743" t="s">
        <v>30</v>
      </c>
      <c r="J1743" s="21" t="s">
        <v>31</v>
      </c>
      <c r="K1743" s="71" t="s">
        <v>1430</v>
      </c>
      <c r="L1743" s="20">
        <v>84.31</v>
      </c>
      <c r="M1743" s="20">
        <v>72.48</v>
      </c>
      <c r="N1743" s="22">
        <v>0.859684497687107</v>
      </c>
      <c r="O1743" s="23">
        <v>1.44e-13</v>
      </c>
    </row>
    <row r="1744" s="18" customFormat="1" spans="1:21">
      <c r="A1744" s="39" t="s">
        <v>932</v>
      </c>
      <c r="B1744" s="40" t="s">
        <v>933</v>
      </c>
      <c r="C1744" s="18" t="s">
        <v>1416</v>
      </c>
      <c r="D1744" s="78" t="s">
        <v>935</v>
      </c>
      <c r="E1744" s="40" t="s">
        <v>1417</v>
      </c>
      <c r="H1744" s="18" t="s">
        <v>418</v>
      </c>
      <c r="I1744" s="18" t="s">
        <v>30</v>
      </c>
      <c r="J1744" s="43" t="s">
        <v>31</v>
      </c>
      <c r="K1744" s="79" t="s">
        <v>1431</v>
      </c>
      <c r="L1744" s="42">
        <v>83.21</v>
      </c>
      <c r="M1744" s="42">
        <v>70.05</v>
      </c>
      <c r="N1744" s="44">
        <v>0.841845931979329</v>
      </c>
      <c r="O1744" s="45">
        <v>4.52e-14</v>
      </c>
      <c r="P1744" s="39"/>
      <c r="U1744" s="39"/>
    </row>
    <row r="1745" spans="1:15">
      <c r="A1745" s="1" t="s">
        <v>1432</v>
      </c>
      <c r="B1745" s="13" t="s">
        <v>1433</v>
      </c>
      <c r="D1745" s="7" t="s">
        <v>1434</v>
      </c>
      <c r="E1745" s="13" t="s">
        <v>1335</v>
      </c>
      <c r="H1745" t="s">
        <v>418</v>
      </c>
      <c r="I1745" t="s">
        <v>30</v>
      </c>
      <c r="J1745" s="21" t="s">
        <v>31</v>
      </c>
      <c r="K1745" s="71" t="s">
        <v>1435</v>
      </c>
      <c r="L1745" s="20">
        <v>80</v>
      </c>
      <c r="M1745" s="20">
        <v>76</v>
      </c>
      <c r="N1745" s="22">
        <v>0.95</v>
      </c>
      <c r="O1745" s="23">
        <v>1.1e-12</v>
      </c>
    </row>
    <row r="1746" spans="1:15">
      <c r="A1746" s="1" t="s">
        <v>1432</v>
      </c>
      <c r="B1746" s="13" t="s">
        <v>1433</v>
      </c>
      <c r="D1746" s="7" t="s">
        <v>1434</v>
      </c>
      <c r="E1746" s="13" t="s">
        <v>1335</v>
      </c>
      <c r="H1746" t="s">
        <v>418</v>
      </c>
      <c r="I1746" t="s">
        <v>30</v>
      </c>
      <c r="J1746" s="21" t="s">
        <v>31</v>
      </c>
      <c r="K1746" s="71" t="s">
        <v>1436</v>
      </c>
      <c r="L1746" s="20">
        <v>75</v>
      </c>
      <c r="M1746" s="20">
        <v>71</v>
      </c>
      <c r="N1746" s="22">
        <v>0.946666666666667</v>
      </c>
      <c r="O1746" s="23">
        <v>3.5e-13</v>
      </c>
    </row>
    <row r="1747" spans="1:15">
      <c r="A1747" s="1" t="s">
        <v>1432</v>
      </c>
      <c r="B1747" s="13" t="s">
        <v>1433</v>
      </c>
      <c r="D1747" s="7" t="s">
        <v>1434</v>
      </c>
      <c r="E1747" s="13" t="s">
        <v>1335</v>
      </c>
      <c r="H1747" t="s">
        <v>418</v>
      </c>
      <c r="I1747" t="s">
        <v>30</v>
      </c>
      <c r="J1747" s="21" t="s">
        <v>31</v>
      </c>
      <c r="K1747" s="71" t="s">
        <v>1437</v>
      </c>
      <c r="L1747" s="20">
        <v>79</v>
      </c>
      <c r="M1747" s="20">
        <v>76</v>
      </c>
      <c r="N1747" s="22">
        <v>0.962025316455696</v>
      </c>
      <c r="O1747" s="23">
        <v>3e-12</v>
      </c>
    </row>
    <row r="1748" spans="1:15">
      <c r="A1748" s="1" t="s">
        <v>1432</v>
      </c>
      <c r="B1748" s="13" t="s">
        <v>1433</v>
      </c>
      <c r="D1748" s="7" t="s">
        <v>1434</v>
      </c>
      <c r="E1748" s="13" t="s">
        <v>1335</v>
      </c>
      <c r="H1748" t="s">
        <v>418</v>
      </c>
      <c r="I1748" t="s">
        <v>30</v>
      </c>
      <c r="J1748" s="21" t="s">
        <v>31</v>
      </c>
      <c r="K1748" s="71" t="s">
        <v>1438</v>
      </c>
      <c r="L1748" s="20">
        <v>76</v>
      </c>
      <c r="M1748" s="20">
        <v>73</v>
      </c>
      <c r="N1748" s="22">
        <v>0.960526315789474</v>
      </c>
      <c r="O1748" s="23">
        <v>2.8e-13</v>
      </c>
    </row>
    <row r="1749" spans="1:15">
      <c r="A1749" s="1" t="s">
        <v>1432</v>
      </c>
      <c r="B1749" s="13" t="s">
        <v>1433</v>
      </c>
      <c r="D1749" s="7" t="s">
        <v>1434</v>
      </c>
      <c r="E1749" s="13" t="s">
        <v>1335</v>
      </c>
      <c r="H1749" t="s">
        <v>418</v>
      </c>
      <c r="I1749" t="s">
        <v>30</v>
      </c>
      <c r="J1749" s="21" t="s">
        <v>31</v>
      </c>
      <c r="K1749" s="71" t="s">
        <v>1439</v>
      </c>
      <c r="L1749" s="20">
        <v>77</v>
      </c>
      <c r="M1749" s="20">
        <v>73</v>
      </c>
      <c r="N1749" s="22">
        <v>0.948051948051948</v>
      </c>
      <c r="O1749" s="23">
        <v>2.1e-13</v>
      </c>
    </row>
    <row r="1750" spans="1:15">
      <c r="A1750" s="1" t="s">
        <v>1432</v>
      </c>
      <c r="B1750" s="13" t="s">
        <v>1433</v>
      </c>
      <c r="D1750" s="7" t="s">
        <v>1434</v>
      </c>
      <c r="E1750" s="13" t="s">
        <v>1335</v>
      </c>
      <c r="H1750" t="s">
        <v>418</v>
      </c>
      <c r="I1750" t="s">
        <v>30</v>
      </c>
      <c r="J1750" s="21" t="s">
        <v>31</v>
      </c>
      <c r="K1750" s="71" t="s">
        <v>1440</v>
      </c>
      <c r="L1750" s="20">
        <v>63</v>
      </c>
      <c r="M1750" s="20">
        <v>60</v>
      </c>
      <c r="N1750" s="22">
        <v>0.952380952380952</v>
      </c>
      <c r="O1750" s="23">
        <v>3e-12</v>
      </c>
    </row>
    <row r="1751" s="18" customFormat="1" spans="1:21">
      <c r="A1751" s="39" t="s">
        <v>1432</v>
      </c>
      <c r="B1751" s="40" t="s">
        <v>1433</v>
      </c>
      <c r="D1751" s="78" t="s">
        <v>1434</v>
      </c>
      <c r="E1751" s="80" t="s">
        <v>1335</v>
      </c>
      <c r="H1751" s="18" t="s">
        <v>418</v>
      </c>
      <c r="I1751" s="18" t="s">
        <v>30</v>
      </c>
      <c r="J1751" s="43" t="s">
        <v>31</v>
      </c>
      <c r="K1751" s="79" t="s">
        <v>1441</v>
      </c>
      <c r="L1751" s="42">
        <v>60</v>
      </c>
      <c r="M1751" s="42">
        <v>56</v>
      </c>
      <c r="N1751" s="44">
        <v>0.933333333333333</v>
      </c>
      <c r="O1751" s="45">
        <v>5e-13</v>
      </c>
      <c r="P1751" s="39"/>
      <c r="U1751" s="39"/>
    </row>
    <row r="1752" spans="1:14">
      <c r="A1752" s="1" t="s">
        <v>1442</v>
      </c>
      <c r="B1752" s="13" t="s">
        <v>1443</v>
      </c>
      <c r="C1752" t="s">
        <v>1444</v>
      </c>
      <c r="D1752" s="12" t="s">
        <v>1445</v>
      </c>
      <c r="E1752" s="13" t="s">
        <v>1446</v>
      </c>
      <c r="H1752" t="s">
        <v>418</v>
      </c>
      <c r="I1752" t="s">
        <v>30</v>
      </c>
      <c r="J1752" s="21" t="s">
        <v>31</v>
      </c>
      <c r="L1752" s="20">
        <v>75.92</v>
      </c>
      <c r="M1752" s="20">
        <v>71.01</v>
      </c>
      <c r="N1752" s="22">
        <v>0.935326659641728</v>
      </c>
    </row>
    <row r="1753" spans="1:14">
      <c r="A1753" s="1" t="s">
        <v>1442</v>
      </c>
      <c r="B1753" s="13" t="s">
        <v>1443</v>
      </c>
      <c r="C1753" t="s">
        <v>1444</v>
      </c>
      <c r="D1753" s="12" t="s">
        <v>1445</v>
      </c>
      <c r="E1753" s="13" t="s">
        <v>1446</v>
      </c>
      <c r="H1753" t="s">
        <v>418</v>
      </c>
      <c r="I1753" t="s">
        <v>30</v>
      </c>
      <c r="J1753" s="21" t="s">
        <v>31</v>
      </c>
      <c r="L1753" s="20">
        <v>76.32</v>
      </c>
      <c r="M1753" s="20">
        <v>70.91</v>
      </c>
      <c r="N1753" s="22">
        <v>0.929114255765199</v>
      </c>
    </row>
    <row r="1754" spans="1:14">
      <c r="A1754" s="1" t="s">
        <v>1442</v>
      </c>
      <c r="B1754" s="13" t="s">
        <v>1443</v>
      </c>
      <c r="C1754" t="s">
        <v>1444</v>
      </c>
      <c r="D1754" s="12" t="s">
        <v>1445</v>
      </c>
      <c r="E1754" s="13" t="s">
        <v>1446</v>
      </c>
      <c r="H1754" t="s">
        <v>418</v>
      </c>
      <c r="I1754" t="s">
        <v>30</v>
      </c>
      <c r="J1754" s="21" t="s">
        <v>31</v>
      </c>
      <c r="L1754" s="20">
        <v>76.71</v>
      </c>
      <c r="M1754" s="20">
        <v>71.4</v>
      </c>
      <c r="N1754" s="22">
        <v>0.930778255768479</v>
      </c>
    </row>
    <row r="1755" spans="1:14">
      <c r="A1755" s="1" t="s">
        <v>1442</v>
      </c>
      <c r="B1755" s="13" t="s">
        <v>1443</v>
      </c>
      <c r="C1755" t="s">
        <v>1444</v>
      </c>
      <c r="D1755" s="12" t="s">
        <v>1445</v>
      </c>
      <c r="E1755" s="13" t="s">
        <v>1446</v>
      </c>
      <c r="H1755" t="s">
        <v>418</v>
      </c>
      <c r="I1755" t="s">
        <v>30</v>
      </c>
      <c r="J1755" s="21" t="s">
        <v>31</v>
      </c>
      <c r="L1755" s="20">
        <v>76.81</v>
      </c>
      <c r="M1755" s="20">
        <v>68.23</v>
      </c>
      <c r="N1755" s="22">
        <v>0.888295794818383</v>
      </c>
    </row>
    <row r="1756" spans="1:14">
      <c r="A1756" s="1" t="s">
        <v>1442</v>
      </c>
      <c r="B1756" s="13" t="s">
        <v>1443</v>
      </c>
      <c r="C1756" t="s">
        <v>1444</v>
      </c>
      <c r="D1756" s="12" t="s">
        <v>1445</v>
      </c>
      <c r="E1756" s="13" t="s">
        <v>1446</v>
      </c>
      <c r="H1756" t="s">
        <v>418</v>
      </c>
      <c r="I1756" t="s">
        <v>30</v>
      </c>
      <c r="J1756" s="21" t="s">
        <v>31</v>
      </c>
      <c r="L1756" s="20">
        <v>78.29</v>
      </c>
      <c r="M1756" s="20">
        <v>69.11</v>
      </c>
      <c r="N1756" s="22">
        <v>0.882743645420871</v>
      </c>
    </row>
    <row r="1757" spans="1:14">
      <c r="A1757" s="1" t="s">
        <v>1442</v>
      </c>
      <c r="B1757" s="13" t="s">
        <v>1443</v>
      </c>
      <c r="C1757" t="s">
        <v>1444</v>
      </c>
      <c r="D1757" s="12" t="s">
        <v>1445</v>
      </c>
      <c r="E1757" s="13" t="s">
        <v>1446</v>
      </c>
      <c r="H1757" t="s">
        <v>418</v>
      </c>
      <c r="I1757" t="s">
        <v>30</v>
      </c>
      <c r="J1757" s="21" t="s">
        <v>31</v>
      </c>
      <c r="L1757" s="20">
        <v>78.48</v>
      </c>
      <c r="M1757" s="20">
        <v>70.2</v>
      </c>
      <c r="N1757" s="22">
        <v>0.894495412844037</v>
      </c>
    </row>
    <row r="1758" spans="1:14">
      <c r="A1758" s="1" t="s">
        <v>1442</v>
      </c>
      <c r="B1758" s="13" t="s">
        <v>1443</v>
      </c>
      <c r="C1758" t="s">
        <v>1444</v>
      </c>
      <c r="D1758" s="12" t="s">
        <v>1445</v>
      </c>
      <c r="E1758" s="13" t="s">
        <v>1446</v>
      </c>
      <c r="H1758" t="s">
        <v>418</v>
      </c>
      <c r="I1758" t="s">
        <v>30</v>
      </c>
      <c r="J1758" s="21" t="s">
        <v>31</v>
      </c>
      <c r="L1758" s="20">
        <v>78.88</v>
      </c>
      <c r="M1758" s="20">
        <v>69.41</v>
      </c>
      <c r="N1758" s="22">
        <v>0.879944219066937</v>
      </c>
    </row>
    <row r="1759" spans="1:14">
      <c r="A1759" s="1" t="s">
        <v>1442</v>
      </c>
      <c r="B1759" s="13" t="s">
        <v>1443</v>
      </c>
      <c r="C1759" t="s">
        <v>1444</v>
      </c>
      <c r="D1759" s="12" t="s">
        <v>1445</v>
      </c>
      <c r="E1759" s="13" t="s">
        <v>1446</v>
      </c>
      <c r="H1759" t="s">
        <v>418</v>
      </c>
      <c r="I1759" t="s">
        <v>30</v>
      </c>
      <c r="J1759" s="21" t="s">
        <v>31</v>
      </c>
      <c r="L1759" s="20">
        <v>79.07</v>
      </c>
      <c r="M1759" s="20">
        <v>70.9</v>
      </c>
      <c r="N1759" s="22">
        <v>0.896673833312255</v>
      </c>
    </row>
    <row r="1760" spans="1:14">
      <c r="A1760" s="1" t="s">
        <v>1442</v>
      </c>
      <c r="B1760" s="13" t="s">
        <v>1443</v>
      </c>
      <c r="C1760" t="s">
        <v>1444</v>
      </c>
      <c r="D1760" s="12" t="s">
        <v>1445</v>
      </c>
      <c r="E1760" s="13" t="s">
        <v>1446</v>
      </c>
      <c r="H1760" t="s">
        <v>418</v>
      </c>
      <c r="I1760" t="s">
        <v>30</v>
      </c>
      <c r="J1760" s="21" t="s">
        <v>31</v>
      </c>
      <c r="L1760" s="20">
        <v>79.37</v>
      </c>
      <c r="M1760" s="20">
        <v>71.39</v>
      </c>
      <c r="N1760" s="22">
        <v>0.899458233589517</v>
      </c>
    </row>
    <row r="1761" spans="1:14">
      <c r="A1761" s="1" t="s">
        <v>1442</v>
      </c>
      <c r="B1761" s="13" t="s">
        <v>1443</v>
      </c>
      <c r="C1761" t="s">
        <v>1444</v>
      </c>
      <c r="D1761" s="12" t="s">
        <v>1445</v>
      </c>
      <c r="E1761" s="13" t="s">
        <v>1446</v>
      </c>
      <c r="H1761" t="s">
        <v>418</v>
      </c>
      <c r="I1761" t="s">
        <v>30</v>
      </c>
      <c r="J1761" s="21" t="s">
        <v>31</v>
      </c>
      <c r="L1761" s="20">
        <v>79.96</v>
      </c>
      <c r="M1761" s="20">
        <v>70.99</v>
      </c>
      <c r="N1761" s="22">
        <v>0.887818909454727</v>
      </c>
    </row>
    <row r="1762" spans="1:14">
      <c r="A1762" s="1" t="s">
        <v>1442</v>
      </c>
      <c r="B1762" s="13" t="s">
        <v>1443</v>
      </c>
      <c r="C1762" t="s">
        <v>1444</v>
      </c>
      <c r="D1762" s="12" t="s">
        <v>1445</v>
      </c>
      <c r="E1762" s="13" t="s">
        <v>1446</v>
      </c>
      <c r="H1762" t="s">
        <v>418</v>
      </c>
      <c r="I1762" t="s">
        <v>30</v>
      </c>
      <c r="J1762" s="21" t="s">
        <v>31</v>
      </c>
      <c r="L1762" s="20">
        <v>76.32</v>
      </c>
      <c r="M1762" s="20">
        <v>74.78</v>
      </c>
      <c r="N1762" s="22">
        <v>0.979821802935011</v>
      </c>
    </row>
    <row r="1763" spans="1:14">
      <c r="A1763" s="1" t="s">
        <v>1442</v>
      </c>
      <c r="B1763" s="13" t="s">
        <v>1443</v>
      </c>
      <c r="C1763" t="s">
        <v>1444</v>
      </c>
      <c r="D1763" s="12" t="s">
        <v>1445</v>
      </c>
      <c r="E1763" s="13" t="s">
        <v>1446</v>
      </c>
      <c r="H1763" t="s">
        <v>418</v>
      </c>
      <c r="I1763" t="s">
        <v>30</v>
      </c>
      <c r="J1763" s="21" t="s">
        <v>31</v>
      </c>
      <c r="L1763" s="20">
        <v>76.81</v>
      </c>
      <c r="M1763" s="20">
        <v>74.18</v>
      </c>
      <c r="N1763" s="22">
        <v>0.965759666710064</v>
      </c>
    </row>
    <row r="1764" spans="1:14">
      <c r="A1764" s="1" t="s">
        <v>1442</v>
      </c>
      <c r="B1764" s="13" t="s">
        <v>1443</v>
      </c>
      <c r="C1764" t="s">
        <v>1444</v>
      </c>
      <c r="D1764" s="12" t="s">
        <v>1445</v>
      </c>
      <c r="E1764" s="13" t="s">
        <v>1446</v>
      </c>
      <c r="H1764" t="s">
        <v>418</v>
      </c>
      <c r="I1764" t="s">
        <v>30</v>
      </c>
      <c r="J1764" s="21" t="s">
        <v>31</v>
      </c>
      <c r="L1764" s="20">
        <v>78.48</v>
      </c>
      <c r="M1764" s="20">
        <v>77.94</v>
      </c>
      <c r="N1764" s="22">
        <v>0.993119266055046</v>
      </c>
    </row>
    <row r="1765" spans="1:14">
      <c r="A1765" s="1" t="s">
        <v>1442</v>
      </c>
      <c r="B1765" s="13" t="s">
        <v>1443</v>
      </c>
      <c r="C1765" t="s">
        <v>1444</v>
      </c>
      <c r="D1765" s="12" t="s">
        <v>1445</v>
      </c>
      <c r="E1765" s="13" t="s">
        <v>1446</v>
      </c>
      <c r="H1765" t="s">
        <v>418</v>
      </c>
      <c r="I1765" t="s">
        <v>30</v>
      </c>
      <c r="J1765" s="21" t="s">
        <v>31</v>
      </c>
      <c r="L1765" s="20">
        <v>78.58</v>
      </c>
      <c r="M1765" s="20">
        <v>74.17</v>
      </c>
      <c r="N1765" s="22">
        <v>0.943878849580046</v>
      </c>
    </row>
    <row r="1766" spans="1:14">
      <c r="A1766" s="1" t="s">
        <v>1442</v>
      </c>
      <c r="B1766" s="13" t="s">
        <v>1443</v>
      </c>
      <c r="C1766" t="s">
        <v>1444</v>
      </c>
      <c r="D1766" s="12" t="s">
        <v>1445</v>
      </c>
      <c r="E1766" s="13" t="s">
        <v>1446</v>
      </c>
      <c r="H1766" t="s">
        <v>418</v>
      </c>
      <c r="I1766" t="s">
        <v>30</v>
      </c>
      <c r="J1766" s="21" t="s">
        <v>31</v>
      </c>
      <c r="L1766" s="20">
        <v>79.57</v>
      </c>
      <c r="M1766" s="20">
        <v>76.65</v>
      </c>
      <c r="N1766" s="22">
        <v>0.963302752293578</v>
      </c>
    </row>
    <row r="1767" spans="1:14">
      <c r="A1767" s="1" t="s">
        <v>1442</v>
      </c>
      <c r="B1767" s="13" t="s">
        <v>1443</v>
      </c>
      <c r="C1767" t="s">
        <v>1444</v>
      </c>
      <c r="D1767" s="12" t="s">
        <v>1445</v>
      </c>
      <c r="E1767" s="13" t="s">
        <v>1446</v>
      </c>
      <c r="H1767" t="s">
        <v>418</v>
      </c>
      <c r="I1767" t="s">
        <v>30</v>
      </c>
      <c r="J1767" s="21" t="s">
        <v>31</v>
      </c>
      <c r="L1767" s="20">
        <v>80.45</v>
      </c>
      <c r="M1767" s="20">
        <v>76.15</v>
      </c>
      <c r="N1767" s="22">
        <v>0.946550652579242</v>
      </c>
    </row>
    <row r="1768" spans="1:14">
      <c r="A1768" s="1" t="s">
        <v>1442</v>
      </c>
      <c r="B1768" s="13" t="s">
        <v>1443</v>
      </c>
      <c r="C1768" t="s">
        <v>1444</v>
      </c>
      <c r="D1768" s="12" t="s">
        <v>1445</v>
      </c>
      <c r="E1768" s="13" t="s">
        <v>1446</v>
      </c>
      <c r="H1768" t="s">
        <v>418</v>
      </c>
      <c r="I1768" t="s">
        <v>30</v>
      </c>
      <c r="J1768" s="21" t="s">
        <v>31</v>
      </c>
      <c r="L1768" s="20">
        <v>80.75</v>
      </c>
      <c r="M1768" s="20">
        <v>77.44</v>
      </c>
      <c r="N1768" s="22">
        <v>0.959009287925697</v>
      </c>
    </row>
    <row r="1769" spans="1:14">
      <c r="A1769" s="1" t="s">
        <v>1442</v>
      </c>
      <c r="B1769" s="13" t="s">
        <v>1443</v>
      </c>
      <c r="C1769" t="s">
        <v>1444</v>
      </c>
      <c r="D1769" s="12" t="s">
        <v>1445</v>
      </c>
      <c r="E1769" s="13" t="s">
        <v>1446</v>
      </c>
      <c r="H1769" t="s">
        <v>418</v>
      </c>
      <c r="I1769" t="s">
        <v>30</v>
      </c>
      <c r="J1769" s="21" t="s">
        <v>31</v>
      </c>
      <c r="L1769" s="20">
        <v>81.14</v>
      </c>
      <c r="M1769" s="20">
        <v>80.41</v>
      </c>
      <c r="N1769" s="22">
        <v>0.991003204338181</v>
      </c>
    </row>
    <row r="1770" spans="1:14">
      <c r="A1770" s="1" t="s">
        <v>1442</v>
      </c>
      <c r="B1770" s="13" t="s">
        <v>1443</v>
      </c>
      <c r="C1770" t="s">
        <v>1444</v>
      </c>
      <c r="D1770" s="12" t="s">
        <v>1445</v>
      </c>
      <c r="E1770" s="13" t="s">
        <v>1446</v>
      </c>
      <c r="H1770" t="s">
        <v>418</v>
      </c>
      <c r="I1770" t="s">
        <v>30</v>
      </c>
      <c r="J1770" s="21" t="s">
        <v>31</v>
      </c>
      <c r="L1770" s="20">
        <v>81.34</v>
      </c>
      <c r="M1770" s="20">
        <v>75.45</v>
      </c>
      <c r="N1770" s="22">
        <v>0.927587902630932</v>
      </c>
    </row>
    <row r="1771" spans="1:14">
      <c r="A1771" s="1" t="s">
        <v>1442</v>
      </c>
      <c r="B1771" s="13" t="s">
        <v>1443</v>
      </c>
      <c r="C1771" t="s">
        <v>1444</v>
      </c>
      <c r="D1771" s="12" t="s">
        <v>1445</v>
      </c>
      <c r="E1771" s="13" t="s">
        <v>1446</v>
      </c>
      <c r="H1771" t="s">
        <v>418</v>
      </c>
      <c r="I1771" t="s">
        <v>30</v>
      </c>
      <c r="J1771" s="21" t="s">
        <v>31</v>
      </c>
      <c r="L1771" s="20">
        <v>82.91</v>
      </c>
      <c r="M1771" s="20">
        <v>77.63</v>
      </c>
      <c r="N1771" s="22">
        <v>0.93631648775781</v>
      </c>
    </row>
    <row r="1772" spans="1:14">
      <c r="A1772" s="1" t="s">
        <v>1442</v>
      </c>
      <c r="B1772" s="13" t="s">
        <v>1443</v>
      </c>
      <c r="C1772" t="s">
        <v>1444</v>
      </c>
      <c r="D1772" s="12" t="s">
        <v>1445</v>
      </c>
      <c r="E1772" s="13" t="s">
        <v>1446</v>
      </c>
      <c r="H1772" t="s">
        <v>418</v>
      </c>
      <c r="I1772" t="s">
        <v>30</v>
      </c>
      <c r="J1772" s="21" t="s">
        <v>31</v>
      </c>
      <c r="L1772" s="20">
        <v>83.5</v>
      </c>
      <c r="M1772" s="20">
        <v>82.98</v>
      </c>
      <c r="N1772" s="22">
        <v>0.99377245508982</v>
      </c>
    </row>
    <row r="1773" spans="1:14">
      <c r="A1773" s="1" t="s">
        <v>1442</v>
      </c>
      <c r="B1773" s="13" t="s">
        <v>1443</v>
      </c>
      <c r="C1773" t="s">
        <v>1444</v>
      </c>
      <c r="D1773" s="12" t="s">
        <v>1445</v>
      </c>
      <c r="E1773" s="13" t="s">
        <v>1446</v>
      </c>
      <c r="H1773" t="s">
        <v>418</v>
      </c>
      <c r="I1773" t="s">
        <v>30</v>
      </c>
      <c r="J1773" s="21" t="s">
        <v>31</v>
      </c>
      <c r="L1773" s="20">
        <v>83.7</v>
      </c>
      <c r="M1773" s="20">
        <v>83.08</v>
      </c>
      <c r="N1773" s="22">
        <v>0.992592592592593</v>
      </c>
    </row>
    <row r="1774" spans="1:14">
      <c r="A1774" s="1" t="s">
        <v>1442</v>
      </c>
      <c r="B1774" s="13" t="s">
        <v>1443</v>
      </c>
      <c r="C1774" t="s">
        <v>1444</v>
      </c>
      <c r="D1774" s="12" t="s">
        <v>1445</v>
      </c>
      <c r="E1774" s="13" t="s">
        <v>1446</v>
      </c>
      <c r="H1774" t="s">
        <v>418</v>
      </c>
      <c r="I1774" t="s">
        <v>30</v>
      </c>
      <c r="J1774" s="21" t="s">
        <v>31</v>
      </c>
      <c r="L1774" s="20">
        <v>84.09</v>
      </c>
      <c r="M1774" s="20">
        <v>83.48</v>
      </c>
      <c r="N1774" s="22">
        <v>0.992745867522892</v>
      </c>
    </row>
    <row r="1775" spans="1:14">
      <c r="A1775" s="1" t="s">
        <v>1442</v>
      </c>
      <c r="B1775" s="13" t="s">
        <v>1443</v>
      </c>
      <c r="C1775" t="s">
        <v>1444</v>
      </c>
      <c r="D1775" s="12" t="s">
        <v>1445</v>
      </c>
      <c r="E1775" s="13" t="s">
        <v>1446</v>
      </c>
      <c r="H1775" t="s">
        <v>418</v>
      </c>
      <c r="I1775" t="s">
        <v>30</v>
      </c>
      <c r="J1775" s="21" t="s">
        <v>31</v>
      </c>
      <c r="L1775" s="20">
        <v>84.29</v>
      </c>
      <c r="M1775" s="20">
        <v>80.8</v>
      </c>
      <c r="N1775" s="22">
        <v>0.958595325661407</v>
      </c>
    </row>
    <row r="1776" spans="1:14">
      <c r="A1776" s="1" t="s">
        <v>1442</v>
      </c>
      <c r="B1776" s="13" t="s">
        <v>1443</v>
      </c>
      <c r="C1776" t="s">
        <v>1444</v>
      </c>
      <c r="D1776" s="12" t="s">
        <v>1445</v>
      </c>
      <c r="E1776" s="13" t="s">
        <v>1446</v>
      </c>
      <c r="H1776" t="s">
        <v>418</v>
      </c>
      <c r="I1776" t="s">
        <v>30</v>
      </c>
      <c r="J1776" s="21" t="s">
        <v>31</v>
      </c>
      <c r="L1776" s="20">
        <v>84.69</v>
      </c>
      <c r="M1776" s="20">
        <v>82.58</v>
      </c>
      <c r="N1776" s="22">
        <v>0.975085606328964</v>
      </c>
    </row>
    <row r="1777" spans="1:14">
      <c r="A1777" s="1" t="s">
        <v>1442</v>
      </c>
      <c r="B1777" s="13" t="s">
        <v>1443</v>
      </c>
      <c r="C1777" t="s">
        <v>1444</v>
      </c>
      <c r="D1777" s="12" t="s">
        <v>1445</v>
      </c>
      <c r="E1777" s="13" t="s">
        <v>1446</v>
      </c>
      <c r="H1777" t="s">
        <v>418</v>
      </c>
      <c r="I1777" t="s">
        <v>30</v>
      </c>
      <c r="J1777" s="21" t="s">
        <v>31</v>
      </c>
      <c r="L1777" s="20">
        <v>85.77</v>
      </c>
      <c r="M1777" s="20">
        <v>84.16</v>
      </c>
      <c r="N1777" s="22">
        <v>0.98122886790253</v>
      </c>
    </row>
    <row r="1778" spans="1:14">
      <c r="A1778" s="1" t="s">
        <v>1442</v>
      </c>
      <c r="B1778" s="13" t="s">
        <v>1443</v>
      </c>
      <c r="C1778" t="s">
        <v>1444</v>
      </c>
      <c r="D1778" s="12" t="s">
        <v>1445</v>
      </c>
      <c r="E1778" s="13" t="s">
        <v>1446</v>
      </c>
      <c r="H1778" t="s">
        <v>418</v>
      </c>
      <c r="I1778" t="s">
        <v>30</v>
      </c>
      <c r="J1778" s="21" t="s">
        <v>31</v>
      </c>
      <c r="L1778" s="20">
        <v>86.06</v>
      </c>
      <c r="M1778" s="20">
        <v>83.57</v>
      </c>
      <c r="N1778" s="22">
        <v>0.9710666976528</v>
      </c>
    </row>
    <row r="1779" spans="1:14">
      <c r="A1779" s="1" t="s">
        <v>1442</v>
      </c>
      <c r="B1779" s="13" t="s">
        <v>1443</v>
      </c>
      <c r="C1779" t="s">
        <v>1444</v>
      </c>
      <c r="D1779" s="12" t="s">
        <v>1445</v>
      </c>
      <c r="E1779" s="13" t="s">
        <v>1446</v>
      </c>
      <c r="H1779" t="s">
        <v>418</v>
      </c>
      <c r="I1779" t="s">
        <v>30</v>
      </c>
      <c r="J1779" s="21" t="s">
        <v>31</v>
      </c>
      <c r="L1779" s="20">
        <v>86.85</v>
      </c>
      <c r="M1779" s="20">
        <v>84.06</v>
      </c>
      <c r="N1779" s="22">
        <v>0.967875647668394</v>
      </c>
    </row>
    <row r="1780" spans="1:14">
      <c r="A1780" s="1" t="s">
        <v>1442</v>
      </c>
      <c r="B1780" s="13" t="s">
        <v>1443</v>
      </c>
      <c r="C1780" t="s">
        <v>1444</v>
      </c>
      <c r="D1780" s="12" t="s">
        <v>1445</v>
      </c>
      <c r="E1780" s="13" t="s">
        <v>1446</v>
      </c>
      <c r="H1780" t="s">
        <v>418</v>
      </c>
      <c r="I1780" t="s">
        <v>30</v>
      </c>
      <c r="J1780" s="21" t="s">
        <v>31</v>
      </c>
      <c r="L1780" s="20">
        <v>87.24</v>
      </c>
      <c r="M1780" s="20">
        <v>85.05</v>
      </c>
      <c r="N1780" s="22">
        <v>0.974896836313618</v>
      </c>
    </row>
    <row r="1781" s="18" customFormat="1" spans="1:21">
      <c r="A1781" s="39" t="s">
        <v>1442</v>
      </c>
      <c r="B1781" s="40" t="s">
        <v>1443</v>
      </c>
      <c r="C1781" s="18" t="s">
        <v>1444</v>
      </c>
      <c r="D1781" s="41" t="s">
        <v>1445</v>
      </c>
      <c r="E1781" s="40" t="s">
        <v>1446</v>
      </c>
      <c r="H1781" s="18" t="s">
        <v>418</v>
      </c>
      <c r="I1781" s="18" t="s">
        <v>30</v>
      </c>
      <c r="J1781" s="43" t="s">
        <v>31</v>
      </c>
      <c r="K1781" s="79"/>
      <c r="L1781" s="42">
        <v>88.43</v>
      </c>
      <c r="M1781" s="42">
        <v>86.53</v>
      </c>
      <c r="N1781" s="44">
        <v>0.978514078932489</v>
      </c>
      <c r="O1781" s="45"/>
      <c r="P1781" s="39"/>
      <c r="U1781" s="39"/>
    </row>
    <row r="1782" spans="1:14">
      <c r="A1782" s="1" t="s">
        <v>339</v>
      </c>
      <c r="B1782" s="13" t="s">
        <v>1447</v>
      </c>
      <c r="C1782" t="s">
        <v>1448</v>
      </c>
      <c r="D1782" s="1" t="s">
        <v>506</v>
      </c>
      <c r="H1782" t="s">
        <v>1377</v>
      </c>
      <c r="I1782" t="s">
        <v>30</v>
      </c>
      <c r="J1782" s="21" t="s">
        <v>31</v>
      </c>
      <c r="K1782" s="71" t="s">
        <v>1449</v>
      </c>
      <c r="L1782" s="20">
        <v>79.06</v>
      </c>
      <c r="M1782" s="20">
        <v>78.75</v>
      </c>
      <c r="N1782" s="22">
        <v>0.996078927396914</v>
      </c>
    </row>
    <row r="1783" spans="1:14">
      <c r="A1783" s="1" t="s">
        <v>339</v>
      </c>
      <c r="B1783" s="13" t="s">
        <v>1447</v>
      </c>
      <c r="C1783" t="s">
        <v>1448</v>
      </c>
      <c r="D1783" s="1" t="s">
        <v>506</v>
      </c>
      <c r="H1783" t="s">
        <v>1377</v>
      </c>
      <c r="I1783" t="s">
        <v>30</v>
      </c>
      <c r="J1783" s="21" t="s">
        <v>31</v>
      </c>
      <c r="K1783" s="71" t="s">
        <v>1450</v>
      </c>
      <c r="L1783" s="20">
        <v>78.4</v>
      </c>
      <c r="M1783" s="20">
        <v>78.18</v>
      </c>
      <c r="N1783" s="22">
        <v>0.99719387755102</v>
      </c>
    </row>
    <row r="1784" spans="1:15">
      <c r="A1784" s="1" t="s">
        <v>339</v>
      </c>
      <c r="B1784" s="13" t="s">
        <v>1447</v>
      </c>
      <c r="C1784" t="s">
        <v>1448</v>
      </c>
      <c r="D1784" s="1" t="s">
        <v>506</v>
      </c>
      <c r="H1784" t="s">
        <v>418</v>
      </c>
      <c r="I1784" t="s">
        <v>30</v>
      </c>
      <c r="J1784" s="21" t="s">
        <v>31</v>
      </c>
      <c r="K1784" s="71" t="s">
        <v>1451</v>
      </c>
      <c r="L1784" s="20">
        <v>89.96</v>
      </c>
      <c r="M1784" s="20">
        <v>84.75</v>
      </c>
      <c r="N1784" s="22">
        <v>0.942085371276123</v>
      </c>
      <c r="O1784" s="23">
        <v>2.61e-12</v>
      </c>
    </row>
    <row r="1785" spans="1:15">
      <c r="A1785" s="1" t="s">
        <v>339</v>
      </c>
      <c r="B1785" s="13" t="s">
        <v>1447</v>
      </c>
      <c r="C1785" t="s">
        <v>1448</v>
      </c>
      <c r="D1785" s="1" t="s">
        <v>506</v>
      </c>
      <c r="H1785" t="s">
        <v>418</v>
      </c>
      <c r="I1785" t="s">
        <v>30</v>
      </c>
      <c r="J1785" s="21" t="s">
        <v>31</v>
      </c>
      <c r="K1785" s="71" t="s">
        <v>1452</v>
      </c>
      <c r="L1785" s="20">
        <v>88.59</v>
      </c>
      <c r="M1785" s="20">
        <v>82.37</v>
      </c>
      <c r="N1785" s="22">
        <v>0.929788915227452</v>
      </c>
      <c r="O1785" s="23">
        <v>9.76e-13</v>
      </c>
    </row>
    <row r="1786" spans="1:14">
      <c r="A1786" s="1" t="s">
        <v>339</v>
      </c>
      <c r="B1786" s="13" t="s">
        <v>1447</v>
      </c>
      <c r="C1786" t="s">
        <v>1448</v>
      </c>
      <c r="D1786" s="1" t="s">
        <v>506</v>
      </c>
      <c r="H1786" t="s">
        <v>418</v>
      </c>
      <c r="I1786" t="s">
        <v>30</v>
      </c>
      <c r="J1786" s="21" t="s">
        <v>31</v>
      </c>
      <c r="K1786" s="71" t="s">
        <v>1453</v>
      </c>
      <c r="L1786" s="20">
        <v>89.45</v>
      </c>
      <c r="M1786" s="20">
        <v>84.32</v>
      </c>
      <c r="N1786" s="22">
        <v>0.942649524874231</v>
      </c>
    </row>
    <row r="1787" spans="1:14">
      <c r="A1787" s="1" t="s">
        <v>339</v>
      </c>
      <c r="B1787" s="13" t="s">
        <v>1447</v>
      </c>
      <c r="C1787" t="s">
        <v>1448</v>
      </c>
      <c r="D1787" s="1" t="s">
        <v>506</v>
      </c>
      <c r="H1787" t="s">
        <v>418</v>
      </c>
      <c r="I1787" t="s">
        <v>30</v>
      </c>
      <c r="J1787" s="21" t="s">
        <v>31</v>
      </c>
      <c r="K1787" s="71" t="s">
        <v>1454</v>
      </c>
      <c r="L1787" s="20">
        <v>89.79</v>
      </c>
      <c r="M1787" s="20">
        <v>84.57</v>
      </c>
      <c r="N1787" s="22">
        <v>0.941864350150351</v>
      </c>
    </row>
    <row r="1788" spans="1:14">
      <c r="A1788" s="1" t="s">
        <v>339</v>
      </c>
      <c r="B1788" s="13" t="s">
        <v>1447</v>
      </c>
      <c r="C1788" t="s">
        <v>1448</v>
      </c>
      <c r="D1788" s="1" t="s">
        <v>506</v>
      </c>
      <c r="H1788" t="s">
        <v>418</v>
      </c>
      <c r="I1788" t="s">
        <v>30</v>
      </c>
      <c r="J1788" s="21" t="s">
        <v>31</v>
      </c>
      <c r="K1788" s="71" t="s">
        <v>1455</v>
      </c>
      <c r="L1788" s="20">
        <v>90.77</v>
      </c>
      <c r="M1788" s="20">
        <v>86.15</v>
      </c>
      <c r="N1788" s="22">
        <v>0.949102126253167</v>
      </c>
    </row>
    <row r="1789" spans="1:14">
      <c r="A1789" s="1" t="s">
        <v>339</v>
      </c>
      <c r="B1789" s="13" t="s">
        <v>1447</v>
      </c>
      <c r="C1789" t="s">
        <v>1448</v>
      </c>
      <c r="D1789" s="1" t="s">
        <v>506</v>
      </c>
      <c r="H1789" t="s">
        <v>418</v>
      </c>
      <c r="I1789" t="s">
        <v>30</v>
      </c>
      <c r="J1789" s="21" t="s">
        <v>31</v>
      </c>
      <c r="K1789" s="71" t="s">
        <v>1456</v>
      </c>
      <c r="L1789" s="20">
        <v>90.17</v>
      </c>
      <c r="M1789" s="20">
        <v>85.39</v>
      </c>
      <c r="N1789" s="22">
        <v>0.946989020738605</v>
      </c>
    </row>
    <row r="1790" s="18" customFormat="1" spans="1:21">
      <c r="A1790" s="39" t="s">
        <v>339</v>
      </c>
      <c r="B1790" s="40" t="s">
        <v>1447</v>
      </c>
      <c r="C1790" s="18" t="s">
        <v>1448</v>
      </c>
      <c r="D1790" s="39" t="s">
        <v>506</v>
      </c>
      <c r="E1790" s="40"/>
      <c r="H1790" s="18" t="s">
        <v>418</v>
      </c>
      <c r="I1790" s="18" t="s">
        <v>30</v>
      </c>
      <c r="J1790" s="43" t="s">
        <v>31</v>
      </c>
      <c r="K1790" s="79" t="s">
        <v>1457</v>
      </c>
      <c r="L1790" s="42">
        <v>81.39</v>
      </c>
      <c r="M1790" s="42">
        <v>73.36</v>
      </c>
      <c r="N1790" s="44">
        <v>0.901339230863742</v>
      </c>
      <c r="O1790" s="45">
        <v>1.19e-12</v>
      </c>
      <c r="P1790" s="39"/>
      <c r="U1790" s="39"/>
    </row>
    <row r="1791" spans="1:15">
      <c r="A1791" s="1" t="s">
        <v>339</v>
      </c>
      <c r="B1791" s="13" t="s">
        <v>1458</v>
      </c>
      <c r="C1791" t="s">
        <v>1459</v>
      </c>
      <c r="D1791" s="1" t="s">
        <v>506</v>
      </c>
      <c r="E1791" s="13" t="s">
        <v>1446</v>
      </c>
      <c r="H1791" t="s">
        <v>418</v>
      </c>
      <c r="I1791" t="s">
        <v>30</v>
      </c>
      <c r="J1791" s="21" t="s">
        <v>31</v>
      </c>
      <c r="K1791" s="71" t="s">
        <v>1460</v>
      </c>
      <c r="L1791" s="20">
        <v>82.03</v>
      </c>
      <c r="M1791" s="20">
        <v>75.17</v>
      </c>
      <c r="N1791" s="22">
        <v>0.916372059002804</v>
      </c>
      <c r="O1791" s="23">
        <v>1.18e-12</v>
      </c>
    </row>
    <row r="1792" spans="1:14">
      <c r="A1792" s="1" t="s">
        <v>339</v>
      </c>
      <c r="B1792" s="13" t="s">
        <v>1458</v>
      </c>
      <c r="C1792" t="s">
        <v>1459</v>
      </c>
      <c r="D1792" s="1" t="s">
        <v>506</v>
      </c>
      <c r="E1792" s="13" t="s">
        <v>1446</v>
      </c>
      <c r="H1792" t="s">
        <v>418</v>
      </c>
      <c r="I1792" t="s">
        <v>30</v>
      </c>
      <c r="J1792" s="21" t="s">
        <v>31</v>
      </c>
      <c r="K1792" s="71" t="s">
        <v>1461</v>
      </c>
      <c r="L1792" s="20">
        <v>81.83</v>
      </c>
      <c r="M1792" s="20">
        <v>75.16</v>
      </c>
      <c r="N1792" s="22">
        <v>0.918489551509226</v>
      </c>
    </row>
    <row r="1793" spans="1:15">
      <c r="A1793" s="1" t="s">
        <v>339</v>
      </c>
      <c r="B1793" s="13" t="s">
        <v>1458</v>
      </c>
      <c r="C1793" t="s">
        <v>1459</v>
      </c>
      <c r="D1793" s="1" t="s">
        <v>506</v>
      </c>
      <c r="E1793" s="13" t="s">
        <v>1446</v>
      </c>
      <c r="H1793" t="s">
        <v>418</v>
      </c>
      <c r="I1793" t="s">
        <v>30</v>
      </c>
      <c r="J1793" s="21" t="s">
        <v>31</v>
      </c>
      <c r="K1793" s="71" t="s">
        <v>1462</v>
      </c>
      <c r="L1793" s="20">
        <v>78.34</v>
      </c>
      <c r="M1793" s="20">
        <v>70.12</v>
      </c>
      <c r="N1793" s="22">
        <v>0.895072759765126</v>
      </c>
      <c r="O1793" s="23">
        <v>6.95e-14</v>
      </c>
    </row>
    <row r="1794" spans="1:14">
      <c r="A1794" s="1" t="s">
        <v>339</v>
      </c>
      <c r="B1794" s="13" t="s">
        <v>1458</v>
      </c>
      <c r="C1794" t="s">
        <v>1459</v>
      </c>
      <c r="D1794" s="1" t="s">
        <v>506</v>
      </c>
      <c r="E1794" s="13" t="s">
        <v>1446</v>
      </c>
      <c r="H1794" t="s">
        <v>418</v>
      </c>
      <c r="I1794" t="s">
        <v>30</v>
      </c>
      <c r="J1794" s="21" t="s">
        <v>31</v>
      </c>
      <c r="K1794" s="71" t="s">
        <v>1463</v>
      </c>
      <c r="L1794" s="20">
        <v>81.58</v>
      </c>
      <c r="M1794" s="20">
        <v>74.85</v>
      </c>
      <c r="N1794" s="22">
        <v>0.917504290267222</v>
      </c>
    </row>
    <row r="1795" spans="1:15">
      <c r="A1795" s="1" t="s">
        <v>339</v>
      </c>
      <c r="B1795" s="13" t="s">
        <v>1458</v>
      </c>
      <c r="C1795" t="s">
        <v>1459</v>
      </c>
      <c r="D1795" s="1" t="s">
        <v>506</v>
      </c>
      <c r="E1795" s="13" t="s">
        <v>1446</v>
      </c>
      <c r="H1795" t="s">
        <v>418</v>
      </c>
      <c r="I1795" t="s">
        <v>30</v>
      </c>
      <c r="J1795" s="21" t="s">
        <v>31</v>
      </c>
      <c r="K1795" s="71" t="s">
        <v>1464</v>
      </c>
      <c r="L1795" s="20">
        <v>84.42</v>
      </c>
      <c r="M1795" s="20">
        <v>79.84</v>
      </c>
      <c r="N1795" s="22">
        <v>0.94574745321014</v>
      </c>
      <c r="O1795" s="23">
        <v>5.9e-13</v>
      </c>
    </row>
    <row r="1796" spans="1:15">
      <c r="A1796" s="1" t="s">
        <v>339</v>
      </c>
      <c r="B1796" s="13" t="s">
        <v>1458</v>
      </c>
      <c r="C1796" t="s">
        <v>1459</v>
      </c>
      <c r="D1796" s="1" t="s">
        <v>506</v>
      </c>
      <c r="E1796" s="13" t="s">
        <v>1446</v>
      </c>
      <c r="H1796" t="s">
        <v>418</v>
      </c>
      <c r="I1796" t="s">
        <v>30</v>
      </c>
      <c r="J1796" s="21" t="s">
        <v>31</v>
      </c>
      <c r="K1796" s="71" t="s">
        <v>1465</v>
      </c>
      <c r="L1796" s="20">
        <v>84.38</v>
      </c>
      <c r="M1796" s="20">
        <v>79.68</v>
      </c>
      <c r="N1796" s="22">
        <v>0.944299597060915</v>
      </c>
      <c r="O1796" s="23">
        <v>8.91e-13</v>
      </c>
    </row>
    <row r="1797" spans="1:14">
      <c r="A1797" s="1" t="s">
        <v>339</v>
      </c>
      <c r="B1797" s="13" t="s">
        <v>1458</v>
      </c>
      <c r="C1797" t="s">
        <v>1459</v>
      </c>
      <c r="D1797" s="1" t="s">
        <v>506</v>
      </c>
      <c r="E1797" s="13" t="s">
        <v>1446</v>
      </c>
      <c r="H1797" t="s">
        <v>418</v>
      </c>
      <c r="I1797" t="s">
        <v>30</v>
      </c>
      <c r="J1797" s="21" t="s">
        <v>31</v>
      </c>
      <c r="K1797" s="71" t="s">
        <v>1466</v>
      </c>
      <c r="L1797" s="20">
        <v>83.52</v>
      </c>
      <c r="M1797" s="20">
        <v>78.62</v>
      </c>
      <c r="N1797" s="22">
        <v>0.941331417624521</v>
      </c>
    </row>
    <row r="1798" s="18" customFormat="1" spans="1:21">
      <c r="A1798" s="39" t="s">
        <v>339</v>
      </c>
      <c r="B1798" s="40" t="s">
        <v>1458</v>
      </c>
      <c r="C1798" s="18" t="s">
        <v>1459</v>
      </c>
      <c r="D1798" s="39" t="s">
        <v>506</v>
      </c>
      <c r="E1798" s="40" t="s">
        <v>1446</v>
      </c>
      <c r="H1798" s="18" t="s">
        <v>418</v>
      </c>
      <c r="I1798" s="18" t="s">
        <v>30</v>
      </c>
      <c r="J1798" s="43" t="s">
        <v>31</v>
      </c>
      <c r="K1798" s="79" t="s">
        <v>1467</v>
      </c>
      <c r="L1798" s="42">
        <v>84.61</v>
      </c>
      <c r="M1798" s="42">
        <v>80.09</v>
      </c>
      <c r="N1798" s="44">
        <v>0.94657841862664</v>
      </c>
      <c r="O1798" s="45">
        <v>7.27e-13</v>
      </c>
      <c r="P1798" s="39"/>
      <c r="U1798" s="39"/>
    </row>
    <row r="1799" spans="1:14">
      <c r="A1799" s="1" t="s">
        <v>1468</v>
      </c>
      <c r="B1799" s="13" t="s">
        <v>1469</v>
      </c>
      <c r="C1799" t="s">
        <v>1470</v>
      </c>
      <c r="D1799" s="7" t="s">
        <v>1471</v>
      </c>
      <c r="E1799" s="13" t="s">
        <v>1335</v>
      </c>
      <c r="H1799" t="s">
        <v>418</v>
      </c>
      <c r="I1799" t="s">
        <v>30</v>
      </c>
      <c r="J1799" s="21" t="s">
        <v>31</v>
      </c>
      <c r="K1799" s="71" t="s">
        <v>1472</v>
      </c>
      <c r="L1799" s="20">
        <v>73.9</v>
      </c>
      <c r="M1799" s="20">
        <v>75.8</v>
      </c>
      <c r="N1799" s="22">
        <v>1.02571041948579</v>
      </c>
    </row>
    <row r="1800" spans="1:15">
      <c r="A1800" s="1" t="s">
        <v>1468</v>
      </c>
      <c r="B1800" s="13" t="s">
        <v>1469</v>
      </c>
      <c r="C1800" t="s">
        <v>1470</v>
      </c>
      <c r="D1800" s="7" t="s">
        <v>1471</v>
      </c>
      <c r="E1800" s="13" t="s">
        <v>1335</v>
      </c>
      <c r="H1800" t="s">
        <v>418</v>
      </c>
      <c r="I1800" t="s">
        <v>30</v>
      </c>
      <c r="J1800" s="21" t="s">
        <v>31</v>
      </c>
      <c r="K1800" s="71" t="s">
        <v>1473</v>
      </c>
      <c r="L1800" s="20">
        <v>73</v>
      </c>
      <c r="M1800" s="20">
        <v>70</v>
      </c>
      <c r="N1800" s="22">
        <v>0.958904109589041</v>
      </c>
      <c r="O1800" s="23">
        <v>3.16e-12</v>
      </c>
    </row>
    <row r="1801" spans="1:15">
      <c r="A1801" s="1" t="s">
        <v>1468</v>
      </c>
      <c r="B1801" s="13" t="s">
        <v>1469</v>
      </c>
      <c r="C1801" t="s">
        <v>1470</v>
      </c>
      <c r="D1801" s="7" t="s">
        <v>1471</v>
      </c>
      <c r="E1801" s="13" t="s">
        <v>1335</v>
      </c>
      <c r="H1801" t="s">
        <v>418</v>
      </c>
      <c r="I1801" t="s">
        <v>30</v>
      </c>
      <c r="J1801" s="21" t="s">
        <v>31</v>
      </c>
      <c r="K1801" s="71" t="s">
        <v>1474</v>
      </c>
      <c r="L1801" s="20">
        <v>72.8</v>
      </c>
      <c r="M1801" s="20">
        <v>73</v>
      </c>
      <c r="N1801" s="22">
        <v>1.00274725274725</v>
      </c>
      <c r="O1801" s="23">
        <v>7.94e-14</v>
      </c>
    </row>
    <row r="1802" spans="1:15">
      <c r="A1802" s="1" t="s">
        <v>1468</v>
      </c>
      <c r="B1802" s="13" t="s">
        <v>1469</v>
      </c>
      <c r="C1802" t="s">
        <v>1470</v>
      </c>
      <c r="D1802" s="7" t="s">
        <v>1471</v>
      </c>
      <c r="E1802" s="13" t="s">
        <v>1335</v>
      </c>
      <c r="H1802" t="s">
        <v>418</v>
      </c>
      <c r="I1802" t="s">
        <v>30</v>
      </c>
      <c r="J1802" s="21" t="s">
        <v>31</v>
      </c>
      <c r="K1802" s="71" t="s">
        <v>1475</v>
      </c>
      <c r="L1802" s="20">
        <v>72.2</v>
      </c>
      <c r="M1802" s="20">
        <v>72.4</v>
      </c>
      <c r="N1802" s="22">
        <v>1.00277008310249</v>
      </c>
      <c r="O1802" s="23">
        <v>5.01e-13</v>
      </c>
    </row>
    <row r="1803" spans="1:15">
      <c r="A1803" s="1" t="s">
        <v>1468</v>
      </c>
      <c r="B1803" s="13" t="s">
        <v>1469</v>
      </c>
      <c r="C1803" t="s">
        <v>1470</v>
      </c>
      <c r="D1803" s="7" t="s">
        <v>1471</v>
      </c>
      <c r="E1803" s="13" t="s">
        <v>1335</v>
      </c>
      <c r="H1803" t="s">
        <v>418</v>
      </c>
      <c r="I1803" t="s">
        <v>30</v>
      </c>
      <c r="J1803" s="21" t="s">
        <v>31</v>
      </c>
      <c r="K1803" s="71" t="s">
        <v>1476</v>
      </c>
      <c r="L1803" s="20">
        <v>72.6</v>
      </c>
      <c r="M1803" s="20">
        <v>74.2</v>
      </c>
      <c r="N1803" s="22">
        <v>1.02203856749311</v>
      </c>
      <c r="O1803" s="23">
        <v>5.01e-13</v>
      </c>
    </row>
    <row r="1804" spans="1:15">
      <c r="A1804" s="1" t="s">
        <v>1468</v>
      </c>
      <c r="B1804" s="13" t="s">
        <v>1469</v>
      </c>
      <c r="C1804" t="s">
        <v>1470</v>
      </c>
      <c r="D1804" s="7" t="s">
        <v>1471</v>
      </c>
      <c r="E1804" s="13" t="s">
        <v>1335</v>
      </c>
      <c r="H1804" t="s">
        <v>418</v>
      </c>
      <c r="I1804" t="s">
        <v>30</v>
      </c>
      <c r="J1804" s="21" t="s">
        <v>31</v>
      </c>
      <c r="K1804" s="71" t="s">
        <v>1477</v>
      </c>
      <c r="L1804" s="20">
        <v>78.6</v>
      </c>
      <c r="M1804" s="20">
        <v>82.1</v>
      </c>
      <c r="N1804" s="22">
        <v>1.04452926208651</v>
      </c>
      <c r="O1804" s="23">
        <v>1.58e-11</v>
      </c>
    </row>
    <row r="1805" spans="1:15">
      <c r="A1805" s="1" t="s">
        <v>1468</v>
      </c>
      <c r="B1805" s="13" t="s">
        <v>1469</v>
      </c>
      <c r="C1805" t="s">
        <v>1470</v>
      </c>
      <c r="D1805" s="7" t="s">
        <v>1471</v>
      </c>
      <c r="E1805" s="13" t="s">
        <v>1335</v>
      </c>
      <c r="H1805" t="s">
        <v>418</v>
      </c>
      <c r="I1805" t="s">
        <v>30</v>
      </c>
      <c r="J1805" s="21" t="s">
        <v>31</v>
      </c>
      <c r="K1805" s="71" t="s">
        <v>1478</v>
      </c>
      <c r="L1805" s="20">
        <v>79.7</v>
      </c>
      <c r="M1805" s="20">
        <v>81.1</v>
      </c>
      <c r="N1805" s="22">
        <v>1.01756587202008</v>
      </c>
      <c r="O1805" s="23">
        <v>7.94e-11</v>
      </c>
    </row>
    <row r="1806" spans="1:15">
      <c r="A1806" s="1" t="s">
        <v>1468</v>
      </c>
      <c r="B1806" s="13" t="s">
        <v>1469</v>
      </c>
      <c r="C1806" t="s">
        <v>1470</v>
      </c>
      <c r="D1806" s="7" t="s">
        <v>1471</v>
      </c>
      <c r="E1806" s="13" t="s">
        <v>1335</v>
      </c>
      <c r="H1806" t="s">
        <v>418</v>
      </c>
      <c r="I1806" t="s">
        <v>30</v>
      </c>
      <c r="J1806" s="21" t="s">
        <v>31</v>
      </c>
      <c r="K1806" s="71" t="s">
        <v>1479</v>
      </c>
      <c r="L1806" s="20">
        <v>79.4</v>
      </c>
      <c r="M1806" s="20">
        <v>80.6</v>
      </c>
      <c r="N1806" s="22">
        <v>1.01511335012594</v>
      </c>
      <c r="O1806" s="23">
        <v>3.16e-13</v>
      </c>
    </row>
    <row r="1807" spans="1:15">
      <c r="A1807" s="1" t="s">
        <v>1468</v>
      </c>
      <c r="B1807" s="13" t="s">
        <v>1469</v>
      </c>
      <c r="C1807" t="s">
        <v>1470</v>
      </c>
      <c r="D1807" s="7" t="s">
        <v>1471</v>
      </c>
      <c r="E1807" s="13" t="s">
        <v>1335</v>
      </c>
      <c r="H1807" t="s">
        <v>418</v>
      </c>
      <c r="I1807" t="s">
        <v>30</v>
      </c>
      <c r="J1807" s="21" t="s">
        <v>31</v>
      </c>
      <c r="K1807" s="71" t="s">
        <v>1480</v>
      </c>
      <c r="L1807" s="20">
        <v>72.8</v>
      </c>
      <c r="M1807" s="20">
        <v>71</v>
      </c>
      <c r="N1807" s="22">
        <v>0.975274725274725</v>
      </c>
      <c r="O1807" s="23">
        <v>2.51e-12</v>
      </c>
    </row>
    <row r="1808" spans="1:15">
      <c r="A1808" s="1" t="s">
        <v>1468</v>
      </c>
      <c r="B1808" s="13" t="s">
        <v>1469</v>
      </c>
      <c r="C1808" t="s">
        <v>1470</v>
      </c>
      <c r="D1808" s="7" t="s">
        <v>1471</v>
      </c>
      <c r="E1808" s="13" t="s">
        <v>1335</v>
      </c>
      <c r="H1808" t="s">
        <v>418</v>
      </c>
      <c r="I1808" t="s">
        <v>30</v>
      </c>
      <c r="J1808" s="21" t="s">
        <v>31</v>
      </c>
      <c r="K1808" s="71" t="s">
        <v>1481</v>
      </c>
      <c r="L1808" s="20">
        <v>73.9</v>
      </c>
      <c r="M1808" s="20">
        <v>61.3</v>
      </c>
      <c r="N1808" s="22">
        <v>0.829499323410013</v>
      </c>
      <c r="O1808" s="23">
        <v>1.58e-14</v>
      </c>
    </row>
    <row r="1809" spans="1:15">
      <c r="A1809" s="1" t="s">
        <v>1468</v>
      </c>
      <c r="B1809" s="13" t="s">
        <v>1469</v>
      </c>
      <c r="C1809" t="s">
        <v>1470</v>
      </c>
      <c r="D1809" s="7" t="s">
        <v>1471</v>
      </c>
      <c r="E1809" s="13" t="s">
        <v>1335</v>
      </c>
      <c r="H1809" t="s">
        <v>418</v>
      </c>
      <c r="I1809" t="s">
        <v>30</v>
      </c>
      <c r="J1809" s="21" t="s">
        <v>31</v>
      </c>
      <c r="K1809" s="71" t="s">
        <v>1482</v>
      </c>
      <c r="L1809" s="20">
        <v>73.3</v>
      </c>
      <c r="M1809" s="20">
        <v>71.7</v>
      </c>
      <c r="N1809" s="22">
        <v>0.978171896316508</v>
      </c>
      <c r="O1809" s="23">
        <v>6.31e-12</v>
      </c>
    </row>
    <row r="1810" spans="1:15">
      <c r="A1810" s="1" t="s">
        <v>1468</v>
      </c>
      <c r="B1810" s="13" t="s">
        <v>1469</v>
      </c>
      <c r="C1810" t="s">
        <v>1470</v>
      </c>
      <c r="D1810" s="7" t="s">
        <v>1471</v>
      </c>
      <c r="E1810" s="13" t="s">
        <v>1335</v>
      </c>
      <c r="H1810" t="s">
        <v>418</v>
      </c>
      <c r="I1810" t="s">
        <v>30</v>
      </c>
      <c r="J1810" s="21" t="s">
        <v>31</v>
      </c>
      <c r="K1810" s="71" t="s">
        <v>1483</v>
      </c>
      <c r="L1810" s="20">
        <v>72.5</v>
      </c>
      <c r="M1810" s="20">
        <v>77.5</v>
      </c>
      <c r="N1810" s="22">
        <v>1.06896551724138</v>
      </c>
      <c r="O1810" s="23">
        <v>2e-11</v>
      </c>
    </row>
    <row r="1811" spans="1:15">
      <c r="A1811" s="1" t="s">
        <v>1468</v>
      </c>
      <c r="B1811" s="13" t="s">
        <v>1469</v>
      </c>
      <c r="C1811" t="s">
        <v>1470</v>
      </c>
      <c r="D1811" s="7" t="s">
        <v>1471</v>
      </c>
      <c r="E1811" s="13" t="s">
        <v>1335</v>
      </c>
      <c r="H1811" t="s">
        <v>418</v>
      </c>
      <c r="I1811" t="s">
        <v>30</v>
      </c>
      <c r="J1811" s="21" t="s">
        <v>31</v>
      </c>
      <c r="K1811" s="71" t="s">
        <v>1484</v>
      </c>
      <c r="L1811" s="20">
        <v>68.6</v>
      </c>
      <c r="M1811" s="20">
        <v>70.4</v>
      </c>
      <c r="N1811" s="22">
        <v>1.02623906705539</v>
      </c>
      <c r="O1811" s="23">
        <v>2.51e-14</v>
      </c>
    </row>
    <row r="1812" spans="1:15">
      <c r="A1812" s="1" t="s">
        <v>1468</v>
      </c>
      <c r="B1812" s="13" t="s">
        <v>1469</v>
      </c>
      <c r="C1812" t="s">
        <v>1470</v>
      </c>
      <c r="D1812" s="7" t="s">
        <v>1471</v>
      </c>
      <c r="E1812" s="13" t="s">
        <v>1335</v>
      </c>
      <c r="H1812" t="s">
        <v>418</v>
      </c>
      <c r="I1812" t="s">
        <v>30</v>
      </c>
      <c r="J1812" s="21" t="s">
        <v>31</v>
      </c>
      <c r="K1812" s="71" t="s">
        <v>1485</v>
      </c>
      <c r="L1812" s="20">
        <v>58.4</v>
      </c>
      <c r="M1812" s="20">
        <v>51</v>
      </c>
      <c r="N1812" s="22">
        <v>0.873287671232877</v>
      </c>
      <c r="O1812" s="23">
        <v>1.26e-14</v>
      </c>
    </row>
    <row r="1813" spans="1:15">
      <c r="A1813" s="1" t="s">
        <v>1468</v>
      </c>
      <c r="B1813" s="13" t="s">
        <v>1469</v>
      </c>
      <c r="C1813" t="s">
        <v>1470</v>
      </c>
      <c r="D1813" s="7" t="s">
        <v>1471</v>
      </c>
      <c r="E1813" s="13" t="s">
        <v>1335</v>
      </c>
      <c r="H1813" t="s">
        <v>418</v>
      </c>
      <c r="I1813" t="s">
        <v>30</v>
      </c>
      <c r="J1813" s="21" t="s">
        <v>31</v>
      </c>
      <c r="K1813" s="71" t="s">
        <v>1486</v>
      </c>
      <c r="L1813" s="20">
        <v>50.6</v>
      </c>
      <c r="M1813" s="20">
        <v>51.2</v>
      </c>
      <c r="N1813" s="22">
        <v>1.01185770750988</v>
      </c>
      <c r="O1813" s="23">
        <v>1e-13</v>
      </c>
    </row>
    <row r="1814" spans="1:15">
      <c r="A1814" s="1" t="s">
        <v>1468</v>
      </c>
      <c r="B1814" s="13" t="s">
        <v>1469</v>
      </c>
      <c r="C1814" t="s">
        <v>1470</v>
      </c>
      <c r="D1814" s="7" t="s">
        <v>1471</v>
      </c>
      <c r="E1814" s="13" t="s">
        <v>1335</v>
      </c>
      <c r="H1814" t="s">
        <v>418</v>
      </c>
      <c r="I1814" t="s">
        <v>30</v>
      </c>
      <c r="J1814" s="21" t="s">
        <v>31</v>
      </c>
      <c r="K1814" s="71" t="s">
        <v>1487</v>
      </c>
      <c r="L1814" s="20">
        <v>53.9</v>
      </c>
      <c r="M1814" s="20">
        <v>52.4</v>
      </c>
      <c r="N1814" s="22">
        <v>0.972170686456401</v>
      </c>
      <c r="O1814" s="23">
        <v>3.98e-14</v>
      </c>
    </row>
    <row r="1815" spans="1:15">
      <c r="A1815" s="1" t="s">
        <v>1468</v>
      </c>
      <c r="B1815" s="13" t="s">
        <v>1469</v>
      </c>
      <c r="C1815" t="s">
        <v>1470</v>
      </c>
      <c r="D1815" s="7" t="s">
        <v>1471</v>
      </c>
      <c r="E1815" s="13" t="s">
        <v>1335</v>
      </c>
      <c r="H1815" t="s">
        <v>418</v>
      </c>
      <c r="I1815" t="s">
        <v>30</v>
      </c>
      <c r="J1815" s="21" t="s">
        <v>31</v>
      </c>
      <c r="K1815" s="71" t="s">
        <v>1488</v>
      </c>
      <c r="L1815" s="20">
        <v>53</v>
      </c>
      <c r="M1815" s="20">
        <v>55.3</v>
      </c>
      <c r="N1815" s="22">
        <v>1.04339622641509</v>
      </c>
      <c r="O1815" s="23">
        <v>3.16e-14</v>
      </c>
    </row>
    <row r="1816" s="18" customFormat="1" spans="1:21">
      <c r="A1816" s="39" t="s">
        <v>1468</v>
      </c>
      <c r="B1816" s="40" t="s">
        <v>1469</v>
      </c>
      <c r="C1816" s="18" t="s">
        <v>1470</v>
      </c>
      <c r="D1816" s="78" t="s">
        <v>1471</v>
      </c>
      <c r="E1816" s="80" t="s">
        <v>1335</v>
      </c>
      <c r="H1816" s="18" t="s">
        <v>418</v>
      </c>
      <c r="I1816" s="18" t="s">
        <v>30</v>
      </c>
      <c r="J1816" s="43" t="s">
        <v>31</v>
      </c>
      <c r="K1816" s="79" t="s">
        <v>1489</v>
      </c>
      <c r="L1816" s="42">
        <v>43.2</v>
      </c>
      <c r="M1816" s="42">
        <v>47.2</v>
      </c>
      <c r="N1816" s="44">
        <v>1.09259259259259</v>
      </c>
      <c r="O1816" s="45">
        <v>3.16e-13</v>
      </c>
      <c r="P1816" s="39"/>
      <c r="U1816" s="39"/>
    </row>
    <row r="1817" spans="1:14">
      <c r="A1817" s="1" t="s">
        <v>1490</v>
      </c>
      <c r="B1817" s="13" t="s">
        <v>1491</v>
      </c>
      <c r="C1817" t="s">
        <v>1492</v>
      </c>
      <c r="D1817" s="7" t="s">
        <v>1493</v>
      </c>
      <c r="H1817" t="s">
        <v>1377</v>
      </c>
      <c r="I1817" t="s">
        <v>1336</v>
      </c>
      <c r="J1817" s="21" t="s">
        <v>31</v>
      </c>
      <c r="K1817" s="71" t="s">
        <v>1494</v>
      </c>
      <c r="L1817" s="20">
        <v>90</v>
      </c>
      <c r="M1817" s="20">
        <v>86</v>
      </c>
      <c r="N1817" s="22">
        <v>0.955555555555556</v>
      </c>
    </row>
    <row r="1818" spans="1:14">
      <c r="A1818" s="1" t="s">
        <v>1490</v>
      </c>
      <c r="B1818" s="13" t="s">
        <v>1491</v>
      </c>
      <c r="C1818" t="s">
        <v>1492</v>
      </c>
      <c r="H1818" t="s">
        <v>1377</v>
      </c>
      <c r="I1818" t="s">
        <v>1336</v>
      </c>
      <c r="J1818" s="21" t="s">
        <v>31</v>
      </c>
      <c r="K1818" s="71" t="s">
        <v>1495</v>
      </c>
      <c r="L1818" s="20">
        <v>63</v>
      </c>
      <c r="M1818" s="20">
        <v>35</v>
      </c>
      <c r="N1818" s="22">
        <v>0.555555555555556</v>
      </c>
    </row>
    <row r="1819" s="18" customFormat="1" spans="1:21">
      <c r="A1819" s="39" t="s">
        <v>1490</v>
      </c>
      <c r="B1819" s="80" t="s">
        <v>1491</v>
      </c>
      <c r="C1819" s="18" t="s">
        <v>1492</v>
      </c>
      <c r="D1819" s="39"/>
      <c r="E1819" s="40"/>
      <c r="H1819" s="18" t="s">
        <v>1377</v>
      </c>
      <c r="I1819" s="18" t="s">
        <v>1336</v>
      </c>
      <c r="J1819" s="43" t="s">
        <v>31</v>
      </c>
      <c r="K1819" s="79" t="s">
        <v>1496</v>
      </c>
      <c r="L1819" s="42">
        <v>84</v>
      </c>
      <c r="M1819" s="42">
        <v>53</v>
      </c>
      <c r="N1819" s="44">
        <v>0.630952380952381</v>
      </c>
      <c r="O1819" s="45"/>
      <c r="P1819" s="39"/>
      <c r="U1819" s="39"/>
    </row>
    <row r="1820" spans="1:15">
      <c r="A1820" s="1" t="s">
        <v>932</v>
      </c>
      <c r="B1820" s="13" t="s">
        <v>933</v>
      </c>
      <c r="C1820" t="s">
        <v>1497</v>
      </c>
      <c r="D1820" s="7" t="s">
        <v>935</v>
      </c>
      <c r="E1820" s="13" t="s">
        <v>1335</v>
      </c>
      <c r="H1820" t="s">
        <v>730</v>
      </c>
      <c r="I1820" t="s">
        <v>30</v>
      </c>
      <c r="J1820" s="21" t="s">
        <v>335</v>
      </c>
      <c r="K1820" s="71" t="s">
        <v>1498</v>
      </c>
      <c r="L1820" s="20">
        <v>46.63</v>
      </c>
      <c r="M1820" s="20">
        <v>34.97</v>
      </c>
      <c r="N1820" s="22">
        <v>0.749946386446494</v>
      </c>
      <c r="O1820" s="23">
        <v>3.78e-15</v>
      </c>
    </row>
    <row r="1821" spans="1:15">
      <c r="A1821" s="1" t="s">
        <v>932</v>
      </c>
      <c r="B1821" s="13" t="s">
        <v>933</v>
      </c>
      <c r="C1821" t="s">
        <v>1497</v>
      </c>
      <c r="D1821" s="7" t="s">
        <v>935</v>
      </c>
      <c r="E1821" s="13" t="s">
        <v>1335</v>
      </c>
      <c r="H1821" t="s">
        <v>730</v>
      </c>
      <c r="I1821" t="s">
        <v>30</v>
      </c>
      <c r="J1821" s="21" t="s">
        <v>335</v>
      </c>
      <c r="K1821" s="71" t="s">
        <v>1499</v>
      </c>
      <c r="L1821" s="20">
        <v>48.6</v>
      </c>
      <c r="M1821" s="20">
        <v>37.67</v>
      </c>
      <c r="N1821" s="22">
        <v>0.775102880658436</v>
      </c>
      <c r="O1821" s="23">
        <v>1.98e-14</v>
      </c>
    </row>
    <row r="1822" spans="1:15">
      <c r="A1822" s="1" t="s">
        <v>932</v>
      </c>
      <c r="B1822" s="13" t="s">
        <v>933</v>
      </c>
      <c r="C1822" t="s">
        <v>1497</v>
      </c>
      <c r="D1822" s="7" t="s">
        <v>935</v>
      </c>
      <c r="E1822" s="13" t="s">
        <v>1335</v>
      </c>
      <c r="H1822" t="s">
        <v>730</v>
      </c>
      <c r="I1822" t="s">
        <v>30</v>
      </c>
      <c r="J1822" s="21" t="s">
        <v>335</v>
      </c>
      <c r="K1822" s="71" t="s">
        <v>1500</v>
      </c>
      <c r="L1822" s="20">
        <v>41.98</v>
      </c>
      <c r="M1822" s="20">
        <v>28.7</v>
      </c>
      <c r="N1822" s="22">
        <v>0.683658885183421</v>
      </c>
      <c r="O1822" s="23">
        <v>5.28e-16</v>
      </c>
    </row>
    <row r="1823" spans="1:15">
      <c r="A1823" s="1" t="s">
        <v>932</v>
      </c>
      <c r="B1823" s="13" t="s">
        <v>933</v>
      </c>
      <c r="C1823" t="s">
        <v>1497</v>
      </c>
      <c r="D1823" s="7" t="s">
        <v>935</v>
      </c>
      <c r="E1823" s="13" t="s">
        <v>1335</v>
      </c>
      <c r="H1823" t="s">
        <v>730</v>
      </c>
      <c r="I1823" t="s">
        <v>30</v>
      </c>
      <c r="J1823" s="21" t="s">
        <v>335</v>
      </c>
      <c r="K1823" s="71" t="s">
        <v>1501</v>
      </c>
      <c r="L1823" s="20">
        <v>36.28</v>
      </c>
      <c r="M1823" s="20">
        <v>23.64</v>
      </c>
      <c r="N1823" s="22">
        <v>0.651598676957001</v>
      </c>
      <c r="O1823" s="23">
        <v>1.97e-16</v>
      </c>
    </row>
    <row r="1824" spans="1:15">
      <c r="A1824" s="1" t="s">
        <v>932</v>
      </c>
      <c r="B1824" s="13" t="s">
        <v>933</v>
      </c>
      <c r="C1824" t="s">
        <v>1497</v>
      </c>
      <c r="D1824" s="7" t="s">
        <v>935</v>
      </c>
      <c r="E1824" s="13" t="s">
        <v>1335</v>
      </c>
      <c r="H1824" t="s">
        <v>730</v>
      </c>
      <c r="I1824" t="s">
        <v>30</v>
      </c>
      <c r="J1824" s="21" t="s">
        <v>335</v>
      </c>
      <c r="K1824" s="71" t="s">
        <v>1502</v>
      </c>
      <c r="L1824" s="20">
        <v>29.86</v>
      </c>
      <c r="M1824" s="20">
        <v>17.44</v>
      </c>
      <c r="N1824" s="22">
        <v>0.584058941728064</v>
      </c>
      <c r="O1824" s="23">
        <v>1.62e-15</v>
      </c>
    </row>
    <row r="1825" spans="1:15">
      <c r="A1825" s="1" t="s">
        <v>932</v>
      </c>
      <c r="B1825" s="13" t="s">
        <v>933</v>
      </c>
      <c r="C1825" t="s">
        <v>1497</v>
      </c>
      <c r="D1825" s="7" t="s">
        <v>935</v>
      </c>
      <c r="E1825" s="13" t="s">
        <v>1335</v>
      </c>
      <c r="H1825" t="s">
        <v>730</v>
      </c>
      <c r="I1825" t="s">
        <v>30</v>
      </c>
      <c r="J1825" s="21" t="s">
        <v>335</v>
      </c>
      <c r="K1825" s="71" t="s">
        <v>1503</v>
      </c>
      <c r="L1825" s="20">
        <v>30.57</v>
      </c>
      <c r="M1825" s="20">
        <v>19.9</v>
      </c>
      <c r="N1825" s="22">
        <v>0.650964998364409</v>
      </c>
      <c r="O1825" s="23">
        <v>1.11e-15</v>
      </c>
    </row>
    <row r="1826" spans="1:15">
      <c r="A1826" s="1" t="s">
        <v>932</v>
      </c>
      <c r="B1826" s="13" t="s">
        <v>933</v>
      </c>
      <c r="C1826" t="s">
        <v>1497</v>
      </c>
      <c r="D1826" s="7" t="s">
        <v>935</v>
      </c>
      <c r="E1826" s="13" t="s">
        <v>1335</v>
      </c>
      <c r="H1826" t="s">
        <v>730</v>
      </c>
      <c r="I1826" t="s">
        <v>30</v>
      </c>
      <c r="J1826" s="21" t="s">
        <v>335</v>
      </c>
      <c r="K1826" s="71" t="s">
        <v>1504</v>
      </c>
      <c r="L1826" s="20">
        <v>29.23</v>
      </c>
      <c r="M1826" s="20">
        <v>16.9</v>
      </c>
      <c r="N1826" s="22">
        <v>0.578173109818679</v>
      </c>
      <c r="O1826" s="23">
        <v>2.48e-16</v>
      </c>
    </row>
    <row r="1827" s="18" customFormat="1" spans="1:21">
      <c r="A1827" s="39" t="s">
        <v>932</v>
      </c>
      <c r="B1827" s="40" t="s">
        <v>933</v>
      </c>
      <c r="C1827" s="18" t="s">
        <v>1497</v>
      </c>
      <c r="D1827" s="78" t="s">
        <v>935</v>
      </c>
      <c r="E1827" s="40" t="s">
        <v>1335</v>
      </c>
      <c r="H1827" s="18" t="s">
        <v>730</v>
      </c>
      <c r="I1827" s="18" t="s">
        <v>30</v>
      </c>
      <c r="J1827" s="43" t="s">
        <v>335</v>
      </c>
      <c r="K1827" s="79" t="s">
        <v>1505</v>
      </c>
      <c r="L1827" s="42">
        <v>54</v>
      </c>
      <c r="M1827" s="42">
        <v>43.33</v>
      </c>
      <c r="N1827" s="44">
        <v>0.802407407407407</v>
      </c>
      <c r="O1827" s="45">
        <v>2.31e-13</v>
      </c>
      <c r="P1827" s="39"/>
      <c r="U1827" s="39"/>
    </row>
    <row r="1828" spans="1:15">
      <c r="A1828" s="1" t="s">
        <v>1432</v>
      </c>
      <c r="B1828" s="13" t="s">
        <v>1506</v>
      </c>
      <c r="C1828" t="s">
        <v>1507</v>
      </c>
      <c r="D1828" s="78" t="s">
        <v>1434</v>
      </c>
      <c r="E1828" s="13" t="s">
        <v>1335</v>
      </c>
      <c r="H1828" t="s">
        <v>730</v>
      </c>
      <c r="I1828" t="s">
        <v>30</v>
      </c>
      <c r="J1828" s="21" t="s">
        <v>335</v>
      </c>
      <c r="K1828" s="71" t="s">
        <v>1508</v>
      </c>
      <c r="L1828" s="20">
        <v>56</v>
      </c>
      <c r="M1828" s="20">
        <v>53</v>
      </c>
      <c r="N1828" s="22">
        <v>0.946428571428571</v>
      </c>
      <c r="O1828" s="23">
        <v>6e-14</v>
      </c>
    </row>
    <row r="1829" spans="1:15">
      <c r="A1829" s="1" t="s">
        <v>1432</v>
      </c>
      <c r="B1829" s="13" t="s">
        <v>1506</v>
      </c>
      <c r="C1829" t="s">
        <v>1507</v>
      </c>
      <c r="D1829" s="78" t="s">
        <v>1434</v>
      </c>
      <c r="E1829" s="13" t="s">
        <v>1335</v>
      </c>
      <c r="H1829" t="s">
        <v>730</v>
      </c>
      <c r="I1829" t="s">
        <v>30</v>
      </c>
      <c r="J1829" s="21" t="s">
        <v>335</v>
      </c>
      <c r="K1829" s="71" t="s">
        <v>1509</v>
      </c>
      <c r="L1829" s="20">
        <v>55</v>
      </c>
      <c r="M1829" s="20">
        <v>53</v>
      </c>
      <c r="N1829" s="22">
        <v>0.963636363636364</v>
      </c>
      <c r="O1829" s="23">
        <v>7.5e-13</v>
      </c>
    </row>
    <row r="1830" spans="1:15">
      <c r="A1830" s="1" t="s">
        <v>1432</v>
      </c>
      <c r="B1830" s="13" t="s">
        <v>1506</v>
      </c>
      <c r="C1830" t="s">
        <v>1507</v>
      </c>
      <c r="D1830" s="78" t="s">
        <v>1434</v>
      </c>
      <c r="E1830" s="13" t="s">
        <v>1335</v>
      </c>
      <c r="H1830" t="s">
        <v>730</v>
      </c>
      <c r="I1830" t="s">
        <v>30</v>
      </c>
      <c r="J1830" s="21" t="s">
        <v>335</v>
      </c>
      <c r="K1830" s="71" t="s">
        <v>1510</v>
      </c>
      <c r="L1830" s="20">
        <v>27</v>
      </c>
      <c r="M1830" s="20">
        <v>24</v>
      </c>
      <c r="N1830" s="22">
        <v>0.888888888888889</v>
      </c>
      <c r="O1830" s="23">
        <v>4.8e-15</v>
      </c>
    </row>
    <row r="1831" spans="1:15">
      <c r="A1831" s="1" t="s">
        <v>1432</v>
      </c>
      <c r="B1831" s="13" t="s">
        <v>1506</v>
      </c>
      <c r="C1831" t="s">
        <v>1507</v>
      </c>
      <c r="D1831" s="78" t="s">
        <v>1434</v>
      </c>
      <c r="E1831" s="13" t="s">
        <v>1335</v>
      </c>
      <c r="H1831" t="s">
        <v>730</v>
      </c>
      <c r="I1831" t="s">
        <v>30</v>
      </c>
      <c r="J1831" s="21" t="s">
        <v>335</v>
      </c>
      <c r="K1831" s="71" t="s">
        <v>1511</v>
      </c>
      <c r="L1831" s="20">
        <v>28</v>
      </c>
      <c r="M1831" s="20">
        <v>24</v>
      </c>
      <c r="N1831" s="22">
        <v>0.857142857142857</v>
      </c>
      <c r="O1831" s="23">
        <v>4.7e-15</v>
      </c>
    </row>
    <row r="1832" spans="1:15">
      <c r="A1832" s="1" t="s">
        <v>1432</v>
      </c>
      <c r="B1832" s="13" t="s">
        <v>1506</v>
      </c>
      <c r="C1832" t="s">
        <v>1507</v>
      </c>
      <c r="D1832" s="78" t="s">
        <v>1434</v>
      </c>
      <c r="E1832" s="13" t="s">
        <v>1335</v>
      </c>
      <c r="H1832" t="s">
        <v>730</v>
      </c>
      <c r="I1832" t="s">
        <v>30</v>
      </c>
      <c r="J1832" s="21" t="s">
        <v>335</v>
      </c>
      <c r="K1832" s="71" t="s">
        <v>1512</v>
      </c>
      <c r="L1832" s="20">
        <v>69</v>
      </c>
      <c r="M1832" s="20">
        <v>67</v>
      </c>
      <c r="N1832" s="22">
        <v>0.971014492753623</v>
      </c>
      <c r="O1832" s="23">
        <v>1.4e-11</v>
      </c>
    </row>
    <row r="1833" spans="1:15">
      <c r="A1833" s="1" t="s">
        <v>1432</v>
      </c>
      <c r="B1833" s="13" t="s">
        <v>1506</v>
      </c>
      <c r="C1833" t="s">
        <v>1507</v>
      </c>
      <c r="D1833" s="78" t="s">
        <v>1434</v>
      </c>
      <c r="E1833" s="13" t="s">
        <v>1335</v>
      </c>
      <c r="H1833" t="s">
        <v>730</v>
      </c>
      <c r="I1833" t="s">
        <v>30</v>
      </c>
      <c r="J1833" s="21" t="s">
        <v>335</v>
      </c>
      <c r="K1833" s="71" t="s">
        <v>1513</v>
      </c>
      <c r="L1833" s="20">
        <v>70</v>
      </c>
      <c r="M1833" s="20">
        <v>68</v>
      </c>
      <c r="N1833" s="22">
        <v>0.971428571428571</v>
      </c>
      <c r="O1833" s="23">
        <v>1.7e-11</v>
      </c>
    </row>
    <row r="1834" spans="1:15">
      <c r="A1834" s="1" t="s">
        <v>1432</v>
      </c>
      <c r="B1834" s="13" t="s">
        <v>1506</v>
      </c>
      <c r="C1834" t="s">
        <v>1507</v>
      </c>
      <c r="D1834" s="78" t="s">
        <v>1434</v>
      </c>
      <c r="E1834" s="13" t="s">
        <v>1335</v>
      </c>
      <c r="H1834" t="s">
        <v>730</v>
      </c>
      <c r="I1834" t="s">
        <v>30</v>
      </c>
      <c r="J1834" s="21" t="s">
        <v>335</v>
      </c>
      <c r="K1834" s="71" t="s">
        <v>1514</v>
      </c>
      <c r="L1834" s="20">
        <v>71</v>
      </c>
      <c r="M1834" s="20">
        <v>68</v>
      </c>
      <c r="N1834" s="22">
        <v>0.957746478873239</v>
      </c>
      <c r="O1834" s="23">
        <v>8.4e-13</v>
      </c>
    </row>
    <row r="1835" spans="1:15">
      <c r="A1835" s="1" t="s">
        <v>1432</v>
      </c>
      <c r="B1835" s="13" t="s">
        <v>1506</v>
      </c>
      <c r="C1835" t="s">
        <v>1507</v>
      </c>
      <c r="D1835" s="78" t="s">
        <v>1434</v>
      </c>
      <c r="E1835" s="13" t="s">
        <v>1335</v>
      </c>
      <c r="H1835" t="s">
        <v>730</v>
      </c>
      <c r="I1835" t="s">
        <v>30</v>
      </c>
      <c r="J1835" s="21" t="s">
        <v>335</v>
      </c>
      <c r="K1835" s="71" t="s">
        <v>1515</v>
      </c>
      <c r="L1835" s="20">
        <v>22</v>
      </c>
      <c r="M1835" s="20">
        <v>20</v>
      </c>
      <c r="N1835" s="22">
        <v>0.909090909090909</v>
      </c>
      <c r="O1835" s="23">
        <v>4.3e-15</v>
      </c>
    </row>
    <row r="1836" spans="1:15">
      <c r="A1836" s="1" t="s">
        <v>1432</v>
      </c>
      <c r="B1836" s="13" t="s">
        <v>1506</v>
      </c>
      <c r="C1836" t="s">
        <v>1507</v>
      </c>
      <c r="D1836" s="78" t="s">
        <v>1434</v>
      </c>
      <c r="E1836" s="13" t="s">
        <v>1335</v>
      </c>
      <c r="H1836" t="s">
        <v>730</v>
      </c>
      <c r="I1836" t="s">
        <v>30</v>
      </c>
      <c r="J1836" s="21" t="s">
        <v>335</v>
      </c>
      <c r="K1836" s="71" t="s">
        <v>1516</v>
      </c>
      <c r="L1836" s="20">
        <v>21</v>
      </c>
      <c r="M1836" s="20">
        <v>19</v>
      </c>
      <c r="N1836" s="22">
        <v>0.904761904761905</v>
      </c>
      <c r="O1836" s="23">
        <v>5.3e-15</v>
      </c>
    </row>
    <row r="1837" spans="1:15">
      <c r="A1837" s="1" t="s">
        <v>1432</v>
      </c>
      <c r="B1837" s="13" t="s">
        <v>1506</v>
      </c>
      <c r="C1837" t="s">
        <v>1507</v>
      </c>
      <c r="D1837" s="78" t="s">
        <v>1434</v>
      </c>
      <c r="E1837" s="13" t="s">
        <v>1335</v>
      </c>
      <c r="H1837" t="s">
        <v>730</v>
      </c>
      <c r="I1837" t="s">
        <v>30</v>
      </c>
      <c r="J1837" s="21" t="s">
        <v>335</v>
      </c>
      <c r="K1837" s="71" t="s">
        <v>1517</v>
      </c>
      <c r="L1837" s="20">
        <v>58</v>
      </c>
      <c r="M1837" s="20">
        <v>55</v>
      </c>
      <c r="N1837" s="22">
        <v>0.948275862068966</v>
      </c>
      <c r="O1837" s="23">
        <v>6.6e-12</v>
      </c>
    </row>
    <row r="1838" spans="1:15">
      <c r="A1838" s="1" t="s">
        <v>1432</v>
      </c>
      <c r="B1838" s="13" t="s">
        <v>1506</v>
      </c>
      <c r="C1838" t="s">
        <v>1507</v>
      </c>
      <c r="D1838" s="78" t="s">
        <v>1434</v>
      </c>
      <c r="E1838" s="13" t="s">
        <v>1335</v>
      </c>
      <c r="H1838" t="s">
        <v>730</v>
      </c>
      <c r="I1838" t="s">
        <v>30</v>
      </c>
      <c r="J1838" s="21" t="s">
        <v>335</v>
      </c>
      <c r="K1838" s="71" t="s">
        <v>1518</v>
      </c>
      <c r="L1838" s="20">
        <v>59</v>
      </c>
      <c r="M1838" s="20">
        <v>56</v>
      </c>
      <c r="N1838" s="22">
        <v>0.949152542372881</v>
      </c>
      <c r="O1838" s="23">
        <v>8e-13</v>
      </c>
    </row>
    <row r="1839" spans="1:15">
      <c r="A1839" s="1" t="s">
        <v>1432</v>
      </c>
      <c r="B1839" s="13" t="s">
        <v>1506</v>
      </c>
      <c r="C1839" t="s">
        <v>1507</v>
      </c>
      <c r="D1839" s="78" t="s">
        <v>1434</v>
      </c>
      <c r="E1839" s="13" t="s">
        <v>1335</v>
      </c>
      <c r="H1839" t="s">
        <v>730</v>
      </c>
      <c r="I1839" t="s">
        <v>30</v>
      </c>
      <c r="J1839" s="21" t="s">
        <v>335</v>
      </c>
      <c r="K1839" s="71" t="s">
        <v>1519</v>
      </c>
      <c r="L1839" s="20">
        <v>39</v>
      </c>
      <c r="M1839" s="20">
        <v>37</v>
      </c>
      <c r="N1839" s="22">
        <v>0.948717948717949</v>
      </c>
      <c r="O1839" s="23">
        <v>3.6e-13</v>
      </c>
    </row>
    <row r="1840" spans="1:15">
      <c r="A1840" s="1" t="s">
        <v>1432</v>
      </c>
      <c r="B1840" s="13" t="s">
        <v>1506</v>
      </c>
      <c r="C1840" t="s">
        <v>1507</v>
      </c>
      <c r="D1840" s="78" t="s">
        <v>1434</v>
      </c>
      <c r="E1840" s="13" t="s">
        <v>1335</v>
      </c>
      <c r="H1840" t="s">
        <v>730</v>
      </c>
      <c r="I1840" t="s">
        <v>30</v>
      </c>
      <c r="J1840" s="21" t="s">
        <v>335</v>
      </c>
      <c r="K1840" s="71" t="s">
        <v>1520</v>
      </c>
      <c r="L1840" s="20">
        <v>60</v>
      </c>
      <c r="M1840" s="20">
        <v>60</v>
      </c>
      <c r="N1840" s="22">
        <v>1</v>
      </c>
      <c r="O1840" s="23">
        <v>3.6e-12</v>
      </c>
    </row>
    <row r="1841" spans="1:15">
      <c r="A1841" s="1" t="s">
        <v>1432</v>
      </c>
      <c r="B1841" s="13" t="s">
        <v>1506</v>
      </c>
      <c r="C1841" t="s">
        <v>1507</v>
      </c>
      <c r="D1841" s="78" t="s">
        <v>1434</v>
      </c>
      <c r="E1841" s="13" t="s">
        <v>1335</v>
      </c>
      <c r="H1841" t="s">
        <v>730</v>
      </c>
      <c r="I1841" t="s">
        <v>30</v>
      </c>
      <c r="J1841" s="21" t="s">
        <v>335</v>
      </c>
      <c r="K1841" s="71" t="s">
        <v>1521</v>
      </c>
      <c r="L1841" s="20">
        <v>62</v>
      </c>
      <c r="M1841" s="20">
        <v>60</v>
      </c>
      <c r="N1841" s="22">
        <v>0.967741935483871</v>
      </c>
      <c r="O1841" s="23">
        <v>3.1e-12</v>
      </c>
    </row>
    <row r="1842" spans="1:15">
      <c r="A1842" s="1" t="s">
        <v>1432</v>
      </c>
      <c r="B1842" s="13" t="s">
        <v>1506</v>
      </c>
      <c r="C1842" t="s">
        <v>1507</v>
      </c>
      <c r="D1842" s="78" t="s">
        <v>1434</v>
      </c>
      <c r="E1842" s="13" t="s">
        <v>1335</v>
      </c>
      <c r="H1842" t="s">
        <v>730</v>
      </c>
      <c r="I1842" t="s">
        <v>30</v>
      </c>
      <c r="J1842" s="21" t="s">
        <v>335</v>
      </c>
      <c r="K1842" s="71" t="s">
        <v>1522</v>
      </c>
      <c r="L1842" s="20">
        <v>34</v>
      </c>
      <c r="M1842" s="20">
        <v>32</v>
      </c>
      <c r="N1842" s="22">
        <v>0.941176470588235</v>
      </c>
      <c r="O1842" s="23">
        <v>1.6e-14</v>
      </c>
    </row>
    <row r="1843" spans="1:15">
      <c r="A1843" s="1" t="s">
        <v>1432</v>
      </c>
      <c r="B1843" s="13" t="s">
        <v>1506</v>
      </c>
      <c r="C1843" t="s">
        <v>1507</v>
      </c>
      <c r="D1843" s="78" t="s">
        <v>1434</v>
      </c>
      <c r="E1843" s="13" t="s">
        <v>1335</v>
      </c>
      <c r="H1843" t="s">
        <v>730</v>
      </c>
      <c r="I1843" t="s">
        <v>30</v>
      </c>
      <c r="J1843" s="21" t="s">
        <v>335</v>
      </c>
      <c r="K1843" s="71" t="s">
        <v>1523</v>
      </c>
      <c r="L1843" s="20">
        <v>38</v>
      </c>
      <c r="M1843" s="20">
        <v>36</v>
      </c>
      <c r="N1843" s="22">
        <v>0.947368421052632</v>
      </c>
      <c r="O1843" s="23">
        <v>1.6e-14</v>
      </c>
    </row>
    <row r="1844" spans="1:15">
      <c r="A1844" s="1" t="s">
        <v>1432</v>
      </c>
      <c r="B1844" s="13" t="s">
        <v>1506</v>
      </c>
      <c r="C1844" t="s">
        <v>1507</v>
      </c>
      <c r="D1844" s="78" t="s">
        <v>1434</v>
      </c>
      <c r="E1844" s="13" t="s">
        <v>1335</v>
      </c>
      <c r="H1844" t="s">
        <v>730</v>
      </c>
      <c r="I1844" t="s">
        <v>30</v>
      </c>
      <c r="J1844" s="21" t="s">
        <v>335</v>
      </c>
      <c r="K1844" s="71" t="s">
        <v>1524</v>
      </c>
      <c r="L1844" s="20">
        <v>43</v>
      </c>
      <c r="M1844" s="20">
        <v>40</v>
      </c>
      <c r="N1844" s="22">
        <v>0.930232558139535</v>
      </c>
      <c r="O1844" s="23">
        <v>1.5e-13</v>
      </c>
    </row>
    <row r="1845" spans="1:15">
      <c r="A1845" s="1" t="s">
        <v>1432</v>
      </c>
      <c r="B1845" s="13" t="s">
        <v>1506</v>
      </c>
      <c r="C1845" t="s">
        <v>1507</v>
      </c>
      <c r="D1845" s="78" t="s">
        <v>1434</v>
      </c>
      <c r="E1845" s="13" t="s">
        <v>1335</v>
      </c>
      <c r="H1845" t="s">
        <v>730</v>
      </c>
      <c r="I1845" t="s">
        <v>30</v>
      </c>
      <c r="J1845" s="21" t="s">
        <v>335</v>
      </c>
      <c r="K1845" s="71" t="s">
        <v>1525</v>
      </c>
      <c r="L1845" s="20">
        <v>43</v>
      </c>
      <c r="M1845" s="20">
        <v>39</v>
      </c>
      <c r="N1845" s="22">
        <v>0.906976744186046</v>
      </c>
      <c r="O1845" s="23">
        <v>8.3e-14</v>
      </c>
    </row>
    <row r="1846" spans="1:15">
      <c r="A1846" s="1" t="s">
        <v>1432</v>
      </c>
      <c r="B1846" s="13" t="s">
        <v>1506</v>
      </c>
      <c r="C1846" t="s">
        <v>1507</v>
      </c>
      <c r="D1846" s="78" t="s">
        <v>1434</v>
      </c>
      <c r="E1846" s="13" t="s">
        <v>1335</v>
      </c>
      <c r="H1846" t="s">
        <v>730</v>
      </c>
      <c r="I1846" t="s">
        <v>30</v>
      </c>
      <c r="J1846" s="21" t="s">
        <v>335</v>
      </c>
      <c r="K1846" s="71" t="s">
        <v>1526</v>
      </c>
      <c r="L1846" s="20">
        <v>38</v>
      </c>
      <c r="M1846" s="20">
        <v>34</v>
      </c>
      <c r="N1846" s="22">
        <v>0.894736842105263</v>
      </c>
      <c r="O1846" s="23">
        <v>2.4e-14</v>
      </c>
    </row>
    <row r="1847" spans="1:15">
      <c r="A1847" s="1" t="s">
        <v>1432</v>
      </c>
      <c r="B1847" s="13" t="s">
        <v>1506</v>
      </c>
      <c r="C1847" t="s">
        <v>1507</v>
      </c>
      <c r="D1847" s="78" t="s">
        <v>1434</v>
      </c>
      <c r="E1847" s="13" t="s">
        <v>1335</v>
      </c>
      <c r="H1847" t="s">
        <v>730</v>
      </c>
      <c r="I1847" t="s">
        <v>30</v>
      </c>
      <c r="J1847" s="21" t="s">
        <v>335</v>
      </c>
      <c r="K1847" s="71" t="s">
        <v>1527</v>
      </c>
      <c r="L1847" s="20">
        <v>47</v>
      </c>
      <c r="M1847" s="20">
        <v>45</v>
      </c>
      <c r="N1847" s="22">
        <v>0.957446808510638</v>
      </c>
      <c r="O1847" s="23">
        <v>1.7e-12</v>
      </c>
    </row>
    <row r="1848" spans="1:15">
      <c r="A1848" s="1" t="s">
        <v>1432</v>
      </c>
      <c r="B1848" s="13" t="s">
        <v>1506</v>
      </c>
      <c r="C1848" t="s">
        <v>1507</v>
      </c>
      <c r="D1848" s="78" t="s">
        <v>1434</v>
      </c>
      <c r="E1848" s="13" t="s">
        <v>1335</v>
      </c>
      <c r="H1848" t="s">
        <v>730</v>
      </c>
      <c r="I1848" t="s">
        <v>30</v>
      </c>
      <c r="J1848" s="21" t="s">
        <v>335</v>
      </c>
      <c r="K1848" s="71" t="s">
        <v>1528</v>
      </c>
      <c r="L1848" s="20">
        <v>50</v>
      </c>
      <c r="M1848" s="20">
        <v>42</v>
      </c>
      <c r="N1848" s="22">
        <v>0.84</v>
      </c>
      <c r="O1848" s="23">
        <v>4e-14</v>
      </c>
    </row>
    <row r="1849" spans="1:15">
      <c r="A1849" s="1" t="s">
        <v>1432</v>
      </c>
      <c r="B1849" s="13" t="s">
        <v>1506</v>
      </c>
      <c r="C1849" t="s">
        <v>1507</v>
      </c>
      <c r="D1849" s="78" t="s">
        <v>1434</v>
      </c>
      <c r="E1849" s="13" t="s">
        <v>1335</v>
      </c>
      <c r="H1849" t="s">
        <v>730</v>
      </c>
      <c r="I1849" t="s">
        <v>30</v>
      </c>
      <c r="J1849" s="21" t="s">
        <v>335</v>
      </c>
      <c r="K1849" s="71" t="s">
        <v>1529</v>
      </c>
      <c r="L1849" s="20">
        <v>47</v>
      </c>
      <c r="M1849" s="20">
        <v>38</v>
      </c>
      <c r="N1849" s="22">
        <v>0.808510638297872</v>
      </c>
      <c r="O1849" s="23">
        <v>2.8e-14</v>
      </c>
    </row>
    <row r="1850" spans="1:15">
      <c r="A1850" s="1" t="s">
        <v>1432</v>
      </c>
      <c r="B1850" s="13" t="s">
        <v>1506</v>
      </c>
      <c r="C1850" t="s">
        <v>1507</v>
      </c>
      <c r="D1850" s="78" t="s">
        <v>1434</v>
      </c>
      <c r="E1850" s="13" t="s">
        <v>1335</v>
      </c>
      <c r="H1850" t="s">
        <v>730</v>
      </c>
      <c r="I1850" t="s">
        <v>30</v>
      </c>
      <c r="J1850" s="21" t="s">
        <v>335</v>
      </c>
      <c r="K1850" s="71" t="s">
        <v>1530</v>
      </c>
      <c r="L1850" s="20">
        <v>50</v>
      </c>
      <c r="M1850" s="20">
        <v>47</v>
      </c>
      <c r="N1850" s="22">
        <v>0.94</v>
      </c>
      <c r="O1850" s="23">
        <v>1e-12</v>
      </c>
    </row>
    <row r="1851" spans="1:15">
      <c r="A1851" s="1" t="s">
        <v>1432</v>
      </c>
      <c r="B1851" s="13" t="s">
        <v>1506</v>
      </c>
      <c r="C1851" t="s">
        <v>1507</v>
      </c>
      <c r="D1851" s="78" t="s">
        <v>1434</v>
      </c>
      <c r="E1851" s="13" t="s">
        <v>1335</v>
      </c>
      <c r="H1851" t="s">
        <v>730</v>
      </c>
      <c r="I1851" t="s">
        <v>30</v>
      </c>
      <c r="J1851" s="21" t="s">
        <v>335</v>
      </c>
      <c r="K1851" s="71" t="s">
        <v>1531</v>
      </c>
      <c r="L1851" s="20">
        <v>31</v>
      </c>
      <c r="M1851" s="20">
        <v>26</v>
      </c>
      <c r="N1851" s="22">
        <v>0.838709677419355</v>
      </c>
      <c r="O1851" s="23">
        <v>4.1e-15</v>
      </c>
    </row>
    <row r="1852" spans="1:15">
      <c r="A1852" s="1" t="s">
        <v>1432</v>
      </c>
      <c r="B1852" s="13" t="s">
        <v>1506</v>
      </c>
      <c r="C1852" t="s">
        <v>1507</v>
      </c>
      <c r="D1852" s="78" t="s">
        <v>1434</v>
      </c>
      <c r="E1852" s="13" t="s">
        <v>1335</v>
      </c>
      <c r="H1852" t="s">
        <v>730</v>
      </c>
      <c r="I1852" t="s">
        <v>30</v>
      </c>
      <c r="J1852" s="21" t="s">
        <v>335</v>
      </c>
      <c r="K1852" s="71" t="s">
        <v>1532</v>
      </c>
      <c r="L1852" s="20">
        <v>24</v>
      </c>
      <c r="M1852" s="20">
        <v>22</v>
      </c>
      <c r="N1852" s="22">
        <v>0.916666666666667</v>
      </c>
      <c r="O1852" s="23">
        <v>5.4e-15</v>
      </c>
    </row>
    <row r="1853" spans="1:15">
      <c r="A1853" s="1" t="s">
        <v>1432</v>
      </c>
      <c r="B1853" s="13" t="s">
        <v>1506</v>
      </c>
      <c r="C1853" t="s">
        <v>1507</v>
      </c>
      <c r="D1853" s="78" t="s">
        <v>1434</v>
      </c>
      <c r="E1853" s="13" t="s">
        <v>1335</v>
      </c>
      <c r="H1853" t="s">
        <v>730</v>
      </c>
      <c r="I1853" t="s">
        <v>30</v>
      </c>
      <c r="J1853" s="21" t="s">
        <v>335</v>
      </c>
      <c r="K1853" s="71" t="s">
        <v>1533</v>
      </c>
      <c r="L1853" s="20">
        <v>32</v>
      </c>
      <c r="M1853" s="20">
        <v>29</v>
      </c>
      <c r="N1853" s="22">
        <v>0.90625</v>
      </c>
      <c r="O1853" s="23">
        <v>2.4e-14</v>
      </c>
    </row>
    <row r="1854" spans="1:15">
      <c r="A1854" s="1" t="s">
        <v>1432</v>
      </c>
      <c r="B1854" s="13" t="s">
        <v>1506</v>
      </c>
      <c r="C1854" t="s">
        <v>1507</v>
      </c>
      <c r="D1854" s="78" t="s">
        <v>1434</v>
      </c>
      <c r="E1854" s="13" t="s">
        <v>1335</v>
      </c>
      <c r="H1854" t="s">
        <v>730</v>
      </c>
      <c r="I1854" t="s">
        <v>30</v>
      </c>
      <c r="J1854" s="21" t="s">
        <v>335</v>
      </c>
      <c r="K1854" s="71" t="s">
        <v>1534</v>
      </c>
      <c r="L1854" s="20">
        <v>26</v>
      </c>
      <c r="M1854" s="20">
        <v>24</v>
      </c>
      <c r="N1854" s="22">
        <v>0.923076923076923</v>
      </c>
      <c r="O1854" s="23">
        <v>1.9e-14</v>
      </c>
    </row>
    <row r="1855" s="18" customFormat="1" spans="1:21">
      <c r="A1855" s="39" t="s">
        <v>1432</v>
      </c>
      <c r="B1855" s="40" t="s">
        <v>1506</v>
      </c>
      <c r="C1855" s="18" t="s">
        <v>1507</v>
      </c>
      <c r="D1855" s="81" t="s">
        <v>1434</v>
      </c>
      <c r="E1855" s="40" t="s">
        <v>1335</v>
      </c>
      <c r="H1855" s="18" t="s">
        <v>730</v>
      </c>
      <c r="I1855" s="18" t="s">
        <v>30</v>
      </c>
      <c r="J1855" s="43" t="s">
        <v>335</v>
      </c>
      <c r="K1855" s="79" t="s">
        <v>1535</v>
      </c>
      <c r="L1855" s="42">
        <v>29</v>
      </c>
      <c r="M1855" s="42">
        <v>27</v>
      </c>
      <c r="N1855" s="44">
        <v>0.931034482758621</v>
      </c>
      <c r="O1855" s="45">
        <v>2.4e-14</v>
      </c>
      <c r="P1855" s="39"/>
      <c r="U1855" s="39"/>
    </row>
    <row r="1856" spans="1:14">
      <c r="A1856" s="1" t="s">
        <v>1536</v>
      </c>
      <c r="B1856" s="13" t="s">
        <v>1537</v>
      </c>
      <c r="C1856" t="s">
        <v>1538</v>
      </c>
      <c r="D1856" s="7" t="s">
        <v>1539</v>
      </c>
      <c r="E1856" s="13" t="s">
        <v>1540</v>
      </c>
      <c r="H1856" t="s">
        <v>418</v>
      </c>
      <c r="I1856" t="s">
        <v>30</v>
      </c>
      <c r="J1856" s="21" t="s">
        <v>31</v>
      </c>
      <c r="K1856" s="71" t="s">
        <v>1541</v>
      </c>
      <c r="L1856" s="20">
        <v>79.71</v>
      </c>
      <c r="M1856" s="20">
        <v>79.59</v>
      </c>
      <c r="N1856" s="22">
        <v>0.99849454271735</v>
      </c>
    </row>
    <row r="1857" spans="1:14">
      <c r="A1857" s="1" t="s">
        <v>1536</v>
      </c>
      <c r="B1857" s="13" t="s">
        <v>1537</v>
      </c>
      <c r="C1857" t="s">
        <v>1538</v>
      </c>
      <c r="D1857" s="7" t="s">
        <v>1539</v>
      </c>
      <c r="E1857" s="13" t="s">
        <v>1540</v>
      </c>
      <c r="H1857" t="s">
        <v>418</v>
      </c>
      <c r="I1857" t="s">
        <v>30</v>
      </c>
      <c r="J1857" s="21" t="s">
        <v>31</v>
      </c>
      <c r="K1857" s="71" t="s">
        <v>1542</v>
      </c>
      <c r="L1857" s="20">
        <v>81.95</v>
      </c>
      <c r="M1857" s="20">
        <v>82.23</v>
      </c>
      <c r="N1857" s="22">
        <v>1.00341671751068</v>
      </c>
    </row>
    <row r="1858" spans="1:14">
      <c r="A1858" s="1" t="s">
        <v>1536</v>
      </c>
      <c r="B1858" s="13" t="s">
        <v>1537</v>
      </c>
      <c r="C1858" t="s">
        <v>1538</v>
      </c>
      <c r="D1858" s="7" t="s">
        <v>1539</v>
      </c>
      <c r="E1858" s="13" t="s">
        <v>1540</v>
      </c>
      <c r="H1858" t="s">
        <v>418</v>
      </c>
      <c r="I1858" t="s">
        <v>30</v>
      </c>
      <c r="J1858" s="21" t="s">
        <v>31</v>
      </c>
      <c r="K1858" s="71" t="s">
        <v>1543</v>
      </c>
      <c r="L1858" s="20">
        <v>78.68</v>
      </c>
      <c r="M1858" s="20">
        <v>78.59</v>
      </c>
      <c r="N1858" s="22">
        <v>0.998856126080325</v>
      </c>
    </row>
    <row r="1859" spans="1:14">
      <c r="A1859" s="1" t="s">
        <v>1536</v>
      </c>
      <c r="B1859" s="13" t="s">
        <v>1537</v>
      </c>
      <c r="C1859" t="s">
        <v>1538</v>
      </c>
      <c r="D1859" s="7" t="s">
        <v>1539</v>
      </c>
      <c r="E1859" s="13" t="s">
        <v>1540</v>
      </c>
      <c r="H1859" t="s">
        <v>418</v>
      </c>
      <c r="I1859" t="s">
        <v>30</v>
      </c>
      <c r="J1859" s="21" t="s">
        <v>31</v>
      </c>
      <c r="K1859" s="71" t="s">
        <v>1544</v>
      </c>
      <c r="L1859" s="20">
        <v>76.6</v>
      </c>
      <c r="M1859" s="20">
        <v>71.74</v>
      </c>
      <c r="N1859" s="22">
        <v>0.936553524804178</v>
      </c>
    </row>
    <row r="1860" spans="1:14">
      <c r="A1860" s="1" t="s">
        <v>1536</v>
      </c>
      <c r="B1860" s="13" t="s">
        <v>1537</v>
      </c>
      <c r="C1860" t="s">
        <v>1538</v>
      </c>
      <c r="D1860" s="7" t="s">
        <v>1539</v>
      </c>
      <c r="E1860" s="13" t="s">
        <v>1540</v>
      </c>
      <c r="H1860" t="s">
        <v>418</v>
      </c>
      <c r="I1860" t="s">
        <v>30</v>
      </c>
      <c r="J1860" s="21" t="s">
        <v>31</v>
      </c>
      <c r="K1860" s="71" t="s">
        <v>1545</v>
      </c>
      <c r="L1860" s="20">
        <v>83.54</v>
      </c>
      <c r="M1860" s="20">
        <v>82</v>
      </c>
      <c r="N1860" s="22">
        <v>0.981565717021786</v>
      </c>
    </row>
    <row r="1861" spans="1:14">
      <c r="A1861" s="1" t="s">
        <v>1536</v>
      </c>
      <c r="B1861" s="13" t="s">
        <v>1537</v>
      </c>
      <c r="C1861" t="s">
        <v>1538</v>
      </c>
      <c r="D1861" s="7" t="s">
        <v>1539</v>
      </c>
      <c r="E1861" s="13" t="s">
        <v>1540</v>
      </c>
      <c r="H1861" t="s">
        <v>418</v>
      </c>
      <c r="I1861" t="s">
        <v>30</v>
      </c>
      <c r="J1861" s="21" t="s">
        <v>31</v>
      </c>
      <c r="K1861" s="71" t="s">
        <v>1546</v>
      </c>
      <c r="L1861" s="20">
        <v>85.89</v>
      </c>
      <c r="M1861" s="20">
        <v>85.2</v>
      </c>
      <c r="N1861" s="22">
        <v>0.991966468739085</v>
      </c>
    </row>
    <row r="1862" spans="1:14">
      <c r="A1862" s="1" t="s">
        <v>1536</v>
      </c>
      <c r="B1862" s="13" t="s">
        <v>1537</v>
      </c>
      <c r="C1862" t="s">
        <v>1538</v>
      </c>
      <c r="D1862" s="7" t="s">
        <v>1539</v>
      </c>
      <c r="E1862" s="13" t="s">
        <v>1540</v>
      </c>
      <c r="H1862" t="s">
        <v>418</v>
      </c>
      <c r="I1862" t="s">
        <v>30</v>
      </c>
      <c r="J1862" s="21" t="s">
        <v>31</v>
      </c>
      <c r="K1862" s="71" t="s">
        <v>1547</v>
      </c>
      <c r="L1862" s="20">
        <v>70.23</v>
      </c>
      <c r="M1862" s="20">
        <v>63.89</v>
      </c>
      <c r="N1862" s="22">
        <v>0.909725188665812</v>
      </c>
    </row>
    <row r="1863" spans="1:14">
      <c r="A1863" s="1" t="s">
        <v>1536</v>
      </c>
      <c r="B1863" s="13" t="s">
        <v>1537</v>
      </c>
      <c r="C1863" t="s">
        <v>1538</v>
      </c>
      <c r="D1863" s="7" t="s">
        <v>1539</v>
      </c>
      <c r="E1863" s="13" t="s">
        <v>1540</v>
      </c>
      <c r="H1863" t="s">
        <v>418</v>
      </c>
      <c r="I1863" t="s">
        <v>30</v>
      </c>
      <c r="J1863" s="21" t="s">
        <v>31</v>
      </c>
      <c r="K1863" s="71" t="s">
        <v>1548</v>
      </c>
      <c r="L1863" s="20">
        <v>80.26</v>
      </c>
      <c r="M1863" s="20">
        <v>70.17</v>
      </c>
      <c r="N1863" s="22">
        <v>0.874283578370296</v>
      </c>
    </row>
    <row r="1864" spans="1:14">
      <c r="A1864" s="1" t="s">
        <v>1536</v>
      </c>
      <c r="B1864" s="13" t="s">
        <v>1537</v>
      </c>
      <c r="C1864" t="s">
        <v>1538</v>
      </c>
      <c r="D1864" s="7" t="s">
        <v>1539</v>
      </c>
      <c r="E1864" s="13" t="s">
        <v>1540</v>
      </c>
      <c r="H1864" t="s">
        <v>418</v>
      </c>
      <c r="I1864" t="s">
        <v>30</v>
      </c>
      <c r="J1864" s="21" t="s">
        <v>31</v>
      </c>
      <c r="K1864" s="71" t="s">
        <v>1549</v>
      </c>
      <c r="L1864" s="20">
        <v>75.52</v>
      </c>
      <c r="M1864" s="20">
        <v>75.57</v>
      </c>
      <c r="N1864" s="22">
        <v>1.00066207627119</v>
      </c>
    </row>
    <row r="1865" spans="1:14">
      <c r="A1865" s="1" t="s">
        <v>1536</v>
      </c>
      <c r="B1865" s="13" t="s">
        <v>1537</v>
      </c>
      <c r="C1865" t="s">
        <v>1538</v>
      </c>
      <c r="D1865" s="7" t="s">
        <v>1539</v>
      </c>
      <c r="E1865" s="13" t="s">
        <v>1540</v>
      </c>
      <c r="H1865" t="s">
        <v>418</v>
      </c>
      <c r="I1865" t="s">
        <v>30</v>
      </c>
      <c r="J1865" s="21" t="s">
        <v>31</v>
      </c>
      <c r="K1865" s="71" t="s">
        <v>1550</v>
      </c>
      <c r="L1865" s="20">
        <v>82.75</v>
      </c>
      <c r="M1865" s="20">
        <v>83.57</v>
      </c>
      <c r="N1865" s="22">
        <v>1.00990936555891</v>
      </c>
    </row>
    <row r="1866" spans="1:14">
      <c r="A1866" s="1" t="s">
        <v>1536</v>
      </c>
      <c r="B1866" s="13" t="s">
        <v>1537</v>
      </c>
      <c r="C1866" t="s">
        <v>1538</v>
      </c>
      <c r="D1866" s="7" t="s">
        <v>1539</v>
      </c>
      <c r="E1866" s="13" t="s">
        <v>1540</v>
      </c>
      <c r="H1866" t="s">
        <v>418</v>
      </c>
      <c r="I1866" t="s">
        <v>30</v>
      </c>
      <c r="J1866" s="21" t="s">
        <v>31</v>
      </c>
      <c r="K1866" s="71" t="s">
        <v>1551</v>
      </c>
      <c r="L1866" s="20">
        <v>64.42</v>
      </c>
      <c r="M1866" s="20">
        <v>64.24</v>
      </c>
      <c r="N1866" s="22">
        <v>0.997205836696678</v>
      </c>
    </row>
    <row r="1867" spans="1:14">
      <c r="A1867" s="1" t="s">
        <v>1536</v>
      </c>
      <c r="B1867" s="13" t="s">
        <v>1537</v>
      </c>
      <c r="C1867" t="s">
        <v>1538</v>
      </c>
      <c r="D1867" s="7" t="s">
        <v>1539</v>
      </c>
      <c r="E1867" s="13" t="s">
        <v>1540</v>
      </c>
      <c r="H1867" t="s">
        <v>418</v>
      </c>
      <c r="I1867" t="s">
        <v>30</v>
      </c>
      <c r="J1867" s="21" t="s">
        <v>31</v>
      </c>
      <c r="K1867" s="71" t="s">
        <v>1552</v>
      </c>
      <c r="L1867" s="20">
        <v>75.99</v>
      </c>
      <c r="M1867" s="20">
        <v>77.04</v>
      </c>
      <c r="N1867" s="22">
        <v>1.01381760757994</v>
      </c>
    </row>
    <row r="1868" spans="1:14">
      <c r="A1868" s="1" t="s">
        <v>1536</v>
      </c>
      <c r="B1868" s="13" t="s">
        <v>1537</v>
      </c>
      <c r="C1868" t="s">
        <v>1538</v>
      </c>
      <c r="D1868" s="7" t="s">
        <v>1539</v>
      </c>
      <c r="E1868" s="13" t="s">
        <v>1540</v>
      </c>
      <c r="H1868" t="s">
        <v>418</v>
      </c>
      <c r="I1868" t="s">
        <v>30</v>
      </c>
      <c r="J1868" s="21" t="s">
        <v>31</v>
      </c>
      <c r="K1868" s="71" t="s">
        <v>1553</v>
      </c>
      <c r="L1868" s="20">
        <v>77.01</v>
      </c>
      <c r="M1868" s="20">
        <v>75.49</v>
      </c>
      <c r="N1868" s="22">
        <v>0.980262303596935</v>
      </c>
    </row>
    <row r="1869" spans="1:14">
      <c r="A1869" s="1" t="s">
        <v>1536</v>
      </c>
      <c r="B1869" s="13" t="s">
        <v>1537</v>
      </c>
      <c r="C1869" t="s">
        <v>1538</v>
      </c>
      <c r="D1869" s="7" t="s">
        <v>1539</v>
      </c>
      <c r="E1869" s="13" t="s">
        <v>1540</v>
      </c>
      <c r="H1869" t="s">
        <v>418</v>
      </c>
      <c r="I1869" t="s">
        <v>30</v>
      </c>
      <c r="J1869" s="21" t="s">
        <v>31</v>
      </c>
      <c r="K1869" s="71" t="s">
        <v>1554</v>
      </c>
      <c r="L1869" s="20">
        <v>66.59</v>
      </c>
      <c r="M1869" s="20">
        <v>69.01</v>
      </c>
      <c r="N1869" s="22">
        <v>1.03634179306202</v>
      </c>
    </row>
    <row r="1870" spans="1:14">
      <c r="A1870" s="1" t="s">
        <v>1536</v>
      </c>
      <c r="B1870" s="13" t="s">
        <v>1537</v>
      </c>
      <c r="C1870" t="s">
        <v>1538</v>
      </c>
      <c r="D1870" s="7" t="s">
        <v>1539</v>
      </c>
      <c r="E1870" s="13" t="s">
        <v>1540</v>
      </c>
      <c r="H1870" t="s">
        <v>418</v>
      </c>
      <c r="I1870" t="s">
        <v>30</v>
      </c>
      <c r="J1870" s="21" t="s">
        <v>31</v>
      </c>
      <c r="K1870" s="71" t="s">
        <v>1555</v>
      </c>
      <c r="L1870" s="20">
        <v>56.43</v>
      </c>
      <c r="M1870" s="20">
        <v>57.57</v>
      </c>
      <c r="N1870" s="22">
        <v>1.02020202020202</v>
      </c>
    </row>
    <row r="1871" spans="1:14">
      <c r="A1871" s="1" t="s">
        <v>1536</v>
      </c>
      <c r="B1871" s="13" t="s">
        <v>1537</v>
      </c>
      <c r="C1871" t="s">
        <v>1538</v>
      </c>
      <c r="D1871" s="7" t="s">
        <v>1539</v>
      </c>
      <c r="E1871" s="13" t="s">
        <v>1540</v>
      </c>
      <c r="H1871" t="s">
        <v>418</v>
      </c>
      <c r="I1871" t="s">
        <v>30</v>
      </c>
      <c r="J1871" s="21" t="s">
        <v>31</v>
      </c>
      <c r="K1871" s="71" t="s">
        <v>1556</v>
      </c>
      <c r="L1871" s="20">
        <v>62.79</v>
      </c>
      <c r="M1871" s="20">
        <v>63.51</v>
      </c>
      <c r="N1871" s="22">
        <v>1.01146679407549</v>
      </c>
    </row>
    <row r="1872" spans="1:14">
      <c r="A1872" s="1" t="s">
        <v>1536</v>
      </c>
      <c r="B1872" s="13" t="s">
        <v>1537</v>
      </c>
      <c r="C1872" t="s">
        <v>1538</v>
      </c>
      <c r="D1872" s="7" t="s">
        <v>1539</v>
      </c>
      <c r="E1872" s="13" t="s">
        <v>1540</v>
      </c>
      <c r="H1872" t="s">
        <v>418</v>
      </c>
      <c r="I1872" t="s">
        <v>30</v>
      </c>
      <c r="J1872" s="21" t="s">
        <v>31</v>
      </c>
      <c r="K1872" s="71" t="s">
        <v>1557</v>
      </c>
      <c r="L1872" s="20">
        <v>62.08</v>
      </c>
      <c r="M1872" s="20">
        <v>64.9</v>
      </c>
      <c r="N1872" s="22">
        <v>1.04542525773196</v>
      </c>
    </row>
    <row r="1873" spans="1:14">
      <c r="A1873" s="1" t="s">
        <v>1536</v>
      </c>
      <c r="B1873" s="13" t="s">
        <v>1537</v>
      </c>
      <c r="C1873" t="s">
        <v>1538</v>
      </c>
      <c r="D1873" s="7" t="s">
        <v>1539</v>
      </c>
      <c r="E1873" s="13" t="s">
        <v>1540</v>
      </c>
      <c r="H1873" t="s">
        <v>418</v>
      </c>
      <c r="I1873" t="s">
        <v>30</v>
      </c>
      <c r="J1873" s="21" t="s">
        <v>31</v>
      </c>
      <c r="K1873" s="71" t="s">
        <v>1558</v>
      </c>
      <c r="L1873" s="20">
        <v>69.67</v>
      </c>
      <c r="M1873" s="20">
        <v>70.96</v>
      </c>
      <c r="N1873" s="22">
        <v>1.01851586048514</v>
      </c>
    </row>
    <row r="1874" spans="1:14">
      <c r="A1874" s="1" t="s">
        <v>1536</v>
      </c>
      <c r="B1874" s="13" t="s">
        <v>1537</v>
      </c>
      <c r="C1874" t="s">
        <v>1538</v>
      </c>
      <c r="D1874" s="7" t="s">
        <v>1539</v>
      </c>
      <c r="E1874" s="13" t="s">
        <v>1540</v>
      </c>
      <c r="H1874" t="s">
        <v>418</v>
      </c>
      <c r="I1874" t="s">
        <v>30</v>
      </c>
      <c r="J1874" s="21" t="s">
        <v>31</v>
      </c>
      <c r="K1874" s="71" t="s">
        <v>1559</v>
      </c>
      <c r="L1874" s="20">
        <v>73.91</v>
      </c>
      <c r="M1874" s="20">
        <v>74.41</v>
      </c>
      <c r="N1874" s="22">
        <v>1.00676498444054</v>
      </c>
    </row>
    <row r="1875" spans="1:14">
      <c r="A1875" s="1" t="s">
        <v>1536</v>
      </c>
      <c r="B1875" s="13" t="s">
        <v>1537</v>
      </c>
      <c r="C1875" t="s">
        <v>1538</v>
      </c>
      <c r="D1875" s="7" t="s">
        <v>1539</v>
      </c>
      <c r="E1875" s="13" t="s">
        <v>1540</v>
      </c>
      <c r="H1875" t="s">
        <v>418</v>
      </c>
      <c r="I1875" t="s">
        <v>30</v>
      </c>
      <c r="J1875" s="21" t="s">
        <v>31</v>
      </c>
      <c r="K1875" s="71" t="s">
        <v>1560</v>
      </c>
      <c r="L1875" s="20">
        <v>66.53</v>
      </c>
      <c r="M1875" s="20">
        <v>67.62</v>
      </c>
      <c r="N1875" s="22">
        <v>1.01638358635202</v>
      </c>
    </row>
    <row r="1876" spans="1:14">
      <c r="A1876" s="1" t="s">
        <v>1536</v>
      </c>
      <c r="B1876" s="13" t="s">
        <v>1537</v>
      </c>
      <c r="C1876" t="s">
        <v>1538</v>
      </c>
      <c r="D1876" s="7" t="s">
        <v>1539</v>
      </c>
      <c r="E1876" s="13" t="s">
        <v>1540</v>
      </c>
      <c r="H1876" t="s">
        <v>418</v>
      </c>
      <c r="I1876" t="s">
        <v>30</v>
      </c>
      <c r="J1876" s="21" t="s">
        <v>31</v>
      </c>
      <c r="K1876" s="71" t="s">
        <v>1561</v>
      </c>
      <c r="L1876" s="20">
        <v>77.14</v>
      </c>
      <c r="M1876" s="20">
        <v>77.57</v>
      </c>
      <c r="N1876" s="22">
        <v>1.00557428052891</v>
      </c>
    </row>
    <row r="1877" spans="1:14">
      <c r="A1877" s="1" t="s">
        <v>1536</v>
      </c>
      <c r="B1877" s="13" t="s">
        <v>1537</v>
      </c>
      <c r="C1877" t="s">
        <v>1538</v>
      </c>
      <c r="D1877" s="7" t="s">
        <v>1539</v>
      </c>
      <c r="E1877" s="13" t="s">
        <v>1540</v>
      </c>
      <c r="H1877" t="s">
        <v>418</v>
      </c>
      <c r="I1877" t="s">
        <v>30</v>
      </c>
      <c r="J1877" s="21" t="s">
        <v>31</v>
      </c>
      <c r="K1877" s="71" t="s">
        <v>1562</v>
      </c>
      <c r="L1877" s="20">
        <v>70.64</v>
      </c>
      <c r="M1877" s="20">
        <v>71.67</v>
      </c>
      <c r="N1877" s="22">
        <v>1.01458097395243</v>
      </c>
    </row>
    <row r="1878" spans="1:14">
      <c r="A1878" s="1" t="s">
        <v>1536</v>
      </c>
      <c r="B1878" s="13" t="s">
        <v>1537</v>
      </c>
      <c r="C1878" t="s">
        <v>1538</v>
      </c>
      <c r="D1878" s="7" t="s">
        <v>1539</v>
      </c>
      <c r="E1878" s="13" t="s">
        <v>1540</v>
      </c>
      <c r="H1878" t="s">
        <v>418</v>
      </c>
      <c r="I1878" t="s">
        <v>30</v>
      </c>
      <c r="J1878" s="21" t="s">
        <v>31</v>
      </c>
      <c r="K1878" s="71" t="s">
        <v>1563</v>
      </c>
      <c r="L1878" s="20">
        <v>72.49</v>
      </c>
      <c r="M1878" s="20">
        <v>73.74</v>
      </c>
      <c r="N1878" s="22">
        <v>1.01724375775969</v>
      </c>
    </row>
    <row r="1879" spans="1:14">
      <c r="A1879" s="1" t="s">
        <v>1536</v>
      </c>
      <c r="B1879" s="13" t="s">
        <v>1537</v>
      </c>
      <c r="C1879" t="s">
        <v>1538</v>
      </c>
      <c r="D1879" s="7" t="s">
        <v>1539</v>
      </c>
      <c r="E1879" s="13" t="s">
        <v>1540</v>
      </c>
      <c r="H1879" t="s">
        <v>418</v>
      </c>
      <c r="I1879" t="s">
        <v>30</v>
      </c>
      <c r="J1879" s="21" t="s">
        <v>31</v>
      </c>
      <c r="K1879" s="71" t="s">
        <v>1564</v>
      </c>
      <c r="L1879" s="20">
        <v>72.59</v>
      </c>
      <c r="M1879" s="20">
        <v>73.59</v>
      </c>
      <c r="N1879" s="22">
        <v>1.01377600220416</v>
      </c>
    </row>
    <row r="1880" spans="1:14">
      <c r="A1880" s="1" t="s">
        <v>1536</v>
      </c>
      <c r="B1880" s="13" t="s">
        <v>1537</v>
      </c>
      <c r="C1880" t="s">
        <v>1538</v>
      </c>
      <c r="D1880" s="7" t="s">
        <v>1539</v>
      </c>
      <c r="E1880" s="13" t="s">
        <v>1540</v>
      </c>
      <c r="H1880" t="s">
        <v>418</v>
      </c>
      <c r="I1880" t="s">
        <v>30</v>
      </c>
      <c r="J1880" s="21" t="s">
        <v>31</v>
      </c>
      <c r="K1880" s="71" t="s">
        <v>1565</v>
      </c>
      <c r="L1880" s="20">
        <v>74.49</v>
      </c>
      <c r="M1880" s="20">
        <v>75.68</v>
      </c>
      <c r="N1880" s="22">
        <v>1.01597529869781</v>
      </c>
    </row>
    <row r="1881" spans="1:14">
      <c r="A1881" s="1" t="s">
        <v>1536</v>
      </c>
      <c r="B1881" s="13" t="s">
        <v>1537</v>
      </c>
      <c r="C1881" t="s">
        <v>1538</v>
      </c>
      <c r="D1881" s="7" t="s">
        <v>1539</v>
      </c>
      <c r="E1881" s="13" t="s">
        <v>1540</v>
      </c>
      <c r="H1881" t="s">
        <v>418</v>
      </c>
      <c r="I1881" t="s">
        <v>30</v>
      </c>
      <c r="J1881" s="21" t="s">
        <v>31</v>
      </c>
      <c r="K1881" s="71" t="s">
        <v>1566</v>
      </c>
      <c r="L1881" s="20">
        <v>69.06</v>
      </c>
      <c r="M1881" s="20">
        <v>69.66</v>
      </c>
      <c r="N1881" s="22">
        <v>1.00868809730669</v>
      </c>
    </row>
    <row r="1882" spans="1:14">
      <c r="A1882" s="1" t="s">
        <v>1536</v>
      </c>
      <c r="B1882" s="13" t="s">
        <v>1537</v>
      </c>
      <c r="C1882" t="s">
        <v>1538</v>
      </c>
      <c r="D1882" s="7" t="s">
        <v>1539</v>
      </c>
      <c r="E1882" s="13" t="s">
        <v>1540</v>
      </c>
      <c r="H1882" t="s">
        <v>418</v>
      </c>
      <c r="I1882" t="s">
        <v>30</v>
      </c>
      <c r="J1882" s="21" t="s">
        <v>31</v>
      </c>
      <c r="K1882" s="71" t="s">
        <v>1567</v>
      </c>
      <c r="L1882" s="20">
        <v>68.99</v>
      </c>
      <c r="M1882" s="20">
        <v>70.03</v>
      </c>
      <c r="N1882" s="22">
        <v>1.01507464849978</v>
      </c>
    </row>
    <row r="1883" spans="1:14">
      <c r="A1883" s="1" t="s">
        <v>1536</v>
      </c>
      <c r="B1883" s="13" t="s">
        <v>1537</v>
      </c>
      <c r="C1883" t="s">
        <v>1538</v>
      </c>
      <c r="D1883" s="7" t="s">
        <v>1539</v>
      </c>
      <c r="E1883" s="13" t="s">
        <v>1540</v>
      </c>
      <c r="H1883" t="s">
        <v>418</v>
      </c>
      <c r="I1883" t="s">
        <v>30</v>
      </c>
      <c r="J1883" s="21" t="s">
        <v>31</v>
      </c>
      <c r="K1883" s="71" t="s">
        <v>1568</v>
      </c>
      <c r="L1883" s="20">
        <v>62.08</v>
      </c>
      <c r="M1883" s="20">
        <v>60.38</v>
      </c>
      <c r="N1883" s="22">
        <v>0.972615979381443</v>
      </c>
    </row>
    <row r="1884" spans="1:14">
      <c r="A1884" s="1" t="s">
        <v>1536</v>
      </c>
      <c r="B1884" s="13" t="s">
        <v>1537</v>
      </c>
      <c r="C1884" t="s">
        <v>1538</v>
      </c>
      <c r="D1884" s="7" t="s">
        <v>1539</v>
      </c>
      <c r="E1884" s="13" t="s">
        <v>1540</v>
      </c>
      <c r="H1884" t="s">
        <v>418</v>
      </c>
      <c r="I1884" t="s">
        <v>30</v>
      </c>
      <c r="J1884" s="21" t="s">
        <v>31</v>
      </c>
      <c r="K1884" s="71" t="s">
        <v>1569</v>
      </c>
      <c r="L1884" s="20">
        <v>61.49</v>
      </c>
      <c r="M1884" s="20">
        <v>61.76</v>
      </c>
      <c r="N1884" s="22">
        <v>1.00439095787933</v>
      </c>
    </row>
    <row r="1885" spans="1:14">
      <c r="A1885" s="1" t="s">
        <v>1536</v>
      </c>
      <c r="B1885" s="13" t="s">
        <v>1537</v>
      </c>
      <c r="C1885" t="s">
        <v>1538</v>
      </c>
      <c r="D1885" s="7" t="s">
        <v>1539</v>
      </c>
      <c r="E1885" s="13" t="s">
        <v>1540</v>
      </c>
      <c r="H1885" t="s">
        <v>418</v>
      </c>
      <c r="I1885" t="s">
        <v>30</v>
      </c>
      <c r="J1885" s="21" t="s">
        <v>31</v>
      </c>
      <c r="K1885" s="71" t="s">
        <v>1570</v>
      </c>
      <c r="L1885" s="20">
        <v>70.96</v>
      </c>
      <c r="M1885" s="20">
        <v>71.74</v>
      </c>
      <c r="N1885" s="22">
        <v>1.01099210822999</v>
      </c>
    </row>
    <row r="1886" spans="1:14">
      <c r="A1886" s="1" t="s">
        <v>1536</v>
      </c>
      <c r="B1886" s="13" t="s">
        <v>1537</v>
      </c>
      <c r="C1886" t="s">
        <v>1538</v>
      </c>
      <c r="D1886" s="7" t="s">
        <v>1539</v>
      </c>
      <c r="E1886" s="13" t="s">
        <v>1540</v>
      </c>
      <c r="H1886" t="s">
        <v>418</v>
      </c>
      <c r="I1886" t="s">
        <v>30</v>
      </c>
      <c r="J1886" s="21" t="s">
        <v>31</v>
      </c>
      <c r="K1886" s="71" t="s">
        <v>1571</v>
      </c>
      <c r="L1886" s="20">
        <v>58.39</v>
      </c>
      <c r="M1886" s="20">
        <v>57.42</v>
      </c>
      <c r="N1886" s="22">
        <v>0.983387566364104</v>
      </c>
    </row>
    <row r="1887" spans="1:14">
      <c r="A1887" s="1" t="s">
        <v>1536</v>
      </c>
      <c r="B1887" s="13" t="s">
        <v>1537</v>
      </c>
      <c r="C1887" t="s">
        <v>1538</v>
      </c>
      <c r="D1887" s="7" t="s">
        <v>1539</v>
      </c>
      <c r="E1887" s="13" t="s">
        <v>1540</v>
      </c>
      <c r="H1887" t="s">
        <v>418</v>
      </c>
      <c r="I1887" t="s">
        <v>30</v>
      </c>
      <c r="J1887" s="21" t="s">
        <v>31</v>
      </c>
      <c r="K1887" s="71" t="s">
        <v>1572</v>
      </c>
      <c r="L1887" s="20">
        <v>70.28</v>
      </c>
      <c r="M1887" s="20">
        <v>71.33</v>
      </c>
      <c r="N1887" s="22">
        <v>1.01494023904382</v>
      </c>
    </row>
    <row r="1888" spans="1:14">
      <c r="A1888" s="1" t="s">
        <v>1536</v>
      </c>
      <c r="B1888" s="13" t="s">
        <v>1537</v>
      </c>
      <c r="C1888" t="s">
        <v>1538</v>
      </c>
      <c r="D1888" s="7" t="s">
        <v>1539</v>
      </c>
      <c r="E1888" s="13" t="s">
        <v>1540</v>
      </c>
      <c r="H1888" t="s">
        <v>418</v>
      </c>
      <c r="I1888" t="s">
        <v>30</v>
      </c>
      <c r="J1888" s="21" t="s">
        <v>31</v>
      </c>
      <c r="K1888" s="71" t="s">
        <v>1573</v>
      </c>
      <c r="L1888" s="20">
        <v>70.02</v>
      </c>
      <c r="M1888" s="20">
        <v>67.9</v>
      </c>
      <c r="N1888" s="22">
        <v>0.969722936303913</v>
      </c>
    </row>
    <row r="1889" spans="1:14">
      <c r="A1889" s="1" t="s">
        <v>1536</v>
      </c>
      <c r="B1889" s="13" t="s">
        <v>1537</v>
      </c>
      <c r="C1889" t="s">
        <v>1538</v>
      </c>
      <c r="D1889" s="7" t="s">
        <v>1539</v>
      </c>
      <c r="E1889" s="13" t="s">
        <v>1540</v>
      </c>
      <c r="H1889" t="s">
        <v>418</v>
      </c>
      <c r="I1889" t="s">
        <v>30</v>
      </c>
      <c r="J1889" s="21" t="s">
        <v>31</v>
      </c>
      <c r="K1889" s="71" t="s">
        <v>1574</v>
      </c>
      <c r="L1889" s="20">
        <v>72.09</v>
      </c>
      <c r="M1889" s="20">
        <v>69.08</v>
      </c>
      <c r="N1889" s="22">
        <v>0.958246636149258</v>
      </c>
    </row>
    <row r="1890" spans="1:14">
      <c r="A1890" s="1" t="s">
        <v>1536</v>
      </c>
      <c r="B1890" s="13" t="s">
        <v>1537</v>
      </c>
      <c r="C1890" t="s">
        <v>1538</v>
      </c>
      <c r="D1890" s="7" t="s">
        <v>1539</v>
      </c>
      <c r="E1890" s="13" t="s">
        <v>1540</v>
      </c>
      <c r="H1890" t="s">
        <v>418</v>
      </c>
      <c r="I1890" t="s">
        <v>30</v>
      </c>
      <c r="J1890" s="21" t="s">
        <v>31</v>
      </c>
      <c r="K1890" s="71" t="s">
        <v>1575</v>
      </c>
      <c r="L1890" s="20">
        <v>73.7</v>
      </c>
      <c r="M1890" s="20">
        <v>70.69</v>
      </c>
      <c r="N1890" s="22">
        <v>0.959158751696065</v>
      </c>
    </row>
    <row r="1891" spans="1:14">
      <c r="A1891" s="1" t="s">
        <v>1536</v>
      </c>
      <c r="B1891" s="13" t="s">
        <v>1537</v>
      </c>
      <c r="C1891" t="s">
        <v>1538</v>
      </c>
      <c r="D1891" s="7" t="s">
        <v>1539</v>
      </c>
      <c r="E1891" s="13" t="s">
        <v>1540</v>
      </c>
      <c r="H1891" t="s">
        <v>418</v>
      </c>
      <c r="I1891" t="s">
        <v>30</v>
      </c>
      <c r="J1891" s="21" t="s">
        <v>31</v>
      </c>
      <c r="K1891" s="71" t="s">
        <v>1576</v>
      </c>
      <c r="L1891" s="20">
        <v>81.96</v>
      </c>
      <c r="M1891" s="20">
        <v>79.33</v>
      </c>
      <c r="N1891" s="22">
        <v>0.967911176183504</v>
      </c>
    </row>
    <row r="1892" spans="1:14">
      <c r="A1892" s="1" t="s">
        <v>1536</v>
      </c>
      <c r="B1892" s="13" t="s">
        <v>1537</v>
      </c>
      <c r="C1892" t="s">
        <v>1538</v>
      </c>
      <c r="D1892" s="7" t="s">
        <v>1539</v>
      </c>
      <c r="E1892" s="13" t="s">
        <v>1540</v>
      </c>
      <c r="H1892" t="s">
        <v>418</v>
      </c>
      <c r="I1892" t="s">
        <v>30</v>
      </c>
      <c r="J1892" s="21" t="s">
        <v>31</v>
      </c>
      <c r="K1892" s="71" t="s">
        <v>1577</v>
      </c>
      <c r="L1892" s="20">
        <v>69.9</v>
      </c>
      <c r="M1892" s="20">
        <v>66.43</v>
      </c>
      <c r="N1892" s="22">
        <v>0.95035765379113</v>
      </c>
    </row>
    <row r="1893" spans="1:14">
      <c r="A1893" s="1" t="s">
        <v>1536</v>
      </c>
      <c r="B1893" s="13" t="s">
        <v>1537</v>
      </c>
      <c r="C1893" t="s">
        <v>1538</v>
      </c>
      <c r="D1893" s="7" t="s">
        <v>1539</v>
      </c>
      <c r="E1893" s="13" t="s">
        <v>1540</v>
      </c>
      <c r="H1893" t="s">
        <v>418</v>
      </c>
      <c r="I1893" t="s">
        <v>30</v>
      </c>
      <c r="J1893" s="21" t="s">
        <v>31</v>
      </c>
      <c r="K1893" s="71" t="s">
        <v>1578</v>
      </c>
      <c r="L1893" s="20">
        <v>81.45</v>
      </c>
      <c r="M1893" s="20">
        <v>68.71</v>
      </c>
      <c r="N1893" s="22">
        <v>0.843585021485574</v>
      </c>
    </row>
    <row r="1894" spans="1:14">
      <c r="A1894" s="1" t="s">
        <v>1536</v>
      </c>
      <c r="B1894" s="13" t="s">
        <v>1537</v>
      </c>
      <c r="C1894" t="s">
        <v>1538</v>
      </c>
      <c r="D1894" s="7" t="s">
        <v>1539</v>
      </c>
      <c r="E1894" s="13" t="s">
        <v>1540</v>
      </c>
      <c r="H1894" t="s">
        <v>418</v>
      </c>
      <c r="I1894" t="s">
        <v>30</v>
      </c>
      <c r="J1894" s="21" t="s">
        <v>31</v>
      </c>
      <c r="K1894" s="71" t="s">
        <v>1579</v>
      </c>
      <c r="L1894" s="20">
        <v>69.8</v>
      </c>
      <c r="M1894" s="20">
        <v>66.87</v>
      </c>
      <c r="N1894" s="22">
        <v>0.958022922636103</v>
      </c>
    </row>
    <row r="1895" spans="1:14">
      <c r="A1895" s="1" t="s">
        <v>1536</v>
      </c>
      <c r="B1895" s="13" t="s">
        <v>1537</v>
      </c>
      <c r="C1895" t="s">
        <v>1538</v>
      </c>
      <c r="D1895" s="7" t="s">
        <v>1539</v>
      </c>
      <c r="E1895" s="13" t="s">
        <v>1540</v>
      </c>
      <c r="H1895" t="s">
        <v>418</v>
      </c>
      <c r="I1895" t="s">
        <v>30</v>
      </c>
      <c r="J1895" s="21" t="s">
        <v>31</v>
      </c>
      <c r="K1895" s="71" t="s">
        <v>1580</v>
      </c>
      <c r="L1895" s="20">
        <v>84.1</v>
      </c>
      <c r="M1895" s="20">
        <v>82.13</v>
      </c>
      <c r="N1895" s="22">
        <v>0.976575505350773</v>
      </c>
    </row>
    <row r="1896" spans="1:14">
      <c r="A1896" s="1" t="s">
        <v>1536</v>
      </c>
      <c r="B1896" s="13" t="s">
        <v>1537</v>
      </c>
      <c r="C1896" t="s">
        <v>1538</v>
      </c>
      <c r="D1896" s="7" t="s">
        <v>1539</v>
      </c>
      <c r="E1896" s="13" t="s">
        <v>1540</v>
      </c>
      <c r="H1896" t="s">
        <v>418</v>
      </c>
      <c r="I1896" t="s">
        <v>30</v>
      </c>
      <c r="J1896" s="21" t="s">
        <v>31</v>
      </c>
      <c r="K1896" s="71" t="s">
        <v>1581</v>
      </c>
      <c r="L1896" s="20">
        <v>82.86</v>
      </c>
      <c r="M1896" s="20">
        <v>81.32</v>
      </c>
      <c r="N1896" s="22">
        <v>0.981414433985035</v>
      </c>
    </row>
    <row r="1897" spans="1:14">
      <c r="A1897" s="1" t="s">
        <v>1536</v>
      </c>
      <c r="B1897" s="13" t="s">
        <v>1537</v>
      </c>
      <c r="C1897" t="s">
        <v>1538</v>
      </c>
      <c r="D1897" s="7" t="s">
        <v>1539</v>
      </c>
      <c r="E1897" s="13" t="s">
        <v>1540</v>
      </c>
      <c r="H1897" t="s">
        <v>418</v>
      </c>
      <c r="I1897" t="s">
        <v>30</v>
      </c>
      <c r="J1897" s="21" t="s">
        <v>31</v>
      </c>
      <c r="K1897" s="71" t="s">
        <v>1582</v>
      </c>
      <c r="L1897" s="20">
        <v>80.28</v>
      </c>
      <c r="M1897" s="20">
        <v>78.05</v>
      </c>
      <c r="N1897" s="22">
        <v>0.972222222222222</v>
      </c>
    </row>
    <row r="1898" spans="1:14">
      <c r="A1898" s="1" t="s">
        <v>1536</v>
      </c>
      <c r="B1898" s="13" t="s">
        <v>1537</v>
      </c>
      <c r="C1898" t="s">
        <v>1538</v>
      </c>
      <c r="D1898" s="7" t="s">
        <v>1539</v>
      </c>
      <c r="E1898" s="13" t="s">
        <v>1540</v>
      </c>
      <c r="H1898" t="s">
        <v>418</v>
      </c>
      <c r="I1898" t="s">
        <v>30</v>
      </c>
      <c r="J1898" s="21" t="s">
        <v>31</v>
      </c>
      <c r="K1898" s="71" t="s">
        <v>1583</v>
      </c>
      <c r="L1898" s="20">
        <v>77.94</v>
      </c>
      <c r="M1898" s="20">
        <v>76</v>
      </c>
      <c r="N1898" s="22">
        <v>0.975109058249936</v>
      </c>
    </row>
    <row r="1899" spans="1:14">
      <c r="A1899" s="1" t="s">
        <v>1536</v>
      </c>
      <c r="B1899" s="13" t="s">
        <v>1537</v>
      </c>
      <c r="C1899" t="s">
        <v>1538</v>
      </c>
      <c r="D1899" s="7" t="s">
        <v>1539</v>
      </c>
      <c r="E1899" s="13" t="s">
        <v>1540</v>
      </c>
      <c r="H1899" t="s">
        <v>418</v>
      </c>
      <c r="I1899" t="s">
        <v>30</v>
      </c>
      <c r="J1899" s="21" t="s">
        <v>31</v>
      </c>
      <c r="K1899" s="71" t="s">
        <v>1584</v>
      </c>
      <c r="L1899" s="20">
        <v>81.32</v>
      </c>
      <c r="M1899" s="20">
        <v>66.04</v>
      </c>
      <c r="N1899" s="22">
        <v>0.812100344318741</v>
      </c>
    </row>
    <row r="1900" spans="1:14">
      <c r="A1900" s="1" t="s">
        <v>1536</v>
      </c>
      <c r="B1900" s="13" t="s">
        <v>1537</v>
      </c>
      <c r="C1900" t="s">
        <v>1538</v>
      </c>
      <c r="D1900" s="7" t="s">
        <v>1539</v>
      </c>
      <c r="E1900" s="13" t="s">
        <v>1540</v>
      </c>
      <c r="H1900" t="s">
        <v>418</v>
      </c>
      <c r="I1900" t="s">
        <v>30</v>
      </c>
      <c r="J1900" s="21" t="s">
        <v>31</v>
      </c>
      <c r="K1900" s="71" t="s">
        <v>1585</v>
      </c>
      <c r="L1900" s="20">
        <v>76.35</v>
      </c>
      <c r="M1900" s="20">
        <v>72.1</v>
      </c>
      <c r="N1900" s="22">
        <v>0.944335297969876</v>
      </c>
    </row>
    <row r="1901" spans="1:14">
      <c r="A1901" s="1" t="s">
        <v>1536</v>
      </c>
      <c r="B1901" s="13" t="s">
        <v>1537</v>
      </c>
      <c r="C1901" t="s">
        <v>1538</v>
      </c>
      <c r="D1901" s="7" t="s">
        <v>1539</v>
      </c>
      <c r="E1901" s="13" t="s">
        <v>1540</v>
      </c>
      <c r="H1901" t="s">
        <v>418</v>
      </c>
      <c r="I1901" t="s">
        <v>30</v>
      </c>
      <c r="J1901" s="21" t="s">
        <v>31</v>
      </c>
      <c r="K1901" s="71" t="s">
        <v>1586</v>
      </c>
      <c r="L1901" s="20">
        <v>71.94</v>
      </c>
      <c r="M1901" s="20">
        <v>65.56</v>
      </c>
      <c r="N1901" s="22">
        <v>0.91131498470948</v>
      </c>
    </row>
    <row r="1902" spans="1:14">
      <c r="A1902" s="1" t="s">
        <v>1536</v>
      </c>
      <c r="B1902" s="13" t="s">
        <v>1537</v>
      </c>
      <c r="C1902" t="s">
        <v>1538</v>
      </c>
      <c r="D1902" s="7" t="s">
        <v>1539</v>
      </c>
      <c r="E1902" s="13" t="s">
        <v>1540</v>
      </c>
      <c r="H1902" t="s">
        <v>418</v>
      </c>
      <c r="I1902" t="s">
        <v>30</v>
      </c>
      <c r="J1902" s="21" t="s">
        <v>31</v>
      </c>
      <c r="K1902" s="71" t="s">
        <v>1587</v>
      </c>
      <c r="L1902" s="20">
        <v>81.88</v>
      </c>
      <c r="M1902" s="20">
        <v>66.65</v>
      </c>
      <c r="N1902" s="22">
        <v>0.81399609184172</v>
      </c>
    </row>
    <row r="1903" spans="1:14">
      <c r="A1903" s="1" t="s">
        <v>1536</v>
      </c>
      <c r="B1903" s="13" t="s">
        <v>1537</v>
      </c>
      <c r="C1903" t="s">
        <v>1538</v>
      </c>
      <c r="D1903" s="7" t="s">
        <v>1539</v>
      </c>
      <c r="E1903" s="13" t="s">
        <v>1540</v>
      </c>
      <c r="H1903" t="s">
        <v>418</v>
      </c>
      <c r="I1903" t="s">
        <v>30</v>
      </c>
      <c r="J1903" s="21" t="s">
        <v>31</v>
      </c>
      <c r="K1903" s="71" t="s">
        <v>1588</v>
      </c>
      <c r="L1903" s="20">
        <v>78.04</v>
      </c>
      <c r="M1903" s="20">
        <v>76</v>
      </c>
      <c r="N1903" s="22">
        <v>0.97385955920041</v>
      </c>
    </row>
    <row r="1904" spans="1:14">
      <c r="A1904" s="1" t="s">
        <v>1536</v>
      </c>
      <c r="B1904" s="13" t="s">
        <v>1537</v>
      </c>
      <c r="C1904" t="s">
        <v>1538</v>
      </c>
      <c r="D1904" s="7" t="s">
        <v>1539</v>
      </c>
      <c r="E1904" s="13" t="s">
        <v>1540</v>
      </c>
      <c r="H1904" t="s">
        <v>418</v>
      </c>
      <c r="I1904" t="s">
        <v>30</v>
      </c>
      <c r="J1904" s="21" t="s">
        <v>31</v>
      </c>
      <c r="K1904" s="71" t="s">
        <v>1589</v>
      </c>
      <c r="L1904" s="20">
        <v>73.53</v>
      </c>
      <c r="M1904" s="20">
        <v>69.63</v>
      </c>
      <c r="N1904" s="22">
        <v>0.946960424316605</v>
      </c>
    </row>
    <row r="1905" spans="1:14">
      <c r="A1905" s="1" t="s">
        <v>1536</v>
      </c>
      <c r="B1905" s="13" t="s">
        <v>1537</v>
      </c>
      <c r="C1905" t="s">
        <v>1538</v>
      </c>
      <c r="D1905" s="7" t="s">
        <v>1539</v>
      </c>
      <c r="E1905" s="13" t="s">
        <v>1540</v>
      </c>
      <c r="H1905" t="s">
        <v>418</v>
      </c>
      <c r="I1905" t="s">
        <v>30</v>
      </c>
      <c r="J1905" s="21" t="s">
        <v>31</v>
      </c>
      <c r="K1905" s="71" t="s">
        <v>1590</v>
      </c>
      <c r="L1905" s="20">
        <v>75.2</v>
      </c>
      <c r="M1905" s="20">
        <v>72.28</v>
      </c>
      <c r="N1905" s="22">
        <v>0.961170212765957</v>
      </c>
    </row>
    <row r="1906" spans="1:14">
      <c r="A1906" s="1" t="s">
        <v>1536</v>
      </c>
      <c r="B1906" s="13" t="s">
        <v>1537</v>
      </c>
      <c r="C1906" t="s">
        <v>1538</v>
      </c>
      <c r="D1906" s="7" t="s">
        <v>1539</v>
      </c>
      <c r="E1906" s="13" t="s">
        <v>1540</v>
      </c>
      <c r="H1906" t="s">
        <v>418</v>
      </c>
      <c r="I1906" t="s">
        <v>30</v>
      </c>
      <c r="J1906" s="21" t="s">
        <v>31</v>
      </c>
      <c r="K1906" s="71" t="s">
        <v>1591</v>
      </c>
      <c r="L1906" s="20">
        <v>69.17</v>
      </c>
      <c r="M1906" s="20">
        <v>66.39</v>
      </c>
      <c r="N1906" s="22">
        <v>0.959809165823334</v>
      </c>
    </row>
    <row r="1907" spans="1:14">
      <c r="A1907" s="1" t="s">
        <v>1536</v>
      </c>
      <c r="B1907" s="13" t="s">
        <v>1537</v>
      </c>
      <c r="C1907" t="s">
        <v>1538</v>
      </c>
      <c r="D1907" s="7" t="s">
        <v>1539</v>
      </c>
      <c r="E1907" s="13" t="s">
        <v>1540</v>
      </c>
      <c r="H1907" t="s">
        <v>418</v>
      </c>
      <c r="I1907" t="s">
        <v>30</v>
      </c>
      <c r="J1907" s="21" t="s">
        <v>31</v>
      </c>
      <c r="K1907" s="71" t="s">
        <v>1592</v>
      </c>
      <c r="L1907" s="20">
        <v>69.56</v>
      </c>
      <c r="M1907" s="20">
        <v>66.42</v>
      </c>
      <c r="N1907" s="22">
        <v>0.954859114433583</v>
      </c>
    </row>
    <row r="1908" spans="1:14">
      <c r="A1908" s="1" t="s">
        <v>1536</v>
      </c>
      <c r="B1908" s="13" t="s">
        <v>1537</v>
      </c>
      <c r="C1908" t="s">
        <v>1538</v>
      </c>
      <c r="D1908" s="7" t="s">
        <v>1539</v>
      </c>
      <c r="E1908" s="13" t="s">
        <v>1540</v>
      </c>
      <c r="H1908" t="s">
        <v>418</v>
      </c>
      <c r="I1908" t="s">
        <v>30</v>
      </c>
      <c r="J1908" s="21" t="s">
        <v>31</v>
      </c>
      <c r="K1908" s="71" t="s">
        <v>1593</v>
      </c>
      <c r="L1908" s="20">
        <v>72.31</v>
      </c>
      <c r="M1908" s="20">
        <v>66.63</v>
      </c>
      <c r="N1908" s="22">
        <v>0.921449315447379</v>
      </c>
    </row>
    <row r="1909" spans="1:14">
      <c r="A1909" s="1" t="s">
        <v>1536</v>
      </c>
      <c r="B1909" s="13" t="s">
        <v>1537</v>
      </c>
      <c r="C1909" t="s">
        <v>1538</v>
      </c>
      <c r="D1909" s="7" t="s">
        <v>1539</v>
      </c>
      <c r="E1909" s="13" t="s">
        <v>1540</v>
      </c>
      <c r="H1909" t="s">
        <v>418</v>
      </c>
      <c r="I1909" t="s">
        <v>30</v>
      </c>
      <c r="J1909" s="21" t="s">
        <v>31</v>
      </c>
      <c r="K1909" s="71" t="s">
        <v>1594</v>
      </c>
      <c r="L1909" s="20">
        <v>73.59</v>
      </c>
      <c r="M1909" s="20">
        <v>69.47</v>
      </c>
      <c r="N1909" s="22">
        <v>0.944014132354939</v>
      </c>
    </row>
    <row r="1910" spans="1:14">
      <c r="A1910" s="1" t="s">
        <v>1536</v>
      </c>
      <c r="B1910" s="13" t="s">
        <v>1537</v>
      </c>
      <c r="C1910" t="s">
        <v>1538</v>
      </c>
      <c r="D1910" s="7" t="s">
        <v>1539</v>
      </c>
      <c r="E1910" s="13" t="s">
        <v>1540</v>
      </c>
      <c r="H1910" t="s">
        <v>418</v>
      </c>
      <c r="I1910" t="s">
        <v>30</v>
      </c>
      <c r="J1910" s="21" t="s">
        <v>31</v>
      </c>
      <c r="K1910" s="71" t="s">
        <v>1595</v>
      </c>
      <c r="L1910" s="20">
        <v>67.83</v>
      </c>
      <c r="M1910" s="20">
        <v>53.44</v>
      </c>
      <c r="N1910" s="22">
        <v>0.787851982898423</v>
      </c>
    </row>
    <row r="1911" spans="1:14">
      <c r="A1911" s="1" t="s">
        <v>1536</v>
      </c>
      <c r="B1911" s="13" t="s">
        <v>1537</v>
      </c>
      <c r="C1911" t="s">
        <v>1538</v>
      </c>
      <c r="D1911" s="7" t="s">
        <v>1539</v>
      </c>
      <c r="E1911" s="13" t="s">
        <v>1540</v>
      </c>
      <c r="H1911" t="s">
        <v>418</v>
      </c>
      <c r="I1911" t="s">
        <v>30</v>
      </c>
      <c r="J1911" s="21" t="s">
        <v>31</v>
      </c>
      <c r="K1911" s="71" t="s">
        <v>1596</v>
      </c>
      <c r="L1911" s="20">
        <v>79.08</v>
      </c>
      <c r="M1911" s="20">
        <v>76.05</v>
      </c>
      <c r="N1911" s="22">
        <v>0.961684370257967</v>
      </c>
    </row>
    <row r="1912" spans="1:14">
      <c r="A1912" s="1" t="s">
        <v>1536</v>
      </c>
      <c r="B1912" s="13" t="s">
        <v>1537</v>
      </c>
      <c r="C1912" t="s">
        <v>1538</v>
      </c>
      <c r="D1912" s="7" t="s">
        <v>1539</v>
      </c>
      <c r="E1912" s="13" t="s">
        <v>1540</v>
      </c>
      <c r="H1912" t="s">
        <v>418</v>
      </c>
      <c r="I1912" t="s">
        <v>30</v>
      </c>
      <c r="J1912" s="21" t="s">
        <v>31</v>
      </c>
      <c r="K1912" s="71" t="s">
        <v>1597</v>
      </c>
      <c r="L1912" s="20">
        <v>71.47</v>
      </c>
      <c r="M1912" s="20">
        <v>69.09</v>
      </c>
      <c r="N1912" s="22">
        <v>0.966699314397649</v>
      </c>
    </row>
    <row r="1913" spans="1:14">
      <c r="A1913" s="1" t="s">
        <v>1536</v>
      </c>
      <c r="B1913" s="13" t="s">
        <v>1537</v>
      </c>
      <c r="C1913" t="s">
        <v>1538</v>
      </c>
      <c r="D1913" s="7" t="s">
        <v>1539</v>
      </c>
      <c r="E1913" s="13" t="s">
        <v>1540</v>
      </c>
      <c r="H1913" t="s">
        <v>418</v>
      </c>
      <c r="I1913" t="s">
        <v>30</v>
      </c>
      <c r="J1913" s="21" t="s">
        <v>31</v>
      </c>
      <c r="K1913" s="71" t="s">
        <v>1598</v>
      </c>
      <c r="L1913" s="20">
        <v>67.45</v>
      </c>
      <c r="M1913" s="20">
        <v>62.7</v>
      </c>
      <c r="N1913" s="22">
        <v>0.929577464788732</v>
      </c>
    </row>
    <row r="1914" spans="1:14">
      <c r="A1914" s="1" t="s">
        <v>1536</v>
      </c>
      <c r="B1914" s="13" t="s">
        <v>1537</v>
      </c>
      <c r="C1914" t="s">
        <v>1538</v>
      </c>
      <c r="D1914" s="7" t="s">
        <v>1539</v>
      </c>
      <c r="E1914" s="13" t="s">
        <v>1540</v>
      </c>
      <c r="H1914" t="s">
        <v>418</v>
      </c>
      <c r="I1914" t="s">
        <v>30</v>
      </c>
      <c r="J1914" s="21" t="s">
        <v>31</v>
      </c>
      <c r="K1914" s="71" t="s">
        <v>1599</v>
      </c>
      <c r="L1914" s="20">
        <v>82.08</v>
      </c>
      <c r="M1914" s="20">
        <v>79.19</v>
      </c>
      <c r="N1914" s="22">
        <v>0.96479044834308</v>
      </c>
    </row>
    <row r="1915" spans="1:14">
      <c r="A1915" s="1" t="s">
        <v>1536</v>
      </c>
      <c r="B1915" s="13" t="s">
        <v>1537</v>
      </c>
      <c r="C1915" t="s">
        <v>1538</v>
      </c>
      <c r="D1915" s="7" t="s">
        <v>1539</v>
      </c>
      <c r="E1915" s="13" t="s">
        <v>1540</v>
      </c>
      <c r="H1915" t="s">
        <v>418</v>
      </c>
      <c r="I1915" t="s">
        <v>30</v>
      </c>
      <c r="J1915" s="21" t="s">
        <v>31</v>
      </c>
      <c r="K1915" s="71" t="s">
        <v>1600</v>
      </c>
      <c r="L1915" s="20">
        <v>81.42</v>
      </c>
      <c r="M1915" s="20">
        <v>63.93</v>
      </c>
      <c r="N1915" s="22">
        <v>0.785187914517318</v>
      </c>
    </row>
    <row r="1916" s="18" customFormat="1" spans="1:21">
      <c r="A1916" s="39" t="s">
        <v>1536</v>
      </c>
      <c r="B1916" s="40" t="s">
        <v>1537</v>
      </c>
      <c r="C1916" s="18" t="s">
        <v>1538</v>
      </c>
      <c r="D1916" s="78" t="s">
        <v>1539</v>
      </c>
      <c r="E1916" s="40" t="s">
        <v>1540</v>
      </c>
      <c r="H1916" s="18" t="s">
        <v>418</v>
      </c>
      <c r="I1916" s="18" t="s">
        <v>30</v>
      </c>
      <c r="J1916" s="43" t="s">
        <v>31</v>
      </c>
      <c r="K1916" s="79" t="s">
        <v>1601</v>
      </c>
      <c r="L1916" s="42">
        <v>50.04</v>
      </c>
      <c r="M1916" s="42">
        <v>50.05</v>
      </c>
      <c r="N1916" s="44">
        <v>1.0001998401279</v>
      </c>
      <c r="O1916" s="45"/>
      <c r="P1916" s="39"/>
      <c r="U1916" s="39"/>
    </row>
    <row r="1917" spans="1:14">
      <c r="A1917" s="1" t="s">
        <v>1602</v>
      </c>
      <c r="B1917" s="13" t="s">
        <v>1603</v>
      </c>
      <c r="C1917" t="s">
        <v>1604</v>
      </c>
      <c r="D1917" s="7" t="s">
        <v>1605</v>
      </c>
      <c r="E1917" s="13" t="s">
        <v>1540</v>
      </c>
      <c r="H1917" t="s">
        <v>418</v>
      </c>
      <c r="I1917" t="s">
        <v>30</v>
      </c>
      <c r="J1917" s="21" t="s">
        <v>31</v>
      </c>
      <c r="K1917" s="71">
        <v>1</v>
      </c>
      <c r="L1917" s="20">
        <v>57.29</v>
      </c>
      <c r="M1917" s="20">
        <v>55.64</v>
      </c>
      <c r="N1917" s="22">
        <v>0.971199162157445</v>
      </c>
    </row>
    <row r="1918" spans="1:14">
      <c r="A1918" s="1" t="s">
        <v>1602</v>
      </c>
      <c r="B1918" s="13" t="s">
        <v>1603</v>
      </c>
      <c r="C1918" t="s">
        <v>1604</v>
      </c>
      <c r="D1918" s="7" t="s">
        <v>1605</v>
      </c>
      <c r="E1918" s="13" t="s">
        <v>1540</v>
      </c>
      <c r="H1918" t="s">
        <v>418</v>
      </c>
      <c r="I1918" t="s">
        <v>30</v>
      </c>
      <c r="J1918" s="21" t="s">
        <v>31</v>
      </c>
      <c r="K1918" s="71">
        <v>2</v>
      </c>
      <c r="L1918" s="20">
        <v>72.5</v>
      </c>
      <c r="M1918" s="20">
        <v>71.5</v>
      </c>
      <c r="N1918" s="22">
        <v>0.986206896551724</v>
      </c>
    </row>
    <row r="1919" spans="1:14">
      <c r="A1919" s="1" t="s">
        <v>1602</v>
      </c>
      <c r="B1919" s="13" t="s">
        <v>1603</v>
      </c>
      <c r="C1919" t="s">
        <v>1604</v>
      </c>
      <c r="D1919" s="7" t="s">
        <v>1605</v>
      </c>
      <c r="E1919" s="13" t="s">
        <v>1540</v>
      </c>
      <c r="H1919" t="s">
        <v>418</v>
      </c>
      <c r="I1919" t="s">
        <v>30</v>
      </c>
      <c r="J1919" s="21" t="s">
        <v>31</v>
      </c>
      <c r="K1919" s="71">
        <v>3</v>
      </c>
      <c r="L1919" s="20">
        <v>54.08</v>
      </c>
      <c r="M1919" s="20">
        <v>57.2</v>
      </c>
      <c r="N1919" s="22">
        <v>1.05769230769231</v>
      </c>
    </row>
    <row r="1920" spans="1:14">
      <c r="A1920" s="1" t="s">
        <v>1602</v>
      </c>
      <c r="B1920" s="13" t="s">
        <v>1603</v>
      </c>
      <c r="C1920" t="s">
        <v>1604</v>
      </c>
      <c r="D1920" s="7" t="s">
        <v>1605</v>
      </c>
      <c r="E1920" s="13" t="s">
        <v>1540</v>
      </c>
      <c r="H1920" t="s">
        <v>418</v>
      </c>
      <c r="I1920" t="s">
        <v>30</v>
      </c>
      <c r="J1920" s="21" t="s">
        <v>31</v>
      </c>
      <c r="K1920" s="71">
        <v>4</v>
      </c>
      <c r="L1920" s="20">
        <v>59.1</v>
      </c>
      <c r="M1920" s="20">
        <v>57.01</v>
      </c>
      <c r="N1920" s="22">
        <v>0.964636209813875</v>
      </c>
    </row>
    <row r="1921" spans="1:14">
      <c r="A1921" s="1" t="s">
        <v>1602</v>
      </c>
      <c r="B1921" s="13" t="s">
        <v>1603</v>
      </c>
      <c r="C1921" t="s">
        <v>1604</v>
      </c>
      <c r="D1921" s="7" t="s">
        <v>1605</v>
      </c>
      <c r="E1921" s="13" t="s">
        <v>1540</v>
      </c>
      <c r="H1921" t="s">
        <v>418</v>
      </c>
      <c r="I1921" t="s">
        <v>30</v>
      </c>
      <c r="J1921" s="21" t="s">
        <v>31</v>
      </c>
      <c r="K1921" s="71">
        <v>5</v>
      </c>
      <c r="L1921" s="20">
        <v>62.07</v>
      </c>
      <c r="M1921" s="20">
        <v>59.92</v>
      </c>
      <c r="N1921" s="22">
        <v>0.965361688416304</v>
      </c>
    </row>
    <row r="1922" spans="1:14">
      <c r="A1922" s="1" t="s">
        <v>1602</v>
      </c>
      <c r="B1922" s="13" t="s">
        <v>1603</v>
      </c>
      <c r="C1922" t="s">
        <v>1604</v>
      </c>
      <c r="D1922" s="7" t="s">
        <v>1605</v>
      </c>
      <c r="E1922" s="13" t="s">
        <v>1540</v>
      </c>
      <c r="H1922" t="s">
        <v>418</v>
      </c>
      <c r="I1922" t="s">
        <v>30</v>
      </c>
      <c r="J1922" s="21" t="s">
        <v>31</v>
      </c>
      <c r="K1922" s="71">
        <v>6</v>
      </c>
      <c r="L1922" s="20">
        <v>65.61</v>
      </c>
      <c r="M1922" s="20">
        <v>63.14</v>
      </c>
      <c r="N1922" s="22">
        <v>0.962353299801859</v>
      </c>
    </row>
    <row r="1923" spans="1:14">
      <c r="A1923" s="1" t="s">
        <v>1602</v>
      </c>
      <c r="B1923" s="13" t="s">
        <v>1603</v>
      </c>
      <c r="C1923" t="s">
        <v>1604</v>
      </c>
      <c r="D1923" s="7" t="s">
        <v>1605</v>
      </c>
      <c r="E1923" s="13" t="s">
        <v>1540</v>
      </c>
      <c r="H1923" t="s">
        <v>418</v>
      </c>
      <c r="I1923" t="s">
        <v>30</v>
      </c>
      <c r="J1923" s="21" t="s">
        <v>31</v>
      </c>
      <c r="K1923" s="71">
        <v>7</v>
      </c>
      <c r="L1923" s="20">
        <v>51.95</v>
      </c>
      <c r="M1923" s="20">
        <v>45.26</v>
      </c>
      <c r="N1923" s="22">
        <v>0.871222329162656</v>
      </c>
    </row>
    <row r="1924" spans="1:14">
      <c r="A1924" s="1" t="s">
        <v>1602</v>
      </c>
      <c r="B1924" s="13" t="s">
        <v>1603</v>
      </c>
      <c r="C1924" t="s">
        <v>1604</v>
      </c>
      <c r="D1924" s="7" t="s">
        <v>1605</v>
      </c>
      <c r="E1924" s="13" t="s">
        <v>1540</v>
      </c>
      <c r="H1924" t="s">
        <v>418</v>
      </c>
      <c r="I1924" t="s">
        <v>30</v>
      </c>
      <c r="J1924" s="21" t="s">
        <v>31</v>
      </c>
      <c r="K1924" s="71">
        <v>8</v>
      </c>
      <c r="L1924" s="20">
        <v>61.42</v>
      </c>
      <c r="M1924" s="20">
        <v>58.72</v>
      </c>
      <c r="N1924" s="22">
        <v>0.956040377727125</v>
      </c>
    </row>
    <row r="1925" spans="1:14">
      <c r="A1925" s="1" t="s">
        <v>1602</v>
      </c>
      <c r="B1925" s="13" t="s">
        <v>1603</v>
      </c>
      <c r="C1925" t="s">
        <v>1604</v>
      </c>
      <c r="D1925" s="7" t="s">
        <v>1605</v>
      </c>
      <c r="E1925" s="13" t="s">
        <v>1540</v>
      </c>
      <c r="H1925" t="s">
        <v>418</v>
      </c>
      <c r="I1925" t="s">
        <v>30</v>
      </c>
      <c r="J1925" s="21" t="s">
        <v>31</v>
      </c>
      <c r="K1925" s="71">
        <v>9</v>
      </c>
      <c r="L1925" s="20">
        <v>64.48</v>
      </c>
      <c r="M1925" s="20">
        <v>63.21</v>
      </c>
      <c r="N1925" s="22">
        <v>0.980303970223325</v>
      </c>
    </row>
    <row r="1926" spans="1:14">
      <c r="A1926" s="1" t="s">
        <v>1602</v>
      </c>
      <c r="B1926" s="13" t="s">
        <v>1603</v>
      </c>
      <c r="C1926" t="s">
        <v>1604</v>
      </c>
      <c r="D1926" s="7" t="s">
        <v>1605</v>
      </c>
      <c r="E1926" s="13" t="s">
        <v>1540</v>
      </c>
      <c r="H1926" t="s">
        <v>418</v>
      </c>
      <c r="I1926" t="s">
        <v>30</v>
      </c>
      <c r="J1926" s="21" t="s">
        <v>31</v>
      </c>
      <c r="K1926" s="71">
        <v>10</v>
      </c>
      <c r="L1926" s="20">
        <v>63.17</v>
      </c>
      <c r="M1926" s="20">
        <v>61.79</v>
      </c>
      <c r="N1926" s="22">
        <v>0.978154187114136</v>
      </c>
    </row>
    <row r="1927" spans="1:14">
      <c r="A1927" s="1" t="s">
        <v>1602</v>
      </c>
      <c r="B1927" s="13" t="s">
        <v>1603</v>
      </c>
      <c r="C1927" t="s">
        <v>1604</v>
      </c>
      <c r="D1927" s="7" t="s">
        <v>1605</v>
      </c>
      <c r="E1927" s="13" t="s">
        <v>1540</v>
      </c>
      <c r="H1927" t="s">
        <v>418</v>
      </c>
      <c r="I1927" t="s">
        <v>30</v>
      </c>
      <c r="J1927" s="21" t="s">
        <v>31</v>
      </c>
      <c r="K1927" s="71">
        <v>11</v>
      </c>
      <c r="L1927" s="20">
        <v>67.47</v>
      </c>
      <c r="M1927" s="20">
        <v>64.5</v>
      </c>
      <c r="N1927" s="22">
        <v>0.955980435749222</v>
      </c>
    </row>
    <row r="1928" spans="1:14">
      <c r="A1928" s="1" t="s">
        <v>1602</v>
      </c>
      <c r="B1928" s="13" t="s">
        <v>1603</v>
      </c>
      <c r="C1928" t="s">
        <v>1604</v>
      </c>
      <c r="D1928" s="7" t="s">
        <v>1605</v>
      </c>
      <c r="E1928" s="13" t="s">
        <v>1540</v>
      </c>
      <c r="H1928" t="s">
        <v>418</v>
      </c>
      <c r="I1928" t="s">
        <v>30</v>
      </c>
      <c r="J1928" s="21" t="s">
        <v>31</v>
      </c>
      <c r="K1928" s="71">
        <v>12</v>
      </c>
      <c r="L1928" s="20">
        <v>71.38</v>
      </c>
      <c r="M1928" s="20">
        <v>69.59</v>
      </c>
      <c r="N1928" s="22">
        <v>0.974922947604371</v>
      </c>
    </row>
    <row r="1929" spans="1:14">
      <c r="A1929" s="1" t="s">
        <v>1602</v>
      </c>
      <c r="B1929" s="13" t="s">
        <v>1603</v>
      </c>
      <c r="C1929" t="s">
        <v>1604</v>
      </c>
      <c r="D1929" s="7" t="s">
        <v>1605</v>
      </c>
      <c r="E1929" s="13" t="s">
        <v>1540</v>
      </c>
      <c r="H1929" t="s">
        <v>418</v>
      </c>
      <c r="I1929" t="s">
        <v>30</v>
      </c>
      <c r="J1929" s="21" t="s">
        <v>31</v>
      </c>
      <c r="K1929" s="71">
        <v>13</v>
      </c>
      <c r="L1929" s="20">
        <v>56.78</v>
      </c>
      <c r="M1929" s="20">
        <v>55.07</v>
      </c>
      <c r="N1929" s="22">
        <v>0.969883761887989</v>
      </c>
    </row>
    <row r="1930" spans="1:14">
      <c r="A1930" s="1" t="s">
        <v>1602</v>
      </c>
      <c r="B1930" s="13" t="s">
        <v>1603</v>
      </c>
      <c r="C1930" t="s">
        <v>1604</v>
      </c>
      <c r="D1930" s="7" t="s">
        <v>1605</v>
      </c>
      <c r="E1930" s="13" t="s">
        <v>1540</v>
      </c>
      <c r="H1930" t="s">
        <v>418</v>
      </c>
      <c r="I1930" t="s">
        <v>30</v>
      </c>
      <c r="J1930" s="21" t="s">
        <v>31</v>
      </c>
      <c r="K1930" s="71">
        <v>14</v>
      </c>
      <c r="L1930" s="20">
        <v>51.54</v>
      </c>
      <c r="M1930" s="20">
        <v>49.52</v>
      </c>
      <c r="N1930" s="22">
        <v>0.960807140085371</v>
      </c>
    </row>
    <row r="1931" spans="1:14">
      <c r="A1931" s="1" t="s">
        <v>1602</v>
      </c>
      <c r="B1931" s="13" t="s">
        <v>1603</v>
      </c>
      <c r="C1931" t="s">
        <v>1604</v>
      </c>
      <c r="D1931" s="7" t="s">
        <v>1605</v>
      </c>
      <c r="E1931" s="13" t="s">
        <v>1540</v>
      </c>
      <c r="H1931" t="s">
        <v>418</v>
      </c>
      <c r="I1931" t="s">
        <v>30</v>
      </c>
      <c r="J1931" s="21" t="s">
        <v>31</v>
      </c>
      <c r="K1931" s="71">
        <v>15</v>
      </c>
      <c r="L1931" s="20">
        <v>72.15</v>
      </c>
      <c r="M1931" s="20">
        <v>69.8</v>
      </c>
      <c r="N1931" s="22">
        <v>0.967428967428967</v>
      </c>
    </row>
    <row r="1932" spans="1:14">
      <c r="A1932" s="1" t="s">
        <v>1602</v>
      </c>
      <c r="B1932" s="13" t="s">
        <v>1603</v>
      </c>
      <c r="C1932" t="s">
        <v>1604</v>
      </c>
      <c r="D1932" s="7" t="s">
        <v>1605</v>
      </c>
      <c r="E1932" s="13" t="s">
        <v>1540</v>
      </c>
      <c r="H1932" t="s">
        <v>418</v>
      </c>
      <c r="I1932" t="s">
        <v>30</v>
      </c>
      <c r="J1932" s="21" t="s">
        <v>31</v>
      </c>
      <c r="K1932" s="71">
        <v>16</v>
      </c>
      <c r="L1932" s="20">
        <v>58.24</v>
      </c>
      <c r="M1932" s="20">
        <v>55.05</v>
      </c>
      <c r="N1932" s="22">
        <v>0.945226648351648</v>
      </c>
    </row>
    <row r="1933" spans="1:14">
      <c r="A1933" s="1" t="s">
        <v>1602</v>
      </c>
      <c r="B1933" s="13" t="s">
        <v>1603</v>
      </c>
      <c r="C1933" t="s">
        <v>1604</v>
      </c>
      <c r="D1933" s="7" t="s">
        <v>1605</v>
      </c>
      <c r="E1933" s="13" t="s">
        <v>1540</v>
      </c>
      <c r="H1933" t="s">
        <v>418</v>
      </c>
      <c r="I1933" t="s">
        <v>30</v>
      </c>
      <c r="J1933" s="21" t="s">
        <v>31</v>
      </c>
      <c r="K1933" s="71">
        <v>17</v>
      </c>
      <c r="L1933" s="20">
        <v>59.73</v>
      </c>
      <c r="M1933" s="20">
        <v>57.51</v>
      </c>
      <c r="N1933" s="22">
        <v>0.962832747363134</v>
      </c>
    </row>
    <row r="1934" spans="1:14">
      <c r="A1934" s="1" t="s">
        <v>1602</v>
      </c>
      <c r="B1934" s="13" t="s">
        <v>1603</v>
      </c>
      <c r="C1934" t="s">
        <v>1604</v>
      </c>
      <c r="D1934" s="7" t="s">
        <v>1605</v>
      </c>
      <c r="E1934" s="13" t="s">
        <v>1540</v>
      </c>
      <c r="H1934" t="s">
        <v>418</v>
      </c>
      <c r="I1934" t="s">
        <v>30</v>
      </c>
      <c r="J1934" s="21" t="s">
        <v>31</v>
      </c>
      <c r="K1934" s="71">
        <v>18</v>
      </c>
      <c r="L1934" s="20">
        <v>54.15</v>
      </c>
      <c r="M1934" s="20">
        <v>51.06</v>
      </c>
      <c r="N1934" s="22">
        <v>0.942936288088643</v>
      </c>
    </row>
    <row r="1935" spans="1:14">
      <c r="A1935" s="1" t="s">
        <v>1602</v>
      </c>
      <c r="B1935" s="13" t="s">
        <v>1603</v>
      </c>
      <c r="C1935" t="s">
        <v>1604</v>
      </c>
      <c r="D1935" s="7" t="s">
        <v>1605</v>
      </c>
      <c r="E1935" s="13" t="s">
        <v>1540</v>
      </c>
      <c r="H1935" t="s">
        <v>418</v>
      </c>
      <c r="I1935" t="s">
        <v>30</v>
      </c>
      <c r="J1935" s="21" t="s">
        <v>31</v>
      </c>
      <c r="K1935" s="71">
        <v>19</v>
      </c>
      <c r="L1935" s="20">
        <v>65</v>
      </c>
      <c r="M1935" s="20">
        <v>62.56</v>
      </c>
      <c r="N1935" s="22">
        <v>0.962461538461538</v>
      </c>
    </row>
    <row r="1936" spans="1:14">
      <c r="A1936" s="1" t="s">
        <v>1602</v>
      </c>
      <c r="B1936" s="13" t="s">
        <v>1603</v>
      </c>
      <c r="C1936" t="s">
        <v>1604</v>
      </c>
      <c r="D1936" s="7" t="s">
        <v>1605</v>
      </c>
      <c r="E1936" s="13" t="s">
        <v>1540</v>
      </c>
      <c r="H1936" t="s">
        <v>418</v>
      </c>
      <c r="I1936" t="s">
        <v>30</v>
      </c>
      <c r="J1936" s="21" t="s">
        <v>31</v>
      </c>
      <c r="K1936" s="71">
        <v>20</v>
      </c>
      <c r="L1936" s="20">
        <v>66.63</v>
      </c>
      <c r="M1936" s="20">
        <v>64.71</v>
      </c>
      <c r="N1936" s="22">
        <v>0.971184151283206</v>
      </c>
    </row>
    <row r="1937" spans="1:14">
      <c r="A1937" s="1" t="s">
        <v>1602</v>
      </c>
      <c r="B1937" s="13" t="s">
        <v>1603</v>
      </c>
      <c r="C1937" t="s">
        <v>1604</v>
      </c>
      <c r="D1937" s="7" t="s">
        <v>1605</v>
      </c>
      <c r="E1937" s="13" t="s">
        <v>1540</v>
      </c>
      <c r="H1937" t="s">
        <v>418</v>
      </c>
      <c r="I1937" t="s">
        <v>30</v>
      </c>
      <c r="J1937" s="21" t="s">
        <v>31</v>
      </c>
      <c r="K1937" s="71">
        <v>21</v>
      </c>
      <c r="L1937" s="20">
        <v>62.91</v>
      </c>
      <c r="M1937" s="20">
        <v>60.16</v>
      </c>
      <c r="N1937" s="22">
        <v>0.956286758861866</v>
      </c>
    </row>
    <row r="1938" spans="1:14">
      <c r="A1938" s="1" t="s">
        <v>1602</v>
      </c>
      <c r="B1938" s="13" t="s">
        <v>1603</v>
      </c>
      <c r="C1938" t="s">
        <v>1604</v>
      </c>
      <c r="D1938" s="7" t="s">
        <v>1605</v>
      </c>
      <c r="E1938" s="13" t="s">
        <v>1540</v>
      </c>
      <c r="H1938" t="s">
        <v>418</v>
      </c>
      <c r="I1938" t="s">
        <v>30</v>
      </c>
      <c r="J1938" s="21" t="s">
        <v>31</v>
      </c>
      <c r="K1938" s="71">
        <v>22</v>
      </c>
      <c r="L1938" s="20">
        <v>74.33</v>
      </c>
      <c r="M1938" s="20">
        <v>71.99</v>
      </c>
      <c r="N1938" s="22">
        <v>0.968518767657742</v>
      </c>
    </row>
    <row r="1939" spans="1:14">
      <c r="A1939" s="1" t="s">
        <v>1602</v>
      </c>
      <c r="B1939" s="13" t="s">
        <v>1603</v>
      </c>
      <c r="C1939" t="s">
        <v>1604</v>
      </c>
      <c r="D1939" s="7" t="s">
        <v>1605</v>
      </c>
      <c r="E1939" s="13" t="s">
        <v>1540</v>
      </c>
      <c r="H1939" t="s">
        <v>418</v>
      </c>
      <c r="I1939" t="s">
        <v>30</v>
      </c>
      <c r="J1939" s="21" t="s">
        <v>31</v>
      </c>
      <c r="K1939" s="71">
        <v>23</v>
      </c>
      <c r="L1939" s="20">
        <v>54.24</v>
      </c>
      <c r="M1939" s="20">
        <v>52.32</v>
      </c>
      <c r="N1939" s="22">
        <v>0.964601769911504</v>
      </c>
    </row>
    <row r="1940" spans="1:14">
      <c r="A1940" s="1" t="s">
        <v>1602</v>
      </c>
      <c r="B1940" s="13" t="s">
        <v>1603</v>
      </c>
      <c r="C1940" t="s">
        <v>1604</v>
      </c>
      <c r="D1940" s="7" t="s">
        <v>1605</v>
      </c>
      <c r="E1940" s="13" t="s">
        <v>1540</v>
      </c>
      <c r="H1940" t="s">
        <v>418</v>
      </c>
      <c r="I1940" t="s">
        <v>30</v>
      </c>
      <c r="J1940" s="21" t="s">
        <v>31</v>
      </c>
      <c r="K1940" s="71">
        <v>24</v>
      </c>
      <c r="L1940" s="20">
        <v>56.66</v>
      </c>
      <c r="M1940" s="20">
        <v>55.09</v>
      </c>
      <c r="N1940" s="22">
        <v>0.97229085774797</v>
      </c>
    </row>
    <row r="1941" spans="1:14">
      <c r="A1941" s="1" t="s">
        <v>1602</v>
      </c>
      <c r="B1941" s="13" t="s">
        <v>1603</v>
      </c>
      <c r="C1941" t="s">
        <v>1604</v>
      </c>
      <c r="D1941" s="7" t="s">
        <v>1605</v>
      </c>
      <c r="E1941" s="13" t="s">
        <v>1540</v>
      </c>
      <c r="H1941" t="s">
        <v>418</v>
      </c>
      <c r="I1941" t="s">
        <v>30</v>
      </c>
      <c r="J1941" s="21" t="s">
        <v>31</v>
      </c>
      <c r="K1941" s="71">
        <v>25</v>
      </c>
      <c r="L1941" s="20">
        <v>52.25</v>
      </c>
      <c r="M1941" s="20">
        <v>49.51</v>
      </c>
      <c r="N1941" s="22">
        <v>0.94755980861244</v>
      </c>
    </row>
    <row r="1942" spans="1:14">
      <c r="A1942" s="1" t="s">
        <v>1602</v>
      </c>
      <c r="B1942" s="13" t="s">
        <v>1603</v>
      </c>
      <c r="C1942" t="s">
        <v>1604</v>
      </c>
      <c r="D1942" s="7" t="s">
        <v>1605</v>
      </c>
      <c r="E1942" s="13" t="s">
        <v>1540</v>
      </c>
      <c r="H1942" t="s">
        <v>418</v>
      </c>
      <c r="I1942" t="s">
        <v>30</v>
      </c>
      <c r="J1942" s="21" t="s">
        <v>31</v>
      </c>
      <c r="K1942" s="71">
        <v>26</v>
      </c>
      <c r="L1942" s="20">
        <v>68.88</v>
      </c>
      <c r="M1942" s="20">
        <v>66.92</v>
      </c>
      <c r="N1942" s="22">
        <v>0.971544715447155</v>
      </c>
    </row>
    <row r="1943" spans="1:14">
      <c r="A1943" s="1" t="s">
        <v>1602</v>
      </c>
      <c r="B1943" s="13" t="s">
        <v>1603</v>
      </c>
      <c r="C1943" t="s">
        <v>1604</v>
      </c>
      <c r="D1943" s="7" t="s">
        <v>1605</v>
      </c>
      <c r="E1943" s="13" t="s">
        <v>1540</v>
      </c>
      <c r="H1943" t="s">
        <v>418</v>
      </c>
      <c r="I1943" t="s">
        <v>30</v>
      </c>
      <c r="J1943" s="21" t="s">
        <v>31</v>
      </c>
      <c r="K1943" s="71">
        <v>27</v>
      </c>
      <c r="L1943" s="20">
        <v>54.04</v>
      </c>
      <c r="M1943" s="20">
        <v>51.2</v>
      </c>
      <c r="N1943" s="22">
        <v>0.947446336047372</v>
      </c>
    </row>
    <row r="1944" spans="1:14">
      <c r="A1944" s="1" t="s">
        <v>1602</v>
      </c>
      <c r="B1944" s="13" t="s">
        <v>1603</v>
      </c>
      <c r="C1944" t="s">
        <v>1604</v>
      </c>
      <c r="D1944" s="7" t="s">
        <v>1605</v>
      </c>
      <c r="E1944" s="13" t="s">
        <v>1540</v>
      </c>
      <c r="H1944" t="s">
        <v>418</v>
      </c>
      <c r="I1944" t="s">
        <v>30</v>
      </c>
      <c r="J1944" s="21" t="s">
        <v>31</v>
      </c>
      <c r="K1944" s="71">
        <v>28</v>
      </c>
      <c r="L1944" s="20">
        <v>76.38</v>
      </c>
      <c r="M1944" s="20">
        <v>74.62</v>
      </c>
      <c r="N1944" s="22">
        <v>0.976957318669809</v>
      </c>
    </row>
    <row r="1945" spans="1:14">
      <c r="A1945" s="1" t="s">
        <v>1602</v>
      </c>
      <c r="B1945" s="13" t="s">
        <v>1603</v>
      </c>
      <c r="C1945" t="s">
        <v>1604</v>
      </c>
      <c r="D1945" s="7" t="s">
        <v>1605</v>
      </c>
      <c r="E1945" s="13" t="s">
        <v>1540</v>
      </c>
      <c r="H1945" t="s">
        <v>418</v>
      </c>
      <c r="I1945" t="s">
        <v>30</v>
      </c>
      <c r="J1945" s="21" t="s">
        <v>31</v>
      </c>
      <c r="K1945" s="71">
        <v>29</v>
      </c>
      <c r="L1945" s="20">
        <v>60.52</v>
      </c>
      <c r="M1945" s="20">
        <v>57.69</v>
      </c>
      <c r="N1945" s="22">
        <v>0.953238598810311</v>
      </c>
    </row>
    <row r="1946" spans="1:14">
      <c r="A1946" s="1" t="s">
        <v>1602</v>
      </c>
      <c r="B1946" s="13" t="s">
        <v>1603</v>
      </c>
      <c r="C1946" t="s">
        <v>1604</v>
      </c>
      <c r="D1946" s="7" t="s">
        <v>1605</v>
      </c>
      <c r="E1946" s="13" t="s">
        <v>1540</v>
      </c>
      <c r="H1946" t="s">
        <v>418</v>
      </c>
      <c r="I1946" t="s">
        <v>30</v>
      </c>
      <c r="J1946" s="21" t="s">
        <v>31</v>
      </c>
      <c r="K1946" s="71">
        <v>30</v>
      </c>
      <c r="L1946" s="20">
        <v>57.67</v>
      </c>
      <c r="M1946" s="20">
        <v>55.73</v>
      </c>
      <c r="N1946" s="22">
        <v>0.966360325992717</v>
      </c>
    </row>
    <row r="1947" spans="1:14">
      <c r="A1947" s="1" t="s">
        <v>1602</v>
      </c>
      <c r="B1947" s="13" t="s">
        <v>1603</v>
      </c>
      <c r="C1947" t="s">
        <v>1604</v>
      </c>
      <c r="D1947" s="7" t="s">
        <v>1605</v>
      </c>
      <c r="E1947" s="13" t="s">
        <v>1540</v>
      </c>
      <c r="H1947" t="s">
        <v>418</v>
      </c>
      <c r="I1947" t="s">
        <v>30</v>
      </c>
      <c r="J1947" s="21" t="s">
        <v>31</v>
      </c>
      <c r="K1947" s="71">
        <v>31</v>
      </c>
      <c r="L1947" s="20">
        <v>63.31</v>
      </c>
      <c r="M1947" s="20">
        <v>61.64</v>
      </c>
      <c r="N1947" s="22">
        <v>0.973621860685516</v>
      </c>
    </row>
    <row r="1948" spans="1:14">
      <c r="A1948" s="1" t="s">
        <v>1602</v>
      </c>
      <c r="B1948" s="13" t="s">
        <v>1603</v>
      </c>
      <c r="C1948" t="s">
        <v>1604</v>
      </c>
      <c r="D1948" s="7" t="s">
        <v>1605</v>
      </c>
      <c r="E1948" s="13" t="s">
        <v>1540</v>
      </c>
      <c r="H1948" t="s">
        <v>418</v>
      </c>
      <c r="I1948" t="s">
        <v>30</v>
      </c>
      <c r="J1948" s="21" t="s">
        <v>31</v>
      </c>
      <c r="K1948" s="71">
        <v>32</v>
      </c>
      <c r="L1948" s="20">
        <v>47.67</v>
      </c>
      <c r="M1948" s="20">
        <v>44.61</v>
      </c>
      <c r="N1948" s="22">
        <v>0.935808684707363</v>
      </c>
    </row>
    <row r="1949" spans="1:14">
      <c r="A1949" s="1" t="s">
        <v>1602</v>
      </c>
      <c r="B1949" s="13" t="s">
        <v>1603</v>
      </c>
      <c r="C1949" t="s">
        <v>1604</v>
      </c>
      <c r="D1949" s="7" t="s">
        <v>1605</v>
      </c>
      <c r="E1949" s="13" t="s">
        <v>1540</v>
      </c>
      <c r="H1949" t="s">
        <v>418</v>
      </c>
      <c r="I1949" t="s">
        <v>30</v>
      </c>
      <c r="J1949" s="21" t="s">
        <v>31</v>
      </c>
      <c r="K1949" s="71">
        <v>33</v>
      </c>
      <c r="L1949" s="20">
        <v>58.53</v>
      </c>
      <c r="M1949" s="20">
        <v>56.08</v>
      </c>
      <c r="N1949" s="22">
        <v>0.958141124209807</v>
      </c>
    </row>
    <row r="1950" spans="1:14">
      <c r="A1950" s="1" t="s">
        <v>1602</v>
      </c>
      <c r="B1950" s="13" t="s">
        <v>1603</v>
      </c>
      <c r="C1950" t="s">
        <v>1604</v>
      </c>
      <c r="D1950" s="7" t="s">
        <v>1605</v>
      </c>
      <c r="E1950" s="13" t="s">
        <v>1540</v>
      </c>
      <c r="H1950" t="s">
        <v>418</v>
      </c>
      <c r="I1950" t="s">
        <v>30</v>
      </c>
      <c r="J1950" s="21" t="s">
        <v>31</v>
      </c>
      <c r="K1950" s="71">
        <v>34</v>
      </c>
      <c r="L1950" s="20">
        <v>52.97</v>
      </c>
      <c r="M1950" s="20">
        <v>50.35</v>
      </c>
      <c r="N1950" s="22">
        <v>0.950538040400227</v>
      </c>
    </row>
    <row r="1951" spans="1:14">
      <c r="A1951" s="1" t="s">
        <v>1602</v>
      </c>
      <c r="B1951" s="13" t="s">
        <v>1603</v>
      </c>
      <c r="C1951" t="s">
        <v>1604</v>
      </c>
      <c r="D1951" s="7" t="s">
        <v>1605</v>
      </c>
      <c r="E1951" s="13" t="s">
        <v>1540</v>
      </c>
      <c r="H1951" t="s">
        <v>418</v>
      </c>
      <c r="I1951" t="s">
        <v>30</v>
      </c>
      <c r="J1951" s="21" t="s">
        <v>31</v>
      </c>
      <c r="K1951" s="71">
        <v>35</v>
      </c>
      <c r="L1951" s="20">
        <v>45.87</v>
      </c>
      <c r="M1951" s="20">
        <v>42.65</v>
      </c>
      <c r="N1951" s="22">
        <v>0.929801613254851</v>
      </c>
    </row>
    <row r="1952" spans="1:14">
      <c r="A1952" s="1" t="s">
        <v>1602</v>
      </c>
      <c r="B1952" s="13" t="s">
        <v>1603</v>
      </c>
      <c r="C1952" t="s">
        <v>1604</v>
      </c>
      <c r="D1952" s="7" t="s">
        <v>1605</v>
      </c>
      <c r="E1952" s="13" t="s">
        <v>1540</v>
      </c>
      <c r="H1952" t="s">
        <v>418</v>
      </c>
      <c r="I1952" t="s">
        <v>30</v>
      </c>
      <c r="J1952" s="21" t="s">
        <v>31</v>
      </c>
      <c r="K1952" s="71">
        <v>36</v>
      </c>
      <c r="L1952" s="20">
        <v>63.11</v>
      </c>
      <c r="M1952" s="20">
        <v>62.39</v>
      </c>
      <c r="N1952" s="22">
        <v>0.988591348439233</v>
      </c>
    </row>
    <row r="1953" spans="1:14">
      <c r="A1953" s="1" t="s">
        <v>1602</v>
      </c>
      <c r="B1953" s="13" t="s">
        <v>1603</v>
      </c>
      <c r="C1953" t="s">
        <v>1604</v>
      </c>
      <c r="D1953" s="7" t="s">
        <v>1605</v>
      </c>
      <c r="E1953" s="13" t="s">
        <v>1540</v>
      </c>
      <c r="H1953" t="s">
        <v>418</v>
      </c>
      <c r="I1953" t="s">
        <v>30</v>
      </c>
      <c r="J1953" s="21" t="s">
        <v>31</v>
      </c>
      <c r="K1953" s="71">
        <v>37</v>
      </c>
      <c r="L1953" s="20">
        <v>60.95</v>
      </c>
      <c r="M1953" s="20">
        <v>59.02</v>
      </c>
      <c r="N1953" s="22">
        <v>0.968334700574241</v>
      </c>
    </row>
    <row r="1954" spans="1:14">
      <c r="A1954" s="1" t="s">
        <v>1602</v>
      </c>
      <c r="B1954" s="13" t="s">
        <v>1603</v>
      </c>
      <c r="C1954" t="s">
        <v>1604</v>
      </c>
      <c r="D1954" s="7" t="s">
        <v>1605</v>
      </c>
      <c r="E1954" s="13" t="s">
        <v>1540</v>
      </c>
      <c r="H1954" t="s">
        <v>418</v>
      </c>
      <c r="I1954" t="s">
        <v>30</v>
      </c>
      <c r="J1954" s="21" t="s">
        <v>31</v>
      </c>
      <c r="K1954" s="71">
        <v>38</v>
      </c>
      <c r="L1954" s="20">
        <v>68.37</v>
      </c>
      <c r="M1954" s="20">
        <v>67.27</v>
      </c>
      <c r="N1954" s="22">
        <v>0.983911072107649</v>
      </c>
    </row>
    <row r="1955" spans="1:14">
      <c r="A1955" s="1" t="s">
        <v>1602</v>
      </c>
      <c r="B1955" s="13" t="s">
        <v>1603</v>
      </c>
      <c r="C1955" t="s">
        <v>1604</v>
      </c>
      <c r="D1955" s="7" t="s">
        <v>1605</v>
      </c>
      <c r="E1955" s="13" t="s">
        <v>1540</v>
      </c>
      <c r="H1955" t="s">
        <v>418</v>
      </c>
      <c r="I1955" t="s">
        <v>30</v>
      </c>
      <c r="J1955" s="21" t="s">
        <v>31</v>
      </c>
      <c r="K1955" s="71">
        <v>39</v>
      </c>
      <c r="L1955" s="20">
        <v>61.7</v>
      </c>
      <c r="M1955" s="20">
        <v>60.02</v>
      </c>
      <c r="N1955" s="22">
        <v>0.972771474878444</v>
      </c>
    </row>
    <row r="1956" spans="1:14">
      <c r="A1956" s="1" t="s">
        <v>1602</v>
      </c>
      <c r="B1956" s="13" t="s">
        <v>1603</v>
      </c>
      <c r="C1956" t="s">
        <v>1604</v>
      </c>
      <c r="D1956" s="7" t="s">
        <v>1605</v>
      </c>
      <c r="E1956" s="13" t="s">
        <v>1540</v>
      </c>
      <c r="H1956" t="s">
        <v>418</v>
      </c>
      <c r="I1956" t="s">
        <v>30</v>
      </c>
      <c r="J1956" s="21" t="s">
        <v>31</v>
      </c>
      <c r="K1956" s="71">
        <v>40</v>
      </c>
      <c r="L1956" s="20">
        <v>61.71</v>
      </c>
      <c r="M1956" s="20">
        <v>59.83</v>
      </c>
      <c r="N1956" s="22">
        <v>0.969534921406579</v>
      </c>
    </row>
    <row r="1957" spans="1:14">
      <c r="A1957" s="1" t="s">
        <v>1602</v>
      </c>
      <c r="B1957" s="13" t="s">
        <v>1603</v>
      </c>
      <c r="C1957" t="s">
        <v>1604</v>
      </c>
      <c r="D1957" s="7" t="s">
        <v>1605</v>
      </c>
      <c r="E1957" s="13" t="s">
        <v>1540</v>
      </c>
      <c r="H1957" t="s">
        <v>418</v>
      </c>
      <c r="I1957" t="s">
        <v>30</v>
      </c>
      <c r="J1957" s="21" t="s">
        <v>31</v>
      </c>
      <c r="K1957" s="71">
        <v>41</v>
      </c>
      <c r="L1957" s="20">
        <v>67.27</v>
      </c>
      <c r="M1957" s="20">
        <v>65.18</v>
      </c>
      <c r="N1957" s="22">
        <v>0.968931172885387</v>
      </c>
    </row>
    <row r="1958" spans="1:14">
      <c r="A1958" s="1" t="s">
        <v>1602</v>
      </c>
      <c r="B1958" s="13" t="s">
        <v>1603</v>
      </c>
      <c r="C1958" t="s">
        <v>1604</v>
      </c>
      <c r="D1958" s="7" t="s">
        <v>1605</v>
      </c>
      <c r="E1958" s="13" t="s">
        <v>1540</v>
      </c>
      <c r="H1958" t="s">
        <v>418</v>
      </c>
      <c r="I1958" t="s">
        <v>30</v>
      </c>
      <c r="J1958" s="21" t="s">
        <v>31</v>
      </c>
      <c r="K1958" s="71">
        <v>42</v>
      </c>
      <c r="L1958" s="20">
        <v>63.98</v>
      </c>
      <c r="M1958" s="20">
        <v>62.44</v>
      </c>
      <c r="N1958" s="22">
        <v>0.975929978118162</v>
      </c>
    </row>
    <row r="1959" spans="1:14">
      <c r="A1959" s="1" t="s">
        <v>1602</v>
      </c>
      <c r="B1959" s="13" t="s">
        <v>1603</v>
      </c>
      <c r="C1959" t="s">
        <v>1604</v>
      </c>
      <c r="D1959" s="7" t="s">
        <v>1605</v>
      </c>
      <c r="E1959" s="13" t="s">
        <v>1540</v>
      </c>
      <c r="H1959" t="s">
        <v>418</v>
      </c>
      <c r="I1959" t="s">
        <v>30</v>
      </c>
      <c r="J1959" s="21" t="s">
        <v>31</v>
      </c>
      <c r="K1959" s="71">
        <v>43</v>
      </c>
      <c r="L1959" s="20">
        <v>63.36</v>
      </c>
      <c r="M1959" s="20">
        <v>61.23</v>
      </c>
      <c r="N1959" s="22">
        <v>0.966382575757576</v>
      </c>
    </row>
    <row r="1960" spans="1:14">
      <c r="A1960" s="1" t="s">
        <v>1602</v>
      </c>
      <c r="B1960" s="13" t="s">
        <v>1603</v>
      </c>
      <c r="C1960" t="s">
        <v>1604</v>
      </c>
      <c r="D1960" s="7" t="s">
        <v>1605</v>
      </c>
      <c r="E1960" s="13" t="s">
        <v>1540</v>
      </c>
      <c r="H1960" t="s">
        <v>418</v>
      </c>
      <c r="I1960" t="s">
        <v>30</v>
      </c>
      <c r="J1960" s="21" t="s">
        <v>31</v>
      </c>
      <c r="K1960" s="71">
        <v>44</v>
      </c>
      <c r="L1960" s="20">
        <v>60.23</v>
      </c>
      <c r="M1960" s="20">
        <v>57.26</v>
      </c>
      <c r="N1960" s="22">
        <v>0.950689025402623</v>
      </c>
    </row>
    <row r="1961" spans="1:14">
      <c r="A1961" s="1" t="s">
        <v>1602</v>
      </c>
      <c r="B1961" s="13" t="s">
        <v>1603</v>
      </c>
      <c r="C1961" t="s">
        <v>1604</v>
      </c>
      <c r="D1961" s="7" t="s">
        <v>1605</v>
      </c>
      <c r="E1961" s="13" t="s">
        <v>1540</v>
      </c>
      <c r="H1961" t="s">
        <v>418</v>
      </c>
      <c r="I1961" t="s">
        <v>30</v>
      </c>
      <c r="J1961" s="21" t="s">
        <v>31</v>
      </c>
      <c r="K1961" s="71">
        <v>45</v>
      </c>
      <c r="L1961" s="20">
        <v>64.99</v>
      </c>
      <c r="M1961" s="20">
        <v>62.9</v>
      </c>
      <c r="N1961" s="22">
        <v>0.967841206339437</v>
      </c>
    </row>
    <row r="1962" spans="1:14">
      <c r="A1962" s="1" t="s">
        <v>1602</v>
      </c>
      <c r="B1962" s="13" t="s">
        <v>1603</v>
      </c>
      <c r="C1962" t="s">
        <v>1604</v>
      </c>
      <c r="D1962" s="7" t="s">
        <v>1605</v>
      </c>
      <c r="E1962" s="13" t="s">
        <v>1540</v>
      </c>
      <c r="H1962" t="s">
        <v>418</v>
      </c>
      <c r="I1962" t="s">
        <v>30</v>
      </c>
      <c r="J1962" s="21" t="s">
        <v>31</v>
      </c>
      <c r="K1962" s="71">
        <v>46</v>
      </c>
      <c r="L1962" s="20">
        <v>56.8</v>
      </c>
      <c r="M1962" s="20">
        <v>55.02</v>
      </c>
      <c r="N1962" s="22">
        <v>0.968661971830986</v>
      </c>
    </row>
    <row r="1963" spans="1:14">
      <c r="A1963" s="1" t="s">
        <v>1602</v>
      </c>
      <c r="B1963" s="13" t="s">
        <v>1603</v>
      </c>
      <c r="C1963" t="s">
        <v>1604</v>
      </c>
      <c r="D1963" s="7" t="s">
        <v>1605</v>
      </c>
      <c r="E1963" s="13" t="s">
        <v>1540</v>
      </c>
      <c r="H1963" t="s">
        <v>418</v>
      </c>
      <c r="I1963" t="s">
        <v>30</v>
      </c>
      <c r="J1963" s="21" t="s">
        <v>31</v>
      </c>
      <c r="K1963" s="71">
        <v>47</v>
      </c>
      <c r="L1963" s="20">
        <v>63.36</v>
      </c>
      <c r="M1963" s="20">
        <v>61</v>
      </c>
      <c r="N1963" s="22">
        <v>0.962752525252525</v>
      </c>
    </row>
    <row r="1964" spans="1:14">
      <c r="A1964" s="1" t="s">
        <v>1602</v>
      </c>
      <c r="B1964" s="13" t="s">
        <v>1603</v>
      </c>
      <c r="C1964" t="s">
        <v>1604</v>
      </c>
      <c r="D1964" s="7" t="s">
        <v>1605</v>
      </c>
      <c r="E1964" s="13" t="s">
        <v>1540</v>
      </c>
      <c r="H1964" t="s">
        <v>418</v>
      </c>
      <c r="I1964" t="s">
        <v>30</v>
      </c>
      <c r="J1964" s="21" t="s">
        <v>31</v>
      </c>
      <c r="K1964" s="71">
        <v>48</v>
      </c>
      <c r="L1964" s="20">
        <v>69.89</v>
      </c>
      <c r="M1964" s="20">
        <v>67.97</v>
      </c>
      <c r="N1964" s="22">
        <v>0.972528258692231</v>
      </c>
    </row>
    <row r="1965" spans="1:14">
      <c r="A1965" s="1" t="s">
        <v>1602</v>
      </c>
      <c r="B1965" s="13" t="s">
        <v>1603</v>
      </c>
      <c r="C1965" t="s">
        <v>1604</v>
      </c>
      <c r="D1965" s="7" t="s">
        <v>1605</v>
      </c>
      <c r="E1965" s="13" t="s">
        <v>1540</v>
      </c>
      <c r="H1965" t="s">
        <v>418</v>
      </c>
      <c r="I1965" t="s">
        <v>30</v>
      </c>
      <c r="J1965" s="21" t="s">
        <v>31</v>
      </c>
      <c r="K1965" s="71">
        <v>49</v>
      </c>
      <c r="L1965" s="20">
        <v>58.22</v>
      </c>
      <c r="M1965" s="20">
        <v>56.73</v>
      </c>
      <c r="N1965" s="22">
        <v>0.974407420130539</v>
      </c>
    </row>
    <row r="1966" spans="1:14">
      <c r="A1966" s="1" t="s">
        <v>1602</v>
      </c>
      <c r="B1966" s="13" t="s">
        <v>1603</v>
      </c>
      <c r="C1966" t="s">
        <v>1604</v>
      </c>
      <c r="D1966" s="7" t="s">
        <v>1605</v>
      </c>
      <c r="E1966" s="13" t="s">
        <v>1540</v>
      </c>
      <c r="H1966" t="s">
        <v>418</v>
      </c>
      <c r="I1966" t="s">
        <v>30</v>
      </c>
      <c r="J1966" s="21" t="s">
        <v>31</v>
      </c>
      <c r="K1966" s="71">
        <v>50</v>
      </c>
      <c r="L1966" s="20">
        <v>52.62</v>
      </c>
      <c r="M1966" s="20">
        <v>49.83</v>
      </c>
      <c r="N1966" s="22">
        <v>0.946978335233751</v>
      </c>
    </row>
    <row r="1967" spans="1:14">
      <c r="A1967" s="1" t="s">
        <v>1602</v>
      </c>
      <c r="B1967" s="13" t="s">
        <v>1603</v>
      </c>
      <c r="C1967" t="s">
        <v>1604</v>
      </c>
      <c r="D1967" s="7" t="s">
        <v>1605</v>
      </c>
      <c r="E1967" s="13" t="s">
        <v>1540</v>
      </c>
      <c r="H1967" t="s">
        <v>418</v>
      </c>
      <c r="I1967" t="s">
        <v>30</v>
      </c>
      <c r="J1967" s="21" t="s">
        <v>31</v>
      </c>
      <c r="K1967" s="71">
        <v>51</v>
      </c>
      <c r="L1967" s="20">
        <v>73.82</v>
      </c>
      <c r="M1967" s="20">
        <v>71.32</v>
      </c>
      <c r="N1967" s="22">
        <v>0.966133839068003</v>
      </c>
    </row>
    <row r="1968" spans="1:14">
      <c r="A1968" s="1" t="s">
        <v>1602</v>
      </c>
      <c r="B1968" s="13" t="s">
        <v>1603</v>
      </c>
      <c r="C1968" t="s">
        <v>1604</v>
      </c>
      <c r="D1968" s="7" t="s">
        <v>1605</v>
      </c>
      <c r="E1968" s="13" t="s">
        <v>1540</v>
      </c>
      <c r="H1968" t="s">
        <v>418</v>
      </c>
      <c r="I1968" t="s">
        <v>30</v>
      </c>
      <c r="J1968" s="21" t="s">
        <v>31</v>
      </c>
      <c r="K1968" s="71">
        <v>52</v>
      </c>
      <c r="L1968" s="20">
        <v>65.1</v>
      </c>
      <c r="M1968" s="20">
        <v>62.29</v>
      </c>
      <c r="N1968" s="22">
        <v>0.956835637480799</v>
      </c>
    </row>
    <row r="1969" spans="1:14">
      <c r="A1969" s="1" t="s">
        <v>1602</v>
      </c>
      <c r="B1969" s="13" t="s">
        <v>1603</v>
      </c>
      <c r="C1969" t="s">
        <v>1604</v>
      </c>
      <c r="D1969" s="7" t="s">
        <v>1605</v>
      </c>
      <c r="E1969" s="13" t="s">
        <v>1540</v>
      </c>
      <c r="H1969" t="s">
        <v>418</v>
      </c>
      <c r="I1969" t="s">
        <v>30</v>
      </c>
      <c r="J1969" s="21" t="s">
        <v>31</v>
      </c>
      <c r="K1969" s="71">
        <v>53</v>
      </c>
      <c r="L1969" s="20">
        <v>69.83</v>
      </c>
      <c r="M1969" s="20">
        <v>68.17</v>
      </c>
      <c r="N1969" s="22">
        <v>0.976227982242589</v>
      </c>
    </row>
    <row r="1970" spans="1:14">
      <c r="A1970" s="1" t="s">
        <v>1602</v>
      </c>
      <c r="B1970" s="13" t="s">
        <v>1603</v>
      </c>
      <c r="C1970" t="s">
        <v>1604</v>
      </c>
      <c r="D1970" s="7" t="s">
        <v>1605</v>
      </c>
      <c r="E1970" s="13" t="s">
        <v>1540</v>
      </c>
      <c r="H1970" t="s">
        <v>418</v>
      </c>
      <c r="I1970" t="s">
        <v>30</v>
      </c>
      <c r="J1970" s="21" t="s">
        <v>31</v>
      </c>
      <c r="K1970" s="71">
        <v>54</v>
      </c>
      <c r="L1970" s="20">
        <v>69.85</v>
      </c>
      <c r="M1970" s="20">
        <v>67.55</v>
      </c>
      <c r="N1970" s="22">
        <v>0.967072297780959</v>
      </c>
    </row>
    <row r="1971" spans="1:14">
      <c r="A1971" s="1" t="s">
        <v>1602</v>
      </c>
      <c r="B1971" s="13" t="s">
        <v>1603</v>
      </c>
      <c r="C1971" t="s">
        <v>1604</v>
      </c>
      <c r="D1971" s="7" t="s">
        <v>1605</v>
      </c>
      <c r="E1971" s="13" t="s">
        <v>1540</v>
      </c>
      <c r="H1971" t="s">
        <v>418</v>
      </c>
      <c r="I1971" t="s">
        <v>30</v>
      </c>
      <c r="J1971" s="21" t="s">
        <v>31</v>
      </c>
      <c r="K1971" s="71">
        <v>55</v>
      </c>
      <c r="L1971" s="20">
        <v>55.33</v>
      </c>
      <c r="M1971" s="20">
        <v>53.22</v>
      </c>
      <c r="N1971" s="22">
        <v>0.961865172600759</v>
      </c>
    </row>
    <row r="1972" spans="1:14">
      <c r="A1972" s="1" t="s">
        <v>1602</v>
      </c>
      <c r="B1972" s="13" t="s">
        <v>1603</v>
      </c>
      <c r="C1972" t="s">
        <v>1604</v>
      </c>
      <c r="D1972" s="7" t="s">
        <v>1605</v>
      </c>
      <c r="E1972" s="13" t="s">
        <v>1540</v>
      </c>
      <c r="H1972" t="s">
        <v>418</v>
      </c>
      <c r="I1972" t="s">
        <v>30</v>
      </c>
      <c r="J1972" s="21" t="s">
        <v>31</v>
      </c>
      <c r="K1972" s="71">
        <v>56</v>
      </c>
      <c r="L1972" s="20">
        <v>59.98</v>
      </c>
      <c r="M1972" s="20">
        <v>57.79</v>
      </c>
      <c r="N1972" s="22">
        <v>0.963487829276426</v>
      </c>
    </row>
    <row r="1973" spans="1:14">
      <c r="A1973" s="1" t="s">
        <v>1602</v>
      </c>
      <c r="B1973" s="13" t="s">
        <v>1603</v>
      </c>
      <c r="C1973" t="s">
        <v>1604</v>
      </c>
      <c r="D1973" s="7" t="s">
        <v>1605</v>
      </c>
      <c r="E1973" s="13" t="s">
        <v>1540</v>
      </c>
      <c r="H1973" t="s">
        <v>418</v>
      </c>
      <c r="I1973" t="s">
        <v>30</v>
      </c>
      <c r="J1973" s="21" t="s">
        <v>31</v>
      </c>
      <c r="K1973" s="71">
        <v>57</v>
      </c>
      <c r="L1973" s="20">
        <v>55.29</v>
      </c>
      <c r="M1973" s="20">
        <v>53.35</v>
      </c>
      <c r="N1973" s="22">
        <v>0.964912280701754</v>
      </c>
    </row>
    <row r="1974" spans="1:14">
      <c r="A1974" s="1" t="s">
        <v>1602</v>
      </c>
      <c r="B1974" s="13" t="s">
        <v>1603</v>
      </c>
      <c r="C1974" t="s">
        <v>1604</v>
      </c>
      <c r="D1974" s="7" t="s">
        <v>1605</v>
      </c>
      <c r="E1974" s="13" t="s">
        <v>1540</v>
      </c>
      <c r="H1974" t="s">
        <v>418</v>
      </c>
      <c r="I1974" t="s">
        <v>30</v>
      </c>
      <c r="J1974" s="21" t="s">
        <v>31</v>
      </c>
      <c r="K1974" s="71">
        <v>58</v>
      </c>
      <c r="L1974" s="20">
        <v>67.78</v>
      </c>
      <c r="M1974" s="20">
        <v>64.6</v>
      </c>
      <c r="N1974" s="22">
        <v>0.953083505458837</v>
      </c>
    </row>
    <row r="1975" spans="1:14">
      <c r="A1975" s="1" t="s">
        <v>1602</v>
      </c>
      <c r="B1975" s="13" t="s">
        <v>1603</v>
      </c>
      <c r="C1975" t="s">
        <v>1604</v>
      </c>
      <c r="D1975" s="7" t="s">
        <v>1605</v>
      </c>
      <c r="E1975" s="13" t="s">
        <v>1540</v>
      </c>
      <c r="H1975" t="s">
        <v>418</v>
      </c>
      <c r="I1975" t="s">
        <v>30</v>
      </c>
      <c r="J1975" s="21" t="s">
        <v>31</v>
      </c>
      <c r="K1975" s="71">
        <v>59</v>
      </c>
      <c r="L1975" s="20">
        <v>51.76</v>
      </c>
      <c r="M1975" s="20">
        <v>48.39</v>
      </c>
      <c r="N1975" s="22">
        <v>0.934891808346213</v>
      </c>
    </row>
    <row r="1976" spans="1:14">
      <c r="A1976" s="1" t="s">
        <v>1602</v>
      </c>
      <c r="B1976" s="13" t="s">
        <v>1603</v>
      </c>
      <c r="C1976" t="s">
        <v>1604</v>
      </c>
      <c r="D1976" s="7" t="s">
        <v>1605</v>
      </c>
      <c r="E1976" s="13" t="s">
        <v>1540</v>
      </c>
      <c r="H1976" t="s">
        <v>418</v>
      </c>
      <c r="I1976" t="s">
        <v>30</v>
      </c>
      <c r="J1976" s="21" t="s">
        <v>31</v>
      </c>
      <c r="K1976" s="71">
        <v>60</v>
      </c>
      <c r="L1976" s="20">
        <v>54.5</v>
      </c>
      <c r="M1976" s="20">
        <v>52.77</v>
      </c>
      <c r="N1976" s="22">
        <v>0.968256880733945</v>
      </c>
    </row>
    <row r="1977" spans="1:14">
      <c r="A1977" s="1" t="s">
        <v>1602</v>
      </c>
      <c r="B1977" s="13" t="s">
        <v>1603</v>
      </c>
      <c r="C1977" t="s">
        <v>1604</v>
      </c>
      <c r="D1977" s="7" t="s">
        <v>1605</v>
      </c>
      <c r="E1977" s="13" t="s">
        <v>1540</v>
      </c>
      <c r="H1977" t="s">
        <v>418</v>
      </c>
      <c r="I1977" t="s">
        <v>30</v>
      </c>
      <c r="J1977" s="21" t="s">
        <v>31</v>
      </c>
      <c r="K1977" s="71">
        <v>61</v>
      </c>
      <c r="L1977" s="20">
        <v>54.4</v>
      </c>
      <c r="M1977" s="20">
        <v>51.77</v>
      </c>
      <c r="N1977" s="22">
        <v>0.951654411764706</v>
      </c>
    </row>
    <row r="1978" spans="1:14">
      <c r="A1978" s="1" t="s">
        <v>1602</v>
      </c>
      <c r="B1978" s="13" t="s">
        <v>1603</v>
      </c>
      <c r="C1978" t="s">
        <v>1604</v>
      </c>
      <c r="D1978" s="7" t="s">
        <v>1605</v>
      </c>
      <c r="E1978" s="13" t="s">
        <v>1540</v>
      </c>
      <c r="H1978" t="s">
        <v>418</v>
      </c>
      <c r="I1978" t="s">
        <v>30</v>
      </c>
      <c r="J1978" s="21" t="s">
        <v>31</v>
      </c>
      <c r="K1978" s="71">
        <v>62</v>
      </c>
      <c r="L1978" s="20">
        <v>72.94</v>
      </c>
      <c r="M1978" s="20">
        <v>70.35</v>
      </c>
      <c r="N1978" s="22">
        <v>0.964491362763915</v>
      </c>
    </row>
    <row r="1979" spans="1:14">
      <c r="A1979" s="1" t="s">
        <v>1602</v>
      </c>
      <c r="B1979" s="13" t="s">
        <v>1603</v>
      </c>
      <c r="C1979" t="s">
        <v>1604</v>
      </c>
      <c r="D1979" s="7" t="s">
        <v>1605</v>
      </c>
      <c r="E1979" s="13" t="s">
        <v>1540</v>
      </c>
      <c r="H1979" t="s">
        <v>418</v>
      </c>
      <c r="I1979" t="s">
        <v>30</v>
      </c>
      <c r="J1979" s="21" t="s">
        <v>31</v>
      </c>
      <c r="K1979" s="71">
        <v>63</v>
      </c>
      <c r="L1979" s="20">
        <v>56.06</v>
      </c>
      <c r="M1979" s="20">
        <v>55.62</v>
      </c>
      <c r="N1979" s="22">
        <v>0.992151266500178</v>
      </c>
    </row>
    <row r="1980" spans="1:14">
      <c r="A1980" s="1" t="s">
        <v>1602</v>
      </c>
      <c r="B1980" s="13" t="s">
        <v>1603</v>
      </c>
      <c r="C1980" t="s">
        <v>1604</v>
      </c>
      <c r="D1980" s="7" t="s">
        <v>1605</v>
      </c>
      <c r="E1980" s="13" t="s">
        <v>1540</v>
      </c>
      <c r="H1980" t="s">
        <v>418</v>
      </c>
      <c r="I1980" t="s">
        <v>30</v>
      </c>
      <c r="J1980" s="21" t="s">
        <v>31</v>
      </c>
      <c r="K1980" s="71">
        <v>64</v>
      </c>
      <c r="L1980" s="20">
        <v>61.07</v>
      </c>
      <c r="M1980" s="20">
        <v>58.65</v>
      </c>
      <c r="N1980" s="22">
        <v>0.960373342066481</v>
      </c>
    </row>
    <row r="1981" spans="1:14">
      <c r="A1981" s="1" t="s">
        <v>1602</v>
      </c>
      <c r="B1981" s="13" t="s">
        <v>1603</v>
      </c>
      <c r="C1981" t="s">
        <v>1604</v>
      </c>
      <c r="D1981" s="7" t="s">
        <v>1605</v>
      </c>
      <c r="E1981" s="13" t="s">
        <v>1540</v>
      </c>
      <c r="H1981" t="s">
        <v>418</v>
      </c>
      <c r="I1981" t="s">
        <v>30</v>
      </c>
      <c r="J1981" s="21" t="s">
        <v>31</v>
      </c>
      <c r="K1981" s="71">
        <v>65</v>
      </c>
      <c r="L1981" s="20">
        <v>62.26</v>
      </c>
      <c r="M1981" s="20">
        <v>60.76</v>
      </c>
      <c r="N1981" s="22">
        <v>0.975907484741407</v>
      </c>
    </row>
    <row r="1982" spans="1:14">
      <c r="A1982" s="1" t="s">
        <v>1602</v>
      </c>
      <c r="B1982" s="13" t="s">
        <v>1603</v>
      </c>
      <c r="C1982" t="s">
        <v>1606</v>
      </c>
      <c r="D1982" s="7" t="s">
        <v>1605</v>
      </c>
      <c r="E1982" s="13" t="s">
        <v>1540</v>
      </c>
      <c r="H1982" t="s">
        <v>418</v>
      </c>
      <c r="I1982" t="s">
        <v>30</v>
      </c>
      <c r="J1982" s="21" t="s">
        <v>31</v>
      </c>
      <c r="K1982" s="71">
        <v>1</v>
      </c>
      <c r="L1982" s="20">
        <v>76.34</v>
      </c>
      <c r="M1982" s="20">
        <v>70.88</v>
      </c>
      <c r="N1982" s="22">
        <v>0.928477862195441</v>
      </c>
    </row>
    <row r="1983" spans="1:14">
      <c r="A1983" s="1" t="s">
        <v>1602</v>
      </c>
      <c r="B1983" s="13" t="s">
        <v>1603</v>
      </c>
      <c r="C1983" t="s">
        <v>1606</v>
      </c>
      <c r="D1983" s="7" t="s">
        <v>1605</v>
      </c>
      <c r="E1983" s="13" t="s">
        <v>1540</v>
      </c>
      <c r="H1983" t="s">
        <v>418</v>
      </c>
      <c r="I1983" t="s">
        <v>30</v>
      </c>
      <c r="J1983" s="21" t="s">
        <v>31</v>
      </c>
      <c r="K1983" s="71">
        <v>2</v>
      </c>
      <c r="L1983" s="20">
        <v>54.64</v>
      </c>
      <c r="M1983" s="20">
        <v>48.67</v>
      </c>
      <c r="N1983" s="22">
        <v>0.890739385065886</v>
      </c>
    </row>
    <row r="1984" spans="1:14">
      <c r="A1984" s="1" t="s">
        <v>1602</v>
      </c>
      <c r="B1984" s="13" t="s">
        <v>1603</v>
      </c>
      <c r="C1984" t="s">
        <v>1606</v>
      </c>
      <c r="D1984" s="7" t="s">
        <v>1605</v>
      </c>
      <c r="E1984" s="13" t="s">
        <v>1540</v>
      </c>
      <c r="H1984" t="s">
        <v>418</v>
      </c>
      <c r="I1984" t="s">
        <v>30</v>
      </c>
      <c r="J1984" s="21" t="s">
        <v>31</v>
      </c>
      <c r="K1984" s="71">
        <v>3</v>
      </c>
      <c r="L1984" s="20">
        <v>55.11</v>
      </c>
      <c r="M1984" s="20">
        <v>50.94</v>
      </c>
      <c r="N1984" s="22">
        <v>0.924333151878062</v>
      </c>
    </row>
    <row r="1985" spans="1:14">
      <c r="A1985" s="1" t="s">
        <v>1602</v>
      </c>
      <c r="B1985" s="13" t="s">
        <v>1603</v>
      </c>
      <c r="C1985" t="s">
        <v>1606</v>
      </c>
      <c r="D1985" s="7" t="s">
        <v>1605</v>
      </c>
      <c r="E1985" s="13" t="s">
        <v>1540</v>
      </c>
      <c r="H1985" t="s">
        <v>418</v>
      </c>
      <c r="I1985" t="s">
        <v>30</v>
      </c>
      <c r="J1985" s="21" t="s">
        <v>31</v>
      </c>
      <c r="K1985" s="71">
        <v>4</v>
      </c>
      <c r="L1985" s="20">
        <v>70.19</v>
      </c>
      <c r="M1985" s="20">
        <v>64.09</v>
      </c>
      <c r="N1985" s="22">
        <v>0.913093033195612</v>
      </c>
    </row>
    <row r="1986" spans="1:14">
      <c r="A1986" s="1" t="s">
        <v>1602</v>
      </c>
      <c r="B1986" s="13" t="s">
        <v>1603</v>
      </c>
      <c r="C1986" t="s">
        <v>1606</v>
      </c>
      <c r="D1986" s="7" t="s">
        <v>1605</v>
      </c>
      <c r="E1986" s="13" t="s">
        <v>1540</v>
      </c>
      <c r="H1986" t="s">
        <v>418</v>
      </c>
      <c r="I1986" t="s">
        <v>30</v>
      </c>
      <c r="J1986" s="21" t="s">
        <v>31</v>
      </c>
      <c r="K1986" s="71">
        <v>5</v>
      </c>
      <c r="L1986" s="20">
        <v>58.75</v>
      </c>
      <c r="M1986" s="20">
        <v>55.48</v>
      </c>
      <c r="N1986" s="22">
        <v>0.944340425531915</v>
      </c>
    </row>
    <row r="1987" spans="1:14">
      <c r="A1987" s="1" t="s">
        <v>1602</v>
      </c>
      <c r="B1987" s="13" t="s">
        <v>1603</v>
      </c>
      <c r="C1987" t="s">
        <v>1606</v>
      </c>
      <c r="D1987" s="7" t="s">
        <v>1605</v>
      </c>
      <c r="E1987" s="13" t="s">
        <v>1540</v>
      </c>
      <c r="H1987" t="s">
        <v>418</v>
      </c>
      <c r="I1987" t="s">
        <v>30</v>
      </c>
      <c r="J1987" s="21" t="s">
        <v>31</v>
      </c>
      <c r="K1987" s="71">
        <v>6</v>
      </c>
      <c r="L1987" s="20">
        <v>71.46</v>
      </c>
      <c r="M1987" s="20">
        <v>67.51</v>
      </c>
      <c r="N1987" s="22">
        <v>0.944724321298629</v>
      </c>
    </row>
    <row r="1988" spans="1:14">
      <c r="A1988" s="1" t="s">
        <v>1602</v>
      </c>
      <c r="B1988" s="13" t="s">
        <v>1603</v>
      </c>
      <c r="C1988" t="s">
        <v>1606</v>
      </c>
      <c r="D1988" s="7" t="s">
        <v>1605</v>
      </c>
      <c r="E1988" s="13" t="s">
        <v>1540</v>
      </c>
      <c r="H1988" t="s">
        <v>418</v>
      </c>
      <c r="I1988" t="s">
        <v>30</v>
      </c>
      <c r="J1988" s="21" t="s">
        <v>31</v>
      </c>
      <c r="K1988" s="71">
        <v>7</v>
      </c>
      <c r="L1988" s="20">
        <v>79.35</v>
      </c>
      <c r="M1988" s="20">
        <v>76.82</v>
      </c>
      <c r="N1988" s="22">
        <v>0.968115942028986</v>
      </c>
    </row>
    <row r="1989" spans="1:14">
      <c r="A1989" s="1" t="s">
        <v>1602</v>
      </c>
      <c r="B1989" s="13" t="s">
        <v>1603</v>
      </c>
      <c r="C1989" t="s">
        <v>1606</v>
      </c>
      <c r="D1989" s="7" t="s">
        <v>1605</v>
      </c>
      <c r="E1989" s="13" t="s">
        <v>1540</v>
      </c>
      <c r="H1989" t="s">
        <v>418</v>
      </c>
      <c r="I1989" t="s">
        <v>30</v>
      </c>
      <c r="J1989" s="21" t="s">
        <v>31</v>
      </c>
      <c r="K1989" s="71">
        <v>8</v>
      </c>
      <c r="L1989" s="20">
        <v>70.97</v>
      </c>
      <c r="M1989" s="20">
        <v>77.96</v>
      </c>
      <c r="N1989" s="22">
        <v>1.09849232069889</v>
      </c>
    </row>
    <row r="1990" spans="1:14">
      <c r="A1990" s="1" t="s">
        <v>1602</v>
      </c>
      <c r="B1990" s="13" t="s">
        <v>1603</v>
      </c>
      <c r="C1990" t="s">
        <v>1606</v>
      </c>
      <c r="D1990" s="7" t="s">
        <v>1605</v>
      </c>
      <c r="E1990" s="13" t="s">
        <v>1540</v>
      </c>
      <c r="H1990" t="s">
        <v>418</v>
      </c>
      <c r="I1990" t="s">
        <v>30</v>
      </c>
      <c r="J1990" s="21" t="s">
        <v>31</v>
      </c>
      <c r="K1990" s="71">
        <v>9</v>
      </c>
      <c r="L1990" s="20">
        <v>56.92</v>
      </c>
      <c r="M1990" s="20">
        <v>53.11</v>
      </c>
      <c r="N1990" s="22">
        <v>0.93306394940267</v>
      </c>
    </row>
    <row r="1991" spans="1:14">
      <c r="A1991" s="1" t="s">
        <v>1602</v>
      </c>
      <c r="B1991" s="13" t="s">
        <v>1603</v>
      </c>
      <c r="C1991" t="s">
        <v>1606</v>
      </c>
      <c r="D1991" s="7" t="s">
        <v>1605</v>
      </c>
      <c r="E1991" s="13" t="s">
        <v>1540</v>
      </c>
      <c r="H1991" t="s">
        <v>418</v>
      </c>
      <c r="I1991" t="s">
        <v>30</v>
      </c>
      <c r="J1991" s="21" t="s">
        <v>31</v>
      </c>
      <c r="K1991" s="71">
        <v>10</v>
      </c>
      <c r="L1991" s="20">
        <v>76.14</v>
      </c>
      <c r="M1991" s="20">
        <v>72.41</v>
      </c>
      <c r="N1991" s="22">
        <v>0.951011294982926</v>
      </c>
    </row>
    <row r="1992" spans="1:14">
      <c r="A1992" s="1" t="s">
        <v>1602</v>
      </c>
      <c r="B1992" s="13" t="s">
        <v>1603</v>
      </c>
      <c r="C1992" t="s">
        <v>1606</v>
      </c>
      <c r="D1992" s="7" t="s">
        <v>1605</v>
      </c>
      <c r="E1992" s="13" t="s">
        <v>1540</v>
      </c>
      <c r="H1992" t="s">
        <v>418</v>
      </c>
      <c r="I1992" t="s">
        <v>30</v>
      </c>
      <c r="J1992" s="21" t="s">
        <v>31</v>
      </c>
      <c r="K1992" s="71">
        <v>11</v>
      </c>
      <c r="L1992" s="20">
        <v>63.39</v>
      </c>
      <c r="M1992" s="20">
        <v>58.81</v>
      </c>
      <c r="N1992" s="22">
        <v>0.927748856286481</v>
      </c>
    </row>
    <row r="1993" spans="1:14">
      <c r="A1993" s="1" t="s">
        <v>1602</v>
      </c>
      <c r="B1993" s="13" t="s">
        <v>1603</v>
      </c>
      <c r="C1993" t="s">
        <v>1606</v>
      </c>
      <c r="D1993" s="7" t="s">
        <v>1605</v>
      </c>
      <c r="E1993" s="13" t="s">
        <v>1540</v>
      </c>
      <c r="H1993" t="s">
        <v>418</v>
      </c>
      <c r="I1993" t="s">
        <v>30</v>
      </c>
      <c r="J1993" s="21" t="s">
        <v>31</v>
      </c>
      <c r="K1993" s="71">
        <v>12</v>
      </c>
      <c r="L1993" s="20">
        <v>78.54</v>
      </c>
      <c r="M1993" s="20">
        <v>74.33</v>
      </c>
      <c r="N1993" s="22">
        <v>0.946396740514387</v>
      </c>
    </row>
    <row r="1994" spans="1:14">
      <c r="A1994" s="1" t="s">
        <v>1602</v>
      </c>
      <c r="B1994" s="13" t="s">
        <v>1603</v>
      </c>
      <c r="C1994" t="s">
        <v>1606</v>
      </c>
      <c r="D1994" s="7" t="s">
        <v>1605</v>
      </c>
      <c r="E1994" s="13" t="s">
        <v>1540</v>
      </c>
      <c r="H1994" t="s">
        <v>418</v>
      </c>
      <c r="I1994" t="s">
        <v>30</v>
      </c>
      <c r="J1994" s="21" t="s">
        <v>31</v>
      </c>
      <c r="K1994" s="71">
        <v>13</v>
      </c>
      <c r="L1994" s="20">
        <v>80.03</v>
      </c>
      <c r="M1994" s="20">
        <v>75.36</v>
      </c>
      <c r="N1994" s="22">
        <v>0.941646882419093</v>
      </c>
    </row>
    <row r="1995" spans="1:14">
      <c r="A1995" s="1" t="s">
        <v>1602</v>
      </c>
      <c r="B1995" s="13" t="s">
        <v>1603</v>
      </c>
      <c r="C1995" t="s">
        <v>1606</v>
      </c>
      <c r="D1995" s="7" t="s">
        <v>1605</v>
      </c>
      <c r="E1995" s="13" t="s">
        <v>1540</v>
      </c>
      <c r="H1995" t="s">
        <v>418</v>
      </c>
      <c r="I1995" t="s">
        <v>30</v>
      </c>
      <c r="J1995" s="21" t="s">
        <v>31</v>
      </c>
      <c r="K1995" s="71">
        <v>14</v>
      </c>
      <c r="L1995" s="20">
        <v>69.88</v>
      </c>
      <c r="M1995" s="20">
        <v>64.71</v>
      </c>
      <c r="N1995" s="22">
        <v>0.926016027475673</v>
      </c>
    </row>
    <row r="1996" spans="1:14">
      <c r="A1996" s="1" t="s">
        <v>1602</v>
      </c>
      <c r="B1996" s="13" t="s">
        <v>1603</v>
      </c>
      <c r="C1996" t="s">
        <v>1606</v>
      </c>
      <c r="D1996" s="7" t="s">
        <v>1605</v>
      </c>
      <c r="E1996" s="13" t="s">
        <v>1540</v>
      </c>
      <c r="H1996" t="s">
        <v>418</v>
      </c>
      <c r="I1996" t="s">
        <v>30</v>
      </c>
      <c r="J1996" s="21" t="s">
        <v>31</v>
      </c>
      <c r="K1996" s="71">
        <v>15</v>
      </c>
      <c r="L1996" s="20">
        <v>59.47</v>
      </c>
      <c r="M1996" s="20">
        <v>55.42</v>
      </c>
      <c r="N1996" s="22">
        <v>0.931898436186313</v>
      </c>
    </row>
    <row r="1997" spans="1:14">
      <c r="A1997" s="1" t="s">
        <v>1602</v>
      </c>
      <c r="B1997" s="13" t="s">
        <v>1603</v>
      </c>
      <c r="C1997" t="s">
        <v>1606</v>
      </c>
      <c r="D1997" s="7" t="s">
        <v>1605</v>
      </c>
      <c r="E1997" s="13" t="s">
        <v>1540</v>
      </c>
      <c r="H1997" t="s">
        <v>418</v>
      </c>
      <c r="I1997" t="s">
        <v>30</v>
      </c>
      <c r="J1997" s="21" t="s">
        <v>31</v>
      </c>
      <c r="K1997" s="71">
        <v>16</v>
      </c>
      <c r="L1997" s="20">
        <v>46.66</v>
      </c>
      <c r="M1997" s="20">
        <v>45.3</v>
      </c>
      <c r="N1997" s="22">
        <v>0.970852978997</v>
      </c>
    </row>
    <row r="1998" spans="1:14">
      <c r="A1998" s="1" t="s">
        <v>1602</v>
      </c>
      <c r="B1998" s="13" t="s">
        <v>1603</v>
      </c>
      <c r="C1998" t="s">
        <v>1606</v>
      </c>
      <c r="D1998" s="7" t="s">
        <v>1605</v>
      </c>
      <c r="E1998" s="13" t="s">
        <v>1540</v>
      </c>
      <c r="H1998" t="s">
        <v>418</v>
      </c>
      <c r="I1998" t="s">
        <v>30</v>
      </c>
      <c r="J1998" s="21" t="s">
        <v>31</v>
      </c>
      <c r="K1998" s="71">
        <v>17</v>
      </c>
      <c r="L1998" s="20">
        <v>68.74</v>
      </c>
      <c r="M1998" s="20">
        <v>64.92</v>
      </c>
      <c r="N1998" s="22">
        <v>0.94442828047716</v>
      </c>
    </row>
    <row r="1999" spans="1:14">
      <c r="A1999" s="1" t="s">
        <v>1602</v>
      </c>
      <c r="B1999" s="13" t="s">
        <v>1603</v>
      </c>
      <c r="C1999" t="s">
        <v>1606</v>
      </c>
      <c r="D1999" s="7" t="s">
        <v>1605</v>
      </c>
      <c r="E1999" s="13" t="s">
        <v>1540</v>
      </c>
      <c r="H1999" t="s">
        <v>418</v>
      </c>
      <c r="I1999" t="s">
        <v>30</v>
      </c>
      <c r="J1999" s="21" t="s">
        <v>31</v>
      </c>
      <c r="K1999" s="71">
        <v>18</v>
      </c>
      <c r="L1999" s="20">
        <v>72.96</v>
      </c>
      <c r="M1999" s="20">
        <v>68.71</v>
      </c>
      <c r="N1999" s="22">
        <v>0.941748903508772</v>
      </c>
    </row>
    <row r="2000" spans="1:14">
      <c r="A2000" s="1" t="s">
        <v>1602</v>
      </c>
      <c r="B2000" s="13" t="s">
        <v>1603</v>
      </c>
      <c r="C2000" t="s">
        <v>1606</v>
      </c>
      <c r="D2000" s="7" t="s">
        <v>1605</v>
      </c>
      <c r="E2000" s="13" t="s">
        <v>1540</v>
      </c>
      <c r="H2000" t="s">
        <v>418</v>
      </c>
      <c r="I2000" t="s">
        <v>30</v>
      </c>
      <c r="J2000" s="21" t="s">
        <v>31</v>
      </c>
      <c r="K2000" s="71">
        <v>19</v>
      </c>
      <c r="L2000" s="20">
        <v>61.89</v>
      </c>
      <c r="M2000" s="20">
        <v>58.59</v>
      </c>
      <c r="N2000" s="22">
        <v>0.946679592825982</v>
      </c>
    </row>
    <row r="2001" spans="1:14">
      <c r="A2001" s="1" t="s">
        <v>1602</v>
      </c>
      <c r="B2001" s="13" t="s">
        <v>1603</v>
      </c>
      <c r="C2001" t="s">
        <v>1606</v>
      </c>
      <c r="D2001" s="7" t="s">
        <v>1605</v>
      </c>
      <c r="E2001" s="13" t="s">
        <v>1540</v>
      </c>
      <c r="H2001" t="s">
        <v>418</v>
      </c>
      <c r="I2001" t="s">
        <v>30</v>
      </c>
      <c r="J2001" s="21" t="s">
        <v>31</v>
      </c>
      <c r="K2001" s="71">
        <v>20</v>
      </c>
      <c r="L2001" s="20">
        <v>49.96</v>
      </c>
      <c r="M2001" s="20">
        <v>44.89</v>
      </c>
      <c r="N2001" s="22">
        <v>0.898518815052042</v>
      </c>
    </row>
    <row r="2002" spans="1:14">
      <c r="A2002" s="1" t="s">
        <v>1602</v>
      </c>
      <c r="B2002" s="13" t="s">
        <v>1603</v>
      </c>
      <c r="C2002" t="s">
        <v>1606</v>
      </c>
      <c r="D2002" s="7" t="s">
        <v>1605</v>
      </c>
      <c r="E2002" s="13" t="s">
        <v>1540</v>
      </c>
      <c r="H2002" t="s">
        <v>418</v>
      </c>
      <c r="I2002" t="s">
        <v>30</v>
      </c>
      <c r="J2002" s="21" t="s">
        <v>31</v>
      </c>
      <c r="K2002" s="71">
        <v>21</v>
      </c>
      <c r="L2002" s="20">
        <v>59.91</v>
      </c>
      <c r="M2002" s="20">
        <v>54.04</v>
      </c>
      <c r="N2002" s="22">
        <v>0.902019696210983</v>
      </c>
    </row>
    <row r="2003" spans="1:14">
      <c r="A2003" s="1" t="s">
        <v>1602</v>
      </c>
      <c r="B2003" s="13" t="s">
        <v>1603</v>
      </c>
      <c r="C2003" t="s">
        <v>1606</v>
      </c>
      <c r="D2003" s="7" t="s">
        <v>1605</v>
      </c>
      <c r="E2003" s="13" t="s">
        <v>1540</v>
      </c>
      <c r="H2003" t="s">
        <v>418</v>
      </c>
      <c r="I2003" t="s">
        <v>30</v>
      </c>
      <c r="J2003" s="21" t="s">
        <v>31</v>
      </c>
      <c r="K2003" s="71">
        <v>22</v>
      </c>
      <c r="L2003" s="20">
        <v>30.91</v>
      </c>
      <c r="M2003" s="20">
        <v>29.81</v>
      </c>
      <c r="N2003" s="22">
        <v>0.9644128113879</v>
      </c>
    </row>
    <row r="2004" spans="1:14">
      <c r="A2004" s="1" t="s">
        <v>1602</v>
      </c>
      <c r="B2004" s="13" t="s">
        <v>1603</v>
      </c>
      <c r="C2004" t="s">
        <v>1606</v>
      </c>
      <c r="D2004" s="7" t="s">
        <v>1605</v>
      </c>
      <c r="E2004" s="13" t="s">
        <v>1540</v>
      </c>
      <c r="H2004" t="s">
        <v>418</v>
      </c>
      <c r="I2004" t="s">
        <v>30</v>
      </c>
      <c r="J2004" s="21" t="s">
        <v>31</v>
      </c>
      <c r="K2004" s="71">
        <v>23</v>
      </c>
      <c r="L2004" s="20">
        <v>80.85</v>
      </c>
      <c r="M2004" s="20">
        <v>77.45</v>
      </c>
      <c r="N2004" s="22">
        <v>0.957946815089672</v>
      </c>
    </row>
    <row r="2005" spans="1:14">
      <c r="A2005" s="1" t="s">
        <v>1602</v>
      </c>
      <c r="B2005" s="13" t="s">
        <v>1603</v>
      </c>
      <c r="C2005" t="s">
        <v>1606</v>
      </c>
      <c r="D2005" s="7" t="s">
        <v>1605</v>
      </c>
      <c r="E2005" s="13" t="s">
        <v>1540</v>
      </c>
      <c r="H2005" t="s">
        <v>418</v>
      </c>
      <c r="I2005" t="s">
        <v>30</v>
      </c>
      <c r="J2005" s="21" t="s">
        <v>31</v>
      </c>
      <c r="K2005" s="71">
        <v>24</v>
      </c>
      <c r="L2005" s="20">
        <v>81.5</v>
      </c>
      <c r="M2005" s="20">
        <v>78.54</v>
      </c>
      <c r="N2005" s="22">
        <v>0.963680981595092</v>
      </c>
    </row>
    <row r="2006" spans="1:14">
      <c r="A2006" s="1" t="s">
        <v>1602</v>
      </c>
      <c r="B2006" s="13" t="s">
        <v>1603</v>
      </c>
      <c r="C2006" t="s">
        <v>1606</v>
      </c>
      <c r="D2006" s="7" t="s">
        <v>1605</v>
      </c>
      <c r="E2006" s="13" t="s">
        <v>1540</v>
      </c>
      <c r="H2006" t="s">
        <v>418</v>
      </c>
      <c r="I2006" t="s">
        <v>30</v>
      </c>
      <c r="J2006" s="21" t="s">
        <v>31</v>
      </c>
      <c r="K2006" s="71">
        <v>25</v>
      </c>
      <c r="L2006" s="20">
        <v>56.59</v>
      </c>
      <c r="M2006" s="20">
        <v>54.13</v>
      </c>
      <c r="N2006" s="22">
        <v>0.956529422159392</v>
      </c>
    </row>
    <row r="2007" spans="1:14">
      <c r="A2007" s="1" t="s">
        <v>1602</v>
      </c>
      <c r="B2007" s="13" t="s">
        <v>1603</v>
      </c>
      <c r="C2007" t="s">
        <v>1606</v>
      </c>
      <c r="D2007" s="7" t="s">
        <v>1605</v>
      </c>
      <c r="E2007" s="13" t="s">
        <v>1540</v>
      </c>
      <c r="H2007" t="s">
        <v>418</v>
      </c>
      <c r="I2007" t="s">
        <v>30</v>
      </c>
      <c r="J2007" s="21" t="s">
        <v>31</v>
      </c>
      <c r="K2007" s="71">
        <v>26</v>
      </c>
      <c r="L2007" s="20">
        <v>57.06</v>
      </c>
      <c r="M2007" s="20">
        <v>52.58</v>
      </c>
      <c r="N2007" s="22">
        <v>0.921486154924641</v>
      </c>
    </row>
    <row r="2008" spans="1:14">
      <c r="A2008" s="1" t="s">
        <v>1602</v>
      </c>
      <c r="B2008" s="13" t="s">
        <v>1603</v>
      </c>
      <c r="C2008" t="s">
        <v>1606</v>
      </c>
      <c r="D2008" s="7" t="s">
        <v>1605</v>
      </c>
      <c r="E2008" s="13" t="s">
        <v>1540</v>
      </c>
      <c r="H2008" t="s">
        <v>418</v>
      </c>
      <c r="I2008" t="s">
        <v>30</v>
      </c>
      <c r="J2008" s="21" t="s">
        <v>31</v>
      </c>
      <c r="K2008" s="71">
        <v>27</v>
      </c>
      <c r="L2008" s="20">
        <v>79.44</v>
      </c>
      <c r="M2008" s="20">
        <v>76.31</v>
      </c>
      <c r="N2008" s="22">
        <v>0.960599194360524</v>
      </c>
    </row>
    <row r="2009" spans="1:14">
      <c r="A2009" s="1" t="s">
        <v>1602</v>
      </c>
      <c r="B2009" s="13" t="s">
        <v>1603</v>
      </c>
      <c r="C2009" t="s">
        <v>1606</v>
      </c>
      <c r="D2009" s="7" t="s">
        <v>1605</v>
      </c>
      <c r="E2009" s="13" t="s">
        <v>1540</v>
      </c>
      <c r="H2009" t="s">
        <v>418</v>
      </c>
      <c r="I2009" t="s">
        <v>30</v>
      </c>
      <c r="J2009" s="21" t="s">
        <v>31</v>
      </c>
      <c r="K2009" s="71">
        <v>28</v>
      </c>
      <c r="L2009" s="20">
        <v>68.07</v>
      </c>
      <c r="M2009" s="20">
        <v>60.18</v>
      </c>
      <c r="N2009" s="22">
        <v>0.884089907448215</v>
      </c>
    </row>
    <row r="2010" spans="1:14">
      <c r="A2010" s="1" t="s">
        <v>1602</v>
      </c>
      <c r="B2010" s="13" t="s">
        <v>1603</v>
      </c>
      <c r="C2010" t="s">
        <v>1606</v>
      </c>
      <c r="D2010" s="7" t="s">
        <v>1605</v>
      </c>
      <c r="E2010" s="13" t="s">
        <v>1540</v>
      </c>
      <c r="H2010" t="s">
        <v>418</v>
      </c>
      <c r="I2010" t="s">
        <v>30</v>
      </c>
      <c r="J2010" s="21" t="s">
        <v>31</v>
      </c>
      <c r="K2010" s="71">
        <v>29</v>
      </c>
      <c r="L2010" s="20">
        <v>60.69</v>
      </c>
      <c r="M2010" s="20">
        <v>58</v>
      </c>
      <c r="N2010" s="22">
        <v>0.95567638820234</v>
      </c>
    </row>
    <row r="2011" spans="1:14">
      <c r="A2011" s="1" t="s">
        <v>1602</v>
      </c>
      <c r="B2011" s="13" t="s">
        <v>1603</v>
      </c>
      <c r="C2011" t="s">
        <v>1606</v>
      </c>
      <c r="D2011" s="7" t="s">
        <v>1605</v>
      </c>
      <c r="E2011" s="13" t="s">
        <v>1540</v>
      </c>
      <c r="H2011" t="s">
        <v>418</v>
      </c>
      <c r="I2011" t="s">
        <v>30</v>
      </c>
      <c r="J2011" s="21" t="s">
        <v>31</v>
      </c>
      <c r="K2011" s="71">
        <v>30</v>
      </c>
      <c r="L2011" s="20">
        <v>56.67</v>
      </c>
      <c r="M2011" s="20">
        <v>53.23</v>
      </c>
      <c r="N2011" s="22">
        <v>0.939297688371272</v>
      </c>
    </row>
    <row r="2012" spans="1:14">
      <c r="A2012" s="1" t="s">
        <v>1602</v>
      </c>
      <c r="B2012" s="13" t="s">
        <v>1603</v>
      </c>
      <c r="C2012" t="s">
        <v>1606</v>
      </c>
      <c r="D2012" s="7" t="s">
        <v>1605</v>
      </c>
      <c r="E2012" s="13" t="s">
        <v>1540</v>
      </c>
      <c r="H2012" t="s">
        <v>418</v>
      </c>
      <c r="I2012" t="s">
        <v>30</v>
      </c>
      <c r="J2012" s="21" t="s">
        <v>31</v>
      </c>
      <c r="K2012" s="71">
        <v>31</v>
      </c>
      <c r="L2012" s="20">
        <v>64.92</v>
      </c>
      <c r="M2012" s="20">
        <v>61.37</v>
      </c>
      <c r="N2012" s="22">
        <v>0.945317313616759</v>
      </c>
    </row>
    <row r="2013" spans="1:14">
      <c r="A2013" s="1" t="s">
        <v>1602</v>
      </c>
      <c r="B2013" s="13" t="s">
        <v>1603</v>
      </c>
      <c r="C2013" t="s">
        <v>1606</v>
      </c>
      <c r="D2013" s="7" t="s">
        <v>1605</v>
      </c>
      <c r="E2013" s="13" t="s">
        <v>1540</v>
      </c>
      <c r="H2013" t="s">
        <v>418</v>
      </c>
      <c r="I2013" t="s">
        <v>30</v>
      </c>
      <c r="J2013" s="21" t="s">
        <v>31</v>
      </c>
      <c r="K2013" s="71">
        <v>32</v>
      </c>
      <c r="L2013" s="20">
        <v>54.35</v>
      </c>
      <c r="M2013" s="20">
        <v>49.72</v>
      </c>
      <c r="N2013" s="22">
        <v>0.914811407543698</v>
      </c>
    </row>
    <row r="2014" spans="1:14">
      <c r="A2014" s="1" t="s">
        <v>1602</v>
      </c>
      <c r="B2014" s="13" t="s">
        <v>1603</v>
      </c>
      <c r="C2014" t="s">
        <v>1606</v>
      </c>
      <c r="D2014" s="7" t="s">
        <v>1605</v>
      </c>
      <c r="E2014" s="13" t="s">
        <v>1540</v>
      </c>
      <c r="H2014" t="s">
        <v>418</v>
      </c>
      <c r="I2014" t="s">
        <v>30</v>
      </c>
      <c r="J2014" s="21" t="s">
        <v>31</v>
      </c>
      <c r="K2014" s="71">
        <v>33</v>
      </c>
      <c r="L2014" s="20">
        <v>73.31</v>
      </c>
      <c r="M2014" s="20">
        <v>69.83</v>
      </c>
      <c r="N2014" s="22">
        <v>0.952530350566089</v>
      </c>
    </row>
    <row r="2015" spans="1:14">
      <c r="A2015" s="1" t="s">
        <v>1602</v>
      </c>
      <c r="B2015" s="13" t="s">
        <v>1603</v>
      </c>
      <c r="C2015" t="s">
        <v>1606</v>
      </c>
      <c r="D2015" s="7" t="s">
        <v>1605</v>
      </c>
      <c r="E2015" s="13" t="s">
        <v>1540</v>
      </c>
      <c r="H2015" t="s">
        <v>418</v>
      </c>
      <c r="I2015" t="s">
        <v>30</v>
      </c>
      <c r="J2015" s="21" t="s">
        <v>31</v>
      </c>
      <c r="K2015" s="71">
        <v>34</v>
      </c>
      <c r="L2015" s="20">
        <v>74.17</v>
      </c>
      <c r="M2015" s="20">
        <v>72.03</v>
      </c>
      <c r="N2015" s="22">
        <v>0.971147364163408</v>
      </c>
    </row>
    <row r="2016" spans="1:14">
      <c r="A2016" s="1" t="s">
        <v>1602</v>
      </c>
      <c r="B2016" s="13" t="s">
        <v>1603</v>
      </c>
      <c r="C2016" t="s">
        <v>1606</v>
      </c>
      <c r="D2016" s="7" t="s">
        <v>1605</v>
      </c>
      <c r="E2016" s="13" t="s">
        <v>1540</v>
      </c>
      <c r="H2016" t="s">
        <v>418</v>
      </c>
      <c r="I2016" t="s">
        <v>30</v>
      </c>
      <c r="J2016" s="21" t="s">
        <v>31</v>
      </c>
      <c r="K2016" s="71">
        <v>35</v>
      </c>
      <c r="L2016" s="20">
        <v>81.89</v>
      </c>
      <c r="M2016" s="20">
        <v>78.67</v>
      </c>
      <c r="N2016" s="22">
        <v>0.960678959579924</v>
      </c>
    </row>
    <row r="2017" spans="1:14">
      <c r="A2017" s="1" t="s">
        <v>1602</v>
      </c>
      <c r="B2017" s="13" t="s">
        <v>1603</v>
      </c>
      <c r="C2017" t="s">
        <v>1606</v>
      </c>
      <c r="D2017" s="7" t="s">
        <v>1605</v>
      </c>
      <c r="E2017" s="13" t="s">
        <v>1540</v>
      </c>
      <c r="H2017" t="s">
        <v>418</v>
      </c>
      <c r="I2017" t="s">
        <v>30</v>
      </c>
      <c r="J2017" s="21" t="s">
        <v>31</v>
      </c>
      <c r="K2017" s="71">
        <v>36</v>
      </c>
      <c r="L2017" s="20">
        <v>42.6</v>
      </c>
      <c r="M2017" s="20">
        <v>39.4</v>
      </c>
      <c r="N2017" s="22">
        <v>0.924882629107981</v>
      </c>
    </row>
    <row r="2018" spans="1:14">
      <c r="A2018" s="1" t="s">
        <v>1602</v>
      </c>
      <c r="B2018" s="13" t="s">
        <v>1603</v>
      </c>
      <c r="C2018" t="s">
        <v>1606</v>
      </c>
      <c r="D2018" s="7" t="s">
        <v>1605</v>
      </c>
      <c r="E2018" s="13" t="s">
        <v>1540</v>
      </c>
      <c r="H2018" t="s">
        <v>418</v>
      </c>
      <c r="I2018" t="s">
        <v>30</v>
      </c>
      <c r="J2018" s="21" t="s">
        <v>31</v>
      </c>
      <c r="K2018" s="71">
        <v>37</v>
      </c>
      <c r="L2018" s="20">
        <v>76.33</v>
      </c>
      <c r="M2018" s="20">
        <v>72.02</v>
      </c>
      <c r="N2018" s="22">
        <v>0.943534652168217</v>
      </c>
    </row>
    <row r="2019" spans="1:14">
      <c r="A2019" s="1" t="s">
        <v>1602</v>
      </c>
      <c r="B2019" s="13" t="s">
        <v>1603</v>
      </c>
      <c r="C2019" t="s">
        <v>1606</v>
      </c>
      <c r="D2019" s="7" t="s">
        <v>1605</v>
      </c>
      <c r="E2019" s="13" t="s">
        <v>1540</v>
      </c>
      <c r="H2019" t="s">
        <v>418</v>
      </c>
      <c r="I2019" t="s">
        <v>30</v>
      </c>
      <c r="J2019" s="21" t="s">
        <v>31</v>
      </c>
      <c r="K2019" s="71">
        <v>38</v>
      </c>
      <c r="L2019" s="20">
        <v>45.86</v>
      </c>
      <c r="M2019" s="20">
        <v>40.47</v>
      </c>
      <c r="N2019" s="22">
        <v>0.882468382032272</v>
      </c>
    </row>
    <row r="2020" spans="1:14">
      <c r="A2020" s="1" t="s">
        <v>1602</v>
      </c>
      <c r="B2020" s="13" t="s">
        <v>1603</v>
      </c>
      <c r="C2020" t="s">
        <v>1606</v>
      </c>
      <c r="D2020" s="7" t="s">
        <v>1605</v>
      </c>
      <c r="E2020" s="13" t="s">
        <v>1540</v>
      </c>
      <c r="H2020" t="s">
        <v>418</v>
      </c>
      <c r="I2020" t="s">
        <v>30</v>
      </c>
      <c r="J2020" s="21" t="s">
        <v>31</v>
      </c>
      <c r="K2020" s="71">
        <v>39</v>
      </c>
      <c r="L2020" s="20">
        <v>77.6</v>
      </c>
      <c r="M2020" s="20">
        <v>74.26</v>
      </c>
      <c r="N2020" s="22">
        <v>0.956958762886598</v>
      </c>
    </row>
    <row r="2021" spans="1:14">
      <c r="A2021" s="1" t="s">
        <v>1602</v>
      </c>
      <c r="B2021" s="13" t="s">
        <v>1603</v>
      </c>
      <c r="C2021" t="s">
        <v>1606</v>
      </c>
      <c r="D2021" s="7" t="s">
        <v>1605</v>
      </c>
      <c r="E2021" s="13" t="s">
        <v>1540</v>
      </c>
      <c r="H2021" t="s">
        <v>418</v>
      </c>
      <c r="I2021" t="s">
        <v>30</v>
      </c>
      <c r="J2021" s="21" t="s">
        <v>31</v>
      </c>
      <c r="K2021" s="71">
        <v>40</v>
      </c>
      <c r="L2021" s="20">
        <v>55.44</v>
      </c>
      <c r="M2021" s="20">
        <v>53</v>
      </c>
      <c r="N2021" s="22">
        <v>0.955988455988456</v>
      </c>
    </row>
    <row r="2022" spans="1:14">
      <c r="A2022" s="1" t="s">
        <v>1602</v>
      </c>
      <c r="B2022" s="13" t="s">
        <v>1603</v>
      </c>
      <c r="C2022" t="s">
        <v>1606</v>
      </c>
      <c r="D2022" s="7" t="s">
        <v>1605</v>
      </c>
      <c r="E2022" s="13" t="s">
        <v>1540</v>
      </c>
      <c r="H2022" t="s">
        <v>418</v>
      </c>
      <c r="I2022" t="s">
        <v>30</v>
      </c>
      <c r="J2022" s="21" t="s">
        <v>31</v>
      </c>
      <c r="K2022" s="71">
        <v>41</v>
      </c>
      <c r="L2022" s="20">
        <v>58.33</v>
      </c>
      <c r="M2022" s="20">
        <v>54.62</v>
      </c>
      <c r="N2022" s="22">
        <v>0.9363963655066</v>
      </c>
    </row>
    <row r="2023" spans="1:14">
      <c r="A2023" s="1" t="s">
        <v>1602</v>
      </c>
      <c r="B2023" s="13" t="s">
        <v>1603</v>
      </c>
      <c r="C2023" t="s">
        <v>1606</v>
      </c>
      <c r="D2023" s="7" t="s">
        <v>1605</v>
      </c>
      <c r="E2023" s="13" t="s">
        <v>1540</v>
      </c>
      <c r="H2023" t="s">
        <v>418</v>
      </c>
      <c r="I2023" t="s">
        <v>30</v>
      </c>
      <c r="J2023" s="21" t="s">
        <v>31</v>
      </c>
      <c r="K2023" s="71">
        <v>42</v>
      </c>
      <c r="L2023" s="20">
        <v>53.24</v>
      </c>
      <c r="M2023" s="20">
        <v>47.4</v>
      </c>
      <c r="N2023" s="22">
        <v>0.89030803906837</v>
      </c>
    </row>
    <row r="2024" spans="1:14">
      <c r="A2024" s="1" t="s">
        <v>1602</v>
      </c>
      <c r="B2024" s="13" t="s">
        <v>1603</v>
      </c>
      <c r="C2024" t="s">
        <v>1606</v>
      </c>
      <c r="D2024" s="7" t="s">
        <v>1605</v>
      </c>
      <c r="E2024" s="13" t="s">
        <v>1540</v>
      </c>
      <c r="H2024" t="s">
        <v>418</v>
      </c>
      <c r="I2024" t="s">
        <v>30</v>
      </c>
      <c r="J2024" s="21" t="s">
        <v>31</v>
      </c>
      <c r="K2024" s="71">
        <v>43</v>
      </c>
      <c r="L2024" s="20">
        <v>71.85</v>
      </c>
      <c r="M2024" s="20">
        <v>56.07</v>
      </c>
      <c r="N2024" s="22">
        <v>0.780375782881002</v>
      </c>
    </row>
    <row r="2025" spans="1:14">
      <c r="A2025" s="1" t="s">
        <v>1602</v>
      </c>
      <c r="B2025" s="13" t="s">
        <v>1603</v>
      </c>
      <c r="C2025" t="s">
        <v>1606</v>
      </c>
      <c r="D2025" s="7" t="s">
        <v>1605</v>
      </c>
      <c r="E2025" s="13" t="s">
        <v>1540</v>
      </c>
      <c r="H2025" t="s">
        <v>418</v>
      </c>
      <c r="I2025" t="s">
        <v>30</v>
      </c>
      <c r="J2025" s="21" t="s">
        <v>31</v>
      </c>
      <c r="K2025" s="71">
        <v>44</v>
      </c>
      <c r="L2025" s="20">
        <v>57.43</v>
      </c>
      <c r="M2025" s="20">
        <v>51.57</v>
      </c>
      <c r="N2025" s="22">
        <v>0.897962737245342</v>
      </c>
    </row>
    <row r="2026" spans="1:14">
      <c r="A2026" s="1" t="s">
        <v>1602</v>
      </c>
      <c r="B2026" s="13" t="s">
        <v>1603</v>
      </c>
      <c r="C2026" t="s">
        <v>1606</v>
      </c>
      <c r="D2026" s="7" t="s">
        <v>1605</v>
      </c>
      <c r="E2026" s="13" t="s">
        <v>1540</v>
      </c>
      <c r="H2026" t="s">
        <v>418</v>
      </c>
      <c r="I2026" t="s">
        <v>30</v>
      </c>
      <c r="J2026" s="21" t="s">
        <v>31</v>
      </c>
      <c r="K2026" s="71">
        <v>45</v>
      </c>
      <c r="L2026" s="20">
        <v>29.52</v>
      </c>
      <c r="M2026" s="20">
        <v>27.97</v>
      </c>
      <c r="N2026" s="22">
        <v>0.947493224932249</v>
      </c>
    </row>
    <row r="2027" spans="1:14">
      <c r="A2027" s="1" t="s">
        <v>1602</v>
      </c>
      <c r="B2027" s="13" t="s">
        <v>1603</v>
      </c>
      <c r="C2027" t="s">
        <v>1606</v>
      </c>
      <c r="D2027" s="7" t="s">
        <v>1605</v>
      </c>
      <c r="E2027" s="13" t="s">
        <v>1540</v>
      </c>
      <c r="H2027" t="s">
        <v>418</v>
      </c>
      <c r="I2027" t="s">
        <v>30</v>
      </c>
      <c r="J2027" s="21" t="s">
        <v>31</v>
      </c>
      <c r="K2027" s="71">
        <v>46</v>
      </c>
      <c r="L2027" s="20">
        <v>51.53</v>
      </c>
      <c r="M2027" s="20">
        <v>48.84</v>
      </c>
      <c r="N2027" s="22">
        <v>0.947797399573064</v>
      </c>
    </row>
    <row r="2028" spans="1:14">
      <c r="A2028" s="1" t="s">
        <v>1602</v>
      </c>
      <c r="B2028" s="13" t="s">
        <v>1603</v>
      </c>
      <c r="C2028" t="s">
        <v>1606</v>
      </c>
      <c r="D2028" s="7" t="s">
        <v>1605</v>
      </c>
      <c r="E2028" s="13" t="s">
        <v>1540</v>
      </c>
      <c r="H2028" t="s">
        <v>418</v>
      </c>
      <c r="I2028" t="s">
        <v>30</v>
      </c>
      <c r="J2028" s="21" t="s">
        <v>31</v>
      </c>
      <c r="K2028" s="71">
        <v>47</v>
      </c>
      <c r="L2028" s="20">
        <v>64.7</v>
      </c>
      <c r="M2028" s="20">
        <v>61.39</v>
      </c>
      <c r="N2028" s="22">
        <v>0.948840803709428</v>
      </c>
    </row>
    <row r="2029" spans="1:14">
      <c r="A2029" s="1" t="s">
        <v>1602</v>
      </c>
      <c r="B2029" s="13" t="s">
        <v>1603</v>
      </c>
      <c r="C2029" t="s">
        <v>1606</v>
      </c>
      <c r="D2029" s="7" t="s">
        <v>1605</v>
      </c>
      <c r="E2029" s="13" t="s">
        <v>1540</v>
      </c>
      <c r="H2029" t="s">
        <v>418</v>
      </c>
      <c r="I2029" t="s">
        <v>30</v>
      </c>
      <c r="J2029" s="21" t="s">
        <v>31</v>
      </c>
      <c r="K2029" s="71">
        <v>48</v>
      </c>
      <c r="L2029" s="20">
        <v>70.08</v>
      </c>
      <c r="M2029" s="20">
        <v>65.04</v>
      </c>
      <c r="N2029" s="22">
        <v>0.928082191780822</v>
      </c>
    </row>
    <row r="2030" spans="1:14">
      <c r="A2030" s="1" t="s">
        <v>1602</v>
      </c>
      <c r="B2030" s="13" t="s">
        <v>1603</v>
      </c>
      <c r="C2030" t="s">
        <v>1606</v>
      </c>
      <c r="D2030" s="7" t="s">
        <v>1605</v>
      </c>
      <c r="E2030" s="13" t="s">
        <v>1540</v>
      </c>
      <c r="H2030" t="s">
        <v>418</v>
      </c>
      <c r="I2030" t="s">
        <v>30</v>
      </c>
      <c r="J2030" s="21" t="s">
        <v>31</v>
      </c>
      <c r="K2030" s="71">
        <v>49</v>
      </c>
      <c r="L2030" s="20">
        <v>71.08</v>
      </c>
      <c r="M2030" s="20">
        <v>67.88</v>
      </c>
      <c r="N2030" s="22">
        <v>0.954980303882949</v>
      </c>
    </row>
    <row r="2031" spans="1:14">
      <c r="A2031" s="1" t="s">
        <v>1602</v>
      </c>
      <c r="B2031" s="13" t="s">
        <v>1603</v>
      </c>
      <c r="C2031" t="s">
        <v>1606</v>
      </c>
      <c r="D2031" s="7" t="s">
        <v>1605</v>
      </c>
      <c r="E2031" s="13" t="s">
        <v>1540</v>
      </c>
      <c r="H2031" t="s">
        <v>418</v>
      </c>
      <c r="I2031" t="s">
        <v>30</v>
      </c>
      <c r="J2031" s="21" t="s">
        <v>31</v>
      </c>
      <c r="K2031" s="71">
        <v>50</v>
      </c>
      <c r="L2031" s="20">
        <v>44.94</v>
      </c>
      <c r="M2031" s="20">
        <v>41.51</v>
      </c>
      <c r="N2031" s="22">
        <v>0.923676012461059</v>
      </c>
    </row>
    <row r="2032" spans="1:14">
      <c r="A2032" s="1" t="s">
        <v>1602</v>
      </c>
      <c r="B2032" s="13" t="s">
        <v>1603</v>
      </c>
      <c r="C2032" t="s">
        <v>1606</v>
      </c>
      <c r="D2032" s="7" t="s">
        <v>1605</v>
      </c>
      <c r="E2032" s="13" t="s">
        <v>1540</v>
      </c>
      <c r="H2032" t="s">
        <v>418</v>
      </c>
      <c r="I2032" t="s">
        <v>30</v>
      </c>
      <c r="J2032" s="21" t="s">
        <v>31</v>
      </c>
      <c r="K2032" s="71">
        <v>51</v>
      </c>
      <c r="L2032" s="20">
        <v>78.87</v>
      </c>
      <c r="M2032" s="20">
        <v>75.98</v>
      </c>
      <c r="N2032" s="22">
        <v>0.96335742360847</v>
      </c>
    </row>
    <row r="2033" spans="1:14">
      <c r="A2033" s="1" t="s">
        <v>1602</v>
      </c>
      <c r="B2033" s="13" t="s">
        <v>1603</v>
      </c>
      <c r="C2033" t="s">
        <v>1606</v>
      </c>
      <c r="D2033" s="7" t="s">
        <v>1605</v>
      </c>
      <c r="E2033" s="13" t="s">
        <v>1540</v>
      </c>
      <c r="H2033" t="s">
        <v>418</v>
      </c>
      <c r="I2033" t="s">
        <v>30</v>
      </c>
      <c r="J2033" s="21" t="s">
        <v>31</v>
      </c>
      <c r="K2033" s="71">
        <v>52</v>
      </c>
      <c r="L2033" s="20">
        <v>79.32</v>
      </c>
      <c r="M2033" s="20">
        <v>76.76</v>
      </c>
      <c r="N2033" s="22">
        <v>0.967725668179526</v>
      </c>
    </row>
    <row r="2034" spans="1:14">
      <c r="A2034" s="1" t="s">
        <v>1602</v>
      </c>
      <c r="B2034" s="13" t="s">
        <v>1603</v>
      </c>
      <c r="C2034" t="s">
        <v>1606</v>
      </c>
      <c r="D2034" s="7" t="s">
        <v>1605</v>
      </c>
      <c r="E2034" s="13" t="s">
        <v>1540</v>
      </c>
      <c r="H2034" t="s">
        <v>418</v>
      </c>
      <c r="I2034" t="s">
        <v>30</v>
      </c>
      <c r="J2034" s="21" t="s">
        <v>31</v>
      </c>
      <c r="K2034" s="71">
        <v>53</v>
      </c>
      <c r="L2034" s="20">
        <v>77.89</v>
      </c>
      <c r="M2034" s="20">
        <v>74.67</v>
      </c>
      <c r="N2034" s="22">
        <v>0.958659648221851</v>
      </c>
    </row>
    <row r="2035" spans="1:14">
      <c r="A2035" s="1" t="s">
        <v>1602</v>
      </c>
      <c r="B2035" s="13" t="s">
        <v>1603</v>
      </c>
      <c r="C2035" t="s">
        <v>1606</v>
      </c>
      <c r="D2035" s="7" t="s">
        <v>1605</v>
      </c>
      <c r="E2035" s="13" t="s">
        <v>1540</v>
      </c>
      <c r="H2035" t="s">
        <v>418</v>
      </c>
      <c r="I2035" t="s">
        <v>30</v>
      </c>
      <c r="J2035" s="21" t="s">
        <v>31</v>
      </c>
      <c r="K2035" s="71">
        <v>54</v>
      </c>
      <c r="L2035" s="20">
        <v>55.94</v>
      </c>
      <c r="M2035" s="20">
        <v>52.53</v>
      </c>
      <c r="N2035" s="22">
        <v>0.939041830532714</v>
      </c>
    </row>
    <row r="2036" spans="1:14">
      <c r="A2036" s="1" t="s">
        <v>1602</v>
      </c>
      <c r="B2036" s="13" t="s">
        <v>1603</v>
      </c>
      <c r="C2036" t="s">
        <v>1606</v>
      </c>
      <c r="D2036" s="7" t="s">
        <v>1605</v>
      </c>
      <c r="E2036" s="13" t="s">
        <v>1540</v>
      </c>
      <c r="H2036" t="s">
        <v>418</v>
      </c>
      <c r="I2036" t="s">
        <v>30</v>
      </c>
      <c r="J2036" s="21" t="s">
        <v>31</v>
      </c>
      <c r="K2036" s="71">
        <v>55</v>
      </c>
      <c r="L2036" s="20">
        <v>61.57</v>
      </c>
      <c r="M2036" s="20">
        <v>58.28</v>
      </c>
      <c r="N2036" s="22">
        <v>0.946564885496183</v>
      </c>
    </row>
    <row r="2037" spans="1:14">
      <c r="A2037" s="1" t="s">
        <v>1602</v>
      </c>
      <c r="B2037" s="13" t="s">
        <v>1603</v>
      </c>
      <c r="C2037" t="s">
        <v>1606</v>
      </c>
      <c r="D2037" s="7" t="s">
        <v>1605</v>
      </c>
      <c r="E2037" s="13" t="s">
        <v>1540</v>
      </c>
      <c r="H2037" t="s">
        <v>418</v>
      </c>
      <c r="I2037" t="s">
        <v>30</v>
      </c>
      <c r="J2037" s="21" t="s">
        <v>31</v>
      </c>
      <c r="K2037" s="71">
        <v>56</v>
      </c>
      <c r="L2037" s="20">
        <v>66.45</v>
      </c>
      <c r="M2037" s="20">
        <v>63.25</v>
      </c>
      <c r="N2037" s="22">
        <v>0.951843491346877</v>
      </c>
    </row>
    <row r="2038" spans="1:14">
      <c r="A2038" s="1" t="s">
        <v>1602</v>
      </c>
      <c r="B2038" s="13" t="s">
        <v>1603</v>
      </c>
      <c r="C2038" t="s">
        <v>1606</v>
      </c>
      <c r="D2038" s="7" t="s">
        <v>1605</v>
      </c>
      <c r="E2038" s="13" t="s">
        <v>1540</v>
      </c>
      <c r="H2038" t="s">
        <v>418</v>
      </c>
      <c r="I2038" t="s">
        <v>30</v>
      </c>
      <c r="J2038" s="21" t="s">
        <v>31</v>
      </c>
      <c r="K2038" s="71">
        <v>57</v>
      </c>
      <c r="L2038" s="20">
        <v>56.58</v>
      </c>
      <c r="M2038" s="20">
        <v>52.96</v>
      </c>
      <c r="N2038" s="22">
        <v>0.936019794980559</v>
      </c>
    </row>
    <row r="2039" spans="1:14">
      <c r="A2039" s="1" t="s">
        <v>1602</v>
      </c>
      <c r="B2039" s="13" t="s">
        <v>1603</v>
      </c>
      <c r="C2039" t="s">
        <v>1606</v>
      </c>
      <c r="D2039" s="7" t="s">
        <v>1605</v>
      </c>
      <c r="E2039" s="13" t="s">
        <v>1540</v>
      </c>
      <c r="H2039" t="s">
        <v>418</v>
      </c>
      <c r="I2039" t="s">
        <v>30</v>
      </c>
      <c r="J2039" s="21" t="s">
        <v>31</v>
      </c>
      <c r="K2039" s="71">
        <v>58</v>
      </c>
      <c r="L2039" s="20">
        <v>46.77</v>
      </c>
      <c r="M2039" s="20">
        <v>44.43</v>
      </c>
      <c r="N2039" s="22">
        <v>0.949967928159076</v>
      </c>
    </row>
    <row r="2040" spans="1:14">
      <c r="A2040" s="1" t="s">
        <v>1602</v>
      </c>
      <c r="B2040" s="13" t="s">
        <v>1603</v>
      </c>
      <c r="C2040" t="s">
        <v>1606</v>
      </c>
      <c r="D2040" s="7" t="s">
        <v>1605</v>
      </c>
      <c r="E2040" s="13" t="s">
        <v>1540</v>
      </c>
      <c r="H2040" t="s">
        <v>418</v>
      </c>
      <c r="I2040" t="s">
        <v>30</v>
      </c>
      <c r="J2040" s="21" t="s">
        <v>31</v>
      </c>
      <c r="K2040" s="71">
        <v>59</v>
      </c>
      <c r="L2040" s="20">
        <v>68.35</v>
      </c>
      <c r="M2040" s="20">
        <v>63.86</v>
      </c>
      <c r="N2040" s="22">
        <v>0.934308705193855</v>
      </c>
    </row>
    <row r="2041" spans="1:14">
      <c r="A2041" s="1" t="s">
        <v>1602</v>
      </c>
      <c r="B2041" s="13" t="s">
        <v>1603</v>
      </c>
      <c r="C2041" t="s">
        <v>1606</v>
      </c>
      <c r="D2041" s="7" t="s">
        <v>1605</v>
      </c>
      <c r="E2041" s="13" t="s">
        <v>1540</v>
      </c>
      <c r="H2041" t="s">
        <v>418</v>
      </c>
      <c r="I2041" t="s">
        <v>30</v>
      </c>
      <c r="J2041" s="21" t="s">
        <v>31</v>
      </c>
      <c r="K2041" s="71">
        <v>60</v>
      </c>
      <c r="L2041" s="20">
        <v>80.87</v>
      </c>
      <c r="M2041" s="20">
        <v>78.5</v>
      </c>
      <c r="N2041" s="22">
        <v>0.970693705947817</v>
      </c>
    </row>
    <row r="2042" spans="1:14">
      <c r="A2042" s="1" t="s">
        <v>1602</v>
      </c>
      <c r="B2042" s="13" t="s">
        <v>1603</v>
      </c>
      <c r="C2042" t="s">
        <v>1606</v>
      </c>
      <c r="D2042" s="7" t="s">
        <v>1605</v>
      </c>
      <c r="E2042" s="13" t="s">
        <v>1540</v>
      </c>
      <c r="H2042" t="s">
        <v>418</v>
      </c>
      <c r="I2042" t="s">
        <v>30</v>
      </c>
      <c r="J2042" s="21" t="s">
        <v>31</v>
      </c>
      <c r="K2042" s="71">
        <v>61</v>
      </c>
      <c r="L2042" s="20">
        <v>68.23</v>
      </c>
      <c r="M2042" s="20">
        <v>64.35</v>
      </c>
      <c r="N2042" s="22">
        <v>0.943133518979921</v>
      </c>
    </row>
    <row r="2043" spans="1:14">
      <c r="A2043" s="1" t="s">
        <v>1602</v>
      </c>
      <c r="B2043" s="13" t="s">
        <v>1603</v>
      </c>
      <c r="C2043" t="s">
        <v>1606</v>
      </c>
      <c r="D2043" s="7" t="s">
        <v>1605</v>
      </c>
      <c r="E2043" s="13" t="s">
        <v>1540</v>
      </c>
      <c r="H2043" t="s">
        <v>418</v>
      </c>
      <c r="I2043" t="s">
        <v>30</v>
      </c>
      <c r="J2043" s="21" t="s">
        <v>31</v>
      </c>
      <c r="K2043" s="71">
        <v>62</v>
      </c>
      <c r="L2043" s="20">
        <v>79.32</v>
      </c>
      <c r="M2043" s="20">
        <v>77.32</v>
      </c>
      <c r="N2043" s="22">
        <v>0.974785678265255</v>
      </c>
    </row>
    <row r="2044" spans="1:14">
      <c r="A2044" s="1" t="s">
        <v>1602</v>
      </c>
      <c r="B2044" s="13" t="s">
        <v>1603</v>
      </c>
      <c r="C2044" t="s">
        <v>1606</v>
      </c>
      <c r="D2044" s="7" t="s">
        <v>1605</v>
      </c>
      <c r="E2044" s="13" t="s">
        <v>1540</v>
      </c>
      <c r="H2044" t="s">
        <v>418</v>
      </c>
      <c r="I2044" t="s">
        <v>30</v>
      </c>
      <c r="J2044" s="21" t="s">
        <v>31</v>
      </c>
      <c r="K2044" s="71">
        <v>63</v>
      </c>
      <c r="L2044" s="20">
        <v>70.67</v>
      </c>
      <c r="M2044" s="20">
        <v>67.13</v>
      </c>
      <c r="N2044" s="22">
        <v>0.949908023206452</v>
      </c>
    </row>
    <row r="2045" spans="1:14">
      <c r="A2045" s="1" t="s">
        <v>1602</v>
      </c>
      <c r="B2045" s="13" t="s">
        <v>1603</v>
      </c>
      <c r="C2045" t="s">
        <v>1606</v>
      </c>
      <c r="D2045" s="7" t="s">
        <v>1605</v>
      </c>
      <c r="E2045" s="13" t="s">
        <v>1540</v>
      </c>
      <c r="H2045" t="s">
        <v>418</v>
      </c>
      <c r="I2045" t="s">
        <v>30</v>
      </c>
      <c r="J2045" s="21" t="s">
        <v>31</v>
      </c>
      <c r="K2045" s="71">
        <v>64</v>
      </c>
      <c r="L2045" s="20">
        <v>71.35</v>
      </c>
      <c r="M2045" s="20">
        <v>67.42</v>
      </c>
      <c r="N2045" s="22">
        <v>0.944919411352488</v>
      </c>
    </row>
    <row r="2046" spans="1:14">
      <c r="A2046" s="1" t="s">
        <v>1602</v>
      </c>
      <c r="B2046" s="13" t="s">
        <v>1603</v>
      </c>
      <c r="C2046" t="s">
        <v>1606</v>
      </c>
      <c r="D2046" s="7" t="s">
        <v>1605</v>
      </c>
      <c r="E2046" s="13" t="s">
        <v>1540</v>
      </c>
      <c r="H2046" t="s">
        <v>418</v>
      </c>
      <c r="I2046" t="s">
        <v>30</v>
      </c>
      <c r="J2046" s="21" t="s">
        <v>31</v>
      </c>
      <c r="K2046" s="71">
        <v>65</v>
      </c>
      <c r="L2046" s="20">
        <v>54.94</v>
      </c>
      <c r="M2046" s="20">
        <v>50.97</v>
      </c>
      <c r="N2046" s="22">
        <v>0.927739352020386</v>
      </c>
    </row>
    <row r="2047" spans="1:14">
      <c r="A2047" s="1" t="s">
        <v>1602</v>
      </c>
      <c r="B2047" s="13" t="s">
        <v>1603</v>
      </c>
      <c r="C2047" t="s">
        <v>1606</v>
      </c>
      <c r="D2047" s="7" t="s">
        <v>1605</v>
      </c>
      <c r="E2047" s="13" t="s">
        <v>1540</v>
      </c>
      <c r="H2047" t="s">
        <v>418</v>
      </c>
      <c r="I2047" t="s">
        <v>30</v>
      </c>
      <c r="J2047" s="21" t="s">
        <v>31</v>
      </c>
      <c r="K2047" s="71">
        <v>66</v>
      </c>
      <c r="L2047" s="20">
        <v>48.73</v>
      </c>
      <c r="M2047" s="20">
        <v>41.79</v>
      </c>
      <c r="N2047" s="22">
        <v>0.857582597988919</v>
      </c>
    </row>
    <row r="2048" spans="1:14">
      <c r="A2048" s="1" t="s">
        <v>1602</v>
      </c>
      <c r="B2048" s="13" t="s">
        <v>1603</v>
      </c>
      <c r="C2048" t="s">
        <v>1606</v>
      </c>
      <c r="D2048" s="7" t="s">
        <v>1605</v>
      </c>
      <c r="E2048" s="13" t="s">
        <v>1540</v>
      </c>
      <c r="H2048" t="s">
        <v>418</v>
      </c>
      <c r="I2048" t="s">
        <v>30</v>
      </c>
      <c r="J2048" s="21" t="s">
        <v>31</v>
      </c>
      <c r="K2048" s="71">
        <v>67</v>
      </c>
      <c r="L2048" s="20">
        <v>70.62</v>
      </c>
      <c r="M2048" s="20">
        <v>65.79</v>
      </c>
      <c r="N2048" s="22">
        <v>0.93160577740017</v>
      </c>
    </row>
    <row r="2049" spans="1:14">
      <c r="A2049" s="1" t="s">
        <v>1602</v>
      </c>
      <c r="B2049" s="13" t="s">
        <v>1603</v>
      </c>
      <c r="C2049" t="s">
        <v>1606</v>
      </c>
      <c r="D2049" s="7" t="s">
        <v>1605</v>
      </c>
      <c r="E2049" s="13" t="s">
        <v>1540</v>
      </c>
      <c r="H2049" t="s">
        <v>418</v>
      </c>
      <c r="I2049" t="s">
        <v>30</v>
      </c>
      <c r="J2049" s="21" t="s">
        <v>31</v>
      </c>
      <c r="K2049" s="71">
        <v>68</v>
      </c>
      <c r="L2049" s="20">
        <v>59.91</v>
      </c>
      <c r="M2049" s="20">
        <v>56.71</v>
      </c>
      <c r="N2049" s="22">
        <v>0.946586546486396</v>
      </c>
    </row>
    <row r="2050" spans="1:14">
      <c r="A2050" s="1" t="s">
        <v>1602</v>
      </c>
      <c r="B2050" s="13" t="s">
        <v>1603</v>
      </c>
      <c r="C2050" t="s">
        <v>1606</v>
      </c>
      <c r="D2050" s="7" t="s">
        <v>1605</v>
      </c>
      <c r="E2050" s="13" t="s">
        <v>1540</v>
      </c>
      <c r="H2050" t="s">
        <v>418</v>
      </c>
      <c r="I2050" t="s">
        <v>30</v>
      </c>
      <c r="J2050" s="21" t="s">
        <v>31</v>
      </c>
      <c r="K2050" s="71">
        <v>69</v>
      </c>
      <c r="L2050" s="20">
        <v>62.37</v>
      </c>
      <c r="M2050" s="20">
        <v>59.6</v>
      </c>
      <c r="N2050" s="22">
        <v>0.955587622254289</v>
      </c>
    </row>
    <row r="2051" spans="1:14">
      <c r="A2051" s="1" t="s">
        <v>1602</v>
      </c>
      <c r="B2051" s="13" t="s">
        <v>1603</v>
      </c>
      <c r="C2051" t="s">
        <v>1606</v>
      </c>
      <c r="D2051" s="7" t="s">
        <v>1605</v>
      </c>
      <c r="E2051" s="13" t="s">
        <v>1540</v>
      </c>
      <c r="H2051" t="s">
        <v>418</v>
      </c>
      <c r="I2051" t="s">
        <v>30</v>
      </c>
      <c r="J2051" s="21" t="s">
        <v>31</v>
      </c>
      <c r="K2051" s="71">
        <v>70</v>
      </c>
      <c r="L2051" s="20">
        <v>64.89</v>
      </c>
      <c r="M2051" s="20">
        <v>61.82</v>
      </c>
      <c r="N2051" s="22">
        <v>0.952689166281399</v>
      </c>
    </row>
    <row r="2052" spans="1:14">
      <c r="A2052" s="1" t="s">
        <v>1602</v>
      </c>
      <c r="B2052" s="13" t="s">
        <v>1603</v>
      </c>
      <c r="C2052" t="s">
        <v>1606</v>
      </c>
      <c r="D2052" s="7" t="s">
        <v>1605</v>
      </c>
      <c r="E2052" s="13" t="s">
        <v>1540</v>
      </c>
      <c r="H2052" t="s">
        <v>418</v>
      </c>
      <c r="I2052" t="s">
        <v>30</v>
      </c>
      <c r="J2052" s="21" t="s">
        <v>31</v>
      </c>
      <c r="K2052" s="71">
        <v>71</v>
      </c>
      <c r="L2052" s="20">
        <v>60.43</v>
      </c>
      <c r="M2052" s="20">
        <v>56.34</v>
      </c>
      <c r="N2052" s="22">
        <v>0.932318384908158</v>
      </c>
    </row>
    <row r="2053" spans="1:14">
      <c r="A2053" s="1" t="s">
        <v>1602</v>
      </c>
      <c r="B2053" s="13" t="s">
        <v>1603</v>
      </c>
      <c r="C2053" t="s">
        <v>1606</v>
      </c>
      <c r="D2053" s="7" t="s">
        <v>1605</v>
      </c>
      <c r="E2053" s="13" t="s">
        <v>1540</v>
      </c>
      <c r="H2053" t="s">
        <v>418</v>
      </c>
      <c r="I2053" t="s">
        <v>30</v>
      </c>
      <c r="J2053" s="21" t="s">
        <v>31</v>
      </c>
      <c r="K2053" s="71">
        <v>72</v>
      </c>
      <c r="L2053" s="20">
        <v>74.05</v>
      </c>
      <c r="M2053" s="20">
        <v>70.68</v>
      </c>
      <c r="N2053" s="22">
        <v>0.954490209318029</v>
      </c>
    </row>
    <row r="2054" spans="1:14">
      <c r="A2054" s="1" t="s">
        <v>1602</v>
      </c>
      <c r="B2054" s="13" t="s">
        <v>1603</v>
      </c>
      <c r="C2054" t="s">
        <v>1606</v>
      </c>
      <c r="D2054" s="7" t="s">
        <v>1605</v>
      </c>
      <c r="E2054" s="13" t="s">
        <v>1540</v>
      </c>
      <c r="H2054" t="s">
        <v>418</v>
      </c>
      <c r="I2054" t="s">
        <v>30</v>
      </c>
      <c r="J2054" s="21" t="s">
        <v>31</v>
      </c>
      <c r="K2054" s="71">
        <v>73</v>
      </c>
      <c r="L2054" s="20">
        <v>51.63</v>
      </c>
      <c r="M2054" s="20">
        <v>47.22</v>
      </c>
      <c r="N2054" s="22">
        <v>0.914584543869843</v>
      </c>
    </row>
    <row r="2055" spans="1:14">
      <c r="A2055" s="1" t="s">
        <v>1602</v>
      </c>
      <c r="B2055" s="13" t="s">
        <v>1603</v>
      </c>
      <c r="C2055" t="s">
        <v>1606</v>
      </c>
      <c r="D2055" s="7" t="s">
        <v>1605</v>
      </c>
      <c r="E2055" s="13" t="s">
        <v>1540</v>
      </c>
      <c r="H2055" t="s">
        <v>418</v>
      </c>
      <c r="I2055" t="s">
        <v>30</v>
      </c>
      <c r="J2055" s="21" t="s">
        <v>31</v>
      </c>
      <c r="K2055" s="71">
        <v>74</v>
      </c>
      <c r="L2055" s="20">
        <v>45.9</v>
      </c>
      <c r="M2055" s="20">
        <v>38.88</v>
      </c>
      <c r="N2055" s="22">
        <v>0.847058823529412</v>
      </c>
    </row>
    <row r="2056" spans="1:14">
      <c r="A2056" s="1" t="s">
        <v>1602</v>
      </c>
      <c r="B2056" s="13" t="s">
        <v>1603</v>
      </c>
      <c r="C2056" t="s">
        <v>1606</v>
      </c>
      <c r="D2056" s="7" t="s">
        <v>1605</v>
      </c>
      <c r="E2056" s="13" t="s">
        <v>1540</v>
      </c>
      <c r="H2056" t="s">
        <v>418</v>
      </c>
      <c r="I2056" t="s">
        <v>30</v>
      </c>
      <c r="J2056" s="21" t="s">
        <v>31</v>
      </c>
      <c r="K2056" s="71">
        <v>75</v>
      </c>
      <c r="L2056" s="20">
        <v>52.88</v>
      </c>
      <c r="M2056" s="20">
        <v>49.27</v>
      </c>
      <c r="N2056" s="22">
        <v>0.931732223903177</v>
      </c>
    </row>
    <row r="2057" spans="1:14">
      <c r="A2057" s="1" t="s">
        <v>1602</v>
      </c>
      <c r="B2057" s="13" t="s">
        <v>1603</v>
      </c>
      <c r="C2057" t="s">
        <v>1606</v>
      </c>
      <c r="D2057" s="7" t="s">
        <v>1605</v>
      </c>
      <c r="E2057" s="13" t="s">
        <v>1540</v>
      </c>
      <c r="H2057" t="s">
        <v>418</v>
      </c>
      <c r="I2057" t="s">
        <v>30</v>
      </c>
      <c r="J2057" s="21" t="s">
        <v>31</v>
      </c>
      <c r="K2057" s="71">
        <v>76</v>
      </c>
      <c r="L2057" s="20">
        <v>46.15</v>
      </c>
      <c r="M2057" s="20">
        <v>42.69</v>
      </c>
      <c r="N2057" s="22">
        <v>0.925027085590466</v>
      </c>
    </row>
    <row r="2058" spans="1:14">
      <c r="A2058" s="1" t="s">
        <v>1602</v>
      </c>
      <c r="B2058" s="13" t="s">
        <v>1603</v>
      </c>
      <c r="C2058" t="s">
        <v>1606</v>
      </c>
      <c r="D2058" s="7" t="s">
        <v>1605</v>
      </c>
      <c r="E2058" s="13" t="s">
        <v>1540</v>
      </c>
      <c r="H2058" t="s">
        <v>418</v>
      </c>
      <c r="I2058" t="s">
        <v>30</v>
      </c>
      <c r="J2058" s="21" t="s">
        <v>31</v>
      </c>
      <c r="K2058" s="71">
        <v>77</v>
      </c>
      <c r="L2058" s="20">
        <v>74.58</v>
      </c>
      <c r="M2058" s="20">
        <v>70.28</v>
      </c>
      <c r="N2058" s="22">
        <v>0.942343791901314</v>
      </c>
    </row>
    <row r="2059" spans="1:14">
      <c r="A2059" s="1" t="s">
        <v>1602</v>
      </c>
      <c r="B2059" s="13" t="s">
        <v>1603</v>
      </c>
      <c r="C2059" t="s">
        <v>1606</v>
      </c>
      <c r="D2059" s="7" t="s">
        <v>1605</v>
      </c>
      <c r="E2059" s="13" t="s">
        <v>1540</v>
      </c>
      <c r="H2059" t="s">
        <v>418</v>
      </c>
      <c r="I2059" t="s">
        <v>30</v>
      </c>
      <c r="J2059" s="21" t="s">
        <v>31</v>
      </c>
      <c r="K2059" s="71">
        <v>78</v>
      </c>
      <c r="L2059" s="20">
        <v>54.86</v>
      </c>
      <c r="M2059" s="20">
        <v>49.42</v>
      </c>
      <c r="N2059" s="22">
        <v>0.900838497994896</v>
      </c>
    </row>
    <row r="2060" spans="1:14">
      <c r="A2060" s="1" t="s">
        <v>1602</v>
      </c>
      <c r="B2060" s="13" t="s">
        <v>1603</v>
      </c>
      <c r="C2060" t="s">
        <v>1606</v>
      </c>
      <c r="D2060" s="7" t="s">
        <v>1605</v>
      </c>
      <c r="E2060" s="13" t="s">
        <v>1540</v>
      </c>
      <c r="H2060" t="s">
        <v>418</v>
      </c>
      <c r="I2060" t="s">
        <v>30</v>
      </c>
      <c r="J2060" s="21" t="s">
        <v>31</v>
      </c>
      <c r="K2060" s="71">
        <v>79</v>
      </c>
      <c r="L2060" s="20">
        <v>62.34</v>
      </c>
      <c r="M2060" s="20">
        <v>54.89</v>
      </c>
      <c r="N2060" s="22">
        <v>0.880494064805903</v>
      </c>
    </row>
    <row r="2061" spans="1:14">
      <c r="A2061" s="1" t="s">
        <v>1602</v>
      </c>
      <c r="B2061" s="13" t="s">
        <v>1603</v>
      </c>
      <c r="C2061" t="s">
        <v>1606</v>
      </c>
      <c r="D2061" s="7" t="s">
        <v>1605</v>
      </c>
      <c r="E2061" s="13" t="s">
        <v>1540</v>
      </c>
      <c r="H2061" t="s">
        <v>418</v>
      </c>
      <c r="I2061" t="s">
        <v>30</v>
      </c>
      <c r="J2061" s="21" t="s">
        <v>31</v>
      </c>
      <c r="K2061" s="71">
        <v>80</v>
      </c>
      <c r="L2061" s="20">
        <v>54.98</v>
      </c>
      <c r="M2061" s="20">
        <v>50.21</v>
      </c>
      <c r="N2061" s="22">
        <v>0.913241178610404</v>
      </c>
    </row>
    <row r="2062" spans="1:14">
      <c r="A2062" s="1" t="s">
        <v>1602</v>
      </c>
      <c r="B2062" s="13" t="s">
        <v>1603</v>
      </c>
      <c r="C2062" t="s">
        <v>1606</v>
      </c>
      <c r="D2062" s="7" t="s">
        <v>1605</v>
      </c>
      <c r="E2062" s="13" t="s">
        <v>1540</v>
      </c>
      <c r="H2062" t="s">
        <v>418</v>
      </c>
      <c r="I2062" t="s">
        <v>30</v>
      </c>
      <c r="J2062" s="21" t="s">
        <v>31</v>
      </c>
      <c r="K2062" s="71">
        <v>81</v>
      </c>
      <c r="L2062" s="20">
        <v>61.62</v>
      </c>
      <c r="M2062" s="20">
        <v>58.41</v>
      </c>
      <c r="N2062" s="22">
        <v>0.947906523855891</v>
      </c>
    </row>
    <row r="2063" spans="1:14">
      <c r="A2063" s="1" t="s">
        <v>1602</v>
      </c>
      <c r="B2063" s="13" t="s">
        <v>1603</v>
      </c>
      <c r="C2063" t="s">
        <v>1606</v>
      </c>
      <c r="D2063" s="7" t="s">
        <v>1605</v>
      </c>
      <c r="E2063" s="13" t="s">
        <v>1540</v>
      </c>
      <c r="H2063" t="s">
        <v>418</v>
      </c>
      <c r="I2063" t="s">
        <v>30</v>
      </c>
      <c r="J2063" s="21" t="s">
        <v>31</v>
      </c>
      <c r="K2063" s="71">
        <v>82</v>
      </c>
      <c r="L2063" s="20">
        <v>60.98</v>
      </c>
      <c r="M2063" s="20">
        <v>56.7</v>
      </c>
      <c r="N2063" s="22">
        <v>0.929813053460151</v>
      </c>
    </row>
    <row r="2064" spans="1:14">
      <c r="A2064" s="1" t="s">
        <v>1602</v>
      </c>
      <c r="B2064" s="13" t="s">
        <v>1603</v>
      </c>
      <c r="C2064" t="s">
        <v>1606</v>
      </c>
      <c r="D2064" s="7" t="s">
        <v>1605</v>
      </c>
      <c r="E2064" s="13" t="s">
        <v>1540</v>
      </c>
      <c r="H2064" t="s">
        <v>418</v>
      </c>
      <c r="I2064" t="s">
        <v>30</v>
      </c>
      <c r="J2064" s="21" t="s">
        <v>31</v>
      </c>
      <c r="K2064" s="71">
        <v>83</v>
      </c>
      <c r="L2064" s="20">
        <v>69.77</v>
      </c>
      <c r="M2064" s="20">
        <v>66.08</v>
      </c>
      <c r="N2064" s="22">
        <v>0.947111939228895</v>
      </c>
    </row>
    <row r="2065" spans="1:14">
      <c r="A2065" s="1" t="s">
        <v>1602</v>
      </c>
      <c r="B2065" s="13" t="s">
        <v>1603</v>
      </c>
      <c r="C2065" t="s">
        <v>1606</v>
      </c>
      <c r="D2065" s="7" t="s">
        <v>1605</v>
      </c>
      <c r="E2065" s="13" t="s">
        <v>1540</v>
      </c>
      <c r="H2065" t="s">
        <v>418</v>
      </c>
      <c r="I2065" t="s">
        <v>30</v>
      </c>
      <c r="J2065" s="21" t="s">
        <v>31</v>
      </c>
      <c r="K2065" s="71">
        <v>84</v>
      </c>
      <c r="L2065" s="20">
        <v>63.89</v>
      </c>
      <c r="M2065" s="20">
        <v>57.61</v>
      </c>
      <c r="N2065" s="22">
        <v>0.90170605728596</v>
      </c>
    </row>
    <row r="2066" spans="1:14">
      <c r="A2066" s="1" t="s">
        <v>1602</v>
      </c>
      <c r="B2066" s="13" t="s">
        <v>1603</v>
      </c>
      <c r="C2066" t="s">
        <v>1606</v>
      </c>
      <c r="D2066" s="7" t="s">
        <v>1605</v>
      </c>
      <c r="E2066" s="13" t="s">
        <v>1540</v>
      </c>
      <c r="H2066" t="s">
        <v>418</v>
      </c>
      <c r="I2066" t="s">
        <v>30</v>
      </c>
      <c r="J2066" s="21" t="s">
        <v>31</v>
      </c>
      <c r="K2066" s="71">
        <v>85</v>
      </c>
      <c r="L2066" s="20">
        <v>52.36</v>
      </c>
      <c r="M2066" s="20">
        <v>46.72</v>
      </c>
      <c r="N2066" s="22">
        <v>0.892284186401833</v>
      </c>
    </row>
    <row r="2067" spans="1:14">
      <c r="A2067" s="1" t="s">
        <v>1602</v>
      </c>
      <c r="B2067" s="13" t="s">
        <v>1603</v>
      </c>
      <c r="C2067" t="s">
        <v>1606</v>
      </c>
      <c r="D2067" s="7" t="s">
        <v>1605</v>
      </c>
      <c r="E2067" s="13" t="s">
        <v>1540</v>
      </c>
      <c r="H2067" t="s">
        <v>418</v>
      </c>
      <c r="I2067" t="s">
        <v>30</v>
      </c>
      <c r="J2067" s="21" t="s">
        <v>31</v>
      </c>
      <c r="K2067" s="71">
        <v>86</v>
      </c>
      <c r="L2067" s="20">
        <v>54.19</v>
      </c>
      <c r="M2067" s="20">
        <v>51.97</v>
      </c>
      <c r="N2067" s="22">
        <v>0.959033031924709</v>
      </c>
    </row>
    <row r="2068" spans="1:14">
      <c r="A2068" s="1" t="s">
        <v>1602</v>
      </c>
      <c r="B2068" s="13" t="s">
        <v>1603</v>
      </c>
      <c r="C2068" t="s">
        <v>1606</v>
      </c>
      <c r="D2068" s="7" t="s">
        <v>1605</v>
      </c>
      <c r="E2068" s="13" t="s">
        <v>1540</v>
      </c>
      <c r="H2068" t="s">
        <v>418</v>
      </c>
      <c r="I2068" t="s">
        <v>30</v>
      </c>
      <c r="J2068" s="21" t="s">
        <v>31</v>
      </c>
      <c r="K2068" s="71">
        <v>87</v>
      </c>
      <c r="L2068" s="20">
        <v>53.58</v>
      </c>
      <c r="M2068" s="20">
        <v>49.68</v>
      </c>
      <c r="N2068" s="22">
        <v>0.927211646136618</v>
      </c>
    </row>
    <row r="2069" spans="1:14">
      <c r="A2069" s="1" t="s">
        <v>1602</v>
      </c>
      <c r="B2069" s="13" t="s">
        <v>1603</v>
      </c>
      <c r="C2069" t="s">
        <v>1606</v>
      </c>
      <c r="D2069" s="7" t="s">
        <v>1605</v>
      </c>
      <c r="E2069" s="13" t="s">
        <v>1540</v>
      </c>
      <c r="H2069" t="s">
        <v>418</v>
      </c>
      <c r="I2069" t="s">
        <v>30</v>
      </c>
      <c r="J2069" s="21" t="s">
        <v>31</v>
      </c>
      <c r="K2069" s="71">
        <v>88</v>
      </c>
      <c r="L2069" s="20">
        <v>65.12</v>
      </c>
      <c r="M2069" s="20">
        <v>61.79</v>
      </c>
      <c r="N2069" s="22">
        <v>0.948863636363636</v>
      </c>
    </row>
    <row r="2070" spans="1:14">
      <c r="A2070" s="1" t="s">
        <v>1602</v>
      </c>
      <c r="B2070" s="13" t="s">
        <v>1603</v>
      </c>
      <c r="C2070" t="s">
        <v>1606</v>
      </c>
      <c r="D2070" s="7" t="s">
        <v>1605</v>
      </c>
      <c r="E2070" s="13" t="s">
        <v>1540</v>
      </c>
      <c r="H2070" t="s">
        <v>418</v>
      </c>
      <c r="I2070" t="s">
        <v>30</v>
      </c>
      <c r="J2070" s="21" t="s">
        <v>31</v>
      </c>
      <c r="K2070" s="71">
        <v>89</v>
      </c>
      <c r="L2070" s="20">
        <v>66.02</v>
      </c>
      <c r="M2070" s="20">
        <v>62.76</v>
      </c>
      <c r="N2070" s="22">
        <v>0.950621023932142</v>
      </c>
    </row>
    <row r="2071" spans="1:14">
      <c r="A2071" s="1" t="s">
        <v>1602</v>
      </c>
      <c r="B2071" s="13" t="s">
        <v>1603</v>
      </c>
      <c r="C2071" t="s">
        <v>1606</v>
      </c>
      <c r="D2071" s="7" t="s">
        <v>1605</v>
      </c>
      <c r="E2071" s="13" t="s">
        <v>1540</v>
      </c>
      <c r="H2071" t="s">
        <v>418</v>
      </c>
      <c r="I2071" t="s">
        <v>30</v>
      </c>
      <c r="J2071" s="21" t="s">
        <v>31</v>
      </c>
      <c r="K2071" s="71">
        <v>90</v>
      </c>
      <c r="L2071" s="20">
        <v>47.02</v>
      </c>
      <c r="M2071" s="20">
        <v>43.88</v>
      </c>
      <c r="N2071" s="22">
        <v>0.933219906422799</v>
      </c>
    </row>
    <row r="2072" spans="1:14">
      <c r="A2072" s="1" t="s">
        <v>1602</v>
      </c>
      <c r="B2072" s="13" t="s">
        <v>1603</v>
      </c>
      <c r="C2072" t="s">
        <v>1606</v>
      </c>
      <c r="D2072" s="7" t="s">
        <v>1605</v>
      </c>
      <c r="E2072" s="13" t="s">
        <v>1540</v>
      </c>
      <c r="H2072" t="s">
        <v>418</v>
      </c>
      <c r="I2072" t="s">
        <v>30</v>
      </c>
      <c r="J2072" s="21" t="s">
        <v>31</v>
      </c>
      <c r="K2072" s="71">
        <v>91</v>
      </c>
      <c r="L2072" s="20">
        <v>32.26</v>
      </c>
      <c r="M2072" s="20">
        <v>31.44</v>
      </c>
      <c r="N2072" s="22">
        <v>0.974581525108494</v>
      </c>
    </row>
    <row r="2073" spans="1:14">
      <c r="A2073" s="1" t="s">
        <v>1602</v>
      </c>
      <c r="B2073" s="13" t="s">
        <v>1603</v>
      </c>
      <c r="C2073" t="s">
        <v>1606</v>
      </c>
      <c r="D2073" s="7" t="s">
        <v>1605</v>
      </c>
      <c r="E2073" s="13" t="s">
        <v>1540</v>
      </c>
      <c r="H2073" t="s">
        <v>418</v>
      </c>
      <c r="I2073" t="s">
        <v>30</v>
      </c>
      <c r="J2073" s="21" t="s">
        <v>31</v>
      </c>
      <c r="K2073" s="71">
        <v>92</v>
      </c>
      <c r="L2073" s="20">
        <v>69.23</v>
      </c>
      <c r="M2073" s="20">
        <v>66.35</v>
      </c>
      <c r="N2073" s="22">
        <v>0.958399537772642</v>
      </c>
    </row>
    <row r="2074" spans="1:14">
      <c r="A2074" s="1" t="s">
        <v>1602</v>
      </c>
      <c r="B2074" s="13" t="s">
        <v>1603</v>
      </c>
      <c r="C2074" t="s">
        <v>1606</v>
      </c>
      <c r="D2074" s="7" t="s">
        <v>1605</v>
      </c>
      <c r="E2074" s="13" t="s">
        <v>1540</v>
      </c>
      <c r="H2074" t="s">
        <v>418</v>
      </c>
      <c r="I2074" t="s">
        <v>30</v>
      </c>
      <c r="J2074" s="21" t="s">
        <v>31</v>
      </c>
      <c r="K2074" s="71">
        <v>93</v>
      </c>
      <c r="L2074" s="20">
        <v>66.1</v>
      </c>
      <c r="M2074" s="20">
        <v>62.52</v>
      </c>
      <c r="N2074" s="22">
        <v>0.945839636913767</v>
      </c>
    </row>
    <row r="2075" spans="1:14">
      <c r="A2075" s="1" t="s">
        <v>1602</v>
      </c>
      <c r="B2075" s="13" t="s">
        <v>1603</v>
      </c>
      <c r="C2075" t="s">
        <v>1606</v>
      </c>
      <c r="D2075" s="7" t="s">
        <v>1605</v>
      </c>
      <c r="E2075" s="13" t="s">
        <v>1540</v>
      </c>
      <c r="H2075" t="s">
        <v>418</v>
      </c>
      <c r="I2075" t="s">
        <v>30</v>
      </c>
      <c r="J2075" s="21" t="s">
        <v>31</v>
      </c>
      <c r="K2075" s="71">
        <v>94</v>
      </c>
      <c r="L2075" s="20">
        <v>54.55</v>
      </c>
      <c r="M2075" s="20">
        <v>52.33</v>
      </c>
      <c r="N2075" s="22">
        <v>0.959303391384051</v>
      </c>
    </row>
    <row r="2076" spans="1:14">
      <c r="A2076" s="1" t="s">
        <v>1602</v>
      </c>
      <c r="B2076" s="13" t="s">
        <v>1603</v>
      </c>
      <c r="C2076" t="s">
        <v>1606</v>
      </c>
      <c r="D2076" s="7" t="s">
        <v>1605</v>
      </c>
      <c r="E2076" s="13" t="s">
        <v>1540</v>
      </c>
      <c r="H2076" t="s">
        <v>418</v>
      </c>
      <c r="I2076" t="s">
        <v>30</v>
      </c>
      <c r="J2076" s="21" t="s">
        <v>31</v>
      </c>
      <c r="K2076" s="71">
        <v>95</v>
      </c>
      <c r="L2076" s="20">
        <v>74.67</v>
      </c>
      <c r="M2076" s="20">
        <v>71.97</v>
      </c>
      <c r="N2076" s="22">
        <v>0.963840899959823</v>
      </c>
    </row>
    <row r="2077" spans="1:14">
      <c r="A2077" s="1" t="s">
        <v>1602</v>
      </c>
      <c r="B2077" s="13" t="s">
        <v>1603</v>
      </c>
      <c r="C2077" t="s">
        <v>1606</v>
      </c>
      <c r="D2077" s="7" t="s">
        <v>1605</v>
      </c>
      <c r="E2077" s="13" t="s">
        <v>1540</v>
      </c>
      <c r="H2077" t="s">
        <v>418</v>
      </c>
      <c r="I2077" t="s">
        <v>30</v>
      </c>
      <c r="J2077" s="21" t="s">
        <v>31</v>
      </c>
      <c r="K2077" s="71">
        <v>96</v>
      </c>
      <c r="L2077" s="20">
        <v>62.01</v>
      </c>
      <c r="M2077" s="20">
        <v>37.71</v>
      </c>
      <c r="N2077" s="22">
        <v>0.608127721335268</v>
      </c>
    </row>
    <row r="2078" spans="1:14">
      <c r="A2078" s="1" t="s">
        <v>1602</v>
      </c>
      <c r="B2078" s="13" t="s">
        <v>1603</v>
      </c>
      <c r="C2078" t="s">
        <v>1606</v>
      </c>
      <c r="D2078" s="7" t="s">
        <v>1605</v>
      </c>
      <c r="E2078" s="13" t="s">
        <v>1540</v>
      </c>
      <c r="H2078" t="s">
        <v>418</v>
      </c>
      <c r="I2078" t="s">
        <v>30</v>
      </c>
      <c r="J2078" s="21" t="s">
        <v>31</v>
      </c>
      <c r="K2078" s="71">
        <v>97</v>
      </c>
      <c r="L2078" s="20">
        <v>74.09</v>
      </c>
      <c r="M2078" s="20">
        <v>70.71</v>
      </c>
      <c r="N2078" s="22">
        <v>0.954379808341207</v>
      </c>
    </row>
    <row r="2079" spans="1:14">
      <c r="A2079" s="1" t="s">
        <v>1602</v>
      </c>
      <c r="B2079" s="13" t="s">
        <v>1603</v>
      </c>
      <c r="C2079" t="s">
        <v>1606</v>
      </c>
      <c r="D2079" s="7" t="s">
        <v>1605</v>
      </c>
      <c r="E2079" s="13" t="s">
        <v>1540</v>
      </c>
      <c r="H2079" t="s">
        <v>418</v>
      </c>
      <c r="I2079" t="s">
        <v>30</v>
      </c>
      <c r="J2079" s="21" t="s">
        <v>31</v>
      </c>
      <c r="K2079" s="71">
        <v>98</v>
      </c>
      <c r="L2079" s="20">
        <v>60.48</v>
      </c>
      <c r="M2079" s="20">
        <v>57.78</v>
      </c>
      <c r="N2079" s="22">
        <v>0.955357142857143</v>
      </c>
    </row>
    <row r="2080" spans="1:14">
      <c r="A2080" s="1" t="s">
        <v>1602</v>
      </c>
      <c r="B2080" s="13" t="s">
        <v>1603</v>
      </c>
      <c r="C2080" t="s">
        <v>1606</v>
      </c>
      <c r="D2080" s="7" t="s">
        <v>1605</v>
      </c>
      <c r="E2080" s="13" t="s">
        <v>1540</v>
      </c>
      <c r="H2080" t="s">
        <v>418</v>
      </c>
      <c r="I2080" t="s">
        <v>30</v>
      </c>
      <c r="J2080" s="21" t="s">
        <v>31</v>
      </c>
      <c r="K2080" s="71">
        <v>99</v>
      </c>
      <c r="L2080" s="20">
        <v>53.42</v>
      </c>
      <c r="M2080" s="20">
        <v>50.3</v>
      </c>
      <c r="N2080" s="22">
        <v>0.941594908274055</v>
      </c>
    </row>
    <row r="2081" spans="1:14">
      <c r="A2081" s="1" t="s">
        <v>1602</v>
      </c>
      <c r="B2081" s="13" t="s">
        <v>1603</v>
      </c>
      <c r="C2081" t="s">
        <v>1606</v>
      </c>
      <c r="D2081" s="7" t="s">
        <v>1605</v>
      </c>
      <c r="E2081" s="13" t="s">
        <v>1540</v>
      </c>
      <c r="H2081" t="s">
        <v>418</v>
      </c>
      <c r="I2081" t="s">
        <v>30</v>
      </c>
      <c r="J2081" s="21" t="s">
        <v>31</v>
      </c>
      <c r="K2081" s="71">
        <v>100</v>
      </c>
      <c r="L2081" s="20">
        <v>66.63</v>
      </c>
      <c r="M2081" s="20">
        <v>63.51</v>
      </c>
      <c r="N2081" s="22">
        <v>0.953174245835209</v>
      </c>
    </row>
    <row r="2082" spans="1:14">
      <c r="A2082" s="1" t="s">
        <v>1602</v>
      </c>
      <c r="B2082" s="13" t="s">
        <v>1603</v>
      </c>
      <c r="C2082" t="s">
        <v>1606</v>
      </c>
      <c r="D2082" s="7" t="s">
        <v>1605</v>
      </c>
      <c r="E2082" s="13" t="s">
        <v>1540</v>
      </c>
      <c r="H2082" t="s">
        <v>418</v>
      </c>
      <c r="I2082" t="s">
        <v>30</v>
      </c>
      <c r="J2082" s="21" t="s">
        <v>31</v>
      </c>
      <c r="K2082" s="71">
        <v>101</v>
      </c>
      <c r="L2082" s="20">
        <v>73.43</v>
      </c>
      <c r="M2082" s="20">
        <v>70.22</v>
      </c>
      <c r="N2082" s="22">
        <v>0.956284897180989</v>
      </c>
    </row>
    <row r="2083" spans="1:14">
      <c r="A2083" s="1" t="s">
        <v>1602</v>
      </c>
      <c r="B2083" s="13" t="s">
        <v>1603</v>
      </c>
      <c r="C2083" t="s">
        <v>1606</v>
      </c>
      <c r="D2083" s="7" t="s">
        <v>1605</v>
      </c>
      <c r="E2083" s="13" t="s">
        <v>1540</v>
      </c>
      <c r="H2083" t="s">
        <v>418</v>
      </c>
      <c r="I2083" t="s">
        <v>30</v>
      </c>
      <c r="J2083" s="21" t="s">
        <v>31</v>
      </c>
      <c r="K2083" s="71">
        <v>102</v>
      </c>
      <c r="L2083" s="20">
        <v>71.21</v>
      </c>
      <c r="M2083" s="20">
        <v>67.54</v>
      </c>
      <c r="N2083" s="22">
        <v>0.948462294621542</v>
      </c>
    </row>
    <row r="2084" spans="1:14">
      <c r="A2084" s="1" t="s">
        <v>1602</v>
      </c>
      <c r="B2084" s="13" t="s">
        <v>1603</v>
      </c>
      <c r="C2084" t="s">
        <v>1607</v>
      </c>
      <c r="D2084" s="7" t="s">
        <v>1605</v>
      </c>
      <c r="E2084" s="13" t="s">
        <v>1540</v>
      </c>
      <c r="H2084" t="s">
        <v>418</v>
      </c>
      <c r="I2084" t="s">
        <v>30</v>
      </c>
      <c r="J2084" s="21" t="s">
        <v>31</v>
      </c>
      <c r="K2084" s="71">
        <v>1</v>
      </c>
      <c r="L2084" s="20">
        <v>52.87</v>
      </c>
      <c r="M2084" s="20">
        <v>53.88</v>
      </c>
      <c r="N2084" s="22">
        <v>1.01910346132022</v>
      </c>
    </row>
    <row r="2085" spans="1:14">
      <c r="A2085" s="1" t="s">
        <v>1602</v>
      </c>
      <c r="B2085" s="13" t="s">
        <v>1603</v>
      </c>
      <c r="C2085" t="s">
        <v>1607</v>
      </c>
      <c r="D2085" s="7" t="s">
        <v>1605</v>
      </c>
      <c r="E2085" s="13" t="s">
        <v>1540</v>
      </c>
      <c r="H2085" t="s">
        <v>418</v>
      </c>
      <c r="I2085" t="s">
        <v>30</v>
      </c>
      <c r="J2085" s="21" t="s">
        <v>31</v>
      </c>
      <c r="K2085" s="71">
        <v>2</v>
      </c>
      <c r="L2085" s="20">
        <v>49.16</v>
      </c>
      <c r="M2085" s="20">
        <v>50.17</v>
      </c>
      <c r="N2085" s="22">
        <v>1.02054515866558</v>
      </c>
    </row>
    <row r="2086" spans="1:14">
      <c r="A2086" s="1" t="s">
        <v>1602</v>
      </c>
      <c r="B2086" s="13" t="s">
        <v>1603</v>
      </c>
      <c r="C2086" t="s">
        <v>1607</v>
      </c>
      <c r="D2086" s="7" t="s">
        <v>1605</v>
      </c>
      <c r="E2086" s="13" t="s">
        <v>1540</v>
      </c>
      <c r="H2086" t="s">
        <v>418</v>
      </c>
      <c r="I2086" t="s">
        <v>30</v>
      </c>
      <c r="J2086" s="21" t="s">
        <v>31</v>
      </c>
      <c r="K2086" s="71">
        <v>3</v>
      </c>
      <c r="L2086" s="20">
        <v>51.34</v>
      </c>
      <c r="M2086" s="20">
        <v>51.99</v>
      </c>
      <c r="N2086" s="22">
        <v>1.01266069341644</v>
      </c>
    </row>
    <row r="2087" spans="1:14">
      <c r="A2087" s="1" t="s">
        <v>1602</v>
      </c>
      <c r="B2087" s="13" t="s">
        <v>1603</v>
      </c>
      <c r="C2087" t="s">
        <v>1607</v>
      </c>
      <c r="D2087" s="7" t="s">
        <v>1605</v>
      </c>
      <c r="E2087" s="13" t="s">
        <v>1540</v>
      </c>
      <c r="H2087" t="s">
        <v>418</v>
      </c>
      <c r="I2087" t="s">
        <v>30</v>
      </c>
      <c r="J2087" s="21" t="s">
        <v>31</v>
      </c>
      <c r="K2087" s="71">
        <v>4</v>
      </c>
      <c r="L2087" s="20">
        <v>57.35</v>
      </c>
      <c r="M2087" s="20">
        <v>58.39</v>
      </c>
      <c r="N2087" s="22">
        <v>1.01813426329555</v>
      </c>
    </row>
    <row r="2088" spans="1:14">
      <c r="A2088" s="1" t="s">
        <v>1602</v>
      </c>
      <c r="B2088" s="13" t="s">
        <v>1603</v>
      </c>
      <c r="C2088" t="s">
        <v>1607</v>
      </c>
      <c r="D2088" s="7" t="s">
        <v>1605</v>
      </c>
      <c r="E2088" s="13" t="s">
        <v>1540</v>
      </c>
      <c r="H2088" t="s">
        <v>418</v>
      </c>
      <c r="I2088" t="s">
        <v>30</v>
      </c>
      <c r="J2088" s="21" t="s">
        <v>31</v>
      </c>
      <c r="K2088" s="71">
        <v>5</v>
      </c>
      <c r="L2088" s="20">
        <v>55.14</v>
      </c>
      <c r="M2088" s="20">
        <v>56.77</v>
      </c>
      <c r="N2088" s="22">
        <v>1.02956111715633</v>
      </c>
    </row>
    <row r="2089" spans="1:14">
      <c r="A2089" s="1" t="s">
        <v>1602</v>
      </c>
      <c r="B2089" s="13" t="s">
        <v>1603</v>
      </c>
      <c r="C2089" t="s">
        <v>1607</v>
      </c>
      <c r="D2089" s="7" t="s">
        <v>1605</v>
      </c>
      <c r="E2089" s="13" t="s">
        <v>1540</v>
      </c>
      <c r="H2089" t="s">
        <v>418</v>
      </c>
      <c r="I2089" t="s">
        <v>30</v>
      </c>
      <c r="J2089" s="21" t="s">
        <v>31</v>
      </c>
      <c r="K2089" s="71">
        <v>6</v>
      </c>
      <c r="L2089" s="20">
        <v>62.32</v>
      </c>
      <c r="M2089" s="20">
        <v>63.14</v>
      </c>
      <c r="N2089" s="22">
        <v>1.01315789473684</v>
      </c>
    </row>
    <row r="2090" spans="1:14">
      <c r="A2090" s="1" t="s">
        <v>1602</v>
      </c>
      <c r="B2090" s="13" t="s">
        <v>1603</v>
      </c>
      <c r="C2090" t="s">
        <v>1607</v>
      </c>
      <c r="D2090" s="7" t="s">
        <v>1605</v>
      </c>
      <c r="E2090" s="13" t="s">
        <v>1540</v>
      </c>
      <c r="H2090" t="s">
        <v>418</v>
      </c>
      <c r="I2090" t="s">
        <v>30</v>
      </c>
      <c r="J2090" s="21" t="s">
        <v>31</v>
      </c>
      <c r="K2090" s="71">
        <v>7</v>
      </c>
      <c r="L2090" s="20">
        <v>61.01</v>
      </c>
      <c r="M2090" s="20">
        <v>61.9</v>
      </c>
      <c r="N2090" s="22">
        <v>1.01458777249631</v>
      </c>
    </row>
    <row r="2091" spans="1:14">
      <c r="A2091" s="1" t="s">
        <v>1602</v>
      </c>
      <c r="B2091" s="13" t="s">
        <v>1603</v>
      </c>
      <c r="C2091" t="s">
        <v>1607</v>
      </c>
      <c r="D2091" s="7" t="s">
        <v>1605</v>
      </c>
      <c r="E2091" s="13" t="s">
        <v>1540</v>
      </c>
      <c r="H2091" t="s">
        <v>418</v>
      </c>
      <c r="I2091" t="s">
        <v>30</v>
      </c>
      <c r="J2091" s="21" t="s">
        <v>31</v>
      </c>
      <c r="K2091" s="71">
        <v>8</v>
      </c>
      <c r="L2091" s="20">
        <v>49.03</v>
      </c>
      <c r="M2091" s="20">
        <v>50.12</v>
      </c>
      <c r="N2091" s="22">
        <v>1.02223128696716</v>
      </c>
    </row>
    <row r="2092" spans="1:14">
      <c r="A2092" s="1" t="s">
        <v>1602</v>
      </c>
      <c r="B2092" s="13" t="s">
        <v>1603</v>
      </c>
      <c r="C2092" t="s">
        <v>1607</v>
      </c>
      <c r="D2092" s="7" t="s">
        <v>1605</v>
      </c>
      <c r="E2092" s="13" t="s">
        <v>1540</v>
      </c>
      <c r="H2092" t="s">
        <v>418</v>
      </c>
      <c r="I2092" t="s">
        <v>30</v>
      </c>
      <c r="J2092" s="21" t="s">
        <v>31</v>
      </c>
      <c r="K2092" s="71">
        <v>9</v>
      </c>
      <c r="L2092" s="20">
        <v>60.41</v>
      </c>
      <c r="M2092" s="20">
        <v>61.04</v>
      </c>
      <c r="N2092" s="22">
        <v>1.01042873696408</v>
      </c>
    </row>
    <row r="2093" spans="1:14">
      <c r="A2093" s="1" t="s">
        <v>1602</v>
      </c>
      <c r="B2093" s="13" t="s">
        <v>1603</v>
      </c>
      <c r="C2093" t="s">
        <v>1607</v>
      </c>
      <c r="D2093" s="7" t="s">
        <v>1605</v>
      </c>
      <c r="E2093" s="13" t="s">
        <v>1540</v>
      </c>
      <c r="H2093" t="s">
        <v>418</v>
      </c>
      <c r="I2093" t="s">
        <v>30</v>
      </c>
      <c r="J2093" s="21" t="s">
        <v>31</v>
      </c>
      <c r="K2093" s="71">
        <v>10</v>
      </c>
      <c r="L2093" s="20">
        <v>56.9</v>
      </c>
      <c r="M2093" s="20">
        <v>58.25</v>
      </c>
      <c r="N2093" s="22">
        <v>1.02372583479789</v>
      </c>
    </row>
    <row r="2094" spans="1:14">
      <c r="A2094" s="1" t="s">
        <v>1602</v>
      </c>
      <c r="B2094" s="13" t="s">
        <v>1603</v>
      </c>
      <c r="C2094" t="s">
        <v>1607</v>
      </c>
      <c r="D2094" s="7" t="s">
        <v>1605</v>
      </c>
      <c r="E2094" s="13" t="s">
        <v>1540</v>
      </c>
      <c r="H2094" t="s">
        <v>418</v>
      </c>
      <c r="I2094" t="s">
        <v>30</v>
      </c>
      <c r="J2094" s="21" t="s">
        <v>31</v>
      </c>
      <c r="K2094" s="71">
        <v>11</v>
      </c>
      <c r="L2094" s="20">
        <v>57.84</v>
      </c>
      <c r="M2094" s="20">
        <v>58.43</v>
      </c>
      <c r="N2094" s="22">
        <v>1.01020055325035</v>
      </c>
    </row>
    <row r="2095" spans="1:14">
      <c r="A2095" s="1" t="s">
        <v>1602</v>
      </c>
      <c r="B2095" s="13" t="s">
        <v>1603</v>
      </c>
      <c r="C2095" t="s">
        <v>1607</v>
      </c>
      <c r="D2095" s="7" t="s">
        <v>1605</v>
      </c>
      <c r="E2095" s="13" t="s">
        <v>1540</v>
      </c>
      <c r="H2095" t="s">
        <v>418</v>
      </c>
      <c r="I2095" t="s">
        <v>30</v>
      </c>
      <c r="J2095" s="21" t="s">
        <v>31</v>
      </c>
      <c r="K2095" s="71">
        <v>12</v>
      </c>
      <c r="L2095" s="20">
        <v>49.67</v>
      </c>
      <c r="M2095" s="20">
        <v>50.58</v>
      </c>
      <c r="N2095" s="22">
        <v>1.01832091805919</v>
      </c>
    </row>
    <row r="2096" spans="1:14">
      <c r="A2096" s="1" t="s">
        <v>1602</v>
      </c>
      <c r="B2096" s="13" t="s">
        <v>1603</v>
      </c>
      <c r="C2096" t="s">
        <v>1607</v>
      </c>
      <c r="D2096" s="7" t="s">
        <v>1605</v>
      </c>
      <c r="E2096" s="13" t="s">
        <v>1540</v>
      </c>
      <c r="H2096" t="s">
        <v>418</v>
      </c>
      <c r="I2096" t="s">
        <v>30</v>
      </c>
      <c r="J2096" s="21" t="s">
        <v>31</v>
      </c>
      <c r="K2096" s="71">
        <v>13</v>
      </c>
      <c r="L2096" s="20">
        <v>60.72</v>
      </c>
      <c r="M2096" s="20">
        <v>61.74</v>
      </c>
      <c r="N2096" s="22">
        <v>1.01679841897233</v>
      </c>
    </row>
    <row r="2097" spans="1:14">
      <c r="A2097" s="1" t="s">
        <v>1602</v>
      </c>
      <c r="B2097" s="13" t="s">
        <v>1603</v>
      </c>
      <c r="C2097" t="s">
        <v>1607</v>
      </c>
      <c r="D2097" s="7" t="s">
        <v>1605</v>
      </c>
      <c r="E2097" s="13" t="s">
        <v>1540</v>
      </c>
      <c r="H2097" t="s">
        <v>418</v>
      </c>
      <c r="I2097" t="s">
        <v>30</v>
      </c>
      <c r="J2097" s="21" t="s">
        <v>31</v>
      </c>
      <c r="K2097" s="71">
        <v>14</v>
      </c>
      <c r="L2097" s="20">
        <v>54.89</v>
      </c>
      <c r="M2097" s="20">
        <v>56.12</v>
      </c>
      <c r="N2097" s="22">
        <v>1.02240845327018</v>
      </c>
    </row>
    <row r="2098" spans="1:14">
      <c r="A2098" s="1" t="s">
        <v>1602</v>
      </c>
      <c r="B2098" s="13" t="s">
        <v>1603</v>
      </c>
      <c r="C2098" t="s">
        <v>1607</v>
      </c>
      <c r="D2098" s="7" t="s">
        <v>1605</v>
      </c>
      <c r="E2098" s="13" t="s">
        <v>1540</v>
      </c>
      <c r="H2098" t="s">
        <v>418</v>
      </c>
      <c r="I2098" t="s">
        <v>30</v>
      </c>
      <c r="J2098" s="21" t="s">
        <v>31</v>
      </c>
      <c r="K2098" s="71">
        <v>15</v>
      </c>
      <c r="L2098" s="20">
        <v>52.63</v>
      </c>
      <c r="M2098" s="20">
        <v>53.44</v>
      </c>
      <c r="N2098" s="22">
        <v>1.01539046171385</v>
      </c>
    </row>
    <row r="2099" spans="1:14">
      <c r="A2099" s="1" t="s">
        <v>1602</v>
      </c>
      <c r="B2099" s="13" t="s">
        <v>1603</v>
      </c>
      <c r="C2099" t="s">
        <v>1607</v>
      </c>
      <c r="D2099" s="7" t="s">
        <v>1605</v>
      </c>
      <c r="E2099" s="13" t="s">
        <v>1540</v>
      </c>
      <c r="H2099" t="s">
        <v>418</v>
      </c>
      <c r="I2099" t="s">
        <v>30</v>
      </c>
      <c r="J2099" s="21" t="s">
        <v>31</v>
      </c>
      <c r="K2099" s="71">
        <v>16</v>
      </c>
      <c r="L2099" s="20">
        <v>60.07</v>
      </c>
      <c r="M2099" s="20">
        <v>60.53</v>
      </c>
      <c r="N2099" s="22">
        <v>1.00765773264525</v>
      </c>
    </row>
    <row r="2100" spans="1:14">
      <c r="A2100" s="1" t="s">
        <v>1602</v>
      </c>
      <c r="B2100" s="13" t="s">
        <v>1603</v>
      </c>
      <c r="C2100" t="s">
        <v>1607</v>
      </c>
      <c r="D2100" s="7" t="s">
        <v>1605</v>
      </c>
      <c r="E2100" s="13" t="s">
        <v>1540</v>
      </c>
      <c r="H2100" t="s">
        <v>418</v>
      </c>
      <c r="I2100" t="s">
        <v>30</v>
      </c>
      <c r="J2100" s="21" t="s">
        <v>31</v>
      </c>
      <c r="K2100" s="71">
        <v>17</v>
      </c>
      <c r="L2100" s="20">
        <v>59.53</v>
      </c>
      <c r="M2100" s="20">
        <v>60.07</v>
      </c>
      <c r="N2100" s="22">
        <v>1.00907105661011</v>
      </c>
    </row>
    <row r="2101" spans="1:14">
      <c r="A2101" s="1" t="s">
        <v>1602</v>
      </c>
      <c r="B2101" s="13" t="s">
        <v>1603</v>
      </c>
      <c r="C2101" t="s">
        <v>1607</v>
      </c>
      <c r="D2101" s="7" t="s">
        <v>1605</v>
      </c>
      <c r="E2101" s="13" t="s">
        <v>1540</v>
      </c>
      <c r="H2101" t="s">
        <v>418</v>
      </c>
      <c r="I2101" t="s">
        <v>30</v>
      </c>
      <c r="J2101" s="21" t="s">
        <v>31</v>
      </c>
      <c r="K2101" s="71">
        <v>18</v>
      </c>
      <c r="L2101" s="20">
        <v>53.84</v>
      </c>
      <c r="M2101" s="20">
        <v>53.89</v>
      </c>
      <c r="N2101" s="22">
        <v>1.00092867756315</v>
      </c>
    </row>
    <row r="2102" spans="1:14">
      <c r="A2102" s="1" t="s">
        <v>1602</v>
      </c>
      <c r="B2102" s="13" t="s">
        <v>1603</v>
      </c>
      <c r="C2102" t="s">
        <v>1607</v>
      </c>
      <c r="D2102" s="7" t="s">
        <v>1605</v>
      </c>
      <c r="E2102" s="13" t="s">
        <v>1540</v>
      </c>
      <c r="H2102" t="s">
        <v>418</v>
      </c>
      <c r="I2102" t="s">
        <v>30</v>
      </c>
      <c r="J2102" s="21" t="s">
        <v>31</v>
      </c>
      <c r="K2102" s="71">
        <v>19</v>
      </c>
      <c r="L2102" s="20">
        <v>54.56</v>
      </c>
      <c r="M2102" s="20">
        <v>54.64</v>
      </c>
      <c r="N2102" s="22">
        <v>1.00146627565982</v>
      </c>
    </row>
    <row r="2103" spans="1:14">
      <c r="A2103" s="1" t="s">
        <v>1602</v>
      </c>
      <c r="B2103" s="13" t="s">
        <v>1603</v>
      </c>
      <c r="C2103" t="s">
        <v>1607</v>
      </c>
      <c r="D2103" s="7" t="s">
        <v>1605</v>
      </c>
      <c r="E2103" s="13" t="s">
        <v>1540</v>
      </c>
      <c r="H2103" t="s">
        <v>418</v>
      </c>
      <c r="I2103" t="s">
        <v>30</v>
      </c>
      <c r="J2103" s="21" t="s">
        <v>31</v>
      </c>
      <c r="K2103" s="71">
        <v>20</v>
      </c>
      <c r="L2103" s="20">
        <v>53.64</v>
      </c>
      <c r="M2103" s="20">
        <v>54.69</v>
      </c>
      <c r="N2103" s="22">
        <v>1.01957494407159</v>
      </c>
    </row>
    <row r="2104" spans="1:14">
      <c r="A2104" s="1" t="s">
        <v>1602</v>
      </c>
      <c r="B2104" s="13" t="s">
        <v>1603</v>
      </c>
      <c r="C2104" t="s">
        <v>1607</v>
      </c>
      <c r="D2104" s="7" t="s">
        <v>1605</v>
      </c>
      <c r="E2104" s="13" t="s">
        <v>1540</v>
      </c>
      <c r="H2104" t="s">
        <v>418</v>
      </c>
      <c r="I2104" t="s">
        <v>30</v>
      </c>
      <c r="J2104" s="21" t="s">
        <v>31</v>
      </c>
      <c r="K2104" s="71">
        <v>21</v>
      </c>
      <c r="L2104" s="20">
        <v>59.61</v>
      </c>
      <c r="M2104" s="20">
        <v>59.07</v>
      </c>
      <c r="N2104" s="22">
        <v>0.990941117262204</v>
      </c>
    </row>
    <row r="2105" spans="1:14">
      <c r="A2105" s="1" t="s">
        <v>1602</v>
      </c>
      <c r="B2105" s="13" t="s">
        <v>1603</v>
      </c>
      <c r="C2105" t="s">
        <v>1607</v>
      </c>
      <c r="D2105" s="7" t="s">
        <v>1605</v>
      </c>
      <c r="E2105" s="13" t="s">
        <v>1540</v>
      </c>
      <c r="H2105" t="s">
        <v>418</v>
      </c>
      <c r="I2105" t="s">
        <v>30</v>
      </c>
      <c r="J2105" s="21" t="s">
        <v>31</v>
      </c>
      <c r="K2105" s="71">
        <v>22</v>
      </c>
      <c r="L2105" s="20">
        <v>54.43</v>
      </c>
      <c r="M2105" s="20">
        <v>54.93</v>
      </c>
      <c r="N2105" s="22">
        <v>1.00918611060077</v>
      </c>
    </row>
    <row r="2106" spans="1:14">
      <c r="A2106" s="1" t="s">
        <v>1602</v>
      </c>
      <c r="B2106" s="13" t="s">
        <v>1603</v>
      </c>
      <c r="C2106" t="s">
        <v>1607</v>
      </c>
      <c r="D2106" s="7" t="s">
        <v>1605</v>
      </c>
      <c r="E2106" s="13" t="s">
        <v>1540</v>
      </c>
      <c r="H2106" t="s">
        <v>418</v>
      </c>
      <c r="I2106" t="s">
        <v>30</v>
      </c>
      <c r="J2106" s="21" t="s">
        <v>31</v>
      </c>
      <c r="K2106" s="71">
        <v>23</v>
      </c>
      <c r="L2106" s="20">
        <v>60.85</v>
      </c>
      <c r="M2106" s="20">
        <v>60.94</v>
      </c>
      <c r="N2106" s="22">
        <v>1.00147904683648</v>
      </c>
    </row>
    <row r="2107" spans="1:14">
      <c r="A2107" s="1" t="s">
        <v>1602</v>
      </c>
      <c r="B2107" s="13" t="s">
        <v>1603</v>
      </c>
      <c r="C2107" t="s">
        <v>1607</v>
      </c>
      <c r="D2107" s="7" t="s">
        <v>1605</v>
      </c>
      <c r="E2107" s="13" t="s">
        <v>1540</v>
      </c>
      <c r="H2107" t="s">
        <v>418</v>
      </c>
      <c r="I2107" t="s">
        <v>30</v>
      </c>
      <c r="J2107" s="21" t="s">
        <v>31</v>
      </c>
      <c r="K2107" s="71">
        <v>24</v>
      </c>
      <c r="L2107" s="20">
        <v>60.94</v>
      </c>
      <c r="M2107" s="20">
        <v>61.4</v>
      </c>
      <c r="N2107" s="22">
        <v>1.00754840827043</v>
      </c>
    </row>
    <row r="2108" spans="1:14">
      <c r="A2108" s="1" t="s">
        <v>1602</v>
      </c>
      <c r="B2108" s="13" t="s">
        <v>1603</v>
      </c>
      <c r="C2108" t="s">
        <v>1607</v>
      </c>
      <c r="D2108" s="7" t="s">
        <v>1605</v>
      </c>
      <c r="E2108" s="13" t="s">
        <v>1540</v>
      </c>
      <c r="H2108" t="s">
        <v>418</v>
      </c>
      <c r="I2108" t="s">
        <v>30</v>
      </c>
      <c r="J2108" s="21" t="s">
        <v>31</v>
      </c>
      <c r="K2108" s="71">
        <v>25</v>
      </c>
      <c r="L2108" s="20">
        <v>53.35</v>
      </c>
      <c r="M2108" s="20">
        <v>54.12</v>
      </c>
      <c r="N2108" s="22">
        <v>1.01443298969072</v>
      </c>
    </row>
    <row r="2109" spans="1:14">
      <c r="A2109" s="1" t="s">
        <v>1602</v>
      </c>
      <c r="B2109" s="13" t="s">
        <v>1603</v>
      </c>
      <c r="C2109" t="s">
        <v>1607</v>
      </c>
      <c r="D2109" s="7" t="s">
        <v>1605</v>
      </c>
      <c r="E2109" s="13" t="s">
        <v>1540</v>
      </c>
      <c r="H2109" t="s">
        <v>418</v>
      </c>
      <c r="I2109" t="s">
        <v>30</v>
      </c>
      <c r="J2109" s="21" t="s">
        <v>31</v>
      </c>
      <c r="K2109" s="71">
        <v>26</v>
      </c>
      <c r="L2109" s="20">
        <v>53.46</v>
      </c>
      <c r="M2109" s="20">
        <v>54.31</v>
      </c>
      <c r="N2109" s="22">
        <v>1.01589973812196</v>
      </c>
    </row>
    <row r="2110" spans="1:14">
      <c r="A2110" s="1" t="s">
        <v>1602</v>
      </c>
      <c r="B2110" s="13" t="s">
        <v>1603</v>
      </c>
      <c r="C2110" t="s">
        <v>1607</v>
      </c>
      <c r="D2110" s="7" t="s">
        <v>1605</v>
      </c>
      <c r="E2110" s="13" t="s">
        <v>1540</v>
      </c>
      <c r="H2110" t="s">
        <v>418</v>
      </c>
      <c r="I2110" t="s">
        <v>30</v>
      </c>
      <c r="J2110" s="21" t="s">
        <v>31</v>
      </c>
      <c r="K2110" s="71">
        <v>27</v>
      </c>
      <c r="L2110" s="20">
        <v>57.03</v>
      </c>
      <c r="M2110" s="20">
        <v>57.9</v>
      </c>
      <c r="N2110" s="22">
        <v>1.01525512887954</v>
      </c>
    </row>
    <row r="2111" spans="1:14">
      <c r="A2111" s="1" t="s">
        <v>1602</v>
      </c>
      <c r="B2111" s="13" t="s">
        <v>1603</v>
      </c>
      <c r="C2111" t="s">
        <v>1607</v>
      </c>
      <c r="D2111" s="7" t="s">
        <v>1605</v>
      </c>
      <c r="E2111" s="13" t="s">
        <v>1540</v>
      </c>
      <c r="H2111" t="s">
        <v>418</v>
      </c>
      <c r="I2111" t="s">
        <v>30</v>
      </c>
      <c r="J2111" s="21" t="s">
        <v>31</v>
      </c>
      <c r="K2111" s="71">
        <v>28</v>
      </c>
      <c r="L2111" s="20">
        <v>56.37</v>
      </c>
      <c r="M2111" s="20">
        <v>56.85</v>
      </c>
      <c r="N2111" s="22">
        <v>1.00851516764236</v>
      </c>
    </row>
    <row r="2112" spans="1:14">
      <c r="A2112" s="1" t="s">
        <v>1602</v>
      </c>
      <c r="B2112" s="13" t="s">
        <v>1603</v>
      </c>
      <c r="C2112" t="s">
        <v>1607</v>
      </c>
      <c r="D2112" s="7" t="s">
        <v>1605</v>
      </c>
      <c r="E2112" s="13" t="s">
        <v>1540</v>
      </c>
      <c r="H2112" t="s">
        <v>418</v>
      </c>
      <c r="I2112" t="s">
        <v>30</v>
      </c>
      <c r="J2112" s="21" t="s">
        <v>31</v>
      </c>
      <c r="K2112" s="71">
        <v>29</v>
      </c>
      <c r="L2112" s="20">
        <v>55.07</v>
      </c>
      <c r="M2112" s="20">
        <v>55.18</v>
      </c>
      <c r="N2112" s="22">
        <v>1.00199745778101</v>
      </c>
    </row>
    <row r="2113" spans="1:14">
      <c r="A2113" s="1" t="s">
        <v>1602</v>
      </c>
      <c r="B2113" s="13" t="s">
        <v>1603</v>
      </c>
      <c r="C2113" t="s">
        <v>1607</v>
      </c>
      <c r="D2113" s="7" t="s">
        <v>1605</v>
      </c>
      <c r="E2113" s="13" t="s">
        <v>1540</v>
      </c>
      <c r="H2113" t="s">
        <v>418</v>
      </c>
      <c r="I2113" t="s">
        <v>30</v>
      </c>
      <c r="J2113" s="21" t="s">
        <v>31</v>
      </c>
      <c r="K2113" s="71">
        <v>30</v>
      </c>
      <c r="L2113" s="20">
        <v>72.12</v>
      </c>
      <c r="M2113" s="20">
        <v>73.41</v>
      </c>
      <c r="N2113" s="22">
        <v>1.01788685524126</v>
      </c>
    </row>
    <row r="2114" spans="1:14">
      <c r="A2114" s="1" t="s">
        <v>1602</v>
      </c>
      <c r="B2114" s="13" t="s">
        <v>1603</v>
      </c>
      <c r="C2114" t="s">
        <v>1607</v>
      </c>
      <c r="D2114" s="7" t="s">
        <v>1605</v>
      </c>
      <c r="E2114" s="13" t="s">
        <v>1540</v>
      </c>
      <c r="H2114" t="s">
        <v>418</v>
      </c>
      <c r="I2114" t="s">
        <v>30</v>
      </c>
      <c r="J2114" s="21" t="s">
        <v>31</v>
      </c>
      <c r="K2114" s="71">
        <v>31</v>
      </c>
      <c r="L2114" s="20">
        <v>58.24</v>
      </c>
      <c r="M2114" s="20">
        <v>58.71</v>
      </c>
      <c r="N2114" s="22">
        <v>1.00807005494505</v>
      </c>
    </row>
    <row r="2115" spans="1:14">
      <c r="A2115" s="1" t="s">
        <v>1602</v>
      </c>
      <c r="B2115" s="13" t="s">
        <v>1603</v>
      </c>
      <c r="C2115" t="s">
        <v>1607</v>
      </c>
      <c r="D2115" s="7" t="s">
        <v>1605</v>
      </c>
      <c r="E2115" s="13" t="s">
        <v>1540</v>
      </c>
      <c r="H2115" t="s">
        <v>418</v>
      </c>
      <c r="I2115" t="s">
        <v>30</v>
      </c>
      <c r="J2115" s="21" t="s">
        <v>31</v>
      </c>
      <c r="K2115" s="71">
        <v>32</v>
      </c>
      <c r="L2115" s="20">
        <v>57.22</v>
      </c>
      <c r="M2115" s="20">
        <v>57.59</v>
      </c>
      <c r="N2115" s="22">
        <v>1.00646627053478</v>
      </c>
    </row>
    <row r="2116" spans="1:14">
      <c r="A2116" s="1" t="s">
        <v>1602</v>
      </c>
      <c r="B2116" s="13" t="s">
        <v>1603</v>
      </c>
      <c r="C2116" t="s">
        <v>1607</v>
      </c>
      <c r="D2116" s="7" t="s">
        <v>1605</v>
      </c>
      <c r="E2116" s="13" t="s">
        <v>1540</v>
      </c>
      <c r="H2116" t="s">
        <v>418</v>
      </c>
      <c r="I2116" t="s">
        <v>30</v>
      </c>
      <c r="J2116" s="21" t="s">
        <v>31</v>
      </c>
      <c r="K2116" s="71">
        <v>33</v>
      </c>
      <c r="L2116" s="20">
        <v>57.72</v>
      </c>
      <c r="M2116" s="20">
        <v>58.65</v>
      </c>
      <c r="N2116" s="22">
        <v>1.01611226611227</v>
      </c>
    </row>
    <row r="2117" spans="1:14">
      <c r="A2117" s="1" t="s">
        <v>1602</v>
      </c>
      <c r="B2117" s="13" t="s">
        <v>1603</v>
      </c>
      <c r="C2117" t="s">
        <v>1607</v>
      </c>
      <c r="D2117" s="7" t="s">
        <v>1605</v>
      </c>
      <c r="E2117" s="13" t="s">
        <v>1540</v>
      </c>
      <c r="H2117" t="s">
        <v>418</v>
      </c>
      <c r="I2117" t="s">
        <v>30</v>
      </c>
      <c r="J2117" s="21" t="s">
        <v>31</v>
      </c>
      <c r="K2117" s="71">
        <v>34</v>
      </c>
      <c r="L2117" s="20">
        <v>54.57</v>
      </c>
      <c r="M2117" s="20">
        <v>55.86</v>
      </c>
      <c r="N2117" s="22">
        <v>1.02363936228697</v>
      </c>
    </row>
    <row r="2118" spans="1:14">
      <c r="A2118" s="1" t="s">
        <v>1602</v>
      </c>
      <c r="B2118" s="13" t="s">
        <v>1603</v>
      </c>
      <c r="C2118" t="s">
        <v>1607</v>
      </c>
      <c r="D2118" s="7" t="s">
        <v>1605</v>
      </c>
      <c r="E2118" s="13" t="s">
        <v>1540</v>
      </c>
      <c r="H2118" t="s">
        <v>418</v>
      </c>
      <c r="I2118" t="s">
        <v>30</v>
      </c>
      <c r="J2118" s="21" t="s">
        <v>31</v>
      </c>
      <c r="K2118" s="71">
        <v>35</v>
      </c>
      <c r="L2118" s="20">
        <v>50.19</v>
      </c>
      <c r="M2118" s="20">
        <v>50.92</v>
      </c>
      <c r="N2118" s="22">
        <v>1.0145447300259</v>
      </c>
    </row>
    <row r="2119" spans="1:14">
      <c r="A2119" s="1" t="s">
        <v>1602</v>
      </c>
      <c r="B2119" s="13" t="s">
        <v>1603</v>
      </c>
      <c r="C2119" t="s">
        <v>1607</v>
      </c>
      <c r="D2119" s="7" t="s">
        <v>1605</v>
      </c>
      <c r="E2119" s="13" t="s">
        <v>1540</v>
      </c>
      <c r="H2119" t="s">
        <v>418</v>
      </c>
      <c r="I2119" t="s">
        <v>30</v>
      </c>
      <c r="J2119" s="21" t="s">
        <v>31</v>
      </c>
      <c r="K2119" s="71">
        <v>37</v>
      </c>
      <c r="L2119" s="20">
        <v>49.01</v>
      </c>
      <c r="M2119" s="20">
        <v>49.72</v>
      </c>
      <c r="N2119" s="22">
        <v>1.01448683942053</v>
      </c>
    </row>
    <row r="2120" spans="1:14">
      <c r="A2120" s="1" t="s">
        <v>1602</v>
      </c>
      <c r="B2120" s="13" t="s">
        <v>1603</v>
      </c>
      <c r="C2120" t="s">
        <v>1607</v>
      </c>
      <c r="D2120" s="7" t="s">
        <v>1605</v>
      </c>
      <c r="E2120" s="13" t="s">
        <v>1540</v>
      </c>
      <c r="H2120" t="s">
        <v>418</v>
      </c>
      <c r="I2120" t="s">
        <v>30</v>
      </c>
      <c r="J2120" s="21" t="s">
        <v>31</v>
      </c>
      <c r="K2120" s="71">
        <v>38</v>
      </c>
      <c r="L2120" s="20">
        <v>39</v>
      </c>
      <c r="M2120" s="20">
        <v>39.52</v>
      </c>
      <c r="N2120" s="22">
        <v>1.01333333333333</v>
      </c>
    </row>
    <row r="2121" spans="1:14">
      <c r="A2121" s="1" t="s">
        <v>1602</v>
      </c>
      <c r="B2121" s="13" t="s">
        <v>1603</v>
      </c>
      <c r="C2121" t="s">
        <v>1607</v>
      </c>
      <c r="D2121" s="7" t="s">
        <v>1605</v>
      </c>
      <c r="E2121" s="13" t="s">
        <v>1540</v>
      </c>
      <c r="H2121" t="s">
        <v>418</v>
      </c>
      <c r="I2121" t="s">
        <v>30</v>
      </c>
      <c r="J2121" s="21" t="s">
        <v>31</v>
      </c>
      <c r="K2121" s="71">
        <v>39</v>
      </c>
      <c r="L2121" s="20">
        <v>50.62</v>
      </c>
      <c r="M2121" s="20">
        <v>51.23</v>
      </c>
      <c r="N2121" s="22">
        <v>1.01205057289609</v>
      </c>
    </row>
    <row r="2122" spans="1:14">
      <c r="A2122" s="1" t="s">
        <v>1602</v>
      </c>
      <c r="B2122" s="13" t="s">
        <v>1603</v>
      </c>
      <c r="C2122" t="s">
        <v>1607</v>
      </c>
      <c r="D2122" s="7" t="s">
        <v>1605</v>
      </c>
      <c r="E2122" s="13" t="s">
        <v>1540</v>
      </c>
      <c r="H2122" t="s">
        <v>418</v>
      </c>
      <c r="I2122" t="s">
        <v>30</v>
      </c>
      <c r="J2122" s="21" t="s">
        <v>31</v>
      </c>
      <c r="K2122" s="71">
        <v>40</v>
      </c>
      <c r="L2122" s="20">
        <v>56.69</v>
      </c>
      <c r="M2122" s="20">
        <v>56.81</v>
      </c>
      <c r="N2122" s="22">
        <v>1.00211677544541</v>
      </c>
    </row>
    <row r="2123" spans="1:14">
      <c r="A2123" s="1" t="s">
        <v>1602</v>
      </c>
      <c r="B2123" s="13" t="s">
        <v>1603</v>
      </c>
      <c r="C2123" t="s">
        <v>1607</v>
      </c>
      <c r="D2123" s="7" t="s">
        <v>1605</v>
      </c>
      <c r="E2123" s="13" t="s">
        <v>1540</v>
      </c>
      <c r="H2123" t="s">
        <v>418</v>
      </c>
      <c r="I2123" t="s">
        <v>30</v>
      </c>
      <c r="J2123" s="21" t="s">
        <v>31</v>
      </c>
      <c r="K2123" s="71">
        <v>41</v>
      </c>
      <c r="L2123" s="20">
        <v>50.01</v>
      </c>
      <c r="M2123" s="20">
        <v>50.6</v>
      </c>
      <c r="N2123" s="22">
        <v>1.01179764047191</v>
      </c>
    </row>
    <row r="2124" spans="1:14">
      <c r="A2124" s="1" t="s">
        <v>1602</v>
      </c>
      <c r="B2124" s="13" t="s">
        <v>1603</v>
      </c>
      <c r="C2124" t="s">
        <v>1607</v>
      </c>
      <c r="D2124" s="7" t="s">
        <v>1605</v>
      </c>
      <c r="E2124" s="13" t="s">
        <v>1540</v>
      </c>
      <c r="H2124" t="s">
        <v>418</v>
      </c>
      <c r="I2124" t="s">
        <v>30</v>
      </c>
      <c r="J2124" s="21" t="s">
        <v>31</v>
      </c>
      <c r="K2124" s="71">
        <v>42</v>
      </c>
      <c r="L2124" s="20">
        <v>56.5</v>
      </c>
      <c r="M2124" s="20">
        <v>57.19</v>
      </c>
      <c r="N2124" s="22">
        <v>1.01221238938053</v>
      </c>
    </row>
    <row r="2125" spans="1:14">
      <c r="A2125" s="1" t="s">
        <v>1602</v>
      </c>
      <c r="B2125" s="13" t="s">
        <v>1603</v>
      </c>
      <c r="C2125" t="s">
        <v>1607</v>
      </c>
      <c r="D2125" s="7" t="s">
        <v>1605</v>
      </c>
      <c r="E2125" s="13" t="s">
        <v>1540</v>
      </c>
      <c r="H2125" t="s">
        <v>418</v>
      </c>
      <c r="I2125" t="s">
        <v>30</v>
      </c>
      <c r="J2125" s="21" t="s">
        <v>31</v>
      </c>
      <c r="K2125" s="71">
        <v>43</v>
      </c>
      <c r="L2125" s="20">
        <v>46.09</v>
      </c>
      <c r="M2125" s="20">
        <v>46.8</v>
      </c>
      <c r="N2125" s="22">
        <v>1.01540464308961</v>
      </c>
    </row>
    <row r="2126" spans="1:14">
      <c r="A2126" s="1" t="s">
        <v>1602</v>
      </c>
      <c r="B2126" s="13" t="s">
        <v>1603</v>
      </c>
      <c r="C2126" t="s">
        <v>1607</v>
      </c>
      <c r="D2126" s="7" t="s">
        <v>1605</v>
      </c>
      <c r="E2126" s="13" t="s">
        <v>1540</v>
      </c>
      <c r="H2126" t="s">
        <v>418</v>
      </c>
      <c r="I2126" t="s">
        <v>30</v>
      </c>
      <c r="J2126" s="21" t="s">
        <v>31</v>
      </c>
      <c r="K2126" s="71">
        <v>44</v>
      </c>
      <c r="L2126" s="20">
        <v>58.64</v>
      </c>
      <c r="M2126" s="20">
        <v>58.62</v>
      </c>
      <c r="N2126" s="22">
        <v>0.999658935879945</v>
      </c>
    </row>
    <row r="2127" spans="1:14">
      <c r="A2127" s="1" t="s">
        <v>1602</v>
      </c>
      <c r="B2127" s="13" t="s">
        <v>1603</v>
      </c>
      <c r="C2127" t="s">
        <v>1607</v>
      </c>
      <c r="D2127" s="7" t="s">
        <v>1605</v>
      </c>
      <c r="E2127" s="13" t="s">
        <v>1540</v>
      </c>
      <c r="H2127" t="s">
        <v>418</v>
      </c>
      <c r="I2127" t="s">
        <v>30</v>
      </c>
      <c r="J2127" s="21" t="s">
        <v>31</v>
      </c>
      <c r="K2127" s="71">
        <v>45</v>
      </c>
      <c r="L2127" s="20">
        <v>45.95</v>
      </c>
      <c r="M2127" s="20">
        <v>46.71</v>
      </c>
      <c r="N2127" s="22">
        <v>1.01653971708379</v>
      </c>
    </row>
    <row r="2128" spans="1:14">
      <c r="A2128" s="1" t="s">
        <v>1602</v>
      </c>
      <c r="B2128" s="13" t="s">
        <v>1603</v>
      </c>
      <c r="C2128" t="s">
        <v>1607</v>
      </c>
      <c r="D2128" s="7" t="s">
        <v>1605</v>
      </c>
      <c r="E2128" s="13" t="s">
        <v>1540</v>
      </c>
      <c r="H2128" t="s">
        <v>418</v>
      </c>
      <c r="I2128" t="s">
        <v>30</v>
      </c>
      <c r="J2128" s="21" t="s">
        <v>31</v>
      </c>
      <c r="K2128" s="71">
        <v>46</v>
      </c>
      <c r="L2128" s="20">
        <v>51.83</v>
      </c>
      <c r="M2128" s="20">
        <v>52.39</v>
      </c>
      <c r="N2128" s="22">
        <v>1.01080455334748</v>
      </c>
    </row>
    <row r="2129" spans="1:14">
      <c r="A2129" s="1" t="s">
        <v>1602</v>
      </c>
      <c r="B2129" s="13" t="s">
        <v>1603</v>
      </c>
      <c r="C2129" t="s">
        <v>1607</v>
      </c>
      <c r="D2129" s="7" t="s">
        <v>1605</v>
      </c>
      <c r="E2129" s="13" t="s">
        <v>1540</v>
      </c>
      <c r="H2129" t="s">
        <v>418</v>
      </c>
      <c r="I2129" t="s">
        <v>30</v>
      </c>
      <c r="J2129" s="21" t="s">
        <v>31</v>
      </c>
      <c r="K2129" s="71">
        <v>47</v>
      </c>
      <c r="L2129" s="20">
        <v>51.69</v>
      </c>
      <c r="M2129" s="20">
        <v>51.87</v>
      </c>
      <c r="N2129" s="22">
        <v>1.00348229831689</v>
      </c>
    </row>
    <row r="2130" spans="1:14">
      <c r="A2130" s="1" t="s">
        <v>1602</v>
      </c>
      <c r="B2130" s="13" t="s">
        <v>1603</v>
      </c>
      <c r="C2130" t="s">
        <v>1607</v>
      </c>
      <c r="D2130" s="7" t="s">
        <v>1605</v>
      </c>
      <c r="E2130" s="13" t="s">
        <v>1540</v>
      </c>
      <c r="H2130" t="s">
        <v>418</v>
      </c>
      <c r="I2130" t="s">
        <v>30</v>
      </c>
      <c r="J2130" s="21" t="s">
        <v>31</v>
      </c>
      <c r="K2130" s="71">
        <v>48</v>
      </c>
      <c r="L2130" s="20">
        <v>51.72</v>
      </c>
      <c r="M2130" s="20">
        <v>52.27</v>
      </c>
      <c r="N2130" s="22">
        <v>1.01063418406806</v>
      </c>
    </row>
    <row r="2131" spans="1:14">
      <c r="A2131" s="1" t="s">
        <v>1602</v>
      </c>
      <c r="B2131" s="13" t="s">
        <v>1603</v>
      </c>
      <c r="C2131" t="s">
        <v>1607</v>
      </c>
      <c r="D2131" s="7" t="s">
        <v>1605</v>
      </c>
      <c r="E2131" s="13" t="s">
        <v>1540</v>
      </c>
      <c r="H2131" t="s">
        <v>418</v>
      </c>
      <c r="I2131" t="s">
        <v>30</v>
      </c>
      <c r="J2131" s="21" t="s">
        <v>31</v>
      </c>
      <c r="K2131" s="71">
        <v>49</v>
      </c>
      <c r="L2131" s="20">
        <v>54.12</v>
      </c>
      <c r="M2131" s="20">
        <v>55.07</v>
      </c>
      <c r="N2131" s="22">
        <v>1.01755358462676</v>
      </c>
    </row>
    <row r="2132" spans="1:14">
      <c r="A2132" s="1" t="s">
        <v>1602</v>
      </c>
      <c r="B2132" s="13" t="s">
        <v>1603</v>
      </c>
      <c r="C2132" t="s">
        <v>1607</v>
      </c>
      <c r="D2132" s="7" t="s">
        <v>1605</v>
      </c>
      <c r="E2132" s="13" t="s">
        <v>1540</v>
      </c>
      <c r="H2132" t="s">
        <v>418</v>
      </c>
      <c r="I2132" t="s">
        <v>30</v>
      </c>
      <c r="J2132" s="21" t="s">
        <v>31</v>
      </c>
      <c r="K2132" s="71">
        <v>50</v>
      </c>
      <c r="L2132" s="20">
        <v>60.94</v>
      </c>
      <c r="M2132" s="20">
        <v>61.81</v>
      </c>
      <c r="N2132" s="22">
        <v>1.01427633738103</v>
      </c>
    </row>
    <row r="2133" spans="1:14">
      <c r="A2133" s="1" t="s">
        <v>1602</v>
      </c>
      <c r="B2133" s="13" t="s">
        <v>1603</v>
      </c>
      <c r="C2133" t="s">
        <v>1607</v>
      </c>
      <c r="D2133" s="7" t="s">
        <v>1605</v>
      </c>
      <c r="E2133" s="13" t="s">
        <v>1540</v>
      </c>
      <c r="H2133" t="s">
        <v>418</v>
      </c>
      <c r="I2133" t="s">
        <v>30</v>
      </c>
      <c r="J2133" s="21" t="s">
        <v>31</v>
      </c>
      <c r="K2133" s="71">
        <v>51</v>
      </c>
      <c r="L2133" s="20">
        <v>56.34</v>
      </c>
      <c r="M2133" s="20">
        <v>57.52</v>
      </c>
      <c r="N2133" s="22">
        <v>1.02094426695066</v>
      </c>
    </row>
    <row r="2134" spans="1:14">
      <c r="A2134" s="1" t="s">
        <v>1602</v>
      </c>
      <c r="B2134" s="13" t="s">
        <v>1603</v>
      </c>
      <c r="C2134" t="s">
        <v>1607</v>
      </c>
      <c r="D2134" s="7" t="s">
        <v>1605</v>
      </c>
      <c r="E2134" s="13" t="s">
        <v>1540</v>
      </c>
      <c r="H2134" t="s">
        <v>418</v>
      </c>
      <c r="I2134" t="s">
        <v>30</v>
      </c>
      <c r="J2134" s="21" t="s">
        <v>31</v>
      </c>
      <c r="K2134" s="71">
        <v>52</v>
      </c>
      <c r="L2134" s="20">
        <v>62.5</v>
      </c>
      <c r="M2134" s="20">
        <v>63.79</v>
      </c>
      <c r="N2134" s="22">
        <v>1.02064</v>
      </c>
    </row>
    <row r="2135" spans="1:14">
      <c r="A2135" s="1" t="s">
        <v>1602</v>
      </c>
      <c r="B2135" s="13" t="s">
        <v>1603</v>
      </c>
      <c r="C2135" t="s">
        <v>1607</v>
      </c>
      <c r="D2135" s="7" t="s">
        <v>1605</v>
      </c>
      <c r="E2135" s="13" t="s">
        <v>1540</v>
      </c>
      <c r="H2135" t="s">
        <v>418</v>
      </c>
      <c r="I2135" t="s">
        <v>30</v>
      </c>
      <c r="J2135" s="21" t="s">
        <v>31</v>
      </c>
      <c r="K2135" s="71">
        <v>53</v>
      </c>
      <c r="L2135" s="20">
        <v>56.66</v>
      </c>
      <c r="M2135" s="20">
        <v>57.48</v>
      </c>
      <c r="N2135" s="22">
        <v>1.01447229085775</v>
      </c>
    </row>
    <row r="2136" spans="1:14">
      <c r="A2136" s="1" t="s">
        <v>1602</v>
      </c>
      <c r="B2136" s="13" t="s">
        <v>1603</v>
      </c>
      <c r="C2136" t="s">
        <v>1607</v>
      </c>
      <c r="D2136" s="7" t="s">
        <v>1605</v>
      </c>
      <c r="E2136" s="13" t="s">
        <v>1540</v>
      </c>
      <c r="H2136" t="s">
        <v>418</v>
      </c>
      <c r="I2136" t="s">
        <v>30</v>
      </c>
      <c r="J2136" s="21" t="s">
        <v>31</v>
      </c>
      <c r="K2136" s="71">
        <v>54</v>
      </c>
      <c r="L2136" s="20">
        <v>56.85</v>
      </c>
      <c r="M2136" s="20">
        <v>57.75</v>
      </c>
      <c r="N2136" s="22">
        <v>1.01583113456464</v>
      </c>
    </row>
    <row r="2137" spans="1:14">
      <c r="A2137" s="1" t="s">
        <v>1602</v>
      </c>
      <c r="B2137" s="13" t="s">
        <v>1603</v>
      </c>
      <c r="C2137" t="s">
        <v>1607</v>
      </c>
      <c r="D2137" s="7" t="s">
        <v>1605</v>
      </c>
      <c r="E2137" s="13" t="s">
        <v>1540</v>
      </c>
      <c r="H2137" t="s">
        <v>418</v>
      </c>
      <c r="I2137" t="s">
        <v>30</v>
      </c>
      <c r="J2137" s="21" t="s">
        <v>31</v>
      </c>
      <c r="K2137" s="71">
        <v>55</v>
      </c>
      <c r="L2137" s="20">
        <v>53.94</v>
      </c>
      <c r="M2137" s="20">
        <v>55.04</v>
      </c>
      <c r="N2137" s="22">
        <v>1.02039302929181</v>
      </c>
    </row>
    <row r="2138" spans="1:14">
      <c r="A2138" s="1" t="s">
        <v>1602</v>
      </c>
      <c r="B2138" s="13" t="s">
        <v>1603</v>
      </c>
      <c r="C2138" t="s">
        <v>1607</v>
      </c>
      <c r="D2138" s="7" t="s">
        <v>1605</v>
      </c>
      <c r="E2138" s="13" t="s">
        <v>1540</v>
      </c>
      <c r="H2138" t="s">
        <v>418</v>
      </c>
      <c r="I2138" t="s">
        <v>30</v>
      </c>
      <c r="J2138" s="21" t="s">
        <v>31</v>
      </c>
      <c r="K2138" s="71">
        <v>56</v>
      </c>
      <c r="L2138" s="20">
        <v>50.11</v>
      </c>
      <c r="M2138" s="20">
        <v>51.25</v>
      </c>
      <c r="N2138" s="22">
        <v>1.02274995010976</v>
      </c>
    </row>
    <row r="2139" spans="1:14">
      <c r="A2139" s="1" t="s">
        <v>1602</v>
      </c>
      <c r="B2139" s="13" t="s">
        <v>1603</v>
      </c>
      <c r="C2139" t="s">
        <v>1607</v>
      </c>
      <c r="D2139" s="7" t="s">
        <v>1605</v>
      </c>
      <c r="E2139" s="13" t="s">
        <v>1540</v>
      </c>
      <c r="H2139" t="s">
        <v>418</v>
      </c>
      <c r="I2139" t="s">
        <v>30</v>
      </c>
      <c r="J2139" s="21" t="s">
        <v>31</v>
      </c>
      <c r="K2139" s="71">
        <v>57</v>
      </c>
      <c r="L2139" s="20">
        <v>56.04</v>
      </c>
      <c r="M2139" s="20">
        <v>57.31</v>
      </c>
      <c r="N2139" s="22">
        <v>1.02266238401142</v>
      </c>
    </row>
    <row r="2140" spans="1:14">
      <c r="A2140" s="1" t="s">
        <v>1602</v>
      </c>
      <c r="B2140" s="13" t="s">
        <v>1603</v>
      </c>
      <c r="C2140" t="s">
        <v>1607</v>
      </c>
      <c r="D2140" s="7" t="s">
        <v>1605</v>
      </c>
      <c r="E2140" s="13" t="s">
        <v>1540</v>
      </c>
      <c r="H2140" t="s">
        <v>418</v>
      </c>
      <c r="I2140" t="s">
        <v>30</v>
      </c>
      <c r="J2140" s="21" t="s">
        <v>31</v>
      </c>
      <c r="K2140" s="71">
        <v>58</v>
      </c>
      <c r="L2140" s="20">
        <v>53.68</v>
      </c>
      <c r="M2140" s="20">
        <v>54.55</v>
      </c>
      <c r="N2140" s="22">
        <v>1.01620715350224</v>
      </c>
    </row>
    <row r="2141" spans="1:14">
      <c r="A2141" s="1" t="s">
        <v>1602</v>
      </c>
      <c r="B2141" s="13" t="s">
        <v>1603</v>
      </c>
      <c r="C2141" t="s">
        <v>1607</v>
      </c>
      <c r="D2141" s="7" t="s">
        <v>1605</v>
      </c>
      <c r="E2141" s="13" t="s">
        <v>1540</v>
      </c>
      <c r="H2141" t="s">
        <v>418</v>
      </c>
      <c r="I2141" t="s">
        <v>30</v>
      </c>
      <c r="J2141" s="21" t="s">
        <v>31</v>
      </c>
      <c r="K2141" s="71">
        <v>59</v>
      </c>
      <c r="L2141" s="20">
        <v>49.02</v>
      </c>
      <c r="M2141" s="20">
        <v>49.79</v>
      </c>
      <c r="N2141" s="22">
        <v>1.01570787433701</v>
      </c>
    </row>
    <row r="2142" spans="1:14">
      <c r="A2142" s="1" t="s">
        <v>1602</v>
      </c>
      <c r="B2142" s="13" t="s">
        <v>1603</v>
      </c>
      <c r="C2142" t="s">
        <v>1607</v>
      </c>
      <c r="D2142" s="7" t="s">
        <v>1605</v>
      </c>
      <c r="E2142" s="13" t="s">
        <v>1540</v>
      </c>
      <c r="H2142" t="s">
        <v>418</v>
      </c>
      <c r="I2142" t="s">
        <v>30</v>
      </c>
      <c r="J2142" s="21" t="s">
        <v>31</v>
      </c>
      <c r="K2142" s="71">
        <v>60</v>
      </c>
      <c r="L2142" s="20">
        <v>57.47</v>
      </c>
      <c r="M2142" s="20">
        <v>58.57</v>
      </c>
      <c r="N2142" s="22">
        <v>1.01914042108926</v>
      </c>
    </row>
    <row r="2143" spans="1:14">
      <c r="A2143" s="1" t="s">
        <v>1602</v>
      </c>
      <c r="B2143" s="13" t="s">
        <v>1603</v>
      </c>
      <c r="C2143" t="s">
        <v>1607</v>
      </c>
      <c r="D2143" s="7" t="s">
        <v>1605</v>
      </c>
      <c r="E2143" s="13" t="s">
        <v>1540</v>
      </c>
      <c r="H2143" t="s">
        <v>418</v>
      </c>
      <c r="I2143" t="s">
        <v>30</v>
      </c>
      <c r="J2143" s="21" t="s">
        <v>31</v>
      </c>
      <c r="K2143" s="71">
        <v>62</v>
      </c>
      <c r="L2143" s="20">
        <v>61.24</v>
      </c>
      <c r="M2143" s="20">
        <v>62.08</v>
      </c>
      <c r="N2143" s="22">
        <v>1.01371652514696</v>
      </c>
    </row>
    <row r="2144" spans="1:14">
      <c r="A2144" s="1" t="s">
        <v>1602</v>
      </c>
      <c r="B2144" s="13" t="s">
        <v>1603</v>
      </c>
      <c r="C2144" t="s">
        <v>1607</v>
      </c>
      <c r="D2144" s="7" t="s">
        <v>1605</v>
      </c>
      <c r="E2144" s="13" t="s">
        <v>1540</v>
      </c>
      <c r="H2144" t="s">
        <v>418</v>
      </c>
      <c r="I2144" t="s">
        <v>30</v>
      </c>
      <c r="J2144" s="21" t="s">
        <v>31</v>
      </c>
      <c r="K2144" s="71">
        <v>63</v>
      </c>
      <c r="L2144" s="20">
        <v>52.85</v>
      </c>
      <c r="M2144" s="20">
        <v>54.68</v>
      </c>
      <c r="N2144" s="22">
        <v>1.03462630085147</v>
      </c>
    </row>
    <row r="2145" spans="1:14">
      <c r="A2145" s="1" t="s">
        <v>1602</v>
      </c>
      <c r="B2145" s="13" t="s">
        <v>1603</v>
      </c>
      <c r="C2145" t="s">
        <v>1607</v>
      </c>
      <c r="D2145" s="7" t="s">
        <v>1605</v>
      </c>
      <c r="E2145" s="13" t="s">
        <v>1540</v>
      </c>
      <c r="H2145" t="s">
        <v>418</v>
      </c>
      <c r="I2145" t="s">
        <v>30</v>
      </c>
      <c r="J2145" s="21" t="s">
        <v>31</v>
      </c>
      <c r="K2145" s="71">
        <v>64</v>
      </c>
      <c r="L2145" s="20">
        <v>58.71</v>
      </c>
      <c r="M2145" s="20">
        <v>59.33</v>
      </c>
      <c r="N2145" s="22">
        <v>1.01056038153637</v>
      </c>
    </row>
    <row r="2146" spans="1:14">
      <c r="A2146" s="1" t="s">
        <v>1602</v>
      </c>
      <c r="B2146" s="13" t="s">
        <v>1603</v>
      </c>
      <c r="C2146" t="s">
        <v>1607</v>
      </c>
      <c r="D2146" s="7" t="s">
        <v>1605</v>
      </c>
      <c r="E2146" s="13" t="s">
        <v>1540</v>
      </c>
      <c r="H2146" t="s">
        <v>418</v>
      </c>
      <c r="I2146" t="s">
        <v>30</v>
      </c>
      <c r="J2146" s="21" t="s">
        <v>31</v>
      </c>
      <c r="K2146" s="71">
        <v>65</v>
      </c>
      <c r="L2146" s="20">
        <v>55.83</v>
      </c>
      <c r="M2146" s="20">
        <v>56.48</v>
      </c>
      <c r="N2146" s="22">
        <v>1.01164248611857</v>
      </c>
    </row>
    <row r="2147" spans="1:14">
      <c r="A2147" s="1" t="s">
        <v>1602</v>
      </c>
      <c r="B2147" s="13" t="s">
        <v>1603</v>
      </c>
      <c r="C2147" t="s">
        <v>1607</v>
      </c>
      <c r="D2147" s="7" t="s">
        <v>1605</v>
      </c>
      <c r="E2147" s="13" t="s">
        <v>1540</v>
      </c>
      <c r="H2147" t="s">
        <v>418</v>
      </c>
      <c r="I2147" t="s">
        <v>30</v>
      </c>
      <c r="J2147" s="21" t="s">
        <v>31</v>
      </c>
      <c r="K2147" s="71">
        <v>66</v>
      </c>
      <c r="L2147" s="20">
        <v>61.59</v>
      </c>
      <c r="M2147" s="20">
        <v>62.07</v>
      </c>
      <c r="N2147" s="22">
        <v>1.00779347296639</v>
      </c>
    </row>
    <row r="2148" spans="1:14">
      <c r="A2148" s="1" t="s">
        <v>1602</v>
      </c>
      <c r="B2148" s="13" t="s">
        <v>1603</v>
      </c>
      <c r="C2148" t="s">
        <v>1607</v>
      </c>
      <c r="D2148" s="7" t="s">
        <v>1605</v>
      </c>
      <c r="E2148" s="13" t="s">
        <v>1540</v>
      </c>
      <c r="H2148" t="s">
        <v>418</v>
      </c>
      <c r="I2148" t="s">
        <v>30</v>
      </c>
      <c r="J2148" s="21" t="s">
        <v>31</v>
      </c>
      <c r="K2148" s="71">
        <v>67</v>
      </c>
      <c r="L2148" s="20">
        <v>55.08</v>
      </c>
      <c r="M2148" s="20">
        <v>56.08</v>
      </c>
      <c r="N2148" s="22">
        <v>1.01815541031227</v>
      </c>
    </row>
    <row r="2149" spans="1:14">
      <c r="A2149" s="1" t="s">
        <v>1602</v>
      </c>
      <c r="B2149" s="13" t="s">
        <v>1603</v>
      </c>
      <c r="C2149" t="s">
        <v>1607</v>
      </c>
      <c r="D2149" s="7" t="s">
        <v>1605</v>
      </c>
      <c r="E2149" s="13" t="s">
        <v>1540</v>
      </c>
      <c r="H2149" t="s">
        <v>418</v>
      </c>
      <c r="I2149" t="s">
        <v>30</v>
      </c>
      <c r="J2149" s="21" t="s">
        <v>31</v>
      </c>
      <c r="K2149" s="71">
        <v>68</v>
      </c>
      <c r="L2149" s="20">
        <v>55.06</v>
      </c>
      <c r="M2149" s="20">
        <v>55.89</v>
      </c>
      <c r="N2149" s="22">
        <v>1.01507446422085</v>
      </c>
    </row>
    <row r="2150" spans="1:14">
      <c r="A2150" s="1" t="s">
        <v>1602</v>
      </c>
      <c r="B2150" s="13" t="s">
        <v>1603</v>
      </c>
      <c r="C2150" t="s">
        <v>1607</v>
      </c>
      <c r="D2150" s="7" t="s">
        <v>1605</v>
      </c>
      <c r="E2150" s="13" t="s">
        <v>1540</v>
      </c>
      <c r="H2150" t="s">
        <v>418</v>
      </c>
      <c r="I2150" t="s">
        <v>30</v>
      </c>
      <c r="J2150" s="21" t="s">
        <v>31</v>
      </c>
      <c r="K2150" s="71">
        <v>69</v>
      </c>
      <c r="L2150" s="20">
        <v>56.94</v>
      </c>
      <c r="M2150" s="20">
        <v>58.24</v>
      </c>
      <c r="N2150" s="22">
        <v>1.02283105022831</v>
      </c>
    </row>
    <row r="2151" spans="1:14">
      <c r="A2151" s="1" t="s">
        <v>1602</v>
      </c>
      <c r="B2151" s="13" t="s">
        <v>1603</v>
      </c>
      <c r="C2151" t="s">
        <v>1607</v>
      </c>
      <c r="D2151" s="7" t="s">
        <v>1605</v>
      </c>
      <c r="E2151" s="13" t="s">
        <v>1540</v>
      </c>
      <c r="H2151" t="s">
        <v>418</v>
      </c>
      <c r="I2151" t="s">
        <v>30</v>
      </c>
      <c r="J2151" s="21" t="s">
        <v>31</v>
      </c>
      <c r="K2151" s="71">
        <v>70</v>
      </c>
      <c r="L2151" s="20">
        <v>58.37</v>
      </c>
      <c r="M2151" s="20">
        <v>59.24</v>
      </c>
      <c r="N2151" s="22">
        <v>1.01490491690937</v>
      </c>
    </row>
    <row r="2152" spans="1:14">
      <c r="A2152" s="1" t="s">
        <v>1602</v>
      </c>
      <c r="B2152" s="13" t="s">
        <v>1603</v>
      </c>
      <c r="C2152" t="s">
        <v>1607</v>
      </c>
      <c r="D2152" s="7" t="s">
        <v>1605</v>
      </c>
      <c r="E2152" s="13" t="s">
        <v>1540</v>
      </c>
      <c r="H2152" t="s">
        <v>418</v>
      </c>
      <c r="I2152" t="s">
        <v>30</v>
      </c>
      <c r="J2152" s="21" t="s">
        <v>31</v>
      </c>
      <c r="K2152" s="71">
        <v>71</v>
      </c>
      <c r="L2152" s="20">
        <v>59.62</v>
      </c>
      <c r="M2152" s="20">
        <v>60.36</v>
      </c>
      <c r="N2152" s="22">
        <v>1.01241194230124</v>
      </c>
    </row>
    <row r="2153" spans="1:14">
      <c r="A2153" s="1" t="s">
        <v>1602</v>
      </c>
      <c r="B2153" s="13" t="s">
        <v>1603</v>
      </c>
      <c r="C2153" t="s">
        <v>1607</v>
      </c>
      <c r="D2153" s="7" t="s">
        <v>1605</v>
      </c>
      <c r="E2153" s="13" t="s">
        <v>1540</v>
      </c>
      <c r="H2153" t="s">
        <v>418</v>
      </c>
      <c r="I2153" t="s">
        <v>30</v>
      </c>
      <c r="J2153" s="21" t="s">
        <v>31</v>
      </c>
      <c r="K2153" s="71">
        <v>72</v>
      </c>
      <c r="L2153" s="20">
        <v>58.62</v>
      </c>
      <c r="M2153" s="20">
        <v>59.29</v>
      </c>
      <c r="N2153" s="22">
        <v>1.01142954622996</v>
      </c>
    </row>
    <row r="2154" spans="1:14">
      <c r="A2154" s="1" t="s">
        <v>1602</v>
      </c>
      <c r="B2154" s="13" t="s">
        <v>1603</v>
      </c>
      <c r="C2154" t="s">
        <v>1607</v>
      </c>
      <c r="D2154" s="7" t="s">
        <v>1605</v>
      </c>
      <c r="E2154" s="13" t="s">
        <v>1540</v>
      </c>
      <c r="H2154" t="s">
        <v>418</v>
      </c>
      <c r="I2154" t="s">
        <v>30</v>
      </c>
      <c r="J2154" s="21" t="s">
        <v>31</v>
      </c>
      <c r="K2154" s="71">
        <v>73</v>
      </c>
      <c r="L2154" s="20">
        <v>61.6</v>
      </c>
      <c r="M2154" s="20">
        <v>62.44</v>
      </c>
      <c r="N2154" s="22">
        <v>1.01363636363636</v>
      </c>
    </row>
    <row r="2155" spans="1:14">
      <c r="A2155" s="1" t="s">
        <v>1602</v>
      </c>
      <c r="B2155" s="13" t="s">
        <v>1603</v>
      </c>
      <c r="C2155" t="s">
        <v>1607</v>
      </c>
      <c r="D2155" s="7" t="s">
        <v>1605</v>
      </c>
      <c r="E2155" s="13" t="s">
        <v>1540</v>
      </c>
      <c r="H2155" t="s">
        <v>418</v>
      </c>
      <c r="I2155" t="s">
        <v>30</v>
      </c>
      <c r="J2155" s="21" t="s">
        <v>31</v>
      </c>
      <c r="K2155" s="71">
        <v>74</v>
      </c>
      <c r="L2155" s="20">
        <v>57.36</v>
      </c>
      <c r="M2155" s="20">
        <v>58.21</v>
      </c>
      <c r="N2155" s="22">
        <v>1.01481868898187</v>
      </c>
    </row>
    <row r="2156" spans="1:14">
      <c r="A2156" s="1" t="s">
        <v>1602</v>
      </c>
      <c r="B2156" s="13" t="s">
        <v>1603</v>
      </c>
      <c r="C2156" t="s">
        <v>1607</v>
      </c>
      <c r="D2156" s="7" t="s">
        <v>1605</v>
      </c>
      <c r="E2156" s="13" t="s">
        <v>1540</v>
      </c>
      <c r="H2156" t="s">
        <v>418</v>
      </c>
      <c r="I2156" t="s">
        <v>30</v>
      </c>
      <c r="J2156" s="21" t="s">
        <v>31</v>
      </c>
      <c r="K2156" s="71">
        <v>75</v>
      </c>
      <c r="L2156" s="20">
        <v>48.61</v>
      </c>
      <c r="M2156" s="20">
        <v>49.82</v>
      </c>
      <c r="N2156" s="22">
        <v>1.02489199753137</v>
      </c>
    </row>
    <row r="2157" spans="1:14">
      <c r="A2157" s="1" t="s">
        <v>1602</v>
      </c>
      <c r="B2157" s="13" t="s">
        <v>1603</v>
      </c>
      <c r="C2157" t="s">
        <v>1607</v>
      </c>
      <c r="D2157" s="7" t="s">
        <v>1605</v>
      </c>
      <c r="E2157" s="13" t="s">
        <v>1540</v>
      </c>
      <c r="H2157" t="s">
        <v>418</v>
      </c>
      <c r="I2157" t="s">
        <v>30</v>
      </c>
      <c r="J2157" s="21" t="s">
        <v>31</v>
      </c>
      <c r="K2157" s="71">
        <v>76</v>
      </c>
      <c r="L2157" s="20">
        <v>46.74</v>
      </c>
      <c r="M2157" s="20">
        <v>47.71</v>
      </c>
      <c r="N2157" s="22">
        <v>1.02075310226786</v>
      </c>
    </row>
    <row r="2158" spans="1:14">
      <c r="A2158" s="1" t="s">
        <v>1602</v>
      </c>
      <c r="B2158" s="13" t="s">
        <v>1603</v>
      </c>
      <c r="C2158" t="s">
        <v>1607</v>
      </c>
      <c r="D2158" s="7" t="s">
        <v>1605</v>
      </c>
      <c r="E2158" s="13" t="s">
        <v>1540</v>
      </c>
      <c r="H2158" t="s">
        <v>418</v>
      </c>
      <c r="I2158" t="s">
        <v>30</v>
      </c>
      <c r="J2158" s="21" t="s">
        <v>31</v>
      </c>
      <c r="K2158" s="71">
        <v>77</v>
      </c>
      <c r="L2158" s="20">
        <v>52.32</v>
      </c>
      <c r="M2158" s="20">
        <v>53.36</v>
      </c>
      <c r="N2158" s="22">
        <v>1.01987767584098</v>
      </c>
    </row>
    <row r="2159" spans="1:14">
      <c r="A2159" s="1" t="s">
        <v>1602</v>
      </c>
      <c r="B2159" s="13" t="s">
        <v>1603</v>
      </c>
      <c r="C2159" t="s">
        <v>1608</v>
      </c>
      <c r="D2159" s="7" t="s">
        <v>1605</v>
      </c>
      <c r="E2159" s="13" t="s">
        <v>1540</v>
      </c>
      <c r="H2159" t="s">
        <v>418</v>
      </c>
      <c r="I2159" t="s">
        <v>30</v>
      </c>
      <c r="J2159" s="21" t="s">
        <v>31</v>
      </c>
      <c r="K2159" s="71">
        <v>1</v>
      </c>
      <c r="L2159" s="20">
        <v>63.22</v>
      </c>
      <c r="M2159" s="20">
        <v>61.39</v>
      </c>
      <c r="N2159" s="22">
        <v>0.971053464093641</v>
      </c>
    </row>
    <row r="2160" spans="1:14">
      <c r="A2160" s="1" t="s">
        <v>1602</v>
      </c>
      <c r="B2160" s="13" t="s">
        <v>1603</v>
      </c>
      <c r="C2160" t="s">
        <v>1608</v>
      </c>
      <c r="D2160" s="7" t="s">
        <v>1605</v>
      </c>
      <c r="E2160" s="13" t="s">
        <v>1540</v>
      </c>
      <c r="H2160" t="s">
        <v>418</v>
      </c>
      <c r="I2160" t="s">
        <v>30</v>
      </c>
      <c r="J2160" s="21" t="s">
        <v>31</v>
      </c>
      <c r="K2160" s="71">
        <v>2</v>
      </c>
      <c r="L2160" s="20">
        <v>46.96</v>
      </c>
      <c r="M2160" s="20">
        <v>44.68</v>
      </c>
      <c r="N2160" s="22">
        <v>0.95144804088586</v>
      </c>
    </row>
    <row r="2161" spans="1:14">
      <c r="A2161" s="1" t="s">
        <v>1602</v>
      </c>
      <c r="B2161" s="13" t="s">
        <v>1603</v>
      </c>
      <c r="C2161" t="s">
        <v>1608</v>
      </c>
      <c r="D2161" s="7" t="s">
        <v>1605</v>
      </c>
      <c r="E2161" s="13" t="s">
        <v>1540</v>
      </c>
      <c r="H2161" t="s">
        <v>418</v>
      </c>
      <c r="I2161" t="s">
        <v>30</v>
      </c>
      <c r="J2161" s="21" t="s">
        <v>31</v>
      </c>
      <c r="K2161" s="71">
        <v>3</v>
      </c>
      <c r="L2161" s="20">
        <v>59.43</v>
      </c>
      <c r="M2161" s="20">
        <v>57.63</v>
      </c>
      <c r="N2161" s="22">
        <v>0.969712266532055</v>
      </c>
    </row>
    <row r="2162" spans="1:14">
      <c r="A2162" s="1" t="s">
        <v>1602</v>
      </c>
      <c r="B2162" s="13" t="s">
        <v>1603</v>
      </c>
      <c r="C2162" t="s">
        <v>1608</v>
      </c>
      <c r="D2162" s="7" t="s">
        <v>1605</v>
      </c>
      <c r="E2162" s="13" t="s">
        <v>1540</v>
      </c>
      <c r="H2162" t="s">
        <v>418</v>
      </c>
      <c r="I2162" t="s">
        <v>30</v>
      </c>
      <c r="J2162" s="21" t="s">
        <v>31</v>
      </c>
      <c r="K2162" s="71">
        <v>4</v>
      </c>
      <c r="L2162" s="20">
        <v>62.01</v>
      </c>
      <c r="M2162" s="20">
        <v>59.79</v>
      </c>
      <c r="N2162" s="22">
        <v>0.964199322689889</v>
      </c>
    </row>
    <row r="2163" spans="1:14">
      <c r="A2163" s="1" t="s">
        <v>1602</v>
      </c>
      <c r="B2163" s="13" t="s">
        <v>1603</v>
      </c>
      <c r="C2163" t="s">
        <v>1608</v>
      </c>
      <c r="D2163" s="7" t="s">
        <v>1605</v>
      </c>
      <c r="E2163" s="13" t="s">
        <v>1540</v>
      </c>
      <c r="H2163" t="s">
        <v>418</v>
      </c>
      <c r="I2163" t="s">
        <v>30</v>
      </c>
      <c r="J2163" s="21" t="s">
        <v>31</v>
      </c>
      <c r="K2163" s="71">
        <v>5</v>
      </c>
      <c r="L2163" s="20">
        <v>62.87</v>
      </c>
      <c r="M2163" s="20">
        <v>60.37</v>
      </c>
      <c r="N2163" s="22">
        <v>0.960235406394147</v>
      </c>
    </row>
    <row r="2164" spans="1:14">
      <c r="A2164" s="1" t="s">
        <v>1602</v>
      </c>
      <c r="B2164" s="13" t="s">
        <v>1603</v>
      </c>
      <c r="C2164" t="s">
        <v>1608</v>
      </c>
      <c r="D2164" s="7" t="s">
        <v>1605</v>
      </c>
      <c r="E2164" s="13" t="s">
        <v>1540</v>
      </c>
      <c r="H2164" t="s">
        <v>418</v>
      </c>
      <c r="I2164" t="s">
        <v>30</v>
      </c>
      <c r="J2164" s="21" t="s">
        <v>31</v>
      </c>
      <c r="K2164" s="71">
        <v>6</v>
      </c>
      <c r="L2164" s="20">
        <v>53.07</v>
      </c>
      <c r="M2164" s="20">
        <v>50.56</v>
      </c>
      <c r="N2164" s="22">
        <v>0.952703975880912</v>
      </c>
    </row>
    <row r="2165" spans="1:14">
      <c r="A2165" s="1" t="s">
        <v>1602</v>
      </c>
      <c r="B2165" s="13" t="s">
        <v>1603</v>
      </c>
      <c r="C2165" t="s">
        <v>1608</v>
      </c>
      <c r="D2165" s="7" t="s">
        <v>1605</v>
      </c>
      <c r="E2165" s="13" t="s">
        <v>1540</v>
      </c>
      <c r="H2165" t="s">
        <v>418</v>
      </c>
      <c r="I2165" t="s">
        <v>30</v>
      </c>
      <c r="J2165" s="21" t="s">
        <v>31</v>
      </c>
      <c r="K2165" s="71">
        <v>7</v>
      </c>
      <c r="L2165" s="20">
        <v>53.34</v>
      </c>
      <c r="M2165" s="20">
        <v>50.71</v>
      </c>
      <c r="N2165" s="22">
        <v>0.950693663292088</v>
      </c>
    </row>
    <row r="2166" spans="1:14">
      <c r="A2166" s="1" t="s">
        <v>1602</v>
      </c>
      <c r="B2166" s="13" t="s">
        <v>1603</v>
      </c>
      <c r="C2166" t="s">
        <v>1608</v>
      </c>
      <c r="D2166" s="7" t="s">
        <v>1605</v>
      </c>
      <c r="E2166" s="13" t="s">
        <v>1540</v>
      </c>
      <c r="H2166" t="s">
        <v>418</v>
      </c>
      <c r="I2166" t="s">
        <v>30</v>
      </c>
      <c r="J2166" s="21" t="s">
        <v>31</v>
      </c>
      <c r="K2166" s="71">
        <v>8</v>
      </c>
      <c r="L2166" s="20">
        <v>56.78</v>
      </c>
      <c r="M2166" s="20">
        <v>54.47</v>
      </c>
      <c r="N2166" s="22">
        <v>0.959316660796055</v>
      </c>
    </row>
    <row r="2167" spans="1:14">
      <c r="A2167" s="1" t="s">
        <v>1602</v>
      </c>
      <c r="B2167" s="13" t="s">
        <v>1603</v>
      </c>
      <c r="C2167" t="s">
        <v>1608</v>
      </c>
      <c r="D2167" s="7" t="s">
        <v>1605</v>
      </c>
      <c r="E2167" s="13" t="s">
        <v>1540</v>
      </c>
      <c r="H2167" t="s">
        <v>418</v>
      </c>
      <c r="I2167" t="s">
        <v>30</v>
      </c>
      <c r="J2167" s="21" t="s">
        <v>31</v>
      </c>
      <c r="K2167" s="71">
        <v>9</v>
      </c>
      <c r="L2167" s="20">
        <v>54.71</v>
      </c>
      <c r="M2167" s="20">
        <v>52.09</v>
      </c>
      <c r="N2167" s="22">
        <v>0.952111131420216</v>
      </c>
    </row>
    <row r="2168" spans="1:14">
      <c r="A2168" s="1" t="s">
        <v>1602</v>
      </c>
      <c r="B2168" s="13" t="s">
        <v>1603</v>
      </c>
      <c r="C2168" t="s">
        <v>1608</v>
      </c>
      <c r="D2168" s="7" t="s">
        <v>1605</v>
      </c>
      <c r="E2168" s="13" t="s">
        <v>1540</v>
      </c>
      <c r="H2168" t="s">
        <v>418</v>
      </c>
      <c r="I2168" t="s">
        <v>30</v>
      </c>
      <c r="J2168" s="21" t="s">
        <v>31</v>
      </c>
      <c r="K2168" s="71">
        <v>10</v>
      </c>
      <c r="L2168" s="20">
        <v>53.53</v>
      </c>
      <c r="M2168" s="20">
        <v>51.13</v>
      </c>
      <c r="N2168" s="22">
        <v>0.95516532785354</v>
      </c>
    </row>
    <row r="2169" spans="1:14">
      <c r="A2169" s="1" t="s">
        <v>1602</v>
      </c>
      <c r="B2169" s="13" t="s">
        <v>1603</v>
      </c>
      <c r="C2169" t="s">
        <v>1608</v>
      </c>
      <c r="D2169" s="7" t="s">
        <v>1605</v>
      </c>
      <c r="E2169" s="13" t="s">
        <v>1540</v>
      </c>
      <c r="H2169" t="s">
        <v>418</v>
      </c>
      <c r="I2169" t="s">
        <v>30</v>
      </c>
      <c r="J2169" s="21" t="s">
        <v>31</v>
      </c>
      <c r="K2169" s="71">
        <v>11</v>
      </c>
      <c r="L2169" s="20">
        <v>45.68</v>
      </c>
      <c r="M2169" s="20">
        <v>43.43</v>
      </c>
      <c r="N2169" s="22">
        <v>0.950744308231173</v>
      </c>
    </row>
    <row r="2170" spans="1:14">
      <c r="A2170" s="1" t="s">
        <v>1602</v>
      </c>
      <c r="B2170" s="13" t="s">
        <v>1603</v>
      </c>
      <c r="C2170" t="s">
        <v>1608</v>
      </c>
      <c r="D2170" s="7" t="s">
        <v>1605</v>
      </c>
      <c r="E2170" s="13" t="s">
        <v>1540</v>
      </c>
      <c r="H2170" t="s">
        <v>418</v>
      </c>
      <c r="I2170" t="s">
        <v>30</v>
      </c>
      <c r="J2170" s="21" t="s">
        <v>31</v>
      </c>
      <c r="K2170" s="71">
        <v>12</v>
      </c>
      <c r="L2170" s="20">
        <v>48.31</v>
      </c>
      <c r="M2170" s="20">
        <v>45.83</v>
      </c>
      <c r="N2170" s="22">
        <v>0.948664872697164</v>
      </c>
    </row>
    <row r="2171" spans="1:14">
      <c r="A2171" s="1" t="s">
        <v>1602</v>
      </c>
      <c r="B2171" s="13" t="s">
        <v>1603</v>
      </c>
      <c r="C2171" t="s">
        <v>1608</v>
      </c>
      <c r="D2171" s="7" t="s">
        <v>1605</v>
      </c>
      <c r="E2171" s="13" t="s">
        <v>1540</v>
      </c>
      <c r="H2171" t="s">
        <v>418</v>
      </c>
      <c r="I2171" t="s">
        <v>30</v>
      </c>
      <c r="J2171" s="21" t="s">
        <v>31</v>
      </c>
      <c r="K2171" s="71">
        <v>13</v>
      </c>
      <c r="L2171" s="20">
        <v>53.71</v>
      </c>
      <c r="M2171" s="20">
        <v>51.85</v>
      </c>
      <c r="N2171" s="22">
        <v>0.965369577359896</v>
      </c>
    </row>
    <row r="2172" spans="1:14">
      <c r="A2172" s="1" t="s">
        <v>1602</v>
      </c>
      <c r="B2172" s="13" t="s">
        <v>1603</v>
      </c>
      <c r="C2172" t="s">
        <v>1608</v>
      </c>
      <c r="D2172" s="7" t="s">
        <v>1605</v>
      </c>
      <c r="E2172" s="13" t="s">
        <v>1540</v>
      </c>
      <c r="H2172" t="s">
        <v>418</v>
      </c>
      <c r="I2172" t="s">
        <v>30</v>
      </c>
      <c r="J2172" s="21" t="s">
        <v>31</v>
      </c>
      <c r="K2172" s="71">
        <v>14</v>
      </c>
      <c r="L2172" s="20">
        <v>47.58</v>
      </c>
      <c r="M2172" s="20">
        <v>45.09</v>
      </c>
      <c r="N2172" s="22">
        <v>0.947667087011349</v>
      </c>
    </row>
    <row r="2173" spans="1:14">
      <c r="A2173" s="1" t="s">
        <v>1602</v>
      </c>
      <c r="B2173" s="13" t="s">
        <v>1603</v>
      </c>
      <c r="C2173" t="s">
        <v>1608</v>
      </c>
      <c r="D2173" s="7" t="s">
        <v>1605</v>
      </c>
      <c r="E2173" s="13" t="s">
        <v>1540</v>
      </c>
      <c r="H2173" t="s">
        <v>418</v>
      </c>
      <c r="I2173" t="s">
        <v>30</v>
      </c>
      <c r="J2173" s="21" t="s">
        <v>31</v>
      </c>
      <c r="K2173" s="71">
        <v>15</v>
      </c>
      <c r="L2173" s="20">
        <v>52.35</v>
      </c>
      <c r="M2173" s="20">
        <v>50.08</v>
      </c>
      <c r="N2173" s="22">
        <v>0.956638013371538</v>
      </c>
    </row>
    <row r="2174" spans="1:14">
      <c r="A2174" s="1" t="s">
        <v>1602</v>
      </c>
      <c r="B2174" s="13" t="s">
        <v>1603</v>
      </c>
      <c r="C2174" t="s">
        <v>1608</v>
      </c>
      <c r="D2174" s="7" t="s">
        <v>1605</v>
      </c>
      <c r="E2174" s="13" t="s">
        <v>1540</v>
      </c>
      <c r="H2174" t="s">
        <v>418</v>
      </c>
      <c r="I2174" t="s">
        <v>30</v>
      </c>
      <c r="J2174" s="21" t="s">
        <v>31</v>
      </c>
      <c r="K2174" s="71">
        <v>16</v>
      </c>
      <c r="L2174" s="20">
        <v>49.12</v>
      </c>
      <c r="M2174" s="20">
        <v>47.08</v>
      </c>
      <c r="N2174" s="22">
        <v>0.958469055374593</v>
      </c>
    </row>
    <row r="2175" spans="1:14">
      <c r="A2175" s="1" t="s">
        <v>1602</v>
      </c>
      <c r="B2175" s="13" t="s">
        <v>1603</v>
      </c>
      <c r="C2175" t="s">
        <v>1608</v>
      </c>
      <c r="D2175" s="7" t="s">
        <v>1605</v>
      </c>
      <c r="E2175" s="13" t="s">
        <v>1540</v>
      </c>
      <c r="H2175" t="s">
        <v>418</v>
      </c>
      <c r="I2175" t="s">
        <v>30</v>
      </c>
      <c r="J2175" s="21" t="s">
        <v>31</v>
      </c>
      <c r="K2175" s="71">
        <v>17</v>
      </c>
      <c r="L2175" s="20">
        <v>44.14</v>
      </c>
      <c r="M2175" s="20">
        <v>42</v>
      </c>
      <c r="N2175" s="22">
        <v>0.95151789759855</v>
      </c>
    </row>
    <row r="2176" spans="1:14">
      <c r="A2176" s="1" t="s">
        <v>1602</v>
      </c>
      <c r="B2176" s="13" t="s">
        <v>1603</v>
      </c>
      <c r="C2176" t="s">
        <v>1608</v>
      </c>
      <c r="D2176" s="7" t="s">
        <v>1605</v>
      </c>
      <c r="E2176" s="13" t="s">
        <v>1540</v>
      </c>
      <c r="H2176" t="s">
        <v>418</v>
      </c>
      <c r="I2176" t="s">
        <v>30</v>
      </c>
      <c r="J2176" s="21" t="s">
        <v>31</v>
      </c>
      <c r="K2176" s="71">
        <v>18</v>
      </c>
      <c r="L2176" s="20">
        <v>54.04</v>
      </c>
      <c r="M2176" s="20">
        <v>51.52</v>
      </c>
      <c r="N2176" s="22">
        <v>0.953367875647668</v>
      </c>
    </row>
    <row r="2177" spans="1:14">
      <c r="A2177" s="1" t="s">
        <v>1602</v>
      </c>
      <c r="B2177" s="13" t="s">
        <v>1603</v>
      </c>
      <c r="C2177" t="s">
        <v>1608</v>
      </c>
      <c r="D2177" s="7" t="s">
        <v>1605</v>
      </c>
      <c r="E2177" s="13" t="s">
        <v>1540</v>
      </c>
      <c r="H2177" t="s">
        <v>418</v>
      </c>
      <c r="I2177" t="s">
        <v>30</v>
      </c>
      <c r="J2177" s="21" t="s">
        <v>31</v>
      </c>
      <c r="K2177" s="71">
        <v>19</v>
      </c>
      <c r="L2177" s="20">
        <v>55.3</v>
      </c>
      <c r="M2177" s="20">
        <v>53.99</v>
      </c>
      <c r="N2177" s="22">
        <v>0.976311030741411</v>
      </c>
    </row>
    <row r="2178" spans="1:14">
      <c r="A2178" s="1" t="s">
        <v>1602</v>
      </c>
      <c r="B2178" s="13" t="s">
        <v>1603</v>
      </c>
      <c r="C2178" t="s">
        <v>1608</v>
      </c>
      <c r="D2178" s="7" t="s">
        <v>1605</v>
      </c>
      <c r="E2178" s="13" t="s">
        <v>1540</v>
      </c>
      <c r="H2178" t="s">
        <v>418</v>
      </c>
      <c r="I2178" t="s">
        <v>30</v>
      </c>
      <c r="J2178" s="21" t="s">
        <v>31</v>
      </c>
      <c r="K2178" s="71">
        <v>20</v>
      </c>
      <c r="L2178" s="20">
        <v>55.49</v>
      </c>
      <c r="M2178" s="20">
        <v>53.9</v>
      </c>
      <c r="N2178" s="22">
        <v>0.971346188502433</v>
      </c>
    </row>
    <row r="2179" spans="1:14">
      <c r="A2179" s="1" t="s">
        <v>1602</v>
      </c>
      <c r="B2179" s="13" t="s">
        <v>1603</v>
      </c>
      <c r="C2179" t="s">
        <v>1608</v>
      </c>
      <c r="D2179" s="7" t="s">
        <v>1605</v>
      </c>
      <c r="E2179" s="13" t="s">
        <v>1540</v>
      </c>
      <c r="H2179" t="s">
        <v>418</v>
      </c>
      <c r="I2179" t="s">
        <v>30</v>
      </c>
      <c r="J2179" s="21" t="s">
        <v>31</v>
      </c>
      <c r="K2179" s="71">
        <v>21</v>
      </c>
      <c r="L2179" s="20">
        <v>56.42</v>
      </c>
      <c r="M2179" s="20">
        <v>54.83</v>
      </c>
      <c r="N2179" s="22">
        <v>0.971818504076569</v>
      </c>
    </row>
    <row r="2180" spans="1:14">
      <c r="A2180" s="1" t="s">
        <v>1602</v>
      </c>
      <c r="B2180" s="13" t="s">
        <v>1603</v>
      </c>
      <c r="C2180" t="s">
        <v>1608</v>
      </c>
      <c r="D2180" s="7" t="s">
        <v>1605</v>
      </c>
      <c r="E2180" s="13" t="s">
        <v>1540</v>
      </c>
      <c r="H2180" t="s">
        <v>418</v>
      </c>
      <c r="I2180" t="s">
        <v>30</v>
      </c>
      <c r="J2180" s="21" t="s">
        <v>31</v>
      </c>
      <c r="K2180" s="71">
        <v>22</v>
      </c>
      <c r="L2180" s="20">
        <v>53.73</v>
      </c>
      <c r="M2180" s="20">
        <v>52.07</v>
      </c>
      <c r="N2180" s="22">
        <v>0.969104783175135</v>
      </c>
    </row>
    <row r="2181" spans="1:14">
      <c r="A2181" s="1" t="s">
        <v>1602</v>
      </c>
      <c r="B2181" s="13" t="s">
        <v>1603</v>
      </c>
      <c r="C2181" t="s">
        <v>1608</v>
      </c>
      <c r="D2181" s="7" t="s">
        <v>1605</v>
      </c>
      <c r="E2181" s="13" t="s">
        <v>1540</v>
      </c>
      <c r="H2181" t="s">
        <v>418</v>
      </c>
      <c r="I2181" t="s">
        <v>30</v>
      </c>
      <c r="J2181" s="21" t="s">
        <v>31</v>
      </c>
      <c r="K2181" s="71">
        <v>23</v>
      </c>
      <c r="L2181" s="20">
        <v>48.42</v>
      </c>
      <c r="M2181" s="20">
        <v>46.22</v>
      </c>
      <c r="N2181" s="22">
        <v>0.954564229657166</v>
      </c>
    </row>
    <row r="2182" spans="1:14">
      <c r="A2182" s="1" t="s">
        <v>1602</v>
      </c>
      <c r="B2182" s="13" t="s">
        <v>1603</v>
      </c>
      <c r="C2182" t="s">
        <v>1608</v>
      </c>
      <c r="D2182" s="7" t="s">
        <v>1605</v>
      </c>
      <c r="E2182" s="13" t="s">
        <v>1540</v>
      </c>
      <c r="H2182" t="s">
        <v>418</v>
      </c>
      <c r="I2182" t="s">
        <v>30</v>
      </c>
      <c r="J2182" s="21" t="s">
        <v>31</v>
      </c>
      <c r="K2182" s="71">
        <v>24</v>
      </c>
      <c r="L2182" s="20">
        <v>42.34</v>
      </c>
      <c r="M2182" s="20">
        <v>39.37</v>
      </c>
      <c r="N2182" s="22">
        <v>0.929853566367501</v>
      </c>
    </row>
    <row r="2183" spans="1:14">
      <c r="A2183" s="1" t="s">
        <v>1602</v>
      </c>
      <c r="B2183" s="13" t="s">
        <v>1603</v>
      </c>
      <c r="C2183" t="s">
        <v>1608</v>
      </c>
      <c r="D2183" s="7" t="s">
        <v>1605</v>
      </c>
      <c r="E2183" s="13" t="s">
        <v>1540</v>
      </c>
      <c r="H2183" t="s">
        <v>418</v>
      </c>
      <c r="I2183" t="s">
        <v>30</v>
      </c>
      <c r="J2183" s="21" t="s">
        <v>31</v>
      </c>
      <c r="K2183" s="71">
        <v>25</v>
      </c>
      <c r="L2183" s="20">
        <v>35.01</v>
      </c>
      <c r="M2183" s="20">
        <v>31.56</v>
      </c>
      <c r="N2183" s="22">
        <v>0.901456726649529</v>
      </c>
    </row>
    <row r="2184" spans="1:14">
      <c r="A2184" s="1" t="s">
        <v>1602</v>
      </c>
      <c r="B2184" s="13" t="s">
        <v>1603</v>
      </c>
      <c r="C2184" t="s">
        <v>1608</v>
      </c>
      <c r="D2184" s="7" t="s">
        <v>1605</v>
      </c>
      <c r="E2184" s="13" t="s">
        <v>1540</v>
      </c>
      <c r="H2184" t="s">
        <v>418</v>
      </c>
      <c r="I2184" t="s">
        <v>30</v>
      </c>
      <c r="J2184" s="21" t="s">
        <v>31</v>
      </c>
      <c r="K2184" s="71">
        <v>26</v>
      </c>
      <c r="L2184" s="20">
        <v>57.39</v>
      </c>
      <c r="M2184" s="20">
        <v>55.78</v>
      </c>
      <c r="N2184" s="22">
        <v>0.971946332113609</v>
      </c>
    </row>
    <row r="2185" spans="1:14">
      <c r="A2185" s="1" t="s">
        <v>1602</v>
      </c>
      <c r="B2185" s="13" t="s">
        <v>1603</v>
      </c>
      <c r="C2185" t="s">
        <v>1608</v>
      </c>
      <c r="D2185" s="7" t="s">
        <v>1605</v>
      </c>
      <c r="E2185" s="13" t="s">
        <v>1540</v>
      </c>
      <c r="H2185" t="s">
        <v>418</v>
      </c>
      <c r="I2185" t="s">
        <v>30</v>
      </c>
      <c r="J2185" s="21" t="s">
        <v>31</v>
      </c>
      <c r="K2185" s="71">
        <v>27</v>
      </c>
      <c r="L2185" s="20">
        <v>61.48</v>
      </c>
      <c r="M2185" s="20">
        <v>60.94</v>
      </c>
      <c r="N2185" s="22">
        <v>0.991216655823032</v>
      </c>
    </row>
    <row r="2186" spans="1:14">
      <c r="A2186" s="1" t="s">
        <v>1602</v>
      </c>
      <c r="B2186" s="13" t="s">
        <v>1603</v>
      </c>
      <c r="C2186" t="s">
        <v>1608</v>
      </c>
      <c r="D2186" s="7" t="s">
        <v>1605</v>
      </c>
      <c r="E2186" s="13" t="s">
        <v>1540</v>
      </c>
      <c r="H2186" t="s">
        <v>418</v>
      </c>
      <c r="I2186" t="s">
        <v>30</v>
      </c>
      <c r="J2186" s="21" t="s">
        <v>31</v>
      </c>
      <c r="K2186" s="71">
        <v>28</v>
      </c>
      <c r="L2186" s="20">
        <v>54.33</v>
      </c>
      <c r="M2186" s="20">
        <v>52.42</v>
      </c>
      <c r="N2186" s="22">
        <v>0.964844468985827</v>
      </c>
    </row>
    <row r="2187" spans="1:14">
      <c r="A2187" s="1" t="s">
        <v>1602</v>
      </c>
      <c r="B2187" s="13" t="s">
        <v>1603</v>
      </c>
      <c r="C2187" t="s">
        <v>1608</v>
      </c>
      <c r="D2187" s="7" t="s">
        <v>1605</v>
      </c>
      <c r="E2187" s="13" t="s">
        <v>1540</v>
      </c>
      <c r="H2187" t="s">
        <v>418</v>
      </c>
      <c r="I2187" t="s">
        <v>30</v>
      </c>
      <c r="J2187" s="21" t="s">
        <v>31</v>
      </c>
      <c r="K2187" s="71">
        <v>29</v>
      </c>
      <c r="L2187" s="20">
        <v>49.01</v>
      </c>
      <c r="M2187" s="20">
        <v>46.84</v>
      </c>
      <c r="N2187" s="22">
        <v>0.955723321771067</v>
      </c>
    </row>
    <row r="2188" spans="1:14">
      <c r="A2188" s="1" t="s">
        <v>1602</v>
      </c>
      <c r="B2188" s="13" t="s">
        <v>1603</v>
      </c>
      <c r="C2188" t="s">
        <v>1608</v>
      </c>
      <c r="D2188" s="7" t="s">
        <v>1605</v>
      </c>
      <c r="E2188" s="13" t="s">
        <v>1540</v>
      </c>
      <c r="H2188" t="s">
        <v>418</v>
      </c>
      <c r="I2188" t="s">
        <v>30</v>
      </c>
      <c r="J2188" s="21" t="s">
        <v>31</v>
      </c>
      <c r="K2188" s="71">
        <v>30</v>
      </c>
      <c r="L2188" s="20">
        <v>51.88</v>
      </c>
      <c r="M2188" s="20">
        <v>50.37</v>
      </c>
      <c r="N2188" s="22">
        <v>0.970894371626831</v>
      </c>
    </row>
    <row r="2189" spans="1:14">
      <c r="A2189" s="1" t="s">
        <v>1602</v>
      </c>
      <c r="B2189" s="13" t="s">
        <v>1603</v>
      </c>
      <c r="C2189" t="s">
        <v>1608</v>
      </c>
      <c r="D2189" s="7" t="s">
        <v>1605</v>
      </c>
      <c r="E2189" s="13" t="s">
        <v>1540</v>
      </c>
      <c r="H2189" t="s">
        <v>418</v>
      </c>
      <c r="I2189" t="s">
        <v>30</v>
      </c>
      <c r="J2189" s="21" t="s">
        <v>31</v>
      </c>
      <c r="K2189" s="71">
        <v>31</v>
      </c>
      <c r="L2189" s="20">
        <v>50.46</v>
      </c>
      <c r="M2189" s="20">
        <v>48.87</v>
      </c>
      <c r="N2189" s="22">
        <v>0.968489892984542</v>
      </c>
    </row>
    <row r="2190" spans="1:14">
      <c r="A2190" s="1" t="s">
        <v>1602</v>
      </c>
      <c r="B2190" s="13" t="s">
        <v>1603</v>
      </c>
      <c r="C2190" t="s">
        <v>1608</v>
      </c>
      <c r="D2190" s="7" t="s">
        <v>1605</v>
      </c>
      <c r="E2190" s="13" t="s">
        <v>1540</v>
      </c>
      <c r="H2190" t="s">
        <v>418</v>
      </c>
      <c r="I2190" t="s">
        <v>30</v>
      </c>
      <c r="J2190" s="21" t="s">
        <v>31</v>
      </c>
      <c r="K2190" s="71">
        <v>32</v>
      </c>
      <c r="L2190" s="20">
        <v>55.97</v>
      </c>
      <c r="M2190" s="20">
        <v>54.37</v>
      </c>
      <c r="N2190" s="22">
        <v>0.971413257102019</v>
      </c>
    </row>
    <row r="2191" spans="1:14">
      <c r="A2191" s="1" t="s">
        <v>1602</v>
      </c>
      <c r="B2191" s="13" t="s">
        <v>1603</v>
      </c>
      <c r="C2191" t="s">
        <v>1608</v>
      </c>
      <c r="D2191" s="7" t="s">
        <v>1605</v>
      </c>
      <c r="E2191" s="13" t="s">
        <v>1540</v>
      </c>
      <c r="H2191" t="s">
        <v>418</v>
      </c>
      <c r="I2191" t="s">
        <v>30</v>
      </c>
      <c r="J2191" s="21" t="s">
        <v>31</v>
      </c>
      <c r="K2191" s="71">
        <v>33</v>
      </c>
      <c r="L2191" s="20">
        <v>40.38</v>
      </c>
      <c r="M2191" s="20">
        <v>38.43</v>
      </c>
      <c r="N2191" s="22">
        <v>0.951708766716196</v>
      </c>
    </row>
    <row r="2192" spans="1:14">
      <c r="A2192" s="1" t="s">
        <v>1602</v>
      </c>
      <c r="B2192" s="13" t="s">
        <v>1603</v>
      </c>
      <c r="C2192" t="s">
        <v>1608</v>
      </c>
      <c r="D2192" s="7" t="s">
        <v>1605</v>
      </c>
      <c r="E2192" s="13" t="s">
        <v>1540</v>
      </c>
      <c r="H2192" t="s">
        <v>418</v>
      </c>
      <c r="I2192" t="s">
        <v>30</v>
      </c>
      <c r="J2192" s="21" t="s">
        <v>31</v>
      </c>
      <c r="K2192" s="71">
        <v>34</v>
      </c>
      <c r="L2192" s="20">
        <v>49.86</v>
      </c>
      <c r="M2192" s="20">
        <v>48.83</v>
      </c>
      <c r="N2192" s="22">
        <v>0.979342158042519</v>
      </c>
    </row>
    <row r="2193" spans="1:14">
      <c r="A2193" s="1" t="s">
        <v>1602</v>
      </c>
      <c r="B2193" s="13" t="s">
        <v>1603</v>
      </c>
      <c r="C2193" t="s">
        <v>1608</v>
      </c>
      <c r="D2193" s="7" t="s">
        <v>1605</v>
      </c>
      <c r="E2193" s="13" t="s">
        <v>1540</v>
      </c>
      <c r="H2193" t="s">
        <v>418</v>
      </c>
      <c r="I2193" t="s">
        <v>30</v>
      </c>
      <c r="J2193" s="21" t="s">
        <v>31</v>
      </c>
      <c r="K2193" s="71">
        <v>35</v>
      </c>
      <c r="L2193" s="20">
        <v>33.96</v>
      </c>
      <c r="M2193" s="20">
        <v>32.37</v>
      </c>
      <c r="N2193" s="22">
        <v>0.953180212014134</v>
      </c>
    </row>
    <row r="2194" spans="1:14">
      <c r="A2194" s="1" t="s">
        <v>1602</v>
      </c>
      <c r="B2194" s="13" t="s">
        <v>1603</v>
      </c>
      <c r="C2194" t="s">
        <v>1608</v>
      </c>
      <c r="D2194" s="7" t="s">
        <v>1605</v>
      </c>
      <c r="E2194" s="13" t="s">
        <v>1540</v>
      </c>
      <c r="H2194" t="s">
        <v>418</v>
      </c>
      <c r="I2194" t="s">
        <v>30</v>
      </c>
      <c r="J2194" s="21" t="s">
        <v>31</v>
      </c>
      <c r="K2194" s="71">
        <v>36</v>
      </c>
      <c r="L2194" s="20">
        <v>51.28</v>
      </c>
      <c r="M2194" s="20">
        <v>49.13</v>
      </c>
      <c r="N2194" s="22">
        <v>0.958073322932917</v>
      </c>
    </row>
    <row r="2195" spans="1:14">
      <c r="A2195" s="1" t="s">
        <v>1602</v>
      </c>
      <c r="B2195" s="13" t="s">
        <v>1603</v>
      </c>
      <c r="C2195" t="s">
        <v>1608</v>
      </c>
      <c r="D2195" s="7" t="s">
        <v>1605</v>
      </c>
      <c r="E2195" s="13" t="s">
        <v>1540</v>
      </c>
      <c r="H2195" t="s">
        <v>418</v>
      </c>
      <c r="I2195" t="s">
        <v>30</v>
      </c>
      <c r="J2195" s="21" t="s">
        <v>31</v>
      </c>
      <c r="K2195" s="71">
        <v>37</v>
      </c>
      <c r="L2195" s="20">
        <v>54.82</v>
      </c>
      <c r="M2195" s="20">
        <v>52.39</v>
      </c>
      <c r="N2195" s="22">
        <v>0.955673112002919</v>
      </c>
    </row>
    <row r="2196" spans="1:14">
      <c r="A2196" s="1" t="s">
        <v>1602</v>
      </c>
      <c r="B2196" s="13" t="s">
        <v>1603</v>
      </c>
      <c r="C2196" t="s">
        <v>1608</v>
      </c>
      <c r="D2196" s="7" t="s">
        <v>1605</v>
      </c>
      <c r="E2196" s="13" t="s">
        <v>1540</v>
      </c>
      <c r="H2196" t="s">
        <v>418</v>
      </c>
      <c r="I2196" t="s">
        <v>30</v>
      </c>
      <c r="J2196" s="21" t="s">
        <v>31</v>
      </c>
      <c r="K2196" s="71">
        <v>38</v>
      </c>
      <c r="L2196" s="20">
        <v>42.04</v>
      </c>
      <c r="M2196" s="20">
        <v>41.5</v>
      </c>
      <c r="N2196" s="22">
        <v>0.987155090390105</v>
      </c>
    </row>
    <row r="2197" spans="1:14">
      <c r="A2197" s="1" t="s">
        <v>1602</v>
      </c>
      <c r="B2197" s="13" t="s">
        <v>1603</v>
      </c>
      <c r="C2197" t="s">
        <v>1608</v>
      </c>
      <c r="D2197" s="7" t="s">
        <v>1605</v>
      </c>
      <c r="E2197" s="13" t="s">
        <v>1540</v>
      </c>
      <c r="H2197" t="s">
        <v>418</v>
      </c>
      <c r="I2197" t="s">
        <v>30</v>
      </c>
      <c r="J2197" s="21" t="s">
        <v>31</v>
      </c>
      <c r="K2197" s="71">
        <v>39</v>
      </c>
      <c r="L2197" s="20">
        <v>44</v>
      </c>
      <c r="M2197" s="20">
        <v>42.11</v>
      </c>
      <c r="N2197" s="22">
        <v>0.957045454545455</v>
      </c>
    </row>
    <row r="2198" spans="1:14">
      <c r="A2198" s="1" t="s">
        <v>1602</v>
      </c>
      <c r="B2198" s="13" t="s">
        <v>1603</v>
      </c>
      <c r="C2198" t="s">
        <v>1608</v>
      </c>
      <c r="D2198" s="7" t="s">
        <v>1605</v>
      </c>
      <c r="E2198" s="13" t="s">
        <v>1540</v>
      </c>
      <c r="H2198" t="s">
        <v>418</v>
      </c>
      <c r="I2198" t="s">
        <v>30</v>
      </c>
      <c r="J2198" s="21" t="s">
        <v>31</v>
      </c>
      <c r="K2198" s="71">
        <v>40</v>
      </c>
      <c r="L2198" s="20">
        <v>42.13</v>
      </c>
      <c r="M2198" s="20">
        <v>39.25</v>
      </c>
      <c r="N2198" s="22">
        <v>0.931640161405174</v>
      </c>
    </row>
    <row r="2199" spans="1:14">
      <c r="A2199" s="1" t="s">
        <v>1602</v>
      </c>
      <c r="B2199" s="13" t="s">
        <v>1603</v>
      </c>
      <c r="C2199" t="s">
        <v>1608</v>
      </c>
      <c r="D2199" s="7" t="s">
        <v>1605</v>
      </c>
      <c r="E2199" s="13" t="s">
        <v>1540</v>
      </c>
      <c r="H2199" t="s">
        <v>418</v>
      </c>
      <c r="I2199" t="s">
        <v>30</v>
      </c>
      <c r="J2199" s="21" t="s">
        <v>31</v>
      </c>
      <c r="K2199" s="71">
        <v>41</v>
      </c>
      <c r="L2199" s="20">
        <v>46.71</v>
      </c>
      <c r="M2199" s="20">
        <v>43.43</v>
      </c>
      <c r="N2199" s="22">
        <v>0.929779490473132</v>
      </c>
    </row>
    <row r="2200" spans="1:14">
      <c r="A2200" s="1" t="s">
        <v>1602</v>
      </c>
      <c r="B2200" s="13" t="s">
        <v>1603</v>
      </c>
      <c r="C2200" t="s">
        <v>1608</v>
      </c>
      <c r="D2200" s="7" t="s">
        <v>1605</v>
      </c>
      <c r="E2200" s="13" t="s">
        <v>1540</v>
      </c>
      <c r="H2200" t="s">
        <v>418</v>
      </c>
      <c r="I2200" t="s">
        <v>30</v>
      </c>
      <c r="J2200" s="21" t="s">
        <v>31</v>
      </c>
      <c r="K2200" s="71">
        <v>42</v>
      </c>
      <c r="L2200" s="20">
        <v>51.08</v>
      </c>
      <c r="M2200" s="20">
        <v>48.75</v>
      </c>
      <c r="N2200" s="22">
        <v>0.954385277995301</v>
      </c>
    </row>
    <row r="2201" spans="1:14">
      <c r="A2201" s="1" t="s">
        <v>1602</v>
      </c>
      <c r="B2201" s="13" t="s">
        <v>1603</v>
      </c>
      <c r="C2201" t="s">
        <v>1608</v>
      </c>
      <c r="D2201" s="7" t="s">
        <v>1605</v>
      </c>
      <c r="E2201" s="13" t="s">
        <v>1540</v>
      </c>
      <c r="H2201" t="s">
        <v>418</v>
      </c>
      <c r="I2201" t="s">
        <v>30</v>
      </c>
      <c r="J2201" s="21" t="s">
        <v>31</v>
      </c>
      <c r="K2201" s="71">
        <v>43</v>
      </c>
      <c r="L2201" s="20">
        <v>53.72</v>
      </c>
      <c r="M2201" s="20">
        <v>50.67</v>
      </c>
      <c r="N2201" s="22">
        <v>0.943224125093075</v>
      </c>
    </row>
    <row r="2202" spans="1:14">
      <c r="A2202" s="1" t="s">
        <v>1602</v>
      </c>
      <c r="B2202" s="13" t="s">
        <v>1603</v>
      </c>
      <c r="C2202" t="s">
        <v>1608</v>
      </c>
      <c r="D2202" s="7" t="s">
        <v>1605</v>
      </c>
      <c r="E2202" s="13" t="s">
        <v>1540</v>
      </c>
      <c r="H2202" t="s">
        <v>418</v>
      </c>
      <c r="I2202" t="s">
        <v>30</v>
      </c>
      <c r="J2202" s="21" t="s">
        <v>31</v>
      </c>
      <c r="K2202" s="71">
        <v>44</v>
      </c>
      <c r="L2202" s="20">
        <v>58.05</v>
      </c>
      <c r="M2202" s="20">
        <v>55.69</v>
      </c>
      <c r="N2202" s="22">
        <v>0.959345391903531</v>
      </c>
    </row>
    <row r="2203" spans="1:14">
      <c r="A2203" s="1" t="s">
        <v>1602</v>
      </c>
      <c r="B2203" s="13" t="s">
        <v>1603</v>
      </c>
      <c r="C2203" t="s">
        <v>1608</v>
      </c>
      <c r="D2203" s="7" t="s">
        <v>1605</v>
      </c>
      <c r="E2203" s="13" t="s">
        <v>1540</v>
      </c>
      <c r="H2203" t="s">
        <v>418</v>
      </c>
      <c r="I2203" t="s">
        <v>30</v>
      </c>
      <c r="J2203" s="21" t="s">
        <v>31</v>
      </c>
      <c r="K2203" s="71">
        <v>45</v>
      </c>
      <c r="L2203" s="20">
        <v>50.26</v>
      </c>
      <c r="M2203" s="20">
        <v>47.74</v>
      </c>
      <c r="N2203" s="22">
        <v>0.949860724233983</v>
      </c>
    </row>
    <row r="2204" spans="1:14">
      <c r="A2204" s="1" t="s">
        <v>1602</v>
      </c>
      <c r="B2204" s="13" t="s">
        <v>1603</v>
      </c>
      <c r="C2204" t="s">
        <v>1608</v>
      </c>
      <c r="D2204" s="7" t="s">
        <v>1605</v>
      </c>
      <c r="E2204" s="13" t="s">
        <v>1540</v>
      </c>
      <c r="H2204" t="s">
        <v>418</v>
      </c>
      <c r="I2204" t="s">
        <v>30</v>
      </c>
      <c r="J2204" s="21" t="s">
        <v>31</v>
      </c>
      <c r="K2204" s="71">
        <v>46</v>
      </c>
      <c r="L2204" s="20">
        <v>46.73</v>
      </c>
      <c r="M2204" s="20">
        <v>44.46</v>
      </c>
      <c r="N2204" s="22">
        <v>0.951423068692489</v>
      </c>
    </row>
    <row r="2205" spans="1:14">
      <c r="A2205" s="1" t="s">
        <v>1602</v>
      </c>
      <c r="B2205" s="13" t="s">
        <v>1603</v>
      </c>
      <c r="C2205" t="s">
        <v>1608</v>
      </c>
      <c r="D2205" s="7" t="s">
        <v>1605</v>
      </c>
      <c r="E2205" s="13" t="s">
        <v>1540</v>
      </c>
      <c r="H2205" t="s">
        <v>418</v>
      </c>
      <c r="I2205" t="s">
        <v>30</v>
      </c>
      <c r="J2205" s="21" t="s">
        <v>31</v>
      </c>
      <c r="K2205" s="71">
        <v>47</v>
      </c>
      <c r="L2205" s="20">
        <v>58.16</v>
      </c>
      <c r="M2205" s="20">
        <v>55.99</v>
      </c>
      <c r="N2205" s="22">
        <v>0.962689133425034</v>
      </c>
    </row>
    <row r="2206" spans="1:14">
      <c r="A2206" s="1" t="s">
        <v>1602</v>
      </c>
      <c r="B2206" s="13" t="s">
        <v>1603</v>
      </c>
      <c r="C2206" t="s">
        <v>1609</v>
      </c>
      <c r="D2206" s="7" t="s">
        <v>1605</v>
      </c>
      <c r="E2206" s="13" t="s">
        <v>1540</v>
      </c>
      <c r="H2206" t="s">
        <v>418</v>
      </c>
      <c r="I2206" t="s">
        <v>30</v>
      </c>
      <c r="J2206" s="21" t="s">
        <v>31</v>
      </c>
      <c r="K2206" s="71">
        <v>1</v>
      </c>
      <c r="L2206" s="20">
        <v>58.39</v>
      </c>
      <c r="M2206" s="20">
        <v>56.65</v>
      </c>
      <c r="N2206" s="22">
        <v>0.970200376776845</v>
      </c>
    </row>
    <row r="2207" spans="1:14">
      <c r="A2207" s="1" t="s">
        <v>1602</v>
      </c>
      <c r="B2207" s="13" t="s">
        <v>1603</v>
      </c>
      <c r="C2207" t="s">
        <v>1609</v>
      </c>
      <c r="D2207" s="7" t="s">
        <v>1605</v>
      </c>
      <c r="E2207" s="13" t="s">
        <v>1540</v>
      </c>
      <c r="H2207" t="s">
        <v>418</v>
      </c>
      <c r="I2207" t="s">
        <v>30</v>
      </c>
      <c r="J2207" s="21" t="s">
        <v>31</v>
      </c>
      <c r="K2207" s="71">
        <v>2</v>
      </c>
      <c r="L2207" s="20">
        <v>63.42</v>
      </c>
      <c r="M2207" s="20">
        <v>61.73</v>
      </c>
      <c r="N2207" s="22">
        <v>0.973352254809208</v>
      </c>
    </row>
    <row r="2208" spans="1:14">
      <c r="A2208" s="1" t="s">
        <v>1602</v>
      </c>
      <c r="B2208" s="13" t="s">
        <v>1603</v>
      </c>
      <c r="C2208" t="s">
        <v>1609</v>
      </c>
      <c r="D2208" s="7" t="s">
        <v>1605</v>
      </c>
      <c r="E2208" s="13" t="s">
        <v>1540</v>
      </c>
      <c r="H2208" t="s">
        <v>418</v>
      </c>
      <c r="I2208" t="s">
        <v>30</v>
      </c>
      <c r="J2208" s="21" t="s">
        <v>31</v>
      </c>
      <c r="K2208" s="71">
        <v>3</v>
      </c>
      <c r="L2208" s="20">
        <v>48.57</v>
      </c>
      <c r="M2208" s="20">
        <v>45.95</v>
      </c>
      <c r="N2208" s="22">
        <v>0.946057236977558</v>
      </c>
    </row>
    <row r="2209" spans="1:14">
      <c r="A2209" s="1" t="s">
        <v>1602</v>
      </c>
      <c r="B2209" s="13" t="s">
        <v>1603</v>
      </c>
      <c r="C2209" t="s">
        <v>1609</v>
      </c>
      <c r="D2209" s="7" t="s">
        <v>1605</v>
      </c>
      <c r="E2209" s="13" t="s">
        <v>1540</v>
      </c>
      <c r="H2209" t="s">
        <v>418</v>
      </c>
      <c r="I2209" t="s">
        <v>30</v>
      </c>
      <c r="J2209" s="21" t="s">
        <v>31</v>
      </c>
      <c r="K2209" s="71">
        <v>4</v>
      </c>
      <c r="L2209" s="20">
        <v>56.75</v>
      </c>
      <c r="M2209" s="20">
        <v>56.15</v>
      </c>
      <c r="N2209" s="22">
        <v>0.98942731277533</v>
      </c>
    </row>
    <row r="2210" spans="1:14">
      <c r="A2210" s="1" t="s">
        <v>1602</v>
      </c>
      <c r="B2210" s="13" t="s">
        <v>1603</v>
      </c>
      <c r="C2210" t="s">
        <v>1609</v>
      </c>
      <c r="D2210" s="7" t="s">
        <v>1605</v>
      </c>
      <c r="E2210" s="13" t="s">
        <v>1540</v>
      </c>
      <c r="H2210" t="s">
        <v>418</v>
      </c>
      <c r="I2210" t="s">
        <v>30</v>
      </c>
      <c r="J2210" s="21" t="s">
        <v>31</v>
      </c>
      <c r="K2210" s="71">
        <v>5</v>
      </c>
      <c r="L2210" s="20">
        <v>50.24</v>
      </c>
      <c r="M2210" s="20">
        <v>48.23</v>
      </c>
      <c r="N2210" s="22">
        <v>0.95999203821656</v>
      </c>
    </row>
    <row r="2211" spans="1:14">
      <c r="A2211" s="1" t="s">
        <v>1602</v>
      </c>
      <c r="B2211" s="13" t="s">
        <v>1603</v>
      </c>
      <c r="C2211" t="s">
        <v>1609</v>
      </c>
      <c r="D2211" s="7" t="s">
        <v>1605</v>
      </c>
      <c r="E2211" s="13" t="s">
        <v>1540</v>
      </c>
      <c r="H2211" t="s">
        <v>418</v>
      </c>
      <c r="I2211" t="s">
        <v>30</v>
      </c>
      <c r="J2211" s="21" t="s">
        <v>31</v>
      </c>
      <c r="K2211" s="71">
        <v>6</v>
      </c>
      <c r="L2211" s="20">
        <v>50.3</v>
      </c>
      <c r="M2211" s="20">
        <v>48.75</v>
      </c>
      <c r="N2211" s="22">
        <v>0.969184890656064</v>
      </c>
    </row>
    <row r="2212" spans="1:14">
      <c r="A2212" s="1" t="s">
        <v>1602</v>
      </c>
      <c r="B2212" s="13" t="s">
        <v>1603</v>
      </c>
      <c r="C2212" t="s">
        <v>1609</v>
      </c>
      <c r="D2212" s="7" t="s">
        <v>1605</v>
      </c>
      <c r="E2212" s="13" t="s">
        <v>1540</v>
      </c>
      <c r="H2212" t="s">
        <v>418</v>
      </c>
      <c r="I2212" t="s">
        <v>30</v>
      </c>
      <c r="J2212" s="21" t="s">
        <v>31</v>
      </c>
      <c r="K2212" s="71">
        <v>7</v>
      </c>
      <c r="L2212" s="20">
        <v>52.93</v>
      </c>
      <c r="M2212" s="20">
        <v>50.63</v>
      </c>
      <c r="N2212" s="22">
        <v>0.956546382013981</v>
      </c>
    </row>
    <row r="2213" spans="1:14">
      <c r="A2213" s="1" t="s">
        <v>1602</v>
      </c>
      <c r="B2213" s="13" t="s">
        <v>1603</v>
      </c>
      <c r="C2213" t="s">
        <v>1609</v>
      </c>
      <c r="D2213" s="7" t="s">
        <v>1605</v>
      </c>
      <c r="E2213" s="13" t="s">
        <v>1540</v>
      </c>
      <c r="H2213" t="s">
        <v>418</v>
      </c>
      <c r="I2213" t="s">
        <v>30</v>
      </c>
      <c r="J2213" s="21" t="s">
        <v>31</v>
      </c>
      <c r="K2213" s="71">
        <v>8</v>
      </c>
      <c r="L2213" s="20">
        <v>48.89</v>
      </c>
      <c r="M2213" s="20">
        <v>46.83</v>
      </c>
      <c r="N2213" s="22">
        <v>0.9578645939865</v>
      </c>
    </row>
    <row r="2214" spans="1:14">
      <c r="A2214" s="1" t="s">
        <v>1602</v>
      </c>
      <c r="B2214" s="13" t="s">
        <v>1603</v>
      </c>
      <c r="C2214" t="s">
        <v>1609</v>
      </c>
      <c r="D2214" s="7" t="s">
        <v>1605</v>
      </c>
      <c r="E2214" s="13" t="s">
        <v>1540</v>
      </c>
      <c r="H2214" t="s">
        <v>418</v>
      </c>
      <c r="I2214" t="s">
        <v>30</v>
      </c>
      <c r="J2214" s="21" t="s">
        <v>31</v>
      </c>
      <c r="K2214" s="71">
        <v>9</v>
      </c>
      <c r="L2214" s="20">
        <v>62.42</v>
      </c>
      <c r="M2214" s="20">
        <v>60.09</v>
      </c>
      <c r="N2214" s="22">
        <v>0.962672220442166</v>
      </c>
    </row>
    <row r="2215" spans="1:14">
      <c r="A2215" s="1" t="s">
        <v>1602</v>
      </c>
      <c r="B2215" s="13" t="s">
        <v>1603</v>
      </c>
      <c r="C2215" t="s">
        <v>1609</v>
      </c>
      <c r="D2215" s="7" t="s">
        <v>1605</v>
      </c>
      <c r="E2215" s="13" t="s">
        <v>1540</v>
      </c>
      <c r="H2215" t="s">
        <v>418</v>
      </c>
      <c r="I2215" t="s">
        <v>30</v>
      </c>
      <c r="J2215" s="21" t="s">
        <v>31</v>
      </c>
      <c r="K2215" s="71">
        <v>10</v>
      </c>
      <c r="L2215" s="20">
        <v>68.01</v>
      </c>
      <c r="M2215" s="20">
        <v>66.22</v>
      </c>
      <c r="N2215" s="22">
        <v>0.973680341126305</v>
      </c>
    </row>
    <row r="2216" spans="1:14">
      <c r="A2216" s="1" t="s">
        <v>1602</v>
      </c>
      <c r="B2216" s="13" t="s">
        <v>1603</v>
      </c>
      <c r="C2216" t="s">
        <v>1609</v>
      </c>
      <c r="D2216" s="7" t="s">
        <v>1605</v>
      </c>
      <c r="E2216" s="13" t="s">
        <v>1540</v>
      </c>
      <c r="H2216" t="s">
        <v>418</v>
      </c>
      <c r="I2216" t="s">
        <v>30</v>
      </c>
      <c r="J2216" s="21" t="s">
        <v>31</v>
      </c>
      <c r="K2216" s="71">
        <v>11</v>
      </c>
      <c r="L2216" s="20">
        <v>57.16</v>
      </c>
      <c r="M2216" s="20">
        <v>55.51</v>
      </c>
      <c r="N2216" s="22">
        <v>0.971133659902029</v>
      </c>
    </row>
    <row r="2217" spans="1:14">
      <c r="A2217" s="1" t="s">
        <v>1602</v>
      </c>
      <c r="B2217" s="13" t="s">
        <v>1603</v>
      </c>
      <c r="C2217" t="s">
        <v>1609</v>
      </c>
      <c r="D2217" s="7" t="s">
        <v>1605</v>
      </c>
      <c r="E2217" s="13" t="s">
        <v>1540</v>
      </c>
      <c r="H2217" t="s">
        <v>418</v>
      </c>
      <c r="I2217" t="s">
        <v>30</v>
      </c>
      <c r="J2217" s="21" t="s">
        <v>31</v>
      </c>
      <c r="K2217" s="71">
        <v>12</v>
      </c>
      <c r="L2217" s="20">
        <v>59.68</v>
      </c>
      <c r="M2217" s="20">
        <v>58.15</v>
      </c>
      <c r="N2217" s="22">
        <v>0.97436327077748</v>
      </c>
    </row>
    <row r="2218" spans="1:14">
      <c r="A2218" s="1" t="s">
        <v>1602</v>
      </c>
      <c r="B2218" s="13" t="s">
        <v>1603</v>
      </c>
      <c r="C2218" t="s">
        <v>1609</v>
      </c>
      <c r="D2218" s="7" t="s">
        <v>1605</v>
      </c>
      <c r="E2218" s="13" t="s">
        <v>1540</v>
      </c>
      <c r="H2218" t="s">
        <v>418</v>
      </c>
      <c r="I2218" t="s">
        <v>30</v>
      </c>
      <c r="J2218" s="21" t="s">
        <v>31</v>
      </c>
      <c r="K2218" s="71">
        <v>13</v>
      </c>
      <c r="L2218" s="20">
        <v>52.58</v>
      </c>
      <c r="M2218" s="20">
        <v>50.97</v>
      </c>
      <c r="N2218" s="22">
        <v>0.969379992392545</v>
      </c>
    </row>
    <row r="2219" spans="1:14">
      <c r="A2219" s="1" t="s">
        <v>1602</v>
      </c>
      <c r="B2219" s="13" t="s">
        <v>1603</v>
      </c>
      <c r="C2219" t="s">
        <v>1609</v>
      </c>
      <c r="D2219" s="7" t="s">
        <v>1605</v>
      </c>
      <c r="E2219" s="13" t="s">
        <v>1540</v>
      </c>
      <c r="H2219" t="s">
        <v>418</v>
      </c>
      <c r="I2219" t="s">
        <v>30</v>
      </c>
      <c r="J2219" s="21" t="s">
        <v>31</v>
      </c>
      <c r="K2219" s="71">
        <v>14</v>
      </c>
      <c r="L2219" s="20">
        <v>45.14</v>
      </c>
      <c r="M2219" s="20">
        <v>42.47</v>
      </c>
      <c r="N2219" s="22">
        <v>0.940850686752326</v>
      </c>
    </row>
    <row r="2220" spans="1:14">
      <c r="A2220" s="1" t="s">
        <v>1602</v>
      </c>
      <c r="B2220" s="13" t="s">
        <v>1603</v>
      </c>
      <c r="C2220" t="s">
        <v>1609</v>
      </c>
      <c r="D2220" s="7" t="s">
        <v>1605</v>
      </c>
      <c r="E2220" s="13" t="s">
        <v>1540</v>
      </c>
      <c r="H2220" t="s">
        <v>418</v>
      </c>
      <c r="I2220" t="s">
        <v>30</v>
      </c>
      <c r="J2220" s="21" t="s">
        <v>31</v>
      </c>
      <c r="K2220" s="71">
        <v>15</v>
      </c>
      <c r="L2220" s="20">
        <v>57.49</v>
      </c>
      <c r="M2220" s="20">
        <v>55.27</v>
      </c>
      <c r="N2220" s="22">
        <v>0.961384588624109</v>
      </c>
    </row>
    <row r="2221" spans="1:14">
      <c r="A2221" s="1" t="s">
        <v>1602</v>
      </c>
      <c r="B2221" s="13" t="s">
        <v>1603</v>
      </c>
      <c r="C2221" t="s">
        <v>1609</v>
      </c>
      <c r="D2221" s="7" t="s">
        <v>1605</v>
      </c>
      <c r="E2221" s="13" t="s">
        <v>1540</v>
      </c>
      <c r="H2221" t="s">
        <v>418</v>
      </c>
      <c r="I2221" t="s">
        <v>30</v>
      </c>
      <c r="J2221" s="21" t="s">
        <v>31</v>
      </c>
      <c r="K2221" s="71">
        <v>16</v>
      </c>
      <c r="L2221" s="20">
        <v>47.51</v>
      </c>
      <c r="M2221" s="20">
        <v>44.71</v>
      </c>
      <c r="N2221" s="22">
        <v>0.941065038939171</v>
      </c>
    </row>
    <row r="2222" spans="1:14">
      <c r="A2222" s="1" t="s">
        <v>1602</v>
      </c>
      <c r="B2222" s="13" t="s">
        <v>1603</v>
      </c>
      <c r="C2222" t="s">
        <v>1609</v>
      </c>
      <c r="D2222" s="7" t="s">
        <v>1605</v>
      </c>
      <c r="E2222" s="13" t="s">
        <v>1540</v>
      </c>
      <c r="H2222" t="s">
        <v>418</v>
      </c>
      <c r="I2222" t="s">
        <v>30</v>
      </c>
      <c r="J2222" s="21" t="s">
        <v>31</v>
      </c>
      <c r="K2222" s="71">
        <v>17</v>
      </c>
      <c r="L2222" s="20">
        <v>64.44</v>
      </c>
      <c r="M2222" s="20">
        <v>62.72</v>
      </c>
      <c r="N2222" s="22">
        <v>0.973308504034761</v>
      </c>
    </row>
    <row r="2223" spans="1:14">
      <c r="A2223" s="1" t="s">
        <v>1602</v>
      </c>
      <c r="B2223" s="13" t="s">
        <v>1603</v>
      </c>
      <c r="C2223" t="s">
        <v>1609</v>
      </c>
      <c r="D2223" s="7" t="s">
        <v>1605</v>
      </c>
      <c r="E2223" s="13" t="s">
        <v>1540</v>
      </c>
      <c r="H2223" t="s">
        <v>418</v>
      </c>
      <c r="I2223" t="s">
        <v>30</v>
      </c>
      <c r="J2223" s="21" t="s">
        <v>31</v>
      </c>
      <c r="K2223" s="71">
        <v>18</v>
      </c>
      <c r="L2223" s="20">
        <v>53.35</v>
      </c>
      <c r="M2223" s="20">
        <v>50.86</v>
      </c>
      <c r="N2223" s="22">
        <v>0.953327085285848</v>
      </c>
    </row>
    <row r="2224" spans="1:14">
      <c r="A2224" s="1" t="s">
        <v>1602</v>
      </c>
      <c r="B2224" s="13" t="s">
        <v>1603</v>
      </c>
      <c r="C2224" t="s">
        <v>1609</v>
      </c>
      <c r="D2224" s="7" t="s">
        <v>1605</v>
      </c>
      <c r="E2224" s="13" t="s">
        <v>1540</v>
      </c>
      <c r="H2224" t="s">
        <v>418</v>
      </c>
      <c r="I2224" t="s">
        <v>30</v>
      </c>
      <c r="J2224" s="21" t="s">
        <v>31</v>
      </c>
      <c r="K2224" s="71">
        <v>19</v>
      </c>
      <c r="L2224" s="20">
        <v>55.05</v>
      </c>
      <c r="M2224" s="20">
        <v>53.09</v>
      </c>
      <c r="N2224" s="22">
        <v>0.964396003633061</v>
      </c>
    </row>
    <row r="2225" spans="1:14">
      <c r="A2225" s="1" t="s">
        <v>1602</v>
      </c>
      <c r="B2225" s="13" t="s">
        <v>1603</v>
      </c>
      <c r="C2225" t="s">
        <v>1609</v>
      </c>
      <c r="D2225" s="7" t="s">
        <v>1605</v>
      </c>
      <c r="E2225" s="13" t="s">
        <v>1540</v>
      </c>
      <c r="H2225" t="s">
        <v>418</v>
      </c>
      <c r="I2225" t="s">
        <v>30</v>
      </c>
      <c r="J2225" s="21" t="s">
        <v>31</v>
      </c>
      <c r="K2225" s="71">
        <v>20</v>
      </c>
      <c r="L2225" s="20">
        <v>53.85</v>
      </c>
      <c r="M2225" s="20">
        <v>51.31</v>
      </c>
      <c r="N2225" s="22">
        <v>0.952831940575673</v>
      </c>
    </row>
    <row r="2226" spans="1:14">
      <c r="A2226" s="1" t="s">
        <v>1602</v>
      </c>
      <c r="B2226" s="13" t="s">
        <v>1603</v>
      </c>
      <c r="C2226" t="s">
        <v>1609</v>
      </c>
      <c r="D2226" s="7" t="s">
        <v>1605</v>
      </c>
      <c r="E2226" s="13" t="s">
        <v>1540</v>
      </c>
      <c r="H2226" t="s">
        <v>418</v>
      </c>
      <c r="I2226" t="s">
        <v>30</v>
      </c>
      <c r="J2226" s="21" t="s">
        <v>31</v>
      </c>
      <c r="K2226" s="71">
        <v>21</v>
      </c>
      <c r="L2226" s="20">
        <v>24.3</v>
      </c>
      <c r="M2226" s="20">
        <v>20.41</v>
      </c>
      <c r="N2226" s="22">
        <v>0.839917695473251</v>
      </c>
    </row>
    <row r="2227" spans="1:14">
      <c r="A2227" s="1" t="s">
        <v>1602</v>
      </c>
      <c r="B2227" s="13" t="s">
        <v>1603</v>
      </c>
      <c r="C2227" t="s">
        <v>1609</v>
      </c>
      <c r="D2227" s="7" t="s">
        <v>1605</v>
      </c>
      <c r="E2227" s="13" t="s">
        <v>1540</v>
      </c>
      <c r="H2227" t="s">
        <v>418</v>
      </c>
      <c r="I2227" t="s">
        <v>30</v>
      </c>
      <c r="J2227" s="21" t="s">
        <v>31</v>
      </c>
      <c r="K2227" s="71">
        <v>22</v>
      </c>
      <c r="L2227" s="20">
        <v>41.63</v>
      </c>
      <c r="M2227" s="20">
        <v>38.72</v>
      </c>
      <c r="N2227" s="22">
        <v>0.930098486668268</v>
      </c>
    </row>
    <row r="2228" spans="1:14">
      <c r="A2228" s="1" t="s">
        <v>1602</v>
      </c>
      <c r="B2228" s="13" t="s">
        <v>1603</v>
      </c>
      <c r="C2228" t="s">
        <v>1609</v>
      </c>
      <c r="D2228" s="7" t="s">
        <v>1605</v>
      </c>
      <c r="E2228" s="13" t="s">
        <v>1540</v>
      </c>
      <c r="H2228" t="s">
        <v>418</v>
      </c>
      <c r="I2228" t="s">
        <v>30</v>
      </c>
      <c r="J2228" s="21" t="s">
        <v>31</v>
      </c>
      <c r="K2228" s="71">
        <v>23</v>
      </c>
      <c r="L2228" s="20">
        <v>43.9</v>
      </c>
      <c r="M2228" s="20">
        <v>41.35</v>
      </c>
      <c r="N2228" s="22">
        <v>0.941913439635535</v>
      </c>
    </row>
    <row r="2229" spans="1:14">
      <c r="A2229" s="1" t="s">
        <v>1602</v>
      </c>
      <c r="B2229" s="13" t="s">
        <v>1603</v>
      </c>
      <c r="C2229" t="s">
        <v>1609</v>
      </c>
      <c r="D2229" s="7" t="s">
        <v>1605</v>
      </c>
      <c r="E2229" s="13" t="s">
        <v>1540</v>
      </c>
      <c r="H2229" t="s">
        <v>418</v>
      </c>
      <c r="I2229" t="s">
        <v>30</v>
      </c>
      <c r="J2229" s="21" t="s">
        <v>31</v>
      </c>
      <c r="K2229" s="71">
        <v>24</v>
      </c>
      <c r="L2229" s="20">
        <v>46.8</v>
      </c>
      <c r="M2229" s="20">
        <v>44.52</v>
      </c>
      <c r="N2229" s="22">
        <v>0.951282051282051</v>
      </c>
    </row>
    <row r="2230" spans="1:14">
      <c r="A2230" s="1" t="s">
        <v>1602</v>
      </c>
      <c r="B2230" s="13" t="s">
        <v>1603</v>
      </c>
      <c r="C2230" t="s">
        <v>1609</v>
      </c>
      <c r="D2230" s="7" t="s">
        <v>1605</v>
      </c>
      <c r="E2230" s="13" t="s">
        <v>1540</v>
      </c>
      <c r="H2230" t="s">
        <v>418</v>
      </c>
      <c r="I2230" t="s">
        <v>30</v>
      </c>
      <c r="J2230" s="21" t="s">
        <v>31</v>
      </c>
      <c r="K2230" s="71">
        <v>25</v>
      </c>
      <c r="L2230" s="20">
        <v>50.78</v>
      </c>
      <c r="M2230" s="20">
        <v>49.09</v>
      </c>
      <c r="N2230" s="22">
        <v>0.966719180779835</v>
      </c>
    </row>
    <row r="2231" spans="1:14">
      <c r="A2231" s="1" t="s">
        <v>1602</v>
      </c>
      <c r="B2231" s="13" t="s">
        <v>1603</v>
      </c>
      <c r="C2231" t="s">
        <v>1609</v>
      </c>
      <c r="D2231" s="7" t="s">
        <v>1605</v>
      </c>
      <c r="E2231" s="13" t="s">
        <v>1540</v>
      </c>
      <c r="H2231" t="s">
        <v>418</v>
      </c>
      <c r="I2231" t="s">
        <v>30</v>
      </c>
      <c r="J2231" s="21" t="s">
        <v>31</v>
      </c>
      <c r="K2231" s="71">
        <v>26</v>
      </c>
      <c r="L2231" s="20">
        <v>59.41</v>
      </c>
      <c r="M2231" s="20">
        <v>58.01</v>
      </c>
      <c r="N2231" s="22">
        <v>0.976434943612187</v>
      </c>
    </row>
    <row r="2232" spans="1:14">
      <c r="A2232" s="1" t="s">
        <v>1602</v>
      </c>
      <c r="B2232" s="13" t="s">
        <v>1603</v>
      </c>
      <c r="C2232" t="s">
        <v>1609</v>
      </c>
      <c r="D2232" s="7" t="s">
        <v>1605</v>
      </c>
      <c r="E2232" s="13" t="s">
        <v>1540</v>
      </c>
      <c r="H2232" t="s">
        <v>418</v>
      </c>
      <c r="I2232" t="s">
        <v>30</v>
      </c>
      <c r="J2232" s="21" t="s">
        <v>31</v>
      </c>
      <c r="K2232" s="71">
        <v>27</v>
      </c>
      <c r="L2232" s="20">
        <v>64.27</v>
      </c>
      <c r="M2232" s="20">
        <v>61.4</v>
      </c>
      <c r="N2232" s="22">
        <v>0.95534463980084</v>
      </c>
    </row>
    <row r="2233" spans="1:14">
      <c r="A2233" s="1" t="s">
        <v>1602</v>
      </c>
      <c r="B2233" s="13" t="s">
        <v>1603</v>
      </c>
      <c r="C2233" t="s">
        <v>1609</v>
      </c>
      <c r="D2233" s="7" t="s">
        <v>1605</v>
      </c>
      <c r="E2233" s="13" t="s">
        <v>1540</v>
      </c>
      <c r="H2233" t="s">
        <v>418</v>
      </c>
      <c r="I2233" t="s">
        <v>30</v>
      </c>
      <c r="J2233" s="21" t="s">
        <v>31</v>
      </c>
      <c r="K2233" s="71">
        <v>28</v>
      </c>
      <c r="L2233" s="20">
        <v>53.6</v>
      </c>
      <c r="M2233" s="20">
        <v>49.61</v>
      </c>
      <c r="N2233" s="22">
        <v>0.925559701492537</v>
      </c>
    </row>
    <row r="2234" spans="1:14">
      <c r="A2234" s="1" t="s">
        <v>1602</v>
      </c>
      <c r="B2234" s="13" t="s">
        <v>1603</v>
      </c>
      <c r="C2234" t="s">
        <v>1609</v>
      </c>
      <c r="D2234" s="7" t="s">
        <v>1605</v>
      </c>
      <c r="E2234" s="13" t="s">
        <v>1540</v>
      </c>
      <c r="H2234" t="s">
        <v>418</v>
      </c>
      <c r="I2234" t="s">
        <v>30</v>
      </c>
      <c r="J2234" s="21" t="s">
        <v>31</v>
      </c>
      <c r="K2234" s="71">
        <v>29</v>
      </c>
      <c r="L2234" s="20">
        <v>53.34</v>
      </c>
      <c r="M2234" s="20">
        <v>49.95</v>
      </c>
      <c r="N2234" s="22">
        <v>0.93644544431946</v>
      </c>
    </row>
    <row r="2235" spans="1:14">
      <c r="A2235" s="1" t="s">
        <v>1602</v>
      </c>
      <c r="B2235" s="13" t="s">
        <v>1603</v>
      </c>
      <c r="C2235" t="s">
        <v>1609</v>
      </c>
      <c r="D2235" s="7" t="s">
        <v>1605</v>
      </c>
      <c r="E2235" s="13" t="s">
        <v>1540</v>
      </c>
      <c r="H2235" t="s">
        <v>418</v>
      </c>
      <c r="I2235" t="s">
        <v>30</v>
      </c>
      <c r="J2235" s="21" t="s">
        <v>31</v>
      </c>
      <c r="K2235" s="71">
        <v>30</v>
      </c>
      <c r="L2235" s="20">
        <v>79.14</v>
      </c>
      <c r="M2235" s="20">
        <v>76.51</v>
      </c>
      <c r="N2235" s="22">
        <v>0.966767753348496</v>
      </c>
    </row>
    <row r="2236" spans="1:14">
      <c r="A2236" s="1" t="s">
        <v>1602</v>
      </c>
      <c r="B2236" s="13" t="s">
        <v>1603</v>
      </c>
      <c r="C2236" t="s">
        <v>1609</v>
      </c>
      <c r="D2236" s="7" t="s">
        <v>1605</v>
      </c>
      <c r="E2236" s="13" t="s">
        <v>1540</v>
      </c>
      <c r="H2236" t="s">
        <v>418</v>
      </c>
      <c r="I2236" t="s">
        <v>30</v>
      </c>
      <c r="J2236" s="21" t="s">
        <v>31</v>
      </c>
      <c r="K2236" s="71">
        <v>31</v>
      </c>
      <c r="L2236" s="20">
        <v>60.5</v>
      </c>
      <c r="M2236" s="20">
        <v>57.43</v>
      </c>
      <c r="N2236" s="22">
        <v>0.949256198347107</v>
      </c>
    </row>
    <row r="2237" spans="1:14">
      <c r="A2237" s="1" t="s">
        <v>1602</v>
      </c>
      <c r="B2237" s="13" t="s">
        <v>1603</v>
      </c>
      <c r="C2237" t="s">
        <v>1609</v>
      </c>
      <c r="D2237" s="7" t="s">
        <v>1605</v>
      </c>
      <c r="E2237" s="13" t="s">
        <v>1540</v>
      </c>
      <c r="H2237" t="s">
        <v>418</v>
      </c>
      <c r="I2237" t="s">
        <v>30</v>
      </c>
      <c r="J2237" s="21" t="s">
        <v>31</v>
      </c>
      <c r="K2237" s="71">
        <v>32</v>
      </c>
      <c r="L2237" s="20">
        <v>54.28</v>
      </c>
      <c r="M2237" s="20">
        <v>50.24</v>
      </c>
      <c r="N2237" s="22">
        <v>0.92557111274871</v>
      </c>
    </row>
    <row r="2238" spans="1:14">
      <c r="A2238" s="1" t="s">
        <v>1602</v>
      </c>
      <c r="B2238" s="13" t="s">
        <v>1603</v>
      </c>
      <c r="C2238" t="s">
        <v>1609</v>
      </c>
      <c r="D2238" s="7" t="s">
        <v>1605</v>
      </c>
      <c r="E2238" s="13" t="s">
        <v>1540</v>
      </c>
      <c r="H2238" t="s">
        <v>418</v>
      </c>
      <c r="I2238" t="s">
        <v>30</v>
      </c>
      <c r="J2238" s="21" t="s">
        <v>31</v>
      </c>
      <c r="K2238" s="71">
        <v>33</v>
      </c>
      <c r="L2238" s="20">
        <v>65.4</v>
      </c>
      <c r="M2238" s="20">
        <v>62.72</v>
      </c>
      <c r="N2238" s="22">
        <v>0.959021406727829</v>
      </c>
    </row>
    <row r="2239" spans="1:14">
      <c r="A2239" s="1" t="s">
        <v>1602</v>
      </c>
      <c r="B2239" s="13" t="s">
        <v>1603</v>
      </c>
      <c r="C2239" t="s">
        <v>1609</v>
      </c>
      <c r="D2239" s="7" t="s">
        <v>1605</v>
      </c>
      <c r="E2239" s="13" t="s">
        <v>1540</v>
      </c>
      <c r="H2239" t="s">
        <v>418</v>
      </c>
      <c r="I2239" t="s">
        <v>30</v>
      </c>
      <c r="J2239" s="21" t="s">
        <v>31</v>
      </c>
      <c r="K2239" s="71">
        <v>34</v>
      </c>
      <c r="L2239" s="20">
        <v>68.91</v>
      </c>
      <c r="M2239" s="20">
        <v>68.22</v>
      </c>
      <c r="N2239" s="22">
        <v>0.989986939486286</v>
      </c>
    </row>
    <row r="2240" spans="1:14">
      <c r="A2240" s="1" t="s">
        <v>1602</v>
      </c>
      <c r="B2240" s="13" t="s">
        <v>1603</v>
      </c>
      <c r="C2240" t="s">
        <v>1609</v>
      </c>
      <c r="D2240" s="7" t="s">
        <v>1605</v>
      </c>
      <c r="E2240" s="13" t="s">
        <v>1540</v>
      </c>
      <c r="H2240" t="s">
        <v>418</v>
      </c>
      <c r="I2240" t="s">
        <v>30</v>
      </c>
      <c r="J2240" s="21" t="s">
        <v>31</v>
      </c>
      <c r="K2240" s="71">
        <v>35</v>
      </c>
      <c r="L2240" s="20">
        <v>61.98</v>
      </c>
      <c r="M2240" s="20">
        <v>58.6</v>
      </c>
      <c r="N2240" s="22">
        <v>0.945466279444982</v>
      </c>
    </row>
    <row r="2241" spans="1:14">
      <c r="A2241" s="1" t="s">
        <v>1602</v>
      </c>
      <c r="B2241" s="13" t="s">
        <v>1603</v>
      </c>
      <c r="C2241" t="s">
        <v>1609</v>
      </c>
      <c r="D2241" s="7" t="s">
        <v>1605</v>
      </c>
      <c r="E2241" s="13" t="s">
        <v>1540</v>
      </c>
      <c r="H2241" t="s">
        <v>418</v>
      </c>
      <c r="I2241" t="s">
        <v>30</v>
      </c>
      <c r="J2241" s="21" t="s">
        <v>31</v>
      </c>
      <c r="K2241" s="71">
        <v>36</v>
      </c>
      <c r="L2241" s="20">
        <v>56.99</v>
      </c>
      <c r="M2241" s="20">
        <v>54.02</v>
      </c>
      <c r="N2241" s="22">
        <v>0.947885593963853</v>
      </c>
    </row>
    <row r="2242" spans="1:14">
      <c r="A2242" s="1" t="s">
        <v>1602</v>
      </c>
      <c r="B2242" s="13" t="s">
        <v>1603</v>
      </c>
      <c r="C2242" t="s">
        <v>1609</v>
      </c>
      <c r="D2242" s="7" t="s">
        <v>1605</v>
      </c>
      <c r="E2242" s="13" t="s">
        <v>1540</v>
      </c>
      <c r="H2242" t="s">
        <v>418</v>
      </c>
      <c r="I2242" t="s">
        <v>30</v>
      </c>
      <c r="J2242" s="21" t="s">
        <v>31</v>
      </c>
      <c r="K2242" s="71">
        <v>37</v>
      </c>
      <c r="L2242" s="20">
        <v>63.19</v>
      </c>
      <c r="M2242" s="20">
        <v>60.17</v>
      </c>
      <c r="N2242" s="22">
        <v>0.952207627789207</v>
      </c>
    </row>
    <row r="2243" spans="1:14">
      <c r="A2243" s="1" t="s">
        <v>1602</v>
      </c>
      <c r="B2243" s="13" t="s">
        <v>1603</v>
      </c>
      <c r="C2243" t="s">
        <v>1609</v>
      </c>
      <c r="D2243" s="7" t="s">
        <v>1605</v>
      </c>
      <c r="E2243" s="13" t="s">
        <v>1540</v>
      </c>
      <c r="H2243" t="s">
        <v>418</v>
      </c>
      <c r="I2243" t="s">
        <v>30</v>
      </c>
      <c r="J2243" s="21" t="s">
        <v>31</v>
      </c>
      <c r="K2243" s="71">
        <v>38</v>
      </c>
      <c r="L2243" s="20">
        <v>57.46</v>
      </c>
      <c r="M2243" s="20">
        <v>54.44</v>
      </c>
      <c r="N2243" s="22">
        <v>0.94744169857292</v>
      </c>
    </row>
    <row r="2244" spans="1:14">
      <c r="A2244" s="1" t="s">
        <v>1602</v>
      </c>
      <c r="B2244" s="13" t="s">
        <v>1603</v>
      </c>
      <c r="C2244" t="s">
        <v>1609</v>
      </c>
      <c r="D2244" s="7" t="s">
        <v>1605</v>
      </c>
      <c r="E2244" s="13" t="s">
        <v>1540</v>
      </c>
      <c r="H2244" t="s">
        <v>418</v>
      </c>
      <c r="I2244" t="s">
        <v>30</v>
      </c>
      <c r="J2244" s="21" t="s">
        <v>31</v>
      </c>
      <c r="K2244" s="71">
        <v>39</v>
      </c>
      <c r="L2244" s="20">
        <v>59.88</v>
      </c>
      <c r="M2244" s="20">
        <v>57.16</v>
      </c>
      <c r="N2244" s="22">
        <v>0.954575818303273</v>
      </c>
    </row>
    <row r="2245" spans="1:14">
      <c r="A2245" s="1" t="s">
        <v>1602</v>
      </c>
      <c r="B2245" s="13" t="s">
        <v>1603</v>
      </c>
      <c r="C2245" t="s">
        <v>1609</v>
      </c>
      <c r="D2245" s="7" t="s">
        <v>1605</v>
      </c>
      <c r="E2245" s="13" t="s">
        <v>1540</v>
      </c>
      <c r="H2245" t="s">
        <v>418</v>
      </c>
      <c r="I2245" t="s">
        <v>30</v>
      </c>
      <c r="J2245" s="21" t="s">
        <v>31</v>
      </c>
      <c r="K2245" s="71">
        <v>40</v>
      </c>
      <c r="L2245" s="20">
        <v>55.01</v>
      </c>
      <c r="M2245" s="20">
        <v>52.27</v>
      </c>
      <c r="N2245" s="22">
        <v>0.950190874386475</v>
      </c>
    </row>
    <row r="2246" spans="1:14">
      <c r="A2246" s="1" t="s">
        <v>1602</v>
      </c>
      <c r="B2246" s="13" t="s">
        <v>1603</v>
      </c>
      <c r="C2246" t="s">
        <v>1609</v>
      </c>
      <c r="D2246" s="7" t="s">
        <v>1605</v>
      </c>
      <c r="E2246" s="13" t="s">
        <v>1540</v>
      </c>
      <c r="H2246" t="s">
        <v>418</v>
      </c>
      <c r="I2246" t="s">
        <v>30</v>
      </c>
      <c r="J2246" s="21" t="s">
        <v>31</v>
      </c>
      <c r="K2246" s="71">
        <v>41</v>
      </c>
      <c r="L2246" s="20">
        <v>54.72</v>
      </c>
      <c r="M2246" s="20">
        <v>61.69</v>
      </c>
      <c r="N2246" s="22">
        <v>1.12737573099415</v>
      </c>
    </row>
    <row r="2247" spans="1:14">
      <c r="A2247" s="1" t="s">
        <v>1602</v>
      </c>
      <c r="B2247" s="13" t="s">
        <v>1603</v>
      </c>
      <c r="C2247" t="s">
        <v>1609</v>
      </c>
      <c r="D2247" s="7" t="s">
        <v>1605</v>
      </c>
      <c r="E2247" s="13" t="s">
        <v>1540</v>
      </c>
      <c r="H2247" t="s">
        <v>418</v>
      </c>
      <c r="I2247" t="s">
        <v>30</v>
      </c>
      <c r="J2247" s="21" t="s">
        <v>31</v>
      </c>
      <c r="K2247" s="71">
        <v>42</v>
      </c>
      <c r="L2247" s="20">
        <v>74.16</v>
      </c>
      <c r="M2247" s="20">
        <v>65.2</v>
      </c>
      <c r="N2247" s="22">
        <v>0.879180151024811</v>
      </c>
    </row>
    <row r="2248" spans="1:14">
      <c r="A2248" s="1" t="s">
        <v>1602</v>
      </c>
      <c r="B2248" s="13" t="s">
        <v>1603</v>
      </c>
      <c r="C2248" t="s">
        <v>1609</v>
      </c>
      <c r="D2248" s="7" t="s">
        <v>1605</v>
      </c>
      <c r="E2248" s="13" t="s">
        <v>1540</v>
      </c>
      <c r="H2248" t="s">
        <v>418</v>
      </c>
      <c r="I2248" t="s">
        <v>30</v>
      </c>
      <c r="J2248" s="21" t="s">
        <v>31</v>
      </c>
      <c r="K2248" s="71">
        <v>43</v>
      </c>
      <c r="L2248" s="20">
        <v>56.1</v>
      </c>
      <c r="M2248" s="20">
        <v>53.93</v>
      </c>
      <c r="N2248" s="22">
        <v>0.961319073083779</v>
      </c>
    </row>
    <row r="2249" spans="1:14">
      <c r="A2249" s="1" t="s">
        <v>1602</v>
      </c>
      <c r="B2249" s="13" t="s">
        <v>1603</v>
      </c>
      <c r="C2249" t="s">
        <v>1609</v>
      </c>
      <c r="D2249" s="7" t="s">
        <v>1605</v>
      </c>
      <c r="E2249" s="13" t="s">
        <v>1540</v>
      </c>
      <c r="H2249" t="s">
        <v>418</v>
      </c>
      <c r="I2249" t="s">
        <v>30</v>
      </c>
      <c r="J2249" s="21" t="s">
        <v>31</v>
      </c>
      <c r="K2249" s="71">
        <v>44</v>
      </c>
      <c r="L2249" s="20">
        <v>61.22</v>
      </c>
      <c r="M2249" s="20">
        <v>59.21</v>
      </c>
      <c r="N2249" s="22">
        <v>0.967167592290101</v>
      </c>
    </row>
    <row r="2250" spans="1:14">
      <c r="A2250" s="1" t="s">
        <v>1602</v>
      </c>
      <c r="B2250" s="13" t="s">
        <v>1603</v>
      </c>
      <c r="C2250" t="s">
        <v>1609</v>
      </c>
      <c r="D2250" s="7" t="s">
        <v>1605</v>
      </c>
      <c r="E2250" s="13" t="s">
        <v>1540</v>
      </c>
      <c r="H2250" t="s">
        <v>418</v>
      </c>
      <c r="I2250" t="s">
        <v>30</v>
      </c>
      <c r="J2250" s="21" t="s">
        <v>31</v>
      </c>
      <c r="K2250" s="71">
        <v>45</v>
      </c>
      <c r="L2250" s="20">
        <v>60.49</v>
      </c>
      <c r="M2250" s="20">
        <v>58.43</v>
      </c>
      <c r="N2250" s="22">
        <v>0.965944784261861</v>
      </c>
    </row>
    <row r="2251" spans="1:14">
      <c r="A2251" s="1" t="s">
        <v>1602</v>
      </c>
      <c r="B2251" s="13" t="s">
        <v>1603</v>
      </c>
      <c r="C2251" t="s">
        <v>1609</v>
      </c>
      <c r="D2251" s="7" t="s">
        <v>1605</v>
      </c>
      <c r="E2251" s="13" t="s">
        <v>1540</v>
      </c>
      <c r="H2251" t="s">
        <v>418</v>
      </c>
      <c r="I2251" t="s">
        <v>30</v>
      </c>
      <c r="J2251" s="21" t="s">
        <v>31</v>
      </c>
      <c r="K2251" s="71">
        <v>46</v>
      </c>
      <c r="L2251" s="20">
        <v>71.63</v>
      </c>
      <c r="M2251" s="20">
        <v>70.03</v>
      </c>
      <c r="N2251" s="22">
        <v>0.977662990367165</v>
      </c>
    </row>
    <row r="2252" spans="1:14">
      <c r="A2252" s="1" t="s">
        <v>1602</v>
      </c>
      <c r="B2252" s="13" t="s">
        <v>1603</v>
      </c>
      <c r="C2252" t="s">
        <v>1609</v>
      </c>
      <c r="D2252" s="7" t="s">
        <v>1605</v>
      </c>
      <c r="E2252" s="13" t="s">
        <v>1540</v>
      </c>
      <c r="H2252" t="s">
        <v>418</v>
      </c>
      <c r="I2252" t="s">
        <v>30</v>
      </c>
      <c r="J2252" s="21" t="s">
        <v>31</v>
      </c>
      <c r="K2252" s="71">
        <v>47</v>
      </c>
      <c r="L2252" s="20">
        <v>69.02</v>
      </c>
      <c r="M2252" s="20">
        <v>69.19</v>
      </c>
      <c r="N2252" s="22">
        <v>1.00246305418719</v>
      </c>
    </row>
    <row r="2253" spans="1:14">
      <c r="A2253" s="1" t="s">
        <v>1602</v>
      </c>
      <c r="B2253" s="13" t="s">
        <v>1603</v>
      </c>
      <c r="C2253" t="s">
        <v>1609</v>
      </c>
      <c r="D2253" s="7" t="s">
        <v>1605</v>
      </c>
      <c r="E2253" s="13" t="s">
        <v>1540</v>
      </c>
      <c r="H2253" t="s">
        <v>418</v>
      </c>
      <c r="I2253" t="s">
        <v>30</v>
      </c>
      <c r="J2253" s="21" t="s">
        <v>31</v>
      </c>
      <c r="K2253" s="71">
        <v>48</v>
      </c>
      <c r="L2253" s="20">
        <v>50.69</v>
      </c>
      <c r="M2253" s="20">
        <v>48.79</v>
      </c>
      <c r="N2253" s="22">
        <v>0.962517261787335</v>
      </c>
    </row>
    <row r="2254" spans="1:14">
      <c r="A2254" s="1" t="s">
        <v>1602</v>
      </c>
      <c r="B2254" s="13" t="s">
        <v>1603</v>
      </c>
      <c r="C2254" t="s">
        <v>1609</v>
      </c>
      <c r="D2254" s="7" t="s">
        <v>1605</v>
      </c>
      <c r="E2254" s="13" t="s">
        <v>1540</v>
      </c>
      <c r="H2254" t="s">
        <v>418</v>
      </c>
      <c r="I2254" t="s">
        <v>30</v>
      </c>
      <c r="J2254" s="21" t="s">
        <v>31</v>
      </c>
      <c r="K2254" s="71">
        <v>49</v>
      </c>
      <c r="L2254" s="20">
        <v>64.05</v>
      </c>
      <c r="M2254" s="20">
        <v>63.09</v>
      </c>
      <c r="N2254" s="22">
        <v>0.985011709601874</v>
      </c>
    </row>
    <row r="2255" spans="1:14">
      <c r="A2255" s="1" t="s">
        <v>1602</v>
      </c>
      <c r="B2255" s="13" t="s">
        <v>1603</v>
      </c>
      <c r="C2255" t="s">
        <v>1609</v>
      </c>
      <c r="D2255" s="7" t="s">
        <v>1605</v>
      </c>
      <c r="E2255" s="13" t="s">
        <v>1540</v>
      </c>
      <c r="H2255" t="s">
        <v>418</v>
      </c>
      <c r="I2255" t="s">
        <v>30</v>
      </c>
      <c r="J2255" s="21" t="s">
        <v>31</v>
      </c>
      <c r="K2255" s="71">
        <v>50</v>
      </c>
      <c r="L2255" s="20">
        <v>57.45</v>
      </c>
      <c r="M2255" s="20">
        <v>55.67</v>
      </c>
      <c r="N2255" s="22">
        <v>0.969016536118364</v>
      </c>
    </row>
    <row r="2256" spans="1:14">
      <c r="A2256" s="1" t="s">
        <v>1602</v>
      </c>
      <c r="B2256" s="13" t="s">
        <v>1603</v>
      </c>
      <c r="C2256" t="s">
        <v>1609</v>
      </c>
      <c r="D2256" s="7" t="s">
        <v>1605</v>
      </c>
      <c r="E2256" s="13" t="s">
        <v>1540</v>
      </c>
      <c r="H2256" t="s">
        <v>418</v>
      </c>
      <c r="I2256" t="s">
        <v>30</v>
      </c>
      <c r="J2256" s="21" t="s">
        <v>31</v>
      </c>
      <c r="K2256" s="71">
        <v>51</v>
      </c>
      <c r="L2256" s="20">
        <v>50.15</v>
      </c>
      <c r="M2256" s="20">
        <v>47.74</v>
      </c>
      <c r="N2256" s="22">
        <v>0.951944167497508</v>
      </c>
    </row>
    <row r="2257" spans="1:14">
      <c r="A2257" s="1" t="s">
        <v>1602</v>
      </c>
      <c r="B2257" s="13" t="s">
        <v>1603</v>
      </c>
      <c r="C2257" t="s">
        <v>1609</v>
      </c>
      <c r="D2257" s="7" t="s">
        <v>1605</v>
      </c>
      <c r="E2257" s="13" t="s">
        <v>1540</v>
      </c>
      <c r="H2257" t="s">
        <v>418</v>
      </c>
      <c r="I2257" t="s">
        <v>30</v>
      </c>
      <c r="J2257" s="21" t="s">
        <v>31</v>
      </c>
      <c r="K2257" s="71">
        <v>52</v>
      </c>
      <c r="L2257" s="20">
        <v>65.42</v>
      </c>
      <c r="M2257" s="20">
        <v>63.59</v>
      </c>
      <c r="N2257" s="22">
        <v>0.972026903087741</v>
      </c>
    </row>
    <row r="2258" spans="1:14">
      <c r="A2258" s="1" t="s">
        <v>1602</v>
      </c>
      <c r="B2258" s="13" t="s">
        <v>1603</v>
      </c>
      <c r="C2258" t="s">
        <v>1609</v>
      </c>
      <c r="D2258" s="7" t="s">
        <v>1605</v>
      </c>
      <c r="E2258" s="13" t="s">
        <v>1540</v>
      </c>
      <c r="H2258" t="s">
        <v>418</v>
      </c>
      <c r="I2258" t="s">
        <v>30</v>
      </c>
      <c r="J2258" s="21" t="s">
        <v>31</v>
      </c>
      <c r="K2258" s="71">
        <v>53</v>
      </c>
      <c r="L2258" s="20">
        <v>63.39</v>
      </c>
      <c r="M2258" s="20">
        <v>61.47</v>
      </c>
      <c r="N2258" s="22">
        <v>0.969711310932324</v>
      </c>
    </row>
    <row r="2259" spans="1:14">
      <c r="A2259" s="1" t="s">
        <v>1602</v>
      </c>
      <c r="B2259" s="13" t="s">
        <v>1603</v>
      </c>
      <c r="C2259" t="s">
        <v>1609</v>
      </c>
      <c r="D2259" s="7" t="s">
        <v>1605</v>
      </c>
      <c r="E2259" s="13" t="s">
        <v>1540</v>
      </c>
      <c r="H2259" t="s">
        <v>418</v>
      </c>
      <c r="I2259" t="s">
        <v>30</v>
      </c>
      <c r="J2259" s="21" t="s">
        <v>31</v>
      </c>
      <c r="K2259" s="71">
        <v>54</v>
      </c>
      <c r="L2259" s="20">
        <v>47.48</v>
      </c>
      <c r="M2259" s="20">
        <v>45.88</v>
      </c>
      <c r="N2259" s="22">
        <v>0.966301600673968</v>
      </c>
    </row>
    <row r="2260" spans="1:14">
      <c r="A2260" s="1" t="s">
        <v>1602</v>
      </c>
      <c r="B2260" s="13" t="s">
        <v>1603</v>
      </c>
      <c r="C2260" t="s">
        <v>1609</v>
      </c>
      <c r="D2260" s="7" t="s">
        <v>1605</v>
      </c>
      <c r="E2260" s="13" t="s">
        <v>1540</v>
      </c>
      <c r="H2260" t="s">
        <v>418</v>
      </c>
      <c r="I2260" t="s">
        <v>30</v>
      </c>
      <c r="J2260" s="21" t="s">
        <v>31</v>
      </c>
      <c r="K2260" s="71">
        <v>55</v>
      </c>
      <c r="L2260" s="20">
        <v>53.27</v>
      </c>
      <c r="M2260" s="20">
        <v>50.74</v>
      </c>
      <c r="N2260" s="22">
        <v>0.952506100994931</v>
      </c>
    </row>
    <row r="2261" spans="1:14">
      <c r="A2261" s="1" t="s">
        <v>1602</v>
      </c>
      <c r="B2261" s="13" t="s">
        <v>1603</v>
      </c>
      <c r="C2261" t="s">
        <v>1609</v>
      </c>
      <c r="D2261" s="7" t="s">
        <v>1605</v>
      </c>
      <c r="E2261" s="13" t="s">
        <v>1540</v>
      </c>
      <c r="H2261" t="s">
        <v>418</v>
      </c>
      <c r="I2261" t="s">
        <v>30</v>
      </c>
      <c r="J2261" s="21" t="s">
        <v>31</v>
      </c>
      <c r="K2261" s="71">
        <v>56</v>
      </c>
      <c r="L2261" s="20">
        <v>57.09</v>
      </c>
      <c r="M2261" s="20">
        <v>55.89</v>
      </c>
      <c r="N2261" s="22">
        <v>0.978980557015239</v>
      </c>
    </row>
    <row r="2262" spans="1:14">
      <c r="A2262" s="1" t="s">
        <v>1602</v>
      </c>
      <c r="B2262" s="13" t="s">
        <v>1603</v>
      </c>
      <c r="C2262" t="s">
        <v>1609</v>
      </c>
      <c r="D2262" s="7" t="s">
        <v>1605</v>
      </c>
      <c r="E2262" s="13" t="s">
        <v>1540</v>
      </c>
      <c r="H2262" t="s">
        <v>418</v>
      </c>
      <c r="I2262" t="s">
        <v>30</v>
      </c>
      <c r="J2262" s="21" t="s">
        <v>31</v>
      </c>
      <c r="K2262" s="71">
        <v>57</v>
      </c>
      <c r="L2262" s="20">
        <v>57.12</v>
      </c>
      <c r="M2262" s="20">
        <v>55.24</v>
      </c>
      <c r="N2262" s="22">
        <v>0.967086834733894</v>
      </c>
    </row>
    <row r="2263" spans="1:14">
      <c r="A2263" s="1" t="s">
        <v>1602</v>
      </c>
      <c r="B2263" s="13" t="s">
        <v>1603</v>
      </c>
      <c r="C2263" t="s">
        <v>1609</v>
      </c>
      <c r="D2263" s="7" t="s">
        <v>1605</v>
      </c>
      <c r="E2263" s="13" t="s">
        <v>1540</v>
      </c>
      <c r="H2263" t="s">
        <v>418</v>
      </c>
      <c r="I2263" t="s">
        <v>30</v>
      </c>
      <c r="J2263" s="21" t="s">
        <v>31</v>
      </c>
      <c r="K2263" s="71">
        <v>58</v>
      </c>
      <c r="L2263" s="20">
        <v>51.05</v>
      </c>
      <c r="M2263" s="20">
        <v>49.28</v>
      </c>
      <c r="N2263" s="22">
        <v>0.965328109696376</v>
      </c>
    </row>
    <row r="2264" spans="1:14">
      <c r="A2264" s="1" t="s">
        <v>1602</v>
      </c>
      <c r="B2264" s="13" t="s">
        <v>1603</v>
      </c>
      <c r="C2264" t="s">
        <v>1609</v>
      </c>
      <c r="D2264" s="7" t="s">
        <v>1605</v>
      </c>
      <c r="E2264" s="13" t="s">
        <v>1540</v>
      </c>
      <c r="H2264" t="s">
        <v>418</v>
      </c>
      <c r="I2264" t="s">
        <v>30</v>
      </c>
      <c r="J2264" s="21" t="s">
        <v>31</v>
      </c>
      <c r="K2264" s="71">
        <v>59</v>
      </c>
      <c r="L2264" s="20">
        <v>57.77</v>
      </c>
      <c r="M2264" s="20">
        <v>56.22</v>
      </c>
      <c r="N2264" s="22">
        <v>0.973169465120305</v>
      </c>
    </row>
    <row r="2265" spans="1:14">
      <c r="A2265" s="1" t="s">
        <v>1602</v>
      </c>
      <c r="B2265" s="13" t="s">
        <v>1603</v>
      </c>
      <c r="C2265" t="s">
        <v>1610</v>
      </c>
      <c r="D2265" s="7" t="s">
        <v>1605</v>
      </c>
      <c r="E2265" s="13" t="s">
        <v>1540</v>
      </c>
      <c r="H2265" t="s">
        <v>418</v>
      </c>
      <c r="I2265" t="s">
        <v>30</v>
      </c>
      <c r="J2265" s="21" t="s">
        <v>31</v>
      </c>
      <c r="K2265" s="71">
        <v>1</v>
      </c>
      <c r="L2265" s="20">
        <v>59.35</v>
      </c>
      <c r="M2265" s="20">
        <v>56.75</v>
      </c>
      <c r="N2265" s="22">
        <v>0.956192080876158</v>
      </c>
    </row>
    <row r="2266" spans="1:14">
      <c r="A2266" s="1" t="s">
        <v>1602</v>
      </c>
      <c r="B2266" s="13" t="s">
        <v>1603</v>
      </c>
      <c r="C2266" t="s">
        <v>1610</v>
      </c>
      <c r="D2266" s="7" t="s">
        <v>1605</v>
      </c>
      <c r="E2266" s="13" t="s">
        <v>1540</v>
      </c>
      <c r="H2266" t="s">
        <v>418</v>
      </c>
      <c r="I2266" t="s">
        <v>30</v>
      </c>
      <c r="J2266" s="21" t="s">
        <v>31</v>
      </c>
      <c r="K2266" s="71">
        <v>2</v>
      </c>
      <c r="L2266" s="20">
        <v>61.78</v>
      </c>
      <c r="M2266" s="20">
        <v>59.88</v>
      </c>
      <c r="N2266" s="22">
        <v>0.96924571058595</v>
      </c>
    </row>
    <row r="2267" spans="1:14">
      <c r="A2267" s="1" t="s">
        <v>1602</v>
      </c>
      <c r="B2267" s="13" t="s">
        <v>1603</v>
      </c>
      <c r="C2267" t="s">
        <v>1610</v>
      </c>
      <c r="D2267" s="7" t="s">
        <v>1605</v>
      </c>
      <c r="E2267" s="13" t="s">
        <v>1540</v>
      </c>
      <c r="H2267" t="s">
        <v>418</v>
      </c>
      <c r="I2267" t="s">
        <v>30</v>
      </c>
      <c r="J2267" s="21" t="s">
        <v>31</v>
      </c>
      <c r="K2267" s="71">
        <v>3</v>
      </c>
      <c r="L2267" s="20">
        <v>69.25</v>
      </c>
      <c r="M2267" s="20">
        <v>67.14</v>
      </c>
      <c r="N2267" s="22">
        <v>0.969530685920578</v>
      </c>
    </row>
    <row r="2268" spans="1:14">
      <c r="A2268" s="1" t="s">
        <v>1602</v>
      </c>
      <c r="B2268" s="13" t="s">
        <v>1603</v>
      </c>
      <c r="C2268" t="s">
        <v>1610</v>
      </c>
      <c r="D2268" s="7" t="s">
        <v>1605</v>
      </c>
      <c r="E2268" s="13" t="s">
        <v>1540</v>
      </c>
      <c r="H2268" t="s">
        <v>418</v>
      </c>
      <c r="I2268" t="s">
        <v>30</v>
      </c>
      <c r="J2268" s="21" t="s">
        <v>31</v>
      </c>
      <c r="K2268" s="71">
        <v>4</v>
      </c>
      <c r="L2268" s="20">
        <v>63.41</v>
      </c>
      <c r="M2268" s="20">
        <v>61.37</v>
      </c>
      <c r="N2268" s="22">
        <v>0.967828418230563</v>
      </c>
    </row>
    <row r="2269" spans="1:14">
      <c r="A2269" s="1" t="s">
        <v>1602</v>
      </c>
      <c r="B2269" s="13" t="s">
        <v>1603</v>
      </c>
      <c r="C2269" t="s">
        <v>1610</v>
      </c>
      <c r="D2269" s="7" t="s">
        <v>1605</v>
      </c>
      <c r="E2269" s="13" t="s">
        <v>1540</v>
      </c>
      <c r="H2269" t="s">
        <v>418</v>
      </c>
      <c r="I2269" t="s">
        <v>30</v>
      </c>
      <c r="J2269" s="21" t="s">
        <v>31</v>
      </c>
      <c r="K2269" s="71">
        <v>5</v>
      </c>
      <c r="L2269" s="20">
        <v>59.67</v>
      </c>
      <c r="M2269" s="20">
        <v>57.67</v>
      </c>
      <c r="N2269" s="22">
        <v>0.966482319423496</v>
      </c>
    </row>
    <row r="2270" spans="1:14">
      <c r="A2270" s="1" t="s">
        <v>1602</v>
      </c>
      <c r="B2270" s="13" t="s">
        <v>1603</v>
      </c>
      <c r="C2270" t="s">
        <v>1610</v>
      </c>
      <c r="D2270" s="7" t="s">
        <v>1605</v>
      </c>
      <c r="E2270" s="13" t="s">
        <v>1540</v>
      </c>
      <c r="H2270" t="s">
        <v>418</v>
      </c>
      <c r="I2270" t="s">
        <v>30</v>
      </c>
      <c r="J2270" s="21" t="s">
        <v>31</v>
      </c>
      <c r="K2270" s="71">
        <v>6</v>
      </c>
      <c r="L2270" s="20">
        <v>59.82</v>
      </c>
      <c r="M2270" s="20">
        <v>57.9</v>
      </c>
      <c r="N2270" s="22">
        <v>0.9679037111334</v>
      </c>
    </row>
    <row r="2271" spans="1:14">
      <c r="A2271" s="1" t="s">
        <v>1602</v>
      </c>
      <c r="B2271" s="13" t="s">
        <v>1603</v>
      </c>
      <c r="C2271" t="s">
        <v>1610</v>
      </c>
      <c r="D2271" s="7" t="s">
        <v>1605</v>
      </c>
      <c r="E2271" s="13" t="s">
        <v>1540</v>
      </c>
      <c r="H2271" t="s">
        <v>418</v>
      </c>
      <c r="I2271" t="s">
        <v>30</v>
      </c>
      <c r="J2271" s="21" t="s">
        <v>31</v>
      </c>
      <c r="K2271" s="71">
        <v>7</v>
      </c>
      <c r="L2271" s="20">
        <v>62.31</v>
      </c>
      <c r="M2271" s="20">
        <v>60.58</v>
      </c>
      <c r="N2271" s="22">
        <v>0.972235596212486</v>
      </c>
    </row>
    <row r="2272" spans="1:14">
      <c r="A2272" s="1" t="s">
        <v>1602</v>
      </c>
      <c r="B2272" s="13" t="s">
        <v>1603</v>
      </c>
      <c r="C2272" t="s">
        <v>1610</v>
      </c>
      <c r="D2272" s="7" t="s">
        <v>1605</v>
      </c>
      <c r="E2272" s="13" t="s">
        <v>1540</v>
      </c>
      <c r="H2272" t="s">
        <v>418</v>
      </c>
      <c r="I2272" t="s">
        <v>30</v>
      </c>
      <c r="J2272" s="21" t="s">
        <v>31</v>
      </c>
      <c r="K2272" s="71">
        <v>8</v>
      </c>
      <c r="L2272" s="20">
        <v>61.4</v>
      </c>
      <c r="M2272" s="20">
        <v>59.23</v>
      </c>
      <c r="N2272" s="22">
        <v>0.964657980456026</v>
      </c>
    </row>
    <row r="2273" spans="1:14">
      <c r="A2273" s="1" t="s">
        <v>1602</v>
      </c>
      <c r="B2273" s="13" t="s">
        <v>1603</v>
      </c>
      <c r="C2273" t="s">
        <v>1610</v>
      </c>
      <c r="D2273" s="7" t="s">
        <v>1605</v>
      </c>
      <c r="E2273" s="13" t="s">
        <v>1540</v>
      </c>
      <c r="H2273" t="s">
        <v>418</v>
      </c>
      <c r="I2273" t="s">
        <v>30</v>
      </c>
      <c r="J2273" s="21" t="s">
        <v>31</v>
      </c>
      <c r="K2273" s="71">
        <v>9</v>
      </c>
      <c r="L2273" s="20">
        <v>64.72</v>
      </c>
      <c r="M2273" s="20">
        <v>61.66</v>
      </c>
      <c r="N2273" s="22">
        <v>0.952719406674907</v>
      </c>
    </row>
    <row r="2274" spans="1:14">
      <c r="A2274" s="1" t="s">
        <v>1602</v>
      </c>
      <c r="B2274" s="13" t="s">
        <v>1603</v>
      </c>
      <c r="C2274" t="s">
        <v>1610</v>
      </c>
      <c r="D2274" s="7" t="s">
        <v>1605</v>
      </c>
      <c r="E2274" s="13" t="s">
        <v>1540</v>
      </c>
      <c r="H2274" t="s">
        <v>418</v>
      </c>
      <c r="I2274" t="s">
        <v>30</v>
      </c>
      <c r="J2274" s="21" t="s">
        <v>31</v>
      </c>
      <c r="K2274" s="71">
        <v>10</v>
      </c>
      <c r="L2274" s="20">
        <v>62.57</v>
      </c>
      <c r="M2274" s="20">
        <v>59.94</v>
      </c>
      <c r="N2274" s="22">
        <v>0.957967076873901</v>
      </c>
    </row>
    <row r="2275" spans="1:14">
      <c r="A2275" s="1" t="s">
        <v>1602</v>
      </c>
      <c r="B2275" s="13" t="s">
        <v>1603</v>
      </c>
      <c r="C2275" t="s">
        <v>1610</v>
      </c>
      <c r="D2275" s="7" t="s">
        <v>1605</v>
      </c>
      <c r="E2275" s="13" t="s">
        <v>1540</v>
      </c>
      <c r="H2275" t="s">
        <v>418</v>
      </c>
      <c r="I2275" t="s">
        <v>30</v>
      </c>
      <c r="J2275" s="21" t="s">
        <v>31</v>
      </c>
      <c r="K2275" s="71">
        <v>11</v>
      </c>
      <c r="L2275" s="20">
        <v>62.74</v>
      </c>
      <c r="M2275" s="20">
        <v>60.21</v>
      </c>
      <c r="N2275" s="22">
        <v>0.959674848581447</v>
      </c>
    </row>
    <row r="2276" spans="1:14">
      <c r="A2276" s="1" t="s">
        <v>1602</v>
      </c>
      <c r="B2276" s="13" t="s">
        <v>1603</v>
      </c>
      <c r="C2276" t="s">
        <v>1610</v>
      </c>
      <c r="D2276" s="7" t="s">
        <v>1605</v>
      </c>
      <c r="E2276" s="13" t="s">
        <v>1540</v>
      </c>
      <c r="H2276" t="s">
        <v>418</v>
      </c>
      <c r="I2276" t="s">
        <v>30</v>
      </c>
      <c r="J2276" s="21" t="s">
        <v>31</v>
      </c>
      <c r="K2276" s="71">
        <v>12</v>
      </c>
      <c r="L2276" s="20">
        <v>72.66</v>
      </c>
      <c r="M2276" s="20">
        <v>70.5</v>
      </c>
      <c r="N2276" s="22">
        <v>0.97027250206441</v>
      </c>
    </row>
    <row r="2277" spans="1:14">
      <c r="A2277" s="1" t="s">
        <v>1602</v>
      </c>
      <c r="B2277" s="13" t="s">
        <v>1603</v>
      </c>
      <c r="C2277" t="s">
        <v>1611</v>
      </c>
      <c r="D2277" s="7" t="s">
        <v>1605</v>
      </c>
      <c r="E2277" s="13" t="s">
        <v>1540</v>
      </c>
      <c r="H2277" t="s">
        <v>418</v>
      </c>
      <c r="I2277" t="s">
        <v>30</v>
      </c>
      <c r="J2277" s="21" t="s">
        <v>31</v>
      </c>
      <c r="K2277" s="71">
        <v>1</v>
      </c>
      <c r="L2277" s="20">
        <v>67.83</v>
      </c>
      <c r="M2277" s="20">
        <v>64.71</v>
      </c>
      <c r="N2277" s="22">
        <v>0.954002653693056</v>
      </c>
    </row>
    <row r="2278" spans="1:14">
      <c r="A2278" s="1" t="s">
        <v>1602</v>
      </c>
      <c r="B2278" s="13" t="s">
        <v>1603</v>
      </c>
      <c r="C2278" t="s">
        <v>1611</v>
      </c>
      <c r="D2278" s="7" t="s">
        <v>1605</v>
      </c>
      <c r="E2278" s="13" t="s">
        <v>1540</v>
      </c>
      <c r="H2278" t="s">
        <v>418</v>
      </c>
      <c r="I2278" t="s">
        <v>30</v>
      </c>
      <c r="J2278" s="21" t="s">
        <v>31</v>
      </c>
      <c r="K2278" s="71">
        <v>2</v>
      </c>
      <c r="L2278" s="20">
        <v>68.49</v>
      </c>
      <c r="M2278" s="20">
        <v>65.91</v>
      </c>
      <c r="N2278" s="22">
        <v>0.962330267192291</v>
      </c>
    </row>
    <row r="2279" spans="1:14">
      <c r="A2279" s="1" t="s">
        <v>1602</v>
      </c>
      <c r="B2279" s="13" t="s">
        <v>1603</v>
      </c>
      <c r="C2279" t="s">
        <v>1611</v>
      </c>
      <c r="D2279" s="7" t="s">
        <v>1605</v>
      </c>
      <c r="E2279" s="13" t="s">
        <v>1540</v>
      </c>
      <c r="H2279" t="s">
        <v>418</v>
      </c>
      <c r="I2279" t="s">
        <v>30</v>
      </c>
      <c r="J2279" s="21" t="s">
        <v>31</v>
      </c>
      <c r="K2279" s="71">
        <v>3</v>
      </c>
      <c r="L2279" s="20">
        <v>70.27</v>
      </c>
      <c r="M2279" s="20">
        <v>67.48</v>
      </c>
      <c r="N2279" s="22">
        <v>0.960296001138466</v>
      </c>
    </row>
    <row r="2280" spans="1:14">
      <c r="A2280" s="1" t="s">
        <v>1602</v>
      </c>
      <c r="B2280" s="13" t="s">
        <v>1603</v>
      </c>
      <c r="C2280" t="s">
        <v>1611</v>
      </c>
      <c r="D2280" s="7" t="s">
        <v>1605</v>
      </c>
      <c r="E2280" s="13" t="s">
        <v>1540</v>
      </c>
      <c r="H2280" t="s">
        <v>418</v>
      </c>
      <c r="I2280" t="s">
        <v>30</v>
      </c>
      <c r="J2280" s="21" t="s">
        <v>31</v>
      </c>
      <c r="K2280" s="71">
        <v>4</v>
      </c>
      <c r="L2280" s="20">
        <v>70.33</v>
      </c>
      <c r="M2280" s="20">
        <v>67.71</v>
      </c>
      <c r="N2280" s="22">
        <v>0.962747049623205</v>
      </c>
    </row>
    <row r="2281" spans="1:14">
      <c r="A2281" s="1" t="s">
        <v>1602</v>
      </c>
      <c r="B2281" s="13" t="s">
        <v>1603</v>
      </c>
      <c r="C2281" t="s">
        <v>1611</v>
      </c>
      <c r="D2281" s="7" t="s">
        <v>1605</v>
      </c>
      <c r="E2281" s="13" t="s">
        <v>1540</v>
      </c>
      <c r="H2281" t="s">
        <v>418</v>
      </c>
      <c r="I2281" t="s">
        <v>30</v>
      </c>
      <c r="J2281" s="21" t="s">
        <v>31</v>
      </c>
      <c r="K2281" s="71">
        <v>5</v>
      </c>
      <c r="L2281" s="20">
        <v>68.91</v>
      </c>
      <c r="M2281" s="20">
        <v>66.58</v>
      </c>
      <c r="N2281" s="22">
        <v>0.966187781163837</v>
      </c>
    </row>
    <row r="2282" spans="1:14">
      <c r="A2282" s="1" t="s">
        <v>1602</v>
      </c>
      <c r="B2282" s="13" t="s">
        <v>1603</v>
      </c>
      <c r="C2282" t="s">
        <v>1611</v>
      </c>
      <c r="D2282" s="7" t="s">
        <v>1605</v>
      </c>
      <c r="E2282" s="13" t="s">
        <v>1540</v>
      </c>
      <c r="H2282" t="s">
        <v>418</v>
      </c>
      <c r="I2282" t="s">
        <v>30</v>
      </c>
      <c r="J2282" s="21" t="s">
        <v>31</v>
      </c>
      <c r="K2282" s="71">
        <v>6</v>
      </c>
      <c r="L2282" s="20">
        <v>69.93</v>
      </c>
      <c r="M2282" s="20">
        <v>67.35</v>
      </c>
      <c r="N2282" s="22">
        <v>0.963105963105963</v>
      </c>
    </row>
    <row r="2283" spans="1:14">
      <c r="A2283" s="1" t="s">
        <v>1602</v>
      </c>
      <c r="B2283" s="13" t="s">
        <v>1603</v>
      </c>
      <c r="C2283" t="s">
        <v>1611</v>
      </c>
      <c r="D2283" s="7" t="s">
        <v>1605</v>
      </c>
      <c r="E2283" s="13" t="s">
        <v>1540</v>
      </c>
      <c r="H2283" t="s">
        <v>418</v>
      </c>
      <c r="I2283" t="s">
        <v>30</v>
      </c>
      <c r="J2283" s="21" t="s">
        <v>31</v>
      </c>
      <c r="K2283" s="71">
        <v>7</v>
      </c>
      <c r="L2283" s="20">
        <v>68.79</v>
      </c>
      <c r="M2283" s="20">
        <v>66.63</v>
      </c>
      <c r="N2283" s="22">
        <v>0.96860008722198</v>
      </c>
    </row>
    <row r="2284" spans="1:14">
      <c r="A2284" s="1" t="s">
        <v>1602</v>
      </c>
      <c r="B2284" s="13" t="s">
        <v>1603</v>
      </c>
      <c r="C2284" t="s">
        <v>1611</v>
      </c>
      <c r="D2284" s="7" t="s">
        <v>1605</v>
      </c>
      <c r="E2284" s="13" t="s">
        <v>1540</v>
      </c>
      <c r="H2284" t="s">
        <v>418</v>
      </c>
      <c r="I2284" t="s">
        <v>30</v>
      </c>
      <c r="J2284" s="21" t="s">
        <v>31</v>
      </c>
      <c r="K2284" s="71">
        <v>8</v>
      </c>
      <c r="L2284" s="20">
        <v>70.76</v>
      </c>
      <c r="M2284" s="20">
        <v>67.9</v>
      </c>
      <c r="N2284" s="22">
        <v>0.959581684567552</v>
      </c>
    </row>
    <row r="2285" spans="1:14">
      <c r="A2285" s="1" t="s">
        <v>1602</v>
      </c>
      <c r="B2285" s="13" t="s">
        <v>1603</v>
      </c>
      <c r="C2285" t="s">
        <v>1611</v>
      </c>
      <c r="D2285" s="7" t="s">
        <v>1605</v>
      </c>
      <c r="E2285" s="13" t="s">
        <v>1540</v>
      </c>
      <c r="H2285" t="s">
        <v>418</v>
      </c>
      <c r="I2285" t="s">
        <v>30</v>
      </c>
      <c r="J2285" s="21" t="s">
        <v>31</v>
      </c>
      <c r="K2285" s="71">
        <v>9</v>
      </c>
      <c r="L2285" s="20">
        <v>61.67</v>
      </c>
      <c r="M2285" s="20">
        <v>59.35</v>
      </c>
      <c r="N2285" s="22">
        <v>0.962380411869629</v>
      </c>
    </row>
    <row r="2286" spans="1:14">
      <c r="A2286" s="1" t="s">
        <v>1602</v>
      </c>
      <c r="B2286" s="13" t="s">
        <v>1603</v>
      </c>
      <c r="C2286" t="s">
        <v>1611</v>
      </c>
      <c r="D2286" s="7" t="s">
        <v>1605</v>
      </c>
      <c r="E2286" s="13" t="s">
        <v>1540</v>
      </c>
      <c r="H2286" t="s">
        <v>418</v>
      </c>
      <c r="I2286" t="s">
        <v>30</v>
      </c>
      <c r="J2286" s="21" t="s">
        <v>31</v>
      </c>
      <c r="K2286" s="71">
        <v>10</v>
      </c>
      <c r="L2286" s="20">
        <v>58.05</v>
      </c>
      <c r="M2286" s="20">
        <v>55.03</v>
      </c>
      <c r="N2286" s="22">
        <v>0.947975882859604</v>
      </c>
    </row>
    <row r="2287" spans="1:14">
      <c r="A2287" s="1" t="s">
        <v>1602</v>
      </c>
      <c r="B2287" s="13" t="s">
        <v>1603</v>
      </c>
      <c r="C2287" t="s">
        <v>1611</v>
      </c>
      <c r="D2287" s="7" t="s">
        <v>1605</v>
      </c>
      <c r="E2287" s="13" t="s">
        <v>1540</v>
      </c>
      <c r="H2287" t="s">
        <v>418</v>
      </c>
      <c r="I2287" t="s">
        <v>30</v>
      </c>
      <c r="J2287" s="21" t="s">
        <v>31</v>
      </c>
      <c r="K2287" s="71">
        <v>11</v>
      </c>
      <c r="L2287" s="20">
        <v>57.19</v>
      </c>
      <c r="M2287" s="20">
        <v>55.09</v>
      </c>
      <c r="N2287" s="22">
        <v>0.96328029375765</v>
      </c>
    </row>
    <row r="2288" spans="1:14">
      <c r="A2288" s="1" t="s">
        <v>1602</v>
      </c>
      <c r="B2288" s="13" t="s">
        <v>1603</v>
      </c>
      <c r="C2288" t="s">
        <v>1611</v>
      </c>
      <c r="D2288" s="7" t="s">
        <v>1605</v>
      </c>
      <c r="E2288" s="13" t="s">
        <v>1540</v>
      </c>
      <c r="H2288" t="s">
        <v>418</v>
      </c>
      <c r="I2288" t="s">
        <v>30</v>
      </c>
      <c r="J2288" s="21" t="s">
        <v>31</v>
      </c>
      <c r="K2288" s="71">
        <v>12</v>
      </c>
      <c r="L2288" s="20">
        <v>60.23</v>
      </c>
      <c r="M2288" s="20">
        <v>58.56</v>
      </c>
      <c r="N2288" s="22">
        <v>0.972272953677569</v>
      </c>
    </row>
    <row r="2289" spans="1:14">
      <c r="A2289" s="1" t="s">
        <v>1602</v>
      </c>
      <c r="B2289" s="13" t="s">
        <v>1603</v>
      </c>
      <c r="C2289" t="s">
        <v>1611</v>
      </c>
      <c r="D2289" s="7" t="s">
        <v>1605</v>
      </c>
      <c r="E2289" s="13" t="s">
        <v>1540</v>
      </c>
      <c r="H2289" t="s">
        <v>418</v>
      </c>
      <c r="I2289" t="s">
        <v>30</v>
      </c>
      <c r="J2289" s="21" t="s">
        <v>31</v>
      </c>
      <c r="K2289" s="71">
        <v>13</v>
      </c>
      <c r="L2289" s="20">
        <v>56.34</v>
      </c>
      <c r="M2289" s="20">
        <v>53.3</v>
      </c>
      <c r="N2289" s="22">
        <v>0.946041888533901</v>
      </c>
    </row>
    <row r="2290" spans="1:14">
      <c r="A2290" s="1" t="s">
        <v>1602</v>
      </c>
      <c r="B2290" s="13" t="s">
        <v>1603</v>
      </c>
      <c r="C2290" t="s">
        <v>1611</v>
      </c>
      <c r="D2290" s="7" t="s">
        <v>1605</v>
      </c>
      <c r="E2290" s="13" t="s">
        <v>1540</v>
      </c>
      <c r="H2290" t="s">
        <v>418</v>
      </c>
      <c r="I2290" t="s">
        <v>30</v>
      </c>
      <c r="J2290" s="21" t="s">
        <v>31</v>
      </c>
      <c r="K2290" s="71">
        <v>14</v>
      </c>
      <c r="L2290" s="20">
        <v>49.43</v>
      </c>
      <c r="M2290" s="20">
        <v>46.73</v>
      </c>
      <c r="N2290" s="22">
        <v>0.945377301234068</v>
      </c>
    </row>
    <row r="2291" spans="1:14">
      <c r="A2291" s="1" t="s">
        <v>1602</v>
      </c>
      <c r="B2291" s="13" t="s">
        <v>1603</v>
      </c>
      <c r="C2291" t="s">
        <v>1611</v>
      </c>
      <c r="D2291" s="7" t="s">
        <v>1605</v>
      </c>
      <c r="E2291" s="13" t="s">
        <v>1540</v>
      </c>
      <c r="H2291" t="s">
        <v>418</v>
      </c>
      <c r="I2291" t="s">
        <v>30</v>
      </c>
      <c r="J2291" s="21" t="s">
        <v>31</v>
      </c>
      <c r="K2291" s="71">
        <v>15</v>
      </c>
      <c r="L2291" s="20">
        <v>66.26</v>
      </c>
      <c r="M2291" s="20">
        <v>64.33</v>
      </c>
      <c r="N2291" s="22">
        <v>0.97087232115907</v>
      </c>
    </row>
    <row r="2292" spans="1:14">
      <c r="A2292" s="1" t="s">
        <v>1602</v>
      </c>
      <c r="B2292" s="13" t="s">
        <v>1603</v>
      </c>
      <c r="C2292" t="s">
        <v>1611</v>
      </c>
      <c r="D2292" s="7" t="s">
        <v>1605</v>
      </c>
      <c r="E2292" s="13" t="s">
        <v>1540</v>
      </c>
      <c r="H2292" t="s">
        <v>418</v>
      </c>
      <c r="I2292" t="s">
        <v>30</v>
      </c>
      <c r="J2292" s="21" t="s">
        <v>31</v>
      </c>
      <c r="K2292" s="71">
        <v>16</v>
      </c>
      <c r="L2292" s="20">
        <v>50.78</v>
      </c>
      <c r="M2292" s="20">
        <v>48.04</v>
      </c>
      <c r="N2292" s="22">
        <v>0.946041748719968</v>
      </c>
    </row>
    <row r="2293" spans="1:14">
      <c r="A2293" s="1" t="s">
        <v>1602</v>
      </c>
      <c r="B2293" s="13" t="s">
        <v>1603</v>
      </c>
      <c r="C2293" t="s">
        <v>1611</v>
      </c>
      <c r="D2293" s="7" t="s">
        <v>1605</v>
      </c>
      <c r="E2293" s="13" t="s">
        <v>1540</v>
      </c>
      <c r="H2293" t="s">
        <v>418</v>
      </c>
      <c r="I2293" t="s">
        <v>30</v>
      </c>
      <c r="J2293" s="21" t="s">
        <v>31</v>
      </c>
      <c r="K2293" s="71">
        <v>17</v>
      </c>
      <c r="L2293" s="20">
        <v>69.73</v>
      </c>
      <c r="M2293" s="20">
        <v>67.27</v>
      </c>
      <c r="N2293" s="22">
        <v>0.964721066972609</v>
      </c>
    </row>
    <row r="2294" spans="1:14">
      <c r="A2294" s="1" t="s">
        <v>1602</v>
      </c>
      <c r="B2294" s="13" t="s">
        <v>1603</v>
      </c>
      <c r="C2294" t="s">
        <v>1611</v>
      </c>
      <c r="D2294" s="7" t="s">
        <v>1605</v>
      </c>
      <c r="E2294" s="13" t="s">
        <v>1540</v>
      </c>
      <c r="H2294" t="s">
        <v>418</v>
      </c>
      <c r="I2294" t="s">
        <v>30</v>
      </c>
      <c r="J2294" s="21" t="s">
        <v>31</v>
      </c>
      <c r="K2294" s="71">
        <v>18</v>
      </c>
      <c r="L2294" s="20">
        <v>62.07</v>
      </c>
      <c r="M2294" s="20">
        <v>59.71</v>
      </c>
      <c r="N2294" s="22">
        <v>0.96197841147092</v>
      </c>
    </row>
    <row r="2295" spans="1:14">
      <c r="A2295" s="1" t="s">
        <v>1602</v>
      </c>
      <c r="B2295" s="13" t="s">
        <v>1603</v>
      </c>
      <c r="C2295" t="s">
        <v>1611</v>
      </c>
      <c r="D2295" s="7" t="s">
        <v>1605</v>
      </c>
      <c r="E2295" s="13" t="s">
        <v>1540</v>
      </c>
      <c r="H2295" t="s">
        <v>418</v>
      </c>
      <c r="I2295" t="s">
        <v>30</v>
      </c>
      <c r="J2295" s="21" t="s">
        <v>31</v>
      </c>
      <c r="K2295" s="71">
        <v>19</v>
      </c>
      <c r="L2295" s="20">
        <v>58.85</v>
      </c>
      <c r="M2295" s="20">
        <v>56.9</v>
      </c>
      <c r="N2295" s="22">
        <v>0.966864910790144</v>
      </c>
    </row>
    <row r="2296" spans="1:14">
      <c r="A2296" s="1" t="s">
        <v>1602</v>
      </c>
      <c r="B2296" s="13" t="s">
        <v>1603</v>
      </c>
      <c r="C2296" t="s">
        <v>1611</v>
      </c>
      <c r="D2296" s="7" t="s">
        <v>1605</v>
      </c>
      <c r="E2296" s="13" t="s">
        <v>1540</v>
      </c>
      <c r="H2296" t="s">
        <v>418</v>
      </c>
      <c r="I2296" t="s">
        <v>30</v>
      </c>
      <c r="J2296" s="21" t="s">
        <v>31</v>
      </c>
      <c r="K2296" s="71">
        <v>20</v>
      </c>
      <c r="L2296" s="20">
        <v>64.64</v>
      </c>
      <c r="M2296" s="20">
        <v>62.63</v>
      </c>
      <c r="N2296" s="22">
        <v>0.968904702970297</v>
      </c>
    </row>
    <row r="2297" spans="1:14">
      <c r="A2297" s="1" t="s">
        <v>1602</v>
      </c>
      <c r="B2297" s="13" t="s">
        <v>1603</v>
      </c>
      <c r="C2297" t="s">
        <v>1612</v>
      </c>
      <c r="D2297" s="7" t="s">
        <v>1605</v>
      </c>
      <c r="E2297" s="13" t="s">
        <v>1540</v>
      </c>
      <c r="H2297" t="s">
        <v>418</v>
      </c>
      <c r="I2297" t="s">
        <v>30</v>
      </c>
      <c r="J2297" s="21" t="s">
        <v>31</v>
      </c>
      <c r="K2297" s="71">
        <v>1</v>
      </c>
      <c r="L2297" s="20">
        <v>42.71</v>
      </c>
      <c r="M2297" s="20">
        <v>40.32</v>
      </c>
      <c r="N2297" s="22">
        <v>0.944041208147975</v>
      </c>
    </row>
    <row r="2298" spans="1:14">
      <c r="A2298" s="1" t="s">
        <v>1602</v>
      </c>
      <c r="B2298" s="13" t="s">
        <v>1603</v>
      </c>
      <c r="C2298" t="s">
        <v>1612</v>
      </c>
      <c r="D2298" s="7" t="s">
        <v>1605</v>
      </c>
      <c r="E2298" s="13" t="s">
        <v>1540</v>
      </c>
      <c r="H2298" t="s">
        <v>418</v>
      </c>
      <c r="I2298" t="s">
        <v>30</v>
      </c>
      <c r="J2298" s="21" t="s">
        <v>31</v>
      </c>
      <c r="K2298" s="71">
        <v>2</v>
      </c>
      <c r="L2298" s="20">
        <v>43.92</v>
      </c>
      <c r="M2298" s="20">
        <v>42.37</v>
      </c>
      <c r="N2298" s="22">
        <v>0.964708561020036</v>
      </c>
    </row>
    <row r="2299" spans="1:14">
      <c r="A2299" s="1" t="s">
        <v>1602</v>
      </c>
      <c r="B2299" s="13" t="s">
        <v>1603</v>
      </c>
      <c r="C2299" t="s">
        <v>1612</v>
      </c>
      <c r="D2299" s="7" t="s">
        <v>1605</v>
      </c>
      <c r="E2299" s="13" t="s">
        <v>1540</v>
      </c>
      <c r="H2299" t="s">
        <v>418</v>
      </c>
      <c r="I2299" t="s">
        <v>30</v>
      </c>
      <c r="J2299" s="21" t="s">
        <v>31</v>
      </c>
      <c r="K2299" s="71">
        <v>3</v>
      </c>
      <c r="L2299" s="20">
        <v>62.49</v>
      </c>
      <c r="M2299" s="20">
        <v>60.41</v>
      </c>
      <c r="N2299" s="22">
        <v>0.966714674347896</v>
      </c>
    </row>
    <row r="2300" spans="1:14">
      <c r="A2300" s="1" t="s">
        <v>1602</v>
      </c>
      <c r="B2300" s="13" t="s">
        <v>1603</v>
      </c>
      <c r="C2300" t="s">
        <v>1612</v>
      </c>
      <c r="D2300" s="7" t="s">
        <v>1605</v>
      </c>
      <c r="E2300" s="13" t="s">
        <v>1540</v>
      </c>
      <c r="H2300" t="s">
        <v>418</v>
      </c>
      <c r="I2300" t="s">
        <v>30</v>
      </c>
      <c r="J2300" s="21" t="s">
        <v>31</v>
      </c>
      <c r="K2300" s="71">
        <v>4</v>
      </c>
      <c r="L2300" s="20">
        <v>69.31</v>
      </c>
      <c r="M2300" s="20">
        <v>67.36</v>
      </c>
      <c r="N2300" s="22">
        <v>0.971865531669312</v>
      </c>
    </row>
    <row r="2301" spans="1:14">
      <c r="A2301" s="1" t="s">
        <v>1602</v>
      </c>
      <c r="B2301" s="13" t="s">
        <v>1603</v>
      </c>
      <c r="C2301" t="s">
        <v>1612</v>
      </c>
      <c r="D2301" s="7" t="s">
        <v>1605</v>
      </c>
      <c r="E2301" s="13" t="s">
        <v>1540</v>
      </c>
      <c r="H2301" t="s">
        <v>418</v>
      </c>
      <c r="I2301" t="s">
        <v>30</v>
      </c>
      <c r="J2301" s="21" t="s">
        <v>31</v>
      </c>
      <c r="K2301" s="71">
        <v>5</v>
      </c>
      <c r="L2301" s="20">
        <v>69.47</v>
      </c>
      <c r="M2301" s="20">
        <v>67.85</v>
      </c>
      <c r="N2301" s="22">
        <v>0.976680581545991</v>
      </c>
    </row>
    <row r="2302" spans="1:14">
      <c r="A2302" s="1" t="s">
        <v>1602</v>
      </c>
      <c r="B2302" s="13" t="s">
        <v>1603</v>
      </c>
      <c r="C2302" t="s">
        <v>1612</v>
      </c>
      <c r="D2302" s="7" t="s">
        <v>1605</v>
      </c>
      <c r="E2302" s="13" t="s">
        <v>1540</v>
      </c>
      <c r="H2302" t="s">
        <v>418</v>
      </c>
      <c r="I2302" t="s">
        <v>30</v>
      </c>
      <c r="J2302" s="21" t="s">
        <v>31</v>
      </c>
      <c r="K2302" s="71">
        <v>6</v>
      </c>
      <c r="L2302" s="20">
        <v>65.88</v>
      </c>
      <c r="M2302" s="20">
        <v>64.48</v>
      </c>
      <c r="N2302" s="22">
        <v>0.978749241044323</v>
      </c>
    </row>
    <row r="2303" spans="1:14">
      <c r="A2303" s="1" t="s">
        <v>1602</v>
      </c>
      <c r="B2303" s="13" t="s">
        <v>1603</v>
      </c>
      <c r="C2303" t="s">
        <v>1612</v>
      </c>
      <c r="D2303" s="7" t="s">
        <v>1605</v>
      </c>
      <c r="E2303" s="13" t="s">
        <v>1540</v>
      </c>
      <c r="H2303" t="s">
        <v>418</v>
      </c>
      <c r="I2303" t="s">
        <v>30</v>
      </c>
      <c r="J2303" s="21" t="s">
        <v>31</v>
      </c>
      <c r="K2303" s="71">
        <v>7</v>
      </c>
      <c r="L2303" s="20">
        <v>61.89</v>
      </c>
      <c r="M2303" s="20">
        <v>59.07</v>
      </c>
      <c r="N2303" s="22">
        <v>0.95443528841493</v>
      </c>
    </row>
    <row r="2304" spans="1:14">
      <c r="A2304" s="1" t="s">
        <v>1602</v>
      </c>
      <c r="B2304" s="13" t="s">
        <v>1603</v>
      </c>
      <c r="C2304" t="s">
        <v>1612</v>
      </c>
      <c r="D2304" s="7" t="s">
        <v>1605</v>
      </c>
      <c r="E2304" s="13" t="s">
        <v>1540</v>
      </c>
      <c r="H2304" t="s">
        <v>418</v>
      </c>
      <c r="I2304" t="s">
        <v>30</v>
      </c>
      <c r="J2304" s="21" t="s">
        <v>31</v>
      </c>
      <c r="K2304" s="71">
        <v>8</v>
      </c>
      <c r="L2304" s="20">
        <v>72.68</v>
      </c>
      <c r="M2304" s="20">
        <v>71.47</v>
      </c>
      <c r="N2304" s="22">
        <v>0.983351678591084</v>
      </c>
    </row>
    <row r="2305" spans="1:14">
      <c r="A2305" s="1" t="s">
        <v>1602</v>
      </c>
      <c r="B2305" s="13" t="s">
        <v>1603</v>
      </c>
      <c r="C2305" t="s">
        <v>1612</v>
      </c>
      <c r="D2305" s="7" t="s">
        <v>1605</v>
      </c>
      <c r="E2305" s="13" t="s">
        <v>1540</v>
      </c>
      <c r="H2305" t="s">
        <v>418</v>
      </c>
      <c r="I2305" t="s">
        <v>30</v>
      </c>
      <c r="J2305" s="21" t="s">
        <v>31</v>
      </c>
      <c r="K2305" s="71">
        <v>9</v>
      </c>
      <c r="L2305" s="20">
        <v>56.15</v>
      </c>
      <c r="M2305" s="20">
        <v>54.29</v>
      </c>
      <c r="N2305" s="22">
        <v>0.966874443455031</v>
      </c>
    </row>
    <row r="2306" spans="1:14">
      <c r="A2306" s="1" t="s">
        <v>1602</v>
      </c>
      <c r="B2306" s="13" t="s">
        <v>1603</v>
      </c>
      <c r="C2306" t="s">
        <v>1612</v>
      </c>
      <c r="D2306" s="7" t="s">
        <v>1605</v>
      </c>
      <c r="E2306" s="13" t="s">
        <v>1540</v>
      </c>
      <c r="H2306" t="s">
        <v>418</v>
      </c>
      <c r="I2306" t="s">
        <v>30</v>
      </c>
      <c r="J2306" s="21" t="s">
        <v>31</v>
      </c>
      <c r="K2306" s="71">
        <v>10</v>
      </c>
      <c r="L2306" s="20">
        <v>62.58</v>
      </c>
      <c r="M2306" s="20">
        <v>60.57</v>
      </c>
      <c r="N2306" s="22">
        <v>0.967881112176414</v>
      </c>
    </row>
    <row r="2307" spans="1:14">
      <c r="A2307" s="1" t="s">
        <v>1602</v>
      </c>
      <c r="B2307" s="13" t="s">
        <v>1603</v>
      </c>
      <c r="C2307" t="s">
        <v>1612</v>
      </c>
      <c r="D2307" s="7" t="s">
        <v>1605</v>
      </c>
      <c r="E2307" s="13" t="s">
        <v>1540</v>
      </c>
      <c r="H2307" t="s">
        <v>418</v>
      </c>
      <c r="I2307" t="s">
        <v>30</v>
      </c>
      <c r="J2307" s="21" t="s">
        <v>31</v>
      </c>
      <c r="K2307" s="71">
        <v>11</v>
      </c>
      <c r="L2307" s="20">
        <v>57.67</v>
      </c>
      <c r="M2307" s="20">
        <v>55.47</v>
      </c>
      <c r="N2307" s="22">
        <v>0.961851916074215</v>
      </c>
    </row>
    <row r="2308" spans="1:14">
      <c r="A2308" s="1" t="s">
        <v>1602</v>
      </c>
      <c r="B2308" s="13" t="s">
        <v>1603</v>
      </c>
      <c r="C2308" t="s">
        <v>1612</v>
      </c>
      <c r="D2308" s="7" t="s">
        <v>1605</v>
      </c>
      <c r="E2308" s="13" t="s">
        <v>1540</v>
      </c>
      <c r="H2308" t="s">
        <v>418</v>
      </c>
      <c r="I2308" t="s">
        <v>30</v>
      </c>
      <c r="J2308" s="21" t="s">
        <v>31</v>
      </c>
      <c r="K2308" s="71">
        <v>12</v>
      </c>
      <c r="L2308" s="20">
        <v>51.87</v>
      </c>
      <c r="M2308" s="20">
        <v>48.44</v>
      </c>
      <c r="N2308" s="22">
        <v>0.93387314439946</v>
      </c>
    </row>
    <row r="2309" spans="1:14">
      <c r="A2309" s="1" t="s">
        <v>1602</v>
      </c>
      <c r="B2309" s="13" t="s">
        <v>1603</v>
      </c>
      <c r="C2309" t="s">
        <v>1612</v>
      </c>
      <c r="D2309" s="7" t="s">
        <v>1605</v>
      </c>
      <c r="E2309" s="13" t="s">
        <v>1540</v>
      </c>
      <c r="H2309" t="s">
        <v>418</v>
      </c>
      <c r="I2309" t="s">
        <v>30</v>
      </c>
      <c r="J2309" s="21" t="s">
        <v>31</v>
      </c>
      <c r="K2309" s="71">
        <v>13</v>
      </c>
      <c r="L2309" s="20">
        <v>47.78</v>
      </c>
      <c r="M2309" s="20">
        <v>43.72</v>
      </c>
      <c r="N2309" s="22">
        <v>0.915027208036835</v>
      </c>
    </row>
    <row r="2310" spans="1:14">
      <c r="A2310" s="1" t="s">
        <v>1602</v>
      </c>
      <c r="B2310" s="13" t="s">
        <v>1603</v>
      </c>
      <c r="C2310" t="s">
        <v>1612</v>
      </c>
      <c r="D2310" s="7" t="s">
        <v>1605</v>
      </c>
      <c r="E2310" s="13" t="s">
        <v>1540</v>
      </c>
      <c r="H2310" t="s">
        <v>418</v>
      </c>
      <c r="I2310" t="s">
        <v>30</v>
      </c>
      <c r="J2310" s="21" t="s">
        <v>31</v>
      </c>
      <c r="K2310" s="71">
        <v>14</v>
      </c>
      <c r="L2310" s="20">
        <v>55.61</v>
      </c>
      <c r="M2310" s="20">
        <v>52.01</v>
      </c>
      <c r="N2310" s="22">
        <v>0.935263441827009</v>
      </c>
    </row>
    <row r="2311" spans="1:14">
      <c r="A2311" s="1" t="s">
        <v>1602</v>
      </c>
      <c r="B2311" s="13" t="s">
        <v>1603</v>
      </c>
      <c r="C2311" t="s">
        <v>1612</v>
      </c>
      <c r="D2311" s="7" t="s">
        <v>1605</v>
      </c>
      <c r="E2311" s="13" t="s">
        <v>1540</v>
      </c>
      <c r="H2311" t="s">
        <v>418</v>
      </c>
      <c r="I2311" t="s">
        <v>30</v>
      </c>
      <c r="J2311" s="21" t="s">
        <v>31</v>
      </c>
      <c r="K2311" s="71">
        <v>15</v>
      </c>
      <c r="L2311" s="20">
        <v>59.94</v>
      </c>
      <c r="M2311" s="20">
        <v>58.58</v>
      </c>
      <c r="N2311" s="22">
        <v>0.977310643977311</v>
      </c>
    </row>
    <row r="2312" spans="1:14">
      <c r="A2312" s="1" t="s">
        <v>1602</v>
      </c>
      <c r="B2312" s="13" t="s">
        <v>1603</v>
      </c>
      <c r="C2312" t="s">
        <v>1612</v>
      </c>
      <c r="D2312" s="7" t="s">
        <v>1605</v>
      </c>
      <c r="E2312" s="13" t="s">
        <v>1540</v>
      </c>
      <c r="H2312" t="s">
        <v>418</v>
      </c>
      <c r="I2312" t="s">
        <v>30</v>
      </c>
      <c r="J2312" s="21" t="s">
        <v>31</v>
      </c>
      <c r="K2312" s="71">
        <v>16</v>
      </c>
      <c r="L2312" s="20">
        <v>61.77</v>
      </c>
      <c r="M2312" s="20">
        <v>60.46</v>
      </c>
      <c r="N2312" s="22">
        <v>0.978792293993848</v>
      </c>
    </row>
    <row r="2313" spans="1:14">
      <c r="A2313" s="1" t="s">
        <v>1602</v>
      </c>
      <c r="B2313" s="13" t="s">
        <v>1603</v>
      </c>
      <c r="C2313" t="s">
        <v>1612</v>
      </c>
      <c r="D2313" s="7" t="s">
        <v>1605</v>
      </c>
      <c r="E2313" s="13" t="s">
        <v>1540</v>
      </c>
      <c r="H2313" t="s">
        <v>418</v>
      </c>
      <c r="I2313" t="s">
        <v>30</v>
      </c>
      <c r="J2313" s="21" t="s">
        <v>31</v>
      </c>
      <c r="K2313" s="71">
        <v>17</v>
      </c>
      <c r="L2313" s="20">
        <v>69.45</v>
      </c>
      <c r="M2313" s="20">
        <v>68.48</v>
      </c>
      <c r="N2313" s="22">
        <v>0.986033117350612</v>
      </c>
    </row>
    <row r="2314" spans="1:14">
      <c r="A2314" s="1" t="s">
        <v>1602</v>
      </c>
      <c r="B2314" s="13" t="s">
        <v>1603</v>
      </c>
      <c r="C2314" t="s">
        <v>1612</v>
      </c>
      <c r="D2314" s="7" t="s">
        <v>1605</v>
      </c>
      <c r="E2314" s="13" t="s">
        <v>1540</v>
      </c>
      <c r="H2314" t="s">
        <v>418</v>
      </c>
      <c r="I2314" t="s">
        <v>30</v>
      </c>
      <c r="J2314" s="21" t="s">
        <v>31</v>
      </c>
      <c r="K2314" s="71">
        <v>18</v>
      </c>
      <c r="L2314" s="20">
        <v>62.46</v>
      </c>
      <c r="M2314" s="20">
        <v>60.89</v>
      </c>
      <c r="N2314" s="22">
        <v>0.974863912904259</v>
      </c>
    </row>
    <row r="2315" spans="1:14">
      <c r="A2315" s="1" t="s">
        <v>1602</v>
      </c>
      <c r="B2315" s="13" t="s">
        <v>1603</v>
      </c>
      <c r="C2315" t="s">
        <v>1612</v>
      </c>
      <c r="D2315" s="7" t="s">
        <v>1605</v>
      </c>
      <c r="E2315" s="13" t="s">
        <v>1540</v>
      </c>
      <c r="H2315" t="s">
        <v>418</v>
      </c>
      <c r="I2315" t="s">
        <v>30</v>
      </c>
      <c r="J2315" s="21" t="s">
        <v>31</v>
      </c>
      <c r="K2315" s="71">
        <v>19</v>
      </c>
      <c r="L2315" s="20">
        <v>51.83</v>
      </c>
      <c r="M2315" s="20">
        <v>49.61</v>
      </c>
      <c r="N2315" s="22">
        <v>0.957167663515339</v>
      </c>
    </row>
    <row r="2316" spans="1:14">
      <c r="A2316" s="1" t="s">
        <v>1602</v>
      </c>
      <c r="B2316" s="13" t="s">
        <v>1603</v>
      </c>
      <c r="C2316" t="s">
        <v>1612</v>
      </c>
      <c r="D2316" s="7" t="s">
        <v>1605</v>
      </c>
      <c r="E2316" s="13" t="s">
        <v>1540</v>
      </c>
      <c r="H2316" t="s">
        <v>418</v>
      </c>
      <c r="I2316" t="s">
        <v>30</v>
      </c>
      <c r="J2316" s="21" t="s">
        <v>31</v>
      </c>
      <c r="K2316" s="71">
        <v>20</v>
      </c>
      <c r="L2316" s="20">
        <v>44.51</v>
      </c>
      <c r="M2316" s="20">
        <v>42.66</v>
      </c>
      <c r="N2316" s="22">
        <v>0.958436306447989</v>
      </c>
    </row>
    <row r="2317" spans="1:14">
      <c r="A2317" s="1" t="s">
        <v>1602</v>
      </c>
      <c r="B2317" s="13" t="s">
        <v>1603</v>
      </c>
      <c r="C2317" t="s">
        <v>1612</v>
      </c>
      <c r="D2317" s="7" t="s">
        <v>1605</v>
      </c>
      <c r="E2317" s="13" t="s">
        <v>1540</v>
      </c>
      <c r="H2317" t="s">
        <v>418</v>
      </c>
      <c r="I2317" t="s">
        <v>30</v>
      </c>
      <c r="J2317" s="21" t="s">
        <v>31</v>
      </c>
      <c r="K2317" s="71">
        <v>21</v>
      </c>
      <c r="L2317" s="20">
        <v>65.08</v>
      </c>
      <c r="M2317" s="20">
        <v>63.35</v>
      </c>
      <c r="N2317" s="22">
        <v>0.973417332513829</v>
      </c>
    </row>
    <row r="2318" spans="1:14">
      <c r="A2318" s="1" t="s">
        <v>1602</v>
      </c>
      <c r="B2318" s="13" t="s">
        <v>1603</v>
      </c>
      <c r="C2318" t="s">
        <v>1612</v>
      </c>
      <c r="D2318" s="7" t="s">
        <v>1605</v>
      </c>
      <c r="E2318" s="13" t="s">
        <v>1540</v>
      </c>
      <c r="H2318" t="s">
        <v>418</v>
      </c>
      <c r="I2318" t="s">
        <v>30</v>
      </c>
      <c r="J2318" s="21" t="s">
        <v>31</v>
      </c>
      <c r="K2318" s="71">
        <v>22</v>
      </c>
      <c r="L2318" s="20">
        <v>69.24</v>
      </c>
      <c r="M2318" s="20">
        <v>67.84</v>
      </c>
      <c r="N2318" s="22">
        <v>0.979780473714616</v>
      </c>
    </row>
    <row r="2319" spans="1:14">
      <c r="A2319" s="1" t="s">
        <v>1602</v>
      </c>
      <c r="B2319" s="13" t="s">
        <v>1603</v>
      </c>
      <c r="C2319" t="s">
        <v>1612</v>
      </c>
      <c r="D2319" s="7" t="s">
        <v>1605</v>
      </c>
      <c r="E2319" s="13" t="s">
        <v>1540</v>
      </c>
      <c r="H2319" t="s">
        <v>418</v>
      </c>
      <c r="I2319" t="s">
        <v>30</v>
      </c>
      <c r="J2319" s="21" t="s">
        <v>31</v>
      </c>
      <c r="K2319" s="71">
        <v>23</v>
      </c>
      <c r="L2319" s="20">
        <v>65.99</v>
      </c>
      <c r="M2319" s="20">
        <v>65.27</v>
      </c>
      <c r="N2319" s="22">
        <v>0.989089255947871</v>
      </c>
    </row>
    <row r="2320" spans="1:14">
      <c r="A2320" s="1" t="s">
        <v>1602</v>
      </c>
      <c r="B2320" s="13" t="s">
        <v>1603</v>
      </c>
      <c r="C2320" t="s">
        <v>1612</v>
      </c>
      <c r="D2320" s="7" t="s">
        <v>1605</v>
      </c>
      <c r="E2320" s="13" t="s">
        <v>1540</v>
      </c>
      <c r="H2320" t="s">
        <v>418</v>
      </c>
      <c r="I2320" t="s">
        <v>30</v>
      </c>
      <c r="J2320" s="21" t="s">
        <v>31</v>
      </c>
      <c r="K2320" s="71">
        <v>24</v>
      </c>
      <c r="L2320" s="20">
        <v>57.21</v>
      </c>
      <c r="M2320" s="20">
        <v>55.24</v>
      </c>
      <c r="N2320" s="22">
        <v>0.965565460583814</v>
      </c>
    </row>
    <row r="2321" spans="1:14">
      <c r="A2321" s="1" t="s">
        <v>1602</v>
      </c>
      <c r="B2321" s="13" t="s">
        <v>1603</v>
      </c>
      <c r="C2321" t="s">
        <v>1612</v>
      </c>
      <c r="D2321" s="7" t="s">
        <v>1605</v>
      </c>
      <c r="E2321" s="13" t="s">
        <v>1540</v>
      </c>
      <c r="H2321" t="s">
        <v>418</v>
      </c>
      <c r="I2321" t="s">
        <v>30</v>
      </c>
      <c r="J2321" s="21" t="s">
        <v>31</v>
      </c>
      <c r="K2321" s="71">
        <v>25</v>
      </c>
      <c r="L2321" s="20">
        <v>50.9</v>
      </c>
      <c r="M2321" s="20">
        <v>49.08</v>
      </c>
      <c r="N2321" s="22">
        <v>0.964243614931238</v>
      </c>
    </row>
    <row r="2322" spans="1:14">
      <c r="A2322" s="1" t="s">
        <v>1602</v>
      </c>
      <c r="B2322" s="13" t="s">
        <v>1603</v>
      </c>
      <c r="C2322" t="s">
        <v>1612</v>
      </c>
      <c r="D2322" s="7" t="s">
        <v>1605</v>
      </c>
      <c r="E2322" s="13" t="s">
        <v>1540</v>
      </c>
      <c r="H2322" t="s">
        <v>418</v>
      </c>
      <c r="I2322" t="s">
        <v>30</v>
      </c>
      <c r="J2322" s="21" t="s">
        <v>31</v>
      </c>
      <c r="K2322" s="71">
        <v>26</v>
      </c>
      <c r="L2322" s="20">
        <v>61.2</v>
      </c>
      <c r="M2322" s="20">
        <v>59.68</v>
      </c>
      <c r="N2322" s="22">
        <v>0.97516339869281</v>
      </c>
    </row>
    <row r="2323" spans="1:14">
      <c r="A2323" s="1" t="s">
        <v>1602</v>
      </c>
      <c r="B2323" s="13" t="s">
        <v>1603</v>
      </c>
      <c r="C2323" t="s">
        <v>1612</v>
      </c>
      <c r="D2323" s="7" t="s">
        <v>1605</v>
      </c>
      <c r="E2323" s="13" t="s">
        <v>1540</v>
      </c>
      <c r="H2323" t="s">
        <v>418</v>
      </c>
      <c r="I2323" t="s">
        <v>30</v>
      </c>
      <c r="J2323" s="21" t="s">
        <v>31</v>
      </c>
      <c r="K2323" s="71">
        <v>27</v>
      </c>
      <c r="L2323" s="20">
        <v>56.89</v>
      </c>
      <c r="M2323" s="20">
        <v>55.59</v>
      </c>
      <c r="N2323" s="22">
        <v>0.977148883810863</v>
      </c>
    </row>
    <row r="2324" spans="1:14">
      <c r="A2324" s="1" t="s">
        <v>1602</v>
      </c>
      <c r="B2324" s="13" t="s">
        <v>1603</v>
      </c>
      <c r="C2324" t="s">
        <v>1612</v>
      </c>
      <c r="D2324" s="7" t="s">
        <v>1605</v>
      </c>
      <c r="E2324" s="13" t="s">
        <v>1540</v>
      </c>
      <c r="H2324" t="s">
        <v>418</v>
      </c>
      <c r="I2324" t="s">
        <v>30</v>
      </c>
      <c r="J2324" s="21" t="s">
        <v>31</v>
      </c>
      <c r="K2324" s="71">
        <v>28</v>
      </c>
      <c r="L2324" s="20">
        <v>68.29</v>
      </c>
      <c r="M2324" s="20">
        <v>67.38</v>
      </c>
      <c r="N2324" s="22">
        <v>0.986674476497291</v>
      </c>
    </row>
    <row r="2325" spans="1:14">
      <c r="A2325" s="1" t="s">
        <v>1602</v>
      </c>
      <c r="B2325" s="13" t="s">
        <v>1603</v>
      </c>
      <c r="C2325" t="s">
        <v>1612</v>
      </c>
      <c r="D2325" s="7" t="s">
        <v>1605</v>
      </c>
      <c r="E2325" s="13" t="s">
        <v>1540</v>
      </c>
      <c r="H2325" t="s">
        <v>418</v>
      </c>
      <c r="I2325" t="s">
        <v>30</v>
      </c>
      <c r="J2325" s="21" t="s">
        <v>31</v>
      </c>
      <c r="K2325" s="71">
        <v>29</v>
      </c>
      <c r="L2325" s="20">
        <v>55.69</v>
      </c>
      <c r="M2325" s="20">
        <v>54.49</v>
      </c>
      <c r="N2325" s="22">
        <v>0.978452145807147</v>
      </c>
    </row>
    <row r="2326" spans="1:14">
      <c r="A2326" s="1" t="s">
        <v>1602</v>
      </c>
      <c r="B2326" s="13" t="s">
        <v>1603</v>
      </c>
      <c r="C2326" t="s">
        <v>1612</v>
      </c>
      <c r="D2326" s="7" t="s">
        <v>1605</v>
      </c>
      <c r="E2326" s="13" t="s">
        <v>1540</v>
      </c>
      <c r="H2326" t="s">
        <v>418</v>
      </c>
      <c r="I2326" t="s">
        <v>30</v>
      </c>
      <c r="J2326" s="21" t="s">
        <v>31</v>
      </c>
      <c r="K2326" s="71">
        <v>30</v>
      </c>
      <c r="L2326" s="20">
        <v>59.8</v>
      </c>
      <c r="M2326" s="20">
        <v>58.15</v>
      </c>
      <c r="N2326" s="22">
        <v>0.972408026755853</v>
      </c>
    </row>
    <row r="2327" spans="1:14">
      <c r="A2327" s="1" t="s">
        <v>1602</v>
      </c>
      <c r="B2327" s="13" t="s">
        <v>1603</v>
      </c>
      <c r="C2327" t="s">
        <v>1612</v>
      </c>
      <c r="D2327" s="7" t="s">
        <v>1605</v>
      </c>
      <c r="E2327" s="13" t="s">
        <v>1540</v>
      </c>
      <c r="H2327" t="s">
        <v>418</v>
      </c>
      <c r="I2327" t="s">
        <v>30</v>
      </c>
      <c r="J2327" s="21" t="s">
        <v>31</v>
      </c>
      <c r="K2327" s="71">
        <v>31</v>
      </c>
      <c r="L2327" s="20">
        <v>51.16</v>
      </c>
      <c r="M2327" s="20">
        <v>48.98</v>
      </c>
      <c r="N2327" s="22">
        <v>0.9573885848319</v>
      </c>
    </row>
    <row r="2328" s="18" customFormat="1" spans="1:21">
      <c r="A2328" s="39" t="s">
        <v>1602</v>
      </c>
      <c r="B2328" s="40" t="s">
        <v>1603</v>
      </c>
      <c r="C2328" s="18" t="s">
        <v>1612</v>
      </c>
      <c r="D2328" s="78" t="s">
        <v>1605</v>
      </c>
      <c r="E2328" s="80" t="s">
        <v>1540</v>
      </c>
      <c r="H2328" s="18" t="s">
        <v>418</v>
      </c>
      <c r="I2328" s="18" t="s">
        <v>30</v>
      </c>
      <c r="J2328" s="43" t="s">
        <v>31</v>
      </c>
      <c r="K2328" s="79">
        <v>32</v>
      </c>
      <c r="L2328" s="42">
        <v>62.76</v>
      </c>
      <c r="M2328" s="42">
        <v>61.57</v>
      </c>
      <c r="N2328" s="44">
        <v>0.981038878266412</v>
      </c>
      <c r="O2328" s="45"/>
      <c r="P2328" s="39"/>
      <c r="U2328" s="39"/>
    </row>
    <row r="2329" spans="1:14">
      <c r="A2329" s="1" t="s">
        <v>1602</v>
      </c>
      <c r="B2329" s="13" t="s">
        <v>1603</v>
      </c>
      <c r="C2329" t="s">
        <v>1604</v>
      </c>
      <c r="D2329" s="7" t="s">
        <v>1605</v>
      </c>
      <c r="E2329" s="13" t="s">
        <v>1540</v>
      </c>
      <c r="H2329" t="s">
        <v>1613</v>
      </c>
      <c r="I2329" t="s">
        <v>30</v>
      </c>
      <c r="J2329" s="21" t="s">
        <v>335</v>
      </c>
      <c r="K2329" s="71">
        <v>99</v>
      </c>
      <c r="L2329" s="20">
        <v>18.56</v>
      </c>
      <c r="M2329" s="20">
        <v>17.42</v>
      </c>
      <c r="N2329" s="22">
        <v>0.938577586206897</v>
      </c>
    </row>
    <row r="2330" spans="1:14">
      <c r="A2330" s="1" t="s">
        <v>1602</v>
      </c>
      <c r="B2330" s="13" t="s">
        <v>1603</v>
      </c>
      <c r="C2330" t="s">
        <v>1604</v>
      </c>
      <c r="D2330" s="7" t="s">
        <v>1605</v>
      </c>
      <c r="E2330" s="13" t="s">
        <v>1540</v>
      </c>
      <c r="H2330" t="s">
        <v>1613</v>
      </c>
      <c r="I2330" t="s">
        <v>30</v>
      </c>
      <c r="J2330" s="21" t="s">
        <v>335</v>
      </c>
      <c r="K2330" s="71">
        <v>99</v>
      </c>
      <c r="L2330" s="20">
        <v>13.6</v>
      </c>
      <c r="M2330" s="20">
        <v>11.57</v>
      </c>
      <c r="N2330" s="22">
        <v>0.850735294117647</v>
      </c>
    </row>
    <row r="2331" spans="1:14">
      <c r="A2331" s="1" t="s">
        <v>1602</v>
      </c>
      <c r="B2331" s="13" t="s">
        <v>1603</v>
      </c>
      <c r="C2331" t="s">
        <v>1604</v>
      </c>
      <c r="D2331" s="7" t="s">
        <v>1605</v>
      </c>
      <c r="E2331" s="13" t="s">
        <v>1540</v>
      </c>
      <c r="H2331" t="s">
        <v>1613</v>
      </c>
      <c r="I2331" t="s">
        <v>30</v>
      </c>
      <c r="J2331" s="21" t="s">
        <v>335</v>
      </c>
      <c r="K2331" s="71">
        <v>99</v>
      </c>
      <c r="L2331" s="20">
        <v>15.33</v>
      </c>
      <c r="M2331" s="20">
        <v>12.26</v>
      </c>
      <c r="N2331" s="22">
        <v>0.799739073711676</v>
      </c>
    </row>
    <row r="2332" spans="1:14">
      <c r="A2332" s="1" t="s">
        <v>1602</v>
      </c>
      <c r="B2332" s="13" t="s">
        <v>1603</v>
      </c>
      <c r="C2332" t="s">
        <v>1604</v>
      </c>
      <c r="D2332" s="7" t="s">
        <v>1605</v>
      </c>
      <c r="E2332" s="13" t="s">
        <v>1540</v>
      </c>
      <c r="H2332" t="s">
        <v>1613</v>
      </c>
      <c r="I2332" t="s">
        <v>30</v>
      </c>
      <c r="J2332" s="21" t="s">
        <v>335</v>
      </c>
      <c r="K2332" s="71">
        <v>99</v>
      </c>
      <c r="L2332" s="20">
        <v>26.47</v>
      </c>
      <c r="M2332" s="20">
        <v>25.24</v>
      </c>
      <c r="N2332" s="22">
        <v>0.953532300717794</v>
      </c>
    </row>
    <row r="2333" spans="1:14">
      <c r="A2333" s="1" t="s">
        <v>1602</v>
      </c>
      <c r="B2333" s="13" t="s">
        <v>1603</v>
      </c>
      <c r="C2333" t="s">
        <v>1604</v>
      </c>
      <c r="D2333" s="7" t="s">
        <v>1605</v>
      </c>
      <c r="E2333" s="13" t="s">
        <v>1540</v>
      </c>
      <c r="H2333" t="s">
        <v>1613</v>
      </c>
      <c r="I2333" t="s">
        <v>30</v>
      </c>
      <c r="J2333" s="21" t="s">
        <v>335</v>
      </c>
      <c r="K2333" s="71">
        <v>99</v>
      </c>
      <c r="L2333" s="20">
        <v>10.71</v>
      </c>
      <c r="M2333" s="20">
        <v>9</v>
      </c>
      <c r="N2333" s="22">
        <v>0.840336134453781</v>
      </c>
    </row>
    <row r="2334" spans="1:14">
      <c r="A2334" s="1" t="s">
        <v>1602</v>
      </c>
      <c r="B2334" s="13" t="s">
        <v>1603</v>
      </c>
      <c r="C2334" t="s">
        <v>1604</v>
      </c>
      <c r="D2334" s="7" t="s">
        <v>1605</v>
      </c>
      <c r="E2334" s="13" t="s">
        <v>1540</v>
      </c>
      <c r="H2334" t="s">
        <v>1613</v>
      </c>
      <c r="I2334" t="s">
        <v>30</v>
      </c>
      <c r="J2334" s="21" t="s">
        <v>335</v>
      </c>
      <c r="K2334" s="71">
        <v>99</v>
      </c>
      <c r="L2334" s="20">
        <v>15.02</v>
      </c>
      <c r="M2334" s="20">
        <v>13.44</v>
      </c>
      <c r="N2334" s="22">
        <v>0.894806924101198</v>
      </c>
    </row>
    <row r="2335" spans="1:14">
      <c r="A2335" s="1" t="s">
        <v>1602</v>
      </c>
      <c r="B2335" s="13" t="s">
        <v>1603</v>
      </c>
      <c r="C2335" t="s">
        <v>1604</v>
      </c>
      <c r="D2335" s="7" t="s">
        <v>1605</v>
      </c>
      <c r="E2335" s="13" t="s">
        <v>1540</v>
      </c>
      <c r="H2335" t="s">
        <v>1613</v>
      </c>
      <c r="I2335" t="s">
        <v>30</v>
      </c>
      <c r="J2335" s="21" t="s">
        <v>335</v>
      </c>
      <c r="K2335" s="71">
        <v>99</v>
      </c>
      <c r="L2335" s="20">
        <v>32.64</v>
      </c>
      <c r="M2335" s="20">
        <v>29.69</v>
      </c>
      <c r="N2335" s="22">
        <v>0.909620098039216</v>
      </c>
    </row>
    <row r="2336" spans="1:14">
      <c r="A2336" s="1" t="s">
        <v>1602</v>
      </c>
      <c r="B2336" s="13" t="s">
        <v>1603</v>
      </c>
      <c r="C2336" t="s">
        <v>1604</v>
      </c>
      <c r="D2336" s="7" t="s">
        <v>1605</v>
      </c>
      <c r="E2336" s="13" t="s">
        <v>1540</v>
      </c>
      <c r="H2336" t="s">
        <v>1613</v>
      </c>
      <c r="I2336" t="s">
        <v>30</v>
      </c>
      <c r="J2336" s="21" t="s">
        <v>335</v>
      </c>
      <c r="K2336" s="71">
        <v>99</v>
      </c>
      <c r="L2336" s="20">
        <v>21.82</v>
      </c>
      <c r="M2336" s="20">
        <v>20.55</v>
      </c>
      <c r="N2336" s="22">
        <v>0.94179651695692</v>
      </c>
    </row>
    <row r="2337" spans="1:14">
      <c r="A2337" s="1" t="s">
        <v>1602</v>
      </c>
      <c r="B2337" s="13" t="s">
        <v>1603</v>
      </c>
      <c r="C2337" t="s">
        <v>1604</v>
      </c>
      <c r="D2337" s="7" t="s">
        <v>1605</v>
      </c>
      <c r="E2337" s="13" t="s">
        <v>1540</v>
      </c>
      <c r="H2337" t="s">
        <v>1613</v>
      </c>
      <c r="I2337" t="s">
        <v>30</v>
      </c>
      <c r="J2337" s="21" t="s">
        <v>335</v>
      </c>
      <c r="K2337" s="71">
        <v>99</v>
      </c>
      <c r="L2337" s="20">
        <v>15.77</v>
      </c>
      <c r="M2337" s="20">
        <v>12.85</v>
      </c>
      <c r="N2337" s="22">
        <v>0.814838300570704</v>
      </c>
    </row>
    <row r="2338" spans="1:14">
      <c r="A2338" s="1" t="s">
        <v>1602</v>
      </c>
      <c r="B2338" s="13" t="s">
        <v>1603</v>
      </c>
      <c r="C2338" t="s">
        <v>1604</v>
      </c>
      <c r="D2338" s="7" t="s">
        <v>1605</v>
      </c>
      <c r="E2338" s="13" t="s">
        <v>1540</v>
      </c>
      <c r="H2338" t="s">
        <v>1613</v>
      </c>
      <c r="I2338" t="s">
        <v>30</v>
      </c>
      <c r="J2338" s="21" t="s">
        <v>335</v>
      </c>
      <c r="K2338" s="71">
        <v>99</v>
      </c>
      <c r="L2338" s="20">
        <v>34.54</v>
      </c>
      <c r="M2338" s="20">
        <v>31.54</v>
      </c>
      <c r="N2338" s="22">
        <v>0.913144180660104</v>
      </c>
    </row>
    <row r="2339" spans="1:14">
      <c r="A2339" s="1" t="s">
        <v>1602</v>
      </c>
      <c r="B2339" s="13" t="s">
        <v>1603</v>
      </c>
      <c r="C2339" t="s">
        <v>1604</v>
      </c>
      <c r="D2339" s="7" t="s">
        <v>1605</v>
      </c>
      <c r="E2339" s="13" t="s">
        <v>1540</v>
      </c>
      <c r="H2339" t="s">
        <v>1613</v>
      </c>
      <c r="I2339" t="s">
        <v>30</v>
      </c>
      <c r="J2339" s="21" t="s">
        <v>335</v>
      </c>
      <c r="K2339" s="71">
        <v>99</v>
      </c>
      <c r="L2339" s="20">
        <v>14.03</v>
      </c>
      <c r="M2339" s="20">
        <v>12.43</v>
      </c>
      <c r="N2339" s="22">
        <v>0.885958660014255</v>
      </c>
    </row>
    <row r="2340" spans="1:14">
      <c r="A2340" s="1" t="s">
        <v>1602</v>
      </c>
      <c r="B2340" s="13" t="s">
        <v>1603</v>
      </c>
      <c r="C2340" t="s">
        <v>1604</v>
      </c>
      <c r="D2340" s="7" t="s">
        <v>1605</v>
      </c>
      <c r="E2340" s="13" t="s">
        <v>1540</v>
      </c>
      <c r="H2340" t="s">
        <v>1613</v>
      </c>
      <c r="I2340" t="s">
        <v>30</v>
      </c>
      <c r="J2340" s="21" t="s">
        <v>335</v>
      </c>
      <c r="K2340" s="71">
        <v>99</v>
      </c>
      <c r="L2340" s="20">
        <v>21.55</v>
      </c>
      <c r="M2340" s="20">
        <v>20.34</v>
      </c>
      <c r="N2340" s="22">
        <v>0.94385150812065</v>
      </c>
    </row>
    <row r="2341" spans="1:14">
      <c r="A2341" s="1" t="s">
        <v>1602</v>
      </c>
      <c r="B2341" s="13" t="s">
        <v>1603</v>
      </c>
      <c r="C2341" t="s">
        <v>1604</v>
      </c>
      <c r="D2341" s="7" t="s">
        <v>1605</v>
      </c>
      <c r="E2341" s="13" t="s">
        <v>1540</v>
      </c>
      <c r="H2341" t="s">
        <v>1613</v>
      </c>
      <c r="I2341" t="s">
        <v>30</v>
      </c>
      <c r="J2341" s="21" t="s">
        <v>335</v>
      </c>
      <c r="K2341" s="71">
        <v>99</v>
      </c>
      <c r="L2341" s="20">
        <v>41.6</v>
      </c>
      <c r="M2341" s="20">
        <v>37.9</v>
      </c>
      <c r="N2341" s="22">
        <v>0.911057692307692</v>
      </c>
    </row>
    <row r="2342" spans="1:14">
      <c r="A2342" s="1" t="s">
        <v>1602</v>
      </c>
      <c r="B2342" s="13" t="s">
        <v>1603</v>
      </c>
      <c r="C2342" t="s">
        <v>1604</v>
      </c>
      <c r="D2342" s="7" t="s">
        <v>1605</v>
      </c>
      <c r="E2342" s="13" t="s">
        <v>1540</v>
      </c>
      <c r="H2342" t="s">
        <v>1613</v>
      </c>
      <c r="I2342" t="s">
        <v>30</v>
      </c>
      <c r="J2342" s="21" t="s">
        <v>335</v>
      </c>
      <c r="K2342" s="71">
        <v>99</v>
      </c>
      <c r="L2342" s="20">
        <v>17.23</v>
      </c>
      <c r="M2342" s="20">
        <v>15.54</v>
      </c>
      <c r="N2342" s="22">
        <v>0.901915264074289</v>
      </c>
    </row>
    <row r="2343" spans="1:14">
      <c r="A2343" s="1" t="s">
        <v>1602</v>
      </c>
      <c r="B2343" s="13" t="s">
        <v>1603</v>
      </c>
      <c r="C2343" t="s">
        <v>1604</v>
      </c>
      <c r="D2343" s="7" t="s">
        <v>1605</v>
      </c>
      <c r="E2343" s="13" t="s">
        <v>1540</v>
      </c>
      <c r="H2343" t="s">
        <v>1613</v>
      </c>
      <c r="I2343" t="s">
        <v>30</v>
      </c>
      <c r="J2343" s="21" t="s">
        <v>335</v>
      </c>
      <c r="K2343" s="71">
        <v>99</v>
      </c>
      <c r="L2343" s="20">
        <v>28.71</v>
      </c>
      <c r="M2343" s="20">
        <v>27.21</v>
      </c>
      <c r="N2343" s="22">
        <v>0.947753396029258</v>
      </c>
    </row>
    <row r="2344" spans="1:14">
      <c r="A2344" s="1" t="s">
        <v>1602</v>
      </c>
      <c r="B2344" s="13" t="s">
        <v>1603</v>
      </c>
      <c r="C2344" t="s">
        <v>1604</v>
      </c>
      <c r="D2344" s="7" t="s">
        <v>1605</v>
      </c>
      <c r="E2344" s="13" t="s">
        <v>1540</v>
      </c>
      <c r="H2344" t="s">
        <v>1613</v>
      </c>
      <c r="I2344" t="s">
        <v>30</v>
      </c>
      <c r="J2344" s="21" t="s">
        <v>335</v>
      </c>
      <c r="K2344" s="71">
        <v>99</v>
      </c>
      <c r="L2344" s="20">
        <v>19.57</v>
      </c>
      <c r="M2344" s="20">
        <v>15.78</v>
      </c>
      <c r="N2344" s="22">
        <v>0.806336228921819</v>
      </c>
    </row>
    <row r="2345" spans="1:14">
      <c r="A2345" s="1" t="s">
        <v>1602</v>
      </c>
      <c r="B2345" s="13" t="s">
        <v>1603</v>
      </c>
      <c r="C2345" t="s">
        <v>1604</v>
      </c>
      <c r="D2345" s="7" t="s">
        <v>1605</v>
      </c>
      <c r="E2345" s="13" t="s">
        <v>1540</v>
      </c>
      <c r="H2345" t="s">
        <v>1613</v>
      </c>
      <c r="I2345" t="s">
        <v>30</v>
      </c>
      <c r="J2345" s="21" t="s">
        <v>335</v>
      </c>
      <c r="K2345" s="71">
        <v>99</v>
      </c>
      <c r="L2345" s="20">
        <v>16.72</v>
      </c>
      <c r="M2345" s="20">
        <v>15.41</v>
      </c>
      <c r="N2345" s="22">
        <v>0.921650717703349</v>
      </c>
    </row>
    <row r="2346" spans="1:14">
      <c r="A2346" s="1" t="s">
        <v>1602</v>
      </c>
      <c r="B2346" s="13" t="s">
        <v>1603</v>
      </c>
      <c r="C2346" t="s">
        <v>1606</v>
      </c>
      <c r="D2346" s="7" t="s">
        <v>1605</v>
      </c>
      <c r="E2346" s="13" t="s">
        <v>1540</v>
      </c>
      <c r="H2346" t="s">
        <v>1613</v>
      </c>
      <c r="I2346" t="s">
        <v>30</v>
      </c>
      <c r="J2346" s="21" t="s">
        <v>335</v>
      </c>
      <c r="K2346" s="71">
        <v>103</v>
      </c>
      <c r="L2346" s="20">
        <v>22.09</v>
      </c>
      <c r="M2346" s="20">
        <v>22.24</v>
      </c>
      <c r="N2346" s="22">
        <v>1.00679040289724</v>
      </c>
    </row>
    <row r="2347" spans="1:14">
      <c r="A2347" s="1" t="s">
        <v>1602</v>
      </c>
      <c r="B2347" s="13" t="s">
        <v>1603</v>
      </c>
      <c r="C2347" t="s">
        <v>1606</v>
      </c>
      <c r="D2347" s="7" t="s">
        <v>1605</v>
      </c>
      <c r="E2347" s="13" t="s">
        <v>1540</v>
      </c>
      <c r="H2347" t="s">
        <v>1613</v>
      </c>
      <c r="I2347" t="s">
        <v>30</v>
      </c>
      <c r="J2347" s="21" t="s">
        <v>335</v>
      </c>
      <c r="K2347" s="71">
        <v>104</v>
      </c>
      <c r="L2347" s="20">
        <v>20.48</v>
      </c>
      <c r="M2347" s="20">
        <v>19.98</v>
      </c>
      <c r="N2347" s="22">
        <v>0.9755859375</v>
      </c>
    </row>
    <row r="2348" spans="1:14">
      <c r="A2348" s="1" t="s">
        <v>1602</v>
      </c>
      <c r="B2348" s="13" t="s">
        <v>1603</v>
      </c>
      <c r="C2348" t="s">
        <v>1606</v>
      </c>
      <c r="D2348" s="7" t="s">
        <v>1605</v>
      </c>
      <c r="E2348" s="13" t="s">
        <v>1540</v>
      </c>
      <c r="H2348" t="s">
        <v>1613</v>
      </c>
      <c r="I2348" t="s">
        <v>30</v>
      </c>
      <c r="J2348" s="21" t="s">
        <v>335</v>
      </c>
      <c r="K2348" s="71">
        <v>105</v>
      </c>
      <c r="L2348" s="20">
        <v>18.08</v>
      </c>
      <c r="M2348" s="20">
        <v>17.75</v>
      </c>
      <c r="N2348" s="22">
        <v>0.98174778761062</v>
      </c>
    </row>
    <row r="2349" spans="1:14">
      <c r="A2349" s="1" t="s">
        <v>1602</v>
      </c>
      <c r="B2349" s="13" t="s">
        <v>1603</v>
      </c>
      <c r="C2349" t="s">
        <v>1606</v>
      </c>
      <c r="D2349" s="7" t="s">
        <v>1605</v>
      </c>
      <c r="E2349" s="13" t="s">
        <v>1540</v>
      </c>
      <c r="H2349" t="s">
        <v>1613</v>
      </c>
      <c r="I2349" t="s">
        <v>30</v>
      </c>
      <c r="J2349" s="21" t="s">
        <v>335</v>
      </c>
      <c r="K2349" s="71">
        <v>106</v>
      </c>
      <c r="L2349" s="20">
        <v>16.79</v>
      </c>
      <c r="M2349" s="20">
        <v>16.13</v>
      </c>
      <c r="N2349" s="22">
        <v>0.960690887432996</v>
      </c>
    </row>
    <row r="2350" spans="1:14">
      <c r="A2350" s="1" t="s">
        <v>1602</v>
      </c>
      <c r="B2350" s="13" t="s">
        <v>1603</v>
      </c>
      <c r="C2350" t="s">
        <v>1606</v>
      </c>
      <c r="D2350" s="7" t="s">
        <v>1605</v>
      </c>
      <c r="E2350" s="13" t="s">
        <v>1540</v>
      </c>
      <c r="H2350" t="s">
        <v>1613</v>
      </c>
      <c r="I2350" t="s">
        <v>30</v>
      </c>
      <c r="J2350" s="21" t="s">
        <v>335</v>
      </c>
      <c r="K2350" s="71">
        <v>107</v>
      </c>
      <c r="L2350" s="20">
        <v>22.82</v>
      </c>
      <c r="M2350" s="20">
        <v>21.79</v>
      </c>
      <c r="N2350" s="22">
        <v>0.954864154250657</v>
      </c>
    </row>
    <row r="2351" spans="1:14">
      <c r="A2351" s="1" t="s">
        <v>1602</v>
      </c>
      <c r="B2351" s="13" t="s">
        <v>1603</v>
      </c>
      <c r="C2351" t="s">
        <v>1606</v>
      </c>
      <c r="D2351" s="7" t="s">
        <v>1605</v>
      </c>
      <c r="E2351" s="13" t="s">
        <v>1540</v>
      </c>
      <c r="H2351" t="s">
        <v>1613</v>
      </c>
      <c r="I2351" t="s">
        <v>30</v>
      </c>
      <c r="J2351" s="21" t="s">
        <v>335</v>
      </c>
      <c r="K2351" s="71">
        <v>108</v>
      </c>
      <c r="L2351" s="20">
        <v>22.59</v>
      </c>
      <c r="M2351" s="20">
        <v>21.91</v>
      </c>
      <c r="N2351" s="22">
        <v>0.969898185037627</v>
      </c>
    </row>
    <row r="2352" spans="1:14">
      <c r="A2352" s="1" t="s">
        <v>1602</v>
      </c>
      <c r="B2352" s="13" t="s">
        <v>1603</v>
      </c>
      <c r="C2352" t="s">
        <v>1606</v>
      </c>
      <c r="D2352" s="7" t="s">
        <v>1605</v>
      </c>
      <c r="E2352" s="13" t="s">
        <v>1540</v>
      </c>
      <c r="H2352" t="s">
        <v>1613</v>
      </c>
      <c r="I2352" t="s">
        <v>30</v>
      </c>
      <c r="J2352" s="21" t="s">
        <v>335</v>
      </c>
      <c r="K2352" s="71">
        <v>109</v>
      </c>
      <c r="L2352" s="20">
        <v>23.25</v>
      </c>
      <c r="M2352" s="20">
        <v>22.64</v>
      </c>
      <c r="N2352" s="22">
        <v>0.973763440860215</v>
      </c>
    </row>
    <row r="2353" spans="1:14">
      <c r="A2353" s="1" t="s">
        <v>1602</v>
      </c>
      <c r="B2353" s="13" t="s">
        <v>1603</v>
      </c>
      <c r="C2353" t="s">
        <v>1606</v>
      </c>
      <c r="D2353" s="7" t="s">
        <v>1605</v>
      </c>
      <c r="E2353" s="13" t="s">
        <v>1540</v>
      </c>
      <c r="H2353" t="s">
        <v>1613</v>
      </c>
      <c r="I2353" t="s">
        <v>30</v>
      </c>
      <c r="J2353" s="21" t="s">
        <v>335</v>
      </c>
      <c r="K2353" s="71">
        <v>110</v>
      </c>
      <c r="L2353" s="20">
        <v>27.18</v>
      </c>
      <c r="M2353" s="20">
        <v>26.28</v>
      </c>
      <c r="N2353" s="22">
        <v>0.966887417218543</v>
      </c>
    </row>
    <row r="2354" spans="1:14">
      <c r="A2354" s="1" t="s">
        <v>1602</v>
      </c>
      <c r="B2354" s="13" t="s">
        <v>1603</v>
      </c>
      <c r="C2354" t="s">
        <v>1606</v>
      </c>
      <c r="D2354" s="7" t="s">
        <v>1605</v>
      </c>
      <c r="E2354" s="13" t="s">
        <v>1540</v>
      </c>
      <c r="H2354" t="s">
        <v>1613</v>
      </c>
      <c r="I2354" t="s">
        <v>30</v>
      </c>
      <c r="J2354" s="21" t="s">
        <v>335</v>
      </c>
      <c r="K2354" s="71">
        <v>111</v>
      </c>
      <c r="L2354" s="20">
        <v>16.33</v>
      </c>
      <c r="M2354" s="20">
        <v>16</v>
      </c>
      <c r="N2354" s="22">
        <v>0.979791794243723</v>
      </c>
    </row>
    <row r="2355" spans="1:14">
      <c r="A2355" s="1" t="s">
        <v>1602</v>
      </c>
      <c r="B2355" s="13" t="s">
        <v>1603</v>
      </c>
      <c r="C2355" t="s">
        <v>1606</v>
      </c>
      <c r="D2355" s="7" t="s">
        <v>1605</v>
      </c>
      <c r="E2355" s="13" t="s">
        <v>1540</v>
      </c>
      <c r="H2355" t="s">
        <v>1613</v>
      </c>
      <c r="I2355" t="s">
        <v>30</v>
      </c>
      <c r="J2355" s="21" t="s">
        <v>335</v>
      </c>
      <c r="K2355" s="71">
        <v>113</v>
      </c>
      <c r="L2355" s="20">
        <v>38.35</v>
      </c>
      <c r="M2355" s="20">
        <v>37.18</v>
      </c>
      <c r="N2355" s="22">
        <v>0.969491525423729</v>
      </c>
    </row>
    <row r="2356" spans="1:14">
      <c r="A2356" s="1" t="s">
        <v>1602</v>
      </c>
      <c r="B2356" s="13" t="s">
        <v>1603</v>
      </c>
      <c r="C2356" t="s">
        <v>1606</v>
      </c>
      <c r="D2356" s="7" t="s">
        <v>1605</v>
      </c>
      <c r="E2356" s="13" t="s">
        <v>1540</v>
      </c>
      <c r="H2356" t="s">
        <v>1613</v>
      </c>
      <c r="I2356" t="s">
        <v>30</v>
      </c>
      <c r="J2356" s="21" t="s">
        <v>335</v>
      </c>
      <c r="K2356" s="71">
        <v>114</v>
      </c>
      <c r="L2356" s="20">
        <v>24.78</v>
      </c>
      <c r="M2356" s="20">
        <v>23.29</v>
      </c>
      <c r="N2356" s="22">
        <v>0.939870863599677</v>
      </c>
    </row>
    <row r="2357" spans="1:14">
      <c r="A2357" s="1" t="s">
        <v>1602</v>
      </c>
      <c r="B2357" s="13" t="s">
        <v>1603</v>
      </c>
      <c r="C2357" t="s">
        <v>1606</v>
      </c>
      <c r="D2357" s="7" t="s">
        <v>1605</v>
      </c>
      <c r="E2357" s="13" t="s">
        <v>1540</v>
      </c>
      <c r="H2357" t="s">
        <v>1613</v>
      </c>
      <c r="I2357" t="s">
        <v>30</v>
      </c>
      <c r="J2357" s="21" t="s">
        <v>335</v>
      </c>
      <c r="K2357" s="71">
        <v>115</v>
      </c>
      <c r="L2357" s="20">
        <v>32.99</v>
      </c>
      <c r="M2357" s="20">
        <v>31.22</v>
      </c>
      <c r="N2357" s="22">
        <v>0.946347377993331</v>
      </c>
    </row>
    <row r="2358" spans="1:14">
      <c r="A2358" s="1" t="s">
        <v>1602</v>
      </c>
      <c r="B2358" s="13" t="s">
        <v>1603</v>
      </c>
      <c r="C2358" t="s">
        <v>1606</v>
      </c>
      <c r="D2358" s="7" t="s">
        <v>1605</v>
      </c>
      <c r="E2358" s="13" t="s">
        <v>1540</v>
      </c>
      <c r="H2358" t="s">
        <v>1613</v>
      </c>
      <c r="I2358" t="s">
        <v>30</v>
      </c>
      <c r="J2358" s="21" t="s">
        <v>335</v>
      </c>
      <c r="K2358" s="71">
        <v>116</v>
      </c>
      <c r="L2358" s="20">
        <v>15.63</v>
      </c>
      <c r="M2358" s="20">
        <v>15.13</v>
      </c>
      <c r="N2358" s="22">
        <v>0.968010236724248</v>
      </c>
    </row>
    <row r="2359" spans="1:14">
      <c r="A2359" s="1" t="s">
        <v>1602</v>
      </c>
      <c r="B2359" s="13" t="s">
        <v>1603</v>
      </c>
      <c r="C2359" t="s">
        <v>1606</v>
      </c>
      <c r="D2359" s="7" t="s">
        <v>1605</v>
      </c>
      <c r="E2359" s="13" t="s">
        <v>1540</v>
      </c>
      <c r="H2359" t="s">
        <v>1613</v>
      </c>
      <c r="I2359" t="s">
        <v>30</v>
      </c>
      <c r="J2359" s="21" t="s">
        <v>335</v>
      </c>
      <c r="K2359" s="71">
        <v>117</v>
      </c>
      <c r="L2359" s="20">
        <v>39.3</v>
      </c>
      <c r="M2359" s="20">
        <v>37.22</v>
      </c>
      <c r="N2359" s="22">
        <v>0.947073791348601</v>
      </c>
    </row>
    <row r="2360" spans="1:14">
      <c r="A2360" s="1" t="s">
        <v>1602</v>
      </c>
      <c r="B2360" s="13" t="s">
        <v>1603</v>
      </c>
      <c r="C2360" t="s">
        <v>1606</v>
      </c>
      <c r="D2360" s="7" t="s">
        <v>1605</v>
      </c>
      <c r="E2360" s="13" t="s">
        <v>1540</v>
      </c>
      <c r="H2360" t="s">
        <v>1613</v>
      </c>
      <c r="I2360" t="s">
        <v>30</v>
      </c>
      <c r="J2360" s="21" t="s">
        <v>335</v>
      </c>
      <c r="K2360" s="71">
        <v>118</v>
      </c>
      <c r="L2360" s="20">
        <v>17.92</v>
      </c>
      <c r="M2360" s="20">
        <v>17.57</v>
      </c>
      <c r="N2360" s="22">
        <v>0.98046875</v>
      </c>
    </row>
    <row r="2361" spans="1:14">
      <c r="A2361" s="1" t="s">
        <v>1602</v>
      </c>
      <c r="B2361" s="13" t="s">
        <v>1603</v>
      </c>
      <c r="C2361" t="s">
        <v>1606</v>
      </c>
      <c r="D2361" s="7" t="s">
        <v>1605</v>
      </c>
      <c r="E2361" s="13" t="s">
        <v>1540</v>
      </c>
      <c r="H2361" t="s">
        <v>1613</v>
      </c>
      <c r="I2361" t="s">
        <v>30</v>
      </c>
      <c r="J2361" s="21" t="s">
        <v>335</v>
      </c>
      <c r="K2361" s="71">
        <v>119</v>
      </c>
      <c r="L2361" s="20">
        <v>16.68</v>
      </c>
      <c r="M2361" s="20">
        <v>14.93</v>
      </c>
      <c r="N2361" s="22">
        <v>0.895083932853717</v>
      </c>
    </row>
    <row r="2362" spans="1:14">
      <c r="A2362" s="1" t="s">
        <v>1602</v>
      </c>
      <c r="B2362" s="13" t="s">
        <v>1603</v>
      </c>
      <c r="C2362" t="s">
        <v>1606</v>
      </c>
      <c r="D2362" s="7" t="s">
        <v>1605</v>
      </c>
      <c r="E2362" s="13" t="s">
        <v>1540</v>
      </c>
      <c r="H2362" t="s">
        <v>1613</v>
      </c>
      <c r="I2362" t="s">
        <v>30</v>
      </c>
      <c r="J2362" s="21" t="s">
        <v>335</v>
      </c>
      <c r="K2362" s="71">
        <v>120</v>
      </c>
      <c r="L2362" s="20">
        <v>16.77</v>
      </c>
      <c r="M2362" s="20">
        <v>16.33</v>
      </c>
      <c r="N2362" s="22">
        <v>0.97376267143709</v>
      </c>
    </row>
    <row r="2363" spans="1:14">
      <c r="A2363" s="1" t="s">
        <v>1602</v>
      </c>
      <c r="B2363" s="13" t="s">
        <v>1603</v>
      </c>
      <c r="C2363" t="s">
        <v>1606</v>
      </c>
      <c r="D2363" s="7" t="s">
        <v>1605</v>
      </c>
      <c r="E2363" s="13" t="s">
        <v>1540</v>
      </c>
      <c r="H2363" t="s">
        <v>1613</v>
      </c>
      <c r="I2363" t="s">
        <v>30</v>
      </c>
      <c r="J2363" s="21" t="s">
        <v>335</v>
      </c>
      <c r="K2363" s="71">
        <v>121</v>
      </c>
      <c r="L2363" s="20">
        <v>43.99</v>
      </c>
      <c r="M2363" s="20">
        <v>37.69</v>
      </c>
      <c r="N2363" s="22">
        <v>0.856785633098431</v>
      </c>
    </row>
    <row r="2364" spans="1:14">
      <c r="A2364" s="1" t="s">
        <v>1602</v>
      </c>
      <c r="B2364" s="13" t="s">
        <v>1603</v>
      </c>
      <c r="C2364" t="s">
        <v>1606</v>
      </c>
      <c r="D2364" s="7" t="s">
        <v>1605</v>
      </c>
      <c r="E2364" s="13" t="s">
        <v>1540</v>
      </c>
      <c r="H2364" t="s">
        <v>1613</v>
      </c>
      <c r="I2364" t="s">
        <v>30</v>
      </c>
      <c r="J2364" s="21" t="s">
        <v>335</v>
      </c>
      <c r="K2364" s="71">
        <v>122</v>
      </c>
      <c r="L2364" s="20">
        <v>18.26</v>
      </c>
      <c r="M2364" s="20">
        <v>18.89</v>
      </c>
      <c r="N2364" s="22">
        <v>1.03450164293538</v>
      </c>
    </row>
    <row r="2365" spans="1:14">
      <c r="A2365" s="1" t="s">
        <v>1602</v>
      </c>
      <c r="B2365" s="13" t="s">
        <v>1603</v>
      </c>
      <c r="C2365" t="s">
        <v>1606</v>
      </c>
      <c r="D2365" s="7" t="s">
        <v>1605</v>
      </c>
      <c r="E2365" s="13" t="s">
        <v>1540</v>
      </c>
      <c r="H2365" t="s">
        <v>1613</v>
      </c>
      <c r="I2365" t="s">
        <v>30</v>
      </c>
      <c r="J2365" s="21" t="s">
        <v>335</v>
      </c>
      <c r="K2365" s="71">
        <v>123</v>
      </c>
      <c r="L2365" s="20">
        <v>19.39</v>
      </c>
      <c r="M2365" s="20">
        <v>19.12</v>
      </c>
      <c r="N2365" s="22">
        <v>0.986075296544611</v>
      </c>
    </row>
    <row r="2366" spans="1:14">
      <c r="A2366" s="1" t="s">
        <v>1602</v>
      </c>
      <c r="B2366" s="13" t="s">
        <v>1603</v>
      </c>
      <c r="C2366" t="s">
        <v>1606</v>
      </c>
      <c r="D2366" s="7" t="s">
        <v>1605</v>
      </c>
      <c r="E2366" s="13" t="s">
        <v>1540</v>
      </c>
      <c r="H2366" t="s">
        <v>1613</v>
      </c>
      <c r="I2366" t="s">
        <v>30</v>
      </c>
      <c r="J2366" s="21" t="s">
        <v>335</v>
      </c>
      <c r="K2366" s="71">
        <v>124</v>
      </c>
      <c r="L2366" s="20">
        <v>28.27</v>
      </c>
      <c r="M2366" s="20">
        <v>27.13</v>
      </c>
      <c r="N2366" s="22">
        <v>0.959674566678458</v>
      </c>
    </row>
    <row r="2367" spans="1:14">
      <c r="A2367" s="1" t="s">
        <v>1602</v>
      </c>
      <c r="B2367" s="13" t="s">
        <v>1603</v>
      </c>
      <c r="C2367" t="s">
        <v>1606</v>
      </c>
      <c r="D2367" s="7" t="s">
        <v>1605</v>
      </c>
      <c r="E2367" s="13" t="s">
        <v>1540</v>
      </c>
      <c r="H2367" t="s">
        <v>1613</v>
      </c>
      <c r="I2367" t="s">
        <v>30</v>
      </c>
      <c r="J2367" s="21" t="s">
        <v>335</v>
      </c>
      <c r="K2367" s="71">
        <v>125</v>
      </c>
      <c r="L2367" s="20">
        <v>44.96</v>
      </c>
      <c r="M2367" s="20">
        <v>42.95</v>
      </c>
      <c r="N2367" s="22">
        <v>0.95529359430605</v>
      </c>
    </row>
    <row r="2368" spans="1:14">
      <c r="A2368" s="1" t="s">
        <v>1602</v>
      </c>
      <c r="B2368" s="13" t="s">
        <v>1603</v>
      </c>
      <c r="C2368" t="s">
        <v>1606</v>
      </c>
      <c r="D2368" s="7" t="s">
        <v>1605</v>
      </c>
      <c r="E2368" s="13" t="s">
        <v>1540</v>
      </c>
      <c r="H2368" t="s">
        <v>1613</v>
      </c>
      <c r="I2368" t="s">
        <v>30</v>
      </c>
      <c r="J2368" s="21" t="s">
        <v>335</v>
      </c>
      <c r="K2368" s="71">
        <v>126</v>
      </c>
      <c r="L2368" s="20">
        <v>34.3</v>
      </c>
      <c r="M2368" s="20">
        <v>32.97</v>
      </c>
      <c r="N2368" s="22">
        <v>0.961224489795918</v>
      </c>
    </row>
    <row r="2369" spans="1:14">
      <c r="A2369" s="1" t="s">
        <v>1602</v>
      </c>
      <c r="B2369" s="13" t="s">
        <v>1603</v>
      </c>
      <c r="C2369" t="s">
        <v>1606</v>
      </c>
      <c r="D2369" s="7" t="s">
        <v>1605</v>
      </c>
      <c r="E2369" s="13" t="s">
        <v>1540</v>
      </c>
      <c r="H2369" t="s">
        <v>1613</v>
      </c>
      <c r="I2369" t="s">
        <v>30</v>
      </c>
      <c r="J2369" s="21" t="s">
        <v>335</v>
      </c>
      <c r="K2369" s="71">
        <v>127</v>
      </c>
      <c r="L2369" s="20">
        <v>15.02</v>
      </c>
      <c r="M2369" s="20">
        <v>13.68</v>
      </c>
      <c r="N2369" s="22">
        <v>0.910785619174434</v>
      </c>
    </row>
    <row r="2370" spans="1:14">
      <c r="A2370" s="1" t="s">
        <v>1602</v>
      </c>
      <c r="B2370" s="13" t="s">
        <v>1603</v>
      </c>
      <c r="C2370" t="s">
        <v>1606</v>
      </c>
      <c r="D2370" s="7" t="s">
        <v>1605</v>
      </c>
      <c r="E2370" s="13" t="s">
        <v>1540</v>
      </c>
      <c r="H2370" t="s">
        <v>1613</v>
      </c>
      <c r="I2370" t="s">
        <v>30</v>
      </c>
      <c r="J2370" s="21" t="s">
        <v>335</v>
      </c>
      <c r="K2370" s="71">
        <v>128</v>
      </c>
      <c r="L2370" s="20">
        <v>26.84</v>
      </c>
      <c r="M2370" s="20">
        <v>25.22</v>
      </c>
      <c r="N2370" s="22">
        <v>0.939642324888227</v>
      </c>
    </row>
    <row r="2371" spans="1:14">
      <c r="A2371" s="1" t="s">
        <v>1602</v>
      </c>
      <c r="B2371" s="13" t="s">
        <v>1603</v>
      </c>
      <c r="C2371" t="s">
        <v>1606</v>
      </c>
      <c r="D2371" s="7" t="s">
        <v>1605</v>
      </c>
      <c r="E2371" s="13" t="s">
        <v>1540</v>
      </c>
      <c r="H2371" t="s">
        <v>1613</v>
      </c>
      <c r="I2371" t="s">
        <v>30</v>
      </c>
      <c r="J2371" s="21" t="s">
        <v>335</v>
      </c>
      <c r="K2371" s="71">
        <v>129</v>
      </c>
      <c r="L2371" s="20">
        <v>15.4</v>
      </c>
      <c r="M2371" s="20">
        <v>15.2</v>
      </c>
      <c r="N2371" s="22">
        <v>0.987012987012987</v>
      </c>
    </row>
    <row r="2372" spans="1:14">
      <c r="A2372" s="1" t="s">
        <v>1602</v>
      </c>
      <c r="B2372" s="13" t="s">
        <v>1603</v>
      </c>
      <c r="C2372" t="s">
        <v>1606</v>
      </c>
      <c r="D2372" s="7" t="s">
        <v>1605</v>
      </c>
      <c r="E2372" s="13" t="s">
        <v>1540</v>
      </c>
      <c r="H2372" t="s">
        <v>1613</v>
      </c>
      <c r="I2372" t="s">
        <v>30</v>
      </c>
      <c r="J2372" s="21" t="s">
        <v>335</v>
      </c>
      <c r="K2372" s="71">
        <v>130</v>
      </c>
      <c r="L2372" s="20">
        <v>31.69</v>
      </c>
      <c r="M2372" s="20">
        <v>28.73</v>
      </c>
      <c r="N2372" s="22">
        <v>0.906595140422846</v>
      </c>
    </row>
    <row r="2373" spans="1:14">
      <c r="A2373" s="1" t="s">
        <v>1602</v>
      </c>
      <c r="B2373" s="13" t="s">
        <v>1603</v>
      </c>
      <c r="C2373" t="s">
        <v>1606</v>
      </c>
      <c r="D2373" s="7" t="s">
        <v>1605</v>
      </c>
      <c r="E2373" s="13" t="s">
        <v>1540</v>
      </c>
      <c r="H2373" t="s">
        <v>1613</v>
      </c>
      <c r="I2373" t="s">
        <v>30</v>
      </c>
      <c r="J2373" s="21" t="s">
        <v>335</v>
      </c>
      <c r="K2373" s="71">
        <v>131</v>
      </c>
      <c r="L2373" s="20">
        <v>28.49</v>
      </c>
      <c r="M2373" s="20">
        <v>25.6</v>
      </c>
      <c r="N2373" s="22">
        <v>0.898560898560899</v>
      </c>
    </row>
    <row r="2374" spans="1:14">
      <c r="A2374" s="1" t="s">
        <v>1602</v>
      </c>
      <c r="B2374" s="13" t="s">
        <v>1603</v>
      </c>
      <c r="C2374" t="s">
        <v>1606</v>
      </c>
      <c r="D2374" s="7" t="s">
        <v>1605</v>
      </c>
      <c r="E2374" s="13" t="s">
        <v>1540</v>
      </c>
      <c r="H2374" t="s">
        <v>1613</v>
      </c>
      <c r="I2374" t="s">
        <v>30</v>
      </c>
      <c r="J2374" s="21" t="s">
        <v>335</v>
      </c>
      <c r="K2374" s="71">
        <v>132</v>
      </c>
      <c r="L2374" s="20">
        <v>19.31</v>
      </c>
      <c r="M2374" s="20">
        <v>19.07</v>
      </c>
      <c r="N2374" s="22">
        <v>0.98757120662869</v>
      </c>
    </row>
    <row r="2375" spans="1:14">
      <c r="A2375" s="1" t="s">
        <v>1602</v>
      </c>
      <c r="B2375" s="13" t="s">
        <v>1603</v>
      </c>
      <c r="C2375" t="s">
        <v>1606</v>
      </c>
      <c r="D2375" s="7" t="s">
        <v>1605</v>
      </c>
      <c r="E2375" s="13" t="s">
        <v>1540</v>
      </c>
      <c r="H2375" t="s">
        <v>1613</v>
      </c>
      <c r="I2375" t="s">
        <v>30</v>
      </c>
      <c r="J2375" s="21" t="s">
        <v>335</v>
      </c>
      <c r="K2375" s="71">
        <v>133</v>
      </c>
      <c r="L2375" s="20">
        <v>23.19</v>
      </c>
      <c r="M2375" s="20">
        <v>20.96</v>
      </c>
      <c r="N2375" s="22">
        <v>0.903837861147046</v>
      </c>
    </row>
    <row r="2376" spans="1:14">
      <c r="A2376" s="1" t="s">
        <v>1602</v>
      </c>
      <c r="B2376" s="13" t="s">
        <v>1603</v>
      </c>
      <c r="C2376" t="s">
        <v>1606</v>
      </c>
      <c r="D2376" s="7" t="s">
        <v>1605</v>
      </c>
      <c r="E2376" s="13" t="s">
        <v>1540</v>
      </c>
      <c r="H2376" t="s">
        <v>1613</v>
      </c>
      <c r="I2376" t="s">
        <v>30</v>
      </c>
      <c r="J2376" s="21" t="s">
        <v>335</v>
      </c>
      <c r="K2376" s="71">
        <v>134</v>
      </c>
      <c r="L2376" s="20">
        <v>20.16</v>
      </c>
      <c r="M2376" s="20">
        <v>19.58</v>
      </c>
      <c r="N2376" s="22">
        <v>0.971230158730159</v>
      </c>
    </row>
    <row r="2377" spans="1:14">
      <c r="A2377" s="1" t="s">
        <v>1602</v>
      </c>
      <c r="B2377" s="13" t="s">
        <v>1603</v>
      </c>
      <c r="C2377" t="s">
        <v>1606</v>
      </c>
      <c r="D2377" s="7" t="s">
        <v>1605</v>
      </c>
      <c r="E2377" s="13" t="s">
        <v>1540</v>
      </c>
      <c r="H2377" t="s">
        <v>1613</v>
      </c>
      <c r="I2377" t="s">
        <v>30</v>
      </c>
      <c r="J2377" s="21" t="s">
        <v>335</v>
      </c>
      <c r="K2377" s="71">
        <v>135</v>
      </c>
      <c r="L2377" s="20">
        <v>39.08</v>
      </c>
      <c r="M2377" s="20">
        <v>37.15</v>
      </c>
      <c r="N2377" s="22">
        <v>0.950614124872057</v>
      </c>
    </row>
    <row r="2378" spans="1:14">
      <c r="A2378" s="1" t="s">
        <v>1602</v>
      </c>
      <c r="B2378" s="13" t="s">
        <v>1603</v>
      </c>
      <c r="C2378" t="s">
        <v>1606</v>
      </c>
      <c r="D2378" s="7" t="s">
        <v>1605</v>
      </c>
      <c r="E2378" s="13" t="s">
        <v>1540</v>
      </c>
      <c r="H2378" t="s">
        <v>1613</v>
      </c>
      <c r="I2378" t="s">
        <v>30</v>
      </c>
      <c r="J2378" s="21" t="s">
        <v>335</v>
      </c>
      <c r="K2378" s="71">
        <v>136</v>
      </c>
      <c r="L2378" s="20">
        <v>21.53</v>
      </c>
      <c r="M2378" s="20">
        <v>20.58</v>
      </c>
      <c r="N2378" s="22">
        <v>0.955875522526707</v>
      </c>
    </row>
    <row r="2379" spans="1:14">
      <c r="A2379" s="1" t="s">
        <v>1602</v>
      </c>
      <c r="B2379" s="13" t="s">
        <v>1603</v>
      </c>
      <c r="C2379" t="s">
        <v>1606</v>
      </c>
      <c r="D2379" s="7" t="s">
        <v>1605</v>
      </c>
      <c r="E2379" s="13" t="s">
        <v>1540</v>
      </c>
      <c r="H2379" t="s">
        <v>1613</v>
      </c>
      <c r="I2379" t="s">
        <v>30</v>
      </c>
      <c r="J2379" s="21" t="s">
        <v>335</v>
      </c>
      <c r="K2379" s="71">
        <v>137</v>
      </c>
      <c r="L2379" s="20">
        <v>21.27</v>
      </c>
      <c r="M2379" s="20">
        <v>20.65</v>
      </c>
      <c r="N2379" s="22">
        <v>0.970850963798778</v>
      </c>
    </row>
    <row r="2380" spans="1:14">
      <c r="A2380" s="1" t="s">
        <v>1602</v>
      </c>
      <c r="B2380" s="13" t="s">
        <v>1603</v>
      </c>
      <c r="C2380" t="s">
        <v>1606</v>
      </c>
      <c r="D2380" s="7" t="s">
        <v>1605</v>
      </c>
      <c r="E2380" s="13" t="s">
        <v>1540</v>
      </c>
      <c r="H2380" t="s">
        <v>1613</v>
      </c>
      <c r="I2380" t="s">
        <v>30</v>
      </c>
      <c r="J2380" s="21" t="s">
        <v>335</v>
      </c>
      <c r="K2380" s="71">
        <v>138</v>
      </c>
      <c r="L2380" s="20">
        <v>25.73</v>
      </c>
      <c r="M2380" s="20">
        <v>24.41</v>
      </c>
      <c r="N2380" s="22">
        <v>0.948698017877963</v>
      </c>
    </row>
    <row r="2381" spans="1:14">
      <c r="A2381" s="1" t="s">
        <v>1602</v>
      </c>
      <c r="B2381" s="13" t="s">
        <v>1603</v>
      </c>
      <c r="C2381" t="s">
        <v>1606</v>
      </c>
      <c r="D2381" s="7" t="s">
        <v>1605</v>
      </c>
      <c r="E2381" s="13" t="s">
        <v>1540</v>
      </c>
      <c r="H2381" t="s">
        <v>1613</v>
      </c>
      <c r="I2381" t="s">
        <v>30</v>
      </c>
      <c r="J2381" s="21" t="s">
        <v>335</v>
      </c>
      <c r="K2381" s="71">
        <v>139</v>
      </c>
      <c r="L2381" s="20">
        <v>22.37</v>
      </c>
      <c r="M2381" s="20">
        <v>22.32</v>
      </c>
      <c r="N2381" s="22">
        <v>0.997764863656683</v>
      </c>
    </row>
    <row r="2382" spans="1:14">
      <c r="A2382" s="1" t="s">
        <v>1602</v>
      </c>
      <c r="B2382" s="13" t="s">
        <v>1603</v>
      </c>
      <c r="C2382" t="s">
        <v>1606</v>
      </c>
      <c r="D2382" s="7" t="s">
        <v>1605</v>
      </c>
      <c r="E2382" s="13" t="s">
        <v>1540</v>
      </c>
      <c r="H2382" t="s">
        <v>1613</v>
      </c>
      <c r="I2382" t="s">
        <v>30</v>
      </c>
      <c r="J2382" s="21" t="s">
        <v>335</v>
      </c>
      <c r="K2382" s="71">
        <v>140</v>
      </c>
      <c r="L2382" s="20">
        <v>34.47</v>
      </c>
      <c r="M2382" s="20">
        <v>32.99</v>
      </c>
      <c r="N2382" s="22">
        <v>0.957064113722077</v>
      </c>
    </row>
    <row r="2383" spans="1:14">
      <c r="A2383" s="1" t="s">
        <v>1602</v>
      </c>
      <c r="B2383" s="13" t="s">
        <v>1603</v>
      </c>
      <c r="C2383" t="s">
        <v>1606</v>
      </c>
      <c r="D2383" s="7" t="s">
        <v>1605</v>
      </c>
      <c r="E2383" s="13" t="s">
        <v>1540</v>
      </c>
      <c r="H2383" t="s">
        <v>1613</v>
      </c>
      <c r="I2383" t="s">
        <v>30</v>
      </c>
      <c r="J2383" s="21" t="s">
        <v>335</v>
      </c>
      <c r="K2383" s="71">
        <v>141</v>
      </c>
      <c r="L2383" s="20">
        <v>32.47</v>
      </c>
      <c r="M2383" s="20">
        <v>30.91</v>
      </c>
      <c r="N2383" s="22">
        <v>0.951955651370496</v>
      </c>
    </row>
    <row r="2384" spans="1:14">
      <c r="A2384" s="1" t="s">
        <v>1602</v>
      </c>
      <c r="B2384" s="13" t="s">
        <v>1603</v>
      </c>
      <c r="C2384" t="s">
        <v>1606</v>
      </c>
      <c r="D2384" s="7" t="s">
        <v>1605</v>
      </c>
      <c r="E2384" s="13" t="s">
        <v>1540</v>
      </c>
      <c r="H2384" t="s">
        <v>1613</v>
      </c>
      <c r="I2384" t="s">
        <v>30</v>
      </c>
      <c r="J2384" s="21" t="s">
        <v>335</v>
      </c>
      <c r="K2384" s="71">
        <v>142</v>
      </c>
      <c r="L2384" s="20">
        <v>32.2</v>
      </c>
      <c r="M2384" s="20">
        <v>31.03</v>
      </c>
      <c r="N2384" s="22">
        <v>0.963664596273292</v>
      </c>
    </row>
    <row r="2385" spans="1:14">
      <c r="A2385" s="1" t="s">
        <v>1602</v>
      </c>
      <c r="B2385" s="13" t="s">
        <v>1603</v>
      </c>
      <c r="C2385" t="s">
        <v>1606</v>
      </c>
      <c r="D2385" s="7" t="s">
        <v>1605</v>
      </c>
      <c r="E2385" s="13" t="s">
        <v>1540</v>
      </c>
      <c r="H2385" t="s">
        <v>1613</v>
      </c>
      <c r="I2385" t="s">
        <v>30</v>
      </c>
      <c r="J2385" s="21" t="s">
        <v>335</v>
      </c>
      <c r="K2385" s="71">
        <v>143</v>
      </c>
      <c r="L2385" s="20">
        <v>22.93</v>
      </c>
      <c r="M2385" s="20">
        <v>22.92</v>
      </c>
      <c r="N2385" s="22">
        <v>0.999563890100305</v>
      </c>
    </row>
    <row r="2386" spans="1:14">
      <c r="A2386" s="1" t="s">
        <v>1602</v>
      </c>
      <c r="B2386" s="13" t="s">
        <v>1603</v>
      </c>
      <c r="C2386" t="s">
        <v>1606</v>
      </c>
      <c r="D2386" s="7" t="s">
        <v>1605</v>
      </c>
      <c r="E2386" s="13" t="s">
        <v>1540</v>
      </c>
      <c r="H2386" t="s">
        <v>1613</v>
      </c>
      <c r="I2386" t="s">
        <v>30</v>
      </c>
      <c r="J2386" s="21" t="s">
        <v>335</v>
      </c>
      <c r="K2386" s="71">
        <v>144</v>
      </c>
      <c r="L2386" s="20">
        <v>22.69</v>
      </c>
      <c r="M2386" s="20">
        <v>20.42</v>
      </c>
      <c r="N2386" s="22">
        <v>0.899955927721463</v>
      </c>
    </row>
    <row r="2387" spans="1:14">
      <c r="A2387" s="1" t="s">
        <v>1602</v>
      </c>
      <c r="B2387" s="13" t="s">
        <v>1603</v>
      </c>
      <c r="C2387" t="s">
        <v>1606</v>
      </c>
      <c r="D2387" s="7" t="s">
        <v>1605</v>
      </c>
      <c r="E2387" s="13" t="s">
        <v>1540</v>
      </c>
      <c r="H2387" t="s">
        <v>1613</v>
      </c>
      <c r="I2387" t="s">
        <v>30</v>
      </c>
      <c r="J2387" s="21" t="s">
        <v>335</v>
      </c>
      <c r="K2387" s="71">
        <v>145</v>
      </c>
      <c r="L2387" s="20">
        <v>25.99</v>
      </c>
      <c r="M2387" s="20">
        <v>23.32</v>
      </c>
      <c r="N2387" s="22">
        <v>0.897268180069257</v>
      </c>
    </row>
    <row r="2388" spans="1:14">
      <c r="A2388" s="1" t="s">
        <v>1602</v>
      </c>
      <c r="B2388" s="13" t="s">
        <v>1603</v>
      </c>
      <c r="C2388" t="s">
        <v>1606</v>
      </c>
      <c r="D2388" s="7" t="s">
        <v>1605</v>
      </c>
      <c r="E2388" s="13" t="s">
        <v>1540</v>
      </c>
      <c r="H2388" t="s">
        <v>1613</v>
      </c>
      <c r="I2388" t="s">
        <v>30</v>
      </c>
      <c r="J2388" s="21" t="s">
        <v>335</v>
      </c>
      <c r="K2388" s="71">
        <v>146</v>
      </c>
      <c r="L2388" s="20">
        <v>24.86</v>
      </c>
      <c r="M2388" s="20">
        <v>24.11</v>
      </c>
      <c r="N2388" s="22">
        <v>0.96983105390185</v>
      </c>
    </row>
    <row r="2389" spans="1:14">
      <c r="A2389" s="1" t="s">
        <v>1602</v>
      </c>
      <c r="B2389" s="13" t="s">
        <v>1603</v>
      </c>
      <c r="C2389" t="s">
        <v>1606</v>
      </c>
      <c r="D2389" s="7" t="s">
        <v>1605</v>
      </c>
      <c r="E2389" s="13" t="s">
        <v>1540</v>
      </c>
      <c r="H2389" t="s">
        <v>1613</v>
      </c>
      <c r="I2389" t="s">
        <v>30</v>
      </c>
      <c r="J2389" s="21" t="s">
        <v>335</v>
      </c>
      <c r="K2389" s="71">
        <v>147</v>
      </c>
      <c r="L2389" s="20">
        <v>44.87</v>
      </c>
      <c r="M2389" s="20">
        <v>42.87</v>
      </c>
      <c r="N2389" s="22">
        <v>0.955426788500111</v>
      </c>
    </row>
    <row r="2390" spans="1:14">
      <c r="A2390" s="1" t="s">
        <v>1602</v>
      </c>
      <c r="B2390" s="13" t="s">
        <v>1603</v>
      </c>
      <c r="C2390" t="s">
        <v>1606</v>
      </c>
      <c r="D2390" s="7" t="s">
        <v>1605</v>
      </c>
      <c r="E2390" s="13" t="s">
        <v>1540</v>
      </c>
      <c r="H2390" t="s">
        <v>1613</v>
      </c>
      <c r="I2390" t="s">
        <v>30</v>
      </c>
      <c r="J2390" s="21" t="s">
        <v>335</v>
      </c>
      <c r="K2390" s="71">
        <v>148</v>
      </c>
      <c r="L2390" s="20">
        <v>28.71</v>
      </c>
      <c r="M2390" s="20">
        <v>26.17</v>
      </c>
      <c r="N2390" s="22">
        <v>0.911529083942877</v>
      </c>
    </row>
    <row r="2391" spans="1:14">
      <c r="A2391" s="1" t="s">
        <v>1602</v>
      </c>
      <c r="B2391" s="13" t="s">
        <v>1603</v>
      </c>
      <c r="C2391" t="s">
        <v>1606</v>
      </c>
      <c r="D2391" s="7" t="s">
        <v>1605</v>
      </c>
      <c r="E2391" s="13" t="s">
        <v>1540</v>
      </c>
      <c r="H2391" t="s">
        <v>1613</v>
      </c>
      <c r="I2391" t="s">
        <v>30</v>
      </c>
      <c r="J2391" s="21" t="s">
        <v>335</v>
      </c>
      <c r="K2391" s="71">
        <v>149</v>
      </c>
      <c r="L2391" s="20">
        <v>22.24</v>
      </c>
      <c r="M2391" s="20">
        <v>21.09</v>
      </c>
      <c r="N2391" s="22">
        <v>0.948291366906475</v>
      </c>
    </row>
    <row r="2392" spans="1:14">
      <c r="A2392" s="1" t="s">
        <v>1602</v>
      </c>
      <c r="B2392" s="13" t="s">
        <v>1603</v>
      </c>
      <c r="C2392" t="s">
        <v>1606</v>
      </c>
      <c r="D2392" s="7" t="s">
        <v>1605</v>
      </c>
      <c r="E2392" s="13" t="s">
        <v>1540</v>
      </c>
      <c r="H2392" t="s">
        <v>1613</v>
      </c>
      <c r="I2392" t="s">
        <v>30</v>
      </c>
      <c r="J2392" s="21" t="s">
        <v>335</v>
      </c>
      <c r="K2392" s="71">
        <v>150</v>
      </c>
      <c r="L2392" s="20">
        <v>12.17</v>
      </c>
      <c r="M2392" s="20">
        <v>11.72</v>
      </c>
      <c r="N2392" s="22">
        <v>0.963023829087921</v>
      </c>
    </row>
    <row r="2393" spans="1:14">
      <c r="A2393" s="1" t="s">
        <v>1602</v>
      </c>
      <c r="B2393" s="13" t="s">
        <v>1603</v>
      </c>
      <c r="C2393" t="s">
        <v>1606</v>
      </c>
      <c r="D2393" s="7" t="s">
        <v>1605</v>
      </c>
      <c r="E2393" s="13" t="s">
        <v>1540</v>
      </c>
      <c r="H2393" t="s">
        <v>1613</v>
      </c>
      <c r="I2393" t="s">
        <v>30</v>
      </c>
      <c r="J2393" s="21" t="s">
        <v>335</v>
      </c>
      <c r="K2393" s="71">
        <v>151</v>
      </c>
      <c r="L2393" s="20">
        <v>24.28</v>
      </c>
      <c r="M2393" s="20">
        <v>20.79</v>
      </c>
      <c r="N2393" s="22">
        <v>0.856260296540362</v>
      </c>
    </row>
    <row r="2394" spans="1:14">
      <c r="A2394" s="1" t="s">
        <v>1602</v>
      </c>
      <c r="B2394" s="13" t="s">
        <v>1603</v>
      </c>
      <c r="C2394" t="s">
        <v>1606</v>
      </c>
      <c r="D2394" s="7" t="s">
        <v>1605</v>
      </c>
      <c r="E2394" s="13" t="s">
        <v>1540</v>
      </c>
      <c r="H2394" t="s">
        <v>1613</v>
      </c>
      <c r="I2394" t="s">
        <v>30</v>
      </c>
      <c r="J2394" s="21" t="s">
        <v>335</v>
      </c>
      <c r="K2394" s="71">
        <v>152</v>
      </c>
      <c r="L2394" s="20">
        <v>28.71</v>
      </c>
      <c r="M2394" s="20">
        <v>26.81</v>
      </c>
      <c r="N2394" s="22">
        <v>0.933820968303727</v>
      </c>
    </row>
    <row r="2395" spans="1:14">
      <c r="A2395" s="1" t="s">
        <v>1602</v>
      </c>
      <c r="B2395" s="13" t="s">
        <v>1603</v>
      </c>
      <c r="C2395" t="s">
        <v>1606</v>
      </c>
      <c r="D2395" s="7" t="s">
        <v>1605</v>
      </c>
      <c r="E2395" s="13" t="s">
        <v>1540</v>
      </c>
      <c r="H2395" t="s">
        <v>1613</v>
      </c>
      <c r="I2395" t="s">
        <v>30</v>
      </c>
      <c r="J2395" s="21" t="s">
        <v>335</v>
      </c>
      <c r="K2395" s="71">
        <v>153</v>
      </c>
      <c r="L2395" s="20">
        <v>15.72</v>
      </c>
      <c r="M2395" s="20">
        <v>15.87</v>
      </c>
      <c r="N2395" s="22">
        <v>1.00954198473282</v>
      </c>
    </row>
    <row r="2396" spans="1:14">
      <c r="A2396" s="1" t="s">
        <v>1602</v>
      </c>
      <c r="B2396" s="13" t="s">
        <v>1603</v>
      </c>
      <c r="C2396" t="s">
        <v>1606</v>
      </c>
      <c r="D2396" s="7" t="s">
        <v>1605</v>
      </c>
      <c r="E2396" s="13" t="s">
        <v>1540</v>
      </c>
      <c r="H2396" t="s">
        <v>1613</v>
      </c>
      <c r="I2396" t="s">
        <v>30</v>
      </c>
      <c r="J2396" s="21" t="s">
        <v>335</v>
      </c>
      <c r="K2396" s="71">
        <v>154</v>
      </c>
      <c r="L2396" s="20">
        <v>34.73</v>
      </c>
      <c r="M2396" s="20">
        <v>32.7</v>
      </c>
      <c r="N2396" s="22">
        <v>0.941549093003167</v>
      </c>
    </row>
    <row r="2397" spans="1:14">
      <c r="A2397" s="1" t="s">
        <v>1602</v>
      </c>
      <c r="B2397" s="13" t="s">
        <v>1603</v>
      </c>
      <c r="C2397" t="s">
        <v>1606</v>
      </c>
      <c r="D2397" s="7" t="s">
        <v>1605</v>
      </c>
      <c r="E2397" s="13" t="s">
        <v>1540</v>
      </c>
      <c r="H2397" t="s">
        <v>1613</v>
      </c>
      <c r="I2397" t="s">
        <v>30</v>
      </c>
      <c r="J2397" s="21" t="s">
        <v>335</v>
      </c>
      <c r="K2397" s="71">
        <v>155</v>
      </c>
      <c r="L2397" s="20">
        <v>27.17</v>
      </c>
      <c r="M2397" s="20">
        <v>25.96</v>
      </c>
      <c r="N2397" s="22">
        <v>0.955465587044534</v>
      </c>
    </row>
    <row r="2398" spans="1:14">
      <c r="A2398" s="1" t="s">
        <v>1602</v>
      </c>
      <c r="B2398" s="13" t="s">
        <v>1603</v>
      </c>
      <c r="C2398" t="s">
        <v>1606</v>
      </c>
      <c r="D2398" s="7" t="s">
        <v>1605</v>
      </c>
      <c r="E2398" s="13" t="s">
        <v>1540</v>
      </c>
      <c r="H2398" t="s">
        <v>1613</v>
      </c>
      <c r="I2398" t="s">
        <v>30</v>
      </c>
      <c r="J2398" s="21" t="s">
        <v>335</v>
      </c>
      <c r="K2398" s="71">
        <v>156</v>
      </c>
      <c r="L2398" s="20">
        <v>33.31</v>
      </c>
      <c r="M2398" s="20">
        <v>30.03</v>
      </c>
      <c r="N2398" s="22">
        <v>0.901531071750225</v>
      </c>
    </row>
    <row r="2399" spans="1:14">
      <c r="A2399" s="1" t="s">
        <v>1602</v>
      </c>
      <c r="B2399" s="13" t="s">
        <v>1603</v>
      </c>
      <c r="C2399" t="s">
        <v>1606</v>
      </c>
      <c r="D2399" s="7" t="s">
        <v>1605</v>
      </c>
      <c r="E2399" s="13" t="s">
        <v>1540</v>
      </c>
      <c r="H2399" t="s">
        <v>1613</v>
      </c>
      <c r="I2399" t="s">
        <v>30</v>
      </c>
      <c r="J2399" s="21" t="s">
        <v>335</v>
      </c>
      <c r="K2399" s="71">
        <v>157</v>
      </c>
      <c r="L2399" s="20">
        <v>35.05</v>
      </c>
      <c r="M2399" s="20">
        <v>33.72</v>
      </c>
      <c r="N2399" s="22">
        <v>0.962054208273894</v>
      </c>
    </row>
    <row r="2400" spans="1:14">
      <c r="A2400" s="1" t="s">
        <v>1602</v>
      </c>
      <c r="B2400" s="13" t="s">
        <v>1603</v>
      </c>
      <c r="C2400" t="s">
        <v>1606</v>
      </c>
      <c r="D2400" s="7" t="s">
        <v>1605</v>
      </c>
      <c r="E2400" s="13" t="s">
        <v>1540</v>
      </c>
      <c r="H2400" t="s">
        <v>1613</v>
      </c>
      <c r="I2400" t="s">
        <v>30</v>
      </c>
      <c r="J2400" s="21" t="s">
        <v>335</v>
      </c>
      <c r="K2400" s="71">
        <v>158</v>
      </c>
      <c r="L2400" s="20">
        <v>12.24</v>
      </c>
      <c r="M2400" s="20">
        <v>12.48</v>
      </c>
      <c r="N2400" s="22">
        <v>1.01960784313725</v>
      </c>
    </row>
    <row r="2401" spans="1:14">
      <c r="A2401" s="1" t="s">
        <v>1602</v>
      </c>
      <c r="B2401" s="13" t="s">
        <v>1603</v>
      </c>
      <c r="C2401" t="s">
        <v>1606</v>
      </c>
      <c r="D2401" s="7" t="s">
        <v>1605</v>
      </c>
      <c r="E2401" s="13" t="s">
        <v>1540</v>
      </c>
      <c r="H2401" t="s">
        <v>1613</v>
      </c>
      <c r="I2401" t="s">
        <v>30</v>
      </c>
      <c r="J2401" s="21" t="s">
        <v>335</v>
      </c>
      <c r="K2401" s="71">
        <v>159</v>
      </c>
      <c r="L2401" s="20">
        <v>26.2</v>
      </c>
      <c r="M2401" s="20">
        <v>24.46</v>
      </c>
      <c r="N2401" s="22">
        <v>0.933587786259542</v>
      </c>
    </row>
    <row r="2402" spans="1:14">
      <c r="A2402" s="1" t="s">
        <v>1602</v>
      </c>
      <c r="B2402" s="13" t="s">
        <v>1603</v>
      </c>
      <c r="C2402" t="s">
        <v>1606</v>
      </c>
      <c r="D2402" s="7" t="s">
        <v>1605</v>
      </c>
      <c r="E2402" s="13" t="s">
        <v>1540</v>
      </c>
      <c r="H2402" t="s">
        <v>1613</v>
      </c>
      <c r="I2402" t="s">
        <v>30</v>
      </c>
      <c r="J2402" s="21" t="s">
        <v>335</v>
      </c>
      <c r="K2402" s="71">
        <v>160</v>
      </c>
      <c r="L2402" s="20">
        <v>23.78</v>
      </c>
      <c r="M2402" s="20">
        <v>23.11</v>
      </c>
      <c r="N2402" s="22">
        <v>0.971825063078217</v>
      </c>
    </row>
    <row r="2403" spans="1:14">
      <c r="A2403" s="1" t="s">
        <v>1602</v>
      </c>
      <c r="B2403" s="13" t="s">
        <v>1603</v>
      </c>
      <c r="C2403" t="s">
        <v>1606</v>
      </c>
      <c r="D2403" s="7" t="s">
        <v>1605</v>
      </c>
      <c r="E2403" s="13" t="s">
        <v>1540</v>
      </c>
      <c r="H2403" t="s">
        <v>1613</v>
      </c>
      <c r="I2403" t="s">
        <v>30</v>
      </c>
      <c r="J2403" s="21" t="s">
        <v>335</v>
      </c>
      <c r="K2403" s="71">
        <v>161</v>
      </c>
      <c r="L2403" s="20">
        <v>30.28</v>
      </c>
      <c r="M2403" s="20">
        <v>29.56</v>
      </c>
      <c r="N2403" s="22">
        <v>0.976221928665786</v>
      </c>
    </row>
    <row r="2404" spans="1:14">
      <c r="A2404" s="1" t="s">
        <v>1602</v>
      </c>
      <c r="B2404" s="13" t="s">
        <v>1603</v>
      </c>
      <c r="C2404" t="s">
        <v>1606</v>
      </c>
      <c r="D2404" s="7" t="s">
        <v>1605</v>
      </c>
      <c r="E2404" s="13" t="s">
        <v>1540</v>
      </c>
      <c r="H2404" t="s">
        <v>1613</v>
      </c>
      <c r="I2404" t="s">
        <v>30</v>
      </c>
      <c r="J2404" s="21" t="s">
        <v>335</v>
      </c>
      <c r="K2404" s="71">
        <v>162</v>
      </c>
      <c r="L2404" s="20">
        <v>12.46</v>
      </c>
      <c r="M2404" s="20">
        <v>11.29</v>
      </c>
      <c r="N2404" s="22">
        <v>0.906099518459069</v>
      </c>
    </row>
    <row r="2405" spans="1:14">
      <c r="A2405" s="1" t="s">
        <v>1602</v>
      </c>
      <c r="B2405" s="13" t="s">
        <v>1603</v>
      </c>
      <c r="C2405" t="s">
        <v>1607</v>
      </c>
      <c r="D2405" s="7" t="s">
        <v>1605</v>
      </c>
      <c r="E2405" s="13" t="s">
        <v>1540</v>
      </c>
      <c r="H2405" t="s">
        <v>1613</v>
      </c>
      <c r="I2405" t="s">
        <v>30</v>
      </c>
      <c r="J2405" s="21" t="s">
        <v>335</v>
      </c>
      <c r="K2405" s="71">
        <v>78</v>
      </c>
      <c r="L2405" s="20">
        <v>49.03</v>
      </c>
      <c r="M2405" s="20">
        <v>47.99</v>
      </c>
      <c r="N2405" s="22">
        <v>0.97878849683867</v>
      </c>
    </row>
    <row r="2406" spans="1:14">
      <c r="A2406" s="1" t="s">
        <v>1602</v>
      </c>
      <c r="B2406" s="13" t="s">
        <v>1603</v>
      </c>
      <c r="C2406" t="s">
        <v>1607</v>
      </c>
      <c r="D2406" s="7" t="s">
        <v>1605</v>
      </c>
      <c r="E2406" s="13" t="s">
        <v>1540</v>
      </c>
      <c r="H2406" t="s">
        <v>1613</v>
      </c>
      <c r="I2406" t="s">
        <v>30</v>
      </c>
      <c r="J2406" s="21" t="s">
        <v>335</v>
      </c>
      <c r="K2406" s="71">
        <v>79</v>
      </c>
      <c r="L2406" s="20">
        <v>49.54</v>
      </c>
      <c r="M2406" s="20">
        <v>48.71</v>
      </c>
      <c r="N2406" s="22">
        <v>0.983245861929754</v>
      </c>
    </row>
    <row r="2407" spans="1:14">
      <c r="A2407" s="1" t="s">
        <v>1602</v>
      </c>
      <c r="B2407" s="13" t="s">
        <v>1603</v>
      </c>
      <c r="C2407" t="s">
        <v>1607</v>
      </c>
      <c r="D2407" s="7" t="s">
        <v>1605</v>
      </c>
      <c r="E2407" s="13" t="s">
        <v>1540</v>
      </c>
      <c r="H2407" t="s">
        <v>1613</v>
      </c>
      <c r="I2407" t="s">
        <v>30</v>
      </c>
      <c r="J2407" s="21" t="s">
        <v>335</v>
      </c>
      <c r="K2407" s="71">
        <v>80</v>
      </c>
      <c r="L2407" s="20">
        <v>55.78</v>
      </c>
      <c r="M2407" s="20">
        <v>54.98</v>
      </c>
      <c r="N2407" s="22">
        <v>0.985657941914665</v>
      </c>
    </row>
    <row r="2408" spans="1:14">
      <c r="A2408" s="1" t="s">
        <v>1602</v>
      </c>
      <c r="B2408" s="13" t="s">
        <v>1603</v>
      </c>
      <c r="C2408" t="s">
        <v>1607</v>
      </c>
      <c r="D2408" s="7" t="s">
        <v>1605</v>
      </c>
      <c r="E2408" s="13" t="s">
        <v>1540</v>
      </c>
      <c r="H2408" t="s">
        <v>1613</v>
      </c>
      <c r="I2408" t="s">
        <v>30</v>
      </c>
      <c r="J2408" s="21" t="s">
        <v>335</v>
      </c>
      <c r="K2408" s="71">
        <v>81</v>
      </c>
      <c r="L2408" s="20">
        <v>45.82</v>
      </c>
      <c r="M2408" s="20">
        <v>44.89</v>
      </c>
      <c r="N2408" s="22">
        <v>0.979703186381493</v>
      </c>
    </row>
    <row r="2409" spans="1:14">
      <c r="A2409" s="1" t="s">
        <v>1602</v>
      </c>
      <c r="B2409" s="13" t="s">
        <v>1603</v>
      </c>
      <c r="C2409" t="s">
        <v>1607</v>
      </c>
      <c r="D2409" s="7" t="s">
        <v>1605</v>
      </c>
      <c r="E2409" s="13" t="s">
        <v>1540</v>
      </c>
      <c r="H2409" t="s">
        <v>1613</v>
      </c>
      <c r="I2409" t="s">
        <v>30</v>
      </c>
      <c r="J2409" s="21" t="s">
        <v>335</v>
      </c>
      <c r="K2409" s="71">
        <v>82</v>
      </c>
      <c r="L2409" s="20">
        <v>58.63</v>
      </c>
      <c r="M2409" s="20">
        <v>57.57</v>
      </c>
      <c r="N2409" s="22">
        <v>0.981920518505884</v>
      </c>
    </row>
    <row r="2410" spans="1:14">
      <c r="A2410" s="1" t="s">
        <v>1602</v>
      </c>
      <c r="B2410" s="13" t="s">
        <v>1603</v>
      </c>
      <c r="C2410" t="s">
        <v>1607</v>
      </c>
      <c r="D2410" s="7" t="s">
        <v>1605</v>
      </c>
      <c r="E2410" s="13" t="s">
        <v>1540</v>
      </c>
      <c r="H2410" t="s">
        <v>1613</v>
      </c>
      <c r="I2410" t="s">
        <v>30</v>
      </c>
      <c r="J2410" s="21" t="s">
        <v>335</v>
      </c>
      <c r="K2410" s="71">
        <v>83</v>
      </c>
      <c r="L2410" s="20">
        <v>46.79</v>
      </c>
      <c r="M2410" s="20">
        <v>45.79</v>
      </c>
      <c r="N2410" s="22">
        <v>0.978627911946997</v>
      </c>
    </row>
    <row r="2411" spans="1:14">
      <c r="A2411" s="1" t="s">
        <v>1602</v>
      </c>
      <c r="B2411" s="13" t="s">
        <v>1603</v>
      </c>
      <c r="C2411" t="s">
        <v>1607</v>
      </c>
      <c r="D2411" s="7" t="s">
        <v>1605</v>
      </c>
      <c r="E2411" s="13" t="s">
        <v>1540</v>
      </c>
      <c r="H2411" t="s">
        <v>1613</v>
      </c>
      <c r="I2411" t="s">
        <v>30</v>
      </c>
      <c r="J2411" s="21" t="s">
        <v>335</v>
      </c>
      <c r="K2411" s="71">
        <v>84</v>
      </c>
      <c r="L2411" s="20">
        <v>43.51</v>
      </c>
      <c r="M2411" s="20">
        <v>42.68</v>
      </c>
      <c r="N2411" s="22">
        <v>0.98092392553436</v>
      </c>
    </row>
    <row r="2412" spans="1:14">
      <c r="A2412" s="1" t="s">
        <v>1602</v>
      </c>
      <c r="B2412" s="13" t="s">
        <v>1603</v>
      </c>
      <c r="C2412" t="s">
        <v>1607</v>
      </c>
      <c r="D2412" s="7" t="s">
        <v>1605</v>
      </c>
      <c r="E2412" s="13" t="s">
        <v>1540</v>
      </c>
      <c r="H2412" t="s">
        <v>1613</v>
      </c>
      <c r="I2412" t="s">
        <v>30</v>
      </c>
      <c r="J2412" s="21" t="s">
        <v>335</v>
      </c>
      <c r="K2412" s="71">
        <v>85</v>
      </c>
      <c r="L2412" s="20">
        <v>36.71</v>
      </c>
      <c r="M2412" s="20">
        <v>35.76</v>
      </c>
      <c r="N2412" s="22">
        <v>0.974121492781258</v>
      </c>
    </row>
    <row r="2413" spans="1:14">
      <c r="A2413" s="1" t="s">
        <v>1602</v>
      </c>
      <c r="B2413" s="13" t="s">
        <v>1603</v>
      </c>
      <c r="C2413" t="s">
        <v>1607</v>
      </c>
      <c r="D2413" s="7" t="s">
        <v>1605</v>
      </c>
      <c r="E2413" s="13" t="s">
        <v>1540</v>
      </c>
      <c r="H2413" t="s">
        <v>1613</v>
      </c>
      <c r="I2413" t="s">
        <v>30</v>
      </c>
      <c r="J2413" s="21" t="s">
        <v>335</v>
      </c>
      <c r="K2413" s="71">
        <v>86</v>
      </c>
      <c r="L2413" s="20">
        <v>44.28</v>
      </c>
      <c r="M2413" s="20">
        <v>43.6</v>
      </c>
      <c r="N2413" s="22">
        <v>0.984643179765131</v>
      </c>
    </row>
    <row r="2414" spans="1:14">
      <c r="A2414" s="1" t="s">
        <v>1602</v>
      </c>
      <c r="B2414" s="13" t="s">
        <v>1603</v>
      </c>
      <c r="C2414" t="s">
        <v>1607</v>
      </c>
      <c r="D2414" s="7" t="s">
        <v>1605</v>
      </c>
      <c r="E2414" s="13" t="s">
        <v>1540</v>
      </c>
      <c r="H2414" t="s">
        <v>1613</v>
      </c>
      <c r="I2414" t="s">
        <v>30</v>
      </c>
      <c r="J2414" s="21" t="s">
        <v>335</v>
      </c>
      <c r="K2414" s="71">
        <v>87</v>
      </c>
      <c r="L2414" s="20">
        <v>39.07</v>
      </c>
      <c r="M2414" s="20">
        <v>41.42</v>
      </c>
      <c r="N2414" s="22">
        <v>1.06014845149731</v>
      </c>
    </row>
    <row r="2415" spans="1:14">
      <c r="A2415" s="1" t="s">
        <v>1602</v>
      </c>
      <c r="B2415" s="13" t="s">
        <v>1603</v>
      </c>
      <c r="C2415" t="s">
        <v>1607</v>
      </c>
      <c r="D2415" s="7" t="s">
        <v>1605</v>
      </c>
      <c r="E2415" s="13" t="s">
        <v>1540</v>
      </c>
      <c r="H2415" t="s">
        <v>1613</v>
      </c>
      <c r="I2415" t="s">
        <v>30</v>
      </c>
      <c r="J2415" s="21" t="s">
        <v>335</v>
      </c>
      <c r="K2415" s="71">
        <v>88</v>
      </c>
      <c r="L2415" s="20">
        <v>58.4</v>
      </c>
      <c r="M2415" s="20">
        <v>57.7</v>
      </c>
      <c r="N2415" s="22">
        <v>0.988013698630137</v>
      </c>
    </row>
    <row r="2416" spans="1:14">
      <c r="A2416" s="1" t="s">
        <v>1602</v>
      </c>
      <c r="B2416" s="13" t="s">
        <v>1603</v>
      </c>
      <c r="C2416" t="s">
        <v>1607</v>
      </c>
      <c r="D2416" s="7" t="s">
        <v>1605</v>
      </c>
      <c r="E2416" s="13" t="s">
        <v>1540</v>
      </c>
      <c r="H2416" t="s">
        <v>1613</v>
      </c>
      <c r="I2416" t="s">
        <v>30</v>
      </c>
      <c r="J2416" s="21" t="s">
        <v>335</v>
      </c>
      <c r="K2416" s="71">
        <v>89</v>
      </c>
      <c r="L2416" s="20">
        <v>49.5</v>
      </c>
      <c r="M2416" s="20">
        <v>48.46</v>
      </c>
      <c r="N2416" s="22">
        <v>0.978989898989899</v>
      </c>
    </row>
    <row r="2417" spans="1:14">
      <c r="A2417" s="1" t="s">
        <v>1602</v>
      </c>
      <c r="B2417" s="13" t="s">
        <v>1603</v>
      </c>
      <c r="C2417" t="s">
        <v>1607</v>
      </c>
      <c r="D2417" s="7" t="s">
        <v>1605</v>
      </c>
      <c r="E2417" s="13" t="s">
        <v>1540</v>
      </c>
      <c r="H2417" t="s">
        <v>1613</v>
      </c>
      <c r="I2417" t="s">
        <v>30</v>
      </c>
      <c r="J2417" s="21" t="s">
        <v>335</v>
      </c>
      <c r="K2417" s="71">
        <v>90</v>
      </c>
      <c r="L2417" s="20">
        <v>45.68</v>
      </c>
      <c r="M2417" s="20">
        <v>45.24</v>
      </c>
      <c r="N2417" s="22">
        <v>0.990367775831874</v>
      </c>
    </row>
    <row r="2418" spans="1:14">
      <c r="A2418" s="1" t="s">
        <v>1602</v>
      </c>
      <c r="B2418" s="13" t="s">
        <v>1603</v>
      </c>
      <c r="C2418" t="s">
        <v>1607</v>
      </c>
      <c r="D2418" s="7" t="s">
        <v>1605</v>
      </c>
      <c r="E2418" s="13" t="s">
        <v>1540</v>
      </c>
      <c r="H2418" t="s">
        <v>1613</v>
      </c>
      <c r="I2418" t="s">
        <v>30</v>
      </c>
      <c r="J2418" s="21" t="s">
        <v>335</v>
      </c>
      <c r="K2418" s="71">
        <v>91</v>
      </c>
      <c r="L2418" s="20">
        <v>54.35</v>
      </c>
      <c r="M2418" s="20">
        <v>53.57</v>
      </c>
      <c r="N2418" s="22">
        <v>0.985648574057038</v>
      </c>
    </row>
    <row r="2419" spans="1:14">
      <c r="A2419" s="1" t="s">
        <v>1602</v>
      </c>
      <c r="B2419" s="13" t="s">
        <v>1603</v>
      </c>
      <c r="C2419" t="s">
        <v>1607</v>
      </c>
      <c r="D2419" s="7" t="s">
        <v>1605</v>
      </c>
      <c r="E2419" s="13" t="s">
        <v>1540</v>
      </c>
      <c r="H2419" t="s">
        <v>1613</v>
      </c>
      <c r="I2419" t="s">
        <v>30</v>
      </c>
      <c r="J2419" s="21" t="s">
        <v>335</v>
      </c>
      <c r="K2419" s="71">
        <v>92</v>
      </c>
      <c r="L2419" s="20">
        <v>49.27</v>
      </c>
      <c r="M2419" s="20">
        <v>48.05</v>
      </c>
      <c r="N2419" s="22">
        <v>0.975238481834788</v>
      </c>
    </row>
    <row r="2420" spans="1:14">
      <c r="A2420" s="1" t="s">
        <v>1602</v>
      </c>
      <c r="B2420" s="13" t="s">
        <v>1603</v>
      </c>
      <c r="C2420" t="s">
        <v>1607</v>
      </c>
      <c r="D2420" s="7" t="s">
        <v>1605</v>
      </c>
      <c r="E2420" s="13" t="s">
        <v>1540</v>
      </c>
      <c r="H2420" t="s">
        <v>1613</v>
      </c>
      <c r="I2420" t="s">
        <v>30</v>
      </c>
      <c r="J2420" s="21" t="s">
        <v>335</v>
      </c>
      <c r="K2420" s="71">
        <v>93</v>
      </c>
      <c r="L2420" s="20">
        <v>50.5</v>
      </c>
      <c r="M2420" s="20">
        <v>49.75</v>
      </c>
      <c r="N2420" s="22">
        <v>0.985148514851485</v>
      </c>
    </row>
    <row r="2421" spans="1:14">
      <c r="A2421" s="1" t="s">
        <v>1602</v>
      </c>
      <c r="B2421" s="13" t="s">
        <v>1603</v>
      </c>
      <c r="C2421" t="s">
        <v>1607</v>
      </c>
      <c r="D2421" s="7" t="s">
        <v>1605</v>
      </c>
      <c r="E2421" s="13" t="s">
        <v>1540</v>
      </c>
      <c r="H2421" t="s">
        <v>1613</v>
      </c>
      <c r="I2421" t="s">
        <v>30</v>
      </c>
      <c r="J2421" s="21" t="s">
        <v>335</v>
      </c>
      <c r="K2421" s="71">
        <v>94</v>
      </c>
      <c r="L2421" s="20">
        <v>49.53</v>
      </c>
      <c r="M2421" s="20">
        <v>48.26</v>
      </c>
      <c r="N2421" s="22">
        <v>0.974358974358974</v>
      </c>
    </row>
    <row r="2422" spans="1:14">
      <c r="A2422" s="1" t="s">
        <v>1602</v>
      </c>
      <c r="B2422" s="13" t="s">
        <v>1603</v>
      </c>
      <c r="C2422" t="s">
        <v>1607</v>
      </c>
      <c r="D2422" s="7" t="s">
        <v>1605</v>
      </c>
      <c r="E2422" s="13" t="s">
        <v>1540</v>
      </c>
      <c r="H2422" t="s">
        <v>1613</v>
      </c>
      <c r="I2422" t="s">
        <v>30</v>
      </c>
      <c r="J2422" s="21" t="s">
        <v>335</v>
      </c>
      <c r="K2422" s="71">
        <v>95</v>
      </c>
      <c r="L2422" s="20">
        <v>51.01</v>
      </c>
      <c r="M2422" s="20">
        <v>49.76</v>
      </c>
      <c r="N2422" s="22">
        <v>0.9754950009802</v>
      </c>
    </row>
    <row r="2423" spans="1:14">
      <c r="A2423" s="1" t="s">
        <v>1602</v>
      </c>
      <c r="B2423" s="13" t="s">
        <v>1603</v>
      </c>
      <c r="C2423" t="s">
        <v>1607</v>
      </c>
      <c r="D2423" s="7" t="s">
        <v>1605</v>
      </c>
      <c r="E2423" s="13" t="s">
        <v>1540</v>
      </c>
      <c r="H2423" t="s">
        <v>1613</v>
      </c>
      <c r="I2423" t="s">
        <v>30</v>
      </c>
      <c r="J2423" s="21" t="s">
        <v>335</v>
      </c>
      <c r="K2423" s="71">
        <v>96</v>
      </c>
      <c r="L2423" s="20">
        <v>35.84</v>
      </c>
      <c r="M2423" s="20">
        <v>34.43</v>
      </c>
      <c r="N2423" s="22">
        <v>0.960658482142857</v>
      </c>
    </row>
    <row r="2424" spans="1:14">
      <c r="A2424" s="1" t="s">
        <v>1602</v>
      </c>
      <c r="B2424" s="13" t="s">
        <v>1603</v>
      </c>
      <c r="C2424" t="s">
        <v>1607</v>
      </c>
      <c r="D2424" s="7" t="s">
        <v>1605</v>
      </c>
      <c r="E2424" s="13" t="s">
        <v>1540</v>
      </c>
      <c r="H2424" t="s">
        <v>1613</v>
      </c>
      <c r="I2424" t="s">
        <v>30</v>
      </c>
      <c r="J2424" s="21" t="s">
        <v>335</v>
      </c>
      <c r="K2424" s="71">
        <v>97</v>
      </c>
      <c r="L2424" s="20">
        <v>44.23</v>
      </c>
      <c r="M2424" s="20">
        <v>43.4</v>
      </c>
      <c r="N2424" s="22">
        <v>0.981234456251413</v>
      </c>
    </row>
    <row r="2425" spans="1:14">
      <c r="A2425" s="1" t="s">
        <v>1602</v>
      </c>
      <c r="B2425" s="13" t="s">
        <v>1603</v>
      </c>
      <c r="C2425" t="s">
        <v>1607</v>
      </c>
      <c r="D2425" s="7" t="s">
        <v>1605</v>
      </c>
      <c r="E2425" s="13" t="s">
        <v>1540</v>
      </c>
      <c r="H2425" t="s">
        <v>1613</v>
      </c>
      <c r="I2425" t="s">
        <v>30</v>
      </c>
      <c r="J2425" s="21" t="s">
        <v>335</v>
      </c>
      <c r="K2425" s="71">
        <v>98</v>
      </c>
      <c r="L2425" s="20">
        <v>51.02</v>
      </c>
      <c r="M2425" s="20">
        <v>50.12</v>
      </c>
      <c r="N2425" s="22">
        <v>0.982359858878871</v>
      </c>
    </row>
    <row r="2426" spans="1:14">
      <c r="A2426" s="1" t="s">
        <v>1602</v>
      </c>
      <c r="B2426" s="13" t="s">
        <v>1603</v>
      </c>
      <c r="C2426" t="s">
        <v>1607</v>
      </c>
      <c r="D2426" s="7" t="s">
        <v>1605</v>
      </c>
      <c r="E2426" s="13" t="s">
        <v>1540</v>
      </c>
      <c r="H2426" t="s">
        <v>1613</v>
      </c>
      <c r="I2426" t="s">
        <v>30</v>
      </c>
      <c r="J2426" s="21" t="s">
        <v>335</v>
      </c>
      <c r="K2426" s="71">
        <v>99</v>
      </c>
      <c r="L2426" s="20">
        <v>39.45</v>
      </c>
      <c r="M2426" s="20">
        <v>38.97</v>
      </c>
      <c r="N2426" s="22">
        <v>0.987832699619772</v>
      </c>
    </row>
    <row r="2427" spans="1:14">
      <c r="A2427" s="1" t="s">
        <v>1602</v>
      </c>
      <c r="B2427" s="13" t="s">
        <v>1603</v>
      </c>
      <c r="C2427" t="s">
        <v>1607</v>
      </c>
      <c r="D2427" s="7" t="s">
        <v>1605</v>
      </c>
      <c r="E2427" s="13" t="s">
        <v>1540</v>
      </c>
      <c r="H2427" t="s">
        <v>1613</v>
      </c>
      <c r="I2427" t="s">
        <v>30</v>
      </c>
      <c r="J2427" s="21" t="s">
        <v>335</v>
      </c>
      <c r="K2427" s="71">
        <v>100</v>
      </c>
      <c r="L2427" s="20">
        <v>32.6</v>
      </c>
      <c r="M2427" s="20">
        <v>32.08</v>
      </c>
      <c r="N2427" s="22">
        <v>0.984049079754601</v>
      </c>
    </row>
    <row r="2428" spans="1:14">
      <c r="A2428" s="1" t="s">
        <v>1602</v>
      </c>
      <c r="B2428" s="13" t="s">
        <v>1603</v>
      </c>
      <c r="C2428" t="s">
        <v>1607</v>
      </c>
      <c r="D2428" s="7" t="s">
        <v>1605</v>
      </c>
      <c r="E2428" s="13" t="s">
        <v>1540</v>
      </c>
      <c r="H2428" t="s">
        <v>1613</v>
      </c>
      <c r="I2428" t="s">
        <v>30</v>
      </c>
      <c r="J2428" s="21" t="s">
        <v>335</v>
      </c>
      <c r="K2428" s="71">
        <v>113</v>
      </c>
      <c r="L2428" s="20">
        <v>57.59</v>
      </c>
      <c r="M2428" s="20">
        <v>57.1</v>
      </c>
      <c r="N2428" s="22">
        <v>0.991491578399028</v>
      </c>
    </row>
    <row r="2429" spans="1:14">
      <c r="A2429" s="1" t="s">
        <v>1602</v>
      </c>
      <c r="B2429" s="13" t="s">
        <v>1603</v>
      </c>
      <c r="C2429" t="s">
        <v>1607</v>
      </c>
      <c r="D2429" s="7" t="s">
        <v>1605</v>
      </c>
      <c r="E2429" s="13" t="s">
        <v>1540</v>
      </c>
      <c r="H2429" t="s">
        <v>1613</v>
      </c>
      <c r="I2429" t="s">
        <v>30</v>
      </c>
      <c r="J2429" s="21" t="s">
        <v>335</v>
      </c>
      <c r="K2429" s="71">
        <v>114</v>
      </c>
      <c r="L2429" s="20">
        <v>49.55</v>
      </c>
      <c r="M2429" s="20">
        <v>48.19</v>
      </c>
      <c r="N2429" s="22">
        <v>0.97255297679112</v>
      </c>
    </row>
    <row r="2430" spans="1:14">
      <c r="A2430" s="1" t="s">
        <v>1602</v>
      </c>
      <c r="B2430" s="13" t="s">
        <v>1603</v>
      </c>
      <c r="C2430" t="s">
        <v>1607</v>
      </c>
      <c r="D2430" s="7" t="s">
        <v>1605</v>
      </c>
      <c r="E2430" s="13" t="s">
        <v>1540</v>
      </c>
      <c r="H2430" t="s">
        <v>1613</v>
      </c>
      <c r="I2430" t="s">
        <v>30</v>
      </c>
      <c r="J2430" s="21" t="s">
        <v>335</v>
      </c>
      <c r="K2430" s="71">
        <v>115</v>
      </c>
      <c r="L2430" s="20">
        <v>49.95</v>
      </c>
      <c r="M2430" s="20">
        <v>49.2</v>
      </c>
      <c r="N2430" s="22">
        <v>0.984984984984985</v>
      </c>
    </row>
    <row r="2431" spans="1:14">
      <c r="A2431" s="1" t="s">
        <v>1602</v>
      </c>
      <c r="B2431" s="13" t="s">
        <v>1603</v>
      </c>
      <c r="C2431" t="s">
        <v>1607</v>
      </c>
      <c r="D2431" s="7" t="s">
        <v>1605</v>
      </c>
      <c r="E2431" s="13" t="s">
        <v>1540</v>
      </c>
      <c r="H2431" t="s">
        <v>1613</v>
      </c>
      <c r="I2431" t="s">
        <v>30</v>
      </c>
      <c r="J2431" s="21" t="s">
        <v>335</v>
      </c>
      <c r="K2431" s="71">
        <v>116</v>
      </c>
      <c r="L2431" s="20">
        <v>52.66</v>
      </c>
      <c r="M2431" s="20">
        <v>51.65</v>
      </c>
      <c r="N2431" s="22">
        <v>0.980820357007216</v>
      </c>
    </row>
    <row r="2432" spans="1:14">
      <c r="A2432" s="1" t="s">
        <v>1602</v>
      </c>
      <c r="B2432" s="13" t="s">
        <v>1603</v>
      </c>
      <c r="C2432" t="s">
        <v>1607</v>
      </c>
      <c r="D2432" s="7" t="s">
        <v>1605</v>
      </c>
      <c r="E2432" s="13" t="s">
        <v>1540</v>
      </c>
      <c r="H2432" t="s">
        <v>1613</v>
      </c>
      <c r="I2432" t="s">
        <v>30</v>
      </c>
      <c r="J2432" s="21" t="s">
        <v>335</v>
      </c>
      <c r="K2432" s="71">
        <v>117</v>
      </c>
      <c r="L2432" s="20">
        <v>48.58</v>
      </c>
      <c r="M2432" s="20">
        <v>47.54</v>
      </c>
      <c r="N2432" s="22">
        <v>0.978592013174146</v>
      </c>
    </row>
    <row r="2433" spans="1:14">
      <c r="A2433" s="1" t="s">
        <v>1602</v>
      </c>
      <c r="B2433" s="13" t="s">
        <v>1603</v>
      </c>
      <c r="C2433" t="s">
        <v>1607</v>
      </c>
      <c r="D2433" s="7" t="s">
        <v>1605</v>
      </c>
      <c r="E2433" s="13" t="s">
        <v>1540</v>
      </c>
      <c r="H2433" t="s">
        <v>1613</v>
      </c>
      <c r="I2433" t="s">
        <v>30</v>
      </c>
      <c r="J2433" s="21" t="s">
        <v>335</v>
      </c>
      <c r="K2433" s="71">
        <v>118</v>
      </c>
      <c r="L2433" s="20">
        <v>44.11</v>
      </c>
      <c r="M2433" s="20">
        <v>43.08</v>
      </c>
      <c r="N2433" s="22">
        <v>0.976649285876218</v>
      </c>
    </row>
    <row r="2434" spans="1:14">
      <c r="A2434" s="1" t="s">
        <v>1602</v>
      </c>
      <c r="B2434" s="13" t="s">
        <v>1603</v>
      </c>
      <c r="C2434" t="s">
        <v>1607</v>
      </c>
      <c r="D2434" s="7" t="s">
        <v>1605</v>
      </c>
      <c r="E2434" s="13" t="s">
        <v>1540</v>
      </c>
      <c r="H2434" t="s">
        <v>1613</v>
      </c>
      <c r="I2434" t="s">
        <v>30</v>
      </c>
      <c r="J2434" s="21" t="s">
        <v>335</v>
      </c>
      <c r="K2434" s="71">
        <v>119</v>
      </c>
      <c r="L2434" s="20">
        <v>41.44</v>
      </c>
      <c r="M2434" s="20">
        <v>40.3</v>
      </c>
      <c r="N2434" s="22">
        <v>0.972490347490347</v>
      </c>
    </row>
    <row r="2435" spans="1:14">
      <c r="A2435" s="1" t="s">
        <v>1602</v>
      </c>
      <c r="B2435" s="13" t="s">
        <v>1603</v>
      </c>
      <c r="C2435" t="s">
        <v>1607</v>
      </c>
      <c r="D2435" s="7" t="s">
        <v>1605</v>
      </c>
      <c r="E2435" s="13" t="s">
        <v>1540</v>
      </c>
      <c r="H2435" t="s">
        <v>1613</v>
      </c>
      <c r="I2435" t="s">
        <v>30</v>
      </c>
      <c r="J2435" s="21" t="s">
        <v>335</v>
      </c>
      <c r="K2435" s="71">
        <v>120</v>
      </c>
      <c r="L2435" s="20">
        <v>39.6</v>
      </c>
      <c r="M2435" s="20">
        <v>38.03</v>
      </c>
      <c r="N2435" s="22">
        <v>0.960353535353535</v>
      </c>
    </row>
    <row r="2436" spans="1:14">
      <c r="A2436" s="1" t="s">
        <v>1602</v>
      </c>
      <c r="B2436" s="13" t="s">
        <v>1603</v>
      </c>
      <c r="C2436" t="s">
        <v>1607</v>
      </c>
      <c r="D2436" s="7" t="s">
        <v>1605</v>
      </c>
      <c r="E2436" s="13" t="s">
        <v>1540</v>
      </c>
      <c r="H2436" t="s">
        <v>1613</v>
      </c>
      <c r="I2436" t="s">
        <v>30</v>
      </c>
      <c r="J2436" s="21" t="s">
        <v>335</v>
      </c>
      <c r="K2436" s="71">
        <v>121</v>
      </c>
      <c r="L2436" s="20">
        <v>52.4</v>
      </c>
      <c r="M2436" s="20">
        <v>52.03</v>
      </c>
      <c r="N2436" s="22">
        <v>0.99293893129771</v>
      </c>
    </row>
    <row r="2437" spans="1:14">
      <c r="A2437" s="1" t="s">
        <v>1602</v>
      </c>
      <c r="B2437" s="13" t="s">
        <v>1603</v>
      </c>
      <c r="C2437" t="s">
        <v>1607</v>
      </c>
      <c r="D2437" s="7" t="s">
        <v>1605</v>
      </c>
      <c r="E2437" s="13" t="s">
        <v>1540</v>
      </c>
      <c r="H2437" t="s">
        <v>1613</v>
      </c>
      <c r="I2437" t="s">
        <v>30</v>
      </c>
      <c r="J2437" s="21" t="s">
        <v>335</v>
      </c>
      <c r="K2437" s="71">
        <v>122</v>
      </c>
      <c r="L2437" s="20">
        <v>50.41</v>
      </c>
      <c r="M2437" s="20">
        <v>50.44</v>
      </c>
      <c r="N2437" s="22">
        <v>1.00059512001587</v>
      </c>
    </row>
    <row r="2438" spans="1:14">
      <c r="A2438" s="1" t="s">
        <v>1602</v>
      </c>
      <c r="B2438" s="13" t="s">
        <v>1603</v>
      </c>
      <c r="C2438" t="s">
        <v>1607</v>
      </c>
      <c r="D2438" s="7" t="s">
        <v>1605</v>
      </c>
      <c r="E2438" s="13" t="s">
        <v>1540</v>
      </c>
      <c r="H2438" t="s">
        <v>1613</v>
      </c>
      <c r="I2438" t="s">
        <v>30</v>
      </c>
      <c r="J2438" s="21" t="s">
        <v>335</v>
      </c>
      <c r="K2438" s="71">
        <v>123</v>
      </c>
      <c r="L2438" s="20">
        <v>60.15</v>
      </c>
      <c r="M2438" s="20">
        <v>60.3</v>
      </c>
      <c r="N2438" s="22">
        <v>1.00249376558603</v>
      </c>
    </row>
    <row r="2439" spans="1:14">
      <c r="A2439" s="1" t="s">
        <v>1602</v>
      </c>
      <c r="B2439" s="13" t="s">
        <v>1603</v>
      </c>
      <c r="C2439" t="s">
        <v>1607</v>
      </c>
      <c r="D2439" s="7" t="s">
        <v>1605</v>
      </c>
      <c r="E2439" s="13" t="s">
        <v>1540</v>
      </c>
      <c r="H2439" t="s">
        <v>1613</v>
      </c>
      <c r="I2439" t="s">
        <v>30</v>
      </c>
      <c r="J2439" s="21" t="s">
        <v>335</v>
      </c>
      <c r="K2439" s="71">
        <v>124</v>
      </c>
      <c r="L2439" s="20">
        <v>47.69</v>
      </c>
      <c r="M2439" s="20">
        <v>47.96</v>
      </c>
      <c r="N2439" s="22">
        <v>1.00566156426924</v>
      </c>
    </row>
    <row r="2440" spans="1:14">
      <c r="A2440" s="1" t="s">
        <v>1602</v>
      </c>
      <c r="B2440" s="13" t="s">
        <v>1603</v>
      </c>
      <c r="C2440" t="s">
        <v>1607</v>
      </c>
      <c r="D2440" s="7" t="s">
        <v>1605</v>
      </c>
      <c r="E2440" s="13" t="s">
        <v>1540</v>
      </c>
      <c r="H2440" t="s">
        <v>1613</v>
      </c>
      <c r="I2440" t="s">
        <v>30</v>
      </c>
      <c r="J2440" s="21" t="s">
        <v>335</v>
      </c>
      <c r="K2440" s="71">
        <v>125</v>
      </c>
      <c r="L2440" s="20">
        <v>41.39</v>
      </c>
      <c r="M2440" s="20">
        <v>41</v>
      </c>
      <c r="N2440" s="22">
        <v>0.990577434162841</v>
      </c>
    </row>
    <row r="2441" spans="1:14">
      <c r="A2441" s="1" t="s">
        <v>1602</v>
      </c>
      <c r="B2441" s="13" t="s">
        <v>1603</v>
      </c>
      <c r="C2441" t="s">
        <v>1607</v>
      </c>
      <c r="D2441" s="7" t="s">
        <v>1605</v>
      </c>
      <c r="E2441" s="13" t="s">
        <v>1540</v>
      </c>
      <c r="H2441" t="s">
        <v>1613</v>
      </c>
      <c r="I2441" t="s">
        <v>30</v>
      </c>
      <c r="J2441" s="21" t="s">
        <v>335</v>
      </c>
      <c r="K2441" s="71">
        <v>126</v>
      </c>
      <c r="L2441" s="20">
        <v>55.84</v>
      </c>
      <c r="M2441" s="20">
        <v>55.99</v>
      </c>
      <c r="N2441" s="22">
        <v>1.00268624641834</v>
      </c>
    </row>
    <row r="2442" spans="1:14">
      <c r="A2442" s="1" t="s">
        <v>1602</v>
      </c>
      <c r="B2442" s="13" t="s">
        <v>1603</v>
      </c>
      <c r="C2442" t="s">
        <v>1607</v>
      </c>
      <c r="D2442" s="7" t="s">
        <v>1605</v>
      </c>
      <c r="E2442" s="13" t="s">
        <v>1540</v>
      </c>
      <c r="H2442" t="s">
        <v>1613</v>
      </c>
      <c r="I2442" t="s">
        <v>30</v>
      </c>
      <c r="J2442" s="21" t="s">
        <v>335</v>
      </c>
      <c r="K2442" s="71">
        <v>127</v>
      </c>
      <c r="L2442" s="20">
        <v>62.42</v>
      </c>
      <c r="M2442" s="20">
        <v>62.25</v>
      </c>
      <c r="N2442" s="22">
        <v>0.99727651393784</v>
      </c>
    </row>
    <row r="2443" spans="1:14">
      <c r="A2443" s="1" t="s">
        <v>1602</v>
      </c>
      <c r="B2443" s="13" t="s">
        <v>1603</v>
      </c>
      <c r="C2443" t="s">
        <v>1607</v>
      </c>
      <c r="D2443" s="7" t="s">
        <v>1605</v>
      </c>
      <c r="E2443" s="13" t="s">
        <v>1540</v>
      </c>
      <c r="H2443" t="s">
        <v>1613</v>
      </c>
      <c r="I2443" t="s">
        <v>30</v>
      </c>
      <c r="J2443" s="21" t="s">
        <v>335</v>
      </c>
      <c r="K2443" s="71">
        <v>128</v>
      </c>
      <c r="L2443" s="20">
        <v>58.79</v>
      </c>
      <c r="M2443" s="20">
        <v>58.72</v>
      </c>
      <c r="N2443" s="22">
        <v>0.998809321313148</v>
      </c>
    </row>
    <row r="2444" spans="1:14">
      <c r="A2444" s="1" t="s">
        <v>1602</v>
      </c>
      <c r="B2444" s="13" t="s">
        <v>1603</v>
      </c>
      <c r="C2444" t="s">
        <v>1607</v>
      </c>
      <c r="D2444" s="7" t="s">
        <v>1605</v>
      </c>
      <c r="E2444" s="13" t="s">
        <v>1540</v>
      </c>
      <c r="H2444" t="s">
        <v>1613</v>
      </c>
      <c r="I2444" t="s">
        <v>30</v>
      </c>
      <c r="J2444" s="21" t="s">
        <v>335</v>
      </c>
      <c r="K2444" s="71">
        <v>129</v>
      </c>
      <c r="L2444" s="20">
        <v>56.64</v>
      </c>
      <c r="M2444" s="20">
        <v>57.27</v>
      </c>
      <c r="N2444" s="22">
        <v>1.01112288135593</v>
      </c>
    </row>
    <row r="2445" spans="1:14">
      <c r="A2445" s="1" t="s">
        <v>1602</v>
      </c>
      <c r="B2445" s="13" t="s">
        <v>1603</v>
      </c>
      <c r="C2445" t="s">
        <v>1607</v>
      </c>
      <c r="D2445" s="7" t="s">
        <v>1605</v>
      </c>
      <c r="E2445" s="13" t="s">
        <v>1540</v>
      </c>
      <c r="H2445" t="s">
        <v>1613</v>
      </c>
      <c r="I2445" t="s">
        <v>30</v>
      </c>
      <c r="J2445" s="21" t="s">
        <v>335</v>
      </c>
      <c r="K2445" s="71">
        <v>130</v>
      </c>
      <c r="L2445" s="20">
        <v>61.34</v>
      </c>
      <c r="M2445" s="20">
        <v>61.42</v>
      </c>
      <c r="N2445" s="22">
        <v>1.00130420606456</v>
      </c>
    </row>
    <row r="2446" spans="1:14">
      <c r="A2446" s="1" t="s">
        <v>1602</v>
      </c>
      <c r="B2446" s="13" t="s">
        <v>1603</v>
      </c>
      <c r="C2446" t="s">
        <v>1607</v>
      </c>
      <c r="D2446" s="7" t="s">
        <v>1605</v>
      </c>
      <c r="E2446" s="13" t="s">
        <v>1540</v>
      </c>
      <c r="H2446" t="s">
        <v>1613</v>
      </c>
      <c r="I2446" t="s">
        <v>30</v>
      </c>
      <c r="J2446" s="21" t="s">
        <v>335</v>
      </c>
      <c r="K2446" s="71">
        <v>131</v>
      </c>
      <c r="L2446" s="20">
        <v>56.61</v>
      </c>
      <c r="M2446" s="20">
        <v>56.57</v>
      </c>
      <c r="N2446" s="22">
        <v>0.999293411058117</v>
      </c>
    </row>
    <row r="2447" spans="1:14">
      <c r="A2447" s="1" t="s">
        <v>1602</v>
      </c>
      <c r="B2447" s="13" t="s">
        <v>1603</v>
      </c>
      <c r="C2447" t="s">
        <v>1607</v>
      </c>
      <c r="D2447" s="7" t="s">
        <v>1605</v>
      </c>
      <c r="E2447" s="13" t="s">
        <v>1540</v>
      </c>
      <c r="H2447" t="s">
        <v>1613</v>
      </c>
      <c r="I2447" t="s">
        <v>30</v>
      </c>
      <c r="J2447" s="21" t="s">
        <v>335</v>
      </c>
      <c r="K2447" s="71">
        <v>132</v>
      </c>
      <c r="L2447" s="20">
        <v>58.34</v>
      </c>
      <c r="M2447" s="20">
        <v>58.77</v>
      </c>
      <c r="N2447" s="22">
        <v>1.00737058621872</v>
      </c>
    </row>
    <row r="2448" spans="1:14">
      <c r="A2448" s="1" t="s">
        <v>1602</v>
      </c>
      <c r="B2448" s="13" t="s">
        <v>1603</v>
      </c>
      <c r="C2448" t="s">
        <v>1607</v>
      </c>
      <c r="D2448" s="7" t="s">
        <v>1605</v>
      </c>
      <c r="E2448" s="13" t="s">
        <v>1540</v>
      </c>
      <c r="H2448" t="s">
        <v>1613</v>
      </c>
      <c r="I2448" t="s">
        <v>30</v>
      </c>
      <c r="J2448" s="21" t="s">
        <v>335</v>
      </c>
      <c r="K2448" s="71">
        <v>133</v>
      </c>
      <c r="L2448" s="20">
        <v>56.61</v>
      </c>
      <c r="M2448" s="20">
        <v>56.52</v>
      </c>
      <c r="N2448" s="22">
        <v>0.998410174880763</v>
      </c>
    </row>
    <row r="2449" spans="1:14">
      <c r="A2449" s="1" t="s">
        <v>1602</v>
      </c>
      <c r="B2449" s="13" t="s">
        <v>1603</v>
      </c>
      <c r="C2449" t="s">
        <v>1607</v>
      </c>
      <c r="D2449" s="7" t="s">
        <v>1605</v>
      </c>
      <c r="E2449" s="13" t="s">
        <v>1540</v>
      </c>
      <c r="H2449" t="s">
        <v>1613</v>
      </c>
      <c r="I2449" t="s">
        <v>30</v>
      </c>
      <c r="J2449" s="21" t="s">
        <v>335</v>
      </c>
      <c r="K2449" s="71">
        <v>134</v>
      </c>
      <c r="L2449" s="20">
        <v>57.43</v>
      </c>
      <c r="M2449" s="20">
        <v>57.6</v>
      </c>
      <c r="N2449" s="22">
        <v>1.00296012537002</v>
      </c>
    </row>
    <row r="2450" spans="1:14">
      <c r="A2450" s="1" t="s">
        <v>1602</v>
      </c>
      <c r="B2450" s="13" t="s">
        <v>1603</v>
      </c>
      <c r="C2450" t="s">
        <v>1607</v>
      </c>
      <c r="D2450" s="7" t="s">
        <v>1605</v>
      </c>
      <c r="E2450" s="13" t="s">
        <v>1540</v>
      </c>
      <c r="H2450" t="s">
        <v>1613</v>
      </c>
      <c r="I2450" t="s">
        <v>30</v>
      </c>
      <c r="J2450" s="21" t="s">
        <v>335</v>
      </c>
      <c r="K2450" s="71">
        <v>135</v>
      </c>
      <c r="L2450" s="20">
        <v>59.1</v>
      </c>
      <c r="M2450" s="20">
        <v>60.01</v>
      </c>
      <c r="N2450" s="22">
        <v>1.01539763113367</v>
      </c>
    </row>
    <row r="2451" spans="1:14">
      <c r="A2451" s="1" t="s">
        <v>1602</v>
      </c>
      <c r="B2451" s="13" t="s">
        <v>1603</v>
      </c>
      <c r="C2451" t="s">
        <v>1608</v>
      </c>
      <c r="D2451" s="7" t="s">
        <v>1605</v>
      </c>
      <c r="E2451" s="13" t="s">
        <v>1540</v>
      </c>
      <c r="H2451" t="s">
        <v>1613</v>
      </c>
      <c r="I2451" t="s">
        <v>30</v>
      </c>
      <c r="J2451" s="21" t="s">
        <v>335</v>
      </c>
      <c r="K2451" s="71">
        <v>48</v>
      </c>
      <c r="L2451" s="20">
        <v>48.37</v>
      </c>
      <c r="M2451" s="20">
        <v>46.17</v>
      </c>
      <c r="N2451" s="22">
        <v>0.954517262766177</v>
      </c>
    </row>
    <row r="2452" spans="1:14">
      <c r="A2452" s="1" t="s">
        <v>1602</v>
      </c>
      <c r="B2452" s="13" t="s">
        <v>1603</v>
      </c>
      <c r="C2452" t="s">
        <v>1608</v>
      </c>
      <c r="D2452" s="7" t="s">
        <v>1605</v>
      </c>
      <c r="E2452" s="13" t="s">
        <v>1540</v>
      </c>
      <c r="H2452" t="s">
        <v>1613</v>
      </c>
      <c r="I2452" t="s">
        <v>30</v>
      </c>
      <c r="J2452" s="21" t="s">
        <v>335</v>
      </c>
      <c r="K2452" s="71">
        <v>49</v>
      </c>
      <c r="L2452" s="20">
        <v>46.01</v>
      </c>
      <c r="M2452" s="20">
        <v>44.42</v>
      </c>
      <c r="N2452" s="22">
        <v>0.965442295153228</v>
      </c>
    </row>
    <row r="2453" spans="1:14">
      <c r="A2453" s="1" t="s">
        <v>1602</v>
      </c>
      <c r="B2453" s="13" t="s">
        <v>1603</v>
      </c>
      <c r="C2453" t="s">
        <v>1608</v>
      </c>
      <c r="D2453" s="7" t="s">
        <v>1605</v>
      </c>
      <c r="E2453" s="13" t="s">
        <v>1540</v>
      </c>
      <c r="H2453" t="s">
        <v>1613</v>
      </c>
      <c r="I2453" t="s">
        <v>30</v>
      </c>
      <c r="J2453" s="21" t="s">
        <v>335</v>
      </c>
      <c r="K2453" s="71">
        <v>50</v>
      </c>
      <c r="L2453" s="20">
        <v>11.37</v>
      </c>
      <c r="M2453" s="20">
        <v>10.59</v>
      </c>
      <c r="N2453" s="22">
        <v>0.931398416886544</v>
      </c>
    </row>
    <row r="2454" spans="1:14">
      <c r="A2454" s="1" t="s">
        <v>1602</v>
      </c>
      <c r="B2454" s="13" t="s">
        <v>1603</v>
      </c>
      <c r="C2454" t="s">
        <v>1608</v>
      </c>
      <c r="D2454" s="7" t="s">
        <v>1605</v>
      </c>
      <c r="E2454" s="13" t="s">
        <v>1540</v>
      </c>
      <c r="H2454" t="s">
        <v>1613</v>
      </c>
      <c r="I2454" t="s">
        <v>30</v>
      </c>
      <c r="J2454" s="21" t="s">
        <v>335</v>
      </c>
      <c r="K2454" s="71">
        <v>51</v>
      </c>
      <c r="L2454" s="20">
        <v>43.75</v>
      </c>
      <c r="M2454" s="20">
        <v>42.93</v>
      </c>
      <c r="N2454" s="22">
        <v>0.981257142857143</v>
      </c>
    </row>
    <row r="2455" spans="1:14">
      <c r="A2455" s="1" t="s">
        <v>1602</v>
      </c>
      <c r="B2455" s="13" t="s">
        <v>1603</v>
      </c>
      <c r="C2455" t="s">
        <v>1608</v>
      </c>
      <c r="D2455" s="7" t="s">
        <v>1605</v>
      </c>
      <c r="E2455" s="13" t="s">
        <v>1540</v>
      </c>
      <c r="H2455" t="s">
        <v>1613</v>
      </c>
      <c r="I2455" t="s">
        <v>30</v>
      </c>
      <c r="J2455" s="21" t="s">
        <v>335</v>
      </c>
      <c r="K2455" s="71">
        <v>52</v>
      </c>
      <c r="L2455" s="20">
        <v>48.81</v>
      </c>
      <c r="M2455" s="20">
        <v>46.56</v>
      </c>
      <c r="N2455" s="22">
        <v>0.953902888752305</v>
      </c>
    </row>
    <row r="2456" spans="1:14">
      <c r="A2456" s="1" t="s">
        <v>1602</v>
      </c>
      <c r="B2456" s="13" t="s">
        <v>1603</v>
      </c>
      <c r="C2456" t="s">
        <v>1608</v>
      </c>
      <c r="D2456" s="7" t="s">
        <v>1605</v>
      </c>
      <c r="E2456" s="13" t="s">
        <v>1540</v>
      </c>
      <c r="H2456" t="s">
        <v>1613</v>
      </c>
      <c r="I2456" t="s">
        <v>30</v>
      </c>
      <c r="J2456" s="21" t="s">
        <v>335</v>
      </c>
      <c r="K2456" s="71">
        <v>53</v>
      </c>
      <c r="L2456" s="20">
        <v>43.93</v>
      </c>
      <c r="M2456" s="20">
        <v>41.16</v>
      </c>
      <c r="N2456" s="22">
        <v>0.936945139995447</v>
      </c>
    </row>
    <row r="2457" spans="1:14">
      <c r="A2457" s="1" t="s">
        <v>1602</v>
      </c>
      <c r="B2457" s="13" t="s">
        <v>1603</v>
      </c>
      <c r="C2457" t="s">
        <v>1608</v>
      </c>
      <c r="D2457" s="7" t="s">
        <v>1605</v>
      </c>
      <c r="E2457" s="13" t="s">
        <v>1540</v>
      </c>
      <c r="H2457" t="s">
        <v>1613</v>
      </c>
      <c r="I2457" t="s">
        <v>30</v>
      </c>
      <c r="J2457" s="21" t="s">
        <v>335</v>
      </c>
      <c r="K2457" s="71">
        <v>54</v>
      </c>
      <c r="L2457" s="20">
        <v>34.85</v>
      </c>
      <c r="M2457" s="20">
        <v>32.44</v>
      </c>
      <c r="N2457" s="22">
        <v>0.930846484935438</v>
      </c>
    </row>
    <row r="2458" spans="1:14">
      <c r="A2458" s="1" t="s">
        <v>1602</v>
      </c>
      <c r="B2458" s="13" t="s">
        <v>1603</v>
      </c>
      <c r="C2458" t="s">
        <v>1608</v>
      </c>
      <c r="D2458" s="7" t="s">
        <v>1605</v>
      </c>
      <c r="E2458" s="13" t="s">
        <v>1540</v>
      </c>
      <c r="H2458" t="s">
        <v>1613</v>
      </c>
      <c r="I2458" t="s">
        <v>30</v>
      </c>
      <c r="J2458" s="21" t="s">
        <v>335</v>
      </c>
      <c r="K2458" s="71">
        <v>55</v>
      </c>
      <c r="L2458" s="20">
        <v>21.61</v>
      </c>
      <c r="M2458" s="20">
        <v>19.62</v>
      </c>
      <c r="N2458" s="22">
        <v>0.907913003239241</v>
      </c>
    </row>
    <row r="2459" spans="1:14">
      <c r="A2459" s="1" t="s">
        <v>1602</v>
      </c>
      <c r="B2459" s="13" t="s">
        <v>1603</v>
      </c>
      <c r="C2459" t="s">
        <v>1608</v>
      </c>
      <c r="D2459" s="7" t="s">
        <v>1605</v>
      </c>
      <c r="E2459" s="13" t="s">
        <v>1540</v>
      </c>
      <c r="H2459" t="s">
        <v>1613</v>
      </c>
      <c r="I2459" t="s">
        <v>30</v>
      </c>
      <c r="J2459" s="21" t="s">
        <v>335</v>
      </c>
      <c r="K2459" s="71">
        <v>56</v>
      </c>
      <c r="L2459" s="20">
        <v>8.98</v>
      </c>
      <c r="M2459" s="20">
        <v>6.87</v>
      </c>
      <c r="N2459" s="22">
        <v>0.765033407572383</v>
      </c>
    </row>
    <row r="2460" spans="1:14">
      <c r="A2460" s="1" t="s">
        <v>1602</v>
      </c>
      <c r="B2460" s="13" t="s">
        <v>1603</v>
      </c>
      <c r="C2460" t="s">
        <v>1608</v>
      </c>
      <c r="D2460" s="7" t="s">
        <v>1605</v>
      </c>
      <c r="E2460" s="13" t="s">
        <v>1540</v>
      </c>
      <c r="H2460" t="s">
        <v>1613</v>
      </c>
      <c r="I2460" t="s">
        <v>30</v>
      </c>
      <c r="J2460" s="21" t="s">
        <v>335</v>
      </c>
      <c r="K2460" s="71">
        <v>57</v>
      </c>
      <c r="L2460" s="20">
        <v>28.78</v>
      </c>
      <c r="M2460" s="20">
        <v>24.29</v>
      </c>
      <c r="N2460" s="22">
        <v>0.843988881167477</v>
      </c>
    </row>
    <row r="2461" spans="1:14">
      <c r="A2461" s="1" t="s">
        <v>1602</v>
      </c>
      <c r="B2461" s="13" t="s">
        <v>1603</v>
      </c>
      <c r="C2461" t="s">
        <v>1608</v>
      </c>
      <c r="D2461" s="7" t="s">
        <v>1605</v>
      </c>
      <c r="E2461" s="13" t="s">
        <v>1540</v>
      </c>
      <c r="H2461" t="s">
        <v>1613</v>
      </c>
      <c r="I2461" t="s">
        <v>30</v>
      </c>
      <c r="J2461" s="21" t="s">
        <v>335</v>
      </c>
      <c r="K2461" s="71">
        <v>58</v>
      </c>
      <c r="L2461" s="20">
        <v>16.98</v>
      </c>
      <c r="M2461" s="20">
        <v>16.93</v>
      </c>
      <c r="N2461" s="22">
        <v>0.997055359246172</v>
      </c>
    </row>
    <row r="2462" spans="1:14">
      <c r="A2462" s="1" t="s">
        <v>1602</v>
      </c>
      <c r="B2462" s="13" t="s">
        <v>1603</v>
      </c>
      <c r="C2462" t="s">
        <v>1608</v>
      </c>
      <c r="D2462" s="7" t="s">
        <v>1605</v>
      </c>
      <c r="E2462" s="13" t="s">
        <v>1540</v>
      </c>
      <c r="H2462" t="s">
        <v>1613</v>
      </c>
      <c r="I2462" t="s">
        <v>30</v>
      </c>
      <c r="J2462" s="21" t="s">
        <v>335</v>
      </c>
      <c r="K2462" s="71">
        <v>59</v>
      </c>
      <c r="L2462" s="20">
        <v>48.48</v>
      </c>
      <c r="M2462" s="20">
        <v>46.35</v>
      </c>
      <c r="N2462" s="22">
        <v>0.956064356435644</v>
      </c>
    </row>
    <row r="2463" spans="1:14">
      <c r="A2463" s="1" t="s">
        <v>1602</v>
      </c>
      <c r="B2463" s="13" t="s">
        <v>1603</v>
      </c>
      <c r="C2463" t="s">
        <v>1608</v>
      </c>
      <c r="D2463" s="7" t="s">
        <v>1605</v>
      </c>
      <c r="E2463" s="13" t="s">
        <v>1540</v>
      </c>
      <c r="H2463" t="s">
        <v>1613</v>
      </c>
      <c r="I2463" t="s">
        <v>30</v>
      </c>
      <c r="J2463" s="21" t="s">
        <v>335</v>
      </c>
      <c r="K2463" s="71">
        <v>60</v>
      </c>
      <c r="L2463" s="20">
        <v>41.39</v>
      </c>
      <c r="M2463" s="20">
        <v>39.86</v>
      </c>
      <c r="N2463" s="22">
        <v>0.96303454940807</v>
      </c>
    </row>
    <row r="2464" spans="1:14">
      <c r="A2464" s="1" t="s">
        <v>1602</v>
      </c>
      <c r="B2464" s="13" t="s">
        <v>1603</v>
      </c>
      <c r="C2464" t="s">
        <v>1608</v>
      </c>
      <c r="D2464" s="7" t="s">
        <v>1605</v>
      </c>
      <c r="E2464" s="13" t="s">
        <v>1540</v>
      </c>
      <c r="H2464" t="s">
        <v>1613</v>
      </c>
      <c r="I2464" t="s">
        <v>30</v>
      </c>
      <c r="J2464" s="21" t="s">
        <v>335</v>
      </c>
      <c r="K2464" s="71">
        <v>61</v>
      </c>
      <c r="L2464" s="20">
        <v>48.76</v>
      </c>
      <c r="M2464" s="20">
        <v>48.51</v>
      </c>
      <c r="N2464" s="22">
        <v>0.99487284659557</v>
      </c>
    </row>
    <row r="2465" spans="1:14">
      <c r="A2465" s="1" t="s">
        <v>1602</v>
      </c>
      <c r="B2465" s="13" t="s">
        <v>1603</v>
      </c>
      <c r="C2465" t="s">
        <v>1609</v>
      </c>
      <c r="D2465" s="7" t="s">
        <v>1605</v>
      </c>
      <c r="E2465" s="13" t="s">
        <v>1540</v>
      </c>
      <c r="H2465" t="s">
        <v>1613</v>
      </c>
      <c r="I2465" t="s">
        <v>30</v>
      </c>
      <c r="J2465" s="21" t="s">
        <v>335</v>
      </c>
      <c r="K2465" s="71">
        <v>60</v>
      </c>
      <c r="L2465" s="20">
        <v>28.96</v>
      </c>
      <c r="M2465" s="20">
        <v>25.93</v>
      </c>
      <c r="N2465" s="22">
        <v>0.895372928176796</v>
      </c>
    </row>
    <row r="2466" spans="1:14">
      <c r="A2466" s="1" t="s">
        <v>1602</v>
      </c>
      <c r="B2466" s="13" t="s">
        <v>1603</v>
      </c>
      <c r="C2466" t="s">
        <v>1609</v>
      </c>
      <c r="D2466" s="7" t="s">
        <v>1605</v>
      </c>
      <c r="E2466" s="13" t="s">
        <v>1540</v>
      </c>
      <c r="H2466" t="s">
        <v>1613</v>
      </c>
      <c r="I2466" t="s">
        <v>30</v>
      </c>
      <c r="J2466" s="21" t="s">
        <v>335</v>
      </c>
      <c r="K2466" s="71">
        <v>61</v>
      </c>
      <c r="L2466" s="20">
        <v>10.68</v>
      </c>
      <c r="M2466" s="20">
        <v>5.54</v>
      </c>
      <c r="N2466" s="22">
        <v>0.5187265917603</v>
      </c>
    </row>
    <row r="2467" spans="1:14">
      <c r="A2467" s="1" t="s">
        <v>1602</v>
      </c>
      <c r="B2467" s="13" t="s">
        <v>1603</v>
      </c>
      <c r="C2467" t="s">
        <v>1609</v>
      </c>
      <c r="D2467" s="7" t="s">
        <v>1605</v>
      </c>
      <c r="E2467" s="13" t="s">
        <v>1540</v>
      </c>
      <c r="H2467" t="s">
        <v>1613</v>
      </c>
      <c r="I2467" t="s">
        <v>30</v>
      </c>
      <c r="J2467" s="21" t="s">
        <v>335</v>
      </c>
      <c r="K2467" s="71">
        <v>62</v>
      </c>
      <c r="L2467" s="20">
        <v>33.19</v>
      </c>
      <c r="M2467" s="20">
        <v>31.66</v>
      </c>
      <c r="N2467" s="22">
        <v>0.953901777643869</v>
      </c>
    </row>
    <row r="2468" spans="1:14">
      <c r="A2468" s="1" t="s">
        <v>1602</v>
      </c>
      <c r="B2468" s="13" t="s">
        <v>1603</v>
      </c>
      <c r="C2468" t="s">
        <v>1609</v>
      </c>
      <c r="D2468" s="7" t="s">
        <v>1605</v>
      </c>
      <c r="E2468" s="13" t="s">
        <v>1540</v>
      </c>
      <c r="H2468" t="s">
        <v>1613</v>
      </c>
      <c r="I2468" t="s">
        <v>30</v>
      </c>
      <c r="J2468" s="21" t="s">
        <v>335</v>
      </c>
      <c r="K2468" s="71">
        <v>63</v>
      </c>
      <c r="L2468" s="20">
        <v>40.67</v>
      </c>
      <c r="M2468" s="20">
        <v>38.06</v>
      </c>
      <c r="N2468" s="22">
        <v>0.935824932382592</v>
      </c>
    </row>
    <row r="2469" spans="1:14">
      <c r="A2469" s="1" t="s">
        <v>1602</v>
      </c>
      <c r="B2469" s="13" t="s">
        <v>1603</v>
      </c>
      <c r="C2469" t="s">
        <v>1610</v>
      </c>
      <c r="D2469" s="7" t="s">
        <v>1605</v>
      </c>
      <c r="E2469" s="13" t="s">
        <v>1540</v>
      </c>
      <c r="H2469" t="s">
        <v>1613</v>
      </c>
      <c r="I2469" t="s">
        <v>30</v>
      </c>
      <c r="J2469" s="21" t="s">
        <v>335</v>
      </c>
      <c r="K2469" s="71">
        <v>13</v>
      </c>
      <c r="L2469" s="20">
        <v>38.44</v>
      </c>
      <c r="M2469" s="20">
        <v>37.02</v>
      </c>
      <c r="N2469" s="22">
        <v>0.963059313215401</v>
      </c>
    </row>
    <row r="2470" spans="1:14">
      <c r="A2470" s="1" t="s">
        <v>1602</v>
      </c>
      <c r="B2470" s="13" t="s">
        <v>1603</v>
      </c>
      <c r="C2470" t="s">
        <v>1610</v>
      </c>
      <c r="D2470" s="7" t="s">
        <v>1605</v>
      </c>
      <c r="E2470" s="13" t="s">
        <v>1540</v>
      </c>
      <c r="H2470" t="s">
        <v>1613</v>
      </c>
      <c r="I2470" t="s">
        <v>30</v>
      </c>
      <c r="J2470" s="21" t="s">
        <v>335</v>
      </c>
      <c r="K2470" s="71">
        <v>14</v>
      </c>
      <c r="L2470" s="20">
        <v>31.01</v>
      </c>
      <c r="M2470" s="20">
        <v>28.59</v>
      </c>
      <c r="N2470" s="22">
        <v>0.921960657852306</v>
      </c>
    </row>
    <row r="2471" spans="1:14">
      <c r="A2471" s="1" t="s">
        <v>1602</v>
      </c>
      <c r="B2471" s="13" t="s">
        <v>1603</v>
      </c>
      <c r="C2471" t="s">
        <v>1610</v>
      </c>
      <c r="D2471" s="7" t="s">
        <v>1605</v>
      </c>
      <c r="E2471" s="13" t="s">
        <v>1540</v>
      </c>
      <c r="H2471" t="s">
        <v>1613</v>
      </c>
      <c r="I2471" t="s">
        <v>30</v>
      </c>
      <c r="J2471" s="21" t="s">
        <v>335</v>
      </c>
      <c r="K2471" s="71">
        <v>15</v>
      </c>
      <c r="L2471" s="20">
        <v>46.99</v>
      </c>
      <c r="M2471" s="20">
        <v>44.99</v>
      </c>
      <c r="N2471" s="22">
        <v>0.957437752713343</v>
      </c>
    </row>
    <row r="2472" spans="1:14">
      <c r="A2472" s="1" t="s">
        <v>1602</v>
      </c>
      <c r="B2472" s="13" t="s">
        <v>1603</v>
      </c>
      <c r="C2472" t="s">
        <v>1610</v>
      </c>
      <c r="D2472" s="7" t="s">
        <v>1605</v>
      </c>
      <c r="E2472" s="13" t="s">
        <v>1540</v>
      </c>
      <c r="H2472" t="s">
        <v>1613</v>
      </c>
      <c r="I2472" t="s">
        <v>30</v>
      </c>
      <c r="J2472" s="21" t="s">
        <v>335</v>
      </c>
      <c r="K2472" s="71">
        <v>16</v>
      </c>
      <c r="L2472" s="20">
        <v>28.98</v>
      </c>
      <c r="M2472" s="20">
        <v>27.21</v>
      </c>
      <c r="N2472" s="22">
        <v>0.938923395445135</v>
      </c>
    </row>
    <row r="2473" spans="1:14">
      <c r="A2473" s="1" t="s">
        <v>1602</v>
      </c>
      <c r="B2473" s="13" t="s">
        <v>1603</v>
      </c>
      <c r="C2473" t="s">
        <v>1610</v>
      </c>
      <c r="D2473" s="7" t="s">
        <v>1605</v>
      </c>
      <c r="E2473" s="13" t="s">
        <v>1540</v>
      </c>
      <c r="H2473" t="s">
        <v>1613</v>
      </c>
      <c r="I2473" t="s">
        <v>30</v>
      </c>
      <c r="J2473" s="21" t="s">
        <v>335</v>
      </c>
      <c r="K2473" s="71">
        <v>18</v>
      </c>
      <c r="L2473" s="20">
        <v>29.17</v>
      </c>
      <c r="M2473" s="20">
        <v>27.79</v>
      </c>
      <c r="N2473" s="22">
        <v>0.952691121014741</v>
      </c>
    </row>
    <row r="2474" spans="1:14">
      <c r="A2474" s="1" t="s">
        <v>1602</v>
      </c>
      <c r="B2474" s="13" t="s">
        <v>1603</v>
      </c>
      <c r="C2474" t="s">
        <v>1610</v>
      </c>
      <c r="D2474" s="7" t="s">
        <v>1605</v>
      </c>
      <c r="E2474" s="13" t="s">
        <v>1540</v>
      </c>
      <c r="H2474" t="s">
        <v>1613</v>
      </c>
      <c r="I2474" t="s">
        <v>30</v>
      </c>
      <c r="J2474" s="21" t="s">
        <v>335</v>
      </c>
      <c r="K2474" s="71">
        <v>19</v>
      </c>
      <c r="L2474" s="20">
        <v>36.31</v>
      </c>
      <c r="M2474" s="20">
        <v>34.51</v>
      </c>
      <c r="N2474" s="22">
        <v>0.95042687964748</v>
      </c>
    </row>
    <row r="2475" spans="1:14">
      <c r="A2475" s="1" t="s">
        <v>1602</v>
      </c>
      <c r="B2475" s="13" t="s">
        <v>1603</v>
      </c>
      <c r="C2475" t="s">
        <v>1610</v>
      </c>
      <c r="D2475" s="7" t="s">
        <v>1605</v>
      </c>
      <c r="E2475" s="13" t="s">
        <v>1540</v>
      </c>
      <c r="H2475" t="s">
        <v>1613</v>
      </c>
      <c r="I2475" t="s">
        <v>30</v>
      </c>
      <c r="J2475" s="21" t="s">
        <v>335</v>
      </c>
      <c r="K2475" s="71">
        <v>20</v>
      </c>
      <c r="L2475" s="20">
        <v>12.57</v>
      </c>
      <c r="M2475" s="20">
        <v>11.15</v>
      </c>
      <c r="N2475" s="22">
        <v>0.88703261734288</v>
      </c>
    </row>
    <row r="2476" spans="1:14">
      <c r="A2476" s="1" t="s">
        <v>1602</v>
      </c>
      <c r="B2476" s="13" t="s">
        <v>1603</v>
      </c>
      <c r="C2476" t="s">
        <v>1610</v>
      </c>
      <c r="D2476" s="7" t="s">
        <v>1605</v>
      </c>
      <c r="E2476" s="13" t="s">
        <v>1540</v>
      </c>
      <c r="H2476" t="s">
        <v>1613</v>
      </c>
      <c r="I2476" t="s">
        <v>30</v>
      </c>
      <c r="J2476" s="21" t="s">
        <v>335</v>
      </c>
      <c r="K2476" s="71">
        <v>21</v>
      </c>
      <c r="L2476" s="20">
        <v>23.47</v>
      </c>
      <c r="M2476" s="20">
        <v>22.02</v>
      </c>
      <c r="N2476" s="22">
        <v>0.938219002982531</v>
      </c>
    </row>
    <row r="2477" spans="1:14">
      <c r="A2477" s="1" t="s">
        <v>1602</v>
      </c>
      <c r="B2477" s="13" t="s">
        <v>1603</v>
      </c>
      <c r="C2477" t="s">
        <v>1610</v>
      </c>
      <c r="D2477" s="7" t="s">
        <v>1605</v>
      </c>
      <c r="E2477" s="13" t="s">
        <v>1540</v>
      </c>
      <c r="H2477" t="s">
        <v>1613</v>
      </c>
      <c r="I2477" t="s">
        <v>30</v>
      </c>
      <c r="J2477" s="21" t="s">
        <v>335</v>
      </c>
      <c r="K2477" s="71">
        <v>22</v>
      </c>
      <c r="L2477" s="20">
        <v>20.12</v>
      </c>
      <c r="M2477" s="20">
        <v>17.75</v>
      </c>
      <c r="N2477" s="22">
        <v>0.88220675944334</v>
      </c>
    </row>
    <row r="2478" spans="1:14">
      <c r="A2478" s="1" t="s">
        <v>1602</v>
      </c>
      <c r="B2478" s="13" t="s">
        <v>1603</v>
      </c>
      <c r="C2478" t="s">
        <v>1610</v>
      </c>
      <c r="D2478" s="7" t="s">
        <v>1605</v>
      </c>
      <c r="E2478" s="13" t="s">
        <v>1540</v>
      </c>
      <c r="H2478" t="s">
        <v>1613</v>
      </c>
      <c r="I2478" t="s">
        <v>30</v>
      </c>
      <c r="J2478" s="21" t="s">
        <v>335</v>
      </c>
      <c r="K2478" s="71">
        <v>23</v>
      </c>
      <c r="L2478" s="20">
        <v>8.57</v>
      </c>
      <c r="M2478" s="20">
        <v>7.73</v>
      </c>
      <c r="N2478" s="22">
        <v>0.901983663943991</v>
      </c>
    </row>
    <row r="2479" spans="1:14">
      <c r="A2479" s="1" t="s">
        <v>1602</v>
      </c>
      <c r="B2479" s="13" t="s">
        <v>1603</v>
      </c>
      <c r="C2479" t="s">
        <v>1610</v>
      </c>
      <c r="D2479" s="7" t="s">
        <v>1605</v>
      </c>
      <c r="E2479" s="13" t="s">
        <v>1540</v>
      </c>
      <c r="H2479" t="s">
        <v>1613</v>
      </c>
      <c r="I2479" t="s">
        <v>30</v>
      </c>
      <c r="J2479" s="21" t="s">
        <v>335</v>
      </c>
      <c r="K2479" s="71">
        <v>24</v>
      </c>
      <c r="L2479" s="20">
        <v>37.65</v>
      </c>
      <c r="M2479" s="20">
        <v>36.54</v>
      </c>
      <c r="N2479" s="22">
        <v>0.970517928286853</v>
      </c>
    </row>
    <row r="2480" spans="1:14">
      <c r="A2480" s="1" t="s">
        <v>1602</v>
      </c>
      <c r="B2480" s="13" t="s">
        <v>1603</v>
      </c>
      <c r="C2480" t="s">
        <v>1611</v>
      </c>
      <c r="D2480" s="7" t="s">
        <v>1605</v>
      </c>
      <c r="E2480" s="13" t="s">
        <v>1540</v>
      </c>
      <c r="H2480" t="s">
        <v>1613</v>
      </c>
      <c r="I2480" t="s">
        <v>30</v>
      </c>
      <c r="J2480" s="21" t="s">
        <v>335</v>
      </c>
      <c r="K2480" s="71">
        <v>21</v>
      </c>
      <c r="L2480" s="20">
        <v>17.43</v>
      </c>
      <c r="M2480" s="20">
        <v>16.49</v>
      </c>
      <c r="N2480" s="22">
        <v>0.946069994262765</v>
      </c>
    </row>
    <row r="2481" spans="1:14">
      <c r="A2481" s="1" t="s">
        <v>1602</v>
      </c>
      <c r="B2481" s="13" t="s">
        <v>1603</v>
      </c>
      <c r="C2481" t="s">
        <v>1611</v>
      </c>
      <c r="D2481" s="7" t="s">
        <v>1605</v>
      </c>
      <c r="E2481" s="13" t="s">
        <v>1540</v>
      </c>
      <c r="H2481" t="s">
        <v>1613</v>
      </c>
      <c r="I2481" t="s">
        <v>30</v>
      </c>
      <c r="J2481" s="21" t="s">
        <v>335</v>
      </c>
      <c r="K2481" s="71">
        <v>22</v>
      </c>
      <c r="L2481" s="20">
        <v>31.04</v>
      </c>
      <c r="M2481" s="20">
        <v>27.73</v>
      </c>
      <c r="N2481" s="22">
        <v>0.893363402061856</v>
      </c>
    </row>
    <row r="2482" spans="1:14">
      <c r="A2482" s="1" t="s">
        <v>1602</v>
      </c>
      <c r="B2482" s="13" t="s">
        <v>1603</v>
      </c>
      <c r="C2482" t="s">
        <v>1611</v>
      </c>
      <c r="D2482" s="7" t="s">
        <v>1605</v>
      </c>
      <c r="E2482" s="13" t="s">
        <v>1540</v>
      </c>
      <c r="H2482" t="s">
        <v>1613</v>
      </c>
      <c r="I2482" t="s">
        <v>30</v>
      </c>
      <c r="J2482" s="21" t="s">
        <v>335</v>
      </c>
      <c r="K2482" s="71">
        <v>23</v>
      </c>
      <c r="L2482" s="20">
        <v>23</v>
      </c>
      <c r="M2482" s="20">
        <v>22.06</v>
      </c>
      <c r="N2482" s="22">
        <v>0.959130434782609</v>
      </c>
    </row>
    <row r="2483" spans="1:14">
      <c r="A2483" s="1" t="s">
        <v>1602</v>
      </c>
      <c r="B2483" s="13" t="s">
        <v>1603</v>
      </c>
      <c r="C2483" t="s">
        <v>1611</v>
      </c>
      <c r="D2483" s="7" t="s">
        <v>1605</v>
      </c>
      <c r="E2483" s="13" t="s">
        <v>1540</v>
      </c>
      <c r="H2483" t="s">
        <v>1613</v>
      </c>
      <c r="I2483" t="s">
        <v>30</v>
      </c>
      <c r="J2483" s="21" t="s">
        <v>335</v>
      </c>
      <c r="K2483" s="71">
        <v>24</v>
      </c>
      <c r="L2483" s="20">
        <v>32.29</v>
      </c>
      <c r="M2483" s="20">
        <v>30.92</v>
      </c>
      <c r="N2483" s="22">
        <v>0.957572003716321</v>
      </c>
    </row>
    <row r="2484" spans="1:14">
      <c r="A2484" s="1" t="s">
        <v>1602</v>
      </c>
      <c r="B2484" s="13" t="s">
        <v>1603</v>
      </c>
      <c r="C2484" t="s">
        <v>1611</v>
      </c>
      <c r="D2484" s="7" t="s">
        <v>1605</v>
      </c>
      <c r="E2484" s="13" t="s">
        <v>1540</v>
      </c>
      <c r="H2484" t="s">
        <v>1613</v>
      </c>
      <c r="I2484" t="s">
        <v>30</v>
      </c>
      <c r="J2484" s="21" t="s">
        <v>335</v>
      </c>
      <c r="K2484" s="71">
        <v>25</v>
      </c>
      <c r="L2484" s="20">
        <v>16.36</v>
      </c>
      <c r="M2484" s="20">
        <v>13</v>
      </c>
      <c r="N2484" s="22">
        <v>0.794621026894866</v>
      </c>
    </row>
    <row r="2485" spans="1:14">
      <c r="A2485" s="1" t="s">
        <v>1602</v>
      </c>
      <c r="B2485" s="13" t="s">
        <v>1603</v>
      </c>
      <c r="C2485" t="s">
        <v>1611</v>
      </c>
      <c r="D2485" s="7" t="s">
        <v>1605</v>
      </c>
      <c r="E2485" s="13" t="s">
        <v>1540</v>
      </c>
      <c r="H2485" t="s">
        <v>1613</v>
      </c>
      <c r="I2485" t="s">
        <v>30</v>
      </c>
      <c r="J2485" s="21" t="s">
        <v>335</v>
      </c>
      <c r="K2485" s="71">
        <v>26</v>
      </c>
      <c r="L2485" s="20">
        <v>14.76</v>
      </c>
      <c r="M2485" s="20">
        <v>13.4</v>
      </c>
      <c r="N2485" s="22">
        <v>0.907859078590786</v>
      </c>
    </row>
    <row r="2486" spans="1:14">
      <c r="A2486" s="1" t="s">
        <v>1602</v>
      </c>
      <c r="B2486" s="13" t="s">
        <v>1603</v>
      </c>
      <c r="C2486" t="s">
        <v>1611</v>
      </c>
      <c r="D2486" s="7" t="s">
        <v>1605</v>
      </c>
      <c r="E2486" s="13" t="s">
        <v>1540</v>
      </c>
      <c r="H2486" t="s">
        <v>1613</v>
      </c>
      <c r="I2486" t="s">
        <v>30</v>
      </c>
      <c r="J2486" s="21" t="s">
        <v>335</v>
      </c>
      <c r="K2486" s="71">
        <v>27</v>
      </c>
      <c r="L2486" s="20">
        <v>23.12</v>
      </c>
      <c r="M2486" s="20">
        <v>21.6</v>
      </c>
      <c r="N2486" s="22">
        <v>0.934256055363322</v>
      </c>
    </row>
    <row r="2487" spans="1:14">
      <c r="A2487" s="1" t="s">
        <v>1602</v>
      </c>
      <c r="B2487" s="13" t="s">
        <v>1603</v>
      </c>
      <c r="C2487" t="s">
        <v>1611</v>
      </c>
      <c r="D2487" s="7" t="s">
        <v>1605</v>
      </c>
      <c r="E2487" s="13" t="s">
        <v>1540</v>
      </c>
      <c r="H2487" t="s">
        <v>1613</v>
      </c>
      <c r="I2487" t="s">
        <v>30</v>
      </c>
      <c r="J2487" s="21" t="s">
        <v>335</v>
      </c>
      <c r="K2487" s="71">
        <v>28</v>
      </c>
      <c r="L2487" s="20">
        <v>26.29</v>
      </c>
      <c r="M2487" s="20">
        <v>25.5</v>
      </c>
      <c r="N2487" s="22">
        <v>0.96995055154051</v>
      </c>
    </row>
    <row r="2488" spans="1:14">
      <c r="A2488" s="1" t="s">
        <v>1602</v>
      </c>
      <c r="B2488" s="13" t="s">
        <v>1603</v>
      </c>
      <c r="C2488" t="s">
        <v>1611</v>
      </c>
      <c r="D2488" s="7" t="s">
        <v>1605</v>
      </c>
      <c r="E2488" s="13" t="s">
        <v>1540</v>
      </c>
      <c r="H2488" t="s">
        <v>1613</v>
      </c>
      <c r="I2488" t="s">
        <v>30</v>
      </c>
      <c r="J2488" s="21" t="s">
        <v>335</v>
      </c>
      <c r="K2488" s="71">
        <v>29</v>
      </c>
      <c r="L2488" s="20">
        <v>24.87</v>
      </c>
      <c r="M2488" s="20">
        <v>23.45</v>
      </c>
      <c r="N2488" s="22">
        <v>0.942903096099718</v>
      </c>
    </row>
    <row r="2489" spans="1:14">
      <c r="A2489" s="1" t="s">
        <v>1602</v>
      </c>
      <c r="B2489" s="13" t="s">
        <v>1603</v>
      </c>
      <c r="C2489" t="s">
        <v>1611</v>
      </c>
      <c r="D2489" s="7" t="s">
        <v>1605</v>
      </c>
      <c r="E2489" s="13" t="s">
        <v>1540</v>
      </c>
      <c r="H2489" t="s">
        <v>1613</v>
      </c>
      <c r="I2489" t="s">
        <v>30</v>
      </c>
      <c r="J2489" s="21" t="s">
        <v>335</v>
      </c>
      <c r="K2489" s="71">
        <v>30</v>
      </c>
      <c r="L2489" s="20">
        <v>24.8</v>
      </c>
      <c r="M2489" s="20">
        <v>23.21</v>
      </c>
      <c r="N2489" s="22">
        <v>0.935887096774194</v>
      </c>
    </row>
    <row r="2490" spans="1:14">
      <c r="A2490" s="1" t="s">
        <v>1602</v>
      </c>
      <c r="B2490" s="13" t="s">
        <v>1603</v>
      </c>
      <c r="C2490" t="s">
        <v>1611</v>
      </c>
      <c r="D2490" s="7" t="s">
        <v>1605</v>
      </c>
      <c r="E2490" s="13" t="s">
        <v>1540</v>
      </c>
      <c r="H2490" t="s">
        <v>1613</v>
      </c>
      <c r="I2490" t="s">
        <v>30</v>
      </c>
      <c r="J2490" s="21" t="s">
        <v>335</v>
      </c>
      <c r="K2490" s="71">
        <v>31</v>
      </c>
      <c r="L2490" s="20">
        <v>41.34</v>
      </c>
      <c r="M2490" s="20">
        <v>38.09</v>
      </c>
      <c r="N2490" s="22">
        <v>0.921383647798742</v>
      </c>
    </row>
    <row r="2491" spans="1:14">
      <c r="A2491" s="1" t="s">
        <v>1602</v>
      </c>
      <c r="B2491" s="13" t="s">
        <v>1603</v>
      </c>
      <c r="C2491" t="s">
        <v>1611</v>
      </c>
      <c r="D2491" s="7" t="s">
        <v>1605</v>
      </c>
      <c r="E2491" s="13" t="s">
        <v>1540</v>
      </c>
      <c r="H2491" t="s">
        <v>1613</v>
      </c>
      <c r="I2491" t="s">
        <v>30</v>
      </c>
      <c r="J2491" s="21" t="s">
        <v>335</v>
      </c>
      <c r="K2491" s="71">
        <v>32</v>
      </c>
      <c r="L2491" s="20">
        <v>17.58</v>
      </c>
      <c r="M2491" s="20">
        <v>15.48</v>
      </c>
      <c r="N2491" s="22">
        <v>0.880546075085324</v>
      </c>
    </row>
    <row r="2492" spans="1:14">
      <c r="A2492" s="1" t="s">
        <v>1602</v>
      </c>
      <c r="B2492" s="13" t="s">
        <v>1603</v>
      </c>
      <c r="C2492" t="s">
        <v>1611</v>
      </c>
      <c r="D2492" s="7" t="s">
        <v>1605</v>
      </c>
      <c r="E2492" s="13" t="s">
        <v>1540</v>
      </c>
      <c r="H2492" t="s">
        <v>1613</v>
      </c>
      <c r="I2492" t="s">
        <v>30</v>
      </c>
      <c r="J2492" s="21" t="s">
        <v>335</v>
      </c>
      <c r="K2492" s="71">
        <v>33</v>
      </c>
      <c r="L2492" s="20">
        <v>32.24</v>
      </c>
      <c r="M2492" s="20">
        <v>28.64</v>
      </c>
      <c r="N2492" s="22">
        <v>0.88833746898263</v>
      </c>
    </row>
    <row r="2493" spans="1:14">
      <c r="A2493" s="1" t="s">
        <v>1602</v>
      </c>
      <c r="B2493" s="13" t="s">
        <v>1603</v>
      </c>
      <c r="C2493" t="s">
        <v>1611</v>
      </c>
      <c r="D2493" s="7" t="s">
        <v>1605</v>
      </c>
      <c r="E2493" s="13" t="s">
        <v>1540</v>
      </c>
      <c r="H2493" t="s">
        <v>1613</v>
      </c>
      <c r="I2493" t="s">
        <v>30</v>
      </c>
      <c r="J2493" s="21" t="s">
        <v>335</v>
      </c>
      <c r="K2493" s="71">
        <v>34</v>
      </c>
      <c r="L2493" s="20">
        <v>18.44</v>
      </c>
      <c r="M2493" s="20">
        <v>16.66</v>
      </c>
      <c r="N2493" s="22">
        <v>0.903470715835141</v>
      </c>
    </row>
    <row r="2494" spans="1:14">
      <c r="A2494" s="1" t="s">
        <v>1602</v>
      </c>
      <c r="B2494" s="13" t="s">
        <v>1603</v>
      </c>
      <c r="C2494" t="s">
        <v>1611</v>
      </c>
      <c r="D2494" s="7" t="s">
        <v>1605</v>
      </c>
      <c r="E2494" s="13" t="s">
        <v>1540</v>
      </c>
      <c r="H2494" t="s">
        <v>1613</v>
      </c>
      <c r="I2494" t="s">
        <v>30</v>
      </c>
      <c r="J2494" s="21" t="s">
        <v>335</v>
      </c>
      <c r="K2494" s="71">
        <v>35</v>
      </c>
      <c r="L2494" s="20">
        <v>28.97</v>
      </c>
      <c r="M2494" s="20">
        <v>27.94</v>
      </c>
      <c r="N2494" s="22">
        <v>0.96444597859855</v>
      </c>
    </row>
    <row r="2495" spans="1:14">
      <c r="A2495" s="1" t="s">
        <v>1602</v>
      </c>
      <c r="B2495" s="13" t="s">
        <v>1603</v>
      </c>
      <c r="C2495" t="s">
        <v>1612</v>
      </c>
      <c r="D2495" s="7" t="s">
        <v>1605</v>
      </c>
      <c r="E2495" s="13" t="s">
        <v>1540</v>
      </c>
      <c r="H2495" t="s">
        <v>1613</v>
      </c>
      <c r="I2495" t="s">
        <v>30</v>
      </c>
      <c r="J2495" s="21" t="s">
        <v>335</v>
      </c>
      <c r="K2495" s="71">
        <v>37</v>
      </c>
      <c r="L2495" s="20">
        <v>28.35</v>
      </c>
      <c r="M2495" s="20">
        <v>27.71</v>
      </c>
      <c r="N2495" s="22">
        <v>0.977425044091711</v>
      </c>
    </row>
    <row r="2496" spans="1:14">
      <c r="A2496" s="1" t="s">
        <v>1602</v>
      </c>
      <c r="B2496" s="13" t="s">
        <v>1603</v>
      </c>
      <c r="C2496" t="s">
        <v>1612</v>
      </c>
      <c r="D2496" s="7" t="s">
        <v>1605</v>
      </c>
      <c r="E2496" s="13" t="s">
        <v>1540</v>
      </c>
      <c r="H2496" t="s">
        <v>1613</v>
      </c>
      <c r="I2496" t="s">
        <v>30</v>
      </c>
      <c r="J2496" s="21" t="s">
        <v>335</v>
      </c>
      <c r="K2496" s="71">
        <v>38</v>
      </c>
      <c r="L2496" s="20">
        <v>32.14</v>
      </c>
      <c r="M2496" s="20">
        <v>31.47</v>
      </c>
      <c r="N2496" s="22">
        <v>0.979153702551338</v>
      </c>
    </row>
    <row r="2497" spans="1:14">
      <c r="A2497" s="1" t="s">
        <v>1602</v>
      </c>
      <c r="B2497" s="13" t="s">
        <v>1603</v>
      </c>
      <c r="C2497" t="s">
        <v>1612</v>
      </c>
      <c r="D2497" s="7" t="s">
        <v>1605</v>
      </c>
      <c r="E2497" s="13" t="s">
        <v>1540</v>
      </c>
      <c r="H2497" t="s">
        <v>1613</v>
      </c>
      <c r="I2497" t="s">
        <v>30</v>
      </c>
      <c r="J2497" s="21" t="s">
        <v>335</v>
      </c>
      <c r="K2497" s="71">
        <v>39</v>
      </c>
      <c r="L2497" s="20">
        <v>51.62</v>
      </c>
      <c r="M2497" s="20">
        <v>49.12</v>
      </c>
      <c r="N2497" s="22">
        <v>0.951569159240604</v>
      </c>
    </row>
    <row r="2498" spans="1:14">
      <c r="A2498" s="1" t="s">
        <v>1602</v>
      </c>
      <c r="B2498" s="13" t="s">
        <v>1603</v>
      </c>
      <c r="C2498" t="s">
        <v>1612</v>
      </c>
      <c r="D2498" s="7" t="s">
        <v>1605</v>
      </c>
      <c r="E2498" s="13" t="s">
        <v>1540</v>
      </c>
      <c r="H2498" t="s">
        <v>1613</v>
      </c>
      <c r="I2498" t="s">
        <v>30</v>
      </c>
      <c r="J2498" s="21" t="s">
        <v>335</v>
      </c>
      <c r="K2498" s="71">
        <v>40</v>
      </c>
      <c r="L2498" s="20">
        <v>18.6</v>
      </c>
      <c r="M2498" s="20">
        <v>18.23</v>
      </c>
      <c r="N2498" s="22">
        <v>0.98010752688172</v>
      </c>
    </row>
    <row r="2499" spans="1:14">
      <c r="A2499" s="1" t="s">
        <v>1602</v>
      </c>
      <c r="B2499" s="13" t="s">
        <v>1603</v>
      </c>
      <c r="C2499" t="s">
        <v>1612</v>
      </c>
      <c r="D2499" s="7" t="s">
        <v>1605</v>
      </c>
      <c r="E2499" s="13" t="s">
        <v>1540</v>
      </c>
      <c r="H2499" t="s">
        <v>1613</v>
      </c>
      <c r="I2499" t="s">
        <v>30</v>
      </c>
      <c r="J2499" s="21" t="s">
        <v>335</v>
      </c>
      <c r="K2499" s="71">
        <v>41</v>
      </c>
      <c r="L2499" s="20">
        <v>18.01</v>
      </c>
      <c r="M2499" s="20">
        <v>18.19</v>
      </c>
      <c r="N2499" s="22">
        <v>1.00999444752915</v>
      </c>
    </row>
    <row r="2500" spans="1:14">
      <c r="A2500" s="1" t="s">
        <v>1602</v>
      </c>
      <c r="B2500" s="13" t="s">
        <v>1603</v>
      </c>
      <c r="C2500" t="s">
        <v>1612</v>
      </c>
      <c r="D2500" s="7" t="s">
        <v>1605</v>
      </c>
      <c r="E2500" s="13" t="s">
        <v>1540</v>
      </c>
      <c r="H2500" t="s">
        <v>1613</v>
      </c>
      <c r="I2500" t="s">
        <v>30</v>
      </c>
      <c r="J2500" s="21" t="s">
        <v>335</v>
      </c>
      <c r="K2500" s="71">
        <v>42</v>
      </c>
      <c r="L2500" s="20">
        <v>29.88</v>
      </c>
      <c r="M2500" s="20">
        <v>27.81</v>
      </c>
      <c r="N2500" s="22">
        <v>0.930722891566265</v>
      </c>
    </row>
    <row r="2501" spans="1:14">
      <c r="A2501" s="1" t="s">
        <v>1602</v>
      </c>
      <c r="B2501" s="13" t="s">
        <v>1603</v>
      </c>
      <c r="C2501" t="s">
        <v>1612</v>
      </c>
      <c r="D2501" s="7" t="s">
        <v>1605</v>
      </c>
      <c r="E2501" s="13" t="s">
        <v>1540</v>
      </c>
      <c r="H2501" t="s">
        <v>1613</v>
      </c>
      <c r="I2501" t="s">
        <v>30</v>
      </c>
      <c r="J2501" s="21" t="s">
        <v>335</v>
      </c>
      <c r="K2501" s="71">
        <v>43</v>
      </c>
      <c r="L2501" s="20">
        <v>15.66</v>
      </c>
      <c r="M2501" s="20">
        <v>14.45</v>
      </c>
      <c r="N2501" s="22">
        <v>0.922733077905492</v>
      </c>
    </row>
    <row r="2502" spans="1:14">
      <c r="A2502" s="1" t="s">
        <v>1602</v>
      </c>
      <c r="B2502" s="13" t="s">
        <v>1603</v>
      </c>
      <c r="C2502" t="s">
        <v>1612</v>
      </c>
      <c r="D2502" s="7" t="s">
        <v>1605</v>
      </c>
      <c r="E2502" s="13" t="s">
        <v>1540</v>
      </c>
      <c r="H2502" t="s">
        <v>1613</v>
      </c>
      <c r="I2502" t="s">
        <v>30</v>
      </c>
      <c r="J2502" s="21" t="s">
        <v>335</v>
      </c>
      <c r="K2502" s="71">
        <v>44</v>
      </c>
      <c r="L2502" s="20">
        <v>39.36</v>
      </c>
      <c r="M2502" s="20">
        <v>38.46</v>
      </c>
      <c r="N2502" s="22">
        <v>0.977134146341463</v>
      </c>
    </row>
    <row r="2503" spans="1:14">
      <c r="A2503" s="1" t="s">
        <v>1602</v>
      </c>
      <c r="B2503" s="13" t="s">
        <v>1603</v>
      </c>
      <c r="C2503" t="s">
        <v>1612</v>
      </c>
      <c r="D2503" s="7" t="s">
        <v>1605</v>
      </c>
      <c r="E2503" s="13" t="s">
        <v>1540</v>
      </c>
      <c r="H2503" t="s">
        <v>1613</v>
      </c>
      <c r="I2503" t="s">
        <v>30</v>
      </c>
      <c r="J2503" s="21" t="s">
        <v>335</v>
      </c>
      <c r="K2503" s="71">
        <v>45</v>
      </c>
      <c r="L2503" s="20">
        <v>51.65</v>
      </c>
      <c r="M2503" s="20">
        <v>49.89</v>
      </c>
      <c r="N2503" s="22">
        <v>0.965924491771539</v>
      </c>
    </row>
    <row r="2504" spans="1:14">
      <c r="A2504" s="1" t="s">
        <v>1602</v>
      </c>
      <c r="B2504" s="13" t="s">
        <v>1603</v>
      </c>
      <c r="C2504" t="s">
        <v>1612</v>
      </c>
      <c r="D2504" s="7" t="s">
        <v>1605</v>
      </c>
      <c r="E2504" s="13" t="s">
        <v>1540</v>
      </c>
      <c r="H2504" t="s">
        <v>1613</v>
      </c>
      <c r="I2504" t="s">
        <v>30</v>
      </c>
      <c r="J2504" s="21" t="s">
        <v>335</v>
      </c>
      <c r="K2504" s="71">
        <v>46</v>
      </c>
      <c r="L2504" s="20">
        <v>46.03</v>
      </c>
      <c r="M2504" s="20">
        <v>43.52</v>
      </c>
      <c r="N2504" s="22">
        <v>0.945470345426896</v>
      </c>
    </row>
    <row r="2505" spans="1:14">
      <c r="A2505" s="1" t="s">
        <v>1602</v>
      </c>
      <c r="B2505" s="13" t="s">
        <v>1603</v>
      </c>
      <c r="C2505" t="s">
        <v>1612</v>
      </c>
      <c r="D2505" s="7" t="s">
        <v>1605</v>
      </c>
      <c r="E2505" s="13" t="s">
        <v>1540</v>
      </c>
      <c r="H2505" t="s">
        <v>1613</v>
      </c>
      <c r="I2505" t="s">
        <v>30</v>
      </c>
      <c r="J2505" s="21" t="s">
        <v>335</v>
      </c>
      <c r="K2505" s="71">
        <v>47</v>
      </c>
      <c r="L2505" s="20">
        <v>45.85</v>
      </c>
      <c r="M2505" s="20">
        <v>43.57</v>
      </c>
      <c r="N2505" s="22">
        <v>0.950272628135224</v>
      </c>
    </row>
    <row r="2506" spans="1:14">
      <c r="A2506" s="1" t="s">
        <v>1602</v>
      </c>
      <c r="B2506" s="13" t="s">
        <v>1603</v>
      </c>
      <c r="C2506" t="s">
        <v>1612</v>
      </c>
      <c r="D2506" s="7" t="s">
        <v>1605</v>
      </c>
      <c r="E2506" s="13" t="s">
        <v>1540</v>
      </c>
      <c r="H2506" t="s">
        <v>1613</v>
      </c>
      <c r="I2506" t="s">
        <v>30</v>
      </c>
      <c r="J2506" s="21" t="s">
        <v>335</v>
      </c>
      <c r="K2506" s="71">
        <v>48</v>
      </c>
      <c r="L2506" s="20">
        <v>20.9</v>
      </c>
      <c r="M2506" s="20">
        <v>19.78</v>
      </c>
      <c r="N2506" s="22">
        <v>0.946411483253589</v>
      </c>
    </row>
    <row r="2507" spans="1:14">
      <c r="A2507" s="1" t="s">
        <v>1602</v>
      </c>
      <c r="B2507" s="13" t="s">
        <v>1603</v>
      </c>
      <c r="C2507" t="s">
        <v>1612</v>
      </c>
      <c r="D2507" s="7" t="s">
        <v>1605</v>
      </c>
      <c r="E2507" s="13" t="s">
        <v>1540</v>
      </c>
      <c r="H2507" t="s">
        <v>1613</v>
      </c>
      <c r="I2507" t="s">
        <v>30</v>
      </c>
      <c r="J2507" s="21" t="s">
        <v>335</v>
      </c>
      <c r="K2507" s="71">
        <v>49</v>
      </c>
      <c r="L2507" s="20">
        <v>23.84</v>
      </c>
      <c r="M2507" s="20">
        <v>20.75</v>
      </c>
      <c r="N2507" s="22">
        <v>0.870385906040268</v>
      </c>
    </row>
    <row r="2508" spans="1:14">
      <c r="A2508" s="1" t="s">
        <v>1602</v>
      </c>
      <c r="B2508" s="13" t="s">
        <v>1603</v>
      </c>
      <c r="C2508" t="s">
        <v>1612</v>
      </c>
      <c r="D2508" s="7" t="s">
        <v>1605</v>
      </c>
      <c r="E2508" s="13" t="s">
        <v>1540</v>
      </c>
      <c r="H2508" t="s">
        <v>1613</v>
      </c>
      <c r="I2508" t="s">
        <v>30</v>
      </c>
      <c r="J2508" s="21" t="s">
        <v>335</v>
      </c>
      <c r="K2508" s="71">
        <v>50</v>
      </c>
      <c r="L2508" s="20">
        <v>41.13</v>
      </c>
      <c r="M2508" s="20">
        <v>40.44</v>
      </c>
      <c r="N2508" s="22">
        <v>0.983223924142961</v>
      </c>
    </row>
    <row r="2509" spans="1:14">
      <c r="A2509" s="1" t="s">
        <v>1602</v>
      </c>
      <c r="B2509" s="13" t="s">
        <v>1603</v>
      </c>
      <c r="C2509" t="s">
        <v>1612</v>
      </c>
      <c r="D2509" s="7" t="s">
        <v>1605</v>
      </c>
      <c r="E2509" s="13" t="s">
        <v>1540</v>
      </c>
      <c r="H2509" t="s">
        <v>1613</v>
      </c>
      <c r="I2509" t="s">
        <v>30</v>
      </c>
      <c r="J2509" s="21" t="s">
        <v>335</v>
      </c>
      <c r="K2509" s="71">
        <v>51</v>
      </c>
      <c r="L2509" s="20">
        <v>21.38</v>
      </c>
      <c r="M2509" s="20">
        <v>20.27</v>
      </c>
      <c r="N2509" s="22">
        <v>0.948082319925164</v>
      </c>
    </row>
    <row r="2510" spans="1:14">
      <c r="A2510" s="1" t="s">
        <v>1602</v>
      </c>
      <c r="B2510" s="13" t="s">
        <v>1603</v>
      </c>
      <c r="C2510" t="s">
        <v>1612</v>
      </c>
      <c r="D2510" s="7" t="s">
        <v>1605</v>
      </c>
      <c r="E2510" s="13" t="s">
        <v>1540</v>
      </c>
      <c r="H2510" t="s">
        <v>1613</v>
      </c>
      <c r="I2510" t="s">
        <v>30</v>
      </c>
      <c r="J2510" s="21" t="s">
        <v>335</v>
      </c>
      <c r="K2510" s="71">
        <v>52</v>
      </c>
      <c r="L2510" s="20">
        <v>24.17</v>
      </c>
      <c r="M2510" s="20">
        <v>23.3</v>
      </c>
      <c r="N2510" s="22">
        <v>0.964004964832437</v>
      </c>
    </row>
    <row r="2511" spans="1:14">
      <c r="A2511" s="1" t="s">
        <v>1602</v>
      </c>
      <c r="B2511" s="13" t="s">
        <v>1603</v>
      </c>
      <c r="C2511" t="s">
        <v>1612</v>
      </c>
      <c r="D2511" s="7" t="s">
        <v>1605</v>
      </c>
      <c r="E2511" s="13" t="s">
        <v>1540</v>
      </c>
      <c r="H2511" t="s">
        <v>1613</v>
      </c>
      <c r="I2511" t="s">
        <v>30</v>
      </c>
      <c r="J2511" s="21" t="s">
        <v>335</v>
      </c>
      <c r="K2511" s="71">
        <v>53</v>
      </c>
      <c r="L2511" s="20">
        <v>30.88</v>
      </c>
      <c r="M2511" s="20">
        <v>29.59</v>
      </c>
      <c r="N2511" s="22">
        <v>0.958225388601036</v>
      </c>
    </row>
    <row r="2512" s="18" customFormat="1" spans="1:21">
      <c r="A2512" s="39" t="s">
        <v>1602</v>
      </c>
      <c r="B2512" s="40" t="s">
        <v>1603</v>
      </c>
      <c r="C2512" s="18" t="s">
        <v>1612</v>
      </c>
      <c r="D2512" s="78" t="s">
        <v>1605</v>
      </c>
      <c r="E2512" s="40" t="s">
        <v>1540</v>
      </c>
      <c r="H2512" s="18" t="s">
        <v>1613</v>
      </c>
      <c r="I2512" s="18" t="s">
        <v>30</v>
      </c>
      <c r="J2512" s="43" t="s">
        <v>335</v>
      </c>
      <c r="K2512" s="79">
        <v>54</v>
      </c>
      <c r="L2512" s="42">
        <v>33.51</v>
      </c>
      <c r="M2512" s="42">
        <v>33.2</v>
      </c>
      <c r="N2512" s="44">
        <v>0.990749030140257</v>
      </c>
      <c r="O2512" s="45"/>
      <c r="P2512" s="39"/>
      <c r="U2512" s="39"/>
    </row>
    <row r="2513" spans="1:14">
      <c r="A2513" s="1" t="s">
        <v>1614</v>
      </c>
      <c r="B2513" s="13" t="s">
        <v>1615</v>
      </c>
      <c r="C2513" t="s">
        <v>506</v>
      </c>
      <c r="D2513" s="7" t="s">
        <v>1616</v>
      </c>
      <c r="E2513" s="13" t="s">
        <v>1335</v>
      </c>
      <c r="H2513" t="s">
        <v>1617</v>
      </c>
      <c r="J2513" s="21" t="s">
        <v>1618</v>
      </c>
      <c r="L2513" s="20">
        <v>46</v>
      </c>
      <c r="M2513" s="20">
        <v>19</v>
      </c>
      <c r="N2513" s="22">
        <v>0.41304347826087</v>
      </c>
    </row>
    <row r="2514" spans="1:14">
      <c r="A2514" s="1" t="s">
        <v>1614</v>
      </c>
      <c r="B2514" s="13" t="s">
        <v>1615</v>
      </c>
      <c r="C2514" t="s">
        <v>506</v>
      </c>
      <c r="D2514" s="7" t="s">
        <v>1616</v>
      </c>
      <c r="E2514" s="13" t="s">
        <v>1335</v>
      </c>
      <c r="H2514" t="s">
        <v>1617</v>
      </c>
      <c r="J2514" s="21" t="s">
        <v>1618</v>
      </c>
      <c r="L2514" s="20">
        <v>43</v>
      </c>
      <c r="M2514" s="20">
        <v>7</v>
      </c>
      <c r="N2514" s="22">
        <v>0.162790697674419</v>
      </c>
    </row>
    <row r="2515" spans="1:14">
      <c r="A2515" s="1" t="s">
        <v>1614</v>
      </c>
      <c r="B2515" s="13" t="s">
        <v>1615</v>
      </c>
      <c r="C2515" t="s">
        <v>506</v>
      </c>
      <c r="D2515" s="7" t="s">
        <v>1616</v>
      </c>
      <c r="E2515" s="13" t="s">
        <v>1335</v>
      </c>
      <c r="H2515" t="s">
        <v>1617</v>
      </c>
      <c r="J2515" s="21" t="s">
        <v>1618</v>
      </c>
      <c r="L2515" s="20">
        <v>78</v>
      </c>
      <c r="M2515" s="20">
        <v>46</v>
      </c>
      <c r="N2515" s="22">
        <v>0.58974358974359</v>
      </c>
    </row>
    <row r="2516" spans="1:14">
      <c r="A2516" s="1" t="s">
        <v>1614</v>
      </c>
      <c r="B2516" s="13" t="s">
        <v>1615</v>
      </c>
      <c r="C2516" t="s">
        <v>506</v>
      </c>
      <c r="D2516" s="7" t="s">
        <v>1616</v>
      </c>
      <c r="E2516" s="13" t="s">
        <v>1335</v>
      </c>
      <c r="H2516" t="s">
        <v>1617</v>
      </c>
      <c r="J2516" s="21" t="s">
        <v>1618</v>
      </c>
      <c r="L2516" s="20">
        <v>77</v>
      </c>
      <c r="M2516" s="20">
        <v>7</v>
      </c>
      <c r="N2516" s="22">
        <v>0.0909090909090909</v>
      </c>
    </row>
    <row r="2517" spans="1:14">
      <c r="A2517" s="1" t="s">
        <v>1614</v>
      </c>
      <c r="B2517" s="13" t="s">
        <v>1615</v>
      </c>
      <c r="C2517" t="s">
        <v>506</v>
      </c>
      <c r="D2517" s="7" t="s">
        <v>1616</v>
      </c>
      <c r="E2517" s="13" t="s">
        <v>1335</v>
      </c>
      <c r="H2517" t="s">
        <v>1617</v>
      </c>
      <c r="J2517" s="21" t="s">
        <v>1618</v>
      </c>
      <c r="L2517" s="20">
        <v>67</v>
      </c>
      <c r="M2517" s="20">
        <v>11</v>
      </c>
      <c r="N2517" s="22">
        <v>0.164179104477612</v>
      </c>
    </row>
    <row r="2518" spans="1:14">
      <c r="A2518" s="1" t="s">
        <v>1614</v>
      </c>
      <c r="B2518" s="13" t="s">
        <v>1615</v>
      </c>
      <c r="C2518" t="s">
        <v>506</v>
      </c>
      <c r="D2518" s="7" t="s">
        <v>1616</v>
      </c>
      <c r="E2518" s="13" t="s">
        <v>1335</v>
      </c>
      <c r="H2518" t="s">
        <v>1617</v>
      </c>
      <c r="J2518" s="21" t="s">
        <v>1618</v>
      </c>
      <c r="L2518" s="20">
        <v>80</v>
      </c>
      <c r="M2518" s="20">
        <v>75</v>
      </c>
      <c r="N2518" s="22">
        <v>0.9375</v>
      </c>
    </row>
    <row r="2519" spans="1:14">
      <c r="A2519" s="1" t="s">
        <v>1614</v>
      </c>
      <c r="B2519" s="13" t="s">
        <v>1615</v>
      </c>
      <c r="C2519" t="s">
        <v>506</v>
      </c>
      <c r="D2519" s="7" t="s">
        <v>1616</v>
      </c>
      <c r="E2519" s="13" t="s">
        <v>1335</v>
      </c>
      <c r="H2519" t="s">
        <v>1617</v>
      </c>
      <c r="J2519" s="21" t="s">
        <v>1618</v>
      </c>
      <c r="L2519" s="20">
        <v>86</v>
      </c>
      <c r="M2519" s="20">
        <v>84</v>
      </c>
      <c r="N2519" s="22">
        <v>0.976744186046512</v>
      </c>
    </row>
    <row r="2520" spans="1:14">
      <c r="A2520" s="1" t="s">
        <v>1614</v>
      </c>
      <c r="B2520" s="13" t="s">
        <v>1615</v>
      </c>
      <c r="C2520" t="s">
        <v>506</v>
      </c>
      <c r="D2520" s="7" t="s">
        <v>1616</v>
      </c>
      <c r="E2520" s="13" t="s">
        <v>1335</v>
      </c>
      <c r="H2520" t="s">
        <v>1617</v>
      </c>
      <c r="J2520" s="21" t="s">
        <v>1618</v>
      </c>
      <c r="L2520" s="20">
        <v>89</v>
      </c>
      <c r="M2520" s="20">
        <v>83</v>
      </c>
      <c r="N2520" s="22">
        <v>0.932584269662921</v>
      </c>
    </row>
    <row r="2521" spans="1:14">
      <c r="A2521" s="1" t="s">
        <v>1614</v>
      </c>
      <c r="B2521" s="13" t="s">
        <v>1615</v>
      </c>
      <c r="C2521" t="s">
        <v>506</v>
      </c>
      <c r="D2521" s="7" t="s">
        <v>1616</v>
      </c>
      <c r="E2521" s="13" t="s">
        <v>1335</v>
      </c>
      <c r="H2521" t="s">
        <v>1617</v>
      </c>
      <c r="J2521" s="21" t="s">
        <v>1618</v>
      </c>
      <c r="L2521" s="20">
        <v>83</v>
      </c>
      <c r="M2521" s="20">
        <v>111</v>
      </c>
      <c r="N2521" s="22">
        <v>1.33734939759036</v>
      </c>
    </row>
    <row r="2522" spans="1:14">
      <c r="A2522" s="1" t="s">
        <v>1614</v>
      </c>
      <c r="B2522" s="13" t="s">
        <v>1615</v>
      </c>
      <c r="C2522" t="s">
        <v>506</v>
      </c>
      <c r="D2522" s="7" t="s">
        <v>1616</v>
      </c>
      <c r="E2522" s="13" t="s">
        <v>1335</v>
      </c>
      <c r="H2522" t="s">
        <v>1617</v>
      </c>
      <c r="J2522" s="21" t="s">
        <v>1618</v>
      </c>
      <c r="L2522" s="20">
        <v>85</v>
      </c>
      <c r="M2522" s="20">
        <v>93</v>
      </c>
      <c r="N2522" s="22">
        <v>1.09411764705882</v>
      </c>
    </row>
    <row r="2523" spans="1:14">
      <c r="A2523" s="1" t="s">
        <v>1614</v>
      </c>
      <c r="B2523" s="13" t="s">
        <v>1615</v>
      </c>
      <c r="C2523" t="s">
        <v>506</v>
      </c>
      <c r="D2523" s="7" t="s">
        <v>1616</v>
      </c>
      <c r="E2523" s="13" t="s">
        <v>1335</v>
      </c>
      <c r="H2523" t="s">
        <v>1617</v>
      </c>
      <c r="J2523" s="21" t="s">
        <v>1618</v>
      </c>
      <c r="L2523" s="20">
        <v>85</v>
      </c>
      <c r="M2523" s="20">
        <v>82</v>
      </c>
      <c r="N2523" s="22">
        <v>0.964705882352941</v>
      </c>
    </row>
    <row r="2524" spans="1:14">
      <c r="A2524" s="1" t="s">
        <v>1614</v>
      </c>
      <c r="B2524" s="13" t="s">
        <v>1615</v>
      </c>
      <c r="C2524" t="s">
        <v>506</v>
      </c>
      <c r="D2524" s="7" t="s">
        <v>1616</v>
      </c>
      <c r="E2524" s="13" t="s">
        <v>1335</v>
      </c>
      <c r="H2524" t="s">
        <v>1617</v>
      </c>
      <c r="J2524" s="21" t="s">
        <v>1618</v>
      </c>
      <c r="L2524" s="20">
        <v>79</v>
      </c>
      <c r="M2524" s="20">
        <v>78</v>
      </c>
      <c r="N2524" s="22">
        <v>0.987341772151899</v>
      </c>
    </row>
    <row r="2525" spans="1:14">
      <c r="A2525" s="1" t="s">
        <v>1614</v>
      </c>
      <c r="B2525" s="13" t="s">
        <v>1615</v>
      </c>
      <c r="C2525" t="s">
        <v>506</v>
      </c>
      <c r="D2525" s="7" t="s">
        <v>1616</v>
      </c>
      <c r="E2525" s="13" t="s">
        <v>1335</v>
      </c>
      <c r="H2525" t="s">
        <v>1617</v>
      </c>
      <c r="J2525" s="21" t="s">
        <v>1618</v>
      </c>
      <c r="L2525" s="20">
        <v>83</v>
      </c>
      <c r="M2525" s="20">
        <v>94</v>
      </c>
      <c r="N2525" s="22">
        <v>1.13253012048193</v>
      </c>
    </row>
    <row r="2526" spans="1:14">
      <c r="A2526" s="1" t="s">
        <v>1614</v>
      </c>
      <c r="B2526" s="13" t="s">
        <v>1615</v>
      </c>
      <c r="C2526" t="s">
        <v>506</v>
      </c>
      <c r="D2526" s="7" t="s">
        <v>1616</v>
      </c>
      <c r="E2526" s="13" t="s">
        <v>1335</v>
      </c>
      <c r="H2526" t="s">
        <v>1617</v>
      </c>
      <c r="J2526" s="21" t="s">
        <v>1618</v>
      </c>
      <c r="L2526" s="20">
        <v>92</v>
      </c>
      <c r="M2526" s="20">
        <v>83</v>
      </c>
      <c r="N2526" s="22">
        <v>0.902173913043478</v>
      </c>
    </row>
    <row r="2527" spans="1:14">
      <c r="A2527" s="1" t="s">
        <v>1614</v>
      </c>
      <c r="B2527" s="13" t="s">
        <v>1615</v>
      </c>
      <c r="C2527" t="s">
        <v>506</v>
      </c>
      <c r="D2527" s="7" t="s">
        <v>1616</v>
      </c>
      <c r="E2527" s="13" t="s">
        <v>1335</v>
      </c>
      <c r="H2527" t="s">
        <v>1617</v>
      </c>
      <c r="J2527" s="21" t="s">
        <v>1618</v>
      </c>
      <c r="L2527" s="20">
        <v>85</v>
      </c>
      <c r="M2527" s="20">
        <v>129</v>
      </c>
      <c r="N2527" s="22">
        <v>1.51764705882353</v>
      </c>
    </row>
    <row r="2528" s="18" customFormat="1" spans="1:21">
      <c r="A2528" s="39" t="s">
        <v>1614</v>
      </c>
      <c r="B2528" s="40" t="s">
        <v>1615</v>
      </c>
      <c r="C2528" s="18" t="s">
        <v>506</v>
      </c>
      <c r="D2528" s="78" t="s">
        <v>1616</v>
      </c>
      <c r="E2528" s="40" t="s">
        <v>1335</v>
      </c>
      <c r="H2528" s="18" t="s">
        <v>1617</v>
      </c>
      <c r="J2528" s="43" t="s">
        <v>1618</v>
      </c>
      <c r="K2528" s="79"/>
      <c r="L2528" s="42">
        <v>90</v>
      </c>
      <c r="M2528" s="42">
        <v>91</v>
      </c>
      <c r="N2528" s="44">
        <v>1.01111111111111</v>
      </c>
      <c r="O2528" s="45"/>
      <c r="P2528" s="39"/>
      <c r="U2528" s="39"/>
    </row>
    <row r="2529" spans="1:14">
      <c r="A2529" s="1" t="s">
        <v>1619</v>
      </c>
      <c r="B2529" s="13" t="s">
        <v>1615</v>
      </c>
      <c r="C2529" t="s">
        <v>506</v>
      </c>
      <c r="D2529" s="7" t="s">
        <v>1620</v>
      </c>
      <c r="E2529" s="13" t="s">
        <v>1335</v>
      </c>
      <c r="H2529" t="s">
        <v>1621</v>
      </c>
      <c r="J2529" s="21" t="s">
        <v>1618</v>
      </c>
      <c r="L2529" s="20">
        <v>23.6771</v>
      </c>
      <c r="M2529" s="20">
        <v>6.7953277</v>
      </c>
      <c r="N2529" s="22">
        <v>0.287</v>
      </c>
    </row>
    <row r="2530" spans="1:14">
      <c r="A2530" s="1" t="s">
        <v>1619</v>
      </c>
      <c r="B2530" s="13" t="s">
        <v>1615</v>
      </c>
      <c r="C2530" t="s">
        <v>506</v>
      </c>
      <c r="D2530" s="7" t="s">
        <v>1620</v>
      </c>
      <c r="E2530" s="13" t="s">
        <v>1335</v>
      </c>
      <c r="H2530" t="s">
        <v>1621</v>
      </c>
      <c r="J2530" s="21" t="s">
        <v>1618</v>
      </c>
      <c r="L2530" s="20">
        <v>24.8756</v>
      </c>
      <c r="M2530" s="20">
        <v>0.62189</v>
      </c>
      <c r="N2530" s="22">
        <v>0.025</v>
      </c>
    </row>
    <row r="2531" spans="1:14">
      <c r="A2531" s="1" t="s">
        <v>1619</v>
      </c>
      <c r="B2531" s="13" t="s">
        <v>1615</v>
      </c>
      <c r="C2531" t="s">
        <v>506</v>
      </c>
      <c r="D2531" s="7" t="s">
        <v>1620</v>
      </c>
      <c r="E2531" s="13" t="s">
        <v>1335</v>
      </c>
      <c r="H2531" t="s">
        <v>1621</v>
      </c>
      <c r="J2531" s="21" t="s">
        <v>1618</v>
      </c>
      <c r="L2531" s="20">
        <v>29</v>
      </c>
      <c r="M2531" s="20">
        <v>4.06</v>
      </c>
      <c r="N2531" s="22">
        <v>0.14</v>
      </c>
    </row>
    <row r="2532" spans="1:14">
      <c r="A2532" s="1" t="s">
        <v>1619</v>
      </c>
      <c r="B2532" s="13" t="s">
        <v>1615</v>
      </c>
      <c r="C2532" t="s">
        <v>506</v>
      </c>
      <c r="D2532" s="7" t="s">
        <v>1620</v>
      </c>
      <c r="E2532" s="13" t="s">
        <v>1335</v>
      </c>
      <c r="H2532" t="s">
        <v>1621</v>
      </c>
      <c r="J2532" s="21" t="s">
        <v>1618</v>
      </c>
      <c r="L2532" s="20">
        <v>32.2287</v>
      </c>
      <c r="M2532" s="20">
        <v>19.33722</v>
      </c>
      <c r="N2532" s="22">
        <v>0.6</v>
      </c>
    </row>
    <row r="2533" spans="1:14">
      <c r="A2533" s="1" t="s">
        <v>1619</v>
      </c>
      <c r="B2533" s="13" t="s">
        <v>1615</v>
      </c>
      <c r="C2533" t="s">
        <v>506</v>
      </c>
      <c r="D2533" s="7" t="s">
        <v>1620</v>
      </c>
      <c r="E2533" s="13" t="s">
        <v>1335</v>
      </c>
      <c r="H2533" t="s">
        <v>1621</v>
      </c>
      <c r="J2533" s="21" t="s">
        <v>1618</v>
      </c>
      <c r="L2533" s="20">
        <v>43.0935</v>
      </c>
      <c r="M2533" s="20">
        <v>35.767605</v>
      </c>
      <c r="N2533" s="22">
        <v>0.83</v>
      </c>
    </row>
    <row r="2534" spans="1:14">
      <c r="A2534" s="1" t="s">
        <v>1619</v>
      </c>
      <c r="B2534" s="13" t="s">
        <v>1615</v>
      </c>
      <c r="C2534" t="s">
        <v>506</v>
      </c>
      <c r="D2534" s="7" t="s">
        <v>1620</v>
      </c>
      <c r="E2534" s="13" t="s">
        <v>1335</v>
      </c>
      <c r="H2534" t="s">
        <v>1621</v>
      </c>
      <c r="J2534" s="21" t="s">
        <v>1618</v>
      </c>
      <c r="L2534" s="20">
        <v>18</v>
      </c>
      <c r="M2534" s="20">
        <v>0.18</v>
      </c>
      <c r="N2534" s="22">
        <v>0.01</v>
      </c>
    </row>
    <row r="2535" spans="1:14">
      <c r="A2535" s="1" t="s">
        <v>1619</v>
      </c>
      <c r="B2535" s="13" t="s">
        <v>1615</v>
      </c>
      <c r="C2535" t="s">
        <v>506</v>
      </c>
      <c r="D2535" s="7" t="s">
        <v>1620</v>
      </c>
      <c r="E2535" s="13" t="s">
        <v>1335</v>
      </c>
      <c r="H2535" t="s">
        <v>1621</v>
      </c>
      <c r="J2535" s="21" t="s">
        <v>1618</v>
      </c>
      <c r="L2535" s="20">
        <v>26</v>
      </c>
      <c r="M2535" s="20">
        <v>0.26</v>
      </c>
      <c r="N2535" s="22">
        <v>0.01</v>
      </c>
    </row>
    <row r="2536" spans="1:14">
      <c r="A2536" s="1" t="s">
        <v>1619</v>
      </c>
      <c r="B2536" s="13" t="s">
        <v>1615</v>
      </c>
      <c r="C2536" t="s">
        <v>506</v>
      </c>
      <c r="D2536" s="7" t="s">
        <v>1620</v>
      </c>
      <c r="E2536" s="13" t="s">
        <v>1335</v>
      </c>
      <c r="H2536" t="s">
        <v>1621</v>
      </c>
      <c r="J2536" s="21" t="s">
        <v>1618</v>
      </c>
      <c r="L2536" s="20">
        <v>32</v>
      </c>
      <c r="M2536" s="20">
        <v>0.96</v>
      </c>
      <c r="N2536" s="22">
        <v>0.03</v>
      </c>
    </row>
    <row r="2537" spans="1:14">
      <c r="A2537" s="1" t="s">
        <v>1619</v>
      </c>
      <c r="B2537" s="13" t="s">
        <v>1615</v>
      </c>
      <c r="C2537" t="s">
        <v>506</v>
      </c>
      <c r="D2537" s="7" t="s">
        <v>1620</v>
      </c>
      <c r="E2537" s="13" t="s">
        <v>1335</v>
      </c>
      <c r="H2537" t="s">
        <v>1621</v>
      </c>
      <c r="J2537" s="21" t="s">
        <v>1618</v>
      </c>
      <c r="L2537" s="20">
        <v>38</v>
      </c>
      <c r="M2537" s="20">
        <v>13.68</v>
      </c>
      <c r="N2537" s="22">
        <v>0.36</v>
      </c>
    </row>
    <row r="2538" spans="1:14">
      <c r="A2538" s="1" t="s">
        <v>1619</v>
      </c>
      <c r="B2538" s="13" t="s">
        <v>1615</v>
      </c>
      <c r="C2538" t="s">
        <v>506</v>
      </c>
      <c r="D2538" s="7" t="s">
        <v>1620</v>
      </c>
      <c r="E2538" s="13" t="s">
        <v>1335</v>
      </c>
      <c r="H2538" t="s">
        <v>1621</v>
      </c>
      <c r="J2538" s="21" t="s">
        <v>1618</v>
      </c>
      <c r="L2538" s="20">
        <v>43</v>
      </c>
      <c r="M2538" s="20">
        <v>21.5</v>
      </c>
      <c r="N2538" s="22">
        <v>0.5</v>
      </c>
    </row>
    <row r="2539" spans="1:14">
      <c r="A2539" s="1" t="s">
        <v>1619</v>
      </c>
      <c r="B2539" s="13" t="s">
        <v>1615</v>
      </c>
      <c r="C2539" t="s">
        <v>506</v>
      </c>
      <c r="D2539" s="7" t="s">
        <v>1620</v>
      </c>
      <c r="E2539" s="13" t="s">
        <v>1335</v>
      </c>
      <c r="H2539" t="s">
        <v>1622</v>
      </c>
      <c r="J2539" s="21" t="s">
        <v>1618</v>
      </c>
      <c r="L2539" s="20">
        <v>33</v>
      </c>
      <c r="M2539" s="20">
        <v>0</v>
      </c>
      <c r="N2539" s="22">
        <v>0</v>
      </c>
    </row>
    <row r="2540" spans="1:14">
      <c r="A2540" s="1" t="s">
        <v>1619</v>
      </c>
      <c r="B2540" s="13" t="s">
        <v>1615</v>
      </c>
      <c r="C2540" t="s">
        <v>506</v>
      </c>
      <c r="D2540" s="7" t="s">
        <v>1620</v>
      </c>
      <c r="E2540" s="13" t="s">
        <v>1335</v>
      </c>
      <c r="H2540" t="s">
        <v>1622</v>
      </c>
      <c r="J2540" s="21" t="s">
        <v>1618</v>
      </c>
      <c r="L2540" s="20">
        <v>35</v>
      </c>
      <c r="M2540" s="20">
        <v>1.05</v>
      </c>
      <c r="N2540" s="22">
        <v>0.03</v>
      </c>
    </row>
    <row r="2541" s="18" customFormat="1" spans="1:21">
      <c r="A2541" s="39" t="s">
        <v>1619</v>
      </c>
      <c r="B2541" s="40" t="s">
        <v>1615</v>
      </c>
      <c r="C2541" s="18" t="s">
        <v>506</v>
      </c>
      <c r="D2541" s="78" t="s">
        <v>1620</v>
      </c>
      <c r="E2541" s="40" t="s">
        <v>1335</v>
      </c>
      <c r="H2541" s="18" t="s">
        <v>1622</v>
      </c>
      <c r="J2541" s="43" t="s">
        <v>1618</v>
      </c>
      <c r="K2541" s="79"/>
      <c r="L2541" s="42">
        <v>37</v>
      </c>
      <c r="M2541" s="42">
        <v>0.74</v>
      </c>
      <c r="N2541" s="44">
        <v>0.02</v>
      </c>
      <c r="O2541" s="45"/>
      <c r="P2541" s="39"/>
      <c r="U2541" s="39"/>
    </row>
    <row r="2542" spans="1:14">
      <c r="A2542" s="1" t="s">
        <v>1623</v>
      </c>
      <c r="B2542" s="13" t="s">
        <v>1615</v>
      </c>
      <c r="C2542" t="s">
        <v>506</v>
      </c>
      <c r="D2542" s="7" t="s">
        <v>1624</v>
      </c>
      <c r="E2542" s="13" t="s">
        <v>1335</v>
      </c>
      <c r="H2542" t="s">
        <v>1625</v>
      </c>
      <c r="J2542" s="21" t="s">
        <v>1626</v>
      </c>
      <c r="L2542" s="20">
        <v>0.08</v>
      </c>
      <c r="M2542" s="20">
        <v>0.048</v>
      </c>
      <c r="N2542" s="22">
        <v>0.6</v>
      </c>
    </row>
    <row r="2543" spans="1:14">
      <c r="A2543" s="1" t="s">
        <v>1623</v>
      </c>
      <c r="B2543" s="13" t="s">
        <v>1615</v>
      </c>
      <c r="C2543" t="s">
        <v>506</v>
      </c>
      <c r="D2543" s="7" t="s">
        <v>1624</v>
      </c>
      <c r="E2543" s="13" t="s">
        <v>1335</v>
      </c>
      <c r="H2543" t="s">
        <v>1625</v>
      </c>
      <c r="J2543" s="21" t="s">
        <v>1626</v>
      </c>
      <c r="L2543" s="20">
        <v>0.11</v>
      </c>
      <c r="M2543" s="20">
        <v>0.0869</v>
      </c>
      <c r="N2543" s="22">
        <v>0.79</v>
      </c>
    </row>
    <row r="2544" spans="1:14">
      <c r="A2544" s="1" t="s">
        <v>1623</v>
      </c>
      <c r="B2544" s="13" t="s">
        <v>1615</v>
      </c>
      <c r="C2544" t="s">
        <v>506</v>
      </c>
      <c r="D2544" s="7" t="s">
        <v>1624</v>
      </c>
      <c r="E2544" s="13" t="s">
        <v>1335</v>
      </c>
      <c r="H2544" t="s">
        <v>1625</v>
      </c>
      <c r="J2544" s="21" t="s">
        <v>1626</v>
      </c>
      <c r="L2544" s="20">
        <v>0.28</v>
      </c>
      <c r="M2544" s="20">
        <v>0.2632</v>
      </c>
      <c r="N2544" s="22">
        <v>0.94</v>
      </c>
    </row>
    <row r="2545" spans="1:14">
      <c r="A2545" s="1" t="s">
        <v>1623</v>
      </c>
      <c r="B2545" s="13" t="s">
        <v>1615</v>
      </c>
      <c r="C2545" t="s">
        <v>506</v>
      </c>
      <c r="D2545" s="7" t="s">
        <v>1624</v>
      </c>
      <c r="E2545" s="13" t="s">
        <v>1335</v>
      </c>
      <c r="H2545" t="s">
        <v>1625</v>
      </c>
      <c r="J2545" s="21" t="s">
        <v>1626</v>
      </c>
      <c r="L2545" s="20">
        <v>0.51</v>
      </c>
      <c r="M2545" s="20">
        <v>0.4998</v>
      </c>
      <c r="N2545" s="22">
        <v>0.98</v>
      </c>
    </row>
    <row r="2546" spans="1:14">
      <c r="A2546" s="1" t="s">
        <v>1623</v>
      </c>
      <c r="B2546" s="13" t="s">
        <v>1615</v>
      </c>
      <c r="C2546" t="s">
        <v>506</v>
      </c>
      <c r="D2546" s="7" t="s">
        <v>1624</v>
      </c>
      <c r="E2546" s="13" t="s">
        <v>1335</v>
      </c>
      <c r="H2546" t="s">
        <v>1625</v>
      </c>
      <c r="J2546" s="21" t="s">
        <v>1626</v>
      </c>
      <c r="L2546" s="20">
        <v>0.71</v>
      </c>
      <c r="M2546" s="20">
        <v>0.71</v>
      </c>
      <c r="N2546" s="22">
        <v>1</v>
      </c>
    </row>
    <row r="2547" spans="1:14">
      <c r="A2547" s="1" t="s">
        <v>1623</v>
      </c>
      <c r="B2547" s="13" t="s">
        <v>1615</v>
      </c>
      <c r="C2547" t="s">
        <v>506</v>
      </c>
      <c r="D2547" s="7" t="s">
        <v>1624</v>
      </c>
      <c r="E2547" s="13" t="s">
        <v>1335</v>
      </c>
      <c r="H2547" t="s">
        <v>1625</v>
      </c>
      <c r="J2547" s="21" t="s">
        <v>1626</v>
      </c>
      <c r="L2547" s="20">
        <v>0.74</v>
      </c>
      <c r="M2547" s="20">
        <v>0.74</v>
      </c>
      <c r="N2547" s="22">
        <v>1</v>
      </c>
    </row>
    <row r="2548" s="18" customFormat="1" spans="1:21">
      <c r="A2548" s="39" t="s">
        <v>1623</v>
      </c>
      <c r="B2548" s="40" t="s">
        <v>1615</v>
      </c>
      <c r="C2548" s="18" t="s">
        <v>506</v>
      </c>
      <c r="D2548" s="78" t="s">
        <v>1624</v>
      </c>
      <c r="E2548" s="80" t="s">
        <v>1335</v>
      </c>
      <c r="H2548" s="18" t="s">
        <v>1625</v>
      </c>
      <c r="J2548" s="43" t="s">
        <v>1626</v>
      </c>
      <c r="K2548" s="79"/>
      <c r="L2548" s="42">
        <v>0.75</v>
      </c>
      <c r="M2548" s="42">
        <v>0.75</v>
      </c>
      <c r="N2548" s="44">
        <v>1</v>
      </c>
      <c r="O2548" s="45"/>
      <c r="P2548" s="39"/>
      <c r="U2548" s="39"/>
    </row>
    <row r="2549" spans="1:14">
      <c r="A2549" s="1" t="s">
        <v>1627</v>
      </c>
      <c r="B2549" s="13" t="s">
        <v>1615</v>
      </c>
      <c r="C2549" t="s">
        <v>506</v>
      </c>
      <c r="D2549" s="7" t="s">
        <v>1628</v>
      </c>
      <c r="E2549" s="13" t="s">
        <v>1629</v>
      </c>
      <c r="H2549" t="s">
        <v>1630</v>
      </c>
      <c r="J2549" s="21" t="s">
        <v>1626</v>
      </c>
      <c r="L2549" s="20">
        <v>0.42</v>
      </c>
      <c r="M2549" s="20">
        <v>0.41</v>
      </c>
      <c r="N2549" s="22">
        <v>0.976190476190476</v>
      </c>
    </row>
    <row r="2550" spans="1:14">
      <c r="A2550" s="1" t="s">
        <v>1627</v>
      </c>
      <c r="B2550" s="13" t="s">
        <v>1615</v>
      </c>
      <c r="C2550" t="s">
        <v>506</v>
      </c>
      <c r="D2550" s="7" t="s">
        <v>1628</v>
      </c>
      <c r="E2550" s="13" t="s">
        <v>1629</v>
      </c>
      <c r="H2550" t="s">
        <v>1630</v>
      </c>
      <c r="J2550" s="21" t="s">
        <v>1626</v>
      </c>
      <c r="L2550" s="20">
        <v>0.41</v>
      </c>
      <c r="M2550" s="20">
        <v>0.4</v>
      </c>
      <c r="N2550" s="22">
        <v>0.975609756097561</v>
      </c>
    </row>
    <row r="2551" spans="1:14">
      <c r="A2551" s="1" t="s">
        <v>1627</v>
      </c>
      <c r="B2551" s="13" t="s">
        <v>1615</v>
      </c>
      <c r="C2551" t="s">
        <v>506</v>
      </c>
      <c r="D2551" s="7" t="s">
        <v>1628</v>
      </c>
      <c r="E2551" s="13" t="s">
        <v>1629</v>
      </c>
      <c r="H2551" t="s">
        <v>1630</v>
      </c>
      <c r="J2551" s="21" t="s">
        <v>1626</v>
      </c>
      <c r="L2551" s="20">
        <v>0.16</v>
      </c>
      <c r="M2551" s="20">
        <v>0.09</v>
      </c>
      <c r="N2551" s="22">
        <v>0.5625</v>
      </c>
    </row>
    <row r="2552" spans="1:14">
      <c r="A2552" s="1" t="s">
        <v>1627</v>
      </c>
      <c r="B2552" s="13" t="s">
        <v>1615</v>
      </c>
      <c r="C2552" t="s">
        <v>506</v>
      </c>
      <c r="D2552" s="7" t="s">
        <v>1628</v>
      </c>
      <c r="E2552" s="13" t="s">
        <v>1629</v>
      </c>
      <c r="H2552" t="s">
        <v>1630</v>
      </c>
      <c r="J2552" s="21" t="s">
        <v>1626</v>
      </c>
      <c r="L2552" s="20">
        <v>0.12</v>
      </c>
      <c r="M2552" s="20">
        <v>0.03</v>
      </c>
      <c r="N2552" s="22">
        <v>0.25</v>
      </c>
    </row>
    <row r="2553" spans="1:14">
      <c r="A2553" s="1" t="s">
        <v>1627</v>
      </c>
      <c r="B2553" s="13" t="s">
        <v>1615</v>
      </c>
      <c r="C2553" t="s">
        <v>506</v>
      </c>
      <c r="D2553" s="7" t="s">
        <v>1628</v>
      </c>
      <c r="E2553" s="13" t="s">
        <v>1629</v>
      </c>
      <c r="H2553" t="s">
        <v>1630</v>
      </c>
      <c r="J2553" s="21" t="s">
        <v>1626</v>
      </c>
      <c r="L2553" s="20">
        <v>0.43</v>
      </c>
      <c r="M2553" s="20">
        <v>0.42</v>
      </c>
      <c r="N2553" s="22">
        <v>0.976744186046512</v>
      </c>
    </row>
    <row r="2554" spans="1:14">
      <c r="A2554" s="1" t="s">
        <v>1627</v>
      </c>
      <c r="B2554" s="13" t="s">
        <v>1615</v>
      </c>
      <c r="C2554" t="s">
        <v>506</v>
      </c>
      <c r="D2554" s="7" t="s">
        <v>1628</v>
      </c>
      <c r="E2554" s="13" t="s">
        <v>1629</v>
      </c>
      <c r="H2554" t="s">
        <v>1630</v>
      </c>
      <c r="J2554" s="21" t="s">
        <v>1626</v>
      </c>
      <c r="L2554" s="20">
        <v>0.38</v>
      </c>
      <c r="M2554" s="20">
        <v>0.36</v>
      </c>
      <c r="N2554" s="22">
        <v>0.947368421052632</v>
      </c>
    </row>
    <row r="2555" spans="1:14">
      <c r="A2555" s="1" t="s">
        <v>1627</v>
      </c>
      <c r="B2555" s="13" t="s">
        <v>1615</v>
      </c>
      <c r="C2555" t="s">
        <v>506</v>
      </c>
      <c r="D2555" s="7" t="s">
        <v>1628</v>
      </c>
      <c r="E2555" s="13" t="s">
        <v>1629</v>
      </c>
      <c r="H2555" t="s">
        <v>1630</v>
      </c>
      <c r="J2555" s="21" t="s">
        <v>1626</v>
      </c>
      <c r="L2555" s="20">
        <v>0.28</v>
      </c>
      <c r="M2555" s="20">
        <v>0.26</v>
      </c>
      <c r="N2555" s="22">
        <v>0.928571428571428</v>
      </c>
    </row>
    <row r="2556" spans="1:14">
      <c r="A2556" s="1" t="s">
        <v>1627</v>
      </c>
      <c r="B2556" s="13" t="s">
        <v>1615</v>
      </c>
      <c r="C2556" t="s">
        <v>506</v>
      </c>
      <c r="D2556" s="7" t="s">
        <v>1628</v>
      </c>
      <c r="E2556" s="13" t="s">
        <v>1629</v>
      </c>
      <c r="H2556" t="s">
        <v>1630</v>
      </c>
      <c r="J2556" s="21" t="s">
        <v>1626</v>
      </c>
      <c r="L2556" s="20">
        <v>0.19</v>
      </c>
      <c r="M2556" s="20">
        <v>0.14</v>
      </c>
      <c r="N2556" s="22">
        <v>0.736842105263158</v>
      </c>
    </row>
    <row r="2557" spans="1:14">
      <c r="A2557" s="1" t="s">
        <v>1627</v>
      </c>
      <c r="B2557" s="13" t="s">
        <v>1615</v>
      </c>
      <c r="C2557" t="s">
        <v>506</v>
      </c>
      <c r="D2557" s="7" t="s">
        <v>1628</v>
      </c>
      <c r="E2557" s="13" t="s">
        <v>1629</v>
      </c>
      <c r="H2557" t="s">
        <v>1630</v>
      </c>
      <c r="J2557" s="21" t="s">
        <v>1626</v>
      </c>
      <c r="L2557" s="20">
        <v>0.11</v>
      </c>
      <c r="M2557" s="20">
        <v>0.04</v>
      </c>
      <c r="N2557" s="22">
        <v>0.363636363636364</v>
      </c>
    </row>
    <row r="2558" spans="1:14">
      <c r="A2558" s="1" t="s">
        <v>1627</v>
      </c>
      <c r="B2558" s="13" t="s">
        <v>1615</v>
      </c>
      <c r="C2558" t="s">
        <v>506</v>
      </c>
      <c r="D2558" s="7" t="s">
        <v>1628</v>
      </c>
      <c r="E2558" s="13" t="s">
        <v>1629</v>
      </c>
      <c r="H2558" t="s">
        <v>1630</v>
      </c>
      <c r="J2558" s="21" t="s">
        <v>1626</v>
      </c>
      <c r="L2558" s="20">
        <v>0.12</v>
      </c>
      <c r="M2558" s="20">
        <v>0.04</v>
      </c>
      <c r="N2558" s="22">
        <v>0.333333333333333</v>
      </c>
    </row>
    <row r="2559" spans="1:14">
      <c r="A2559" s="1" t="s">
        <v>1627</v>
      </c>
      <c r="B2559" s="13" t="s">
        <v>1615</v>
      </c>
      <c r="C2559" t="s">
        <v>506</v>
      </c>
      <c r="D2559" s="7" t="s">
        <v>1628</v>
      </c>
      <c r="E2559" s="13" t="s">
        <v>1629</v>
      </c>
      <c r="H2559" t="s">
        <v>1630</v>
      </c>
      <c r="J2559" s="21" t="s">
        <v>1626</v>
      </c>
      <c r="L2559" s="20">
        <v>0.41</v>
      </c>
      <c r="M2559" s="20">
        <v>0.4</v>
      </c>
      <c r="N2559" s="22">
        <v>0.975609756097561</v>
      </c>
    </row>
    <row r="2560" spans="1:14">
      <c r="A2560" s="1" t="s">
        <v>1627</v>
      </c>
      <c r="B2560" s="13" t="s">
        <v>1615</v>
      </c>
      <c r="C2560" t="s">
        <v>506</v>
      </c>
      <c r="D2560" s="7" t="s">
        <v>1628</v>
      </c>
      <c r="E2560" s="13" t="s">
        <v>1629</v>
      </c>
      <c r="H2560" t="s">
        <v>1630</v>
      </c>
      <c r="J2560" s="21" t="s">
        <v>1626</v>
      </c>
      <c r="L2560" s="20">
        <v>0.38</v>
      </c>
      <c r="M2560" s="20">
        <v>0.37</v>
      </c>
      <c r="N2560" s="22">
        <v>0.973684210526316</v>
      </c>
    </row>
    <row r="2561" spans="1:14">
      <c r="A2561" s="1" t="s">
        <v>1627</v>
      </c>
      <c r="B2561" s="13" t="s">
        <v>1615</v>
      </c>
      <c r="C2561" t="s">
        <v>506</v>
      </c>
      <c r="D2561" s="7" t="s">
        <v>1628</v>
      </c>
      <c r="E2561" s="13" t="s">
        <v>1629</v>
      </c>
      <c r="H2561" t="s">
        <v>1630</v>
      </c>
      <c r="J2561" s="21" t="s">
        <v>1626</v>
      </c>
      <c r="L2561" s="20">
        <v>0.31</v>
      </c>
      <c r="M2561" s="20">
        <v>0.29</v>
      </c>
      <c r="N2561" s="22">
        <v>0.935483870967742</v>
      </c>
    </row>
    <row r="2562" spans="1:14">
      <c r="A2562" s="1" t="s">
        <v>1627</v>
      </c>
      <c r="B2562" s="13" t="s">
        <v>1615</v>
      </c>
      <c r="C2562" t="s">
        <v>506</v>
      </c>
      <c r="D2562" s="7" t="s">
        <v>1628</v>
      </c>
      <c r="E2562" s="13" t="s">
        <v>1629</v>
      </c>
      <c r="H2562" t="s">
        <v>1630</v>
      </c>
      <c r="J2562" s="21" t="s">
        <v>1626</v>
      </c>
      <c r="L2562" s="20">
        <v>0.29</v>
      </c>
      <c r="M2562" s="20">
        <v>0.26</v>
      </c>
      <c r="N2562" s="22">
        <v>0.896551724137931</v>
      </c>
    </row>
    <row r="2563" spans="1:14">
      <c r="A2563" s="1" t="s">
        <v>1627</v>
      </c>
      <c r="B2563" s="13" t="s">
        <v>1615</v>
      </c>
      <c r="C2563" t="s">
        <v>506</v>
      </c>
      <c r="D2563" s="7" t="s">
        <v>1628</v>
      </c>
      <c r="E2563" s="13" t="s">
        <v>1629</v>
      </c>
      <c r="H2563" t="s">
        <v>1630</v>
      </c>
      <c r="J2563" s="21" t="s">
        <v>1626</v>
      </c>
      <c r="L2563" s="20">
        <v>0.13</v>
      </c>
      <c r="M2563" s="20">
        <v>0.08</v>
      </c>
      <c r="N2563" s="22">
        <v>0.615384615384615</v>
      </c>
    </row>
    <row r="2564" spans="1:14">
      <c r="A2564" s="1" t="s">
        <v>1627</v>
      </c>
      <c r="B2564" s="13" t="s">
        <v>1615</v>
      </c>
      <c r="C2564" t="s">
        <v>506</v>
      </c>
      <c r="D2564" s="7" t="s">
        <v>1628</v>
      </c>
      <c r="E2564" s="13" t="s">
        <v>1629</v>
      </c>
      <c r="H2564" t="s">
        <v>1630</v>
      </c>
      <c r="J2564" s="21" t="s">
        <v>1626</v>
      </c>
      <c r="L2564" s="20">
        <v>0.14</v>
      </c>
      <c r="M2564" s="20">
        <v>0.08</v>
      </c>
      <c r="N2564" s="22">
        <v>0.571428571428571</v>
      </c>
    </row>
    <row r="2565" s="18" customFormat="1" spans="1:21">
      <c r="A2565" s="39" t="s">
        <v>1627</v>
      </c>
      <c r="B2565" s="40" t="s">
        <v>1615</v>
      </c>
      <c r="C2565" s="18" t="s">
        <v>506</v>
      </c>
      <c r="D2565" s="78" t="s">
        <v>1628</v>
      </c>
      <c r="E2565" s="80" t="s">
        <v>1629</v>
      </c>
      <c r="H2565" t="s">
        <v>1630</v>
      </c>
      <c r="I2565"/>
      <c r="J2565" s="43" t="s">
        <v>1626</v>
      </c>
      <c r="K2565" s="79"/>
      <c r="L2565" s="42">
        <v>0.14</v>
      </c>
      <c r="M2565" s="42">
        <v>0.08</v>
      </c>
      <c r="N2565" s="44">
        <v>0.571428571428571</v>
      </c>
      <c r="O2565" s="45"/>
      <c r="P2565" s="39"/>
      <c r="U2565" s="39"/>
    </row>
    <row r="2566" spans="1:14">
      <c r="A2566" s="1" t="s">
        <v>1631</v>
      </c>
      <c r="B2566" s="13" t="s">
        <v>1615</v>
      </c>
      <c r="C2566" t="s">
        <v>506</v>
      </c>
      <c r="D2566" s="7" t="s">
        <v>1632</v>
      </c>
      <c r="E2566" s="13" t="s">
        <v>1629</v>
      </c>
      <c r="H2566" t="s">
        <v>1630</v>
      </c>
      <c r="J2566" s="21" t="s">
        <v>1626</v>
      </c>
      <c r="L2566" s="20">
        <v>0.29</v>
      </c>
      <c r="M2566" s="20">
        <v>0.28</v>
      </c>
      <c r="N2566" s="22">
        <v>0.96551724137931</v>
      </c>
    </row>
    <row r="2567" spans="1:14">
      <c r="A2567" s="1" t="s">
        <v>1631</v>
      </c>
      <c r="B2567" s="13" t="s">
        <v>1615</v>
      </c>
      <c r="C2567" t="s">
        <v>506</v>
      </c>
      <c r="D2567" s="7" t="s">
        <v>1632</v>
      </c>
      <c r="E2567" s="13" t="s">
        <v>1629</v>
      </c>
      <c r="H2567" t="s">
        <v>1630</v>
      </c>
      <c r="J2567" s="21" t="s">
        <v>1626</v>
      </c>
      <c r="L2567" s="20">
        <v>0.34</v>
      </c>
      <c r="M2567" s="20">
        <v>0.28</v>
      </c>
      <c r="N2567" s="22">
        <v>0.823529411764706</v>
      </c>
    </row>
    <row r="2568" spans="1:14">
      <c r="A2568" s="1" t="s">
        <v>1631</v>
      </c>
      <c r="B2568" s="13" t="s">
        <v>1615</v>
      </c>
      <c r="C2568" t="s">
        <v>506</v>
      </c>
      <c r="D2568" s="7" t="s">
        <v>1632</v>
      </c>
      <c r="E2568" s="13" t="s">
        <v>1629</v>
      </c>
      <c r="H2568" t="s">
        <v>1630</v>
      </c>
      <c r="J2568" s="21" t="s">
        <v>1626</v>
      </c>
      <c r="L2568" s="20">
        <v>0.27</v>
      </c>
      <c r="M2568" s="20">
        <v>0.19</v>
      </c>
      <c r="N2568" s="22">
        <v>0.703703703703704</v>
      </c>
    </row>
    <row r="2569" spans="1:14">
      <c r="A2569" s="1" t="s">
        <v>1631</v>
      </c>
      <c r="B2569" s="13" t="s">
        <v>1615</v>
      </c>
      <c r="C2569" t="s">
        <v>506</v>
      </c>
      <c r="D2569" s="7" t="s">
        <v>1632</v>
      </c>
      <c r="E2569" s="13" t="s">
        <v>1629</v>
      </c>
      <c r="H2569" t="s">
        <v>1630</v>
      </c>
      <c r="J2569" s="21" t="s">
        <v>1626</v>
      </c>
      <c r="L2569" s="20">
        <v>0.32</v>
      </c>
      <c r="M2569" s="20">
        <v>0.26</v>
      </c>
      <c r="N2569" s="22">
        <v>0.8125</v>
      </c>
    </row>
    <row r="2570" spans="1:14">
      <c r="A2570" s="1" t="s">
        <v>1631</v>
      </c>
      <c r="B2570" s="13" t="s">
        <v>1615</v>
      </c>
      <c r="C2570" t="s">
        <v>506</v>
      </c>
      <c r="D2570" s="7" t="s">
        <v>1632</v>
      </c>
      <c r="E2570" s="13" t="s">
        <v>1629</v>
      </c>
      <c r="H2570" t="s">
        <v>1630</v>
      </c>
      <c r="J2570" s="21" t="s">
        <v>1626</v>
      </c>
      <c r="L2570" s="20">
        <v>0.37</v>
      </c>
      <c r="M2570" s="20">
        <v>0.33</v>
      </c>
      <c r="N2570" s="22">
        <v>0.891891891891892</v>
      </c>
    </row>
    <row r="2571" spans="1:14">
      <c r="A2571" s="1" t="s">
        <v>1631</v>
      </c>
      <c r="B2571" s="13" t="s">
        <v>1615</v>
      </c>
      <c r="C2571" t="s">
        <v>506</v>
      </c>
      <c r="D2571" s="7" t="s">
        <v>1632</v>
      </c>
      <c r="E2571" s="13" t="s">
        <v>1629</v>
      </c>
      <c r="H2571" t="s">
        <v>1630</v>
      </c>
      <c r="J2571" s="21" t="s">
        <v>1626</v>
      </c>
      <c r="L2571" s="20">
        <v>0.34</v>
      </c>
      <c r="M2571" s="20">
        <v>0.3</v>
      </c>
      <c r="N2571" s="22">
        <v>0.88235294117647</v>
      </c>
    </row>
    <row r="2572" spans="1:14">
      <c r="A2572" s="1" t="s">
        <v>1631</v>
      </c>
      <c r="B2572" s="13" t="s">
        <v>1615</v>
      </c>
      <c r="C2572" t="s">
        <v>506</v>
      </c>
      <c r="D2572" s="7" t="s">
        <v>1632</v>
      </c>
      <c r="E2572" s="13" t="s">
        <v>1629</v>
      </c>
      <c r="H2572" t="s">
        <v>1630</v>
      </c>
      <c r="J2572" s="21" t="s">
        <v>1626</v>
      </c>
      <c r="L2572" s="20">
        <v>0.36</v>
      </c>
      <c r="M2572" s="20">
        <v>0.32</v>
      </c>
      <c r="N2572" s="22">
        <v>0.888888888888889</v>
      </c>
    </row>
    <row r="2573" spans="1:14">
      <c r="A2573" s="1" t="s">
        <v>1631</v>
      </c>
      <c r="B2573" s="13" t="s">
        <v>1615</v>
      </c>
      <c r="C2573" t="s">
        <v>506</v>
      </c>
      <c r="D2573" s="7" t="s">
        <v>1632</v>
      </c>
      <c r="E2573" s="13" t="s">
        <v>1629</v>
      </c>
      <c r="H2573" t="s">
        <v>1630</v>
      </c>
      <c r="J2573" s="21" t="s">
        <v>1626</v>
      </c>
      <c r="L2573" s="20">
        <v>0.3</v>
      </c>
      <c r="M2573" s="20">
        <v>0.26</v>
      </c>
      <c r="N2573" s="22">
        <v>0.866666666666667</v>
      </c>
    </row>
    <row r="2574" spans="1:14">
      <c r="A2574" s="1" t="s">
        <v>1631</v>
      </c>
      <c r="B2574" s="13" t="s">
        <v>1615</v>
      </c>
      <c r="C2574" t="s">
        <v>506</v>
      </c>
      <c r="D2574" s="7" t="s">
        <v>1632</v>
      </c>
      <c r="E2574" s="13" t="s">
        <v>1629</v>
      </c>
      <c r="H2574" t="s">
        <v>1630</v>
      </c>
      <c r="J2574" s="21" t="s">
        <v>1626</v>
      </c>
      <c r="L2574" s="20">
        <v>0.34</v>
      </c>
      <c r="M2574" s="20">
        <v>0.29</v>
      </c>
      <c r="N2574" s="22">
        <v>0.852941176470588</v>
      </c>
    </row>
    <row r="2575" spans="1:14">
      <c r="A2575" s="1" t="s">
        <v>1631</v>
      </c>
      <c r="B2575" s="13" t="s">
        <v>1615</v>
      </c>
      <c r="C2575" t="s">
        <v>506</v>
      </c>
      <c r="D2575" s="7" t="s">
        <v>1632</v>
      </c>
      <c r="E2575" s="13" t="s">
        <v>1629</v>
      </c>
      <c r="H2575" t="s">
        <v>1630</v>
      </c>
      <c r="J2575" s="21" t="s">
        <v>1626</v>
      </c>
      <c r="L2575" s="20">
        <v>0.33</v>
      </c>
      <c r="M2575" s="20">
        <v>0.29</v>
      </c>
      <c r="N2575" s="22">
        <v>0.878787878787879</v>
      </c>
    </row>
    <row r="2576" spans="1:14">
      <c r="A2576" s="1" t="s">
        <v>1631</v>
      </c>
      <c r="B2576" s="13" t="s">
        <v>1615</v>
      </c>
      <c r="C2576" t="s">
        <v>506</v>
      </c>
      <c r="D2576" s="7" t="s">
        <v>1632</v>
      </c>
      <c r="E2576" s="13" t="s">
        <v>1629</v>
      </c>
      <c r="H2576" t="s">
        <v>1630</v>
      </c>
      <c r="J2576" s="21" t="s">
        <v>1626</v>
      </c>
      <c r="L2576" s="20">
        <v>0.25</v>
      </c>
      <c r="M2576" s="20">
        <v>0.17</v>
      </c>
      <c r="N2576" s="22">
        <v>0.68</v>
      </c>
    </row>
    <row r="2577" spans="1:14">
      <c r="A2577" s="1" t="s">
        <v>1631</v>
      </c>
      <c r="B2577" s="13" t="s">
        <v>1615</v>
      </c>
      <c r="C2577" t="s">
        <v>506</v>
      </c>
      <c r="D2577" s="7" t="s">
        <v>1632</v>
      </c>
      <c r="E2577" s="13" t="s">
        <v>1629</v>
      </c>
      <c r="H2577" t="s">
        <v>1630</v>
      </c>
      <c r="J2577" s="21" t="s">
        <v>1626</v>
      </c>
      <c r="L2577" s="20">
        <v>0.35</v>
      </c>
      <c r="M2577" s="20">
        <v>0.3</v>
      </c>
      <c r="N2577" s="22">
        <v>0.857142857142857</v>
      </c>
    </row>
    <row r="2578" spans="1:14">
      <c r="A2578" s="1" t="s">
        <v>1631</v>
      </c>
      <c r="B2578" s="13" t="s">
        <v>1615</v>
      </c>
      <c r="C2578" t="s">
        <v>506</v>
      </c>
      <c r="D2578" s="7" t="s">
        <v>1632</v>
      </c>
      <c r="E2578" s="13" t="s">
        <v>1629</v>
      </c>
      <c r="H2578" t="s">
        <v>1630</v>
      </c>
      <c r="J2578" s="21" t="s">
        <v>1626</v>
      </c>
      <c r="L2578" s="20">
        <v>0.15</v>
      </c>
      <c r="M2578" s="20">
        <v>0.1</v>
      </c>
      <c r="N2578" s="22">
        <v>0.666666666666667</v>
      </c>
    </row>
    <row r="2579" spans="1:14">
      <c r="A2579" s="1" t="s">
        <v>1631</v>
      </c>
      <c r="B2579" s="13" t="s">
        <v>1615</v>
      </c>
      <c r="C2579" t="s">
        <v>506</v>
      </c>
      <c r="D2579" s="7" t="s">
        <v>1632</v>
      </c>
      <c r="E2579" s="13" t="s">
        <v>1629</v>
      </c>
      <c r="H2579" t="s">
        <v>1630</v>
      </c>
      <c r="J2579" s="21" t="s">
        <v>1626</v>
      </c>
      <c r="L2579" s="20">
        <v>0.3</v>
      </c>
      <c r="M2579" s="20">
        <v>0.26</v>
      </c>
      <c r="N2579" s="22">
        <v>0.866666666666667</v>
      </c>
    </row>
    <row r="2580" spans="1:14">
      <c r="A2580" s="1" t="s">
        <v>1631</v>
      </c>
      <c r="B2580" s="13" t="s">
        <v>1615</v>
      </c>
      <c r="C2580" t="s">
        <v>506</v>
      </c>
      <c r="D2580" s="7" t="s">
        <v>1632</v>
      </c>
      <c r="E2580" s="13" t="s">
        <v>1629</v>
      </c>
      <c r="H2580" t="s">
        <v>1630</v>
      </c>
      <c r="J2580" s="21" t="s">
        <v>1626</v>
      </c>
      <c r="L2580" s="20">
        <v>0.1</v>
      </c>
      <c r="M2580" s="20">
        <v>0.05</v>
      </c>
      <c r="N2580" s="22">
        <v>0.5</v>
      </c>
    </row>
    <row r="2581" spans="1:14">
      <c r="A2581" s="1" t="s">
        <v>1631</v>
      </c>
      <c r="B2581" s="13" t="s">
        <v>1615</v>
      </c>
      <c r="C2581" t="s">
        <v>506</v>
      </c>
      <c r="D2581" s="7" t="s">
        <v>1632</v>
      </c>
      <c r="E2581" s="13" t="s">
        <v>1629</v>
      </c>
      <c r="H2581" t="s">
        <v>1630</v>
      </c>
      <c r="J2581" s="21" t="s">
        <v>1626</v>
      </c>
      <c r="L2581" s="20">
        <v>0.26</v>
      </c>
      <c r="M2581" s="20">
        <v>0.24</v>
      </c>
      <c r="N2581" s="22">
        <v>0.923076923076923</v>
      </c>
    </row>
    <row r="2582" spans="1:14">
      <c r="A2582" s="1" t="s">
        <v>1631</v>
      </c>
      <c r="B2582" s="13" t="s">
        <v>1615</v>
      </c>
      <c r="C2582" t="s">
        <v>506</v>
      </c>
      <c r="D2582" s="7" t="s">
        <v>1632</v>
      </c>
      <c r="E2582" s="13" t="s">
        <v>1629</v>
      </c>
      <c r="H2582" t="s">
        <v>1630</v>
      </c>
      <c r="J2582" s="21" t="s">
        <v>1626</v>
      </c>
      <c r="L2582" s="20">
        <v>0.25</v>
      </c>
      <c r="M2582" s="20">
        <v>0.23</v>
      </c>
      <c r="N2582" s="22">
        <v>0.92</v>
      </c>
    </row>
    <row r="2583" spans="1:14">
      <c r="A2583" s="1" t="s">
        <v>1631</v>
      </c>
      <c r="B2583" s="13" t="s">
        <v>1615</v>
      </c>
      <c r="C2583" t="s">
        <v>506</v>
      </c>
      <c r="D2583" s="7" t="s">
        <v>1632</v>
      </c>
      <c r="E2583" s="13" t="s">
        <v>1629</v>
      </c>
      <c r="H2583" t="s">
        <v>1630</v>
      </c>
      <c r="J2583" s="21" t="s">
        <v>1626</v>
      </c>
      <c r="L2583" s="20">
        <v>0.25</v>
      </c>
      <c r="M2583" s="20">
        <v>0.22</v>
      </c>
      <c r="N2583" s="22">
        <v>0.88</v>
      </c>
    </row>
    <row r="2584" spans="1:14">
      <c r="A2584" s="1" t="s">
        <v>1631</v>
      </c>
      <c r="B2584" s="13" t="s">
        <v>1615</v>
      </c>
      <c r="C2584" t="s">
        <v>506</v>
      </c>
      <c r="D2584" s="7" t="s">
        <v>1632</v>
      </c>
      <c r="E2584" s="13" t="s">
        <v>1629</v>
      </c>
      <c r="H2584" t="s">
        <v>1630</v>
      </c>
      <c r="J2584" s="21" t="s">
        <v>1626</v>
      </c>
      <c r="L2584" s="20">
        <v>0.21</v>
      </c>
      <c r="M2584" s="20">
        <v>0.19</v>
      </c>
      <c r="N2584" s="22">
        <v>0.904761904761905</v>
      </c>
    </row>
    <row r="2585" spans="1:14">
      <c r="A2585" s="1" t="s">
        <v>1631</v>
      </c>
      <c r="B2585" s="13" t="s">
        <v>1615</v>
      </c>
      <c r="C2585" t="s">
        <v>506</v>
      </c>
      <c r="D2585" s="7" t="s">
        <v>1632</v>
      </c>
      <c r="E2585" s="13" t="s">
        <v>1629</v>
      </c>
      <c r="H2585" t="s">
        <v>1630</v>
      </c>
      <c r="J2585" s="21" t="s">
        <v>1626</v>
      </c>
      <c r="L2585" s="20">
        <v>0.07</v>
      </c>
      <c r="M2585" s="20">
        <v>0.04</v>
      </c>
      <c r="N2585" s="22">
        <v>0.571428571428571</v>
      </c>
    </row>
    <row r="2586" spans="1:14">
      <c r="A2586" s="1" t="s">
        <v>1631</v>
      </c>
      <c r="B2586" s="13" t="s">
        <v>1615</v>
      </c>
      <c r="C2586" t="s">
        <v>506</v>
      </c>
      <c r="D2586" s="7" t="s">
        <v>1632</v>
      </c>
      <c r="E2586" s="13" t="s">
        <v>1629</v>
      </c>
      <c r="H2586" t="s">
        <v>1630</v>
      </c>
      <c r="J2586" s="21" t="s">
        <v>1626</v>
      </c>
      <c r="L2586" s="20">
        <v>0.09</v>
      </c>
      <c r="M2586" s="20">
        <v>0.06</v>
      </c>
      <c r="N2586" s="22">
        <v>0.666666666666667</v>
      </c>
    </row>
    <row r="2587" spans="1:14">
      <c r="A2587" s="1" t="s">
        <v>1631</v>
      </c>
      <c r="B2587" s="13" t="s">
        <v>1615</v>
      </c>
      <c r="C2587" t="s">
        <v>506</v>
      </c>
      <c r="D2587" s="7" t="s">
        <v>1632</v>
      </c>
      <c r="E2587" s="13" t="s">
        <v>1629</v>
      </c>
      <c r="H2587" t="s">
        <v>1630</v>
      </c>
      <c r="J2587" s="21" t="s">
        <v>1626</v>
      </c>
      <c r="L2587" s="20">
        <v>0.06</v>
      </c>
      <c r="M2587" s="20">
        <v>0.01</v>
      </c>
      <c r="N2587" s="22">
        <v>0.166666666666667</v>
      </c>
    </row>
    <row r="2588" spans="1:14">
      <c r="A2588" s="1" t="s">
        <v>1631</v>
      </c>
      <c r="B2588" s="13" t="s">
        <v>1615</v>
      </c>
      <c r="C2588" t="s">
        <v>506</v>
      </c>
      <c r="D2588" s="7" t="s">
        <v>1632</v>
      </c>
      <c r="E2588" s="13" t="s">
        <v>1629</v>
      </c>
      <c r="H2588" t="s">
        <v>1630</v>
      </c>
      <c r="J2588" s="21" t="s">
        <v>1626</v>
      </c>
      <c r="L2588" s="20">
        <v>0.06</v>
      </c>
      <c r="M2588" s="20">
        <v>0</v>
      </c>
      <c r="N2588" s="22">
        <v>0</v>
      </c>
    </row>
    <row r="2589" spans="1:14">
      <c r="A2589" s="1" t="s">
        <v>1631</v>
      </c>
      <c r="B2589" s="13" t="s">
        <v>1615</v>
      </c>
      <c r="C2589" t="s">
        <v>506</v>
      </c>
      <c r="D2589" s="7" t="s">
        <v>1632</v>
      </c>
      <c r="E2589" s="13" t="s">
        <v>1629</v>
      </c>
      <c r="H2589" t="s">
        <v>1630</v>
      </c>
      <c r="J2589" s="21" t="s">
        <v>1626</v>
      </c>
      <c r="L2589" s="20">
        <v>0.05</v>
      </c>
      <c r="M2589" s="20">
        <v>0.01</v>
      </c>
      <c r="N2589" s="22">
        <v>0.2</v>
      </c>
    </row>
    <row r="2590" spans="1:14">
      <c r="A2590" s="1" t="s">
        <v>1631</v>
      </c>
      <c r="B2590" s="13" t="s">
        <v>1615</v>
      </c>
      <c r="C2590" t="s">
        <v>506</v>
      </c>
      <c r="D2590" s="7" t="s">
        <v>1632</v>
      </c>
      <c r="E2590" s="13" t="s">
        <v>1629</v>
      </c>
      <c r="H2590" t="s">
        <v>1630</v>
      </c>
      <c r="J2590" s="21" t="s">
        <v>1626</v>
      </c>
      <c r="L2590" s="20">
        <v>0.05</v>
      </c>
      <c r="M2590" s="20">
        <v>0.01</v>
      </c>
      <c r="N2590" s="22">
        <v>0.2</v>
      </c>
    </row>
    <row r="2591" spans="1:14">
      <c r="A2591" s="1" t="s">
        <v>1631</v>
      </c>
      <c r="B2591" s="13" t="s">
        <v>1615</v>
      </c>
      <c r="C2591" t="s">
        <v>506</v>
      </c>
      <c r="D2591" s="7" t="s">
        <v>1632</v>
      </c>
      <c r="E2591" s="13" t="s">
        <v>1629</v>
      </c>
      <c r="H2591" t="s">
        <v>1630</v>
      </c>
      <c r="J2591" s="21" t="s">
        <v>1626</v>
      </c>
      <c r="L2591" s="20">
        <v>0.31</v>
      </c>
      <c r="M2591" s="20">
        <v>0.3</v>
      </c>
      <c r="N2591" s="22">
        <v>0.967741935483871</v>
      </c>
    </row>
    <row r="2592" spans="1:14">
      <c r="A2592" s="1" t="s">
        <v>1631</v>
      </c>
      <c r="B2592" s="13" t="s">
        <v>1615</v>
      </c>
      <c r="C2592" t="s">
        <v>506</v>
      </c>
      <c r="D2592" s="7" t="s">
        <v>1632</v>
      </c>
      <c r="E2592" s="13" t="s">
        <v>1629</v>
      </c>
      <c r="H2592" t="s">
        <v>1630</v>
      </c>
      <c r="J2592" s="21" t="s">
        <v>1626</v>
      </c>
      <c r="L2592" s="20">
        <v>0.25</v>
      </c>
      <c r="M2592" s="20">
        <v>0.23</v>
      </c>
      <c r="N2592" s="22">
        <v>0.92</v>
      </c>
    </row>
    <row r="2593" spans="1:14">
      <c r="A2593" s="1" t="s">
        <v>1631</v>
      </c>
      <c r="B2593" s="13" t="s">
        <v>1615</v>
      </c>
      <c r="C2593" t="s">
        <v>506</v>
      </c>
      <c r="D2593" s="7" t="s">
        <v>1632</v>
      </c>
      <c r="E2593" s="13" t="s">
        <v>1629</v>
      </c>
      <c r="H2593" t="s">
        <v>1630</v>
      </c>
      <c r="J2593" s="21" t="s">
        <v>1626</v>
      </c>
      <c r="L2593" s="20">
        <v>0.18</v>
      </c>
      <c r="M2593" s="20">
        <v>0.16</v>
      </c>
      <c r="N2593" s="22">
        <v>0.888888888888889</v>
      </c>
    </row>
    <row r="2594" spans="1:14">
      <c r="A2594" s="1" t="s">
        <v>1631</v>
      </c>
      <c r="B2594" s="13" t="s">
        <v>1615</v>
      </c>
      <c r="C2594" t="s">
        <v>506</v>
      </c>
      <c r="D2594" s="7" t="s">
        <v>1632</v>
      </c>
      <c r="E2594" s="13" t="s">
        <v>1629</v>
      </c>
      <c r="H2594" t="s">
        <v>1630</v>
      </c>
      <c r="J2594" s="21" t="s">
        <v>1626</v>
      </c>
      <c r="L2594" s="20">
        <v>0.13</v>
      </c>
      <c r="M2594" s="20">
        <v>0.1</v>
      </c>
      <c r="N2594" s="22">
        <v>0.769230769230769</v>
      </c>
    </row>
    <row r="2595" s="18" customFormat="1" spans="1:21">
      <c r="A2595" s="39" t="s">
        <v>1631</v>
      </c>
      <c r="B2595" s="40" t="s">
        <v>1615</v>
      </c>
      <c r="C2595" s="18" t="s">
        <v>506</v>
      </c>
      <c r="D2595" s="78" t="s">
        <v>1632</v>
      </c>
      <c r="E2595" s="80" t="s">
        <v>1629</v>
      </c>
      <c r="H2595" s="18" t="s">
        <v>1630</v>
      </c>
      <c r="J2595" s="43" t="s">
        <v>1626</v>
      </c>
      <c r="K2595" s="79"/>
      <c r="L2595" s="42">
        <v>0.09</v>
      </c>
      <c r="M2595" s="42">
        <v>0.04</v>
      </c>
      <c r="N2595" s="44">
        <v>0.444444444444444</v>
      </c>
      <c r="O2595" s="45"/>
      <c r="P2595" s="39"/>
      <c r="U2595" s="39"/>
    </row>
    <row r="2596" spans="1:14">
      <c r="A2596" s="1" t="s">
        <v>1633</v>
      </c>
      <c r="B2596" s="13" t="s">
        <v>1615</v>
      </c>
      <c r="C2596" t="s">
        <v>506</v>
      </c>
      <c r="D2596" s="7" t="s">
        <v>1634</v>
      </c>
      <c r="E2596" s="13" t="s">
        <v>1335</v>
      </c>
      <c r="H2596" t="s">
        <v>1635</v>
      </c>
      <c r="J2596" s="21" t="s">
        <v>1626</v>
      </c>
      <c r="L2596" s="20">
        <v>0.82</v>
      </c>
      <c r="M2596" s="20">
        <v>0.63</v>
      </c>
      <c r="N2596" s="22">
        <v>0.768292682926829</v>
      </c>
    </row>
    <row r="2597" spans="1:14">
      <c r="A2597" s="1" t="s">
        <v>1633</v>
      </c>
      <c r="B2597" s="13" t="s">
        <v>1615</v>
      </c>
      <c r="C2597" t="s">
        <v>506</v>
      </c>
      <c r="D2597" s="7" t="s">
        <v>1634</v>
      </c>
      <c r="E2597" s="13" t="s">
        <v>1335</v>
      </c>
      <c r="H2597" t="s">
        <v>1635</v>
      </c>
      <c r="J2597" s="21" t="s">
        <v>1626</v>
      </c>
      <c r="L2597" s="20">
        <v>0.82</v>
      </c>
      <c r="M2597" s="20">
        <v>0.63</v>
      </c>
      <c r="N2597" s="22">
        <v>0.768292682926829</v>
      </c>
    </row>
    <row r="2598" spans="1:14">
      <c r="A2598" s="1" t="s">
        <v>1633</v>
      </c>
      <c r="B2598" s="13" t="s">
        <v>1615</v>
      </c>
      <c r="C2598" t="s">
        <v>506</v>
      </c>
      <c r="D2598" s="7" t="s">
        <v>1634</v>
      </c>
      <c r="E2598" s="13" t="s">
        <v>1335</v>
      </c>
      <c r="H2598" t="s">
        <v>1635</v>
      </c>
      <c r="J2598" s="21" t="s">
        <v>1626</v>
      </c>
      <c r="L2598" s="20">
        <v>0.83</v>
      </c>
      <c r="M2598" s="20">
        <v>0.64</v>
      </c>
      <c r="N2598" s="22">
        <v>0.771084337349398</v>
      </c>
    </row>
    <row r="2599" spans="1:14">
      <c r="A2599" s="1" t="s">
        <v>1633</v>
      </c>
      <c r="B2599" s="13" t="s">
        <v>1615</v>
      </c>
      <c r="C2599" t="s">
        <v>506</v>
      </c>
      <c r="D2599" s="7" t="s">
        <v>1634</v>
      </c>
      <c r="E2599" s="13" t="s">
        <v>1335</v>
      </c>
      <c r="H2599" t="s">
        <v>1635</v>
      </c>
      <c r="J2599" s="21" t="s">
        <v>1626</v>
      </c>
      <c r="L2599" s="20">
        <v>0.83</v>
      </c>
      <c r="M2599" s="20">
        <v>0.64</v>
      </c>
      <c r="N2599" s="22">
        <v>0.771084337349398</v>
      </c>
    </row>
    <row r="2600" spans="1:14">
      <c r="A2600" s="1" t="s">
        <v>1633</v>
      </c>
      <c r="B2600" s="13" t="s">
        <v>1615</v>
      </c>
      <c r="C2600" t="s">
        <v>506</v>
      </c>
      <c r="D2600" s="7" t="s">
        <v>1634</v>
      </c>
      <c r="E2600" s="13" t="s">
        <v>1335</v>
      </c>
      <c r="H2600" t="s">
        <v>1635</v>
      </c>
      <c r="J2600" s="21" t="s">
        <v>1626</v>
      </c>
      <c r="L2600" s="20">
        <v>0.83</v>
      </c>
      <c r="M2600" s="20">
        <v>0.65</v>
      </c>
      <c r="N2600" s="22">
        <v>0.783132530120482</v>
      </c>
    </row>
    <row r="2601" spans="1:14">
      <c r="A2601" s="1" t="s">
        <v>1633</v>
      </c>
      <c r="B2601" s="13" t="s">
        <v>1615</v>
      </c>
      <c r="C2601" t="s">
        <v>506</v>
      </c>
      <c r="D2601" s="7" t="s">
        <v>1634</v>
      </c>
      <c r="E2601" s="13" t="s">
        <v>1335</v>
      </c>
      <c r="H2601" t="s">
        <v>1635</v>
      </c>
      <c r="J2601" s="21" t="s">
        <v>1626</v>
      </c>
      <c r="L2601" s="20">
        <v>0.83</v>
      </c>
      <c r="M2601" s="20">
        <v>0.63</v>
      </c>
      <c r="N2601" s="22">
        <v>0.759036144578313</v>
      </c>
    </row>
    <row r="2602" spans="1:14">
      <c r="A2602" s="1" t="s">
        <v>1633</v>
      </c>
      <c r="B2602" s="13" t="s">
        <v>1615</v>
      </c>
      <c r="C2602" t="s">
        <v>506</v>
      </c>
      <c r="D2602" s="7" t="s">
        <v>1634</v>
      </c>
      <c r="E2602" s="13" t="s">
        <v>1335</v>
      </c>
      <c r="H2602" t="s">
        <v>1635</v>
      </c>
      <c r="J2602" s="21" t="s">
        <v>1626</v>
      </c>
      <c r="L2602" s="20">
        <v>0.82</v>
      </c>
      <c r="M2602" s="20">
        <v>0.67</v>
      </c>
      <c r="N2602" s="22">
        <v>0.817073170731707</v>
      </c>
    </row>
    <row r="2603" spans="1:14">
      <c r="A2603" s="1" t="s">
        <v>1633</v>
      </c>
      <c r="B2603" s="13" t="s">
        <v>1615</v>
      </c>
      <c r="C2603" t="s">
        <v>506</v>
      </c>
      <c r="D2603" s="7" t="s">
        <v>1634</v>
      </c>
      <c r="E2603" s="13" t="s">
        <v>1335</v>
      </c>
      <c r="H2603" t="s">
        <v>1635</v>
      </c>
      <c r="J2603" s="21" t="s">
        <v>1626</v>
      </c>
      <c r="L2603" s="20">
        <v>0.83</v>
      </c>
      <c r="M2603" s="20">
        <v>0.61</v>
      </c>
      <c r="N2603" s="22">
        <v>0.734939759036145</v>
      </c>
    </row>
    <row r="2604" spans="1:14">
      <c r="A2604" s="1" t="s">
        <v>1633</v>
      </c>
      <c r="B2604" s="13" t="s">
        <v>1615</v>
      </c>
      <c r="C2604" t="s">
        <v>506</v>
      </c>
      <c r="D2604" s="7" t="s">
        <v>1634</v>
      </c>
      <c r="E2604" s="13" t="s">
        <v>1335</v>
      </c>
      <c r="H2604" t="s">
        <v>1635</v>
      </c>
      <c r="J2604" s="21" t="s">
        <v>1626</v>
      </c>
      <c r="L2604" s="20">
        <v>0.84</v>
      </c>
      <c r="M2604" s="20">
        <v>0.66</v>
      </c>
      <c r="N2604" s="22">
        <v>0.785714285714286</v>
      </c>
    </row>
    <row r="2605" spans="1:14">
      <c r="A2605" s="1" t="s">
        <v>1633</v>
      </c>
      <c r="B2605" s="13" t="s">
        <v>1615</v>
      </c>
      <c r="C2605" t="s">
        <v>506</v>
      </c>
      <c r="D2605" s="7" t="s">
        <v>1634</v>
      </c>
      <c r="E2605" s="13" t="s">
        <v>1335</v>
      </c>
      <c r="H2605" t="s">
        <v>1635</v>
      </c>
      <c r="J2605" s="21" t="s">
        <v>1626</v>
      </c>
      <c r="L2605" s="20">
        <v>0.81</v>
      </c>
      <c r="M2605" s="20">
        <v>0.67</v>
      </c>
      <c r="N2605" s="22">
        <v>0.827160493827161</v>
      </c>
    </row>
    <row r="2606" spans="1:14">
      <c r="A2606" s="1" t="s">
        <v>1633</v>
      </c>
      <c r="B2606" s="13" t="s">
        <v>1615</v>
      </c>
      <c r="C2606" t="s">
        <v>506</v>
      </c>
      <c r="D2606" s="7" t="s">
        <v>1634</v>
      </c>
      <c r="E2606" s="13" t="s">
        <v>1335</v>
      </c>
      <c r="H2606" t="s">
        <v>1635</v>
      </c>
      <c r="J2606" s="21" t="s">
        <v>1626</v>
      </c>
      <c r="L2606" s="20">
        <v>0.83</v>
      </c>
      <c r="M2606" s="20">
        <v>0.64</v>
      </c>
      <c r="N2606" s="22">
        <v>0.771084337349398</v>
      </c>
    </row>
    <row r="2607" spans="1:14">
      <c r="A2607" s="1" t="s">
        <v>1633</v>
      </c>
      <c r="B2607" s="13" t="s">
        <v>1615</v>
      </c>
      <c r="C2607" t="s">
        <v>506</v>
      </c>
      <c r="D2607" s="7" t="s">
        <v>1634</v>
      </c>
      <c r="E2607" s="13" t="s">
        <v>1335</v>
      </c>
      <c r="H2607" t="s">
        <v>1635</v>
      </c>
      <c r="J2607" s="21" t="s">
        <v>1626</v>
      </c>
      <c r="L2607" s="20">
        <v>0.83</v>
      </c>
      <c r="M2607" s="20">
        <v>0.62</v>
      </c>
      <c r="N2607" s="22">
        <v>0.746987951807229</v>
      </c>
    </row>
    <row r="2608" spans="1:14">
      <c r="A2608" s="1" t="s">
        <v>1633</v>
      </c>
      <c r="B2608" s="13" t="s">
        <v>1615</v>
      </c>
      <c r="C2608" t="s">
        <v>506</v>
      </c>
      <c r="D2608" s="7" t="s">
        <v>1634</v>
      </c>
      <c r="E2608" s="13" t="s">
        <v>1335</v>
      </c>
      <c r="H2608" t="s">
        <v>1635</v>
      </c>
      <c r="J2608" s="21" t="s">
        <v>1626</v>
      </c>
      <c r="L2608" s="20">
        <v>0.82</v>
      </c>
      <c r="M2608" s="20">
        <v>0.61</v>
      </c>
      <c r="N2608" s="22">
        <v>0.74390243902439</v>
      </c>
    </row>
    <row r="2609" spans="1:14">
      <c r="A2609" s="1" t="s">
        <v>1633</v>
      </c>
      <c r="B2609" s="13" t="s">
        <v>1615</v>
      </c>
      <c r="C2609" t="s">
        <v>506</v>
      </c>
      <c r="D2609" s="7" t="s">
        <v>1634</v>
      </c>
      <c r="E2609" s="13" t="s">
        <v>1335</v>
      </c>
      <c r="H2609" t="s">
        <v>1635</v>
      </c>
      <c r="J2609" s="21" t="s">
        <v>1626</v>
      </c>
      <c r="L2609" s="20">
        <v>0.84</v>
      </c>
      <c r="M2609" s="20">
        <v>0.68</v>
      </c>
      <c r="N2609" s="22">
        <v>0.80952380952381</v>
      </c>
    </row>
    <row r="2610" spans="1:14">
      <c r="A2610" s="1" t="s">
        <v>1633</v>
      </c>
      <c r="B2610" s="13" t="s">
        <v>1615</v>
      </c>
      <c r="C2610" t="s">
        <v>506</v>
      </c>
      <c r="D2610" s="7" t="s">
        <v>1634</v>
      </c>
      <c r="E2610" s="13" t="s">
        <v>1335</v>
      </c>
      <c r="H2610" t="s">
        <v>1635</v>
      </c>
      <c r="J2610" s="21" t="s">
        <v>1626</v>
      </c>
      <c r="L2610" s="20">
        <v>0.84</v>
      </c>
      <c r="M2610" s="20">
        <v>0.64</v>
      </c>
      <c r="N2610" s="22">
        <v>0.761904761904762</v>
      </c>
    </row>
    <row r="2611" spans="1:14">
      <c r="A2611" s="1" t="s">
        <v>1633</v>
      </c>
      <c r="B2611" s="13" t="s">
        <v>1615</v>
      </c>
      <c r="C2611" t="s">
        <v>506</v>
      </c>
      <c r="D2611" s="7" t="s">
        <v>1634</v>
      </c>
      <c r="E2611" s="13" t="s">
        <v>1335</v>
      </c>
      <c r="H2611" t="s">
        <v>1635</v>
      </c>
      <c r="J2611" s="21" t="s">
        <v>1626</v>
      </c>
      <c r="L2611" s="20">
        <v>0.83</v>
      </c>
      <c r="M2611" s="20">
        <v>0.62</v>
      </c>
      <c r="N2611" s="22">
        <v>0.746987951807229</v>
      </c>
    </row>
    <row r="2612" spans="1:14">
      <c r="A2612" s="1" t="s">
        <v>1633</v>
      </c>
      <c r="B2612" s="13" t="s">
        <v>1615</v>
      </c>
      <c r="C2612" t="s">
        <v>506</v>
      </c>
      <c r="D2612" s="7" t="s">
        <v>1634</v>
      </c>
      <c r="E2612" s="13" t="s">
        <v>1335</v>
      </c>
      <c r="H2612" t="s">
        <v>1635</v>
      </c>
      <c r="J2612" s="21" t="s">
        <v>1626</v>
      </c>
      <c r="L2612" s="20">
        <v>0.83</v>
      </c>
      <c r="M2612" s="20">
        <v>0.58</v>
      </c>
      <c r="N2612" s="22">
        <v>0.698795180722892</v>
      </c>
    </row>
    <row r="2613" spans="1:14">
      <c r="A2613" s="1" t="s">
        <v>1633</v>
      </c>
      <c r="B2613" s="13" t="s">
        <v>1615</v>
      </c>
      <c r="C2613" t="s">
        <v>506</v>
      </c>
      <c r="D2613" s="7" t="s">
        <v>1634</v>
      </c>
      <c r="E2613" s="13" t="s">
        <v>1335</v>
      </c>
      <c r="H2613" t="s">
        <v>1635</v>
      </c>
      <c r="J2613" s="21" t="s">
        <v>1626</v>
      </c>
      <c r="L2613" s="20">
        <v>0.82</v>
      </c>
      <c r="M2613" s="20">
        <v>0.79</v>
      </c>
      <c r="N2613" s="22">
        <v>0.963414634146342</v>
      </c>
    </row>
    <row r="2614" spans="1:14">
      <c r="A2614" s="1" t="s">
        <v>1633</v>
      </c>
      <c r="B2614" s="13" t="s">
        <v>1615</v>
      </c>
      <c r="C2614" t="s">
        <v>506</v>
      </c>
      <c r="D2614" s="7" t="s">
        <v>1634</v>
      </c>
      <c r="E2614" s="13" t="s">
        <v>1335</v>
      </c>
      <c r="H2614" t="s">
        <v>1635</v>
      </c>
      <c r="J2614" s="21" t="s">
        <v>1626</v>
      </c>
      <c r="L2614" s="20">
        <v>0.77</v>
      </c>
      <c r="M2614" s="20">
        <v>0.69</v>
      </c>
      <c r="N2614" s="22">
        <v>0.896103896103896</v>
      </c>
    </row>
    <row r="2615" spans="1:14">
      <c r="A2615" s="1" t="s">
        <v>1633</v>
      </c>
      <c r="B2615" s="13" t="s">
        <v>1615</v>
      </c>
      <c r="C2615" t="s">
        <v>506</v>
      </c>
      <c r="D2615" s="7" t="s">
        <v>1634</v>
      </c>
      <c r="E2615" s="13" t="s">
        <v>1335</v>
      </c>
      <c r="H2615" t="s">
        <v>1635</v>
      </c>
      <c r="J2615" s="21" t="s">
        <v>1626</v>
      </c>
      <c r="L2615" s="20">
        <v>0.77</v>
      </c>
      <c r="M2615" s="20">
        <v>0.7</v>
      </c>
      <c r="N2615" s="22">
        <v>0.909090909090909</v>
      </c>
    </row>
    <row r="2616" spans="1:14">
      <c r="A2616" s="1" t="s">
        <v>1633</v>
      </c>
      <c r="B2616" s="13" t="s">
        <v>1615</v>
      </c>
      <c r="C2616" t="s">
        <v>506</v>
      </c>
      <c r="D2616" s="7" t="s">
        <v>1634</v>
      </c>
      <c r="E2616" s="13" t="s">
        <v>1335</v>
      </c>
      <c r="H2616" t="s">
        <v>1635</v>
      </c>
      <c r="J2616" s="21" t="s">
        <v>1626</v>
      </c>
      <c r="L2616" s="20">
        <v>0.77</v>
      </c>
      <c r="M2616" s="20">
        <v>0.71</v>
      </c>
      <c r="N2616" s="22">
        <v>0.922077922077922</v>
      </c>
    </row>
    <row r="2617" spans="1:14">
      <c r="A2617" s="1" t="s">
        <v>1633</v>
      </c>
      <c r="B2617" s="13" t="s">
        <v>1615</v>
      </c>
      <c r="C2617" t="s">
        <v>506</v>
      </c>
      <c r="D2617" s="7" t="s">
        <v>1634</v>
      </c>
      <c r="E2617" s="13" t="s">
        <v>1335</v>
      </c>
      <c r="H2617" t="s">
        <v>1635</v>
      </c>
      <c r="J2617" s="21" t="s">
        <v>1626</v>
      </c>
      <c r="L2617" s="20">
        <v>0.78</v>
      </c>
      <c r="M2617" s="20">
        <v>0.71</v>
      </c>
      <c r="N2617" s="22">
        <v>0.91025641025641</v>
      </c>
    </row>
    <row r="2618" spans="1:14">
      <c r="A2618" s="1" t="s">
        <v>1633</v>
      </c>
      <c r="B2618" s="13" t="s">
        <v>1615</v>
      </c>
      <c r="C2618" t="s">
        <v>506</v>
      </c>
      <c r="D2618" s="7" t="s">
        <v>1634</v>
      </c>
      <c r="E2618" s="13" t="s">
        <v>1335</v>
      </c>
      <c r="H2618" t="s">
        <v>1635</v>
      </c>
      <c r="J2618" s="21" t="s">
        <v>1626</v>
      </c>
      <c r="L2618" s="20">
        <v>0.75</v>
      </c>
      <c r="M2618" s="20">
        <v>0.67</v>
      </c>
      <c r="N2618" s="22">
        <v>0.893333333333333</v>
      </c>
    </row>
    <row r="2619" spans="1:14">
      <c r="A2619" s="1" t="s">
        <v>1633</v>
      </c>
      <c r="B2619" s="13" t="s">
        <v>1615</v>
      </c>
      <c r="C2619" t="s">
        <v>506</v>
      </c>
      <c r="D2619" s="7" t="s">
        <v>1634</v>
      </c>
      <c r="E2619" s="13" t="s">
        <v>1335</v>
      </c>
      <c r="H2619" t="s">
        <v>1635</v>
      </c>
      <c r="J2619" s="21" t="s">
        <v>1626</v>
      </c>
      <c r="L2619" s="20">
        <v>0.66</v>
      </c>
      <c r="M2619" s="20">
        <v>0.64</v>
      </c>
      <c r="N2619" s="22">
        <v>0.96969696969697</v>
      </c>
    </row>
    <row r="2620" spans="1:14">
      <c r="A2620" s="1" t="s">
        <v>1633</v>
      </c>
      <c r="B2620" s="13" t="s">
        <v>1615</v>
      </c>
      <c r="C2620" t="s">
        <v>506</v>
      </c>
      <c r="D2620" s="7" t="s">
        <v>1634</v>
      </c>
      <c r="E2620" s="13" t="s">
        <v>1335</v>
      </c>
      <c r="H2620" t="s">
        <v>1635</v>
      </c>
      <c r="J2620" s="21" t="s">
        <v>1626</v>
      </c>
      <c r="L2620" s="20">
        <v>0.65</v>
      </c>
      <c r="M2620" s="20">
        <v>0.56</v>
      </c>
      <c r="N2620" s="22">
        <v>0.861538461538462</v>
      </c>
    </row>
    <row r="2621" spans="1:14">
      <c r="A2621" s="1" t="s">
        <v>1633</v>
      </c>
      <c r="B2621" s="13" t="s">
        <v>1615</v>
      </c>
      <c r="C2621" t="s">
        <v>506</v>
      </c>
      <c r="D2621" s="7" t="s">
        <v>1634</v>
      </c>
      <c r="E2621" s="13" t="s">
        <v>1335</v>
      </c>
      <c r="H2621" t="s">
        <v>1635</v>
      </c>
      <c r="J2621" s="21" t="s">
        <v>1626</v>
      </c>
      <c r="L2621" s="20">
        <v>0.68</v>
      </c>
      <c r="M2621" s="20">
        <v>0.62</v>
      </c>
      <c r="N2621" s="22">
        <v>0.911764705882353</v>
      </c>
    </row>
    <row r="2622" spans="1:14">
      <c r="A2622" s="1" t="s">
        <v>1633</v>
      </c>
      <c r="B2622" s="13" t="s">
        <v>1615</v>
      </c>
      <c r="C2622" t="s">
        <v>506</v>
      </c>
      <c r="D2622" s="7" t="s">
        <v>1634</v>
      </c>
      <c r="E2622" s="13" t="s">
        <v>1335</v>
      </c>
      <c r="H2622" t="s">
        <v>1635</v>
      </c>
      <c r="J2622" s="21" t="s">
        <v>1626</v>
      </c>
      <c r="L2622" s="20">
        <v>0.63</v>
      </c>
      <c r="M2622" s="20">
        <v>0.57</v>
      </c>
      <c r="N2622" s="22">
        <v>0.904761904761905</v>
      </c>
    </row>
    <row r="2623" spans="1:14">
      <c r="A2623" s="1" t="s">
        <v>1633</v>
      </c>
      <c r="B2623" s="13" t="s">
        <v>1615</v>
      </c>
      <c r="C2623" t="s">
        <v>506</v>
      </c>
      <c r="D2623" s="7" t="s">
        <v>1634</v>
      </c>
      <c r="E2623" s="13" t="s">
        <v>1335</v>
      </c>
      <c r="H2623" t="s">
        <v>1635</v>
      </c>
      <c r="J2623" s="21" t="s">
        <v>1626</v>
      </c>
      <c r="L2623" s="20">
        <v>0.67</v>
      </c>
      <c r="M2623" s="20">
        <v>0.66</v>
      </c>
      <c r="N2623" s="22">
        <v>0.985074626865672</v>
      </c>
    </row>
    <row r="2624" spans="1:14">
      <c r="A2624" s="1" t="s">
        <v>1633</v>
      </c>
      <c r="B2624" s="13" t="s">
        <v>1615</v>
      </c>
      <c r="C2624" t="s">
        <v>506</v>
      </c>
      <c r="D2624" s="7" t="s">
        <v>1634</v>
      </c>
      <c r="E2624" s="13" t="s">
        <v>1335</v>
      </c>
      <c r="H2624" t="s">
        <v>1635</v>
      </c>
      <c r="J2624" s="21" t="s">
        <v>1626</v>
      </c>
      <c r="L2624" s="20">
        <v>0.67</v>
      </c>
      <c r="M2624" s="20">
        <v>0.57</v>
      </c>
      <c r="N2624" s="22">
        <v>0.850746268656716</v>
      </c>
    </row>
    <row r="2625" spans="1:14">
      <c r="A2625" s="1" t="s">
        <v>1633</v>
      </c>
      <c r="B2625" s="13" t="s">
        <v>1615</v>
      </c>
      <c r="C2625" t="s">
        <v>506</v>
      </c>
      <c r="D2625" s="7" t="s">
        <v>1634</v>
      </c>
      <c r="E2625" s="13" t="s">
        <v>1335</v>
      </c>
      <c r="H2625" t="s">
        <v>1635</v>
      </c>
      <c r="J2625" s="21" t="s">
        <v>1626</v>
      </c>
      <c r="L2625" s="20">
        <v>0.61</v>
      </c>
      <c r="M2625" s="20">
        <v>0.58</v>
      </c>
      <c r="N2625" s="22">
        <v>0.950819672131147</v>
      </c>
    </row>
    <row r="2626" spans="1:14">
      <c r="A2626" s="1" t="s">
        <v>1633</v>
      </c>
      <c r="B2626" s="13" t="s">
        <v>1615</v>
      </c>
      <c r="C2626" t="s">
        <v>506</v>
      </c>
      <c r="D2626" s="7" t="s">
        <v>1634</v>
      </c>
      <c r="E2626" s="13" t="s">
        <v>1335</v>
      </c>
      <c r="H2626" t="s">
        <v>1635</v>
      </c>
      <c r="J2626" s="21" t="s">
        <v>1626</v>
      </c>
      <c r="L2626" s="20">
        <v>0.41</v>
      </c>
      <c r="M2626" s="20">
        <v>0.36</v>
      </c>
      <c r="N2626" s="22">
        <v>0.878048780487805</v>
      </c>
    </row>
    <row r="2627" spans="1:14">
      <c r="A2627" s="1" t="s">
        <v>1633</v>
      </c>
      <c r="B2627" s="13" t="s">
        <v>1615</v>
      </c>
      <c r="C2627" t="s">
        <v>506</v>
      </c>
      <c r="D2627" s="7" t="s">
        <v>1634</v>
      </c>
      <c r="E2627" s="13" t="s">
        <v>1335</v>
      </c>
      <c r="H2627" t="s">
        <v>1635</v>
      </c>
      <c r="J2627" s="21" t="s">
        <v>1626</v>
      </c>
      <c r="L2627" s="20">
        <v>0.41</v>
      </c>
      <c r="M2627" s="20">
        <v>0.37</v>
      </c>
      <c r="N2627" s="22">
        <v>0.902439024390244</v>
      </c>
    </row>
    <row r="2628" spans="1:14">
      <c r="A2628" s="1" t="s">
        <v>1633</v>
      </c>
      <c r="B2628" s="13" t="s">
        <v>1615</v>
      </c>
      <c r="C2628" t="s">
        <v>506</v>
      </c>
      <c r="D2628" s="7" t="s">
        <v>1634</v>
      </c>
      <c r="E2628" s="13" t="s">
        <v>1335</v>
      </c>
      <c r="H2628" t="s">
        <v>1635</v>
      </c>
      <c r="J2628" s="21" t="s">
        <v>1626</v>
      </c>
      <c r="L2628" s="20">
        <v>0.37</v>
      </c>
      <c r="M2628" s="20">
        <v>0.33</v>
      </c>
      <c r="N2628" s="22">
        <v>0.891891891891892</v>
      </c>
    </row>
    <row r="2629" spans="1:14">
      <c r="A2629" s="1" t="s">
        <v>1633</v>
      </c>
      <c r="B2629" s="13" t="s">
        <v>1615</v>
      </c>
      <c r="C2629" t="s">
        <v>506</v>
      </c>
      <c r="D2629" s="7" t="s">
        <v>1634</v>
      </c>
      <c r="E2629" s="13" t="s">
        <v>1335</v>
      </c>
      <c r="H2629" t="s">
        <v>1635</v>
      </c>
      <c r="J2629" s="21" t="s">
        <v>1626</v>
      </c>
      <c r="L2629" s="20">
        <v>0.25</v>
      </c>
      <c r="M2629" s="20">
        <v>0.22</v>
      </c>
      <c r="N2629" s="22">
        <v>0.88</v>
      </c>
    </row>
    <row r="2630" spans="1:14">
      <c r="A2630" s="1" t="s">
        <v>1633</v>
      </c>
      <c r="B2630" s="13" t="s">
        <v>1615</v>
      </c>
      <c r="C2630" t="s">
        <v>506</v>
      </c>
      <c r="D2630" s="7" t="s">
        <v>1634</v>
      </c>
      <c r="E2630" s="13" t="s">
        <v>1335</v>
      </c>
      <c r="H2630" t="s">
        <v>1635</v>
      </c>
      <c r="J2630" s="21" t="s">
        <v>1626</v>
      </c>
      <c r="L2630" s="20">
        <v>0.73</v>
      </c>
      <c r="M2630" s="20">
        <v>0.63</v>
      </c>
      <c r="N2630" s="22">
        <v>0.863013698630137</v>
      </c>
    </row>
    <row r="2631" spans="1:14">
      <c r="A2631" s="1" t="s">
        <v>1633</v>
      </c>
      <c r="B2631" s="13" t="s">
        <v>1615</v>
      </c>
      <c r="C2631" t="s">
        <v>506</v>
      </c>
      <c r="D2631" s="7" t="s">
        <v>1634</v>
      </c>
      <c r="E2631" s="13" t="s">
        <v>1335</v>
      </c>
      <c r="H2631" t="s">
        <v>1635</v>
      </c>
      <c r="J2631" s="21" t="s">
        <v>1626</v>
      </c>
      <c r="L2631" s="20">
        <v>0.71</v>
      </c>
      <c r="M2631" s="20">
        <v>0.6</v>
      </c>
      <c r="N2631" s="22">
        <v>0.845070422535211</v>
      </c>
    </row>
    <row r="2632" spans="1:14">
      <c r="A2632" s="1" t="s">
        <v>1633</v>
      </c>
      <c r="B2632" s="13" t="s">
        <v>1615</v>
      </c>
      <c r="C2632" t="s">
        <v>506</v>
      </c>
      <c r="D2632" s="7" t="s">
        <v>1634</v>
      </c>
      <c r="E2632" s="13" t="s">
        <v>1335</v>
      </c>
      <c r="H2632" t="s">
        <v>1635</v>
      </c>
      <c r="J2632" s="21" t="s">
        <v>1626</v>
      </c>
      <c r="L2632" s="20">
        <v>0.72</v>
      </c>
      <c r="M2632" s="20">
        <v>0.59</v>
      </c>
      <c r="N2632" s="22">
        <v>0.819444444444444</v>
      </c>
    </row>
    <row r="2633" spans="1:14">
      <c r="A2633" s="1" t="s">
        <v>1633</v>
      </c>
      <c r="B2633" s="13" t="s">
        <v>1615</v>
      </c>
      <c r="C2633" t="s">
        <v>506</v>
      </c>
      <c r="D2633" s="7" t="s">
        <v>1634</v>
      </c>
      <c r="E2633" s="13" t="s">
        <v>1335</v>
      </c>
      <c r="H2633" t="s">
        <v>1635</v>
      </c>
      <c r="J2633" s="21" t="s">
        <v>1626</v>
      </c>
      <c r="L2633" s="20">
        <v>0.72</v>
      </c>
      <c r="M2633" s="20">
        <v>0.63</v>
      </c>
      <c r="N2633" s="22">
        <v>0.875</v>
      </c>
    </row>
    <row r="2634" spans="1:14">
      <c r="A2634" s="1" t="s">
        <v>1633</v>
      </c>
      <c r="B2634" s="13" t="s">
        <v>1615</v>
      </c>
      <c r="C2634" t="s">
        <v>506</v>
      </c>
      <c r="D2634" s="7" t="s">
        <v>1634</v>
      </c>
      <c r="E2634" s="13" t="s">
        <v>1335</v>
      </c>
      <c r="H2634" t="s">
        <v>1635</v>
      </c>
      <c r="J2634" s="21" t="s">
        <v>1626</v>
      </c>
      <c r="L2634" s="20">
        <v>0.73</v>
      </c>
      <c r="M2634" s="20">
        <v>0.63</v>
      </c>
      <c r="N2634" s="22">
        <v>0.863013698630137</v>
      </c>
    </row>
    <row r="2635" spans="1:14">
      <c r="A2635" s="1" t="s">
        <v>1633</v>
      </c>
      <c r="B2635" s="13" t="s">
        <v>1615</v>
      </c>
      <c r="C2635" t="s">
        <v>506</v>
      </c>
      <c r="D2635" s="7" t="s">
        <v>1634</v>
      </c>
      <c r="E2635" s="13" t="s">
        <v>1335</v>
      </c>
      <c r="H2635" t="s">
        <v>1635</v>
      </c>
      <c r="J2635" s="21" t="s">
        <v>1626</v>
      </c>
      <c r="L2635" s="20">
        <v>0.72</v>
      </c>
      <c r="M2635" s="20">
        <v>0.62</v>
      </c>
      <c r="N2635" s="22">
        <v>0.861111111111111</v>
      </c>
    </row>
    <row r="2636" spans="1:14">
      <c r="A2636" s="1" t="s">
        <v>1633</v>
      </c>
      <c r="B2636" s="13" t="s">
        <v>1615</v>
      </c>
      <c r="C2636" t="s">
        <v>506</v>
      </c>
      <c r="D2636" s="7" t="s">
        <v>1634</v>
      </c>
      <c r="E2636" s="13" t="s">
        <v>1335</v>
      </c>
      <c r="H2636" t="s">
        <v>1635</v>
      </c>
      <c r="J2636" s="21" t="s">
        <v>1626</v>
      </c>
      <c r="L2636" s="20">
        <v>0.73</v>
      </c>
      <c r="M2636" s="20">
        <v>0.6</v>
      </c>
      <c r="N2636" s="22">
        <v>0.821917808219178</v>
      </c>
    </row>
    <row r="2637" spans="1:14">
      <c r="A2637" s="1" t="s">
        <v>1633</v>
      </c>
      <c r="B2637" s="13" t="s">
        <v>1615</v>
      </c>
      <c r="C2637" t="s">
        <v>506</v>
      </c>
      <c r="D2637" s="7" t="s">
        <v>1634</v>
      </c>
      <c r="E2637" s="13" t="s">
        <v>1335</v>
      </c>
      <c r="H2637" t="s">
        <v>1635</v>
      </c>
      <c r="J2637" s="21" t="s">
        <v>1626</v>
      </c>
      <c r="L2637" s="20">
        <v>0.71</v>
      </c>
      <c r="M2637" s="20">
        <v>0.56</v>
      </c>
      <c r="N2637" s="22">
        <v>0.788732394366197</v>
      </c>
    </row>
    <row r="2638" spans="1:14">
      <c r="A2638" s="1" t="s">
        <v>1633</v>
      </c>
      <c r="B2638" s="13" t="s">
        <v>1615</v>
      </c>
      <c r="C2638" t="s">
        <v>506</v>
      </c>
      <c r="D2638" s="7" t="s">
        <v>1634</v>
      </c>
      <c r="E2638" s="13" t="s">
        <v>1335</v>
      </c>
      <c r="H2638" t="s">
        <v>1635</v>
      </c>
      <c r="J2638" s="21" t="s">
        <v>1626</v>
      </c>
      <c r="L2638" s="20">
        <v>0.61</v>
      </c>
      <c r="M2638" s="20">
        <v>0.52</v>
      </c>
      <c r="N2638" s="22">
        <v>0.852459016393443</v>
      </c>
    </row>
    <row r="2639" spans="1:14">
      <c r="A2639" s="1" t="s">
        <v>1633</v>
      </c>
      <c r="B2639" s="13" t="s">
        <v>1615</v>
      </c>
      <c r="C2639" t="s">
        <v>506</v>
      </c>
      <c r="D2639" s="7" t="s">
        <v>1634</v>
      </c>
      <c r="E2639" s="13" t="s">
        <v>1335</v>
      </c>
      <c r="H2639" t="s">
        <v>1635</v>
      </c>
      <c r="J2639" s="21" t="s">
        <v>1626</v>
      </c>
      <c r="L2639" s="20">
        <v>0.46</v>
      </c>
      <c r="M2639" s="20">
        <v>0.39</v>
      </c>
      <c r="N2639" s="22">
        <v>0.847826086956522</v>
      </c>
    </row>
    <row r="2640" spans="1:14">
      <c r="A2640" s="1" t="s">
        <v>1633</v>
      </c>
      <c r="B2640" s="13" t="s">
        <v>1615</v>
      </c>
      <c r="C2640" t="s">
        <v>506</v>
      </c>
      <c r="D2640" s="7" t="s">
        <v>1634</v>
      </c>
      <c r="E2640" s="13" t="s">
        <v>1335</v>
      </c>
      <c r="H2640" t="s">
        <v>1635</v>
      </c>
      <c r="J2640" s="21" t="s">
        <v>1626</v>
      </c>
      <c r="L2640" s="20">
        <v>0.47</v>
      </c>
      <c r="M2640" s="20">
        <v>0.38</v>
      </c>
      <c r="N2640" s="22">
        <v>0.808510638297872</v>
      </c>
    </row>
    <row r="2641" spans="1:14">
      <c r="A2641" s="1" t="s">
        <v>1633</v>
      </c>
      <c r="B2641" s="13" t="s">
        <v>1615</v>
      </c>
      <c r="C2641" t="s">
        <v>506</v>
      </c>
      <c r="D2641" s="7" t="s">
        <v>1634</v>
      </c>
      <c r="E2641" s="13" t="s">
        <v>1335</v>
      </c>
      <c r="H2641" t="s">
        <v>1635</v>
      </c>
      <c r="J2641" s="21" t="s">
        <v>1626</v>
      </c>
      <c r="L2641" s="20">
        <v>0.41</v>
      </c>
      <c r="M2641" s="20">
        <v>0.38</v>
      </c>
      <c r="N2641" s="22">
        <v>0.926829268292683</v>
      </c>
    </row>
    <row r="2642" spans="1:14">
      <c r="A2642" s="1" t="s">
        <v>1633</v>
      </c>
      <c r="B2642" s="13" t="s">
        <v>1615</v>
      </c>
      <c r="C2642" t="s">
        <v>506</v>
      </c>
      <c r="D2642" s="7" t="s">
        <v>1634</v>
      </c>
      <c r="E2642" s="13" t="s">
        <v>1335</v>
      </c>
      <c r="H2642" t="s">
        <v>1635</v>
      </c>
      <c r="J2642" s="21" t="s">
        <v>1626</v>
      </c>
      <c r="L2642" s="20">
        <v>0.4</v>
      </c>
      <c r="M2642" s="20">
        <v>0.36</v>
      </c>
      <c r="N2642" s="22">
        <v>0.9</v>
      </c>
    </row>
    <row r="2643" spans="1:14">
      <c r="A2643" s="1" t="s">
        <v>1633</v>
      </c>
      <c r="B2643" s="13" t="s">
        <v>1615</v>
      </c>
      <c r="C2643" t="s">
        <v>506</v>
      </c>
      <c r="D2643" s="7" t="s">
        <v>1634</v>
      </c>
      <c r="E2643" s="13" t="s">
        <v>1335</v>
      </c>
      <c r="H2643" t="s">
        <v>1635</v>
      </c>
      <c r="J2643" s="21" t="s">
        <v>1626</v>
      </c>
      <c r="L2643" s="20">
        <v>0.36</v>
      </c>
      <c r="M2643" s="20">
        <v>0.3</v>
      </c>
      <c r="N2643" s="22">
        <v>0.833333333333333</v>
      </c>
    </row>
    <row r="2644" spans="1:14">
      <c r="A2644" s="1" t="s">
        <v>1633</v>
      </c>
      <c r="B2644" s="13" t="s">
        <v>1615</v>
      </c>
      <c r="C2644" t="s">
        <v>506</v>
      </c>
      <c r="D2644" s="7" t="s">
        <v>1634</v>
      </c>
      <c r="E2644" s="13" t="s">
        <v>1335</v>
      </c>
      <c r="H2644" t="s">
        <v>1635</v>
      </c>
      <c r="J2644" s="21" t="s">
        <v>1626</v>
      </c>
      <c r="L2644" s="20">
        <v>0.36</v>
      </c>
      <c r="M2644" s="20">
        <v>0.35</v>
      </c>
      <c r="N2644" s="22">
        <v>0.972222222222222</v>
      </c>
    </row>
    <row r="2645" spans="1:14">
      <c r="A2645" s="1" t="s">
        <v>1633</v>
      </c>
      <c r="B2645" s="13" t="s">
        <v>1615</v>
      </c>
      <c r="C2645" t="s">
        <v>506</v>
      </c>
      <c r="D2645" s="7" t="s">
        <v>1634</v>
      </c>
      <c r="E2645" s="13" t="s">
        <v>1335</v>
      </c>
      <c r="H2645" t="s">
        <v>1635</v>
      </c>
      <c r="J2645" s="21" t="s">
        <v>1626</v>
      </c>
      <c r="L2645" s="20">
        <v>0.27</v>
      </c>
      <c r="M2645" s="20">
        <v>0.19</v>
      </c>
      <c r="N2645" s="22">
        <v>0.703703703703704</v>
      </c>
    </row>
    <row r="2646" s="18" customFormat="1" spans="1:21">
      <c r="A2646" s="39" t="s">
        <v>1633</v>
      </c>
      <c r="B2646" s="40" t="s">
        <v>1615</v>
      </c>
      <c r="C2646" s="18" t="s">
        <v>506</v>
      </c>
      <c r="D2646" s="78" t="s">
        <v>1634</v>
      </c>
      <c r="E2646" s="40" t="s">
        <v>1335</v>
      </c>
      <c r="H2646" s="18" t="s">
        <v>1635</v>
      </c>
      <c r="J2646" s="43" t="s">
        <v>1626</v>
      </c>
      <c r="K2646" s="79"/>
      <c r="L2646" s="42">
        <v>0.61</v>
      </c>
      <c r="M2646" s="42">
        <v>0.55</v>
      </c>
      <c r="N2646" s="44">
        <v>0.901639344262295</v>
      </c>
      <c r="O2646" s="45"/>
      <c r="P2646" s="39"/>
      <c r="U2646" s="39"/>
    </row>
    <row r="2647" spans="1:14">
      <c r="A2647" s="1" t="s">
        <v>1636</v>
      </c>
      <c r="B2647" s="13" t="s">
        <v>974</v>
      </c>
      <c r="C2647" t="s">
        <v>1637</v>
      </c>
      <c r="D2647" s="7" t="s">
        <v>1638</v>
      </c>
      <c r="E2647" s="13" t="s">
        <v>1446</v>
      </c>
      <c r="H2647" t="s">
        <v>1639</v>
      </c>
      <c r="I2647" t="s">
        <v>30</v>
      </c>
      <c r="J2647" s="21" t="s">
        <v>31</v>
      </c>
      <c r="K2647" s="71" t="s">
        <v>1640</v>
      </c>
      <c r="L2647" s="20">
        <v>0.1323</v>
      </c>
      <c r="M2647" s="20">
        <v>0.1446</v>
      </c>
      <c r="N2647" s="22">
        <v>1.09297052154195</v>
      </c>
    </row>
    <row r="2648" spans="1:14">
      <c r="A2648" s="1" t="s">
        <v>1636</v>
      </c>
      <c r="B2648" s="13" t="s">
        <v>974</v>
      </c>
      <c r="C2648" t="s">
        <v>1637</v>
      </c>
      <c r="D2648" s="7" t="s">
        <v>1638</v>
      </c>
      <c r="E2648" s="13" t="s">
        <v>1446</v>
      </c>
      <c r="H2648" t="s">
        <v>1639</v>
      </c>
      <c r="I2648" t="s">
        <v>30</v>
      </c>
      <c r="J2648" s="21" t="s">
        <v>31</v>
      </c>
      <c r="K2648" s="71" t="s">
        <v>1641</v>
      </c>
      <c r="L2648" s="20">
        <v>0.1958</v>
      </c>
      <c r="M2648" s="20">
        <v>0.2038</v>
      </c>
      <c r="N2648" s="22">
        <v>1.04085801838611</v>
      </c>
    </row>
    <row r="2649" spans="1:14">
      <c r="A2649" s="1" t="s">
        <v>1636</v>
      </c>
      <c r="B2649" s="13" t="s">
        <v>974</v>
      </c>
      <c r="C2649" t="s">
        <v>1637</v>
      </c>
      <c r="D2649" s="7" t="s">
        <v>1638</v>
      </c>
      <c r="E2649" s="13" t="s">
        <v>1446</v>
      </c>
      <c r="H2649" t="s">
        <v>1639</v>
      </c>
      <c r="I2649" t="s">
        <v>30</v>
      </c>
      <c r="J2649" s="21" t="s">
        <v>31</v>
      </c>
      <c r="K2649" s="71" t="s">
        <v>1642</v>
      </c>
      <c r="L2649" s="20">
        <v>0.1677</v>
      </c>
      <c r="M2649" s="20">
        <v>0.1746</v>
      </c>
      <c r="N2649" s="22">
        <v>1.04114490161002</v>
      </c>
    </row>
    <row r="2650" spans="1:14">
      <c r="A2650" s="1" t="s">
        <v>1636</v>
      </c>
      <c r="B2650" s="13" t="s">
        <v>974</v>
      </c>
      <c r="C2650" t="s">
        <v>1637</v>
      </c>
      <c r="D2650" s="7" t="s">
        <v>1638</v>
      </c>
      <c r="E2650" s="13" t="s">
        <v>1446</v>
      </c>
      <c r="H2650" t="s">
        <v>1639</v>
      </c>
      <c r="I2650" t="s">
        <v>30</v>
      </c>
      <c r="J2650" s="21" t="s">
        <v>31</v>
      </c>
      <c r="K2650" s="71" t="s">
        <v>1643</v>
      </c>
      <c r="L2650" s="20">
        <v>0.1763</v>
      </c>
      <c r="M2650" s="20">
        <v>0.1687</v>
      </c>
      <c r="N2650" s="22">
        <v>0.956891661939875</v>
      </c>
    </row>
    <row r="2651" spans="1:14">
      <c r="A2651" s="1" t="s">
        <v>1636</v>
      </c>
      <c r="B2651" s="13" t="s">
        <v>974</v>
      </c>
      <c r="C2651" t="s">
        <v>1637</v>
      </c>
      <c r="D2651" s="7" t="s">
        <v>1638</v>
      </c>
      <c r="E2651" s="13" t="s">
        <v>1446</v>
      </c>
      <c r="H2651" t="s">
        <v>1639</v>
      </c>
      <c r="I2651" t="s">
        <v>30</v>
      </c>
      <c r="J2651" s="21" t="s">
        <v>31</v>
      </c>
      <c r="K2651" s="71" t="s">
        <v>1644</v>
      </c>
      <c r="L2651" s="20">
        <v>0.156</v>
      </c>
      <c r="M2651" s="20">
        <v>0.1544</v>
      </c>
      <c r="N2651" s="22">
        <v>0.98974358974359</v>
      </c>
    </row>
    <row r="2652" spans="1:14">
      <c r="A2652" s="1" t="s">
        <v>1636</v>
      </c>
      <c r="B2652" s="13" t="s">
        <v>974</v>
      </c>
      <c r="C2652" t="s">
        <v>1637</v>
      </c>
      <c r="D2652" s="7" t="s">
        <v>1638</v>
      </c>
      <c r="E2652" s="13" t="s">
        <v>1446</v>
      </c>
      <c r="H2652" t="s">
        <v>1639</v>
      </c>
      <c r="I2652" t="s">
        <v>30</v>
      </c>
      <c r="J2652" s="21" t="s">
        <v>31</v>
      </c>
      <c r="K2652" s="71" t="s">
        <v>1645</v>
      </c>
      <c r="L2652" s="20">
        <v>0.1817</v>
      </c>
      <c r="M2652" s="20">
        <v>0.1899</v>
      </c>
      <c r="N2652" s="22">
        <v>1.04512933406714</v>
      </c>
    </row>
    <row r="2653" spans="1:14">
      <c r="A2653" s="1" t="s">
        <v>1636</v>
      </c>
      <c r="B2653" s="13" t="s">
        <v>974</v>
      </c>
      <c r="C2653" t="s">
        <v>1637</v>
      </c>
      <c r="D2653" s="7" t="s">
        <v>1638</v>
      </c>
      <c r="E2653" s="13" t="s">
        <v>1446</v>
      </c>
      <c r="H2653" t="s">
        <v>1639</v>
      </c>
      <c r="I2653" t="s">
        <v>30</v>
      </c>
      <c r="J2653" s="21" t="s">
        <v>31</v>
      </c>
      <c r="K2653" s="71" t="s">
        <v>1646</v>
      </c>
      <c r="L2653" s="20">
        <v>0.128</v>
      </c>
      <c r="M2653" s="20">
        <v>0.1199</v>
      </c>
      <c r="N2653" s="22">
        <v>0.93671875</v>
      </c>
    </row>
    <row r="2654" spans="1:14">
      <c r="A2654" s="1" t="s">
        <v>1636</v>
      </c>
      <c r="B2654" s="13" t="s">
        <v>974</v>
      </c>
      <c r="C2654" t="s">
        <v>1637</v>
      </c>
      <c r="D2654" s="7" t="s">
        <v>1638</v>
      </c>
      <c r="E2654" s="13" t="s">
        <v>1446</v>
      </c>
      <c r="H2654" t="s">
        <v>1639</v>
      </c>
      <c r="I2654" t="s">
        <v>30</v>
      </c>
      <c r="J2654" s="21" t="s">
        <v>31</v>
      </c>
      <c r="K2654" s="71" t="s">
        <v>1647</v>
      </c>
      <c r="L2654" s="20">
        <v>0.1785</v>
      </c>
      <c r="M2654" s="20">
        <v>0.162</v>
      </c>
      <c r="N2654" s="22">
        <v>0.907563025210084</v>
      </c>
    </row>
    <row r="2655" spans="1:14">
      <c r="A2655" s="1" t="s">
        <v>1636</v>
      </c>
      <c r="B2655" s="13" t="s">
        <v>974</v>
      </c>
      <c r="C2655" t="s">
        <v>1637</v>
      </c>
      <c r="D2655" s="7" t="s">
        <v>1638</v>
      </c>
      <c r="E2655" s="13" t="s">
        <v>1446</v>
      </c>
      <c r="H2655" t="s">
        <v>1639</v>
      </c>
      <c r="I2655" t="s">
        <v>30</v>
      </c>
      <c r="J2655" s="21" t="s">
        <v>31</v>
      </c>
      <c r="K2655" s="71" t="s">
        <v>1648</v>
      </c>
      <c r="L2655" s="20">
        <v>0.2243</v>
      </c>
      <c r="M2655" s="20">
        <v>0.1929</v>
      </c>
      <c r="N2655" s="22">
        <v>0.860008916629514</v>
      </c>
    </row>
    <row r="2656" spans="1:14">
      <c r="A2656" s="1" t="s">
        <v>1636</v>
      </c>
      <c r="B2656" s="13" t="s">
        <v>974</v>
      </c>
      <c r="C2656" t="s">
        <v>1637</v>
      </c>
      <c r="D2656" s="7" t="s">
        <v>1638</v>
      </c>
      <c r="E2656" s="13" t="s">
        <v>1446</v>
      </c>
      <c r="H2656" t="s">
        <v>1639</v>
      </c>
      <c r="I2656" t="s">
        <v>30</v>
      </c>
      <c r="J2656" s="21" t="s">
        <v>31</v>
      </c>
      <c r="K2656" s="71" t="s">
        <v>1649</v>
      </c>
      <c r="L2656" s="20">
        <v>0.1849</v>
      </c>
      <c r="M2656" s="20">
        <v>0.1865</v>
      </c>
      <c r="N2656" s="22">
        <v>1.00865332612223</v>
      </c>
    </row>
    <row r="2657" spans="1:14">
      <c r="A2657" s="1" t="s">
        <v>1636</v>
      </c>
      <c r="B2657" s="13" t="s">
        <v>974</v>
      </c>
      <c r="C2657" t="s">
        <v>1637</v>
      </c>
      <c r="D2657" s="7" t="s">
        <v>1638</v>
      </c>
      <c r="E2657" s="13" t="s">
        <v>1446</v>
      </c>
      <c r="H2657" t="s">
        <v>1639</v>
      </c>
      <c r="I2657" t="s">
        <v>30</v>
      </c>
      <c r="J2657" s="21" t="s">
        <v>31</v>
      </c>
      <c r="K2657" s="71" t="s">
        <v>1650</v>
      </c>
      <c r="L2657" s="20">
        <v>0.226</v>
      </c>
      <c r="M2657" s="20">
        <v>0.2146</v>
      </c>
      <c r="N2657" s="22">
        <v>0.949557522123894</v>
      </c>
    </row>
    <row r="2658" spans="1:14">
      <c r="A2658" s="1" t="s">
        <v>1636</v>
      </c>
      <c r="B2658" s="13" t="s">
        <v>974</v>
      </c>
      <c r="C2658" t="s">
        <v>1637</v>
      </c>
      <c r="D2658" s="7" t="s">
        <v>1638</v>
      </c>
      <c r="E2658" s="13" t="s">
        <v>1446</v>
      </c>
      <c r="H2658" t="s">
        <v>1639</v>
      </c>
      <c r="I2658" t="s">
        <v>30</v>
      </c>
      <c r="J2658" s="21" t="s">
        <v>31</v>
      </c>
      <c r="K2658" s="71" t="s">
        <v>1651</v>
      </c>
      <c r="L2658" s="20">
        <v>0.1746</v>
      </c>
      <c r="M2658" s="20">
        <v>0.1783</v>
      </c>
      <c r="N2658" s="22">
        <v>1.02119129438717</v>
      </c>
    </row>
    <row r="2659" spans="1:14">
      <c r="A2659" s="1" t="s">
        <v>1636</v>
      </c>
      <c r="B2659" s="13" t="s">
        <v>974</v>
      </c>
      <c r="C2659" t="s">
        <v>1637</v>
      </c>
      <c r="D2659" s="7" t="s">
        <v>1638</v>
      </c>
      <c r="E2659" s="13" t="s">
        <v>1446</v>
      </c>
      <c r="H2659" t="s">
        <v>1639</v>
      </c>
      <c r="I2659" t="s">
        <v>30</v>
      </c>
      <c r="J2659" s="21" t="s">
        <v>31</v>
      </c>
      <c r="K2659" s="71" t="s">
        <v>1652</v>
      </c>
      <c r="L2659" s="20">
        <v>0.1986</v>
      </c>
      <c r="M2659" s="20">
        <v>0.2008</v>
      </c>
      <c r="N2659" s="22">
        <v>1.0110775427996</v>
      </c>
    </row>
    <row r="2660" spans="1:14">
      <c r="A2660" s="1" t="s">
        <v>1636</v>
      </c>
      <c r="B2660" s="13" t="s">
        <v>974</v>
      </c>
      <c r="C2660" t="s">
        <v>1637</v>
      </c>
      <c r="D2660" s="7" t="s">
        <v>1638</v>
      </c>
      <c r="E2660" s="13" t="s">
        <v>1446</v>
      </c>
      <c r="H2660" t="s">
        <v>1639</v>
      </c>
      <c r="I2660" t="s">
        <v>30</v>
      </c>
      <c r="J2660" s="21" t="s">
        <v>31</v>
      </c>
      <c r="K2660" s="71" t="s">
        <v>1653</v>
      </c>
      <c r="L2660" s="20">
        <v>0.1973</v>
      </c>
      <c r="M2660" s="20">
        <v>0.1913</v>
      </c>
      <c r="N2660" s="22">
        <v>0.969589457678662</v>
      </c>
    </row>
    <row r="2661" spans="1:14">
      <c r="A2661" s="1" t="s">
        <v>1636</v>
      </c>
      <c r="B2661" s="13" t="s">
        <v>974</v>
      </c>
      <c r="C2661" t="s">
        <v>1637</v>
      </c>
      <c r="D2661" s="7" t="s">
        <v>1638</v>
      </c>
      <c r="E2661" s="13" t="s">
        <v>1446</v>
      </c>
      <c r="H2661" t="s">
        <v>1639</v>
      </c>
      <c r="I2661" t="s">
        <v>30</v>
      </c>
      <c r="J2661" s="21" t="s">
        <v>31</v>
      </c>
      <c r="K2661" s="71" t="s">
        <v>1654</v>
      </c>
      <c r="L2661" s="20">
        <v>0.1821</v>
      </c>
      <c r="M2661" s="20">
        <v>0.1858</v>
      </c>
      <c r="N2661" s="22">
        <v>1.02031850631521</v>
      </c>
    </row>
    <row r="2662" spans="1:14">
      <c r="A2662" s="1" t="s">
        <v>1636</v>
      </c>
      <c r="B2662" s="13" t="s">
        <v>974</v>
      </c>
      <c r="C2662" t="s">
        <v>1637</v>
      </c>
      <c r="D2662" s="7" t="s">
        <v>1638</v>
      </c>
      <c r="E2662" s="13" t="s">
        <v>1446</v>
      </c>
      <c r="H2662" t="s">
        <v>1639</v>
      </c>
      <c r="I2662" t="s">
        <v>30</v>
      </c>
      <c r="J2662" s="21" t="s">
        <v>31</v>
      </c>
      <c r="K2662" s="71" t="s">
        <v>1655</v>
      </c>
      <c r="L2662" s="20">
        <v>0.215</v>
      </c>
      <c r="M2662" s="20">
        <v>0.2016</v>
      </c>
      <c r="N2662" s="22">
        <v>0.937674418604651</v>
      </c>
    </row>
    <row r="2663" spans="1:14">
      <c r="A2663" s="1" t="s">
        <v>1636</v>
      </c>
      <c r="B2663" s="13" t="s">
        <v>974</v>
      </c>
      <c r="C2663" t="s">
        <v>1637</v>
      </c>
      <c r="D2663" s="7" t="s">
        <v>1638</v>
      </c>
      <c r="E2663" s="13" t="s">
        <v>1446</v>
      </c>
      <c r="H2663" t="s">
        <v>1639</v>
      </c>
      <c r="I2663" t="s">
        <v>30</v>
      </c>
      <c r="J2663" s="21" t="s">
        <v>31</v>
      </c>
      <c r="K2663" s="71" t="s">
        <v>1656</v>
      </c>
      <c r="L2663" s="20">
        <v>0.2109</v>
      </c>
      <c r="M2663" s="20">
        <v>0.2011</v>
      </c>
      <c r="N2663" s="22">
        <v>0.953532479848269</v>
      </c>
    </row>
    <row r="2664" spans="1:14">
      <c r="A2664" s="1" t="s">
        <v>1636</v>
      </c>
      <c r="B2664" s="13" t="s">
        <v>974</v>
      </c>
      <c r="C2664" t="s">
        <v>1637</v>
      </c>
      <c r="D2664" s="7" t="s">
        <v>1638</v>
      </c>
      <c r="E2664" s="13" t="s">
        <v>1446</v>
      </c>
      <c r="H2664" t="s">
        <v>1639</v>
      </c>
      <c r="I2664" t="s">
        <v>30</v>
      </c>
      <c r="J2664" s="21" t="s">
        <v>31</v>
      </c>
      <c r="K2664" s="71" t="s">
        <v>1657</v>
      </c>
      <c r="L2664" s="20">
        <v>0.0649</v>
      </c>
      <c r="M2664" s="20">
        <v>0.0482</v>
      </c>
      <c r="N2664" s="22">
        <v>0.742681047765794</v>
      </c>
    </row>
    <row r="2665" spans="1:14">
      <c r="A2665" s="1" t="s">
        <v>1636</v>
      </c>
      <c r="B2665" s="13" t="s">
        <v>974</v>
      </c>
      <c r="C2665" t="s">
        <v>1637</v>
      </c>
      <c r="D2665" s="7" t="s">
        <v>1638</v>
      </c>
      <c r="E2665" s="13" t="s">
        <v>1446</v>
      </c>
      <c r="H2665" t="s">
        <v>1639</v>
      </c>
      <c r="I2665" t="s">
        <v>30</v>
      </c>
      <c r="J2665" s="21" t="s">
        <v>31</v>
      </c>
      <c r="K2665" s="71" t="s">
        <v>1658</v>
      </c>
      <c r="L2665" s="20">
        <v>0.0568</v>
      </c>
      <c r="M2665" s="20">
        <v>0.0477</v>
      </c>
      <c r="N2665" s="22">
        <v>0.839788732394366</v>
      </c>
    </row>
    <row r="2666" spans="1:14">
      <c r="A2666" s="1" t="s">
        <v>1636</v>
      </c>
      <c r="B2666" s="13" t="s">
        <v>974</v>
      </c>
      <c r="C2666" t="s">
        <v>1637</v>
      </c>
      <c r="D2666" s="7" t="s">
        <v>1638</v>
      </c>
      <c r="E2666" s="13" t="s">
        <v>1446</v>
      </c>
      <c r="H2666" t="s">
        <v>1639</v>
      </c>
      <c r="I2666" t="s">
        <v>30</v>
      </c>
      <c r="J2666" s="21" t="s">
        <v>31</v>
      </c>
      <c r="K2666" s="71" t="s">
        <v>1659</v>
      </c>
      <c r="L2666" s="20">
        <v>0.0763</v>
      </c>
      <c r="M2666" s="20">
        <v>0.065</v>
      </c>
      <c r="N2666" s="22">
        <v>0.851900393184797</v>
      </c>
    </row>
    <row r="2667" spans="1:14">
      <c r="A2667" s="1" t="s">
        <v>1636</v>
      </c>
      <c r="B2667" s="13" t="s">
        <v>974</v>
      </c>
      <c r="C2667" t="s">
        <v>1637</v>
      </c>
      <c r="D2667" s="7" t="s">
        <v>1638</v>
      </c>
      <c r="E2667" s="13" t="s">
        <v>1446</v>
      </c>
      <c r="H2667" t="s">
        <v>1639</v>
      </c>
      <c r="I2667" t="s">
        <v>30</v>
      </c>
      <c r="J2667" s="21" t="s">
        <v>31</v>
      </c>
      <c r="K2667" s="71" t="s">
        <v>1660</v>
      </c>
      <c r="L2667" s="20">
        <v>0.0998</v>
      </c>
      <c r="M2667" s="20">
        <v>0.0923</v>
      </c>
      <c r="N2667" s="22">
        <v>0.924849699398798</v>
      </c>
    </row>
    <row r="2668" spans="1:14">
      <c r="A2668" s="1" t="s">
        <v>1636</v>
      </c>
      <c r="B2668" s="13" t="s">
        <v>974</v>
      </c>
      <c r="C2668" t="s">
        <v>1637</v>
      </c>
      <c r="D2668" s="7" t="s">
        <v>1638</v>
      </c>
      <c r="E2668" s="13" t="s">
        <v>1446</v>
      </c>
      <c r="H2668" t="s">
        <v>1639</v>
      </c>
      <c r="I2668" t="s">
        <v>30</v>
      </c>
      <c r="J2668" s="21" t="s">
        <v>31</v>
      </c>
      <c r="K2668" s="71" t="s">
        <v>1661</v>
      </c>
      <c r="L2668" s="20">
        <v>0.0726</v>
      </c>
      <c r="M2668" s="20">
        <v>0.0753</v>
      </c>
      <c r="N2668" s="22">
        <v>1.03719008264463</v>
      </c>
    </row>
    <row r="2669" spans="1:14">
      <c r="A2669" s="1" t="s">
        <v>1636</v>
      </c>
      <c r="B2669" s="13" t="s">
        <v>974</v>
      </c>
      <c r="C2669" t="s">
        <v>1637</v>
      </c>
      <c r="D2669" s="7" t="s">
        <v>1638</v>
      </c>
      <c r="E2669" s="13" t="s">
        <v>1446</v>
      </c>
      <c r="H2669" t="s">
        <v>1639</v>
      </c>
      <c r="I2669" t="s">
        <v>30</v>
      </c>
      <c r="J2669" s="21" t="s">
        <v>31</v>
      </c>
      <c r="K2669" s="71" t="s">
        <v>1662</v>
      </c>
      <c r="L2669" s="20">
        <v>0.0356</v>
      </c>
      <c r="M2669" s="20">
        <v>0.0405</v>
      </c>
      <c r="N2669" s="22">
        <v>1.1376404494382</v>
      </c>
    </row>
    <row r="2670" spans="1:14">
      <c r="A2670" s="1" t="s">
        <v>1636</v>
      </c>
      <c r="B2670" s="13" t="s">
        <v>974</v>
      </c>
      <c r="C2670" t="s">
        <v>1637</v>
      </c>
      <c r="D2670" s="7" t="s">
        <v>1638</v>
      </c>
      <c r="E2670" s="13" t="s">
        <v>1446</v>
      </c>
      <c r="H2670" t="s">
        <v>1639</v>
      </c>
      <c r="I2670" t="s">
        <v>30</v>
      </c>
      <c r="J2670" s="21" t="s">
        <v>31</v>
      </c>
      <c r="K2670" s="71" t="s">
        <v>1663</v>
      </c>
      <c r="L2670" s="20">
        <v>0.0537</v>
      </c>
      <c r="M2670" s="20">
        <v>0.039</v>
      </c>
      <c r="N2670" s="22">
        <v>0.726256983240223</v>
      </c>
    </row>
    <row r="2671" spans="1:14">
      <c r="A2671" s="1" t="s">
        <v>1636</v>
      </c>
      <c r="B2671" s="13" t="s">
        <v>974</v>
      </c>
      <c r="C2671" t="s">
        <v>1637</v>
      </c>
      <c r="D2671" s="7" t="s">
        <v>1638</v>
      </c>
      <c r="E2671" s="13" t="s">
        <v>1446</v>
      </c>
      <c r="H2671" t="s">
        <v>1639</v>
      </c>
      <c r="I2671" t="s">
        <v>30</v>
      </c>
      <c r="J2671" s="21" t="s">
        <v>31</v>
      </c>
      <c r="K2671" s="71" t="s">
        <v>1664</v>
      </c>
      <c r="L2671" s="20">
        <v>0.1597</v>
      </c>
      <c r="M2671" s="20">
        <v>0.1502</v>
      </c>
      <c r="N2671" s="22">
        <v>0.940513462742642</v>
      </c>
    </row>
    <row r="2672" spans="1:14">
      <c r="A2672" s="1" t="s">
        <v>1636</v>
      </c>
      <c r="B2672" s="13" t="s">
        <v>974</v>
      </c>
      <c r="C2672" t="s">
        <v>1637</v>
      </c>
      <c r="D2672" s="7" t="s">
        <v>1638</v>
      </c>
      <c r="E2672" s="13" t="s">
        <v>1446</v>
      </c>
      <c r="H2672" t="s">
        <v>1639</v>
      </c>
      <c r="I2672" t="s">
        <v>30</v>
      </c>
      <c r="J2672" s="21" t="s">
        <v>31</v>
      </c>
      <c r="K2672" s="71" t="s">
        <v>1665</v>
      </c>
      <c r="L2672" s="20">
        <v>0.053</v>
      </c>
      <c r="M2672" s="20">
        <v>0.0378</v>
      </c>
      <c r="N2672" s="22">
        <v>0.713207547169811</v>
      </c>
    </row>
    <row r="2673" spans="1:14">
      <c r="A2673" s="1" t="s">
        <v>1636</v>
      </c>
      <c r="B2673" s="13" t="s">
        <v>974</v>
      </c>
      <c r="C2673" t="s">
        <v>1637</v>
      </c>
      <c r="D2673" s="7" t="s">
        <v>1638</v>
      </c>
      <c r="E2673" s="13" t="s">
        <v>1446</v>
      </c>
      <c r="H2673" t="s">
        <v>1639</v>
      </c>
      <c r="I2673" t="s">
        <v>30</v>
      </c>
      <c r="J2673" s="21" t="s">
        <v>31</v>
      </c>
      <c r="K2673" s="71" t="s">
        <v>1666</v>
      </c>
      <c r="L2673" s="20">
        <v>0.1245</v>
      </c>
      <c r="M2673" s="20">
        <v>0.0978</v>
      </c>
      <c r="N2673" s="22">
        <v>0.785542168674699</v>
      </c>
    </row>
    <row r="2674" spans="1:14">
      <c r="A2674" s="1" t="s">
        <v>1636</v>
      </c>
      <c r="B2674" s="13" t="s">
        <v>974</v>
      </c>
      <c r="C2674" t="s">
        <v>1637</v>
      </c>
      <c r="D2674" s="7" t="s">
        <v>1638</v>
      </c>
      <c r="E2674" s="13" t="s">
        <v>1446</v>
      </c>
      <c r="H2674" t="s">
        <v>1639</v>
      </c>
      <c r="I2674" t="s">
        <v>30</v>
      </c>
      <c r="J2674" s="21" t="s">
        <v>31</v>
      </c>
      <c r="K2674" s="71" t="s">
        <v>1667</v>
      </c>
      <c r="L2674" s="20">
        <v>0.0729</v>
      </c>
      <c r="M2674" s="20">
        <v>0.0535</v>
      </c>
      <c r="N2674" s="22">
        <v>0.733882030178326</v>
      </c>
    </row>
    <row r="2675" spans="1:14">
      <c r="A2675" s="1" t="s">
        <v>1636</v>
      </c>
      <c r="B2675" s="13" t="s">
        <v>974</v>
      </c>
      <c r="C2675" t="s">
        <v>1637</v>
      </c>
      <c r="D2675" s="7" t="s">
        <v>1638</v>
      </c>
      <c r="E2675" s="13" t="s">
        <v>1446</v>
      </c>
      <c r="H2675" t="s">
        <v>1639</v>
      </c>
      <c r="I2675" t="s">
        <v>30</v>
      </c>
      <c r="J2675" s="21" t="s">
        <v>31</v>
      </c>
      <c r="K2675" s="71" t="s">
        <v>1668</v>
      </c>
      <c r="L2675" s="20">
        <v>0.1456</v>
      </c>
      <c r="M2675" s="20">
        <v>0.1384</v>
      </c>
      <c r="N2675" s="22">
        <v>0.950549450549451</v>
      </c>
    </row>
    <row r="2676" spans="1:14">
      <c r="A2676" s="1" t="s">
        <v>1636</v>
      </c>
      <c r="B2676" s="13" t="s">
        <v>974</v>
      </c>
      <c r="C2676" t="s">
        <v>1637</v>
      </c>
      <c r="D2676" s="7" t="s">
        <v>1638</v>
      </c>
      <c r="E2676" s="13" t="s">
        <v>1446</v>
      </c>
      <c r="H2676" t="s">
        <v>1639</v>
      </c>
      <c r="I2676" t="s">
        <v>30</v>
      </c>
      <c r="J2676" s="21" t="s">
        <v>31</v>
      </c>
      <c r="K2676" s="71" t="s">
        <v>1669</v>
      </c>
      <c r="L2676" s="20">
        <v>0.1288</v>
      </c>
      <c r="M2676" s="20">
        <v>0.1221</v>
      </c>
      <c r="N2676" s="22">
        <v>0.947981366459627</v>
      </c>
    </row>
    <row r="2677" spans="1:14">
      <c r="A2677" s="1" t="s">
        <v>1636</v>
      </c>
      <c r="B2677" s="13" t="s">
        <v>974</v>
      </c>
      <c r="C2677" t="s">
        <v>1637</v>
      </c>
      <c r="D2677" s="7" t="s">
        <v>1638</v>
      </c>
      <c r="E2677" s="13" t="s">
        <v>1446</v>
      </c>
      <c r="H2677" t="s">
        <v>1639</v>
      </c>
      <c r="I2677" t="s">
        <v>30</v>
      </c>
      <c r="J2677" s="21" t="s">
        <v>31</v>
      </c>
      <c r="K2677" s="71" t="s">
        <v>1670</v>
      </c>
      <c r="L2677" s="20">
        <v>0.122</v>
      </c>
      <c r="M2677" s="20">
        <v>0.124</v>
      </c>
      <c r="N2677" s="22">
        <v>1.01639344262295</v>
      </c>
    </row>
    <row r="2678" spans="1:14">
      <c r="A2678" s="1" t="s">
        <v>1636</v>
      </c>
      <c r="B2678" s="13" t="s">
        <v>974</v>
      </c>
      <c r="C2678" t="s">
        <v>1637</v>
      </c>
      <c r="D2678" s="7" t="s">
        <v>1638</v>
      </c>
      <c r="E2678" s="13" t="s">
        <v>1446</v>
      </c>
      <c r="H2678" t="s">
        <v>1639</v>
      </c>
      <c r="I2678" t="s">
        <v>30</v>
      </c>
      <c r="J2678" s="21" t="s">
        <v>31</v>
      </c>
      <c r="K2678" s="71" t="s">
        <v>1671</v>
      </c>
      <c r="L2678" s="20">
        <v>0.1592</v>
      </c>
      <c r="M2678" s="20">
        <v>0.1512</v>
      </c>
      <c r="N2678" s="22">
        <v>0.949748743718593</v>
      </c>
    </row>
    <row r="2679" spans="1:14">
      <c r="A2679" s="1" t="s">
        <v>1636</v>
      </c>
      <c r="B2679" s="13" t="s">
        <v>974</v>
      </c>
      <c r="C2679" t="s">
        <v>1637</v>
      </c>
      <c r="D2679" s="7" t="s">
        <v>1638</v>
      </c>
      <c r="E2679" s="13" t="s">
        <v>1446</v>
      </c>
      <c r="H2679" t="s">
        <v>1639</v>
      </c>
      <c r="I2679" t="s">
        <v>30</v>
      </c>
      <c r="J2679" s="21" t="s">
        <v>31</v>
      </c>
      <c r="K2679" s="71" t="s">
        <v>1672</v>
      </c>
      <c r="L2679" s="20">
        <v>0.1552</v>
      </c>
      <c r="M2679" s="20">
        <v>0.1402</v>
      </c>
      <c r="N2679" s="22">
        <v>0.903350515463917</v>
      </c>
    </row>
    <row r="2680" spans="1:14">
      <c r="A2680" s="1" t="s">
        <v>1636</v>
      </c>
      <c r="B2680" s="13" t="s">
        <v>974</v>
      </c>
      <c r="C2680" t="s">
        <v>1637</v>
      </c>
      <c r="D2680" s="7" t="s">
        <v>1638</v>
      </c>
      <c r="E2680" s="13" t="s">
        <v>1446</v>
      </c>
      <c r="H2680" t="s">
        <v>1639</v>
      </c>
      <c r="I2680" t="s">
        <v>30</v>
      </c>
      <c r="J2680" s="21" t="s">
        <v>31</v>
      </c>
      <c r="K2680" s="71" t="s">
        <v>1673</v>
      </c>
      <c r="L2680" s="20">
        <v>0.1063</v>
      </c>
      <c r="M2680" s="20">
        <v>0.106</v>
      </c>
      <c r="N2680" s="22">
        <v>0.997177798682973</v>
      </c>
    </row>
    <row r="2681" spans="1:14">
      <c r="A2681" s="1" t="s">
        <v>1636</v>
      </c>
      <c r="B2681" s="13" t="s">
        <v>974</v>
      </c>
      <c r="C2681" t="s">
        <v>1637</v>
      </c>
      <c r="D2681" s="7" t="s">
        <v>1638</v>
      </c>
      <c r="E2681" s="13" t="s">
        <v>1446</v>
      </c>
      <c r="H2681" t="s">
        <v>1639</v>
      </c>
      <c r="I2681" t="s">
        <v>30</v>
      </c>
      <c r="J2681" s="21" t="s">
        <v>31</v>
      </c>
      <c r="K2681" s="71" t="s">
        <v>1674</v>
      </c>
      <c r="L2681" s="20">
        <v>0.1085</v>
      </c>
      <c r="M2681" s="20">
        <v>0.1027</v>
      </c>
      <c r="N2681" s="22">
        <v>0.946543778801843</v>
      </c>
    </row>
    <row r="2682" spans="1:14">
      <c r="A2682" s="1" t="s">
        <v>1636</v>
      </c>
      <c r="B2682" s="13" t="s">
        <v>974</v>
      </c>
      <c r="C2682" t="s">
        <v>1637</v>
      </c>
      <c r="D2682" s="7" t="s">
        <v>1638</v>
      </c>
      <c r="E2682" s="13" t="s">
        <v>1446</v>
      </c>
      <c r="H2682" t="s">
        <v>1639</v>
      </c>
      <c r="I2682" t="s">
        <v>30</v>
      </c>
      <c r="J2682" s="21" t="s">
        <v>31</v>
      </c>
      <c r="K2682" s="71" t="s">
        <v>1675</v>
      </c>
      <c r="L2682" s="20">
        <v>0.1276</v>
      </c>
      <c r="M2682" s="20">
        <v>0.1122</v>
      </c>
      <c r="N2682" s="22">
        <v>0.879310344827586</v>
      </c>
    </row>
    <row r="2683" spans="1:14">
      <c r="A2683" s="1" t="s">
        <v>1636</v>
      </c>
      <c r="B2683" s="13" t="s">
        <v>974</v>
      </c>
      <c r="C2683" t="s">
        <v>1637</v>
      </c>
      <c r="D2683" s="7" t="s">
        <v>1638</v>
      </c>
      <c r="E2683" s="13" t="s">
        <v>1446</v>
      </c>
      <c r="H2683" t="s">
        <v>1639</v>
      </c>
      <c r="I2683" t="s">
        <v>30</v>
      </c>
      <c r="J2683" s="21" t="s">
        <v>31</v>
      </c>
      <c r="K2683" s="71" t="s">
        <v>1676</v>
      </c>
      <c r="L2683" s="20">
        <v>0.1523</v>
      </c>
      <c r="M2683" s="20">
        <v>0.1622</v>
      </c>
      <c r="N2683" s="22">
        <v>1.06500328299409</v>
      </c>
    </row>
    <row r="2684" spans="1:14">
      <c r="A2684" s="1" t="s">
        <v>1636</v>
      </c>
      <c r="B2684" s="13" t="s">
        <v>974</v>
      </c>
      <c r="C2684" t="s">
        <v>1637</v>
      </c>
      <c r="D2684" s="7" t="s">
        <v>1638</v>
      </c>
      <c r="E2684" s="13" t="s">
        <v>1446</v>
      </c>
      <c r="H2684" t="s">
        <v>1639</v>
      </c>
      <c r="I2684" t="s">
        <v>30</v>
      </c>
      <c r="J2684" s="21" t="s">
        <v>31</v>
      </c>
      <c r="K2684" s="71" t="s">
        <v>1677</v>
      </c>
      <c r="L2684" s="20">
        <v>0.1577</v>
      </c>
      <c r="M2684" s="20">
        <v>0.1616</v>
      </c>
      <c r="N2684" s="22">
        <v>1.02473050095117</v>
      </c>
    </row>
    <row r="2685" spans="1:14">
      <c r="A2685" s="1" t="s">
        <v>1636</v>
      </c>
      <c r="B2685" s="13" t="s">
        <v>974</v>
      </c>
      <c r="C2685" t="s">
        <v>1637</v>
      </c>
      <c r="D2685" s="7" t="s">
        <v>1638</v>
      </c>
      <c r="E2685" s="13" t="s">
        <v>1446</v>
      </c>
      <c r="H2685" t="s">
        <v>1639</v>
      </c>
      <c r="I2685" t="s">
        <v>30</v>
      </c>
      <c r="J2685" s="21" t="s">
        <v>31</v>
      </c>
      <c r="K2685" s="71" t="s">
        <v>1678</v>
      </c>
      <c r="L2685" s="20">
        <v>0.161</v>
      </c>
      <c r="M2685" s="20">
        <v>0.1624</v>
      </c>
      <c r="N2685" s="22">
        <v>1.00869565217391</v>
      </c>
    </row>
    <row r="2686" spans="1:14">
      <c r="A2686" s="1" t="s">
        <v>1636</v>
      </c>
      <c r="B2686" s="13" t="s">
        <v>974</v>
      </c>
      <c r="C2686" t="s">
        <v>1637</v>
      </c>
      <c r="D2686" s="7" t="s">
        <v>1638</v>
      </c>
      <c r="E2686" s="13" t="s">
        <v>1446</v>
      </c>
      <c r="H2686" t="s">
        <v>1639</v>
      </c>
      <c r="I2686" t="s">
        <v>30</v>
      </c>
      <c r="J2686" s="21" t="s">
        <v>31</v>
      </c>
      <c r="K2686" s="71" t="s">
        <v>1679</v>
      </c>
      <c r="L2686" s="20">
        <v>0.1543</v>
      </c>
      <c r="M2686" s="20">
        <v>0.171</v>
      </c>
      <c r="N2686" s="22">
        <v>1.10823071937784</v>
      </c>
    </row>
    <row r="2687" spans="1:14">
      <c r="A2687" s="1" t="s">
        <v>1636</v>
      </c>
      <c r="B2687" s="13" t="s">
        <v>974</v>
      </c>
      <c r="C2687" t="s">
        <v>1637</v>
      </c>
      <c r="D2687" s="7" t="s">
        <v>1638</v>
      </c>
      <c r="E2687" s="13" t="s">
        <v>1446</v>
      </c>
      <c r="H2687" t="s">
        <v>1639</v>
      </c>
      <c r="I2687" t="s">
        <v>30</v>
      </c>
      <c r="J2687" s="21" t="s">
        <v>31</v>
      </c>
      <c r="K2687" s="71" t="s">
        <v>1680</v>
      </c>
      <c r="L2687" s="20">
        <v>0.1626</v>
      </c>
      <c r="M2687" s="20">
        <v>0.1608</v>
      </c>
      <c r="N2687" s="22">
        <v>0.988929889298893</v>
      </c>
    </row>
    <row r="2688" spans="1:14">
      <c r="A2688" s="1" t="s">
        <v>1636</v>
      </c>
      <c r="B2688" s="13" t="s">
        <v>974</v>
      </c>
      <c r="C2688" t="s">
        <v>1637</v>
      </c>
      <c r="D2688" s="7" t="s">
        <v>1638</v>
      </c>
      <c r="E2688" s="13" t="s">
        <v>1446</v>
      </c>
      <c r="H2688" t="s">
        <v>1639</v>
      </c>
      <c r="I2688" t="s">
        <v>30</v>
      </c>
      <c r="J2688" s="21" t="s">
        <v>31</v>
      </c>
      <c r="K2688" s="71" t="s">
        <v>1681</v>
      </c>
      <c r="L2688" s="20">
        <v>0.1645</v>
      </c>
      <c r="M2688" s="20">
        <v>0.1651</v>
      </c>
      <c r="N2688" s="22">
        <v>1.00364741641337</v>
      </c>
    </row>
    <row r="2689" spans="1:14">
      <c r="A2689" s="1" t="s">
        <v>1636</v>
      </c>
      <c r="B2689" s="13" t="s">
        <v>974</v>
      </c>
      <c r="C2689" t="s">
        <v>1637</v>
      </c>
      <c r="D2689" s="7" t="s">
        <v>1638</v>
      </c>
      <c r="E2689" s="13" t="s">
        <v>1446</v>
      </c>
      <c r="H2689" t="s">
        <v>1639</v>
      </c>
      <c r="I2689" t="s">
        <v>30</v>
      </c>
      <c r="J2689" s="21" t="s">
        <v>31</v>
      </c>
      <c r="K2689" s="71" t="s">
        <v>1682</v>
      </c>
      <c r="L2689" s="20">
        <v>0.0404</v>
      </c>
      <c r="M2689" s="20">
        <v>0.0384</v>
      </c>
      <c r="N2689" s="22">
        <v>0.95049504950495</v>
      </c>
    </row>
    <row r="2690" spans="1:14">
      <c r="A2690" s="1" t="s">
        <v>1636</v>
      </c>
      <c r="B2690" s="13" t="s">
        <v>974</v>
      </c>
      <c r="C2690" t="s">
        <v>1637</v>
      </c>
      <c r="D2690" s="7" t="s">
        <v>1638</v>
      </c>
      <c r="E2690" s="13" t="s">
        <v>1446</v>
      </c>
      <c r="H2690" t="s">
        <v>1639</v>
      </c>
      <c r="I2690" t="s">
        <v>30</v>
      </c>
      <c r="J2690" s="21" t="s">
        <v>31</v>
      </c>
      <c r="K2690" s="71" t="s">
        <v>1683</v>
      </c>
      <c r="L2690" s="20">
        <v>0.0964</v>
      </c>
      <c r="M2690" s="20">
        <v>0.1099</v>
      </c>
      <c r="N2690" s="22">
        <v>1.14004149377593</v>
      </c>
    </row>
    <row r="2691" spans="1:14">
      <c r="A2691" s="1" t="s">
        <v>1636</v>
      </c>
      <c r="B2691" s="13" t="s">
        <v>974</v>
      </c>
      <c r="C2691" t="s">
        <v>1637</v>
      </c>
      <c r="D2691" s="7" t="s">
        <v>1638</v>
      </c>
      <c r="E2691" s="13" t="s">
        <v>1446</v>
      </c>
      <c r="H2691" t="s">
        <v>1639</v>
      </c>
      <c r="I2691" t="s">
        <v>30</v>
      </c>
      <c r="J2691" s="21" t="s">
        <v>31</v>
      </c>
      <c r="K2691" s="71" t="s">
        <v>1684</v>
      </c>
      <c r="L2691" s="20">
        <v>0.1837</v>
      </c>
      <c r="M2691" s="20">
        <v>0.1711</v>
      </c>
      <c r="N2691" s="22">
        <v>0.931409907457812</v>
      </c>
    </row>
    <row r="2692" spans="1:14">
      <c r="A2692" s="1" t="s">
        <v>1636</v>
      </c>
      <c r="B2692" s="13" t="s">
        <v>974</v>
      </c>
      <c r="C2692" t="s">
        <v>1637</v>
      </c>
      <c r="D2692" s="7" t="s">
        <v>1638</v>
      </c>
      <c r="E2692" s="13" t="s">
        <v>1446</v>
      </c>
      <c r="H2692" t="s">
        <v>1639</v>
      </c>
      <c r="I2692" t="s">
        <v>30</v>
      </c>
      <c r="J2692" s="21" t="s">
        <v>31</v>
      </c>
      <c r="K2692" s="71" t="s">
        <v>1685</v>
      </c>
      <c r="L2692" s="20">
        <v>0.1699</v>
      </c>
      <c r="M2692" s="20">
        <v>0.1823</v>
      </c>
      <c r="N2692" s="22">
        <v>1.072984108299</v>
      </c>
    </row>
    <row r="2693" spans="1:14">
      <c r="A2693" s="1" t="s">
        <v>1636</v>
      </c>
      <c r="B2693" s="13" t="s">
        <v>974</v>
      </c>
      <c r="C2693" t="s">
        <v>1637</v>
      </c>
      <c r="D2693" s="7" t="s">
        <v>1638</v>
      </c>
      <c r="E2693" s="13" t="s">
        <v>1446</v>
      </c>
      <c r="H2693" t="s">
        <v>1639</v>
      </c>
      <c r="I2693" t="s">
        <v>30</v>
      </c>
      <c r="J2693" s="21" t="s">
        <v>31</v>
      </c>
      <c r="K2693" s="71" t="s">
        <v>1686</v>
      </c>
      <c r="L2693" s="20">
        <v>0.0675</v>
      </c>
      <c r="M2693" s="20">
        <v>0.0621</v>
      </c>
      <c r="N2693" s="22">
        <v>0.92</v>
      </c>
    </row>
    <row r="2694" spans="1:14">
      <c r="A2694" s="1" t="s">
        <v>1636</v>
      </c>
      <c r="B2694" s="13" t="s">
        <v>974</v>
      </c>
      <c r="C2694" t="s">
        <v>1637</v>
      </c>
      <c r="D2694" s="7" t="s">
        <v>1638</v>
      </c>
      <c r="E2694" s="13" t="s">
        <v>1446</v>
      </c>
      <c r="H2694" t="s">
        <v>1639</v>
      </c>
      <c r="I2694" t="s">
        <v>30</v>
      </c>
      <c r="J2694" s="21" t="s">
        <v>31</v>
      </c>
      <c r="K2694" s="71" t="s">
        <v>1687</v>
      </c>
      <c r="L2694" s="20">
        <v>0.0655</v>
      </c>
      <c r="M2694" s="20">
        <v>0.0432</v>
      </c>
      <c r="N2694" s="22">
        <v>0.659541984732824</v>
      </c>
    </row>
    <row r="2695" spans="1:14">
      <c r="A2695" s="1" t="s">
        <v>1636</v>
      </c>
      <c r="B2695" s="13" t="s">
        <v>974</v>
      </c>
      <c r="C2695" t="s">
        <v>1637</v>
      </c>
      <c r="D2695" s="7" t="s">
        <v>1638</v>
      </c>
      <c r="E2695" s="13" t="s">
        <v>1446</v>
      </c>
      <c r="H2695" t="s">
        <v>1639</v>
      </c>
      <c r="I2695" t="s">
        <v>30</v>
      </c>
      <c r="J2695" s="21" t="s">
        <v>31</v>
      </c>
      <c r="K2695" s="71" t="s">
        <v>1688</v>
      </c>
      <c r="L2695" s="20">
        <v>0.1688</v>
      </c>
      <c r="M2695" s="20">
        <v>0.1624</v>
      </c>
      <c r="N2695" s="22">
        <v>0.962085308056872</v>
      </c>
    </row>
    <row r="2696" spans="1:14">
      <c r="A2696" s="1" t="s">
        <v>1636</v>
      </c>
      <c r="B2696" s="13" t="s">
        <v>974</v>
      </c>
      <c r="C2696" t="s">
        <v>1637</v>
      </c>
      <c r="D2696" s="7" t="s">
        <v>1638</v>
      </c>
      <c r="E2696" s="13" t="s">
        <v>1446</v>
      </c>
      <c r="H2696" t="s">
        <v>1639</v>
      </c>
      <c r="I2696" t="s">
        <v>30</v>
      </c>
      <c r="J2696" s="21" t="s">
        <v>31</v>
      </c>
      <c r="K2696" s="71" t="s">
        <v>1689</v>
      </c>
      <c r="L2696" s="20">
        <v>0.1878</v>
      </c>
      <c r="M2696" s="20">
        <v>0.1724</v>
      </c>
      <c r="N2696" s="22">
        <v>0.917997870074547</v>
      </c>
    </row>
    <row r="2697" spans="1:14">
      <c r="A2697" s="1" t="s">
        <v>1636</v>
      </c>
      <c r="B2697" s="13" t="s">
        <v>974</v>
      </c>
      <c r="C2697" t="s">
        <v>1637</v>
      </c>
      <c r="D2697" s="7" t="s">
        <v>1638</v>
      </c>
      <c r="E2697" s="13" t="s">
        <v>1446</v>
      </c>
      <c r="H2697" t="s">
        <v>1639</v>
      </c>
      <c r="I2697" t="s">
        <v>30</v>
      </c>
      <c r="J2697" s="21" t="s">
        <v>31</v>
      </c>
      <c r="K2697" s="71" t="s">
        <v>1690</v>
      </c>
      <c r="L2697" s="20">
        <v>0.1712</v>
      </c>
      <c r="M2697" s="20">
        <v>0.1606</v>
      </c>
      <c r="N2697" s="22">
        <v>0.938084112149533</v>
      </c>
    </row>
    <row r="2698" spans="1:14">
      <c r="A2698" s="1" t="s">
        <v>1636</v>
      </c>
      <c r="B2698" s="13" t="s">
        <v>974</v>
      </c>
      <c r="C2698" t="s">
        <v>1637</v>
      </c>
      <c r="D2698" s="7" t="s">
        <v>1638</v>
      </c>
      <c r="E2698" s="13" t="s">
        <v>1446</v>
      </c>
      <c r="H2698" t="s">
        <v>1639</v>
      </c>
      <c r="I2698" t="s">
        <v>30</v>
      </c>
      <c r="J2698" s="21" t="s">
        <v>31</v>
      </c>
      <c r="K2698" s="71" t="s">
        <v>1691</v>
      </c>
      <c r="L2698" s="20">
        <v>0.201</v>
      </c>
      <c r="M2698" s="20">
        <v>0.2143</v>
      </c>
      <c r="N2698" s="22">
        <v>1.06616915422886</v>
      </c>
    </row>
    <row r="2699" spans="1:14">
      <c r="A2699" s="1" t="s">
        <v>1636</v>
      </c>
      <c r="B2699" s="13" t="s">
        <v>974</v>
      </c>
      <c r="C2699" t="s">
        <v>1637</v>
      </c>
      <c r="D2699" s="7" t="s">
        <v>1638</v>
      </c>
      <c r="E2699" s="13" t="s">
        <v>1446</v>
      </c>
      <c r="H2699" t="s">
        <v>1639</v>
      </c>
      <c r="I2699" t="s">
        <v>30</v>
      </c>
      <c r="J2699" s="21" t="s">
        <v>31</v>
      </c>
      <c r="K2699" s="71" t="s">
        <v>1692</v>
      </c>
      <c r="L2699" s="20">
        <v>0.1577</v>
      </c>
      <c r="M2699" s="20">
        <v>0.1542</v>
      </c>
      <c r="N2699" s="22">
        <v>0.977805960684845</v>
      </c>
    </row>
    <row r="2700" spans="1:14">
      <c r="A2700" s="1" t="s">
        <v>1636</v>
      </c>
      <c r="B2700" s="13" t="s">
        <v>974</v>
      </c>
      <c r="C2700" t="s">
        <v>1637</v>
      </c>
      <c r="D2700" s="7" t="s">
        <v>1638</v>
      </c>
      <c r="E2700" s="13" t="s">
        <v>1446</v>
      </c>
      <c r="H2700" t="s">
        <v>1639</v>
      </c>
      <c r="I2700" t="s">
        <v>30</v>
      </c>
      <c r="J2700" s="21" t="s">
        <v>31</v>
      </c>
      <c r="K2700" s="71" t="s">
        <v>1693</v>
      </c>
      <c r="L2700" s="20">
        <v>0.1662</v>
      </c>
      <c r="M2700" s="20">
        <v>0.1697</v>
      </c>
      <c r="N2700" s="22">
        <v>1.02105896510229</v>
      </c>
    </row>
    <row r="2701" spans="1:14">
      <c r="A2701" s="1" t="s">
        <v>1636</v>
      </c>
      <c r="B2701" s="13" t="s">
        <v>974</v>
      </c>
      <c r="C2701" t="s">
        <v>1637</v>
      </c>
      <c r="D2701" s="7" t="s">
        <v>1638</v>
      </c>
      <c r="E2701" s="13" t="s">
        <v>1446</v>
      </c>
      <c r="H2701" t="s">
        <v>1639</v>
      </c>
      <c r="I2701" t="s">
        <v>30</v>
      </c>
      <c r="J2701" s="21" t="s">
        <v>31</v>
      </c>
      <c r="K2701" s="71" t="s">
        <v>1694</v>
      </c>
      <c r="L2701" s="20">
        <v>0.3953</v>
      </c>
      <c r="M2701" s="20">
        <v>0.3873</v>
      </c>
      <c r="N2701" s="22">
        <v>0.979762205919555</v>
      </c>
    </row>
    <row r="2702" spans="1:14">
      <c r="A2702" s="1" t="s">
        <v>1636</v>
      </c>
      <c r="B2702" s="13" t="s">
        <v>974</v>
      </c>
      <c r="C2702" t="s">
        <v>1637</v>
      </c>
      <c r="D2702" s="7" t="s">
        <v>1638</v>
      </c>
      <c r="E2702" s="13" t="s">
        <v>1446</v>
      </c>
      <c r="H2702" t="s">
        <v>1639</v>
      </c>
      <c r="I2702" t="s">
        <v>30</v>
      </c>
      <c r="J2702" s="21" t="s">
        <v>31</v>
      </c>
      <c r="K2702" s="71" t="s">
        <v>1695</v>
      </c>
      <c r="L2702" s="20">
        <v>0.3882</v>
      </c>
      <c r="M2702" s="20">
        <v>0.3281</v>
      </c>
      <c r="N2702" s="22">
        <v>0.845182895414735</v>
      </c>
    </row>
    <row r="2703" spans="1:14">
      <c r="A2703" s="1" t="s">
        <v>1636</v>
      </c>
      <c r="B2703" s="13" t="s">
        <v>974</v>
      </c>
      <c r="C2703" t="s">
        <v>1637</v>
      </c>
      <c r="D2703" s="7" t="s">
        <v>1638</v>
      </c>
      <c r="E2703" s="13" t="s">
        <v>1446</v>
      </c>
      <c r="H2703" t="s">
        <v>1639</v>
      </c>
      <c r="I2703" t="s">
        <v>30</v>
      </c>
      <c r="J2703" s="21" t="s">
        <v>31</v>
      </c>
      <c r="K2703" s="71" t="s">
        <v>1696</v>
      </c>
      <c r="L2703" s="20">
        <v>0.4035</v>
      </c>
      <c r="M2703" s="20">
        <v>0.3311</v>
      </c>
      <c r="N2703" s="22">
        <v>0.820570012391574</v>
      </c>
    </row>
    <row r="2704" spans="1:14">
      <c r="A2704" s="1" t="s">
        <v>1636</v>
      </c>
      <c r="B2704" s="13" t="s">
        <v>974</v>
      </c>
      <c r="C2704" t="s">
        <v>1637</v>
      </c>
      <c r="D2704" s="7" t="s">
        <v>1638</v>
      </c>
      <c r="E2704" s="13" t="s">
        <v>1446</v>
      </c>
      <c r="H2704" t="s">
        <v>1639</v>
      </c>
      <c r="I2704" t="s">
        <v>30</v>
      </c>
      <c r="J2704" s="21" t="s">
        <v>31</v>
      </c>
      <c r="K2704" s="71" t="s">
        <v>1697</v>
      </c>
      <c r="L2704" s="20">
        <v>0.3757</v>
      </c>
      <c r="M2704" s="20">
        <v>0.3076</v>
      </c>
      <c r="N2704" s="22">
        <v>0.818738355070535</v>
      </c>
    </row>
    <row r="2705" spans="1:14">
      <c r="A2705" s="1" t="s">
        <v>1636</v>
      </c>
      <c r="B2705" s="13" t="s">
        <v>974</v>
      </c>
      <c r="C2705" t="s">
        <v>1637</v>
      </c>
      <c r="D2705" s="7" t="s">
        <v>1638</v>
      </c>
      <c r="E2705" s="13" t="s">
        <v>1446</v>
      </c>
      <c r="H2705" t="s">
        <v>1639</v>
      </c>
      <c r="I2705" t="s">
        <v>30</v>
      </c>
      <c r="J2705" s="21" t="s">
        <v>31</v>
      </c>
      <c r="K2705" s="71" t="s">
        <v>1698</v>
      </c>
      <c r="L2705" s="20">
        <v>0.394</v>
      </c>
      <c r="M2705" s="20">
        <v>0.3309</v>
      </c>
      <c r="N2705" s="22">
        <v>0.839847715736041</v>
      </c>
    </row>
    <row r="2706" spans="1:14">
      <c r="A2706" s="1" t="s">
        <v>1636</v>
      </c>
      <c r="B2706" s="13" t="s">
        <v>974</v>
      </c>
      <c r="C2706" t="s">
        <v>1637</v>
      </c>
      <c r="D2706" s="7" t="s">
        <v>1638</v>
      </c>
      <c r="E2706" s="13" t="s">
        <v>1446</v>
      </c>
      <c r="H2706" t="s">
        <v>1639</v>
      </c>
      <c r="I2706" t="s">
        <v>30</v>
      </c>
      <c r="J2706" s="21" t="s">
        <v>31</v>
      </c>
      <c r="K2706" s="71" t="s">
        <v>1699</v>
      </c>
      <c r="L2706" s="20">
        <v>0.3433</v>
      </c>
      <c r="M2706" s="20">
        <v>0.2828</v>
      </c>
      <c r="N2706" s="22">
        <v>0.823769297990096</v>
      </c>
    </row>
    <row r="2707" spans="1:14">
      <c r="A2707" s="1" t="s">
        <v>1636</v>
      </c>
      <c r="B2707" s="13" t="s">
        <v>974</v>
      </c>
      <c r="C2707" t="s">
        <v>1637</v>
      </c>
      <c r="D2707" s="7" t="s">
        <v>1638</v>
      </c>
      <c r="E2707" s="13" t="s">
        <v>1446</v>
      </c>
      <c r="H2707" t="s">
        <v>1639</v>
      </c>
      <c r="I2707" t="s">
        <v>30</v>
      </c>
      <c r="J2707" s="21" t="s">
        <v>31</v>
      </c>
      <c r="K2707" s="71" t="s">
        <v>1700</v>
      </c>
      <c r="L2707" s="20">
        <v>0.3308</v>
      </c>
      <c r="M2707" s="20">
        <v>0.2849</v>
      </c>
      <c r="N2707" s="22">
        <v>0.861245465538089</v>
      </c>
    </row>
    <row r="2708" spans="1:14">
      <c r="A2708" s="1" t="s">
        <v>1636</v>
      </c>
      <c r="B2708" s="13" t="s">
        <v>974</v>
      </c>
      <c r="C2708" t="s">
        <v>1637</v>
      </c>
      <c r="D2708" s="7" t="s">
        <v>1638</v>
      </c>
      <c r="E2708" s="13" t="s">
        <v>1446</v>
      </c>
      <c r="H2708" t="s">
        <v>1639</v>
      </c>
      <c r="I2708" t="s">
        <v>30</v>
      </c>
      <c r="J2708" s="21" t="s">
        <v>31</v>
      </c>
      <c r="K2708" s="71" t="s">
        <v>1701</v>
      </c>
      <c r="L2708" s="20">
        <v>0.318</v>
      </c>
      <c r="M2708" s="20">
        <v>0.279</v>
      </c>
      <c r="N2708" s="22">
        <v>0.877358490566038</v>
      </c>
    </row>
    <row r="2709" spans="1:14">
      <c r="A2709" s="1" t="s">
        <v>1636</v>
      </c>
      <c r="B2709" s="13" t="s">
        <v>974</v>
      </c>
      <c r="C2709" t="s">
        <v>1637</v>
      </c>
      <c r="D2709" s="7" t="s">
        <v>1638</v>
      </c>
      <c r="E2709" s="13" t="s">
        <v>1446</v>
      </c>
      <c r="H2709" t="s">
        <v>1639</v>
      </c>
      <c r="I2709" t="s">
        <v>30</v>
      </c>
      <c r="J2709" s="21" t="s">
        <v>31</v>
      </c>
      <c r="K2709" s="71" t="s">
        <v>1702</v>
      </c>
      <c r="L2709" s="20">
        <v>0.3616</v>
      </c>
      <c r="M2709" s="20">
        <v>0.3067</v>
      </c>
      <c r="N2709" s="22">
        <v>0.848174778761062</v>
      </c>
    </row>
    <row r="2710" spans="1:14">
      <c r="A2710" s="1" t="s">
        <v>1636</v>
      </c>
      <c r="B2710" s="13" t="s">
        <v>974</v>
      </c>
      <c r="C2710" t="s">
        <v>1637</v>
      </c>
      <c r="D2710" s="7" t="s">
        <v>1638</v>
      </c>
      <c r="E2710" s="13" t="s">
        <v>1446</v>
      </c>
      <c r="H2710" t="s">
        <v>1639</v>
      </c>
      <c r="I2710" t="s">
        <v>30</v>
      </c>
      <c r="J2710" s="21" t="s">
        <v>31</v>
      </c>
      <c r="K2710" s="71" t="s">
        <v>1703</v>
      </c>
      <c r="L2710" s="20">
        <v>0.3375</v>
      </c>
      <c r="M2710" s="20">
        <v>0.2847</v>
      </c>
      <c r="N2710" s="22">
        <v>0.843555555555556</v>
      </c>
    </row>
    <row r="2711" spans="1:14">
      <c r="A2711" s="1" t="s">
        <v>1636</v>
      </c>
      <c r="B2711" s="13" t="s">
        <v>974</v>
      </c>
      <c r="C2711" t="s">
        <v>1637</v>
      </c>
      <c r="D2711" s="7" t="s">
        <v>1638</v>
      </c>
      <c r="E2711" s="13" t="s">
        <v>1446</v>
      </c>
      <c r="H2711" t="s">
        <v>1639</v>
      </c>
      <c r="I2711" t="s">
        <v>30</v>
      </c>
      <c r="J2711" s="21" t="s">
        <v>31</v>
      </c>
      <c r="K2711" s="71" t="s">
        <v>1704</v>
      </c>
      <c r="L2711" s="20">
        <v>0.2744</v>
      </c>
      <c r="M2711" s="20">
        <v>0.2292</v>
      </c>
      <c r="N2711" s="22">
        <v>0.835276967930029</v>
      </c>
    </row>
    <row r="2712" spans="1:14">
      <c r="A2712" s="1" t="s">
        <v>1636</v>
      </c>
      <c r="B2712" s="13" t="s">
        <v>974</v>
      </c>
      <c r="C2712" t="s">
        <v>1637</v>
      </c>
      <c r="D2712" s="7" t="s">
        <v>1638</v>
      </c>
      <c r="E2712" s="13" t="s">
        <v>1446</v>
      </c>
      <c r="H2712" t="s">
        <v>1639</v>
      </c>
      <c r="I2712" t="s">
        <v>30</v>
      </c>
      <c r="J2712" s="21" t="s">
        <v>31</v>
      </c>
      <c r="K2712" s="71" t="s">
        <v>1705</v>
      </c>
      <c r="L2712" s="20">
        <v>0.2451</v>
      </c>
      <c r="M2712" s="20">
        <v>0.2079</v>
      </c>
      <c r="N2712" s="22">
        <v>0.848225214198286</v>
      </c>
    </row>
    <row r="2713" spans="1:14">
      <c r="A2713" s="1" t="s">
        <v>1636</v>
      </c>
      <c r="B2713" s="13" t="s">
        <v>974</v>
      </c>
      <c r="C2713" t="s">
        <v>1637</v>
      </c>
      <c r="D2713" s="7" t="s">
        <v>1638</v>
      </c>
      <c r="E2713" s="13" t="s">
        <v>1446</v>
      </c>
      <c r="H2713" t="s">
        <v>1639</v>
      </c>
      <c r="I2713" t="s">
        <v>30</v>
      </c>
      <c r="J2713" s="21" t="s">
        <v>31</v>
      </c>
      <c r="K2713" s="71" t="s">
        <v>1706</v>
      </c>
      <c r="L2713" s="20">
        <v>0.2387</v>
      </c>
      <c r="M2713" s="20">
        <v>0.1999</v>
      </c>
      <c r="N2713" s="22">
        <v>0.837452869710934</v>
      </c>
    </row>
    <row r="2714" spans="1:14">
      <c r="A2714" s="1" t="s">
        <v>1636</v>
      </c>
      <c r="B2714" s="13" t="s">
        <v>974</v>
      </c>
      <c r="C2714" t="s">
        <v>1637</v>
      </c>
      <c r="D2714" s="7" t="s">
        <v>1638</v>
      </c>
      <c r="E2714" s="13" t="s">
        <v>1446</v>
      </c>
      <c r="H2714" t="s">
        <v>1639</v>
      </c>
      <c r="I2714" t="s">
        <v>30</v>
      </c>
      <c r="J2714" s="21" t="s">
        <v>31</v>
      </c>
      <c r="K2714" s="71" t="s">
        <v>1707</v>
      </c>
      <c r="L2714" s="20">
        <v>0.4503</v>
      </c>
      <c r="M2714" s="20">
        <v>0.4484</v>
      </c>
      <c r="N2714" s="22">
        <v>0.9957805907173</v>
      </c>
    </row>
    <row r="2715" spans="1:14">
      <c r="A2715" s="1" t="s">
        <v>1636</v>
      </c>
      <c r="B2715" s="13" t="s">
        <v>974</v>
      </c>
      <c r="C2715" t="s">
        <v>1637</v>
      </c>
      <c r="D2715" s="7" t="s">
        <v>1638</v>
      </c>
      <c r="E2715" s="13" t="s">
        <v>1446</v>
      </c>
      <c r="H2715" t="s">
        <v>1639</v>
      </c>
      <c r="I2715" t="s">
        <v>30</v>
      </c>
      <c r="J2715" s="21" t="s">
        <v>31</v>
      </c>
      <c r="K2715" s="71" t="s">
        <v>1708</v>
      </c>
      <c r="L2715" s="20">
        <v>0.161</v>
      </c>
      <c r="M2715" s="20">
        <v>0.1453</v>
      </c>
      <c r="N2715" s="22">
        <v>0.90248447204969</v>
      </c>
    </row>
    <row r="2716" spans="1:14">
      <c r="A2716" s="1" t="s">
        <v>1636</v>
      </c>
      <c r="B2716" s="13" t="s">
        <v>974</v>
      </c>
      <c r="C2716" t="s">
        <v>1637</v>
      </c>
      <c r="D2716" s="7" t="s">
        <v>1638</v>
      </c>
      <c r="E2716" s="13" t="s">
        <v>1446</v>
      </c>
      <c r="H2716" t="s">
        <v>1639</v>
      </c>
      <c r="I2716" t="s">
        <v>30</v>
      </c>
      <c r="J2716" s="21" t="s">
        <v>31</v>
      </c>
      <c r="K2716" s="71" t="s">
        <v>1709</v>
      </c>
      <c r="L2716" s="20">
        <v>0.1805</v>
      </c>
      <c r="M2716" s="20">
        <v>0.1586</v>
      </c>
      <c r="N2716" s="22">
        <v>0.878670360110803</v>
      </c>
    </row>
    <row r="2717" spans="1:14">
      <c r="A2717" s="1" t="s">
        <v>1636</v>
      </c>
      <c r="B2717" s="13" t="s">
        <v>974</v>
      </c>
      <c r="C2717" t="s">
        <v>1637</v>
      </c>
      <c r="D2717" s="7" t="s">
        <v>1638</v>
      </c>
      <c r="E2717" s="13" t="s">
        <v>1446</v>
      </c>
      <c r="H2717" t="s">
        <v>1639</v>
      </c>
      <c r="I2717" t="s">
        <v>30</v>
      </c>
      <c r="J2717" s="21" t="s">
        <v>31</v>
      </c>
      <c r="K2717" s="71" t="s">
        <v>1710</v>
      </c>
      <c r="L2717" s="20">
        <v>0.1607</v>
      </c>
      <c r="M2717" s="20">
        <v>0.1453</v>
      </c>
      <c r="N2717" s="22">
        <v>0.904169259489732</v>
      </c>
    </row>
    <row r="2718" spans="1:14">
      <c r="A2718" s="1" t="s">
        <v>1636</v>
      </c>
      <c r="B2718" s="13" t="s">
        <v>974</v>
      </c>
      <c r="C2718" t="s">
        <v>1637</v>
      </c>
      <c r="D2718" s="7" t="s">
        <v>1638</v>
      </c>
      <c r="E2718" s="13" t="s">
        <v>1446</v>
      </c>
      <c r="H2718" t="s">
        <v>1639</v>
      </c>
      <c r="I2718" t="s">
        <v>30</v>
      </c>
      <c r="J2718" s="21" t="s">
        <v>31</v>
      </c>
      <c r="K2718" s="71" t="s">
        <v>1711</v>
      </c>
      <c r="L2718" s="20">
        <v>0.2105</v>
      </c>
      <c r="M2718" s="20">
        <v>0.1899</v>
      </c>
      <c r="N2718" s="22">
        <v>0.902137767220903</v>
      </c>
    </row>
    <row r="2719" spans="1:14">
      <c r="A2719" s="1" t="s">
        <v>1636</v>
      </c>
      <c r="B2719" s="13" t="s">
        <v>974</v>
      </c>
      <c r="C2719" t="s">
        <v>1637</v>
      </c>
      <c r="D2719" s="7" t="s">
        <v>1638</v>
      </c>
      <c r="E2719" s="13" t="s">
        <v>1446</v>
      </c>
      <c r="H2719" t="s">
        <v>1639</v>
      </c>
      <c r="I2719" t="s">
        <v>30</v>
      </c>
      <c r="J2719" s="21" t="s">
        <v>31</v>
      </c>
      <c r="K2719" s="71" t="s">
        <v>1712</v>
      </c>
      <c r="L2719" s="20">
        <v>0.2171</v>
      </c>
      <c r="M2719" s="20">
        <v>0.1711</v>
      </c>
      <c r="N2719" s="22">
        <v>0.788116075541225</v>
      </c>
    </row>
    <row r="2720" spans="1:14">
      <c r="A2720" s="1" t="s">
        <v>1636</v>
      </c>
      <c r="B2720" s="13" t="s">
        <v>974</v>
      </c>
      <c r="C2720" t="s">
        <v>1637</v>
      </c>
      <c r="D2720" s="7" t="s">
        <v>1638</v>
      </c>
      <c r="E2720" s="13" t="s">
        <v>1446</v>
      </c>
      <c r="H2720" t="s">
        <v>1639</v>
      </c>
      <c r="I2720" t="s">
        <v>30</v>
      </c>
      <c r="J2720" s="21" t="s">
        <v>31</v>
      </c>
      <c r="K2720" s="71" t="s">
        <v>1713</v>
      </c>
      <c r="L2720" s="20">
        <v>0.199</v>
      </c>
      <c r="M2720" s="20">
        <v>0.1554</v>
      </c>
      <c r="N2720" s="22">
        <v>0.780904522613065</v>
      </c>
    </row>
    <row r="2721" spans="1:14">
      <c r="A2721" s="1" t="s">
        <v>1636</v>
      </c>
      <c r="B2721" s="13" t="s">
        <v>974</v>
      </c>
      <c r="C2721" t="s">
        <v>1637</v>
      </c>
      <c r="D2721" s="7" t="s">
        <v>1638</v>
      </c>
      <c r="E2721" s="13" t="s">
        <v>1446</v>
      </c>
      <c r="H2721" t="s">
        <v>1639</v>
      </c>
      <c r="I2721" t="s">
        <v>30</v>
      </c>
      <c r="J2721" s="21" t="s">
        <v>31</v>
      </c>
      <c r="K2721" s="71" t="s">
        <v>1714</v>
      </c>
      <c r="L2721" s="20">
        <v>0.1951</v>
      </c>
      <c r="M2721" s="20">
        <v>0.1554</v>
      </c>
      <c r="N2721" s="22">
        <v>0.796514607893388</v>
      </c>
    </row>
    <row r="2722" spans="1:14">
      <c r="A2722" s="1" t="s">
        <v>1636</v>
      </c>
      <c r="B2722" s="13" t="s">
        <v>974</v>
      </c>
      <c r="C2722" t="s">
        <v>1637</v>
      </c>
      <c r="D2722" s="7" t="s">
        <v>1638</v>
      </c>
      <c r="E2722" s="13" t="s">
        <v>1446</v>
      </c>
      <c r="H2722" t="s">
        <v>1639</v>
      </c>
      <c r="I2722" t="s">
        <v>30</v>
      </c>
      <c r="J2722" s="21" t="s">
        <v>31</v>
      </c>
      <c r="K2722" s="71" t="s">
        <v>1715</v>
      </c>
      <c r="L2722" s="20">
        <v>0.4211</v>
      </c>
      <c r="M2722" s="20">
        <v>0.4115</v>
      </c>
      <c r="N2722" s="22">
        <v>0.97720256471147</v>
      </c>
    </row>
    <row r="2723" spans="1:14">
      <c r="A2723" s="1" t="s">
        <v>1636</v>
      </c>
      <c r="B2723" s="13" t="s">
        <v>974</v>
      </c>
      <c r="C2723" t="s">
        <v>1637</v>
      </c>
      <c r="D2723" s="7" t="s">
        <v>1638</v>
      </c>
      <c r="E2723" s="13" t="s">
        <v>1446</v>
      </c>
      <c r="H2723" t="s">
        <v>1639</v>
      </c>
      <c r="I2723" t="s">
        <v>30</v>
      </c>
      <c r="J2723" s="21" t="s">
        <v>31</v>
      </c>
      <c r="K2723" s="71" t="s">
        <v>1716</v>
      </c>
      <c r="L2723" s="20">
        <v>0.4207</v>
      </c>
      <c r="M2723" s="20">
        <v>0.4125</v>
      </c>
      <c r="N2723" s="22">
        <v>0.980508676016163</v>
      </c>
    </row>
    <row r="2724" spans="1:14">
      <c r="A2724" s="1" t="s">
        <v>1636</v>
      </c>
      <c r="B2724" s="13" t="s">
        <v>974</v>
      </c>
      <c r="C2724" t="s">
        <v>1637</v>
      </c>
      <c r="D2724" s="7" t="s">
        <v>1638</v>
      </c>
      <c r="E2724" s="13" t="s">
        <v>1446</v>
      </c>
      <c r="H2724" t="s">
        <v>1639</v>
      </c>
      <c r="I2724" t="s">
        <v>30</v>
      </c>
      <c r="J2724" s="21" t="s">
        <v>31</v>
      </c>
      <c r="K2724" s="71" t="s">
        <v>1717</v>
      </c>
      <c r="L2724" s="20">
        <v>0.3976</v>
      </c>
      <c r="M2724" s="20">
        <v>0.3951</v>
      </c>
      <c r="N2724" s="22">
        <v>0.993712273641851</v>
      </c>
    </row>
    <row r="2725" spans="1:14">
      <c r="A2725" s="1" t="s">
        <v>1636</v>
      </c>
      <c r="B2725" s="13" t="s">
        <v>974</v>
      </c>
      <c r="C2725" t="s">
        <v>1637</v>
      </c>
      <c r="D2725" s="7" t="s">
        <v>1638</v>
      </c>
      <c r="E2725" s="13" t="s">
        <v>1446</v>
      </c>
      <c r="H2725" t="s">
        <v>1639</v>
      </c>
      <c r="I2725" t="s">
        <v>30</v>
      </c>
      <c r="J2725" s="21" t="s">
        <v>31</v>
      </c>
      <c r="K2725" s="71" t="s">
        <v>1718</v>
      </c>
      <c r="L2725" s="20">
        <v>0.3777</v>
      </c>
      <c r="M2725" s="20">
        <v>0.3735</v>
      </c>
      <c r="N2725" s="22">
        <v>0.988880063542494</v>
      </c>
    </row>
    <row r="2726" spans="1:14">
      <c r="A2726" s="1" t="s">
        <v>1636</v>
      </c>
      <c r="B2726" s="13" t="s">
        <v>974</v>
      </c>
      <c r="C2726" t="s">
        <v>1637</v>
      </c>
      <c r="D2726" s="7" t="s">
        <v>1638</v>
      </c>
      <c r="E2726" s="13" t="s">
        <v>1446</v>
      </c>
      <c r="H2726" t="s">
        <v>1639</v>
      </c>
      <c r="I2726" t="s">
        <v>30</v>
      </c>
      <c r="J2726" s="21" t="s">
        <v>31</v>
      </c>
      <c r="K2726" s="71" t="s">
        <v>1719</v>
      </c>
      <c r="L2726" s="20">
        <v>0.4355</v>
      </c>
      <c r="M2726" s="20">
        <v>0.4349</v>
      </c>
      <c r="N2726" s="22">
        <v>0.998622273249139</v>
      </c>
    </row>
    <row r="2727" spans="1:14">
      <c r="A2727" s="1" t="s">
        <v>1636</v>
      </c>
      <c r="B2727" s="13" t="s">
        <v>974</v>
      </c>
      <c r="C2727" t="s">
        <v>1637</v>
      </c>
      <c r="D2727" s="7" t="s">
        <v>1638</v>
      </c>
      <c r="E2727" s="13" t="s">
        <v>1446</v>
      </c>
      <c r="H2727" t="s">
        <v>1639</v>
      </c>
      <c r="I2727" t="s">
        <v>30</v>
      </c>
      <c r="J2727" s="21" t="s">
        <v>31</v>
      </c>
      <c r="K2727" s="71" t="s">
        <v>1720</v>
      </c>
      <c r="L2727" s="20">
        <v>0.3406</v>
      </c>
      <c r="M2727" s="20">
        <v>0.3196</v>
      </c>
      <c r="N2727" s="22">
        <v>0.938344098649442</v>
      </c>
    </row>
    <row r="2728" spans="1:14">
      <c r="A2728" s="1" t="s">
        <v>1636</v>
      </c>
      <c r="B2728" s="13" t="s">
        <v>974</v>
      </c>
      <c r="C2728" t="s">
        <v>1637</v>
      </c>
      <c r="D2728" s="7" t="s">
        <v>1638</v>
      </c>
      <c r="E2728" s="13" t="s">
        <v>1446</v>
      </c>
      <c r="H2728" t="s">
        <v>1639</v>
      </c>
      <c r="I2728" t="s">
        <v>30</v>
      </c>
      <c r="J2728" s="21" t="s">
        <v>31</v>
      </c>
      <c r="K2728" s="71" t="s">
        <v>1721</v>
      </c>
      <c r="L2728" s="20">
        <v>0.2986</v>
      </c>
      <c r="M2728" s="20">
        <v>0.2715</v>
      </c>
      <c r="N2728" s="22">
        <v>0.909243134628265</v>
      </c>
    </row>
    <row r="2729" spans="1:14">
      <c r="A2729" s="1" t="s">
        <v>1636</v>
      </c>
      <c r="B2729" s="13" t="s">
        <v>974</v>
      </c>
      <c r="C2729" t="s">
        <v>1637</v>
      </c>
      <c r="D2729" s="7" t="s">
        <v>1638</v>
      </c>
      <c r="E2729" s="13" t="s">
        <v>1446</v>
      </c>
      <c r="H2729" t="s">
        <v>1639</v>
      </c>
      <c r="I2729" t="s">
        <v>30</v>
      </c>
      <c r="J2729" s="21" t="s">
        <v>31</v>
      </c>
      <c r="K2729" s="71" t="s">
        <v>1722</v>
      </c>
      <c r="L2729" s="20">
        <v>0.355</v>
      </c>
      <c r="M2729" s="20">
        <v>0.3158</v>
      </c>
      <c r="N2729" s="22">
        <v>0.889577464788733</v>
      </c>
    </row>
    <row r="2730" spans="1:14">
      <c r="A2730" s="1" t="s">
        <v>1636</v>
      </c>
      <c r="B2730" s="13" t="s">
        <v>974</v>
      </c>
      <c r="C2730" t="s">
        <v>1637</v>
      </c>
      <c r="D2730" s="7" t="s">
        <v>1638</v>
      </c>
      <c r="E2730" s="13" t="s">
        <v>1446</v>
      </c>
      <c r="H2730" t="s">
        <v>1639</v>
      </c>
      <c r="I2730" t="s">
        <v>30</v>
      </c>
      <c r="J2730" s="21" t="s">
        <v>31</v>
      </c>
      <c r="K2730" s="71" t="s">
        <v>1723</v>
      </c>
      <c r="L2730" s="20">
        <v>0.2784</v>
      </c>
      <c r="M2730" s="20">
        <v>0.2514</v>
      </c>
      <c r="N2730" s="22">
        <v>0.90301724137931</v>
      </c>
    </row>
    <row r="2731" spans="1:14">
      <c r="A2731" s="1" t="s">
        <v>1636</v>
      </c>
      <c r="B2731" s="13" t="s">
        <v>974</v>
      </c>
      <c r="C2731" t="s">
        <v>1637</v>
      </c>
      <c r="D2731" s="7" t="s">
        <v>1638</v>
      </c>
      <c r="E2731" s="13" t="s">
        <v>1446</v>
      </c>
      <c r="H2731" t="s">
        <v>1639</v>
      </c>
      <c r="I2731" t="s">
        <v>30</v>
      </c>
      <c r="J2731" s="21" t="s">
        <v>31</v>
      </c>
      <c r="K2731" s="71" t="s">
        <v>1724</v>
      </c>
      <c r="L2731" s="20">
        <v>0.3369</v>
      </c>
      <c r="M2731" s="20">
        <v>0.3118</v>
      </c>
      <c r="N2731" s="22">
        <v>0.925497180172158</v>
      </c>
    </row>
    <row r="2732" spans="1:14">
      <c r="A2732" s="1" t="s">
        <v>1636</v>
      </c>
      <c r="B2732" s="13" t="s">
        <v>974</v>
      </c>
      <c r="C2732" t="s">
        <v>1637</v>
      </c>
      <c r="D2732" s="7" t="s">
        <v>1638</v>
      </c>
      <c r="E2732" s="13" t="s">
        <v>1446</v>
      </c>
      <c r="H2732" t="s">
        <v>1639</v>
      </c>
      <c r="I2732" t="s">
        <v>30</v>
      </c>
      <c r="J2732" s="21" t="s">
        <v>31</v>
      </c>
      <c r="K2732" s="71" t="s">
        <v>1725</v>
      </c>
      <c r="L2732" s="20">
        <v>0.322</v>
      </c>
      <c r="M2732" s="20">
        <v>0.3055</v>
      </c>
      <c r="N2732" s="22">
        <v>0.948757763975155</v>
      </c>
    </row>
    <row r="2733" spans="1:14">
      <c r="A2733" s="1" t="s">
        <v>1636</v>
      </c>
      <c r="B2733" s="13" t="s">
        <v>974</v>
      </c>
      <c r="C2733" t="s">
        <v>1637</v>
      </c>
      <c r="D2733" s="7" t="s">
        <v>1638</v>
      </c>
      <c r="E2733" s="13" t="s">
        <v>1446</v>
      </c>
      <c r="H2733" t="s">
        <v>1639</v>
      </c>
      <c r="I2733" t="s">
        <v>30</v>
      </c>
      <c r="J2733" s="21" t="s">
        <v>31</v>
      </c>
      <c r="K2733" s="71" t="s">
        <v>1726</v>
      </c>
      <c r="L2733" s="20">
        <v>0.3048</v>
      </c>
      <c r="M2733" s="20">
        <v>0.3056</v>
      </c>
      <c r="N2733" s="22">
        <v>1.00262467191601</v>
      </c>
    </row>
    <row r="2734" spans="1:14">
      <c r="A2734" s="1" t="s">
        <v>1636</v>
      </c>
      <c r="B2734" s="13" t="s">
        <v>974</v>
      </c>
      <c r="C2734" t="s">
        <v>1637</v>
      </c>
      <c r="D2734" s="7" t="s">
        <v>1638</v>
      </c>
      <c r="E2734" s="13" t="s">
        <v>1446</v>
      </c>
      <c r="H2734" t="s">
        <v>1639</v>
      </c>
      <c r="I2734" t="s">
        <v>30</v>
      </c>
      <c r="J2734" s="21" t="s">
        <v>31</v>
      </c>
      <c r="K2734" s="71" t="s">
        <v>1727</v>
      </c>
      <c r="L2734" s="20">
        <v>0.2826</v>
      </c>
      <c r="M2734" s="20">
        <v>0.2753</v>
      </c>
      <c r="N2734" s="22">
        <v>0.974168435951875</v>
      </c>
    </row>
    <row r="2735" spans="1:14">
      <c r="A2735" s="1" t="s">
        <v>1636</v>
      </c>
      <c r="B2735" s="13" t="s">
        <v>974</v>
      </c>
      <c r="C2735" t="s">
        <v>1637</v>
      </c>
      <c r="D2735" s="7" t="s">
        <v>1638</v>
      </c>
      <c r="E2735" s="13" t="s">
        <v>1446</v>
      </c>
      <c r="H2735" t="s">
        <v>1639</v>
      </c>
      <c r="I2735" t="s">
        <v>30</v>
      </c>
      <c r="J2735" s="21" t="s">
        <v>31</v>
      </c>
      <c r="K2735" s="71" t="s">
        <v>1728</v>
      </c>
      <c r="L2735" s="20">
        <v>0.2549</v>
      </c>
      <c r="M2735" s="20">
        <v>0.2501</v>
      </c>
      <c r="N2735" s="22">
        <v>0.981169085916045</v>
      </c>
    </row>
    <row r="2736" spans="1:14">
      <c r="A2736" s="1" t="s">
        <v>1636</v>
      </c>
      <c r="B2736" s="13" t="s">
        <v>974</v>
      </c>
      <c r="C2736" t="s">
        <v>1637</v>
      </c>
      <c r="D2736" s="7" t="s">
        <v>1638</v>
      </c>
      <c r="E2736" s="13" t="s">
        <v>1446</v>
      </c>
      <c r="H2736" t="s">
        <v>1639</v>
      </c>
      <c r="I2736" t="s">
        <v>30</v>
      </c>
      <c r="J2736" s="21" t="s">
        <v>31</v>
      </c>
      <c r="K2736" s="71" t="s">
        <v>1729</v>
      </c>
      <c r="L2736" s="20">
        <v>0.2429</v>
      </c>
      <c r="M2736" s="20">
        <v>0.251</v>
      </c>
      <c r="N2736" s="22">
        <v>1.03334705640181</v>
      </c>
    </row>
    <row r="2737" spans="1:14">
      <c r="A2737" s="1" t="s">
        <v>1636</v>
      </c>
      <c r="B2737" s="13" t="s">
        <v>974</v>
      </c>
      <c r="C2737" t="s">
        <v>1637</v>
      </c>
      <c r="D2737" s="7" t="s">
        <v>1638</v>
      </c>
      <c r="E2737" s="13" t="s">
        <v>1446</v>
      </c>
      <c r="H2737" t="s">
        <v>1639</v>
      </c>
      <c r="I2737" t="s">
        <v>30</v>
      </c>
      <c r="J2737" s="21" t="s">
        <v>31</v>
      </c>
      <c r="K2737" s="71" t="s">
        <v>1730</v>
      </c>
      <c r="L2737" s="20">
        <v>0.34</v>
      </c>
      <c r="M2737" s="20">
        <v>0.3193</v>
      </c>
      <c r="N2737" s="22">
        <v>0.939117647058823</v>
      </c>
    </row>
    <row r="2738" spans="1:14">
      <c r="A2738" s="1" t="s">
        <v>1636</v>
      </c>
      <c r="B2738" s="13" t="s">
        <v>974</v>
      </c>
      <c r="C2738" t="s">
        <v>1637</v>
      </c>
      <c r="D2738" s="7" t="s">
        <v>1638</v>
      </c>
      <c r="E2738" s="13" t="s">
        <v>1446</v>
      </c>
      <c r="H2738" t="s">
        <v>1639</v>
      </c>
      <c r="I2738" t="s">
        <v>30</v>
      </c>
      <c r="J2738" s="21" t="s">
        <v>31</v>
      </c>
      <c r="K2738" s="71" t="s">
        <v>1731</v>
      </c>
      <c r="L2738" s="20">
        <v>0.3381</v>
      </c>
      <c r="M2738" s="20">
        <v>0.3195</v>
      </c>
      <c r="N2738" s="22">
        <v>0.944986690328305</v>
      </c>
    </row>
    <row r="2739" spans="1:14">
      <c r="A2739" s="1" t="s">
        <v>1636</v>
      </c>
      <c r="B2739" s="13" t="s">
        <v>974</v>
      </c>
      <c r="C2739" t="s">
        <v>1637</v>
      </c>
      <c r="D2739" s="7" t="s">
        <v>1638</v>
      </c>
      <c r="E2739" s="13" t="s">
        <v>1446</v>
      </c>
      <c r="H2739" t="s">
        <v>1639</v>
      </c>
      <c r="I2739" t="s">
        <v>30</v>
      </c>
      <c r="J2739" s="21" t="s">
        <v>31</v>
      </c>
      <c r="K2739" s="71" t="s">
        <v>1732</v>
      </c>
      <c r="L2739" s="20">
        <v>0.3508</v>
      </c>
      <c r="M2739" s="20">
        <v>0.3183</v>
      </c>
      <c r="N2739" s="22">
        <v>0.907354618015964</v>
      </c>
    </row>
    <row r="2740" s="18" customFormat="1" spans="1:21">
      <c r="A2740" s="39" t="s">
        <v>1636</v>
      </c>
      <c r="B2740" s="40" t="s">
        <v>974</v>
      </c>
      <c r="C2740" s="18" t="s">
        <v>1637</v>
      </c>
      <c r="D2740" s="78" t="s">
        <v>1638</v>
      </c>
      <c r="E2740" s="40" t="s">
        <v>1446</v>
      </c>
      <c r="H2740" s="18" t="s">
        <v>1639</v>
      </c>
      <c r="I2740" s="18" t="s">
        <v>30</v>
      </c>
      <c r="J2740" s="43" t="s">
        <v>31</v>
      </c>
      <c r="K2740" s="79" t="s">
        <v>1733</v>
      </c>
      <c r="L2740" s="42">
        <v>0.3657</v>
      </c>
      <c r="M2740" s="42">
        <v>0.3383</v>
      </c>
      <c r="N2740" s="44">
        <v>0.925075198249932</v>
      </c>
      <c r="O2740" s="45"/>
      <c r="P2740" s="39"/>
      <c r="U2740" s="39"/>
    </row>
    <row r="2741" spans="1:14">
      <c r="A2741" s="1" t="s">
        <v>1442</v>
      </c>
      <c r="B2741" s="13" t="s">
        <v>1443</v>
      </c>
      <c r="C2741" t="s">
        <v>1734</v>
      </c>
      <c r="D2741" s="7" t="s">
        <v>1445</v>
      </c>
      <c r="E2741" s="13" t="s">
        <v>1446</v>
      </c>
      <c r="H2741" t="s">
        <v>1639</v>
      </c>
      <c r="I2741" t="s">
        <v>30</v>
      </c>
      <c r="J2741" s="21" t="s">
        <v>31</v>
      </c>
      <c r="L2741" s="20">
        <v>0.76221</v>
      </c>
      <c r="M2741" s="20">
        <v>0.73487</v>
      </c>
      <c r="N2741" s="22">
        <v>0.964130620170294</v>
      </c>
    </row>
    <row r="2742" spans="1:14">
      <c r="A2742" s="1" t="s">
        <v>1442</v>
      </c>
      <c r="B2742" s="13" t="s">
        <v>1443</v>
      </c>
      <c r="C2742" t="s">
        <v>1734</v>
      </c>
      <c r="D2742" s="7" t="s">
        <v>1445</v>
      </c>
      <c r="E2742" s="13" t="s">
        <v>1446</v>
      </c>
      <c r="H2742" t="s">
        <v>1639</v>
      </c>
      <c r="I2742" t="s">
        <v>30</v>
      </c>
      <c r="J2742" s="21" t="s">
        <v>31</v>
      </c>
      <c r="L2742" s="20">
        <v>0.76909</v>
      </c>
      <c r="M2742" s="20">
        <v>0.74774</v>
      </c>
      <c r="N2742" s="22">
        <v>0.972239919905343</v>
      </c>
    </row>
    <row r="2743" spans="1:14">
      <c r="A2743" s="1" t="s">
        <v>1442</v>
      </c>
      <c r="B2743" s="13" t="s">
        <v>1443</v>
      </c>
      <c r="C2743" t="s">
        <v>1734</v>
      </c>
      <c r="D2743" s="7" t="s">
        <v>1445</v>
      </c>
      <c r="E2743" s="13" t="s">
        <v>1446</v>
      </c>
      <c r="H2743" t="s">
        <v>1639</v>
      </c>
      <c r="I2743" t="s">
        <v>30</v>
      </c>
      <c r="J2743" s="21" t="s">
        <v>31</v>
      </c>
      <c r="L2743" s="20">
        <v>0.77697</v>
      </c>
      <c r="M2743" s="20">
        <v>0.75466</v>
      </c>
      <c r="N2743" s="22">
        <v>0.971285892634207</v>
      </c>
    </row>
    <row r="2744" spans="1:14">
      <c r="A2744" s="1" t="s">
        <v>1442</v>
      </c>
      <c r="B2744" s="13" t="s">
        <v>1443</v>
      </c>
      <c r="C2744" t="s">
        <v>1734</v>
      </c>
      <c r="D2744" s="7" t="s">
        <v>1445</v>
      </c>
      <c r="E2744" s="13" t="s">
        <v>1446</v>
      </c>
      <c r="H2744" t="s">
        <v>1639</v>
      </c>
      <c r="I2744" t="s">
        <v>30</v>
      </c>
      <c r="J2744" s="21" t="s">
        <v>31</v>
      </c>
      <c r="L2744" s="20">
        <v>0.78189</v>
      </c>
      <c r="M2744" s="20">
        <v>0.75662</v>
      </c>
      <c r="N2744" s="22">
        <v>0.967680875826523</v>
      </c>
    </row>
    <row r="2745" spans="1:14">
      <c r="A2745" s="1" t="s">
        <v>1442</v>
      </c>
      <c r="B2745" s="13" t="s">
        <v>1443</v>
      </c>
      <c r="C2745" t="s">
        <v>1734</v>
      </c>
      <c r="D2745" s="7" t="s">
        <v>1445</v>
      </c>
      <c r="E2745" s="13" t="s">
        <v>1446</v>
      </c>
      <c r="H2745" t="s">
        <v>1639</v>
      </c>
      <c r="I2745" t="s">
        <v>30</v>
      </c>
      <c r="J2745" s="21" t="s">
        <v>31</v>
      </c>
      <c r="L2745" s="20">
        <v>0.78484</v>
      </c>
      <c r="M2745" s="20">
        <v>0.76653</v>
      </c>
      <c r="N2745" s="22">
        <v>0.97667040415881</v>
      </c>
    </row>
    <row r="2746" spans="1:14">
      <c r="A2746" s="1" t="s">
        <v>1442</v>
      </c>
      <c r="B2746" s="13" t="s">
        <v>1443</v>
      </c>
      <c r="C2746" t="s">
        <v>1734</v>
      </c>
      <c r="D2746" s="7" t="s">
        <v>1445</v>
      </c>
      <c r="E2746" s="13" t="s">
        <v>1446</v>
      </c>
      <c r="H2746" t="s">
        <v>1639</v>
      </c>
      <c r="I2746" t="s">
        <v>30</v>
      </c>
      <c r="J2746" s="21" t="s">
        <v>31</v>
      </c>
      <c r="L2746" s="20">
        <v>0.78976</v>
      </c>
      <c r="M2746" s="20">
        <v>0.76453</v>
      </c>
      <c r="N2746" s="22">
        <v>0.968053585899514</v>
      </c>
    </row>
    <row r="2747" spans="1:14">
      <c r="A2747" s="1" t="s">
        <v>1442</v>
      </c>
      <c r="B2747" s="13" t="s">
        <v>1443</v>
      </c>
      <c r="C2747" t="s">
        <v>1734</v>
      </c>
      <c r="D2747" s="7" t="s">
        <v>1445</v>
      </c>
      <c r="E2747" s="13" t="s">
        <v>1446</v>
      </c>
      <c r="H2747" t="s">
        <v>1639</v>
      </c>
      <c r="I2747" t="s">
        <v>30</v>
      </c>
      <c r="J2747" s="21" t="s">
        <v>31</v>
      </c>
      <c r="L2747" s="20">
        <v>0.80059</v>
      </c>
      <c r="M2747" s="20">
        <v>0.78432</v>
      </c>
      <c r="N2747" s="22">
        <v>0.979677487852709</v>
      </c>
    </row>
    <row r="2748" s="18" customFormat="1" spans="1:21">
      <c r="A2748" s="39" t="s">
        <v>1442</v>
      </c>
      <c r="B2748" s="40" t="s">
        <v>1443</v>
      </c>
      <c r="C2748" s="18" t="s">
        <v>1734</v>
      </c>
      <c r="D2748" s="78" t="s">
        <v>1445</v>
      </c>
      <c r="E2748" s="40" t="s">
        <v>1446</v>
      </c>
      <c r="H2748" s="18" t="s">
        <v>1639</v>
      </c>
      <c r="I2748" s="18" t="s">
        <v>30</v>
      </c>
      <c r="J2748" s="43" t="s">
        <v>31</v>
      </c>
      <c r="K2748" s="79"/>
      <c r="L2748" s="42">
        <v>0.81142</v>
      </c>
      <c r="M2748" s="42">
        <v>0.78825</v>
      </c>
      <c r="N2748" s="44">
        <v>0.971445120899164</v>
      </c>
      <c r="O2748" s="45"/>
      <c r="P2748" s="39"/>
      <c r="U2748" s="39"/>
    </row>
    <row r="2749" spans="1:16">
      <c r="A2749" s="1" t="s">
        <v>1067</v>
      </c>
      <c r="B2749" s="13" t="s">
        <v>974</v>
      </c>
      <c r="C2749" t="s">
        <v>1637</v>
      </c>
      <c r="D2749" s="7" t="s">
        <v>1068</v>
      </c>
      <c r="E2749" s="13" t="s">
        <v>936</v>
      </c>
      <c r="F2749">
        <v>67.51</v>
      </c>
      <c r="G2749">
        <v>7.11</v>
      </c>
      <c r="H2749" t="s">
        <v>1639</v>
      </c>
      <c r="I2749" t="s">
        <v>30</v>
      </c>
      <c r="J2749" s="21" t="s">
        <v>31</v>
      </c>
      <c r="L2749" s="20">
        <v>8.7</v>
      </c>
      <c r="M2749" s="20">
        <v>7.2</v>
      </c>
      <c r="N2749" s="22">
        <v>0.827586207</v>
      </c>
      <c r="P2749" s="24"/>
    </row>
    <row r="2750" spans="1:16">
      <c r="A2750" s="1" t="s">
        <v>1067</v>
      </c>
      <c r="B2750" s="13" t="s">
        <v>974</v>
      </c>
      <c r="C2750" t="s">
        <v>1637</v>
      </c>
      <c r="D2750" s="7" t="s">
        <v>1068</v>
      </c>
      <c r="E2750" s="13" t="s">
        <v>936</v>
      </c>
      <c r="F2750">
        <v>67.51</v>
      </c>
      <c r="G2750">
        <v>7.11</v>
      </c>
      <c r="H2750" t="s">
        <v>1639</v>
      </c>
      <c r="I2750" t="s">
        <v>30</v>
      </c>
      <c r="J2750" s="21" t="s">
        <v>31</v>
      </c>
      <c r="L2750" s="20">
        <v>8.8</v>
      </c>
      <c r="M2750" s="20">
        <v>7.5</v>
      </c>
      <c r="N2750" s="22">
        <v>0.852272727</v>
      </c>
      <c r="P2750" s="24"/>
    </row>
    <row r="2751" spans="1:16">
      <c r="A2751" s="1" t="s">
        <v>1067</v>
      </c>
      <c r="B2751" s="13" t="s">
        <v>974</v>
      </c>
      <c r="C2751" t="s">
        <v>1637</v>
      </c>
      <c r="D2751" s="7" t="s">
        <v>1068</v>
      </c>
      <c r="E2751" s="13" t="s">
        <v>936</v>
      </c>
      <c r="F2751">
        <v>67.51</v>
      </c>
      <c r="G2751">
        <v>7.11</v>
      </c>
      <c r="H2751" t="s">
        <v>1639</v>
      </c>
      <c r="I2751" t="s">
        <v>30</v>
      </c>
      <c r="J2751" s="21" t="s">
        <v>31</v>
      </c>
      <c r="L2751" s="20">
        <v>9.7</v>
      </c>
      <c r="M2751" s="20">
        <v>8.5</v>
      </c>
      <c r="N2751" s="22">
        <v>0.87628866</v>
      </c>
      <c r="P2751" s="24"/>
    </row>
    <row r="2752" spans="1:16">
      <c r="A2752" s="1" t="s">
        <v>1067</v>
      </c>
      <c r="B2752" s="13" t="s">
        <v>974</v>
      </c>
      <c r="C2752" t="s">
        <v>1637</v>
      </c>
      <c r="D2752" s="7" t="s">
        <v>1068</v>
      </c>
      <c r="E2752" s="13" t="s">
        <v>936</v>
      </c>
      <c r="F2752">
        <v>67.51</v>
      </c>
      <c r="G2752">
        <v>7.11</v>
      </c>
      <c r="H2752" t="s">
        <v>1639</v>
      </c>
      <c r="I2752" t="s">
        <v>30</v>
      </c>
      <c r="J2752" s="21" t="s">
        <v>31</v>
      </c>
      <c r="L2752" s="20">
        <v>9.9</v>
      </c>
      <c r="M2752" s="20">
        <v>8.7</v>
      </c>
      <c r="N2752" s="22">
        <v>0.878787879</v>
      </c>
      <c r="P2752" s="24"/>
    </row>
    <row r="2753" spans="1:16">
      <c r="A2753" s="1" t="s">
        <v>1067</v>
      </c>
      <c r="B2753" s="13" t="s">
        <v>974</v>
      </c>
      <c r="C2753" t="s">
        <v>1637</v>
      </c>
      <c r="D2753" s="7" t="s">
        <v>1068</v>
      </c>
      <c r="E2753" s="13" t="s">
        <v>936</v>
      </c>
      <c r="F2753">
        <v>67.51</v>
      </c>
      <c r="G2753">
        <v>7.11</v>
      </c>
      <c r="H2753" t="s">
        <v>1639</v>
      </c>
      <c r="I2753" t="s">
        <v>30</v>
      </c>
      <c r="J2753" s="21" t="s">
        <v>31</v>
      </c>
      <c r="L2753" s="20">
        <v>12.3</v>
      </c>
      <c r="M2753" s="20">
        <v>9.8</v>
      </c>
      <c r="N2753" s="22">
        <v>0.796747967</v>
      </c>
      <c r="P2753" s="24"/>
    </row>
    <row r="2754" spans="1:16">
      <c r="A2754" s="1" t="s">
        <v>1067</v>
      </c>
      <c r="B2754" s="13" t="s">
        <v>974</v>
      </c>
      <c r="C2754" t="s">
        <v>1637</v>
      </c>
      <c r="D2754" s="7" t="s">
        <v>1068</v>
      </c>
      <c r="E2754" s="13" t="s">
        <v>936</v>
      </c>
      <c r="F2754">
        <v>67.51</v>
      </c>
      <c r="G2754">
        <v>7.11</v>
      </c>
      <c r="H2754" t="s">
        <v>1639</v>
      </c>
      <c r="I2754" t="s">
        <v>30</v>
      </c>
      <c r="J2754" s="21" t="s">
        <v>31</v>
      </c>
      <c r="L2754" s="20">
        <v>10.9</v>
      </c>
      <c r="M2754" s="20">
        <v>9.8</v>
      </c>
      <c r="N2754" s="22">
        <v>0.899082569</v>
      </c>
      <c r="P2754" s="24"/>
    </row>
    <row r="2755" spans="1:16">
      <c r="A2755" s="1" t="s">
        <v>1067</v>
      </c>
      <c r="B2755" s="13" t="s">
        <v>974</v>
      </c>
      <c r="C2755" t="s">
        <v>1637</v>
      </c>
      <c r="D2755" s="7" t="s">
        <v>1068</v>
      </c>
      <c r="E2755" s="13" t="s">
        <v>936</v>
      </c>
      <c r="F2755">
        <v>67.51</v>
      </c>
      <c r="G2755">
        <v>7.11</v>
      </c>
      <c r="H2755" t="s">
        <v>1639</v>
      </c>
      <c r="I2755" t="s">
        <v>30</v>
      </c>
      <c r="J2755" s="21" t="s">
        <v>31</v>
      </c>
      <c r="L2755" s="20">
        <v>11.2</v>
      </c>
      <c r="M2755" s="20">
        <v>10.4</v>
      </c>
      <c r="N2755" s="22">
        <v>0.928571429</v>
      </c>
      <c r="P2755" s="24"/>
    </row>
    <row r="2756" spans="1:16">
      <c r="A2756" s="1" t="s">
        <v>1067</v>
      </c>
      <c r="B2756" s="13" t="s">
        <v>974</v>
      </c>
      <c r="C2756" t="s">
        <v>1637</v>
      </c>
      <c r="D2756" s="7" t="s">
        <v>1068</v>
      </c>
      <c r="E2756" s="13" t="s">
        <v>936</v>
      </c>
      <c r="F2756">
        <v>67.51</v>
      </c>
      <c r="G2756">
        <v>7.11</v>
      </c>
      <c r="H2756" t="s">
        <v>1639</v>
      </c>
      <c r="I2756" t="s">
        <v>30</v>
      </c>
      <c r="J2756" s="21" t="s">
        <v>31</v>
      </c>
      <c r="L2756" s="20">
        <v>12.1</v>
      </c>
      <c r="M2756" s="20">
        <v>11.1</v>
      </c>
      <c r="N2756" s="22">
        <v>0.917355372</v>
      </c>
      <c r="P2756" s="24"/>
    </row>
    <row r="2757" spans="1:16">
      <c r="A2757" s="1" t="s">
        <v>1067</v>
      </c>
      <c r="B2757" s="13" t="s">
        <v>974</v>
      </c>
      <c r="C2757" t="s">
        <v>1637</v>
      </c>
      <c r="D2757" s="7" t="s">
        <v>1068</v>
      </c>
      <c r="E2757" s="13" t="s">
        <v>936</v>
      </c>
      <c r="F2757">
        <v>67.51</v>
      </c>
      <c r="G2757">
        <v>7.11</v>
      </c>
      <c r="H2757" t="s">
        <v>1639</v>
      </c>
      <c r="I2757" t="s">
        <v>30</v>
      </c>
      <c r="J2757" s="21" t="s">
        <v>31</v>
      </c>
      <c r="L2757" s="20">
        <v>12.5</v>
      </c>
      <c r="M2757" s="20">
        <v>11.5</v>
      </c>
      <c r="N2757" s="22">
        <v>0.92</v>
      </c>
      <c r="P2757" s="24"/>
    </row>
    <row r="2758" spans="1:16">
      <c r="A2758" s="1" t="s">
        <v>1067</v>
      </c>
      <c r="B2758" s="13" t="s">
        <v>974</v>
      </c>
      <c r="C2758" t="s">
        <v>1637</v>
      </c>
      <c r="D2758" s="7" t="s">
        <v>1068</v>
      </c>
      <c r="E2758" s="13" t="s">
        <v>936</v>
      </c>
      <c r="F2758">
        <v>67.51</v>
      </c>
      <c r="G2758">
        <v>7.11</v>
      </c>
      <c r="H2758" t="s">
        <v>1639</v>
      </c>
      <c r="I2758" t="s">
        <v>30</v>
      </c>
      <c r="J2758" s="21" t="s">
        <v>31</v>
      </c>
      <c r="L2758" s="20">
        <v>12.3</v>
      </c>
      <c r="M2758" s="20">
        <v>11.5</v>
      </c>
      <c r="N2758" s="22">
        <v>0.93495935</v>
      </c>
      <c r="P2758" s="24"/>
    </row>
    <row r="2759" spans="1:16">
      <c r="A2759" s="1" t="s">
        <v>1067</v>
      </c>
      <c r="B2759" s="13" t="s">
        <v>974</v>
      </c>
      <c r="C2759" t="s">
        <v>1637</v>
      </c>
      <c r="D2759" s="7" t="s">
        <v>1068</v>
      </c>
      <c r="E2759" s="13" t="s">
        <v>936</v>
      </c>
      <c r="F2759">
        <v>67.51</v>
      </c>
      <c r="G2759">
        <v>7.11</v>
      </c>
      <c r="H2759" t="s">
        <v>1639</v>
      </c>
      <c r="I2759" t="s">
        <v>30</v>
      </c>
      <c r="J2759" s="21" t="s">
        <v>31</v>
      </c>
      <c r="L2759" s="20">
        <v>12.9</v>
      </c>
      <c r="M2759" s="20">
        <v>12.1</v>
      </c>
      <c r="N2759" s="22">
        <v>0.937984496</v>
      </c>
      <c r="P2759" s="24"/>
    </row>
    <row r="2760" spans="1:16">
      <c r="A2760" s="1" t="s">
        <v>1067</v>
      </c>
      <c r="B2760" s="13" t="s">
        <v>974</v>
      </c>
      <c r="C2760" t="s">
        <v>1637</v>
      </c>
      <c r="D2760" s="7" t="s">
        <v>1068</v>
      </c>
      <c r="E2760" s="13" t="s">
        <v>936</v>
      </c>
      <c r="F2760">
        <v>67.51</v>
      </c>
      <c r="G2760">
        <v>7.11</v>
      </c>
      <c r="H2760" t="s">
        <v>1639</v>
      </c>
      <c r="I2760" t="s">
        <v>30</v>
      </c>
      <c r="J2760" s="21" t="s">
        <v>31</v>
      </c>
      <c r="L2760" s="20">
        <v>13.3</v>
      </c>
      <c r="M2760" s="20">
        <v>12.4</v>
      </c>
      <c r="N2760" s="22">
        <v>0.932330827</v>
      </c>
      <c r="P2760" s="24"/>
    </row>
    <row r="2761" spans="1:16">
      <c r="A2761" s="1" t="s">
        <v>1067</v>
      </c>
      <c r="B2761" s="13" t="s">
        <v>974</v>
      </c>
      <c r="C2761" t="s">
        <v>1637</v>
      </c>
      <c r="D2761" s="7" t="s">
        <v>1068</v>
      </c>
      <c r="E2761" s="13" t="s">
        <v>936</v>
      </c>
      <c r="F2761">
        <v>67.51</v>
      </c>
      <c r="G2761">
        <v>7.11</v>
      </c>
      <c r="H2761" t="s">
        <v>1639</v>
      </c>
      <c r="I2761" t="s">
        <v>30</v>
      </c>
      <c r="J2761" s="21" t="s">
        <v>31</v>
      </c>
      <c r="L2761" s="20">
        <v>13</v>
      </c>
      <c r="M2761" s="20">
        <v>12.5</v>
      </c>
      <c r="N2761" s="22">
        <v>0.961538462</v>
      </c>
      <c r="P2761" s="24"/>
    </row>
    <row r="2762" spans="1:16">
      <c r="A2762" s="1" t="s">
        <v>1067</v>
      </c>
      <c r="B2762" s="13" t="s">
        <v>974</v>
      </c>
      <c r="C2762" t="s">
        <v>1637</v>
      </c>
      <c r="D2762" s="7" t="s">
        <v>1068</v>
      </c>
      <c r="E2762" s="13" t="s">
        <v>936</v>
      </c>
      <c r="F2762">
        <v>67.51</v>
      </c>
      <c r="G2762">
        <v>7.11</v>
      </c>
      <c r="H2762" t="s">
        <v>1639</v>
      </c>
      <c r="I2762" t="s">
        <v>30</v>
      </c>
      <c r="J2762" s="21" t="s">
        <v>31</v>
      </c>
      <c r="L2762" s="20">
        <v>13.7</v>
      </c>
      <c r="M2762" s="20">
        <v>13</v>
      </c>
      <c r="N2762" s="22">
        <v>0.948905109</v>
      </c>
      <c r="P2762" s="24"/>
    </row>
    <row r="2763" spans="1:16">
      <c r="A2763" s="1" t="s">
        <v>1067</v>
      </c>
      <c r="B2763" s="13" t="s">
        <v>974</v>
      </c>
      <c r="C2763" t="s">
        <v>1637</v>
      </c>
      <c r="D2763" s="7" t="s">
        <v>1068</v>
      </c>
      <c r="E2763" s="13" t="s">
        <v>936</v>
      </c>
      <c r="F2763">
        <v>67.51</v>
      </c>
      <c r="G2763">
        <v>7.11</v>
      </c>
      <c r="H2763" t="s">
        <v>1639</v>
      </c>
      <c r="I2763" t="s">
        <v>30</v>
      </c>
      <c r="J2763" s="21" t="s">
        <v>31</v>
      </c>
      <c r="L2763" s="20">
        <v>13.6</v>
      </c>
      <c r="M2763" s="20">
        <v>13</v>
      </c>
      <c r="N2763" s="22">
        <v>0.955882353</v>
      </c>
      <c r="P2763" s="24"/>
    </row>
    <row r="2764" spans="1:16">
      <c r="A2764" s="1" t="s">
        <v>1067</v>
      </c>
      <c r="B2764" s="13" t="s">
        <v>974</v>
      </c>
      <c r="C2764" t="s">
        <v>1637</v>
      </c>
      <c r="D2764" s="7" t="s">
        <v>1068</v>
      </c>
      <c r="E2764" s="13" t="s">
        <v>936</v>
      </c>
      <c r="F2764">
        <v>67.51</v>
      </c>
      <c r="G2764">
        <v>7.11</v>
      </c>
      <c r="H2764" t="s">
        <v>1639</v>
      </c>
      <c r="I2764" t="s">
        <v>30</v>
      </c>
      <c r="J2764" s="21" t="s">
        <v>31</v>
      </c>
      <c r="L2764" s="20">
        <v>13.8</v>
      </c>
      <c r="M2764" s="20">
        <v>13.2</v>
      </c>
      <c r="N2764" s="22">
        <v>0.956521739</v>
      </c>
      <c r="P2764" s="24"/>
    </row>
    <row r="2765" spans="1:16">
      <c r="A2765" s="1" t="s">
        <v>1067</v>
      </c>
      <c r="B2765" s="13" t="s">
        <v>974</v>
      </c>
      <c r="C2765" t="s">
        <v>1637</v>
      </c>
      <c r="D2765" s="7" t="s">
        <v>1068</v>
      </c>
      <c r="E2765" s="13" t="s">
        <v>936</v>
      </c>
      <c r="F2765">
        <v>67.51</v>
      </c>
      <c r="G2765">
        <v>7.11</v>
      </c>
      <c r="H2765" t="s">
        <v>1639</v>
      </c>
      <c r="I2765" t="s">
        <v>30</v>
      </c>
      <c r="J2765" s="21" t="s">
        <v>31</v>
      </c>
      <c r="L2765" s="20">
        <v>14.8</v>
      </c>
      <c r="M2765" s="20">
        <v>14.2</v>
      </c>
      <c r="N2765" s="22">
        <v>0.959459459</v>
      </c>
      <c r="P2765" s="24"/>
    </row>
    <row r="2766" spans="1:16">
      <c r="A2766" s="1" t="s">
        <v>1067</v>
      </c>
      <c r="B2766" s="13" t="s">
        <v>974</v>
      </c>
      <c r="C2766" t="s">
        <v>1637</v>
      </c>
      <c r="D2766" s="7" t="s">
        <v>1068</v>
      </c>
      <c r="E2766" s="13" t="s">
        <v>936</v>
      </c>
      <c r="F2766">
        <v>67.51</v>
      </c>
      <c r="G2766">
        <v>7.11</v>
      </c>
      <c r="H2766" t="s">
        <v>1639</v>
      </c>
      <c r="I2766" t="s">
        <v>30</v>
      </c>
      <c r="J2766" s="21" t="s">
        <v>31</v>
      </c>
      <c r="L2766" s="20">
        <v>16.3</v>
      </c>
      <c r="M2766" s="20">
        <v>14.7</v>
      </c>
      <c r="N2766" s="22">
        <v>0.901840491</v>
      </c>
      <c r="P2766" s="24"/>
    </row>
    <row r="2767" spans="1:16">
      <c r="A2767" s="1" t="s">
        <v>1067</v>
      </c>
      <c r="B2767" s="13" t="s">
        <v>974</v>
      </c>
      <c r="C2767" t="s">
        <v>1637</v>
      </c>
      <c r="D2767" s="7" t="s">
        <v>1068</v>
      </c>
      <c r="E2767" s="13" t="s">
        <v>936</v>
      </c>
      <c r="F2767">
        <v>67.51</v>
      </c>
      <c r="G2767">
        <v>7.11</v>
      </c>
      <c r="H2767" t="s">
        <v>1639</v>
      </c>
      <c r="I2767" t="s">
        <v>30</v>
      </c>
      <c r="J2767" s="21" t="s">
        <v>31</v>
      </c>
      <c r="L2767" s="20">
        <v>15.5</v>
      </c>
      <c r="M2767" s="20">
        <v>14.8</v>
      </c>
      <c r="N2767" s="22">
        <v>0.95483871</v>
      </c>
      <c r="P2767" s="24"/>
    </row>
    <row r="2768" spans="1:16">
      <c r="A2768" s="1" t="s">
        <v>1067</v>
      </c>
      <c r="B2768" s="13" t="s">
        <v>974</v>
      </c>
      <c r="C2768" t="s">
        <v>1637</v>
      </c>
      <c r="D2768" s="7" t="s">
        <v>1068</v>
      </c>
      <c r="E2768" s="13" t="s">
        <v>936</v>
      </c>
      <c r="F2768">
        <v>67.51</v>
      </c>
      <c r="G2768">
        <v>7.11</v>
      </c>
      <c r="H2768" t="s">
        <v>1639</v>
      </c>
      <c r="I2768" t="s">
        <v>30</v>
      </c>
      <c r="J2768" s="21" t="s">
        <v>31</v>
      </c>
      <c r="L2768" s="20">
        <v>16.1</v>
      </c>
      <c r="M2768" s="20">
        <v>15</v>
      </c>
      <c r="N2768" s="22">
        <v>0.931677019</v>
      </c>
      <c r="P2768" s="24"/>
    </row>
    <row r="2769" spans="1:16">
      <c r="A2769" s="1" t="s">
        <v>1067</v>
      </c>
      <c r="B2769" s="13" t="s">
        <v>974</v>
      </c>
      <c r="C2769" t="s">
        <v>1637</v>
      </c>
      <c r="D2769" s="7" t="s">
        <v>1068</v>
      </c>
      <c r="E2769" s="13" t="s">
        <v>936</v>
      </c>
      <c r="F2769">
        <v>67.51</v>
      </c>
      <c r="G2769">
        <v>7.11</v>
      </c>
      <c r="H2769" t="s">
        <v>1639</v>
      </c>
      <c r="I2769" t="s">
        <v>30</v>
      </c>
      <c r="J2769" s="21" t="s">
        <v>31</v>
      </c>
      <c r="L2769" s="20">
        <v>18.3</v>
      </c>
      <c r="M2769" s="20">
        <v>16.5</v>
      </c>
      <c r="N2769" s="22">
        <v>0.901639344</v>
      </c>
      <c r="P2769" s="24"/>
    </row>
    <row r="2770" spans="1:16">
      <c r="A2770" s="1" t="s">
        <v>1067</v>
      </c>
      <c r="B2770" s="13" t="s">
        <v>974</v>
      </c>
      <c r="C2770" t="s">
        <v>1637</v>
      </c>
      <c r="D2770" s="7" t="s">
        <v>1068</v>
      </c>
      <c r="E2770" s="13" t="s">
        <v>936</v>
      </c>
      <c r="F2770">
        <v>67.51</v>
      </c>
      <c r="G2770">
        <v>7.11</v>
      </c>
      <c r="H2770" t="s">
        <v>1639</v>
      </c>
      <c r="I2770" t="s">
        <v>30</v>
      </c>
      <c r="J2770" s="21" t="s">
        <v>31</v>
      </c>
      <c r="L2770" s="20">
        <v>16.7</v>
      </c>
      <c r="M2770" s="20">
        <v>15.9</v>
      </c>
      <c r="N2770" s="22">
        <v>0.952095808</v>
      </c>
      <c r="P2770" s="24"/>
    </row>
    <row r="2771" spans="1:16">
      <c r="A2771" s="1" t="s">
        <v>1067</v>
      </c>
      <c r="B2771" s="13" t="s">
        <v>974</v>
      </c>
      <c r="C2771" t="s">
        <v>1637</v>
      </c>
      <c r="D2771" s="7" t="s">
        <v>1068</v>
      </c>
      <c r="E2771" s="13" t="s">
        <v>936</v>
      </c>
      <c r="F2771">
        <v>67.51</v>
      </c>
      <c r="G2771">
        <v>7.11</v>
      </c>
      <c r="H2771" t="s">
        <v>1639</v>
      </c>
      <c r="I2771" t="s">
        <v>30</v>
      </c>
      <c r="J2771" s="21" t="s">
        <v>31</v>
      </c>
      <c r="L2771" s="20">
        <v>18.1</v>
      </c>
      <c r="M2771" s="20">
        <v>16.2</v>
      </c>
      <c r="N2771" s="22">
        <v>0.895027624</v>
      </c>
      <c r="P2771" s="24"/>
    </row>
    <row r="2772" spans="1:16">
      <c r="A2772" s="1" t="s">
        <v>1067</v>
      </c>
      <c r="B2772" s="13" t="s">
        <v>974</v>
      </c>
      <c r="C2772" t="s">
        <v>1637</v>
      </c>
      <c r="D2772" s="7" t="s">
        <v>1068</v>
      </c>
      <c r="E2772" s="13" t="s">
        <v>936</v>
      </c>
      <c r="F2772">
        <v>67.51</v>
      </c>
      <c r="G2772">
        <v>7.11</v>
      </c>
      <c r="H2772" t="s">
        <v>1639</v>
      </c>
      <c r="I2772" t="s">
        <v>30</v>
      </c>
      <c r="J2772" s="21" t="s">
        <v>31</v>
      </c>
      <c r="L2772" s="20">
        <v>18.2</v>
      </c>
      <c r="M2772" s="20">
        <v>16.7</v>
      </c>
      <c r="N2772" s="22">
        <v>0.917582418</v>
      </c>
      <c r="P2772" s="24"/>
    </row>
    <row r="2773" spans="1:16">
      <c r="A2773" s="1" t="s">
        <v>1067</v>
      </c>
      <c r="B2773" s="13" t="s">
        <v>974</v>
      </c>
      <c r="C2773" t="s">
        <v>1637</v>
      </c>
      <c r="D2773" s="7" t="s">
        <v>1068</v>
      </c>
      <c r="E2773" s="13" t="s">
        <v>936</v>
      </c>
      <c r="F2773">
        <v>67.51</v>
      </c>
      <c r="G2773">
        <v>7.11</v>
      </c>
      <c r="H2773" t="s">
        <v>1639</v>
      </c>
      <c r="I2773" t="s">
        <v>30</v>
      </c>
      <c r="J2773" s="21" t="s">
        <v>31</v>
      </c>
      <c r="L2773" s="20">
        <v>18.5</v>
      </c>
      <c r="M2773" s="20">
        <v>17.2</v>
      </c>
      <c r="N2773" s="22">
        <v>0.92972973</v>
      </c>
      <c r="P2773" s="24"/>
    </row>
    <row r="2774" spans="1:16">
      <c r="A2774" s="1" t="s">
        <v>1067</v>
      </c>
      <c r="B2774" s="13" t="s">
        <v>974</v>
      </c>
      <c r="C2774" t="s">
        <v>1637</v>
      </c>
      <c r="D2774" s="7" t="s">
        <v>1068</v>
      </c>
      <c r="E2774" s="13" t="s">
        <v>936</v>
      </c>
      <c r="F2774">
        <v>67.51</v>
      </c>
      <c r="G2774">
        <v>7.11</v>
      </c>
      <c r="H2774" t="s">
        <v>1639</v>
      </c>
      <c r="I2774" t="s">
        <v>30</v>
      </c>
      <c r="J2774" s="21" t="s">
        <v>31</v>
      </c>
      <c r="L2774" s="20">
        <v>19.7</v>
      </c>
      <c r="M2774" s="20">
        <v>17.9</v>
      </c>
      <c r="N2774" s="22">
        <v>0.908629442</v>
      </c>
      <c r="P2774" s="24"/>
    </row>
    <row r="2775" spans="1:16">
      <c r="A2775" s="1" t="s">
        <v>1067</v>
      </c>
      <c r="B2775" s="13" t="s">
        <v>974</v>
      </c>
      <c r="C2775" t="s">
        <v>1637</v>
      </c>
      <c r="D2775" s="7" t="s">
        <v>1068</v>
      </c>
      <c r="E2775" s="13" t="s">
        <v>936</v>
      </c>
      <c r="F2775">
        <v>67.51</v>
      </c>
      <c r="G2775">
        <v>7.11</v>
      </c>
      <c r="H2775" t="s">
        <v>1639</v>
      </c>
      <c r="I2775" t="s">
        <v>30</v>
      </c>
      <c r="J2775" s="21" t="s">
        <v>31</v>
      </c>
      <c r="L2775" s="20">
        <v>18.7</v>
      </c>
      <c r="M2775" s="20">
        <v>18.3</v>
      </c>
      <c r="N2775" s="22">
        <v>0.978609626</v>
      </c>
      <c r="P2775" s="24"/>
    </row>
    <row r="2776" spans="1:16">
      <c r="A2776" s="1" t="s">
        <v>1067</v>
      </c>
      <c r="B2776" s="13" t="s">
        <v>974</v>
      </c>
      <c r="C2776" t="s">
        <v>1637</v>
      </c>
      <c r="D2776" s="7" t="s">
        <v>1068</v>
      </c>
      <c r="E2776" s="13" t="s">
        <v>936</v>
      </c>
      <c r="F2776">
        <v>67.51</v>
      </c>
      <c r="G2776">
        <v>7.11</v>
      </c>
      <c r="H2776" t="s">
        <v>1639</v>
      </c>
      <c r="I2776" t="s">
        <v>30</v>
      </c>
      <c r="J2776" s="21" t="s">
        <v>31</v>
      </c>
      <c r="L2776" s="20">
        <v>20.1</v>
      </c>
      <c r="M2776" s="20">
        <v>18.3</v>
      </c>
      <c r="N2776" s="22">
        <v>0.910447761</v>
      </c>
      <c r="P2776" s="24"/>
    </row>
    <row r="2777" spans="1:16">
      <c r="A2777" s="1" t="s">
        <v>1067</v>
      </c>
      <c r="B2777" s="13" t="s">
        <v>974</v>
      </c>
      <c r="C2777" t="s">
        <v>1637</v>
      </c>
      <c r="D2777" s="7" t="s">
        <v>1068</v>
      </c>
      <c r="E2777" s="13" t="s">
        <v>936</v>
      </c>
      <c r="F2777">
        <v>67.51</v>
      </c>
      <c r="G2777">
        <v>7.11</v>
      </c>
      <c r="H2777" t="s">
        <v>1639</v>
      </c>
      <c r="I2777" t="s">
        <v>30</v>
      </c>
      <c r="J2777" s="21" t="s">
        <v>31</v>
      </c>
      <c r="L2777" s="20">
        <v>21.5</v>
      </c>
      <c r="M2777" s="20">
        <v>19</v>
      </c>
      <c r="N2777" s="22">
        <v>0.88372093</v>
      </c>
      <c r="P2777" s="24"/>
    </row>
    <row r="2778" spans="1:16">
      <c r="A2778" s="1" t="s">
        <v>1067</v>
      </c>
      <c r="B2778" s="13" t="s">
        <v>974</v>
      </c>
      <c r="C2778" t="s">
        <v>1637</v>
      </c>
      <c r="D2778" s="7" t="s">
        <v>1068</v>
      </c>
      <c r="E2778" s="13" t="s">
        <v>936</v>
      </c>
      <c r="F2778">
        <v>67.51</v>
      </c>
      <c r="G2778">
        <v>7.11</v>
      </c>
      <c r="H2778" t="s">
        <v>1639</v>
      </c>
      <c r="I2778" t="s">
        <v>30</v>
      </c>
      <c r="J2778" s="21" t="s">
        <v>31</v>
      </c>
      <c r="L2778" s="20">
        <v>20.9</v>
      </c>
      <c r="M2778" s="20">
        <v>19.5</v>
      </c>
      <c r="N2778" s="22">
        <v>0.933014354</v>
      </c>
      <c r="P2778" s="24"/>
    </row>
    <row r="2779" spans="1:16">
      <c r="A2779" s="1" t="s">
        <v>1067</v>
      </c>
      <c r="B2779" s="13" t="s">
        <v>974</v>
      </c>
      <c r="C2779" t="s">
        <v>1637</v>
      </c>
      <c r="D2779" s="7" t="s">
        <v>1068</v>
      </c>
      <c r="E2779" s="13" t="s">
        <v>936</v>
      </c>
      <c r="F2779">
        <v>67.51</v>
      </c>
      <c r="G2779">
        <v>7.11</v>
      </c>
      <c r="H2779" t="s">
        <v>1639</v>
      </c>
      <c r="I2779" t="s">
        <v>30</v>
      </c>
      <c r="J2779" s="21" t="s">
        <v>31</v>
      </c>
      <c r="L2779" s="20">
        <v>21.1</v>
      </c>
      <c r="M2779" s="20">
        <v>21</v>
      </c>
      <c r="N2779" s="22">
        <v>0.995260664</v>
      </c>
      <c r="P2779" s="24"/>
    </row>
    <row r="2780" spans="1:16">
      <c r="A2780" s="1" t="s">
        <v>1067</v>
      </c>
      <c r="B2780" s="13" t="s">
        <v>974</v>
      </c>
      <c r="C2780" t="s">
        <v>1637</v>
      </c>
      <c r="D2780" s="7" t="s">
        <v>1068</v>
      </c>
      <c r="E2780" s="13" t="s">
        <v>936</v>
      </c>
      <c r="F2780">
        <v>67.51</v>
      </c>
      <c r="G2780">
        <v>7.11</v>
      </c>
      <c r="H2780" t="s">
        <v>1639</v>
      </c>
      <c r="I2780" t="s">
        <v>30</v>
      </c>
      <c r="J2780" s="21" t="s">
        <v>31</v>
      </c>
      <c r="L2780" s="20">
        <v>23.4</v>
      </c>
      <c r="M2780" s="20">
        <v>21.5</v>
      </c>
      <c r="N2780" s="22">
        <v>0.918803419</v>
      </c>
      <c r="P2780" s="24"/>
    </row>
    <row r="2781" spans="1:16">
      <c r="A2781" s="1" t="s">
        <v>1067</v>
      </c>
      <c r="B2781" s="13" t="s">
        <v>974</v>
      </c>
      <c r="C2781" t="s">
        <v>1637</v>
      </c>
      <c r="D2781" s="7" t="s">
        <v>1068</v>
      </c>
      <c r="E2781" s="13" t="s">
        <v>936</v>
      </c>
      <c r="F2781">
        <v>67.51</v>
      </c>
      <c r="G2781">
        <v>7.11</v>
      </c>
      <c r="H2781" t="s">
        <v>1639</v>
      </c>
      <c r="I2781" t="s">
        <v>30</v>
      </c>
      <c r="J2781" s="21" t="s">
        <v>31</v>
      </c>
      <c r="L2781" s="20">
        <v>24.6</v>
      </c>
      <c r="M2781" s="20">
        <v>23.3</v>
      </c>
      <c r="N2781" s="22">
        <v>0.947154472</v>
      </c>
      <c r="P2781" s="24"/>
    </row>
    <row r="2782" s="18" customFormat="1" spans="1:21">
      <c r="A2782" s="39" t="s">
        <v>1067</v>
      </c>
      <c r="B2782" s="40" t="s">
        <v>974</v>
      </c>
      <c r="C2782" s="18" t="s">
        <v>1637</v>
      </c>
      <c r="D2782" s="78" t="s">
        <v>1068</v>
      </c>
      <c r="E2782" s="80" t="s">
        <v>936</v>
      </c>
      <c r="F2782" s="18">
        <v>67.51</v>
      </c>
      <c r="G2782" s="18">
        <v>7.11</v>
      </c>
      <c r="H2782" s="18" t="s">
        <v>1639</v>
      </c>
      <c r="I2782" s="18" t="s">
        <v>30</v>
      </c>
      <c r="J2782" s="43" t="s">
        <v>31</v>
      </c>
      <c r="K2782" s="79"/>
      <c r="L2782" s="42">
        <v>25.9</v>
      </c>
      <c r="M2782" s="42">
        <v>24.4</v>
      </c>
      <c r="N2782" s="44">
        <v>0.942084942</v>
      </c>
      <c r="O2782" s="45"/>
      <c r="P2782" s="46"/>
      <c r="U2782" s="39"/>
    </row>
    <row r="2783" spans="1:16">
      <c r="A2783" s="1" t="s">
        <v>1735</v>
      </c>
      <c r="B2783" s="13" t="s">
        <v>1736</v>
      </c>
      <c r="D2783" s="7" t="s">
        <v>1737</v>
      </c>
      <c r="E2783" s="13" t="s">
        <v>1738</v>
      </c>
      <c r="H2783" t="s">
        <v>1639</v>
      </c>
      <c r="I2783" t="s">
        <v>30</v>
      </c>
      <c r="J2783" s="21" t="s">
        <v>31</v>
      </c>
      <c r="L2783" s="20">
        <v>0.26</v>
      </c>
      <c r="M2783" s="20">
        <v>0.2</v>
      </c>
      <c r="N2783" s="22">
        <v>0.739535593</v>
      </c>
      <c r="P2783" s="82"/>
    </row>
    <row r="2784" spans="1:14">
      <c r="A2784" s="1" t="s">
        <v>1735</v>
      </c>
      <c r="B2784" s="13" t="s">
        <v>1736</v>
      </c>
      <c r="D2784" s="7" t="s">
        <v>1737</v>
      </c>
      <c r="E2784" s="13" t="s">
        <v>1738</v>
      </c>
      <c r="H2784" t="s">
        <v>1639</v>
      </c>
      <c r="I2784" t="s">
        <v>30</v>
      </c>
      <c r="J2784" s="21" t="s">
        <v>31</v>
      </c>
      <c r="L2784" s="20">
        <v>0.29</v>
      </c>
      <c r="M2784" s="20">
        <v>0.2</v>
      </c>
      <c r="N2784" s="22">
        <v>0.863742864</v>
      </c>
    </row>
    <row r="2785" spans="1:14">
      <c r="A2785" s="1" t="s">
        <v>1735</v>
      </c>
      <c r="B2785" s="13" t="s">
        <v>1736</v>
      </c>
      <c r="D2785" s="7" t="s">
        <v>1737</v>
      </c>
      <c r="E2785" s="13" t="s">
        <v>1738</v>
      </c>
      <c r="H2785" t="s">
        <v>1639</v>
      </c>
      <c r="I2785" t="s">
        <v>30</v>
      </c>
      <c r="J2785" s="21" t="s">
        <v>31</v>
      </c>
      <c r="L2785" s="20">
        <v>0.32</v>
      </c>
      <c r="M2785" s="20">
        <v>0.3</v>
      </c>
      <c r="N2785" s="22">
        <v>0.853775671</v>
      </c>
    </row>
    <row r="2786" spans="1:14">
      <c r="A2786" s="1" t="s">
        <v>1735</v>
      </c>
      <c r="B2786" s="13" t="s">
        <v>1736</v>
      </c>
      <c r="D2786" s="7" t="s">
        <v>1737</v>
      </c>
      <c r="E2786" s="13" t="s">
        <v>1738</v>
      </c>
      <c r="H2786" t="s">
        <v>1639</v>
      </c>
      <c r="I2786" t="s">
        <v>30</v>
      </c>
      <c r="J2786" s="21" t="s">
        <v>31</v>
      </c>
      <c r="L2786" s="20">
        <v>0.27</v>
      </c>
      <c r="M2786" s="20">
        <v>0.2</v>
      </c>
      <c r="N2786" s="22">
        <v>0.918048521</v>
      </c>
    </row>
    <row r="2787" spans="1:14">
      <c r="A2787" s="1" t="s">
        <v>1735</v>
      </c>
      <c r="B2787" s="13" t="s">
        <v>1736</v>
      </c>
      <c r="D2787" s="7" t="s">
        <v>1737</v>
      </c>
      <c r="E2787" s="13" t="s">
        <v>1738</v>
      </c>
      <c r="H2787" t="s">
        <v>1639</v>
      </c>
      <c r="I2787" t="s">
        <v>30</v>
      </c>
      <c r="J2787" s="21" t="s">
        <v>31</v>
      </c>
      <c r="L2787" s="20">
        <v>0.26</v>
      </c>
      <c r="M2787" s="20">
        <v>0.2</v>
      </c>
      <c r="N2787" s="22">
        <v>0.916116202</v>
      </c>
    </row>
    <row r="2788" spans="1:14">
      <c r="A2788" s="1" t="s">
        <v>1735</v>
      </c>
      <c r="B2788" s="13" t="s">
        <v>1736</v>
      </c>
      <c r="D2788" s="7" t="s">
        <v>1737</v>
      </c>
      <c r="E2788" s="13" t="s">
        <v>1738</v>
      </c>
      <c r="H2788" t="s">
        <v>1639</v>
      </c>
      <c r="I2788" t="s">
        <v>30</v>
      </c>
      <c r="J2788" s="21" t="s">
        <v>31</v>
      </c>
      <c r="L2788" s="20">
        <v>0.28</v>
      </c>
      <c r="M2788" s="20">
        <v>0.2</v>
      </c>
      <c r="N2788" s="22">
        <v>0.866877426</v>
      </c>
    </row>
    <row r="2789" spans="1:14">
      <c r="A2789" s="1" t="s">
        <v>1735</v>
      </c>
      <c r="B2789" s="13" t="s">
        <v>1736</v>
      </c>
      <c r="D2789" s="7" t="s">
        <v>1737</v>
      </c>
      <c r="E2789" s="13" t="s">
        <v>1738</v>
      </c>
      <c r="H2789" t="s">
        <v>1639</v>
      </c>
      <c r="I2789" t="s">
        <v>30</v>
      </c>
      <c r="J2789" s="21" t="s">
        <v>31</v>
      </c>
      <c r="L2789" s="20">
        <v>0.25</v>
      </c>
      <c r="M2789" s="20">
        <v>0.2</v>
      </c>
      <c r="N2789" s="22">
        <v>0.735130082</v>
      </c>
    </row>
    <row r="2790" spans="1:14">
      <c r="A2790" s="1" t="s">
        <v>1735</v>
      </c>
      <c r="B2790" s="13" t="s">
        <v>1736</v>
      </c>
      <c r="D2790" s="7" t="s">
        <v>1737</v>
      </c>
      <c r="E2790" s="13" t="s">
        <v>1738</v>
      </c>
      <c r="H2790" t="s">
        <v>1639</v>
      </c>
      <c r="I2790" t="s">
        <v>30</v>
      </c>
      <c r="J2790" s="21" t="s">
        <v>31</v>
      </c>
      <c r="L2790" s="20">
        <v>0.32</v>
      </c>
      <c r="M2790" s="20">
        <v>0.2</v>
      </c>
      <c r="N2790" s="22">
        <v>0.770696723</v>
      </c>
    </row>
    <row r="2791" spans="1:14">
      <c r="A2791" s="1" t="s">
        <v>1735</v>
      </c>
      <c r="B2791" s="13" t="s">
        <v>1736</v>
      </c>
      <c r="D2791" s="7" t="s">
        <v>1737</v>
      </c>
      <c r="E2791" s="13" t="s">
        <v>1738</v>
      </c>
      <c r="H2791" t="s">
        <v>1639</v>
      </c>
      <c r="I2791" t="s">
        <v>30</v>
      </c>
      <c r="J2791" s="21" t="s">
        <v>31</v>
      </c>
      <c r="L2791" s="20">
        <v>0.39</v>
      </c>
      <c r="M2791" s="20">
        <v>0.4</v>
      </c>
      <c r="N2791" s="22">
        <v>0.943521995</v>
      </c>
    </row>
    <row r="2792" spans="1:14">
      <c r="A2792" s="1" t="s">
        <v>1735</v>
      </c>
      <c r="B2792" s="13" t="s">
        <v>1736</v>
      </c>
      <c r="D2792" s="7" t="s">
        <v>1737</v>
      </c>
      <c r="E2792" s="13" t="s">
        <v>1738</v>
      </c>
      <c r="H2792" t="s">
        <v>1639</v>
      </c>
      <c r="I2792" t="s">
        <v>30</v>
      </c>
      <c r="J2792" s="21" t="s">
        <v>31</v>
      </c>
      <c r="L2792" s="20">
        <v>0.4</v>
      </c>
      <c r="M2792" s="20">
        <v>0.4</v>
      </c>
      <c r="N2792" s="22">
        <v>0.918990448</v>
      </c>
    </row>
    <row r="2793" spans="1:14">
      <c r="A2793" s="1" t="s">
        <v>1735</v>
      </c>
      <c r="B2793" s="13" t="s">
        <v>1736</v>
      </c>
      <c r="D2793" s="7" t="s">
        <v>1737</v>
      </c>
      <c r="E2793" s="13" t="s">
        <v>1738</v>
      </c>
      <c r="H2793" t="s">
        <v>1639</v>
      </c>
      <c r="I2793" t="s">
        <v>30</v>
      </c>
      <c r="J2793" s="21" t="s">
        <v>31</v>
      </c>
      <c r="L2793" s="20">
        <v>0.38</v>
      </c>
      <c r="M2793" s="20">
        <v>0.4</v>
      </c>
      <c r="N2793" s="22">
        <v>0.937408035</v>
      </c>
    </row>
    <row r="2794" spans="1:14">
      <c r="A2794" s="1" t="s">
        <v>1735</v>
      </c>
      <c r="B2794" s="13" t="s">
        <v>1736</v>
      </c>
      <c r="D2794" s="7" t="s">
        <v>1737</v>
      </c>
      <c r="E2794" s="13" t="s">
        <v>1738</v>
      </c>
      <c r="H2794" t="s">
        <v>1639</v>
      </c>
      <c r="I2794" t="s">
        <v>30</v>
      </c>
      <c r="J2794" s="21" t="s">
        <v>31</v>
      </c>
      <c r="L2794" s="20">
        <v>0.39</v>
      </c>
      <c r="M2794" s="20">
        <v>0.4</v>
      </c>
      <c r="N2794" s="22">
        <v>0.951452159</v>
      </c>
    </row>
    <row r="2795" spans="1:14">
      <c r="A2795" s="1" t="s">
        <v>1735</v>
      </c>
      <c r="B2795" s="13" t="s">
        <v>1736</v>
      </c>
      <c r="D2795" s="7" t="s">
        <v>1737</v>
      </c>
      <c r="E2795" s="13" t="s">
        <v>1738</v>
      </c>
      <c r="H2795" t="s">
        <v>1639</v>
      </c>
      <c r="I2795" t="s">
        <v>30</v>
      </c>
      <c r="J2795" s="21" t="s">
        <v>31</v>
      </c>
      <c r="L2795" s="20">
        <v>0.4</v>
      </c>
      <c r="M2795" s="20">
        <v>0.4</v>
      </c>
      <c r="N2795" s="22">
        <v>0.987796933</v>
      </c>
    </row>
    <row r="2796" spans="1:14">
      <c r="A2796" s="1" t="s">
        <v>1735</v>
      </c>
      <c r="B2796" s="13" t="s">
        <v>1736</v>
      </c>
      <c r="D2796" s="7" t="s">
        <v>1737</v>
      </c>
      <c r="E2796" s="13" t="s">
        <v>1738</v>
      </c>
      <c r="H2796" t="s">
        <v>1639</v>
      </c>
      <c r="I2796" t="s">
        <v>30</v>
      </c>
      <c r="J2796" s="21" t="s">
        <v>31</v>
      </c>
      <c r="L2796" s="20">
        <v>0.43</v>
      </c>
      <c r="M2796" s="20">
        <v>0.4</v>
      </c>
      <c r="N2796" s="22">
        <v>0.916813939</v>
      </c>
    </row>
    <row r="2797" spans="1:14">
      <c r="A2797" s="1" t="s">
        <v>1735</v>
      </c>
      <c r="B2797" s="13" t="s">
        <v>1736</v>
      </c>
      <c r="D2797" s="7" t="s">
        <v>1737</v>
      </c>
      <c r="E2797" s="13" t="s">
        <v>1738</v>
      </c>
      <c r="H2797" t="s">
        <v>1639</v>
      </c>
      <c r="I2797" t="s">
        <v>30</v>
      </c>
      <c r="J2797" s="21" t="s">
        <v>31</v>
      </c>
      <c r="L2797" s="20">
        <v>0.35</v>
      </c>
      <c r="M2797" s="20">
        <v>0.3</v>
      </c>
      <c r="N2797" s="22">
        <v>0.974852343</v>
      </c>
    </row>
    <row r="2798" spans="1:14">
      <c r="A2798" s="1" t="s">
        <v>1735</v>
      </c>
      <c r="B2798" s="13" t="s">
        <v>1736</v>
      </c>
      <c r="D2798" s="7" t="s">
        <v>1737</v>
      </c>
      <c r="E2798" s="13" t="s">
        <v>1738</v>
      </c>
      <c r="H2798" t="s">
        <v>1639</v>
      </c>
      <c r="I2798" t="s">
        <v>30</v>
      </c>
      <c r="J2798" s="21" t="s">
        <v>31</v>
      </c>
      <c r="L2798" s="20">
        <v>0.3</v>
      </c>
      <c r="M2798" s="20">
        <v>0.3</v>
      </c>
      <c r="N2798" s="22">
        <v>0.979539573</v>
      </c>
    </row>
    <row r="2799" spans="1:14">
      <c r="A2799" s="1" t="s">
        <v>1735</v>
      </c>
      <c r="B2799" s="13" t="s">
        <v>1736</v>
      </c>
      <c r="D2799" s="7" t="s">
        <v>1737</v>
      </c>
      <c r="E2799" s="13" t="s">
        <v>1738</v>
      </c>
      <c r="H2799" t="s">
        <v>1639</v>
      </c>
      <c r="I2799" t="s">
        <v>30</v>
      </c>
      <c r="J2799" s="21" t="s">
        <v>31</v>
      </c>
      <c r="L2799" s="20">
        <v>0.27</v>
      </c>
      <c r="M2799" s="20">
        <v>0.2</v>
      </c>
      <c r="N2799" s="22">
        <v>0.760261532</v>
      </c>
    </row>
    <row r="2800" spans="1:14">
      <c r="A2800" s="1" t="s">
        <v>1735</v>
      </c>
      <c r="B2800" s="13" t="s">
        <v>1736</v>
      </c>
      <c r="D2800" s="7" t="s">
        <v>1737</v>
      </c>
      <c r="E2800" s="13" t="s">
        <v>1738</v>
      </c>
      <c r="H2800" t="s">
        <v>1639</v>
      </c>
      <c r="I2800" t="s">
        <v>30</v>
      </c>
      <c r="J2800" s="21" t="s">
        <v>31</v>
      </c>
      <c r="L2800" s="20">
        <v>0.37</v>
      </c>
      <c r="M2800" s="20">
        <v>0.3</v>
      </c>
      <c r="N2800" s="22">
        <v>0.848024325</v>
      </c>
    </row>
    <row r="2801" spans="1:14">
      <c r="A2801" s="1" t="s">
        <v>1735</v>
      </c>
      <c r="B2801" s="13" t="s">
        <v>1736</v>
      </c>
      <c r="D2801" s="7" t="s">
        <v>1737</v>
      </c>
      <c r="E2801" s="13" t="s">
        <v>1738</v>
      </c>
      <c r="H2801" t="s">
        <v>1639</v>
      </c>
      <c r="I2801" t="s">
        <v>30</v>
      </c>
      <c r="J2801" s="21" t="s">
        <v>31</v>
      </c>
      <c r="L2801" s="20">
        <v>0.39</v>
      </c>
      <c r="M2801" s="20">
        <v>0.4</v>
      </c>
      <c r="N2801" s="22">
        <v>0.948630061</v>
      </c>
    </row>
    <row r="2802" spans="1:14">
      <c r="A2802" s="1" t="s">
        <v>1735</v>
      </c>
      <c r="B2802" s="13" t="s">
        <v>1736</v>
      </c>
      <c r="D2802" s="7" t="s">
        <v>1737</v>
      </c>
      <c r="E2802" s="13" t="s">
        <v>1738</v>
      </c>
      <c r="H2802" t="s">
        <v>1639</v>
      </c>
      <c r="I2802" t="s">
        <v>30</v>
      </c>
      <c r="J2802" s="21" t="s">
        <v>31</v>
      </c>
      <c r="L2802" s="20">
        <v>0.4</v>
      </c>
      <c r="M2802" s="20">
        <v>0.4</v>
      </c>
      <c r="N2802" s="22">
        <v>0.939797239</v>
      </c>
    </row>
    <row r="2803" spans="1:14">
      <c r="A2803" s="1" t="s">
        <v>1735</v>
      </c>
      <c r="B2803" s="13" t="s">
        <v>1736</v>
      </c>
      <c r="D2803" s="7" t="s">
        <v>1737</v>
      </c>
      <c r="E2803" s="13" t="s">
        <v>1738</v>
      </c>
      <c r="H2803" t="s">
        <v>1639</v>
      </c>
      <c r="I2803" t="s">
        <v>30</v>
      </c>
      <c r="J2803" s="21" t="s">
        <v>31</v>
      </c>
      <c r="L2803" s="20">
        <v>0.42</v>
      </c>
      <c r="M2803" s="20">
        <v>0.4</v>
      </c>
      <c r="N2803" s="22">
        <v>1.011559672</v>
      </c>
    </row>
    <row r="2804" spans="1:14">
      <c r="A2804" s="1" t="s">
        <v>1735</v>
      </c>
      <c r="B2804" s="13" t="s">
        <v>1736</v>
      </c>
      <c r="D2804" s="7" t="s">
        <v>1737</v>
      </c>
      <c r="E2804" s="13" t="s">
        <v>1738</v>
      </c>
      <c r="H2804" t="s">
        <v>1639</v>
      </c>
      <c r="I2804" t="s">
        <v>30</v>
      </c>
      <c r="J2804" s="21" t="s">
        <v>31</v>
      </c>
      <c r="L2804" s="20">
        <v>0.34</v>
      </c>
      <c r="M2804" s="20">
        <v>0.3</v>
      </c>
      <c r="N2804" s="22">
        <v>0.971401566</v>
      </c>
    </row>
    <row r="2805" spans="1:14">
      <c r="A2805" s="1" t="s">
        <v>1735</v>
      </c>
      <c r="B2805" s="13" t="s">
        <v>1736</v>
      </c>
      <c r="D2805" s="7" t="s">
        <v>1737</v>
      </c>
      <c r="E2805" s="13" t="s">
        <v>1738</v>
      </c>
      <c r="H2805" t="s">
        <v>1639</v>
      </c>
      <c r="I2805" t="s">
        <v>30</v>
      </c>
      <c r="J2805" s="21" t="s">
        <v>31</v>
      </c>
      <c r="L2805" s="20">
        <v>0.41</v>
      </c>
      <c r="M2805" s="20">
        <v>0.4</v>
      </c>
      <c r="N2805" s="22">
        <v>0.962271779</v>
      </c>
    </row>
    <row r="2806" spans="1:14">
      <c r="A2806" s="1" t="s">
        <v>1735</v>
      </c>
      <c r="B2806" s="13" t="s">
        <v>1736</v>
      </c>
      <c r="D2806" s="7" t="s">
        <v>1737</v>
      </c>
      <c r="E2806" s="13" t="s">
        <v>1738</v>
      </c>
      <c r="H2806" t="s">
        <v>1639</v>
      </c>
      <c r="I2806" t="s">
        <v>30</v>
      </c>
      <c r="J2806" s="21" t="s">
        <v>31</v>
      </c>
      <c r="L2806" s="20">
        <v>0.57</v>
      </c>
      <c r="M2806" s="20">
        <v>0.5</v>
      </c>
      <c r="N2806" s="22">
        <v>0.896882637</v>
      </c>
    </row>
    <row r="2807" spans="1:14">
      <c r="A2807" s="1" t="s">
        <v>1735</v>
      </c>
      <c r="B2807" s="13" t="s">
        <v>1736</v>
      </c>
      <c r="D2807" s="7" t="s">
        <v>1737</v>
      </c>
      <c r="E2807" s="13" t="s">
        <v>1738</v>
      </c>
      <c r="H2807" t="s">
        <v>1639</v>
      </c>
      <c r="I2807" t="s">
        <v>30</v>
      </c>
      <c r="J2807" s="21" t="s">
        <v>31</v>
      </c>
      <c r="L2807" s="20">
        <v>0.53</v>
      </c>
      <c r="M2807" s="20">
        <v>0.5</v>
      </c>
      <c r="N2807" s="22">
        <v>0.926731341</v>
      </c>
    </row>
    <row r="2808" spans="1:14">
      <c r="A2808" s="1" t="s">
        <v>1735</v>
      </c>
      <c r="B2808" s="13" t="s">
        <v>1736</v>
      </c>
      <c r="D2808" s="7" t="s">
        <v>1737</v>
      </c>
      <c r="E2808" s="13" t="s">
        <v>1738</v>
      </c>
      <c r="H2808" t="s">
        <v>1639</v>
      </c>
      <c r="I2808" t="s">
        <v>30</v>
      </c>
      <c r="J2808" s="21" t="s">
        <v>31</v>
      </c>
      <c r="L2808" s="20">
        <v>0.49</v>
      </c>
      <c r="M2808" s="20">
        <v>0.4</v>
      </c>
      <c r="N2808" s="22">
        <v>0.919228099</v>
      </c>
    </row>
    <row r="2809" spans="1:14">
      <c r="A2809" s="1" t="s">
        <v>1735</v>
      </c>
      <c r="B2809" s="13" t="s">
        <v>1736</v>
      </c>
      <c r="D2809" s="7" t="s">
        <v>1737</v>
      </c>
      <c r="E2809" s="13" t="s">
        <v>1738</v>
      </c>
      <c r="H2809" t="s">
        <v>1639</v>
      </c>
      <c r="I2809" t="s">
        <v>30</v>
      </c>
      <c r="J2809" s="21" t="s">
        <v>31</v>
      </c>
      <c r="L2809" s="20">
        <v>0.5</v>
      </c>
      <c r="M2809" s="20">
        <v>0.5</v>
      </c>
      <c r="N2809" s="22">
        <v>0.94867746</v>
      </c>
    </row>
    <row r="2810" spans="1:14">
      <c r="A2810" s="1" t="s">
        <v>1735</v>
      </c>
      <c r="B2810" s="13" t="s">
        <v>1736</v>
      </c>
      <c r="D2810" s="7" t="s">
        <v>1737</v>
      </c>
      <c r="E2810" s="13" t="s">
        <v>1738</v>
      </c>
      <c r="H2810" t="s">
        <v>1639</v>
      </c>
      <c r="I2810" t="s">
        <v>30</v>
      </c>
      <c r="J2810" s="21" t="s">
        <v>31</v>
      </c>
      <c r="L2810" s="20">
        <v>0.45</v>
      </c>
      <c r="M2810" s="20">
        <v>0.4</v>
      </c>
      <c r="N2810" s="22">
        <v>0.903005401</v>
      </c>
    </row>
    <row r="2811" spans="1:14">
      <c r="A2811" s="1" t="s">
        <v>1735</v>
      </c>
      <c r="B2811" s="13" t="s">
        <v>1736</v>
      </c>
      <c r="D2811" s="7" t="s">
        <v>1737</v>
      </c>
      <c r="E2811" s="13" t="s">
        <v>1738</v>
      </c>
      <c r="H2811" t="s">
        <v>1639</v>
      </c>
      <c r="I2811" t="s">
        <v>30</v>
      </c>
      <c r="J2811" s="21" t="s">
        <v>31</v>
      </c>
      <c r="L2811" s="20">
        <v>0.56</v>
      </c>
      <c r="M2811" s="20">
        <v>0.5</v>
      </c>
      <c r="N2811" s="22">
        <v>0.947092369</v>
      </c>
    </row>
    <row r="2812" spans="1:14">
      <c r="A2812" s="1" t="s">
        <v>1735</v>
      </c>
      <c r="B2812" s="13" t="s">
        <v>1736</v>
      </c>
      <c r="D2812" s="7" t="s">
        <v>1737</v>
      </c>
      <c r="E2812" s="13" t="s">
        <v>1738</v>
      </c>
      <c r="H2812" t="s">
        <v>1639</v>
      </c>
      <c r="I2812" t="s">
        <v>30</v>
      </c>
      <c r="J2812" s="21" t="s">
        <v>31</v>
      </c>
      <c r="L2812" s="20">
        <v>0.55</v>
      </c>
      <c r="M2812" s="20">
        <v>0.5</v>
      </c>
      <c r="N2812" s="22">
        <v>0.882368041</v>
      </c>
    </row>
    <row r="2813" spans="1:14">
      <c r="A2813" s="1" t="s">
        <v>1735</v>
      </c>
      <c r="B2813" s="13" t="s">
        <v>1736</v>
      </c>
      <c r="D2813" s="7" t="s">
        <v>1737</v>
      </c>
      <c r="E2813" s="13" t="s">
        <v>1738</v>
      </c>
      <c r="H2813" t="s">
        <v>1639</v>
      </c>
      <c r="I2813" t="s">
        <v>30</v>
      </c>
      <c r="J2813" s="21" t="s">
        <v>31</v>
      </c>
      <c r="L2813" s="20">
        <v>0.45</v>
      </c>
      <c r="M2813" s="20">
        <v>0.4</v>
      </c>
      <c r="N2813" s="22">
        <v>0.942162668</v>
      </c>
    </row>
    <row r="2814" spans="1:14">
      <c r="A2814" s="1" t="s">
        <v>1735</v>
      </c>
      <c r="B2814" s="13" t="s">
        <v>1736</v>
      </c>
      <c r="D2814" s="7" t="s">
        <v>1737</v>
      </c>
      <c r="E2814" s="13" t="s">
        <v>1738</v>
      </c>
      <c r="H2814" t="s">
        <v>1639</v>
      </c>
      <c r="I2814" t="s">
        <v>30</v>
      </c>
      <c r="J2814" s="21" t="s">
        <v>31</v>
      </c>
      <c r="L2814" s="20">
        <v>0.43</v>
      </c>
      <c r="M2814" s="20">
        <v>0.4</v>
      </c>
      <c r="N2814" s="22">
        <v>0.862975413</v>
      </c>
    </row>
    <row r="2815" spans="1:14">
      <c r="A2815" s="1" t="s">
        <v>1735</v>
      </c>
      <c r="B2815" s="13" t="s">
        <v>1736</v>
      </c>
      <c r="D2815" s="7" t="s">
        <v>1737</v>
      </c>
      <c r="E2815" s="13" t="s">
        <v>1738</v>
      </c>
      <c r="H2815" t="s">
        <v>1639</v>
      </c>
      <c r="I2815" t="s">
        <v>30</v>
      </c>
      <c r="J2815" s="21" t="s">
        <v>31</v>
      </c>
      <c r="L2815" s="20">
        <v>0.48</v>
      </c>
      <c r="M2815" s="20">
        <v>0.4</v>
      </c>
      <c r="N2815" s="22">
        <v>0.828301875</v>
      </c>
    </row>
    <row r="2816" spans="1:14">
      <c r="A2816" s="1" t="s">
        <v>1735</v>
      </c>
      <c r="B2816" s="13" t="s">
        <v>1736</v>
      </c>
      <c r="D2816" s="7" t="s">
        <v>1737</v>
      </c>
      <c r="E2816" s="13" t="s">
        <v>1738</v>
      </c>
      <c r="H2816" t="s">
        <v>1639</v>
      </c>
      <c r="I2816" t="s">
        <v>30</v>
      </c>
      <c r="J2816" s="21" t="s">
        <v>31</v>
      </c>
      <c r="L2816" s="20">
        <v>0.57</v>
      </c>
      <c r="M2816" s="20">
        <v>0.5</v>
      </c>
      <c r="N2816" s="22">
        <v>0.915264505</v>
      </c>
    </row>
    <row r="2817" spans="1:14">
      <c r="A2817" s="1" t="s">
        <v>1735</v>
      </c>
      <c r="B2817" s="13" t="s">
        <v>1736</v>
      </c>
      <c r="D2817" s="7" t="s">
        <v>1737</v>
      </c>
      <c r="E2817" s="13" t="s">
        <v>1738</v>
      </c>
      <c r="H2817" t="s">
        <v>1639</v>
      </c>
      <c r="I2817" t="s">
        <v>30</v>
      </c>
      <c r="J2817" s="21" t="s">
        <v>31</v>
      </c>
      <c r="L2817" s="20">
        <v>0.57</v>
      </c>
      <c r="M2817" s="20">
        <v>0.6</v>
      </c>
      <c r="N2817" s="22">
        <v>0.964501661</v>
      </c>
    </row>
    <row r="2818" spans="1:14">
      <c r="A2818" s="1" t="s">
        <v>1735</v>
      </c>
      <c r="B2818" s="13" t="s">
        <v>1736</v>
      </c>
      <c r="D2818" s="7" t="s">
        <v>1737</v>
      </c>
      <c r="E2818" s="13" t="s">
        <v>1738</v>
      </c>
      <c r="H2818" t="s">
        <v>1639</v>
      </c>
      <c r="I2818" t="s">
        <v>30</v>
      </c>
      <c r="J2818" s="21" t="s">
        <v>31</v>
      </c>
      <c r="L2818" s="20">
        <v>0.54</v>
      </c>
      <c r="M2818" s="20">
        <v>0.5</v>
      </c>
      <c r="N2818" s="22">
        <v>0.925946838</v>
      </c>
    </row>
    <row r="2819" spans="1:14">
      <c r="A2819" s="1" t="s">
        <v>1735</v>
      </c>
      <c r="B2819" s="13" t="s">
        <v>1736</v>
      </c>
      <c r="D2819" s="7" t="s">
        <v>1737</v>
      </c>
      <c r="E2819" s="13" t="s">
        <v>1738</v>
      </c>
      <c r="H2819" t="s">
        <v>1639</v>
      </c>
      <c r="I2819" t="s">
        <v>30</v>
      </c>
      <c r="J2819" s="21" t="s">
        <v>31</v>
      </c>
      <c r="L2819" s="20">
        <v>0.51</v>
      </c>
      <c r="M2819" s="20">
        <v>0.5</v>
      </c>
      <c r="N2819" s="22">
        <v>0.956227807</v>
      </c>
    </row>
    <row r="2820" spans="1:14">
      <c r="A2820" s="1" t="s">
        <v>1735</v>
      </c>
      <c r="B2820" s="13" t="s">
        <v>1736</v>
      </c>
      <c r="D2820" s="7" t="s">
        <v>1737</v>
      </c>
      <c r="E2820" s="13" t="s">
        <v>1738</v>
      </c>
      <c r="H2820" t="s">
        <v>1639</v>
      </c>
      <c r="I2820" t="s">
        <v>30</v>
      </c>
      <c r="J2820" s="21" t="s">
        <v>31</v>
      </c>
      <c r="L2820" s="20">
        <v>0.5</v>
      </c>
      <c r="M2820" s="20">
        <v>0.5</v>
      </c>
      <c r="N2820" s="22">
        <v>0.921911849</v>
      </c>
    </row>
    <row r="2821" spans="1:14">
      <c r="A2821" s="1" t="s">
        <v>1735</v>
      </c>
      <c r="B2821" s="13" t="s">
        <v>1736</v>
      </c>
      <c r="D2821" s="7" t="s">
        <v>1737</v>
      </c>
      <c r="E2821" s="13" t="s">
        <v>1738</v>
      </c>
      <c r="H2821" t="s">
        <v>1639</v>
      </c>
      <c r="I2821" t="s">
        <v>30</v>
      </c>
      <c r="J2821" s="21" t="s">
        <v>31</v>
      </c>
      <c r="L2821" s="20">
        <v>0.55</v>
      </c>
      <c r="M2821" s="20">
        <v>0.5</v>
      </c>
      <c r="N2821" s="22">
        <v>0.888211797</v>
      </c>
    </row>
    <row r="2822" spans="1:14">
      <c r="A2822" s="1" t="s">
        <v>1735</v>
      </c>
      <c r="B2822" s="13" t="s">
        <v>1736</v>
      </c>
      <c r="D2822" s="7" t="s">
        <v>1737</v>
      </c>
      <c r="E2822" s="13" t="s">
        <v>1738</v>
      </c>
      <c r="H2822" t="s">
        <v>1639</v>
      </c>
      <c r="I2822" t="s">
        <v>30</v>
      </c>
      <c r="J2822" s="21" t="s">
        <v>31</v>
      </c>
      <c r="L2822" s="20">
        <v>0.58</v>
      </c>
      <c r="M2822" s="20">
        <v>0.5</v>
      </c>
      <c r="N2822" s="22">
        <v>0.915317509</v>
      </c>
    </row>
    <row r="2823" spans="1:14">
      <c r="A2823" s="1" t="s">
        <v>1735</v>
      </c>
      <c r="B2823" s="13" t="s">
        <v>1736</v>
      </c>
      <c r="D2823" s="7" t="s">
        <v>1737</v>
      </c>
      <c r="E2823" s="13" t="s">
        <v>1738</v>
      </c>
      <c r="H2823" t="s">
        <v>1639</v>
      </c>
      <c r="I2823" t="s">
        <v>30</v>
      </c>
      <c r="J2823" s="21" t="s">
        <v>31</v>
      </c>
      <c r="L2823" s="20">
        <v>0.55</v>
      </c>
      <c r="M2823" s="20">
        <v>0.5</v>
      </c>
      <c r="N2823" s="22">
        <v>0.91912944</v>
      </c>
    </row>
    <row r="2824" s="18" customFormat="1" spans="1:21">
      <c r="A2824" s="39" t="s">
        <v>1735</v>
      </c>
      <c r="B2824" s="40" t="s">
        <v>1736</v>
      </c>
      <c r="D2824" s="78" t="s">
        <v>1737</v>
      </c>
      <c r="E2824" s="80" t="s">
        <v>1738</v>
      </c>
      <c r="H2824" s="18" t="s">
        <v>1639</v>
      </c>
      <c r="I2824" s="18" t="s">
        <v>30</v>
      </c>
      <c r="J2824" s="43" t="s">
        <v>31</v>
      </c>
      <c r="K2824" s="79"/>
      <c r="L2824" s="42">
        <v>0.56</v>
      </c>
      <c r="M2824" s="42">
        <v>0.5</v>
      </c>
      <c r="N2824" s="44">
        <v>0.919370085</v>
      </c>
      <c r="O2824" s="45"/>
      <c r="P2824" s="39"/>
      <c r="U2824" s="39"/>
    </row>
  </sheetData>
  <autoFilter ref="A1:U2824">
    <extLst/>
  </autoFilter>
  <hyperlinks>
    <hyperlink ref="D571" r:id="rId1" display="https://doi.org/10.1007/s004450100141 "/>
    <hyperlink ref="D572" r:id="rId1" display="https://doi.org/10.1007/s004450100141 "/>
    <hyperlink ref="D573" r:id="rId1" display="https://doi.org/10.1007/s004450100141 "/>
    <hyperlink ref="D543" r:id="rId1" display="https://doi.org/10.1007/s004450100141 "/>
    <hyperlink ref="D544" r:id="rId1" display="https://doi.org/10.1007/s004450100141 "/>
    <hyperlink ref="D545" r:id="rId2" display="https://doi.org/10.1016/S0377-0273(99)00055-4"/>
    <hyperlink ref="D546:D553" r:id="rId2" display="https://doi.org/10.1016/S0377-0273(99)00055-4"/>
    <hyperlink ref="D226" r:id="rId3" display="https://doi.org/10.1007/s00445-014-0890-y"/>
    <hyperlink ref="D574" r:id="rId4" display="https://doi.org/10.1016/j.jvolgeores.2010.04.001 "/>
    <hyperlink ref="D575:D651" r:id="rId4" display="https://doi.org/10.1016/j.jvolgeores.2010.04.001 "/>
    <hyperlink ref="D652" r:id="rId5" display="https://doi.org/10.1016/S0012-821X(03)00386-8"/>
    <hyperlink ref="D653:D661" r:id="rId5" display="https://doi.org/10.1016/S0012-821X(03)00386-8"/>
    <hyperlink ref="D1012:D1033" r:id="rId5" display="https://doi.org/10.1016/S0012-821X(03)00386-8"/>
    <hyperlink ref="D662" r:id="rId6" display="https://doi.org/10.1016/j.jvolgeores.2006.11.005"/>
    <hyperlink ref="D663:D873" r:id="rId6" display="https://doi.org/10.1016/j.jvolgeores.2006.11.005"/>
    <hyperlink ref="D954" r:id="rId7" display="https://doi.org/10.1016/j.jvolgeores.2015.03.016"/>
    <hyperlink ref="D955:D961" r:id="rId7" display="https://doi.org/10.1016/j.jvolgeores.2015.03.016"/>
    <hyperlink ref="D1002" r:id="rId8" display="https://doi.org/10.1029/2006JB004385"/>
    <hyperlink ref="D1003:D1011" r:id="rId8" display="https://doi.org/10.1029/2006JB004385"/>
    <hyperlink ref="D1041:D1048" r:id="rId6" display="https://doi.org/10.1016/j.jvolgeores.2006.11.005"/>
    <hyperlink ref="D1104:D1112" r:id="rId7" display="https://doi.org/10.1016/j.jvolgeores.2015.03.016"/>
    <hyperlink ref="D1113:D1151" r:id="rId8" display="https://doi.org/10.1029/2006JB004385"/>
    <hyperlink ref="D1224" r:id="rId9" display="https://doi.org/10.1130/G35593.1"/>
    <hyperlink ref="D1225:D1245" r:id="rId9" display="https://doi.org/10.1130/G35593.1"/>
    <hyperlink ref="D1246" r:id="rId10" display="https://doi.org/10.1007/s00445-006-0073-6"/>
    <hyperlink ref="D1255" r:id="rId2" display="https://doi.org/10.1016/S0377-0273(99)00055-4"/>
    <hyperlink ref="D1256:D1265" r:id="rId2" display="https://doi.org/10.1016/S0377-0273(99)00055-4"/>
    <hyperlink ref="D1338" r:id="rId10" display="https://doi.org/10.1007/s00445-006-0073-6"/>
    <hyperlink ref="D1593:D1606" r:id="rId2" display="https://doi.org/10.1016/S0377-0273(99)00055-4"/>
    <hyperlink ref="D1342" r:id="rId11" display="https://doi.org/10.1016/j.epsl.2015.07.053"/>
    <hyperlink ref="D1343:D1346" r:id="rId11" display="https://doi.org/10.1016/j.epsl.2015.07.053"/>
    <hyperlink ref="D2" r:id="rId12" display="https://doi.org/10.1016/j.epsl.2017.01.011"/>
    <hyperlink ref="D3:D225" r:id="rId12" display="https://doi.org/10.1016/j.epsl.2017.01.011"/>
    <hyperlink ref="D436:D542" r:id="rId12" display="https://doi.org/10.1016/j.epsl.2017.01.011"/>
    <hyperlink ref="D898:D946" r:id="rId12" display="https://doi.org/10.1016/j.epsl.2017.01.011"/>
    <hyperlink ref="D227:D435" r:id="rId3" display="https://doi.org/10.1007/s00445-014-0890-y"/>
    <hyperlink ref="D1034:D1040" r:id="rId5" display="https://doi.org/10.1016/S0012-821X(03)00386-8"/>
    <hyperlink ref="D1247:D1254" r:id="rId10" display="https://doi.org/10.1007/s00445-006-0073-6"/>
    <hyperlink ref="D1339:D1341" r:id="rId10" display="https://doi.org/10.1007/s00445-006-0073-6"/>
    <hyperlink ref="D1607" r:id="rId13" display="https://doi.org/10.1007/s00445-008-0250-x"/>
    <hyperlink ref="D1608" r:id="rId13" display="https://doi.org/10.1007/s00445-008-0250-x"/>
    <hyperlink ref="D1609:D1680" r:id="rId13" display="https://doi.org/10.1007/s00445-008-0250-x"/>
    <hyperlink ref="D1681" r:id="rId14" display="https://doi.org/10.1007/s00445-012-0648-3"/>
    <hyperlink ref="D1682:D1730" r:id="rId14" display="https://doi.org/10.1007/s00445-012-0648-3"/>
    <hyperlink ref="D1731" r:id="rId9" display="https://doi.org/10.1130/G35593.1"/>
    <hyperlink ref="D1732:D1744" r:id="rId9" display="https://doi.org/10.1130/G35593.1"/>
    <hyperlink ref="D1745" r:id="rId15" display="https://doi.org/10.1016/j.epsl.2004.09.025"/>
    <hyperlink ref="D1746:D1751" r:id="rId15" display="https://doi.org/10.1016/j.epsl.2004.09.025"/>
    <hyperlink ref="D1752" r:id="rId16" display="https://doi.org/10.1007/s00445-002-0230-5"/>
    <hyperlink ref="D1753:D1781" r:id="rId16" display="https://doi.org/10.1007/s00445-002-0230-5"/>
    <hyperlink ref="D1799" r:id="rId17" display="https://doi.org/10.1016/j.jvolgeores.2008.04.011"/>
    <hyperlink ref="D1800:D1816" r:id="rId17" display="https://doi.org/10.1016/j.jvolgeores.2008.04.011"/>
    <hyperlink ref="D1820:D1827" r:id="rId9" display="https://doi.org/10.1130/G35593.1"/>
    <hyperlink ref="D1828:D1855" r:id="rId15" display="https://doi.org/10.1016/j.epsl.2004.09.025"/>
    <hyperlink ref="D1816" r:id="rId17" display="https://doi.org/10.1016/j.jvolgeores.2008.04.011"/>
    <hyperlink ref="D1817" r:id="rId18" display="https://doi.org/10.5575/geosoc.93.11"/>
    <hyperlink ref="D2329" r:id="rId19" display="https://doi.org/10.1007/s00445-017-1099-7"/>
    <hyperlink ref="D2330" r:id="rId19" display="https://doi.org/10.1007/s00445-017-1099-7"/>
    <hyperlink ref="D2331" r:id="rId19" display="https://doi.org/10.1007/s00445-017-1099-7"/>
    <hyperlink ref="D2332" r:id="rId19" display="https://doi.org/10.1007/s00445-017-1099-7"/>
    <hyperlink ref="D2333" r:id="rId19" display="https://doi.org/10.1007/s00445-017-1099-7"/>
    <hyperlink ref="D2334" r:id="rId19" display="https://doi.org/10.1007/s00445-017-1099-7"/>
    <hyperlink ref="D2335" r:id="rId19" display="https://doi.org/10.1007/s00445-017-1099-7"/>
    <hyperlink ref="D2336" r:id="rId19" display="https://doi.org/10.1007/s00445-017-1099-7"/>
    <hyperlink ref="D2337" r:id="rId19" display="https://doi.org/10.1007/s00445-017-1099-7"/>
    <hyperlink ref="D2338" r:id="rId19" display="https://doi.org/10.1007/s00445-017-1099-7"/>
    <hyperlink ref="D2339" r:id="rId19" display="https://doi.org/10.1007/s00445-017-1099-7"/>
    <hyperlink ref="D2340" r:id="rId19" display="https://doi.org/10.1007/s00445-017-1099-7"/>
    <hyperlink ref="D2341" r:id="rId19" display="https://doi.org/10.1007/s00445-017-1099-7"/>
    <hyperlink ref="D2342" r:id="rId19" display="https://doi.org/10.1007/s00445-017-1099-7"/>
    <hyperlink ref="D2343" r:id="rId19" display="https://doi.org/10.1007/s00445-017-1099-7"/>
    <hyperlink ref="D2344" r:id="rId19" display="https://doi.org/10.1007/s00445-017-1099-7"/>
    <hyperlink ref="D2345" r:id="rId19" display="https://doi.org/10.1007/s00445-017-1099-7"/>
    <hyperlink ref="D2346" r:id="rId19" display="https://doi.org/10.1007/s00445-017-1099-7"/>
    <hyperlink ref="D2347" r:id="rId19" display="https://doi.org/10.1007/s00445-017-1099-7"/>
    <hyperlink ref="D2348" r:id="rId19" display="https://doi.org/10.1007/s00445-017-1099-7"/>
    <hyperlink ref="D2349" r:id="rId19" display="https://doi.org/10.1007/s00445-017-1099-7"/>
    <hyperlink ref="D2350" r:id="rId19" display="https://doi.org/10.1007/s00445-017-1099-7"/>
    <hyperlink ref="D2351" r:id="rId19" display="https://doi.org/10.1007/s00445-017-1099-7"/>
    <hyperlink ref="D2352" r:id="rId19" display="https://doi.org/10.1007/s00445-017-1099-7"/>
    <hyperlink ref="D2353" r:id="rId19" display="https://doi.org/10.1007/s00445-017-1099-7"/>
    <hyperlink ref="D2354" r:id="rId19" display="https://doi.org/10.1007/s00445-017-1099-7"/>
    <hyperlink ref="D2355" r:id="rId19" display="https://doi.org/10.1007/s00445-017-1099-7"/>
    <hyperlink ref="D2356" r:id="rId19" display="https://doi.org/10.1007/s00445-017-1099-7"/>
    <hyperlink ref="D2357" r:id="rId19" display="https://doi.org/10.1007/s00445-017-1099-7"/>
    <hyperlink ref="D2358" r:id="rId19" display="https://doi.org/10.1007/s00445-017-1099-7"/>
    <hyperlink ref="D2359" r:id="rId19" display="https://doi.org/10.1007/s00445-017-1099-7"/>
    <hyperlink ref="D2360" r:id="rId19" display="https://doi.org/10.1007/s00445-017-1099-7"/>
    <hyperlink ref="D2361" r:id="rId19" display="https://doi.org/10.1007/s00445-017-1099-7"/>
    <hyperlink ref="D2362" r:id="rId19" display="https://doi.org/10.1007/s00445-017-1099-7"/>
    <hyperlink ref="D2363" r:id="rId19" display="https://doi.org/10.1007/s00445-017-1099-7"/>
    <hyperlink ref="D2364" r:id="rId19" display="https://doi.org/10.1007/s00445-017-1099-7"/>
    <hyperlink ref="D2365" r:id="rId19" display="https://doi.org/10.1007/s00445-017-1099-7"/>
    <hyperlink ref="D2366" r:id="rId19" display="https://doi.org/10.1007/s00445-017-1099-7"/>
    <hyperlink ref="D2367" r:id="rId19" display="https://doi.org/10.1007/s00445-017-1099-7"/>
    <hyperlink ref="D2368" r:id="rId19" display="https://doi.org/10.1007/s00445-017-1099-7"/>
    <hyperlink ref="D2369" r:id="rId19" display="https://doi.org/10.1007/s00445-017-1099-7"/>
    <hyperlink ref="D2370" r:id="rId19" display="https://doi.org/10.1007/s00445-017-1099-7"/>
    <hyperlink ref="D2371" r:id="rId19" display="https://doi.org/10.1007/s00445-017-1099-7"/>
    <hyperlink ref="D2372" r:id="rId19" display="https://doi.org/10.1007/s00445-017-1099-7"/>
    <hyperlink ref="D2373" r:id="rId19" display="https://doi.org/10.1007/s00445-017-1099-7"/>
    <hyperlink ref="D2374" r:id="rId19" display="https://doi.org/10.1007/s00445-017-1099-7"/>
    <hyperlink ref="D2375" r:id="rId19" display="https://doi.org/10.1007/s00445-017-1099-7"/>
    <hyperlink ref="D2376" r:id="rId19" display="https://doi.org/10.1007/s00445-017-1099-7"/>
    <hyperlink ref="D2377" r:id="rId19" display="https://doi.org/10.1007/s00445-017-1099-7"/>
    <hyperlink ref="D2378" r:id="rId19" display="https://doi.org/10.1007/s00445-017-1099-7"/>
    <hyperlink ref="D2379" r:id="rId19" display="https://doi.org/10.1007/s00445-017-1099-7"/>
    <hyperlink ref="D2380" r:id="rId19" display="https://doi.org/10.1007/s00445-017-1099-7"/>
    <hyperlink ref="D2381" r:id="rId19" display="https://doi.org/10.1007/s00445-017-1099-7"/>
    <hyperlink ref="D2382" r:id="rId19" display="https://doi.org/10.1007/s00445-017-1099-7"/>
    <hyperlink ref="D2383" r:id="rId19" display="https://doi.org/10.1007/s00445-017-1099-7"/>
    <hyperlink ref="D2384" r:id="rId19" display="https://doi.org/10.1007/s00445-017-1099-7"/>
    <hyperlink ref="D2385" r:id="rId19" display="https://doi.org/10.1007/s00445-017-1099-7"/>
    <hyperlink ref="D2386" r:id="rId19" display="https://doi.org/10.1007/s00445-017-1099-7"/>
    <hyperlink ref="D2387" r:id="rId19" display="https://doi.org/10.1007/s00445-017-1099-7"/>
    <hyperlink ref="D2388" r:id="rId19" display="https://doi.org/10.1007/s00445-017-1099-7"/>
    <hyperlink ref="D2389" r:id="rId19" display="https://doi.org/10.1007/s00445-017-1099-7"/>
    <hyperlink ref="D2390" r:id="rId19" display="https://doi.org/10.1007/s00445-017-1099-7"/>
    <hyperlink ref="D2391" r:id="rId19" display="https://doi.org/10.1007/s00445-017-1099-7"/>
    <hyperlink ref="D2392" r:id="rId19" display="https://doi.org/10.1007/s00445-017-1099-7"/>
    <hyperlink ref="D2393" r:id="rId19" display="https://doi.org/10.1007/s00445-017-1099-7"/>
    <hyperlink ref="D2394" r:id="rId19" display="https://doi.org/10.1007/s00445-017-1099-7"/>
    <hyperlink ref="D2395" r:id="rId19" display="https://doi.org/10.1007/s00445-017-1099-7"/>
    <hyperlink ref="D2396" r:id="rId19" display="https://doi.org/10.1007/s00445-017-1099-7"/>
    <hyperlink ref="D2397" r:id="rId19" display="https://doi.org/10.1007/s00445-017-1099-7"/>
    <hyperlink ref="D2398" r:id="rId19" display="https://doi.org/10.1007/s00445-017-1099-7"/>
    <hyperlink ref="D2399" r:id="rId19" display="https://doi.org/10.1007/s00445-017-1099-7"/>
    <hyperlink ref="D2400" r:id="rId19" display="https://doi.org/10.1007/s00445-017-1099-7"/>
    <hyperlink ref="D2401" r:id="rId19" display="https://doi.org/10.1007/s00445-017-1099-7"/>
    <hyperlink ref="D2402" r:id="rId19" display="https://doi.org/10.1007/s00445-017-1099-7"/>
    <hyperlink ref="D2403" r:id="rId19" display="https://doi.org/10.1007/s00445-017-1099-7"/>
    <hyperlink ref="D2404" r:id="rId19" display="https://doi.org/10.1007/s00445-017-1099-7"/>
    <hyperlink ref="D2405" r:id="rId19" display="https://doi.org/10.1007/s00445-017-1099-7"/>
    <hyperlink ref="D2406" r:id="rId19" display="https://doi.org/10.1007/s00445-017-1099-7"/>
    <hyperlink ref="D2407" r:id="rId19" display="https://doi.org/10.1007/s00445-017-1099-7"/>
    <hyperlink ref="D2408" r:id="rId19" display="https://doi.org/10.1007/s00445-017-1099-7"/>
    <hyperlink ref="D2409" r:id="rId19" display="https://doi.org/10.1007/s00445-017-1099-7"/>
    <hyperlink ref="D2410" r:id="rId19" display="https://doi.org/10.1007/s00445-017-1099-7"/>
    <hyperlink ref="D2411" r:id="rId19" display="https://doi.org/10.1007/s00445-017-1099-7"/>
    <hyperlink ref="D2412" r:id="rId19" display="https://doi.org/10.1007/s00445-017-1099-7"/>
    <hyperlink ref="D2413" r:id="rId19" display="https://doi.org/10.1007/s00445-017-1099-7"/>
    <hyperlink ref="D2414" r:id="rId19" display="https://doi.org/10.1007/s00445-017-1099-7"/>
    <hyperlink ref="D2415" r:id="rId19" display="https://doi.org/10.1007/s00445-017-1099-7"/>
    <hyperlink ref="D2416" r:id="rId19" display="https://doi.org/10.1007/s00445-017-1099-7"/>
    <hyperlink ref="D2417" r:id="rId19" display="https://doi.org/10.1007/s00445-017-1099-7"/>
    <hyperlink ref="D2418" r:id="rId19" display="https://doi.org/10.1007/s00445-017-1099-7"/>
    <hyperlink ref="D2419" r:id="rId19" display="https://doi.org/10.1007/s00445-017-1099-7"/>
    <hyperlink ref="D2420" r:id="rId19" display="https://doi.org/10.1007/s00445-017-1099-7"/>
    <hyperlink ref="D2421" r:id="rId19" display="https://doi.org/10.1007/s00445-017-1099-7"/>
    <hyperlink ref="D2422" r:id="rId19" display="https://doi.org/10.1007/s00445-017-1099-7"/>
    <hyperlink ref="D2423" r:id="rId19" display="https://doi.org/10.1007/s00445-017-1099-7"/>
    <hyperlink ref="D2424" r:id="rId19" display="https://doi.org/10.1007/s00445-017-1099-7"/>
    <hyperlink ref="D2425" r:id="rId19" display="https://doi.org/10.1007/s00445-017-1099-7"/>
    <hyperlink ref="D2426" r:id="rId19" display="https://doi.org/10.1007/s00445-017-1099-7"/>
    <hyperlink ref="D2427" r:id="rId19" display="https://doi.org/10.1007/s00445-017-1099-7"/>
    <hyperlink ref="D2428" r:id="rId19" display="https://doi.org/10.1007/s00445-017-1099-7"/>
    <hyperlink ref="D2429" r:id="rId19" display="https://doi.org/10.1007/s00445-017-1099-7"/>
    <hyperlink ref="D2430" r:id="rId19" display="https://doi.org/10.1007/s00445-017-1099-7"/>
    <hyperlink ref="D2431" r:id="rId19" display="https://doi.org/10.1007/s00445-017-1099-7"/>
    <hyperlink ref="D2432" r:id="rId19" display="https://doi.org/10.1007/s00445-017-1099-7"/>
    <hyperlink ref="D2433" r:id="rId19" display="https://doi.org/10.1007/s00445-017-1099-7"/>
    <hyperlink ref="D2434" r:id="rId19" display="https://doi.org/10.1007/s00445-017-1099-7"/>
    <hyperlink ref="D2435" r:id="rId19" display="https://doi.org/10.1007/s00445-017-1099-7"/>
    <hyperlink ref="D2436" r:id="rId19" display="https://doi.org/10.1007/s00445-017-1099-7"/>
    <hyperlink ref="D2437" r:id="rId19" display="https://doi.org/10.1007/s00445-017-1099-7"/>
    <hyperlink ref="D2438" r:id="rId19" display="https://doi.org/10.1007/s00445-017-1099-7"/>
    <hyperlink ref="D2439" r:id="rId19" display="https://doi.org/10.1007/s00445-017-1099-7"/>
    <hyperlink ref="D2440" r:id="rId19" display="https://doi.org/10.1007/s00445-017-1099-7"/>
    <hyperlink ref="D2441" r:id="rId19" display="https://doi.org/10.1007/s00445-017-1099-7"/>
    <hyperlink ref="D2442" r:id="rId19" display="https://doi.org/10.1007/s00445-017-1099-7"/>
    <hyperlink ref="D2443" r:id="rId19" display="https://doi.org/10.1007/s00445-017-1099-7"/>
    <hyperlink ref="D2444" r:id="rId19" display="https://doi.org/10.1007/s00445-017-1099-7"/>
    <hyperlink ref="D2445" r:id="rId19" display="https://doi.org/10.1007/s00445-017-1099-7"/>
    <hyperlink ref="D2446" r:id="rId19" display="https://doi.org/10.1007/s00445-017-1099-7"/>
    <hyperlink ref="D2447" r:id="rId19" display="https://doi.org/10.1007/s00445-017-1099-7"/>
    <hyperlink ref="D2448" r:id="rId19" display="https://doi.org/10.1007/s00445-017-1099-7"/>
    <hyperlink ref="D2449" r:id="rId19" display="https://doi.org/10.1007/s00445-017-1099-7"/>
    <hyperlink ref="D2450" r:id="rId19" display="https://doi.org/10.1007/s00445-017-1099-7"/>
    <hyperlink ref="D2451" r:id="rId19" display="https://doi.org/10.1007/s00445-017-1099-7"/>
    <hyperlink ref="D2452" r:id="rId19" display="https://doi.org/10.1007/s00445-017-1099-7"/>
    <hyperlink ref="D2453" r:id="rId19" display="https://doi.org/10.1007/s00445-017-1099-7"/>
    <hyperlink ref="D2454" r:id="rId19" display="https://doi.org/10.1007/s00445-017-1099-7"/>
    <hyperlink ref="D2455" r:id="rId19" display="https://doi.org/10.1007/s00445-017-1099-7"/>
    <hyperlink ref="D2456" r:id="rId19" display="https://doi.org/10.1007/s00445-017-1099-7"/>
    <hyperlink ref="D2457" r:id="rId19" display="https://doi.org/10.1007/s00445-017-1099-7"/>
    <hyperlink ref="D2458" r:id="rId19" display="https://doi.org/10.1007/s00445-017-1099-7"/>
    <hyperlink ref="D2459" r:id="rId19" display="https://doi.org/10.1007/s00445-017-1099-7"/>
    <hyperlink ref="D2460" r:id="rId19" display="https://doi.org/10.1007/s00445-017-1099-7"/>
    <hyperlink ref="D2461" r:id="rId19" display="https://doi.org/10.1007/s00445-017-1099-7"/>
    <hyperlink ref="D2462" r:id="rId19" display="https://doi.org/10.1007/s00445-017-1099-7"/>
    <hyperlink ref="D2463" r:id="rId19" display="https://doi.org/10.1007/s00445-017-1099-7"/>
    <hyperlink ref="D2464" r:id="rId19" display="https://doi.org/10.1007/s00445-017-1099-7"/>
    <hyperlink ref="D2465" r:id="rId19" display="https://doi.org/10.1007/s00445-017-1099-7"/>
    <hyperlink ref="D2466" r:id="rId19" display="https://doi.org/10.1007/s00445-017-1099-7"/>
    <hyperlink ref="D2467" r:id="rId19" display="https://doi.org/10.1007/s00445-017-1099-7"/>
    <hyperlink ref="D2468" r:id="rId19" display="https://doi.org/10.1007/s00445-017-1099-7"/>
    <hyperlink ref="D2469" r:id="rId19" display="https://doi.org/10.1007/s00445-017-1099-7"/>
    <hyperlink ref="D2470" r:id="rId19" display="https://doi.org/10.1007/s00445-017-1099-7"/>
    <hyperlink ref="D2471" r:id="rId19" display="https://doi.org/10.1007/s00445-017-1099-7"/>
    <hyperlink ref="D2472" r:id="rId19" display="https://doi.org/10.1007/s00445-017-1099-7"/>
    <hyperlink ref="D2473" r:id="rId19" display="https://doi.org/10.1007/s00445-017-1099-7"/>
    <hyperlink ref="D2474" r:id="rId19" display="https://doi.org/10.1007/s00445-017-1099-7"/>
    <hyperlink ref="D2475" r:id="rId19" display="https://doi.org/10.1007/s00445-017-1099-7"/>
    <hyperlink ref="D2476" r:id="rId19" display="https://doi.org/10.1007/s00445-017-1099-7"/>
    <hyperlink ref="D2477" r:id="rId19" display="https://doi.org/10.1007/s00445-017-1099-7"/>
    <hyperlink ref="D2478" r:id="rId19" display="https://doi.org/10.1007/s00445-017-1099-7"/>
    <hyperlink ref="D2479" r:id="rId19" display="https://doi.org/10.1007/s00445-017-1099-7"/>
    <hyperlink ref="D2480" r:id="rId19" display="https://doi.org/10.1007/s00445-017-1099-7"/>
    <hyperlink ref="D2481" r:id="rId19" display="https://doi.org/10.1007/s00445-017-1099-7"/>
    <hyperlink ref="D2482" r:id="rId19" display="https://doi.org/10.1007/s00445-017-1099-7"/>
    <hyperlink ref="D2483" r:id="rId19" display="https://doi.org/10.1007/s00445-017-1099-7"/>
    <hyperlink ref="D2484" r:id="rId19" display="https://doi.org/10.1007/s00445-017-1099-7"/>
    <hyperlink ref="D2485" r:id="rId19" display="https://doi.org/10.1007/s00445-017-1099-7"/>
    <hyperlink ref="D2486" r:id="rId19" display="https://doi.org/10.1007/s00445-017-1099-7"/>
    <hyperlink ref="D2487" r:id="rId19" display="https://doi.org/10.1007/s00445-017-1099-7"/>
    <hyperlink ref="D2488" r:id="rId19" display="https://doi.org/10.1007/s00445-017-1099-7"/>
    <hyperlink ref="D2489" r:id="rId19" display="https://doi.org/10.1007/s00445-017-1099-7"/>
    <hyperlink ref="D2490" r:id="rId19" display="https://doi.org/10.1007/s00445-017-1099-7"/>
    <hyperlink ref="D2491" r:id="rId19" display="https://doi.org/10.1007/s00445-017-1099-7"/>
    <hyperlink ref="D2492" r:id="rId19" display="https://doi.org/10.1007/s00445-017-1099-7"/>
    <hyperlink ref="D2493" r:id="rId19" display="https://doi.org/10.1007/s00445-017-1099-7"/>
    <hyperlink ref="D2494" r:id="rId19" display="https://doi.org/10.1007/s00445-017-1099-7"/>
    <hyperlink ref="D2495" r:id="rId19" display="https://doi.org/10.1007/s00445-017-1099-7"/>
    <hyperlink ref="D2496" r:id="rId19" display="https://doi.org/10.1007/s00445-017-1099-7"/>
    <hyperlink ref="D2497" r:id="rId19" display="https://doi.org/10.1007/s00445-017-1099-7"/>
    <hyperlink ref="D2498" r:id="rId19" display="https://doi.org/10.1007/s00445-017-1099-7"/>
    <hyperlink ref="D2499" r:id="rId19" display="https://doi.org/10.1007/s00445-017-1099-7"/>
    <hyperlink ref="D2500" r:id="rId19" display="https://doi.org/10.1007/s00445-017-1099-7"/>
    <hyperlink ref="D2501" r:id="rId19" display="https://doi.org/10.1007/s00445-017-1099-7"/>
    <hyperlink ref="D2502" r:id="rId19" display="https://doi.org/10.1007/s00445-017-1099-7"/>
    <hyperlink ref="D2503" r:id="rId19" display="https://doi.org/10.1007/s00445-017-1099-7"/>
    <hyperlink ref="D2504" r:id="rId19" display="https://doi.org/10.1007/s00445-017-1099-7"/>
    <hyperlink ref="D2505" r:id="rId19" display="https://doi.org/10.1007/s00445-017-1099-7"/>
    <hyperlink ref="D2506" r:id="rId19" display="https://doi.org/10.1007/s00445-017-1099-7"/>
    <hyperlink ref="D2507" r:id="rId19" display="https://doi.org/10.1007/s00445-017-1099-7"/>
    <hyperlink ref="D2508" r:id="rId19" display="https://doi.org/10.1007/s00445-017-1099-7"/>
    <hyperlink ref="D2509" r:id="rId19" display="https://doi.org/10.1007/s00445-017-1099-7"/>
    <hyperlink ref="D2510" r:id="rId19" display="https://doi.org/10.1007/s00445-017-1099-7"/>
    <hyperlink ref="D2511" r:id="rId19" display="https://doi.org/10.1007/s00445-017-1099-7"/>
    <hyperlink ref="D2512" r:id="rId19" display="https://doi.org/10.1007/s00445-017-1099-7"/>
    <hyperlink ref="D1856" r:id="rId20" display="https://doi.org/10.1007/s00445-012-0668-z"/>
    <hyperlink ref="D1857" r:id="rId20" display="https://doi.org/10.1007/s00445-012-0668-z"/>
    <hyperlink ref="D1858" r:id="rId20" display="https://doi.org/10.1007/s00445-012-0668-z"/>
    <hyperlink ref="D1859" r:id="rId20" display="https://doi.org/10.1007/s00445-012-0668-z"/>
    <hyperlink ref="D1860" r:id="rId20" display="https://doi.org/10.1007/s00445-012-0668-z"/>
    <hyperlink ref="D1861" r:id="rId20" display="https://doi.org/10.1007/s00445-012-0668-z"/>
    <hyperlink ref="D1862" r:id="rId20" display="https://doi.org/10.1007/s00445-012-0668-z"/>
    <hyperlink ref="D1863" r:id="rId20" display="https://doi.org/10.1007/s00445-012-0668-z"/>
    <hyperlink ref="D1864" r:id="rId20" display="https://doi.org/10.1007/s00445-012-0668-z"/>
    <hyperlink ref="D1865" r:id="rId20" display="https://doi.org/10.1007/s00445-012-0668-z"/>
    <hyperlink ref="D1866" r:id="rId20" display="https://doi.org/10.1007/s00445-012-0668-z"/>
    <hyperlink ref="D1867" r:id="rId20" display="https://doi.org/10.1007/s00445-012-0668-z"/>
    <hyperlink ref="D1868" r:id="rId20" display="https://doi.org/10.1007/s00445-012-0668-z"/>
    <hyperlink ref="D1869" r:id="rId20" display="https://doi.org/10.1007/s00445-012-0668-z"/>
    <hyperlink ref="D1870" r:id="rId20" display="https://doi.org/10.1007/s00445-012-0668-z"/>
    <hyperlink ref="D1871" r:id="rId20" display="https://doi.org/10.1007/s00445-012-0668-z"/>
    <hyperlink ref="D1872" r:id="rId20" display="https://doi.org/10.1007/s00445-012-0668-z"/>
    <hyperlink ref="D1873" r:id="rId20" display="https://doi.org/10.1007/s00445-012-0668-z"/>
    <hyperlink ref="D1874" r:id="rId20" display="https://doi.org/10.1007/s00445-012-0668-z"/>
    <hyperlink ref="D1875" r:id="rId20" display="https://doi.org/10.1007/s00445-012-0668-z"/>
    <hyperlink ref="D1876" r:id="rId20" display="https://doi.org/10.1007/s00445-012-0668-z"/>
    <hyperlink ref="D1877" r:id="rId20" display="https://doi.org/10.1007/s00445-012-0668-z"/>
    <hyperlink ref="D1878" r:id="rId20" display="https://doi.org/10.1007/s00445-012-0668-z"/>
    <hyperlink ref="D1879" r:id="rId20" display="https://doi.org/10.1007/s00445-012-0668-z"/>
    <hyperlink ref="D1880" r:id="rId20" display="https://doi.org/10.1007/s00445-012-0668-z"/>
    <hyperlink ref="D1881" r:id="rId20" display="https://doi.org/10.1007/s00445-012-0668-z"/>
    <hyperlink ref="D1882" r:id="rId20" display="https://doi.org/10.1007/s00445-012-0668-z"/>
    <hyperlink ref="D1883" r:id="rId20" display="https://doi.org/10.1007/s00445-012-0668-z"/>
    <hyperlink ref="D1884" r:id="rId20" display="https://doi.org/10.1007/s00445-012-0668-z"/>
    <hyperlink ref="D1885" r:id="rId20" display="https://doi.org/10.1007/s00445-012-0668-z"/>
    <hyperlink ref="D1886" r:id="rId20" display="https://doi.org/10.1007/s00445-012-0668-z"/>
    <hyperlink ref="D1887" r:id="rId20" display="https://doi.org/10.1007/s00445-012-0668-z"/>
    <hyperlink ref="D1888" r:id="rId20" display="https://doi.org/10.1007/s00445-012-0668-z"/>
    <hyperlink ref="D1889" r:id="rId20" display="https://doi.org/10.1007/s00445-012-0668-z"/>
    <hyperlink ref="D1890" r:id="rId20" display="https://doi.org/10.1007/s00445-012-0668-z"/>
    <hyperlink ref="D1891" r:id="rId20" display="https://doi.org/10.1007/s00445-012-0668-z"/>
    <hyperlink ref="D1892" r:id="rId20" display="https://doi.org/10.1007/s00445-012-0668-z"/>
    <hyperlink ref="D1893" r:id="rId20" display="https://doi.org/10.1007/s00445-012-0668-z"/>
    <hyperlink ref="D1894" r:id="rId20" display="https://doi.org/10.1007/s00445-012-0668-z"/>
    <hyperlink ref="D1895" r:id="rId20" display="https://doi.org/10.1007/s00445-012-0668-z"/>
    <hyperlink ref="D1896" r:id="rId20" display="https://doi.org/10.1007/s00445-012-0668-z"/>
    <hyperlink ref="D1897" r:id="rId20" display="https://doi.org/10.1007/s00445-012-0668-z"/>
    <hyperlink ref="D1898" r:id="rId20" display="https://doi.org/10.1007/s00445-012-0668-z"/>
    <hyperlink ref="D1899" r:id="rId20" display="https://doi.org/10.1007/s00445-012-0668-z"/>
    <hyperlink ref="D1900" r:id="rId20" display="https://doi.org/10.1007/s00445-012-0668-z"/>
    <hyperlink ref="D1901" r:id="rId20" display="https://doi.org/10.1007/s00445-012-0668-z"/>
    <hyperlink ref="D1902" r:id="rId20" display="https://doi.org/10.1007/s00445-012-0668-z"/>
    <hyperlink ref="D1903" r:id="rId20" display="https://doi.org/10.1007/s00445-012-0668-z"/>
    <hyperlink ref="D1904" r:id="rId20" display="https://doi.org/10.1007/s00445-012-0668-z"/>
    <hyperlink ref="D1905" r:id="rId20" display="https://doi.org/10.1007/s00445-012-0668-z"/>
    <hyperlink ref="D1906" r:id="rId20" display="https://doi.org/10.1007/s00445-012-0668-z"/>
    <hyperlink ref="D1907" r:id="rId20" display="https://doi.org/10.1007/s00445-012-0668-z"/>
    <hyperlink ref="D1908" r:id="rId20" display="https://doi.org/10.1007/s00445-012-0668-z"/>
    <hyperlink ref="D1909" r:id="rId20" display="https://doi.org/10.1007/s00445-012-0668-z"/>
    <hyperlink ref="D1910" r:id="rId20" display="https://doi.org/10.1007/s00445-012-0668-z"/>
    <hyperlink ref="D1911" r:id="rId20" display="https://doi.org/10.1007/s00445-012-0668-z"/>
    <hyperlink ref="D1912" r:id="rId20" display="https://doi.org/10.1007/s00445-012-0668-z"/>
    <hyperlink ref="D1913" r:id="rId20" display="https://doi.org/10.1007/s00445-012-0668-z"/>
    <hyperlink ref="D1914" r:id="rId20" display="https://doi.org/10.1007/s00445-012-0668-z"/>
    <hyperlink ref="D1915" r:id="rId20" display="https://doi.org/10.1007/s00445-012-0668-z"/>
    <hyperlink ref="D1916" r:id="rId20" display="https://doi.org/10.1007/s00445-012-0668-z"/>
    <hyperlink ref="D1917:D2328" r:id="rId19" display="https://doi.org/10.1007/s00445-017-1099-7"/>
    <hyperlink ref="D2513" r:id="rId21" display="https://doi.org/10.1016/j.epsl.2009.04.001"/>
    <hyperlink ref="D2514:D2528" r:id="rId21" display="https://doi.org/10.1016/j.epsl.2009.04.001"/>
    <hyperlink ref="D2529" r:id="rId22" display="https://doi.org/10.1029/2007JB005362"/>
    <hyperlink ref="D2530:D2541" r:id="rId22" display="https://doi.org/10.1029/2007JB005362"/>
    <hyperlink ref="D2542" r:id="rId23" display="https://doi.org/10.1016/j.epsl.2012.11.056"/>
    <hyperlink ref="D2543:D2548" r:id="rId23" display="https://doi.org/10.1016/j.epsl.2012.11.056"/>
    <hyperlink ref="D2549" r:id="rId24" display="https://doi.org/10.1093/gji/ggv550"/>
    <hyperlink ref="D2550:D2565" r:id="rId24" display="https://doi.org/10.1093/gji/ggv550"/>
    <hyperlink ref="D2566" r:id="rId25" display="https://doi.org/10.1002/2013GL058105"/>
    <hyperlink ref="D2567:D2595" r:id="rId25" display="https://doi.org/10.1002/2013GL058105"/>
    <hyperlink ref="D2567" r:id="rId25" display="https://doi.org/10.1002/2013GL058105"/>
    <hyperlink ref="D2596" r:id="rId26" display="https://doi.org/10.1016/j.chemgeo.2008.06.028"/>
    <hyperlink ref="D2597:D2646" r:id="rId26" display="https://doi.org/10.1016/j.chemgeo.2008.06.028"/>
    <hyperlink ref="D2783" r:id="rId27" display="https://doi.org/10.1130/B30668.1"/>
    <hyperlink ref="D2784" r:id="rId27" display="https://doi.org/10.1130/B30668.1"/>
    <hyperlink ref="D2785" r:id="rId27" display="https://doi.org/10.1130/B30668.1"/>
    <hyperlink ref="D2786" r:id="rId27" display="https://doi.org/10.1130/B30668.1"/>
    <hyperlink ref="D2787" r:id="rId27" display="https://doi.org/10.1130/B30668.1"/>
    <hyperlink ref="D2788" r:id="rId27" display="https://doi.org/10.1130/B30668.1"/>
    <hyperlink ref="D2789" r:id="rId27" display="https://doi.org/10.1130/B30668.1"/>
    <hyperlink ref="D2790" r:id="rId27" display="https://doi.org/10.1130/B30668.1"/>
    <hyperlink ref="D2791" r:id="rId27" display="https://doi.org/10.1130/B30668.1"/>
    <hyperlink ref="D2792" r:id="rId27" display="https://doi.org/10.1130/B30668.1"/>
    <hyperlink ref="D2793" r:id="rId27" display="https://doi.org/10.1130/B30668.1"/>
    <hyperlink ref="D2794" r:id="rId27" display="https://doi.org/10.1130/B30668.1"/>
    <hyperlink ref="D2795" r:id="rId27" display="https://doi.org/10.1130/B30668.1"/>
    <hyperlink ref="D2796" r:id="rId27" display="https://doi.org/10.1130/B30668.1"/>
    <hyperlink ref="D2797" r:id="rId27" display="https://doi.org/10.1130/B30668.1"/>
    <hyperlink ref="D2798" r:id="rId27" display="https://doi.org/10.1130/B30668.1"/>
    <hyperlink ref="D2799" r:id="rId27" display="https://doi.org/10.1130/B30668.1"/>
    <hyperlink ref="D2800" r:id="rId27" display="https://doi.org/10.1130/B30668.1"/>
    <hyperlink ref="D2801" r:id="rId27" display="https://doi.org/10.1130/B30668.1"/>
    <hyperlink ref="D2802" r:id="rId27" display="https://doi.org/10.1130/B30668.1"/>
    <hyperlink ref="D2803" r:id="rId27" display="https://doi.org/10.1130/B30668.1"/>
    <hyperlink ref="D2804" r:id="rId27" display="https://doi.org/10.1130/B30668.1"/>
    <hyperlink ref="D2805" r:id="rId27" display="https://doi.org/10.1130/B30668.1"/>
    <hyperlink ref="D2806" r:id="rId27" display="https://doi.org/10.1130/B30668.1"/>
    <hyperlink ref="D2807" r:id="rId27" display="https://doi.org/10.1130/B30668.1"/>
    <hyperlink ref="D2808" r:id="rId27" display="https://doi.org/10.1130/B30668.1"/>
    <hyperlink ref="D2809" r:id="rId27" display="https://doi.org/10.1130/B30668.1"/>
    <hyperlink ref="D2810" r:id="rId27" display="https://doi.org/10.1130/B30668.1"/>
    <hyperlink ref="D2811" r:id="rId27" display="https://doi.org/10.1130/B30668.1"/>
    <hyperlink ref="D2812" r:id="rId27" display="https://doi.org/10.1130/B30668.1"/>
    <hyperlink ref="D2813" r:id="rId27" display="https://doi.org/10.1130/B30668.1"/>
    <hyperlink ref="D2814" r:id="rId27" display="https://doi.org/10.1130/B30668.1"/>
    <hyperlink ref="D2815" r:id="rId27" display="https://doi.org/10.1130/B30668.1"/>
    <hyperlink ref="D2816" r:id="rId27" display="https://doi.org/10.1130/B30668.1"/>
    <hyperlink ref="D2817" r:id="rId27" display="https://doi.org/10.1130/B30668.1"/>
    <hyperlink ref="D2818" r:id="rId27" display="https://doi.org/10.1130/B30668.1"/>
    <hyperlink ref="D2819" r:id="rId27" display="https://doi.org/10.1130/B30668.1"/>
    <hyperlink ref="D2820" r:id="rId27" display="https://doi.org/10.1130/B30668.1"/>
    <hyperlink ref="D2821" r:id="rId27" display="https://doi.org/10.1130/B30668.1"/>
    <hyperlink ref="D2822" r:id="rId27" display="https://doi.org/10.1130/B30668.1"/>
    <hyperlink ref="D2823" r:id="rId27" display="https://doi.org/10.1130/B30668.1"/>
    <hyperlink ref="D2824" r:id="rId27" display="https://doi.org/10.1130/B30668.1"/>
    <hyperlink ref="D2749" r:id="rId11" display="https://doi.org/10.1016/j.epsl.2015.07.053"/>
    <hyperlink ref="D2750:D2782" r:id="rId11" display="https://doi.org/10.1016/j.epsl.2015.07.053"/>
    <hyperlink ref="D2741" r:id="rId16" display="https://doi.org/10.1007/s00445-002-0230-5"/>
    <hyperlink ref="D2742:D2748" r:id="rId16" display="https://doi.org/10.1007/s00445-002-0230-5"/>
    <hyperlink ref="D2647:D2740" r:id="rId28" display="https://doi.org/10.1016/j.jvolgeores.2007.08.010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344"/>
  <sheetViews>
    <sheetView zoomScale="85" zoomScaleNormal="85" workbookViewId="0">
      <pane ySplit="1" topLeftCell="A2054" activePane="bottomLeft" state="frozen"/>
      <selection/>
      <selection pane="bottomLeft" activeCell="A3344" sqref="$A2071:$XFD3344"/>
    </sheetView>
  </sheetViews>
  <sheetFormatPr defaultColWidth="9" defaultRowHeight="16.8"/>
  <cols>
    <col min="1" max="1" width="24.7142857142857" style="1" customWidth="1"/>
    <col min="2" max="2" width="20.2857142857143" style="13" customWidth="1"/>
    <col min="3" max="3" width="23.5714285714286" customWidth="1"/>
    <col min="4" max="4" width="12" style="8" customWidth="1"/>
    <col min="5" max="5" width="15.2857142857143" style="13" customWidth="1"/>
    <col min="6" max="6" width="14.2857142857143" style="20" customWidth="1"/>
    <col min="7" max="7" width="19.2857142857143" style="20" customWidth="1"/>
    <col min="8" max="8" width="21.1428571428571" customWidth="1"/>
    <col min="9" max="9" width="22.1428571428571" customWidth="1"/>
    <col min="10" max="10" width="14" style="21" customWidth="1"/>
    <col min="11" max="11" width="18.4285714285714" customWidth="1"/>
    <col min="12" max="12" width="18.4285714285714" style="20" customWidth="1"/>
    <col min="13" max="13" width="24.4285714285714" style="20" customWidth="1"/>
    <col min="14" max="14" width="14.4285714285714" style="22" customWidth="1"/>
    <col min="15" max="15" width="24.2857142857143" style="23" customWidth="1"/>
    <col min="16" max="16" width="24.2857142857143" style="24" customWidth="1"/>
    <col min="17" max="17" width="27.4285714285714" style="23" customWidth="1"/>
    <col min="18" max="18" width="18.2857142857143" style="22" customWidth="1"/>
    <col min="19" max="19" width="19.5714285714286" style="20" customWidth="1"/>
    <col min="20" max="20" width="20.7142857142857" style="20" customWidth="1"/>
    <col min="21" max="21" width="20" style="25" customWidth="1"/>
  </cols>
  <sheetData>
    <row r="1" s="17" customFormat="1" spans="1:24">
      <c r="A1" s="26" t="s">
        <v>0</v>
      </c>
      <c r="B1" s="27" t="s">
        <v>1</v>
      </c>
      <c r="C1" s="17" t="s">
        <v>2</v>
      </c>
      <c r="D1" s="28" t="s">
        <v>5035</v>
      </c>
      <c r="E1" s="27" t="s">
        <v>4</v>
      </c>
      <c r="F1" s="29" t="s">
        <v>5036</v>
      </c>
      <c r="G1" s="29" t="s">
        <v>5037</v>
      </c>
      <c r="H1" s="17" t="s">
        <v>10</v>
      </c>
      <c r="I1" s="17" t="s">
        <v>11</v>
      </c>
      <c r="J1" s="26" t="s">
        <v>12</v>
      </c>
      <c r="K1" s="30" t="s">
        <v>13</v>
      </c>
      <c r="L1" s="31" t="s">
        <v>14</v>
      </c>
      <c r="M1" s="29" t="s">
        <v>15</v>
      </c>
      <c r="N1" s="32" t="s">
        <v>16</v>
      </c>
      <c r="O1" s="33" t="s">
        <v>17</v>
      </c>
      <c r="P1" s="34" t="s">
        <v>18</v>
      </c>
      <c r="Q1" s="35" t="s">
        <v>19</v>
      </c>
      <c r="R1" s="32" t="s">
        <v>20</v>
      </c>
      <c r="S1" s="29" t="s">
        <v>21</v>
      </c>
      <c r="T1" s="29" t="s">
        <v>22</v>
      </c>
      <c r="U1" s="36" t="s">
        <v>23</v>
      </c>
      <c r="V1" s="37"/>
      <c r="W1" s="38"/>
      <c r="X1" s="27"/>
    </row>
    <row r="2" spans="1:14">
      <c r="A2" s="1" t="s">
        <v>1739</v>
      </c>
      <c r="B2" s="13" t="s">
        <v>1740</v>
      </c>
      <c r="C2" t="s">
        <v>1741</v>
      </c>
      <c r="D2" s="12" t="s">
        <v>1742</v>
      </c>
      <c r="E2" s="13" t="s">
        <v>1335</v>
      </c>
      <c r="F2" s="20">
        <v>71.95</v>
      </c>
      <c r="G2" s="20">
        <v>6.63</v>
      </c>
      <c r="H2" t="s">
        <v>1743</v>
      </c>
      <c r="I2" t="s">
        <v>1336</v>
      </c>
      <c r="J2" s="21" t="s">
        <v>1744</v>
      </c>
      <c r="K2" t="s">
        <v>1745</v>
      </c>
      <c r="L2" s="20">
        <v>88.52</v>
      </c>
      <c r="M2" s="20">
        <v>86.95</v>
      </c>
      <c r="N2" s="22">
        <v>0.982263895164935</v>
      </c>
    </row>
    <row r="3" spans="1:14">
      <c r="A3" s="1" t="s">
        <v>1739</v>
      </c>
      <c r="B3" s="13" t="s">
        <v>1740</v>
      </c>
      <c r="C3" t="s">
        <v>1741</v>
      </c>
      <c r="D3" s="12" t="s">
        <v>1742</v>
      </c>
      <c r="E3" s="13" t="s">
        <v>1335</v>
      </c>
      <c r="F3" s="20">
        <v>71.95</v>
      </c>
      <c r="G3" s="20">
        <v>6.63</v>
      </c>
      <c r="H3" t="s">
        <v>1743</v>
      </c>
      <c r="I3" t="s">
        <v>1336</v>
      </c>
      <c r="J3" s="21" t="s">
        <v>1744</v>
      </c>
      <c r="K3" t="s">
        <v>1746</v>
      </c>
      <c r="L3" s="20">
        <v>89.94</v>
      </c>
      <c r="M3" s="20">
        <v>89.03</v>
      </c>
      <c r="N3" s="22">
        <v>0.989882143651323</v>
      </c>
    </row>
    <row r="4" spans="1:14">
      <c r="A4" s="1" t="s">
        <v>1739</v>
      </c>
      <c r="B4" s="13" t="s">
        <v>1740</v>
      </c>
      <c r="C4" t="s">
        <v>1741</v>
      </c>
      <c r="D4" s="12" t="s">
        <v>1742</v>
      </c>
      <c r="E4" s="13" t="s">
        <v>1335</v>
      </c>
      <c r="F4" s="20">
        <v>71.95</v>
      </c>
      <c r="G4" s="20">
        <v>6.63</v>
      </c>
      <c r="H4" t="s">
        <v>1743</v>
      </c>
      <c r="I4" t="s">
        <v>1336</v>
      </c>
      <c r="J4" s="21" t="s">
        <v>1744</v>
      </c>
      <c r="K4" t="s">
        <v>1747</v>
      </c>
      <c r="L4" s="20">
        <v>90.02</v>
      </c>
      <c r="M4" s="20">
        <v>88.75</v>
      </c>
      <c r="N4" s="22">
        <v>0.985892023994668</v>
      </c>
    </row>
    <row r="5" spans="1:14">
      <c r="A5" s="1" t="s">
        <v>1739</v>
      </c>
      <c r="B5" s="13" t="s">
        <v>1740</v>
      </c>
      <c r="C5" t="s">
        <v>1741</v>
      </c>
      <c r="D5" s="12" t="s">
        <v>1742</v>
      </c>
      <c r="E5" s="13" t="s">
        <v>1335</v>
      </c>
      <c r="F5" s="20">
        <v>72.18</v>
      </c>
      <c r="G5" s="20">
        <v>6.78</v>
      </c>
      <c r="H5" t="s">
        <v>1743</v>
      </c>
      <c r="I5" t="s">
        <v>1336</v>
      </c>
      <c r="J5" s="21" t="s">
        <v>1744</v>
      </c>
      <c r="K5" t="s">
        <v>1748</v>
      </c>
      <c r="L5" s="20">
        <v>78.25</v>
      </c>
      <c r="M5" s="20">
        <v>37.28</v>
      </c>
      <c r="N5" s="22">
        <v>0.476421725239617</v>
      </c>
    </row>
    <row r="6" spans="1:14">
      <c r="A6" s="1" t="s">
        <v>1739</v>
      </c>
      <c r="B6" s="13" t="s">
        <v>1740</v>
      </c>
      <c r="C6" t="s">
        <v>1741</v>
      </c>
      <c r="D6" s="12" t="s">
        <v>1742</v>
      </c>
      <c r="E6" s="13" t="s">
        <v>1335</v>
      </c>
      <c r="F6" s="20">
        <v>72.18</v>
      </c>
      <c r="G6" s="20">
        <v>6.78</v>
      </c>
      <c r="H6" t="s">
        <v>1743</v>
      </c>
      <c r="I6" t="s">
        <v>1336</v>
      </c>
      <c r="J6" s="21" t="s">
        <v>1744</v>
      </c>
      <c r="K6" t="s">
        <v>1749</v>
      </c>
      <c r="L6" s="20">
        <v>71.15</v>
      </c>
      <c r="M6" s="20">
        <v>84.03</v>
      </c>
      <c r="N6" s="22">
        <v>1.18102600140548</v>
      </c>
    </row>
    <row r="7" spans="1:16">
      <c r="A7" s="1" t="s">
        <v>1739</v>
      </c>
      <c r="B7" s="13" t="s">
        <v>1740</v>
      </c>
      <c r="C7" t="s">
        <v>1741</v>
      </c>
      <c r="D7" s="12" t="s">
        <v>1742</v>
      </c>
      <c r="E7" s="13" t="s">
        <v>1335</v>
      </c>
      <c r="F7" s="20">
        <v>72</v>
      </c>
      <c r="G7" s="20">
        <v>6.7</v>
      </c>
      <c r="H7" t="s">
        <v>1743</v>
      </c>
      <c r="I7" t="s">
        <v>1336</v>
      </c>
      <c r="J7" s="21" t="s">
        <v>1744</v>
      </c>
      <c r="K7" t="s">
        <v>1750</v>
      </c>
      <c r="L7" s="20">
        <v>84.11</v>
      </c>
      <c r="M7" s="20">
        <v>81.07</v>
      </c>
      <c r="N7" s="22">
        <v>0.963856854119605</v>
      </c>
      <c r="O7" s="23">
        <v>4.57e-13</v>
      </c>
      <c r="P7" s="24">
        <v>2.38e-9</v>
      </c>
    </row>
    <row r="8" spans="1:16">
      <c r="A8" s="1" t="s">
        <v>1739</v>
      </c>
      <c r="B8" s="13" t="s">
        <v>1740</v>
      </c>
      <c r="C8" t="s">
        <v>1741</v>
      </c>
      <c r="D8" s="12" t="s">
        <v>1742</v>
      </c>
      <c r="E8" s="13" t="s">
        <v>1335</v>
      </c>
      <c r="F8" s="20">
        <v>72</v>
      </c>
      <c r="G8" s="20">
        <v>6.7</v>
      </c>
      <c r="H8" t="s">
        <v>1743</v>
      </c>
      <c r="I8" t="s">
        <v>1336</v>
      </c>
      <c r="J8" s="21" t="s">
        <v>1744</v>
      </c>
      <c r="K8" t="s">
        <v>1751</v>
      </c>
      <c r="L8" s="20">
        <v>84.84</v>
      </c>
      <c r="M8" s="20">
        <v>82.64</v>
      </c>
      <c r="N8" s="22">
        <v>0.974068835454974</v>
      </c>
      <c r="O8" s="23">
        <v>2.44e-11</v>
      </c>
      <c r="P8" s="24">
        <v>5.11e-7</v>
      </c>
    </row>
    <row r="9" spans="1:16">
      <c r="A9" s="1" t="s">
        <v>1739</v>
      </c>
      <c r="B9" s="13" t="s">
        <v>1740</v>
      </c>
      <c r="C9" t="s">
        <v>1741</v>
      </c>
      <c r="D9" s="12" t="s">
        <v>1742</v>
      </c>
      <c r="E9" s="13" t="s">
        <v>1335</v>
      </c>
      <c r="F9" s="20">
        <v>72</v>
      </c>
      <c r="G9" s="20">
        <v>6.7</v>
      </c>
      <c r="H9" t="s">
        <v>1743</v>
      </c>
      <c r="I9" t="s">
        <v>1336</v>
      </c>
      <c r="J9" s="21" t="s">
        <v>1744</v>
      </c>
      <c r="K9" t="s">
        <v>1752</v>
      </c>
      <c r="L9" s="20">
        <v>84.4</v>
      </c>
      <c r="M9" s="20">
        <v>82.86</v>
      </c>
      <c r="N9" s="22">
        <v>0.98175355450237</v>
      </c>
      <c r="O9" s="23">
        <v>2.67e-11</v>
      </c>
      <c r="P9" s="24">
        <v>7.4e-7</v>
      </c>
    </row>
    <row r="10" spans="1:16">
      <c r="A10" s="1" t="s">
        <v>1739</v>
      </c>
      <c r="B10" s="13" t="s">
        <v>1740</v>
      </c>
      <c r="C10" t="s">
        <v>1741</v>
      </c>
      <c r="D10" s="12" t="s">
        <v>1742</v>
      </c>
      <c r="E10" s="13" t="s">
        <v>1335</v>
      </c>
      <c r="F10" s="20">
        <v>72</v>
      </c>
      <c r="G10" s="20">
        <v>6.7</v>
      </c>
      <c r="H10" t="s">
        <v>1743</v>
      </c>
      <c r="I10" t="s">
        <v>1336</v>
      </c>
      <c r="J10" s="21" t="s">
        <v>1744</v>
      </c>
      <c r="K10" t="s">
        <v>1753</v>
      </c>
      <c r="L10" s="20">
        <v>85.56</v>
      </c>
      <c r="M10" s="20">
        <v>84.02</v>
      </c>
      <c r="N10" s="22">
        <v>0.982000935016363</v>
      </c>
      <c r="O10" s="23">
        <v>1.3e-9</v>
      </c>
      <c r="P10" s="24">
        <v>1.43e-5</v>
      </c>
    </row>
    <row r="11" spans="1:14">
      <c r="A11" s="1" t="s">
        <v>1739</v>
      </c>
      <c r="B11" s="13" t="s">
        <v>1740</v>
      </c>
      <c r="C11" t="s">
        <v>1741</v>
      </c>
      <c r="D11" s="12" t="s">
        <v>1742</v>
      </c>
      <c r="E11" s="13" t="s">
        <v>1335</v>
      </c>
      <c r="F11" s="20">
        <v>72.09</v>
      </c>
      <c r="G11" s="20">
        <v>6.63</v>
      </c>
      <c r="H11" t="s">
        <v>1743</v>
      </c>
      <c r="I11" t="s">
        <v>1336</v>
      </c>
      <c r="J11" s="21" t="s">
        <v>1744</v>
      </c>
      <c r="K11" t="s">
        <v>1754</v>
      </c>
      <c r="L11" s="20">
        <v>84.52</v>
      </c>
      <c r="M11" s="20">
        <v>83.39</v>
      </c>
      <c r="N11" s="22">
        <v>0.986630383341221</v>
      </c>
    </row>
    <row r="12" spans="1:16">
      <c r="A12" s="1" t="s">
        <v>1739</v>
      </c>
      <c r="B12" s="13" t="s">
        <v>1740</v>
      </c>
      <c r="C12" t="s">
        <v>1741</v>
      </c>
      <c r="D12" s="12" t="s">
        <v>1742</v>
      </c>
      <c r="E12" s="13" t="s">
        <v>1335</v>
      </c>
      <c r="F12" s="20">
        <v>72</v>
      </c>
      <c r="G12" s="20">
        <v>6.7</v>
      </c>
      <c r="H12" t="s">
        <v>1743</v>
      </c>
      <c r="I12" t="s">
        <v>1336</v>
      </c>
      <c r="J12" s="21" t="s">
        <v>1744</v>
      </c>
      <c r="K12" t="s">
        <v>1755</v>
      </c>
      <c r="L12" s="20">
        <v>83.17</v>
      </c>
      <c r="M12" s="20">
        <v>80.34</v>
      </c>
      <c r="N12" s="22">
        <v>0.965973307683059</v>
      </c>
      <c r="O12" s="23">
        <v>5.54e-12</v>
      </c>
      <c r="P12" s="24">
        <v>2.03e-7</v>
      </c>
    </row>
    <row r="13" spans="1:16">
      <c r="A13" s="1" t="s">
        <v>1739</v>
      </c>
      <c r="B13" s="13" t="s">
        <v>1740</v>
      </c>
      <c r="C13" t="s">
        <v>1741</v>
      </c>
      <c r="D13" s="12" t="s">
        <v>1742</v>
      </c>
      <c r="E13" s="13" t="s">
        <v>1335</v>
      </c>
      <c r="F13" s="20">
        <v>72</v>
      </c>
      <c r="G13" s="20">
        <v>6.7</v>
      </c>
      <c r="H13" t="s">
        <v>1743</v>
      </c>
      <c r="I13" t="s">
        <v>1336</v>
      </c>
      <c r="J13" s="21" t="s">
        <v>1744</v>
      </c>
      <c r="K13" t="s">
        <v>1756</v>
      </c>
      <c r="L13" s="20">
        <v>85.15</v>
      </c>
      <c r="M13" s="20">
        <v>83.25</v>
      </c>
      <c r="N13" s="22">
        <v>0.977686435701703</v>
      </c>
      <c r="O13" s="23">
        <v>3.53e-11</v>
      </c>
      <c r="P13" s="24">
        <v>5.11e-7</v>
      </c>
    </row>
    <row r="14" spans="1:16">
      <c r="A14" s="1" t="s">
        <v>1739</v>
      </c>
      <c r="B14" s="13" t="s">
        <v>1740</v>
      </c>
      <c r="C14" t="s">
        <v>1741</v>
      </c>
      <c r="D14" s="12" t="s">
        <v>1742</v>
      </c>
      <c r="E14" s="13" t="s">
        <v>1335</v>
      </c>
      <c r="F14" s="20">
        <v>72</v>
      </c>
      <c r="G14" s="20">
        <v>6.7</v>
      </c>
      <c r="H14" t="s">
        <v>1743</v>
      </c>
      <c r="I14" t="s">
        <v>1336</v>
      </c>
      <c r="J14" s="21" t="s">
        <v>1744</v>
      </c>
      <c r="K14" t="s">
        <v>1757</v>
      </c>
      <c r="L14" s="20">
        <v>84.36</v>
      </c>
      <c r="M14" s="20">
        <v>82.09</v>
      </c>
      <c r="N14" s="22">
        <v>0.973091512565197</v>
      </c>
      <c r="O14" s="23">
        <v>3.72e-11</v>
      </c>
      <c r="P14" s="24">
        <v>5.61e-7</v>
      </c>
    </row>
    <row r="15" spans="1:16">
      <c r="A15" s="1" t="s">
        <v>1739</v>
      </c>
      <c r="B15" s="13" t="s">
        <v>1740</v>
      </c>
      <c r="C15" t="s">
        <v>1741</v>
      </c>
      <c r="D15" s="12" t="s">
        <v>1742</v>
      </c>
      <c r="E15" s="13" t="s">
        <v>1335</v>
      </c>
      <c r="F15" s="20">
        <v>72</v>
      </c>
      <c r="G15" s="20">
        <v>6.7</v>
      </c>
      <c r="H15" t="s">
        <v>1743</v>
      </c>
      <c r="I15" t="s">
        <v>1336</v>
      </c>
      <c r="J15" s="21" t="s">
        <v>1744</v>
      </c>
      <c r="K15" t="s">
        <v>1758</v>
      </c>
      <c r="L15" s="20">
        <v>87.04</v>
      </c>
      <c r="M15" s="20">
        <v>85.21</v>
      </c>
      <c r="N15" s="22">
        <v>0.978975183823529</v>
      </c>
      <c r="O15" s="23">
        <v>2.07e-9</v>
      </c>
      <c r="P15" s="24">
        <v>1.89e-5</v>
      </c>
    </row>
    <row r="16" spans="1:16">
      <c r="A16" s="1" t="s">
        <v>1739</v>
      </c>
      <c r="B16" s="13" t="s">
        <v>1740</v>
      </c>
      <c r="C16" t="s">
        <v>1741</v>
      </c>
      <c r="D16" s="12" t="s">
        <v>1742</v>
      </c>
      <c r="E16" s="13" t="s">
        <v>1335</v>
      </c>
      <c r="F16" s="20">
        <v>72</v>
      </c>
      <c r="G16" s="20">
        <v>6.7</v>
      </c>
      <c r="H16" t="s">
        <v>1743</v>
      </c>
      <c r="I16" t="s">
        <v>1336</v>
      </c>
      <c r="J16" s="21" t="s">
        <v>1744</v>
      </c>
      <c r="K16" t="s">
        <v>1759</v>
      </c>
      <c r="L16" s="20">
        <v>87.41</v>
      </c>
      <c r="M16" s="20">
        <v>85.62</v>
      </c>
      <c r="N16" s="22">
        <v>0.979521793845098</v>
      </c>
      <c r="O16" s="23">
        <v>2.27e-9</v>
      </c>
      <c r="P16" s="24">
        <v>2.49e-5</v>
      </c>
    </row>
    <row r="17" spans="1:16">
      <c r="A17" s="1" t="s">
        <v>1739</v>
      </c>
      <c r="B17" s="13" t="s">
        <v>1740</v>
      </c>
      <c r="C17" t="s">
        <v>1741</v>
      </c>
      <c r="D17" s="12" t="s">
        <v>1742</v>
      </c>
      <c r="E17" s="13" t="s">
        <v>1335</v>
      </c>
      <c r="F17" s="20">
        <v>72</v>
      </c>
      <c r="G17" s="20">
        <v>6.7</v>
      </c>
      <c r="H17" t="s">
        <v>1743</v>
      </c>
      <c r="I17" t="s">
        <v>1336</v>
      </c>
      <c r="J17" s="21" t="s">
        <v>1744</v>
      </c>
      <c r="K17" t="s">
        <v>1760</v>
      </c>
      <c r="L17" s="20">
        <v>85.23</v>
      </c>
      <c r="M17" s="20">
        <v>83.06</v>
      </c>
      <c r="N17" s="22">
        <v>0.974539481403262</v>
      </c>
      <c r="O17" s="23">
        <v>6.75e-11</v>
      </c>
      <c r="P17" s="24">
        <v>8.91e-7</v>
      </c>
    </row>
    <row r="18" spans="1:16">
      <c r="A18" s="1" t="s">
        <v>1739</v>
      </c>
      <c r="B18" s="13" t="s">
        <v>1740</v>
      </c>
      <c r="C18" t="s">
        <v>1741</v>
      </c>
      <c r="D18" s="12" t="s">
        <v>1742</v>
      </c>
      <c r="E18" s="13" t="s">
        <v>1335</v>
      </c>
      <c r="F18" s="20">
        <v>72</v>
      </c>
      <c r="G18" s="20">
        <v>6.7</v>
      </c>
      <c r="H18" t="s">
        <v>1743</v>
      </c>
      <c r="I18" t="s">
        <v>1336</v>
      </c>
      <c r="J18" s="21" t="s">
        <v>1744</v>
      </c>
      <c r="K18" t="s">
        <v>1761</v>
      </c>
      <c r="L18" s="20">
        <v>84.35</v>
      </c>
      <c r="M18" s="20">
        <v>82.55</v>
      </c>
      <c r="N18" s="22">
        <v>0.978660343805572</v>
      </c>
      <c r="O18" s="23">
        <v>1.18e-10</v>
      </c>
      <c r="P18" s="24">
        <v>8.91e-7</v>
      </c>
    </row>
    <row r="19" spans="1:16">
      <c r="A19" s="1" t="s">
        <v>1739</v>
      </c>
      <c r="B19" s="13" t="s">
        <v>1740</v>
      </c>
      <c r="C19" t="s">
        <v>1741</v>
      </c>
      <c r="D19" s="12" t="s">
        <v>1742</v>
      </c>
      <c r="E19" s="13" t="s">
        <v>1335</v>
      </c>
      <c r="F19" s="20">
        <v>72</v>
      </c>
      <c r="G19" s="20">
        <v>6.7</v>
      </c>
      <c r="H19" t="s">
        <v>1743</v>
      </c>
      <c r="I19" t="s">
        <v>1336</v>
      </c>
      <c r="J19" s="21" t="s">
        <v>1744</v>
      </c>
      <c r="K19" t="s">
        <v>1762</v>
      </c>
      <c r="L19" s="20">
        <v>86.52</v>
      </c>
      <c r="M19" s="20">
        <v>85.53</v>
      </c>
      <c r="N19" s="22">
        <v>0.988557558945908</v>
      </c>
      <c r="O19" s="23">
        <v>2.03e-11</v>
      </c>
      <c r="P19" s="24">
        <v>1.85e-7</v>
      </c>
    </row>
    <row r="20" spans="1:16">
      <c r="A20" s="1" t="s">
        <v>1739</v>
      </c>
      <c r="B20" s="13" t="s">
        <v>1740</v>
      </c>
      <c r="C20" t="s">
        <v>1741</v>
      </c>
      <c r="D20" s="12" t="s">
        <v>1742</v>
      </c>
      <c r="E20" s="13" t="s">
        <v>1335</v>
      </c>
      <c r="F20" s="20">
        <v>72</v>
      </c>
      <c r="G20" s="20">
        <v>6.7</v>
      </c>
      <c r="H20" t="s">
        <v>1743</v>
      </c>
      <c r="I20" t="s">
        <v>1336</v>
      </c>
      <c r="J20" s="21" t="s">
        <v>1744</v>
      </c>
      <c r="K20" t="s">
        <v>1763</v>
      </c>
      <c r="L20" s="20">
        <v>84.7</v>
      </c>
      <c r="M20" s="20">
        <v>82.82</v>
      </c>
      <c r="N20" s="22">
        <v>0.97780401416765</v>
      </c>
      <c r="O20" s="23">
        <v>1.27e-11</v>
      </c>
      <c r="P20" s="24">
        <v>1.68e-7</v>
      </c>
    </row>
    <row r="21" spans="1:16">
      <c r="A21" s="1" t="s">
        <v>1739</v>
      </c>
      <c r="B21" s="13" t="s">
        <v>1740</v>
      </c>
      <c r="C21" t="s">
        <v>1741</v>
      </c>
      <c r="D21" s="12" t="s">
        <v>1742</v>
      </c>
      <c r="E21" s="13" t="s">
        <v>1335</v>
      </c>
      <c r="F21" s="20">
        <v>72</v>
      </c>
      <c r="G21" s="20">
        <v>6.7</v>
      </c>
      <c r="H21" t="s">
        <v>1743</v>
      </c>
      <c r="I21" t="s">
        <v>1336</v>
      </c>
      <c r="J21" s="21" t="s">
        <v>1744</v>
      </c>
      <c r="K21" t="s">
        <v>1764</v>
      </c>
      <c r="L21" s="20">
        <v>77.59</v>
      </c>
      <c r="M21" s="20">
        <v>72.72</v>
      </c>
      <c r="N21" s="22">
        <v>0.937234179662328</v>
      </c>
      <c r="O21" s="23">
        <v>6.08e-12</v>
      </c>
      <c r="P21" s="24">
        <v>1.4e-7</v>
      </c>
    </row>
    <row r="22" spans="1:16">
      <c r="A22" s="1" t="s">
        <v>1739</v>
      </c>
      <c r="B22" s="13" t="s">
        <v>1740</v>
      </c>
      <c r="C22" t="s">
        <v>1741</v>
      </c>
      <c r="D22" s="12" t="s">
        <v>1742</v>
      </c>
      <c r="E22" s="13" t="s">
        <v>1335</v>
      </c>
      <c r="F22" s="20">
        <v>72</v>
      </c>
      <c r="G22" s="20">
        <v>6.7</v>
      </c>
      <c r="H22" t="s">
        <v>1743</v>
      </c>
      <c r="I22" t="s">
        <v>1336</v>
      </c>
      <c r="J22" s="21" t="s">
        <v>1744</v>
      </c>
      <c r="K22" t="s">
        <v>1765</v>
      </c>
      <c r="L22" s="20">
        <v>75.93</v>
      </c>
      <c r="M22" s="20">
        <v>72.79</v>
      </c>
      <c r="N22" s="22">
        <v>0.958646121427631</v>
      </c>
      <c r="O22" s="23">
        <v>2.2e-12</v>
      </c>
      <c r="P22" s="24">
        <v>3.49e-8</v>
      </c>
    </row>
    <row r="23" spans="1:16">
      <c r="A23" s="1" t="s">
        <v>1739</v>
      </c>
      <c r="B23" s="13" t="s">
        <v>1740</v>
      </c>
      <c r="C23" t="s">
        <v>1741</v>
      </c>
      <c r="D23" s="12" t="s">
        <v>1742</v>
      </c>
      <c r="E23" s="13" t="s">
        <v>1335</v>
      </c>
      <c r="F23" s="20">
        <v>72</v>
      </c>
      <c r="G23" s="20">
        <v>6.7</v>
      </c>
      <c r="H23" t="s">
        <v>1743</v>
      </c>
      <c r="I23" t="s">
        <v>1336</v>
      </c>
      <c r="J23" s="21" t="s">
        <v>1744</v>
      </c>
      <c r="K23" t="s">
        <v>1766</v>
      </c>
      <c r="L23" s="20">
        <v>84.99</v>
      </c>
      <c r="M23" s="20">
        <v>82.52</v>
      </c>
      <c r="N23" s="22">
        <v>0.970937757383222</v>
      </c>
      <c r="O23" s="23">
        <v>7.23e-13</v>
      </c>
      <c r="P23" s="24">
        <v>4.55e-9</v>
      </c>
    </row>
    <row r="24" spans="1:16">
      <c r="A24" s="1" t="s">
        <v>1739</v>
      </c>
      <c r="B24" s="13" t="s">
        <v>1740</v>
      </c>
      <c r="C24" t="s">
        <v>1741</v>
      </c>
      <c r="D24" s="12" t="s">
        <v>1742</v>
      </c>
      <c r="E24" s="13" t="s">
        <v>1335</v>
      </c>
      <c r="F24" s="20">
        <v>72</v>
      </c>
      <c r="G24" s="20">
        <v>6.7</v>
      </c>
      <c r="H24" t="s">
        <v>1743</v>
      </c>
      <c r="I24" t="s">
        <v>1336</v>
      </c>
      <c r="J24" s="21" t="s">
        <v>1744</v>
      </c>
      <c r="K24" t="s">
        <v>1767</v>
      </c>
      <c r="L24" s="20">
        <v>85.31</v>
      </c>
      <c r="M24" s="20">
        <v>83.48</v>
      </c>
      <c r="N24" s="22">
        <v>0.9785488219435</v>
      </c>
      <c r="O24" s="23">
        <v>1.38e-12</v>
      </c>
      <c r="P24" s="24">
        <v>1.66e-8</v>
      </c>
    </row>
    <row r="25" spans="1:16">
      <c r="A25" s="1" t="s">
        <v>1739</v>
      </c>
      <c r="B25" s="13" t="s">
        <v>1740</v>
      </c>
      <c r="C25" t="s">
        <v>1741</v>
      </c>
      <c r="D25" s="12" t="s">
        <v>1742</v>
      </c>
      <c r="E25" s="13" t="s">
        <v>1335</v>
      </c>
      <c r="F25" s="20">
        <v>72</v>
      </c>
      <c r="G25" s="20">
        <v>6.7</v>
      </c>
      <c r="H25" t="s">
        <v>1743</v>
      </c>
      <c r="I25" t="s">
        <v>1336</v>
      </c>
      <c r="J25" s="21" t="s">
        <v>1744</v>
      </c>
      <c r="K25" t="s">
        <v>1768</v>
      </c>
      <c r="L25" s="20">
        <v>85.04</v>
      </c>
      <c r="M25" s="20">
        <v>82.72</v>
      </c>
      <c r="N25" s="22">
        <v>0.97271872060207</v>
      </c>
      <c r="O25" s="23">
        <v>3.83e-12</v>
      </c>
      <c r="P25" s="24">
        <v>4.61e-8</v>
      </c>
    </row>
    <row r="26" spans="1:14">
      <c r="A26" s="1" t="s">
        <v>1739</v>
      </c>
      <c r="B26" s="13" t="s">
        <v>1740</v>
      </c>
      <c r="C26" t="s">
        <v>1741</v>
      </c>
      <c r="D26" s="12" t="s">
        <v>1742</v>
      </c>
      <c r="E26" s="13" t="s">
        <v>1335</v>
      </c>
      <c r="F26" s="20">
        <v>72</v>
      </c>
      <c r="G26" s="20">
        <v>6.7</v>
      </c>
      <c r="H26" t="s">
        <v>1743</v>
      </c>
      <c r="I26" t="s">
        <v>1336</v>
      </c>
      <c r="J26" s="21" t="s">
        <v>1744</v>
      </c>
      <c r="K26" t="s">
        <v>1769</v>
      </c>
      <c r="L26" s="20">
        <v>85.54</v>
      </c>
      <c r="M26" s="20">
        <v>83.88</v>
      </c>
      <c r="N26" s="22">
        <v>0.980593874210895</v>
      </c>
    </row>
    <row r="27" spans="1:14">
      <c r="A27" s="1" t="s">
        <v>1739</v>
      </c>
      <c r="B27" s="13" t="s">
        <v>1740</v>
      </c>
      <c r="C27" t="s">
        <v>1741</v>
      </c>
      <c r="D27" s="12" t="s">
        <v>1742</v>
      </c>
      <c r="E27" s="13" t="s">
        <v>1335</v>
      </c>
      <c r="F27" s="20">
        <v>72</v>
      </c>
      <c r="G27" s="20">
        <v>6.7</v>
      </c>
      <c r="H27" t="s">
        <v>1743</v>
      </c>
      <c r="I27" t="s">
        <v>1336</v>
      </c>
      <c r="J27" s="21" t="s">
        <v>1744</v>
      </c>
      <c r="K27" t="s">
        <v>1770</v>
      </c>
      <c r="L27" s="20">
        <v>87.12</v>
      </c>
      <c r="M27" s="20">
        <v>85.62</v>
      </c>
      <c r="N27" s="22">
        <v>0.982782369146005</v>
      </c>
    </row>
    <row r="28" spans="1:16">
      <c r="A28" s="1" t="s">
        <v>1739</v>
      </c>
      <c r="B28" s="13" t="s">
        <v>1740</v>
      </c>
      <c r="C28" t="s">
        <v>1741</v>
      </c>
      <c r="D28" s="12" t="s">
        <v>1742</v>
      </c>
      <c r="E28" s="13" t="s">
        <v>1335</v>
      </c>
      <c r="F28" s="20">
        <v>72.07</v>
      </c>
      <c r="G28" s="20">
        <v>6.68</v>
      </c>
      <c r="H28" t="s">
        <v>1771</v>
      </c>
      <c r="I28" t="s">
        <v>1336</v>
      </c>
      <c r="J28" s="21" t="s">
        <v>1744</v>
      </c>
      <c r="K28" t="s">
        <v>1772</v>
      </c>
      <c r="L28" s="20">
        <v>83.49</v>
      </c>
      <c r="M28" s="20">
        <v>80.66</v>
      </c>
      <c r="N28" s="22">
        <v>0.966103724997006</v>
      </c>
      <c r="O28" s="23">
        <v>6.75e-11</v>
      </c>
      <c r="P28" s="24">
        <v>5.61e-7</v>
      </c>
    </row>
    <row r="29" spans="1:16">
      <c r="A29" s="1" t="s">
        <v>1739</v>
      </c>
      <c r="B29" s="13" t="s">
        <v>1740</v>
      </c>
      <c r="C29" t="s">
        <v>1741</v>
      </c>
      <c r="D29" s="12" t="s">
        <v>1742</v>
      </c>
      <c r="E29" s="13" t="s">
        <v>1335</v>
      </c>
      <c r="F29" s="20">
        <v>72.07</v>
      </c>
      <c r="G29" s="20">
        <v>6.68</v>
      </c>
      <c r="H29" t="s">
        <v>1771</v>
      </c>
      <c r="I29" t="s">
        <v>1336</v>
      </c>
      <c r="J29" s="21" t="s">
        <v>1744</v>
      </c>
      <c r="K29" t="s">
        <v>1773</v>
      </c>
      <c r="L29" s="20">
        <v>85.49</v>
      </c>
      <c r="M29" s="20">
        <v>83.54</v>
      </c>
      <c r="N29" s="22">
        <v>0.977190314656685</v>
      </c>
      <c r="O29" s="23">
        <v>6.15e-11</v>
      </c>
      <c r="P29" s="24">
        <v>4.66e-7</v>
      </c>
    </row>
    <row r="30" spans="1:16">
      <c r="A30" s="1" t="s">
        <v>1739</v>
      </c>
      <c r="B30" s="13" t="s">
        <v>1740</v>
      </c>
      <c r="C30" t="s">
        <v>1741</v>
      </c>
      <c r="D30" s="12" t="s">
        <v>1742</v>
      </c>
      <c r="E30" s="13" t="s">
        <v>1335</v>
      </c>
      <c r="F30" s="20">
        <v>72.02</v>
      </c>
      <c r="G30" s="20">
        <v>6.66</v>
      </c>
      <c r="H30" t="s">
        <v>1771</v>
      </c>
      <c r="I30" t="s">
        <v>1336</v>
      </c>
      <c r="J30" s="21" t="s">
        <v>1744</v>
      </c>
      <c r="K30" t="s">
        <v>1774</v>
      </c>
      <c r="L30" s="20">
        <v>88.85</v>
      </c>
      <c r="M30" s="20">
        <v>87.89</v>
      </c>
      <c r="N30" s="22">
        <v>0.989195272931908</v>
      </c>
      <c r="O30" s="23">
        <v>3.49e-12</v>
      </c>
      <c r="P30" s="24">
        <v>3.83e-8</v>
      </c>
    </row>
    <row r="31" spans="1:16">
      <c r="A31" s="1" t="s">
        <v>1739</v>
      </c>
      <c r="B31" s="13" t="s">
        <v>1740</v>
      </c>
      <c r="C31" t="s">
        <v>1741</v>
      </c>
      <c r="D31" s="12" t="s">
        <v>1742</v>
      </c>
      <c r="E31" s="13" t="s">
        <v>1335</v>
      </c>
      <c r="F31" s="20">
        <v>72.02</v>
      </c>
      <c r="G31" s="20">
        <v>6.66</v>
      </c>
      <c r="H31" t="s">
        <v>1771</v>
      </c>
      <c r="I31" t="s">
        <v>1336</v>
      </c>
      <c r="J31" s="21" t="s">
        <v>1744</v>
      </c>
      <c r="K31" t="s">
        <v>1775</v>
      </c>
      <c r="L31" s="20">
        <v>89.87</v>
      </c>
      <c r="M31" s="20">
        <v>89.3</v>
      </c>
      <c r="N31" s="22">
        <v>0.993657505285412</v>
      </c>
      <c r="O31" s="23">
        <v>2.9e-12</v>
      </c>
      <c r="P31" s="24">
        <v>3.49e-8</v>
      </c>
    </row>
    <row r="32" spans="1:16">
      <c r="A32" s="1" t="s">
        <v>1739</v>
      </c>
      <c r="B32" s="13" t="s">
        <v>1740</v>
      </c>
      <c r="C32" t="s">
        <v>1741</v>
      </c>
      <c r="D32" s="12" t="s">
        <v>1742</v>
      </c>
      <c r="E32" s="13" t="s">
        <v>1335</v>
      </c>
      <c r="F32" s="20">
        <v>72</v>
      </c>
      <c r="G32" s="20">
        <v>6.7</v>
      </c>
      <c r="H32" t="s">
        <v>1771</v>
      </c>
      <c r="I32" t="s">
        <v>1336</v>
      </c>
      <c r="J32" s="21" t="s">
        <v>1744</v>
      </c>
      <c r="K32">
        <v>106</v>
      </c>
      <c r="L32" s="20">
        <v>87.38</v>
      </c>
      <c r="M32" s="20">
        <v>86.59</v>
      </c>
      <c r="N32" s="22">
        <v>0.990959029526208</v>
      </c>
      <c r="O32" s="23">
        <v>2.44e-11</v>
      </c>
      <c r="P32" s="24">
        <v>2.22e-7</v>
      </c>
    </row>
    <row r="33" spans="1:16">
      <c r="A33" s="1" t="s">
        <v>1739</v>
      </c>
      <c r="B33" s="13" t="s">
        <v>1740</v>
      </c>
      <c r="C33" t="s">
        <v>1741</v>
      </c>
      <c r="D33" s="12" t="s">
        <v>1742</v>
      </c>
      <c r="E33" s="13" t="s">
        <v>1335</v>
      </c>
      <c r="F33" s="20">
        <v>72</v>
      </c>
      <c r="G33" s="20">
        <v>6.7</v>
      </c>
      <c r="H33" t="s">
        <v>1771</v>
      </c>
      <c r="I33" t="s">
        <v>1336</v>
      </c>
      <c r="J33" s="21" t="s">
        <v>1744</v>
      </c>
      <c r="K33" t="s">
        <v>1776</v>
      </c>
      <c r="L33" s="20">
        <v>89.43</v>
      </c>
      <c r="M33" s="20">
        <v>89.76</v>
      </c>
      <c r="N33" s="22">
        <v>1.00369003690037</v>
      </c>
      <c r="O33" s="23">
        <v>3.83e-12</v>
      </c>
      <c r="P33" s="24">
        <v>7.32e-8</v>
      </c>
    </row>
    <row r="34" spans="1:16">
      <c r="A34" s="1" t="s">
        <v>1739</v>
      </c>
      <c r="B34" s="13" t="s">
        <v>1740</v>
      </c>
      <c r="C34" t="s">
        <v>1741</v>
      </c>
      <c r="D34" s="12" t="s">
        <v>1742</v>
      </c>
      <c r="E34" s="13" t="s">
        <v>1335</v>
      </c>
      <c r="F34" s="20">
        <v>72</v>
      </c>
      <c r="G34" s="20">
        <v>6.7</v>
      </c>
      <c r="H34" t="s">
        <v>1771</v>
      </c>
      <c r="I34" t="s">
        <v>1336</v>
      </c>
      <c r="J34" s="21" t="s">
        <v>1744</v>
      </c>
      <c r="K34" t="s">
        <v>1777</v>
      </c>
      <c r="L34" s="20">
        <v>88.4</v>
      </c>
      <c r="M34" s="20">
        <v>87.94</v>
      </c>
      <c r="N34" s="22">
        <v>0.994796380090498</v>
      </c>
      <c r="O34" s="23">
        <v>3.83e-12</v>
      </c>
      <c r="P34" s="24">
        <v>2.9e-8</v>
      </c>
    </row>
    <row r="35" spans="1:16">
      <c r="A35" s="1" t="s">
        <v>1739</v>
      </c>
      <c r="B35" s="13" t="s">
        <v>1740</v>
      </c>
      <c r="C35" t="s">
        <v>1741</v>
      </c>
      <c r="D35" s="12" t="s">
        <v>1742</v>
      </c>
      <c r="E35" s="13" t="s">
        <v>1335</v>
      </c>
      <c r="F35" s="20">
        <v>72</v>
      </c>
      <c r="G35" s="20">
        <v>6.7</v>
      </c>
      <c r="H35" t="s">
        <v>1771</v>
      </c>
      <c r="I35" t="s">
        <v>1336</v>
      </c>
      <c r="J35" s="21" t="s">
        <v>1744</v>
      </c>
      <c r="K35" t="s">
        <v>1778</v>
      </c>
      <c r="L35" s="20">
        <v>68.37</v>
      </c>
      <c r="M35" s="20">
        <v>64.59</v>
      </c>
      <c r="N35" s="22">
        <v>0.94471259324265</v>
      </c>
      <c r="O35" s="23">
        <v>7.32e-12</v>
      </c>
      <c r="P35" s="24">
        <v>8.03e-8</v>
      </c>
    </row>
    <row r="36" spans="1:16">
      <c r="A36" s="1" t="s">
        <v>1739</v>
      </c>
      <c r="B36" s="13" t="s">
        <v>1740</v>
      </c>
      <c r="C36" t="s">
        <v>1741</v>
      </c>
      <c r="D36" s="12" t="s">
        <v>1742</v>
      </c>
      <c r="E36" s="13" t="s">
        <v>1335</v>
      </c>
      <c r="F36" s="20">
        <v>71.85</v>
      </c>
      <c r="G36" s="20">
        <v>6.6</v>
      </c>
      <c r="H36" t="s">
        <v>1771</v>
      </c>
      <c r="I36" t="s">
        <v>1336</v>
      </c>
      <c r="J36" s="21" t="s">
        <v>1744</v>
      </c>
      <c r="K36" t="s">
        <v>1779</v>
      </c>
      <c r="L36" s="20">
        <v>90.18</v>
      </c>
      <c r="M36" s="20">
        <v>89.7</v>
      </c>
      <c r="N36" s="22">
        <v>0.994677312042581</v>
      </c>
      <c r="O36" s="23">
        <v>1.27e-11</v>
      </c>
      <c r="P36" s="24">
        <v>3.87e-7</v>
      </c>
    </row>
    <row r="37" spans="1:16">
      <c r="A37" s="1" t="s">
        <v>1739</v>
      </c>
      <c r="B37" s="13" t="s">
        <v>1740</v>
      </c>
      <c r="C37" t="s">
        <v>1741</v>
      </c>
      <c r="D37" s="12" t="s">
        <v>1742</v>
      </c>
      <c r="E37" s="13" t="s">
        <v>1335</v>
      </c>
      <c r="F37" s="20">
        <v>71.85</v>
      </c>
      <c r="G37" s="20">
        <v>6.6</v>
      </c>
      <c r="H37" t="s">
        <v>1771</v>
      </c>
      <c r="I37" t="s">
        <v>1336</v>
      </c>
      <c r="J37" s="21" t="s">
        <v>1744</v>
      </c>
      <c r="K37" t="s">
        <v>1780</v>
      </c>
      <c r="L37" s="20">
        <v>90.14</v>
      </c>
      <c r="M37" s="20">
        <v>89.62</v>
      </c>
      <c r="N37" s="22">
        <v>0.994231195917462</v>
      </c>
      <c r="O37" s="23">
        <v>5.11e-11</v>
      </c>
      <c r="P37" s="24">
        <v>6.75e-7</v>
      </c>
    </row>
    <row r="38" spans="1:16">
      <c r="A38" s="1" t="s">
        <v>1739</v>
      </c>
      <c r="B38" s="13" t="s">
        <v>1740</v>
      </c>
      <c r="C38" t="s">
        <v>1741</v>
      </c>
      <c r="D38" s="12" t="s">
        <v>1742</v>
      </c>
      <c r="E38" s="13" t="s">
        <v>1335</v>
      </c>
      <c r="F38" s="20">
        <v>71.85</v>
      </c>
      <c r="G38" s="20">
        <v>6.6</v>
      </c>
      <c r="H38" t="s">
        <v>1771</v>
      </c>
      <c r="I38" t="s">
        <v>1336</v>
      </c>
      <c r="J38" s="21" t="s">
        <v>1744</v>
      </c>
      <c r="K38" t="s">
        <v>1781</v>
      </c>
      <c r="L38" s="20">
        <v>89.83</v>
      </c>
      <c r="M38" s="20">
        <v>89.49</v>
      </c>
      <c r="N38" s="22">
        <v>0.996215072915507</v>
      </c>
      <c r="O38" s="23">
        <v>2.71e-10</v>
      </c>
      <c r="P38" s="24">
        <v>5.67e-6</v>
      </c>
    </row>
    <row r="39" spans="1:16">
      <c r="A39" s="1" t="s">
        <v>1739</v>
      </c>
      <c r="B39" s="13" t="s">
        <v>1740</v>
      </c>
      <c r="C39" t="s">
        <v>1741</v>
      </c>
      <c r="D39" s="12" t="s">
        <v>1742</v>
      </c>
      <c r="E39" s="13" t="s">
        <v>1335</v>
      </c>
      <c r="F39" s="20">
        <v>72.15</v>
      </c>
      <c r="G39" s="20">
        <v>6.71</v>
      </c>
      <c r="H39" t="s">
        <v>1771</v>
      </c>
      <c r="I39" t="s">
        <v>1336</v>
      </c>
      <c r="J39" s="21" t="s">
        <v>1744</v>
      </c>
      <c r="K39">
        <v>221</v>
      </c>
      <c r="L39" s="20">
        <v>84.42</v>
      </c>
      <c r="M39" s="20">
        <v>81.57</v>
      </c>
      <c r="N39" s="22">
        <v>0.966240227434257</v>
      </c>
      <c r="O39" s="23">
        <v>1.53e-11</v>
      </c>
      <c r="P39" s="24">
        <v>1.53e-7</v>
      </c>
    </row>
    <row r="40" spans="1:14">
      <c r="A40" s="1" t="s">
        <v>1739</v>
      </c>
      <c r="B40" s="13" t="s">
        <v>1740</v>
      </c>
      <c r="C40" t="s">
        <v>1741</v>
      </c>
      <c r="D40" s="12" t="s">
        <v>1742</v>
      </c>
      <c r="E40" s="13" t="s">
        <v>1335</v>
      </c>
      <c r="F40" s="20">
        <v>72</v>
      </c>
      <c r="G40" s="20">
        <v>6.7</v>
      </c>
      <c r="H40" t="s">
        <v>1771</v>
      </c>
      <c r="I40" t="s">
        <v>1336</v>
      </c>
      <c r="J40" s="21" t="s">
        <v>1744</v>
      </c>
      <c r="K40" t="s">
        <v>1782</v>
      </c>
      <c r="L40" s="20">
        <v>78.51</v>
      </c>
      <c r="M40" s="20">
        <v>74.49</v>
      </c>
      <c r="N40" s="22">
        <v>0.948796331677493</v>
      </c>
    </row>
    <row r="41" spans="1:16">
      <c r="A41" s="1" t="s">
        <v>1739</v>
      </c>
      <c r="B41" s="13" t="s">
        <v>1740</v>
      </c>
      <c r="C41" t="s">
        <v>1741</v>
      </c>
      <c r="D41" s="12" t="s">
        <v>1742</v>
      </c>
      <c r="E41" s="13" t="s">
        <v>1335</v>
      </c>
      <c r="F41" s="20">
        <v>72</v>
      </c>
      <c r="G41" s="20">
        <v>6.7</v>
      </c>
      <c r="H41" t="s">
        <v>1771</v>
      </c>
      <c r="I41" t="s">
        <v>1336</v>
      </c>
      <c r="J41" s="21" t="s">
        <v>1744</v>
      </c>
      <c r="K41" t="s">
        <v>1783</v>
      </c>
      <c r="L41" s="20">
        <v>82.76</v>
      </c>
      <c r="M41" s="20">
        <v>79.5</v>
      </c>
      <c r="N41" s="22">
        <v>0.960608989850169</v>
      </c>
      <c r="O41" s="23">
        <v>8.03e-12</v>
      </c>
      <c r="P41" s="24">
        <v>1.27e-7</v>
      </c>
    </row>
    <row r="42" spans="1:16">
      <c r="A42" s="1" t="s">
        <v>1739</v>
      </c>
      <c r="B42" s="13" t="s">
        <v>1740</v>
      </c>
      <c r="C42" t="s">
        <v>1741</v>
      </c>
      <c r="D42" s="12" t="s">
        <v>1742</v>
      </c>
      <c r="E42" s="13" t="s">
        <v>1335</v>
      </c>
      <c r="F42" s="20">
        <v>72</v>
      </c>
      <c r="G42" s="20">
        <v>6.7</v>
      </c>
      <c r="H42" t="s">
        <v>1771</v>
      </c>
      <c r="I42" t="s">
        <v>1336</v>
      </c>
      <c r="J42" s="21" t="s">
        <v>1744</v>
      </c>
      <c r="K42" t="s">
        <v>1784</v>
      </c>
      <c r="L42" s="20">
        <v>82.53</v>
      </c>
      <c r="M42" s="20">
        <v>80.25</v>
      </c>
      <c r="N42" s="22">
        <v>0.972373682297346</v>
      </c>
      <c r="O42" s="23">
        <v>1.16e-11</v>
      </c>
      <c r="P42" s="24">
        <v>1.4e-7</v>
      </c>
    </row>
    <row r="43" spans="1:16">
      <c r="A43" s="1" t="s">
        <v>1739</v>
      </c>
      <c r="B43" s="13" t="s">
        <v>1740</v>
      </c>
      <c r="C43" t="s">
        <v>1741</v>
      </c>
      <c r="D43" s="12" t="s">
        <v>1742</v>
      </c>
      <c r="E43" s="13" t="s">
        <v>1335</v>
      </c>
      <c r="F43" s="20">
        <v>72</v>
      </c>
      <c r="G43" s="20">
        <v>6.7</v>
      </c>
      <c r="H43" t="s">
        <v>1771</v>
      </c>
      <c r="I43" t="s">
        <v>1336</v>
      </c>
      <c r="J43" s="21" t="s">
        <v>1744</v>
      </c>
      <c r="K43" t="s">
        <v>1785</v>
      </c>
      <c r="L43" s="20">
        <v>85.74</v>
      </c>
      <c r="M43" s="20">
        <v>84.12</v>
      </c>
      <c r="N43" s="22">
        <v>0.98110566829951</v>
      </c>
      <c r="O43" s="23">
        <v>2.27e-10</v>
      </c>
      <c r="P43" s="24">
        <v>1.37e-6</v>
      </c>
    </row>
    <row r="44" spans="1:16">
      <c r="A44" s="1" t="s">
        <v>1739</v>
      </c>
      <c r="B44" s="13" t="s">
        <v>1740</v>
      </c>
      <c r="C44" t="s">
        <v>1741</v>
      </c>
      <c r="D44" s="12" t="s">
        <v>1742</v>
      </c>
      <c r="E44" s="13" t="s">
        <v>1335</v>
      </c>
      <c r="F44" s="20">
        <v>72</v>
      </c>
      <c r="G44" s="20">
        <v>6.7</v>
      </c>
      <c r="H44" t="s">
        <v>1771</v>
      </c>
      <c r="I44" t="s">
        <v>1336</v>
      </c>
      <c r="J44" s="21" t="s">
        <v>1744</v>
      </c>
      <c r="K44" t="s">
        <v>1786</v>
      </c>
      <c r="L44" s="20">
        <v>85.09</v>
      </c>
      <c r="M44" s="20">
        <v>83.3</v>
      </c>
      <c r="N44" s="22">
        <v>0.978963450464214</v>
      </c>
      <c r="O44" s="23">
        <v>5.39e-12</v>
      </c>
      <c r="P44" s="24">
        <v>4.7e-8</v>
      </c>
    </row>
    <row r="45" spans="1:16">
      <c r="A45" s="1" t="s">
        <v>1739</v>
      </c>
      <c r="B45" s="13" t="s">
        <v>1740</v>
      </c>
      <c r="C45" t="s">
        <v>1741</v>
      </c>
      <c r="D45" s="12" t="s">
        <v>1742</v>
      </c>
      <c r="E45" s="13" t="s">
        <v>1335</v>
      </c>
      <c r="F45" s="20">
        <v>72.21</v>
      </c>
      <c r="G45" s="20">
        <v>6.69</v>
      </c>
      <c r="H45" t="s">
        <v>1771</v>
      </c>
      <c r="I45" t="s">
        <v>1336</v>
      </c>
      <c r="J45" s="21" t="s">
        <v>1744</v>
      </c>
      <c r="K45" t="s">
        <v>1787</v>
      </c>
      <c r="L45" s="20">
        <v>79.76</v>
      </c>
      <c r="M45" s="20">
        <v>76.47</v>
      </c>
      <c r="N45" s="22">
        <v>0.958751253761284</v>
      </c>
      <c r="O45" s="23">
        <v>2.41e-12</v>
      </c>
      <c r="P45" s="24">
        <v>3.18e-8</v>
      </c>
    </row>
    <row r="46" spans="1:16">
      <c r="A46" s="1" t="s">
        <v>1739</v>
      </c>
      <c r="B46" s="13" t="s">
        <v>1740</v>
      </c>
      <c r="C46" t="s">
        <v>1741</v>
      </c>
      <c r="D46" s="12" t="s">
        <v>1742</v>
      </c>
      <c r="E46" s="13" t="s">
        <v>1335</v>
      </c>
      <c r="F46" s="20">
        <v>72.21</v>
      </c>
      <c r="G46" s="20">
        <v>6.69</v>
      </c>
      <c r="H46" t="s">
        <v>1771</v>
      </c>
      <c r="I46" t="s">
        <v>1336</v>
      </c>
      <c r="J46" s="21" t="s">
        <v>1744</v>
      </c>
      <c r="K46" t="s">
        <v>1788</v>
      </c>
      <c r="L46" s="20">
        <v>80.71</v>
      </c>
      <c r="M46" s="20">
        <v>78.38</v>
      </c>
      <c r="N46" s="22">
        <v>0.971131210506753</v>
      </c>
      <c r="O46" s="23">
        <v>2.64e-12</v>
      </c>
      <c r="P46" s="24">
        <v>3.18e-8</v>
      </c>
    </row>
    <row r="47" spans="1:16">
      <c r="A47" s="1" t="s">
        <v>1739</v>
      </c>
      <c r="B47" s="13" t="s">
        <v>1740</v>
      </c>
      <c r="C47" t="s">
        <v>1741</v>
      </c>
      <c r="D47" s="12" t="s">
        <v>1742</v>
      </c>
      <c r="E47" s="13" t="s">
        <v>1335</v>
      </c>
      <c r="F47" s="20">
        <v>72</v>
      </c>
      <c r="G47" s="20">
        <v>6.7</v>
      </c>
      <c r="H47" t="s">
        <v>1771</v>
      </c>
      <c r="I47" t="s">
        <v>1336</v>
      </c>
      <c r="J47" s="21" t="s">
        <v>1744</v>
      </c>
      <c r="K47" t="s">
        <v>1789</v>
      </c>
      <c r="L47" s="20">
        <v>87.25</v>
      </c>
      <c r="M47" s="20">
        <v>86.08</v>
      </c>
      <c r="N47" s="22">
        <v>0.986590257879656</v>
      </c>
      <c r="O47" s="23">
        <v>8.17e-12</v>
      </c>
      <c r="P47" s="24">
        <v>1.24e-7</v>
      </c>
    </row>
    <row r="48" spans="1:16">
      <c r="A48" s="1" t="s">
        <v>1739</v>
      </c>
      <c r="B48" s="13" t="s">
        <v>1740</v>
      </c>
      <c r="C48" t="s">
        <v>1741</v>
      </c>
      <c r="D48" s="12" t="s">
        <v>1742</v>
      </c>
      <c r="E48" s="13" t="s">
        <v>1335</v>
      </c>
      <c r="F48" s="20">
        <v>72</v>
      </c>
      <c r="G48" s="20">
        <v>6.7</v>
      </c>
      <c r="H48" t="s">
        <v>1771</v>
      </c>
      <c r="I48" t="s">
        <v>1336</v>
      </c>
      <c r="J48" s="21" t="s">
        <v>1744</v>
      </c>
      <c r="K48" t="s">
        <v>1790</v>
      </c>
      <c r="L48" s="20">
        <v>87.4</v>
      </c>
      <c r="M48" s="20">
        <v>89.59</v>
      </c>
      <c r="N48" s="22">
        <v>1.02505720823799</v>
      </c>
      <c r="O48" s="23">
        <v>3.1e-12</v>
      </c>
      <c r="P48" s="24">
        <v>3.25e-8</v>
      </c>
    </row>
    <row r="49" spans="1:16">
      <c r="A49" s="1" t="s">
        <v>1739</v>
      </c>
      <c r="B49" s="13" t="s">
        <v>1740</v>
      </c>
      <c r="C49" t="s">
        <v>1741</v>
      </c>
      <c r="D49" s="12" t="s">
        <v>1742</v>
      </c>
      <c r="E49" s="13" t="s">
        <v>1335</v>
      </c>
      <c r="F49" s="20">
        <v>72</v>
      </c>
      <c r="G49" s="20">
        <v>6.7</v>
      </c>
      <c r="H49" t="s">
        <v>1771</v>
      </c>
      <c r="I49" t="s">
        <v>1336</v>
      </c>
      <c r="J49" s="21" t="s">
        <v>1744</v>
      </c>
      <c r="K49" t="s">
        <v>1791</v>
      </c>
      <c r="L49" s="20">
        <v>81.56</v>
      </c>
      <c r="M49" s="20">
        <v>77.94</v>
      </c>
      <c r="N49" s="22">
        <v>0.955615497793036</v>
      </c>
      <c r="O49" s="23">
        <v>8.03e-12</v>
      </c>
      <c r="P49" s="24">
        <v>1.4e-7</v>
      </c>
    </row>
    <row r="50" spans="1:16">
      <c r="A50" s="1" t="s">
        <v>1739</v>
      </c>
      <c r="B50" s="13" t="s">
        <v>1740</v>
      </c>
      <c r="C50" t="s">
        <v>1741</v>
      </c>
      <c r="D50" s="12" t="s">
        <v>1742</v>
      </c>
      <c r="E50" s="13" t="s">
        <v>1335</v>
      </c>
      <c r="F50" s="20">
        <v>72</v>
      </c>
      <c r="G50" s="20">
        <v>6.7</v>
      </c>
      <c r="H50" t="s">
        <v>1771</v>
      </c>
      <c r="I50" t="s">
        <v>1336</v>
      </c>
      <c r="J50" s="21" t="s">
        <v>1744</v>
      </c>
      <c r="K50" t="s">
        <v>1792</v>
      </c>
      <c r="L50" s="20">
        <v>79.94</v>
      </c>
      <c r="M50" s="20">
        <v>75.37</v>
      </c>
      <c r="N50" s="22">
        <v>0.94283212409307</v>
      </c>
      <c r="O50" s="23">
        <v>1.85e-11</v>
      </c>
      <c r="P50" s="24">
        <v>2.22e-7</v>
      </c>
    </row>
    <row r="51" spans="1:16">
      <c r="A51" s="1" t="s">
        <v>1739</v>
      </c>
      <c r="B51" s="13" t="s">
        <v>1740</v>
      </c>
      <c r="C51" t="s">
        <v>1741</v>
      </c>
      <c r="D51" s="12" t="s">
        <v>1742</v>
      </c>
      <c r="E51" s="13" t="s">
        <v>1335</v>
      </c>
      <c r="F51" s="20">
        <v>72</v>
      </c>
      <c r="G51" s="20">
        <v>6.7</v>
      </c>
      <c r="H51" t="s">
        <v>1771</v>
      </c>
      <c r="I51" t="s">
        <v>1336</v>
      </c>
      <c r="J51" s="21" t="s">
        <v>1744</v>
      </c>
      <c r="K51" t="s">
        <v>1793</v>
      </c>
      <c r="L51" s="20">
        <v>81.34</v>
      </c>
      <c r="M51" s="20">
        <v>77.41</v>
      </c>
      <c r="N51" s="22">
        <v>0.9516842881731</v>
      </c>
      <c r="O51" s="23">
        <v>1.83e-11</v>
      </c>
      <c r="P51" s="24">
        <v>2.22e-7</v>
      </c>
    </row>
    <row r="52" spans="1:16">
      <c r="A52" s="1" t="s">
        <v>1739</v>
      </c>
      <c r="B52" s="13" t="s">
        <v>1740</v>
      </c>
      <c r="C52" t="s">
        <v>1741</v>
      </c>
      <c r="D52" s="12" t="s">
        <v>1742</v>
      </c>
      <c r="E52" s="13" t="s">
        <v>1335</v>
      </c>
      <c r="F52" s="20">
        <v>72</v>
      </c>
      <c r="G52" s="20">
        <v>6.7</v>
      </c>
      <c r="H52" t="s">
        <v>1771</v>
      </c>
      <c r="I52" t="s">
        <v>1336</v>
      </c>
      <c r="J52" s="21" t="s">
        <v>1744</v>
      </c>
      <c r="K52" t="s">
        <v>1794</v>
      </c>
      <c r="L52" s="20">
        <v>82.92</v>
      </c>
      <c r="M52" s="20">
        <v>80.45</v>
      </c>
      <c r="N52" s="22">
        <v>0.970212252773758</v>
      </c>
      <c r="O52" s="23">
        <v>2e-12</v>
      </c>
      <c r="P52" s="24">
        <v>2.2e-8</v>
      </c>
    </row>
    <row r="53" spans="1:16">
      <c r="A53" s="1" t="s">
        <v>1739</v>
      </c>
      <c r="B53" s="13" t="s">
        <v>1740</v>
      </c>
      <c r="C53" t="s">
        <v>1741</v>
      </c>
      <c r="D53" s="12" t="s">
        <v>1742</v>
      </c>
      <c r="E53" s="13" t="s">
        <v>1335</v>
      </c>
      <c r="F53" s="20">
        <v>72</v>
      </c>
      <c r="G53" s="20">
        <v>6.7</v>
      </c>
      <c r="H53" t="s">
        <v>1771</v>
      </c>
      <c r="I53" t="s">
        <v>1336</v>
      </c>
      <c r="J53" s="21" t="s">
        <v>1744</v>
      </c>
      <c r="K53" t="s">
        <v>1795</v>
      </c>
      <c r="L53" s="20">
        <v>84.41</v>
      </c>
      <c r="M53" s="20">
        <v>82.32</v>
      </c>
      <c r="N53" s="22">
        <v>0.975239900485724</v>
      </c>
      <c r="O53" s="23">
        <v>2.2e-12</v>
      </c>
      <c r="P53" s="24">
        <v>3.18e-8</v>
      </c>
    </row>
    <row r="54" spans="1:16">
      <c r="A54" s="1" t="s">
        <v>1739</v>
      </c>
      <c r="B54" s="13" t="s">
        <v>1740</v>
      </c>
      <c r="C54" t="s">
        <v>1741</v>
      </c>
      <c r="D54" s="12" t="s">
        <v>1742</v>
      </c>
      <c r="E54" s="13" t="s">
        <v>1335</v>
      </c>
      <c r="F54" s="20">
        <v>72</v>
      </c>
      <c r="G54" s="20">
        <v>6.7</v>
      </c>
      <c r="H54" t="s">
        <v>1771</v>
      </c>
      <c r="I54" t="s">
        <v>1336</v>
      </c>
      <c r="J54" s="21" t="s">
        <v>1744</v>
      </c>
      <c r="K54" t="s">
        <v>1796</v>
      </c>
      <c r="L54" s="20">
        <v>83.02</v>
      </c>
      <c r="M54" s="20">
        <v>80.18</v>
      </c>
      <c r="N54" s="22">
        <v>0.965791375572151</v>
      </c>
      <c r="O54" s="23">
        <v>2.41e-12</v>
      </c>
      <c r="P54" s="24">
        <v>2.64e-8</v>
      </c>
    </row>
    <row r="55" spans="1:16">
      <c r="A55" s="1" t="s">
        <v>1739</v>
      </c>
      <c r="B55" s="13" t="s">
        <v>1740</v>
      </c>
      <c r="C55" t="s">
        <v>1741</v>
      </c>
      <c r="D55" s="12" t="s">
        <v>1742</v>
      </c>
      <c r="E55" s="13" t="s">
        <v>1335</v>
      </c>
      <c r="F55" s="20">
        <v>72</v>
      </c>
      <c r="G55" s="20">
        <v>6.7</v>
      </c>
      <c r="H55" t="s">
        <v>1771</v>
      </c>
      <c r="I55" t="s">
        <v>1336</v>
      </c>
      <c r="J55" s="21" t="s">
        <v>1744</v>
      </c>
      <c r="K55" t="s">
        <v>1797</v>
      </c>
      <c r="L55" s="20">
        <v>79.81</v>
      </c>
      <c r="M55" s="20">
        <v>75.53</v>
      </c>
      <c r="N55" s="22">
        <v>0.946372635008144</v>
      </c>
      <c r="O55" s="23">
        <v>3.83e-12</v>
      </c>
      <c r="P55" s="24">
        <v>2e-8</v>
      </c>
    </row>
    <row r="56" spans="1:16">
      <c r="A56" s="1" t="s">
        <v>1739</v>
      </c>
      <c r="B56" s="13" t="s">
        <v>1740</v>
      </c>
      <c r="C56" t="s">
        <v>1741</v>
      </c>
      <c r="D56" s="12" t="s">
        <v>1742</v>
      </c>
      <c r="E56" s="13" t="s">
        <v>1335</v>
      </c>
      <c r="F56" s="20">
        <v>72</v>
      </c>
      <c r="G56" s="20">
        <v>6.7</v>
      </c>
      <c r="H56" t="s">
        <v>1771</v>
      </c>
      <c r="I56" t="s">
        <v>1336</v>
      </c>
      <c r="J56" s="21" t="s">
        <v>1744</v>
      </c>
      <c r="K56" t="s">
        <v>1798</v>
      </c>
      <c r="L56" s="20">
        <v>87.75</v>
      </c>
      <c r="M56" s="20">
        <v>88.14</v>
      </c>
      <c r="N56" s="22">
        <v>1.00444444444444</v>
      </c>
      <c r="O56" s="23">
        <v>8.12e-11</v>
      </c>
      <c r="P56" s="24">
        <v>4.66e-7</v>
      </c>
    </row>
    <row r="57" spans="1:16">
      <c r="A57" s="1" t="s">
        <v>1739</v>
      </c>
      <c r="B57" s="13" t="s">
        <v>1740</v>
      </c>
      <c r="C57" t="s">
        <v>1741</v>
      </c>
      <c r="D57" s="12" t="s">
        <v>1742</v>
      </c>
      <c r="E57" s="13" t="s">
        <v>1335</v>
      </c>
      <c r="F57" s="20">
        <v>72</v>
      </c>
      <c r="G57" s="20">
        <v>6.7</v>
      </c>
      <c r="H57" t="s">
        <v>1771</v>
      </c>
      <c r="I57" t="s">
        <v>1336</v>
      </c>
      <c r="J57" s="21" t="s">
        <v>1744</v>
      </c>
      <c r="K57" t="s">
        <v>1799</v>
      </c>
      <c r="L57" s="20">
        <v>85.92</v>
      </c>
      <c r="M57" s="20">
        <v>84.45</v>
      </c>
      <c r="N57" s="22">
        <v>0.982891061452514</v>
      </c>
      <c r="O57" s="23">
        <v>1.42e-10</v>
      </c>
      <c r="P57" s="24">
        <v>2.05e-6</v>
      </c>
    </row>
    <row r="58" spans="1:16">
      <c r="A58" s="1" t="s">
        <v>1739</v>
      </c>
      <c r="B58" s="13" t="s">
        <v>1740</v>
      </c>
      <c r="C58" t="s">
        <v>1741</v>
      </c>
      <c r="D58" s="12" t="s">
        <v>1742</v>
      </c>
      <c r="E58" s="13" t="s">
        <v>1335</v>
      </c>
      <c r="F58" s="20">
        <v>72</v>
      </c>
      <c r="G58" s="20">
        <v>6.7</v>
      </c>
      <c r="H58" t="s">
        <v>1771</v>
      </c>
      <c r="I58" t="s">
        <v>1336</v>
      </c>
      <c r="J58" s="21" t="s">
        <v>1744</v>
      </c>
      <c r="K58" t="s">
        <v>1800</v>
      </c>
      <c r="L58" s="20">
        <v>82.94</v>
      </c>
      <c r="M58" s="20">
        <v>80.16</v>
      </c>
      <c r="N58" s="22">
        <v>0.966481794068001</v>
      </c>
      <c r="O58" s="23">
        <v>5.17e-10</v>
      </c>
      <c r="P58" s="24">
        <v>1.3e-5</v>
      </c>
    </row>
    <row r="59" spans="1:16">
      <c r="A59" s="1" t="s">
        <v>1739</v>
      </c>
      <c r="B59" s="13" t="s">
        <v>1740</v>
      </c>
      <c r="C59" t="s">
        <v>1741</v>
      </c>
      <c r="D59" s="12" t="s">
        <v>1742</v>
      </c>
      <c r="E59" s="13" t="s">
        <v>1335</v>
      </c>
      <c r="F59" s="20">
        <v>72</v>
      </c>
      <c r="G59" s="20">
        <v>6.7</v>
      </c>
      <c r="H59" t="s">
        <v>1771</v>
      </c>
      <c r="I59" t="s">
        <v>1336</v>
      </c>
      <c r="J59" s="21" t="s">
        <v>1744</v>
      </c>
      <c r="K59" t="s">
        <v>1801</v>
      </c>
      <c r="L59" s="20">
        <v>79.45</v>
      </c>
      <c r="M59" s="20">
        <v>76.72</v>
      </c>
      <c r="N59" s="22">
        <v>0.965638766519824</v>
      </c>
      <c r="O59" s="23">
        <v>6.22e-10</v>
      </c>
      <c r="P59" s="24">
        <v>2.27e-5</v>
      </c>
    </row>
    <row r="60" spans="1:16">
      <c r="A60" s="1" t="s">
        <v>1739</v>
      </c>
      <c r="B60" s="13" t="s">
        <v>1740</v>
      </c>
      <c r="C60" t="s">
        <v>1741</v>
      </c>
      <c r="D60" s="12" t="s">
        <v>1742</v>
      </c>
      <c r="E60" s="13" t="s">
        <v>1335</v>
      </c>
      <c r="F60" s="20">
        <v>72</v>
      </c>
      <c r="G60" s="20">
        <v>6.7</v>
      </c>
      <c r="H60" t="s">
        <v>1771</v>
      </c>
      <c r="I60" t="s">
        <v>1336</v>
      </c>
      <c r="J60" s="21" t="s">
        <v>1744</v>
      </c>
      <c r="K60" t="s">
        <v>1802</v>
      </c>
      <c r="L60" s="20">
        <v>81.67</v>
      </c>
      <c r="M60" s="20">
        <v>79.23</v>
      </c>
      <c r="N60" s="22">
        <v>0.970123668421697</v>
      </c>
      <c r="O60" s="23">
        <v>2.47e-10</v>
      </c>
      <c r="P60" s="24">
        <v>1.87e-6</v>
      </c>
    </row>
    <row r="61" spans="1:16">
      <c r="A61" s="1" t="s">
        <v>1739</v>
      </c>
      <c r="B61" s="13" t="s">
        <v>1740</v>
      </c>
      <c r="C61" t="s">
        <v>1741</v>
      </c>
      <c r="D61" s="12" t="s">
        <v>1742</v>
      </c>
      <c r="E61" s="13" t="s">
        <v>1335</v>
      </c>
      <c r="F61" s="20">
        <v>72</v>
      </c>
      <c r="G61" s="20">
        <v>6.7</v>
      </c>
      <c r="H61" t="s">
        <v>1771</v>
      </c>
      <c r="I61" t="s">
        <v>1336</v>
      </c>
      <c r="J61" s="21" t="s">
        <v>1744</v>
      </c>
      <c r="K61" t="s">
        <v>1803</v>
      </c>
      <c r="L61" s="20">
        <v>81.3</v>
      </c>
      <c r="M61" s="20">
        <v>78.1</v>
      </c>
      <c r="N61" s="22">
        <v>0.960639606396064</v>
      </c>
      <c r="O61" s="23">
        <v>2.97e-10</v>
      </c>
      <c r="P61" s="24">
        <v>3.92e-6</v>
      </c>
    </row>
    <row r="62" spans="1:16">
      <c r="A62" s="1" t="s">
        <v>1739</v>
      </c>
      <c r="B62" s="13" t="s">
        <v>1740</v>
      </c>
      <c r="C62" t="s">
        <v>1741</v>
      </c>
      <c r="D62" s="12" t="s">
        <v>1742</v>
      </c>
      <c r="E62" s="13" t="s">
        <v>1335</v>
      </c>
      <c r="F62" s="20">
        <v>72</v>
      </c>
      <c r="G62" s="20">
        <v>6.7</v>
      </c>
      <c r="H62" t="s">
        <v>1771</v>
      </c>
      <c r="I62" t="s">
        <v>1336</v>
      </c>
      <c r="J62" s="21" t="s">
        <v>1744</v>
      </c>
      <c r="K62" t="s">
        <v>1804</v>
      </c>
      <c r="L62" s="20">
        <v>80.11</v>
      </c>
      <c r="M62" s="20">
        <v>76.47</v>
      </c>
      <c r="N62" s="22">
        <v>0.954562476594682</v>
      </c>
      <c r="O62" s="23">
        <v>6.83e-10</v>
      </c>
      <c r="P62" s="24">
        <v>3e-5</v>
      </c>
    </row>
    <row r="63" spans="1:16">
      <c r="A63" s="1" t="s">
        <v>1739</v>
      </c>
      <c r="B63" s="13" t="s">
        <v>1740</v>
      </c>
      <c r="C63" t="s">
        <v>1741</v>
      </c>
      <c r="D63" s="12" t="s">
        <v>1742</v>
      </c>
      <c r="E63" s="13" t="s">
        <v>1335</v>
      </c>
      <c r="F63" s="20">
        <v>72</v>
      </c>
      <c r="G63" s="20">
        <v>6.7</v>
      </c>
      <c r="H63" t="s">
        <v>1771</v>
      </c>
      <c r="I63" t="s">
        <v>1336</v>
      </c>
      <c r="J63" s="21" t="s">
        <v>1744</v>
      </c>
      <c r="K63" t="s">
        <v>1805</v>
      </c>
      <c r="L63" s="20">
        <v>81.85</v>
      </c>
      <c r="M63" s="20">
        <v>78.87</v>
      </c>
      <c r="N63" s="22">
        <v>0.963591936469151</v>
      </c>
      <c r="O63" s="23">
        <v>6.67e-12</v>
      </c>
      <c r="P63" s="24">
        <v>1.16e-7</v>
      </c>
    </row>
    <row r="64" spans="1:16">
      <c r="A64" s="1" t="s">
        <v>1739</v>
      </c>
      <c r="B64" s="13" t="s">
        <v>1740</v>
      </c>
      <c r="C64" t="s">
        <v>1741</v>
      </c>
      <c r="D64" s="12" t="s">
        <v>1742</v>
      </c>
      <c r="E64" s="13" t="s">
        <v>1335</v>
      </c>
      <c r="F64" s="20">
        <v>72</v>
      </c>
      <c r="G64" s="20">
        <v>6.7</v>
      </c>
      <c r="H64" t="s">
        <v>1771</v>
      </c>
      <c r="I64" t="s">
        <v>1336</v>
      </c>
      <c r="J64" s="21" t="s">
        <v>1744</v>
      </c>
      <c r="K64" t="s">
        <v>1806</v>
      </c>
      <c r="L64" s="20">
        <v>81.5</v>
      </c>
      <c r="M64" s="20">
        <v>78.51</v>
      </c>
      <c r="N64" s="22">
        <v>0.963312883435583</v>
      </c>
      <c r="O64" s="23">
        <v>6.22e-10</v>
      </c>
      <c r="P64" s="24">
        <v>2.49e-5</v>
      </c>
    </row>
    <row r="65" spans="1:16">
      <c r="A65" s="1" t="s">
        <v>1739</v>
      </c>
      <c r="B65" s="13" t="s">
        <v>1740</v>
      </c>
      <c r="C65" t="s">
        <v>1741</v>
      </c>
      <c r="D65" s="12" t="s">
        <v>1742</v>
      </c>
      <c r="E65" s="13" t="s">
        <v>1335</v>
      </c>
      <c r="F65" s="20">
        <v>72</v>
      </c>
      <c r="G65" s="20">
        <v>6.7</v>
      </c>
      <c r="H65" t="s">
        <v>1771</v>
      </c>
      <c r="I65" t="s">
        <v>1336</v>
      </c>
      <c r="J65" s="21" t="s">
        <v>1744</v>
      </c>
      <c r="K65" t="s">
        <v>1807</v>
      </c>
      <c r="L65" s="20">
        <v>81.61</v>
      </c>
      <c r="M65" s="20">
        <v>79.76</v>
      </c>
      <c r="N65" s="22">
        <v>0.977331209410611</v>
      </c>
      <c r="O65" s="23">
        <v>3.49e-12</v>
      </c>
      <c r="P65" s="24">
        <v>2.9e-8</v>
      </c>
    </row>
    <row r="66" spans="1:16">
      <c r="A66" s="1" t="s">
        <v>1739</v>
      </c>
      <c r="B66" s="13" t="s">
        <v>1740</v>
      </c>
      <c r="C66" t="s">
        <v>1741</v>
      </c>
      <c r="D66" s="12" t="s">
        <v>1742</v>
      </c>
      <c r="E66" s="13" t="s">
        <v>1335</v>
      </c>
      <c r="F66" s="20">
        <v>72</v>
      </c>
      <c r="G66" s="20">
        <v>6.7</v>
      </c>
      <c r="H66" t="s">
        <v>1771</v>
      </c>
      <c r="I66" t="s">
        <v>1336</v>
      </c>
      <c r="J66" s="21" t="s">
        <v>1744</v>
      </c>
      <c r="K66" t="s">
        <v>1808</v>
      </c>
      <c r="L66" s="20">
        <v>79.06</v>
      </c>
      <c r="M66" s="20">
        <v>76.45</v>
      </c>
      <c r="N66" s="22">
        <v>0.966987098406274</v>
      </c>
      <c r="O66" s="23">
        <v>2e-12</v>
      </c>
      <c r="P66" s="24">
        <v>1.52e-8</v>
      </c>
    </row>
    <row r="67" spans="1:16">
      <c r="A67" s="1" t="s">
        <v>1739</v>
      </c>
      <c r="B67" s="13" t="s">
        <v>1740</v>
      </c>
      <c r="C67" t="s">
        <v>1741</v>
      </c>
      <c r="D67" s="12" t="s">
        <v>1742</v>
      </c>
      <c r="E67" s="13" t="s">
        <v>1335</v>
      </c>
      <c r="F67" s="20">
        <v>72.34</v>
      </c>
      <c r="G67" s="20">
        <v>6.74</v>
      </c>
      <c r="H67" t="s">
        <v>1771</v>
      </c>
      <c r="I67" t="s">
        <v>1336</v>
      </c>
      <c r="J67" s="21" t="s">
        <v>1744</v>
      </c>
      <c r="K67" t="s">
        <v>1809</v>
      </c>
      <c r="L67" s="20">
        <v>78.21</v>
      </c>
      <c r="M67" s="20">
        <v>78.91</v>
      </c>
      <c r="N67" s="22">
        <v>1.00895026211482</v>
      </c>
      <c r="O67" s="23">
        <v>1.18e-12</v>
      </c>
      <c r="P67" s="24">
        <v>5.36e-9</v>
      </c>
    </row>
    <row r="68" spans="1:16">
      <c r="A68" s="1" t="s">
        <v>1739</v>
      </c>
      <c r="B68" s="13" t="s">
        <v>1740</v>
      </c>
      <c r="C68" t="s">
        <v>1741</v>
      </c>
      <c r="D68" s="12" t="s">
        <v>1742</v>
      </c>
      <c r="E68" s="13" t="s">
        <v>1335</v>
      </c>
      <c r="F68" s="20">
        <v>72.34</v>
      </c>
      <c r="G68" s="20">
        <v>6.74</v>
      </c>
      <c r="H68" t="s">
        <v>1771</v>
      </c>
      <c r="I68" t="s">
        <v>1336</v>
      </c>
      <c r="J68" s="21" t="s">
        <v>1744</v>
      </c>
      <c r="K68" t="s">
        <v>1809</v>
      </c>
      <c r="L68" s="20">
        <v>80.31</v>
      </c>
      <c r="M68" s="20">
        <v>81.25</v>
      </c>
      <c r="N68" s="22">
        <v>1.01170464450255</v>
      </c>
      <c r="O68" s="23">
        <v>1.43e-10</v>
      </c>
      <c r="P68" s="24">
        <v>3.75e-7</v>
      </c>
    </row>
    <row r="69" spans="1:16">
      <c r="A69" s="1" t="s">
        <v>1739</v>
      </c>
      <c r="B69" s="13" t="s">
        <v>1740</v>
      </c>
      <c r="C69" t="s">
        <v>1741</v>
      </c>
      <c r="D69" s="12" t="s">
        <v>1742</v>
      </c>
      <c r="E69" s="13" t="s">
        <v>1335</v>
      </c>
      <c r="F69" s="20">
        <v>72.34</v>
      </c>
      <c r="G69" s="20">
        <v>6.74</v>
      </c>
      <c r="H69" t="s">
        <v>1771</v>
      </c>
      <c r="I69" t="s">
        <v>1336</v>
      </c>
      <c r="J69" s="21" t="s">
        <v>1744</v>
      </c>
      <c r="K69" t="s">
        <v>1809</v>
      </c>
      <c r="L69" s="20">
        <v>78.62</v>
      </c>
      <c r="M69" s="20">
        <v>78.34</v>
      </c>
      <c r="N69" s="22">
        <v>0.996438565250572</v>
      </c>
      <c r="O69" s="23">
        <v>1.23e-12</v>
      </c>
      <c r="P69" s="24">
        <v>5.62e-9</v>
      </c>
    </row>
    <row r="70" spans="1:16">
      <c r="A70" s="1" t="s">
        <v>1739</v>
      </c>
      <c r="B70" s="13" t="s">
        <v>1740</v>
      </c>
      <c r="C70" t="s">
        <v>1741</v>
      </c>
      <c r="D70" s="12" t="s">
        <v>1742</v>
      </c>
      <c r="E70" s="13" t="s">
        <v>1335</v>
      </c>
      <c r="F70" s="20">
        <v>72.34</v>
      </c>
      <c r="G70" s="20">
        <v>6.74</v>
      </c>
      <c r="H70" t="s">
        <v>1771</v>
      </c>
      <c r="I70" t="s">
        <v>1336</v>
      </c>
      <c r="J70" s="21" t="s">
        <v>1744</v>
      </c>
      <c r="K70" t="s">
        <v>1809</v>
      </c>
      <c r="L70" s="20">
        <v>74.8</v>
      </c>
      <c r="M70" s="20">
        <v>73.14</v>
      </c>
      <c r="N70" s="22">
        <v>0.977807486631016</v>
      </c>
      <c r="O70" s="23">
        <v>1.13e-11</v>
      </c>
      <c r="P70" s="24">
        <v>7.8e-8</v>
      </c>
    </row>
    <row r="71" spans="1:16">
      <c r="A71" s="1" t="s">
        <v>1739</v>
      </c>
      <c r="B71" s="13" t="s">
        <v>1740</v>
      </c>
      <c r="C71" t="s">
        <v>1741</v>
      </c>
      <c r="D71" s="12" t="s">
        <v>1742</v>
      </c>
      <c r="E71" s="13" t="s">
        <v>1335</v>
      </c>
      <c r="F71" s="20">
        <v>72.34</v>
      </c>
      <c r="G71" s="20">
        <v>6.74</v>
      </c>
      <c r="H71" t="s">
        <v>1771</v>
      </c>
      <c r="I71" t="s">
        <v>1336</v>
      </c>
      <c r="J71" s="21" t="s">
        <v>1744</v>
      </c>
      <c r="K71" t="s">
        <v>1809</v>
      </c>
      <c r="L71" s="20">
        <v>79.49</v>
      </c>
      <c r="M71" s="20">
        <v>79.15</v>
      </c>
      <c r="N71" s="22">
        <v>0.995722732419172</v>
      </c>
      <c r="O71" s="23">
        <v>2.14e-12</v>
      </c>
      <c r="P71" s="24">
        <v>9.33e-9</v>
      </c>
    </row>
    <row r="72" spans="1:16">
      <c r="A72" s="1" t="s">
        <v>1739</v>
      </c>
      <c r="B72" s="13" t="s">
        <v>1740</v>
      </c>
      <c r="C72" t="s">
        <v>1741</v>
      </c>
      <c r="D72" s="12" t="s">
        <v>1742</v>
      </c>
      <c r="E72" s="13" t="s">
        <v>1335</v>
      </c>
      <c r="F72" s="20">
        <v>72.34</v>
      </c>
      <c r="G72" s="20">
        <v>6.74</v>
      </c>
      <c r="H72" t="s">
        <v>1771</v>
      </c>
      <c r="I72" t="s">
        <v>1336</v>
      </c>
      <c r="J72" s="21" t="s">
        <v>1744</v>
      </c>
      <c r="K72" t="s">
        <v>1809</v>
      </c>
      <c r="L72" s="20">
        <v>74.73</v>
      </c>
      <c r="M72" s="20">
        <v>73.54</v>
      </c>
      <c r="N72" s="22">
        <v>0.984076006958384</v>
      </c>
      <c r="O72" s="23">
        <v>1.42e-11</v>
      </c>
      <c r="P72" s="24">
        <v>1.36e-7</v>
      </c>
    </row>
    <row r="73" spans="1:16">
      <c r="A73" s="1" t="s">
        <v>1739</v>
      </c>
      <c r="B73" s="13" t="s">
        <v>1740</v>
      </c>
      <c r="C73" t="s">
        <v>1741</v>
      </c>
      <c r="D73" s="12" t="s">
        <v>1742</v>
      </c>
      <c r="E73" s="13" t="s">
        <v>1335</v>
      </c>
      <c r="F73" s="20">
        <v>72.34</v>
      </c>
      <c r="G73" s="20">
        <v>6.74</v>
      </c>
      <c r="H73" t="s">
        <v>1771</v>
      </c>
      <c r="I73" t="s">
        <v>1336</v>
      </c>
      <c r="J73" s="21" t="s">
        <v>1744</v>
      </c>
      <c r="K73" t="s">
        <v>1809</v>
      </c>
      <c r="L73" s="20">
        <v>80.55</v>
      </c>
      <c r="M73" s="20">
        <v>80.65</v>
      </c>
      <c r="N73" s="22">
        <v>1.00124146492862</v>
      </c>
      <c r="O73" s="23">
        <v>3.1e-12</v>
      </c>
      <c r="P73" s="24">
        <v>1.55e-8</v>
      </c>
    </row>
    <row r="74" spans="1:16">
      <c r="A74" s="1" t="s">
        <v>1739</v>
      </c>
      <c r="B74" s="13" t="s">
        <v>1740</v>
      </c>
      <c r="C74" t="s">
        <v>1741</v>
      </c>
      <c r="D74" s="12" t="s">
        <v>1742</v>
      </c>
      <c r="E74" s="13" t="s">
        <v>1335</v>
      </c>
      <c r="F74" s="20">
        <v>72.34</v>
      </c>
      <c r="G74" s="20">
        <v>6.74</v>
      </c>
      <c r="H74" t="s">
        <v>1771</v>
      </c>
      <c r="I74" t="s">
        <v>1336</v>
      </c>
      <c r="J74" s="21" t="s">
        <v>1744</v>
      </c>
      <c r="K74" t="s">
        <v>1809</v>
      </c>
      <c r="L74" s="20">
        <v>79.59</v>
      </c>
      <c r="M74" s="20">
        <v>79.63</v>
      </c>
      <c r="N74" s="22">
        <v>1.00050257570046</v>
      </c>
      <c r="O74" s="23">
        <v>3.4e-12</v>
      </c>
      <c r="P74" s="24">
        <v>2.83e-8</v>
      </c>
    </row>
    <row r="75" spans="1:14">
      <c r="A75" s="1" t="s">
        <v>1739</v>
      </c>
      <c r="B75" s="13" t="s">
        <v>1740</v>
      </c>
      <c r="C75" t="s">
        <v>1741</v>
      </c>
      <c r="D75" s="12" t="s">
        <v>1742</v>
      </c>
      <c r="E75" s="13" t="s">
        <v>1335</v>
      </c>
      <c r="F75" s="20">
        <v>72.34</v>
      </c>
      <c r="G75" s="20">
        <v>6.74</v>
      </c>
      <c r="H75" t="s">
        <v>1771</v>
      </c>
      <c r="I75" t="s">
        <v>1336</v>
      </c>
      <c r="J75" s="21" t="s">
        <v>1744</v>
      </c>
      <c r="K75" t="s">
        <v>1809</v>
      </c>
      <c r="L75" s="20">
        <v>60.9</v>
      </c>
      <c r="M75" s="20">
        <v>35.99</v>
      </c>
      <c r="N75" s="22">
        <v>0.590968801313629</v>
      </c>
    </row>
    <row r="76" spans="1:16">
      <c r="A76" s="1" t="s">
        <v>1739</v>
      </c>
      <c r="B76" s="13" t="s">
        <v>1740</v>
      </c>
      <c r="C76" t="s">
        <v>1741</v>
      </c>
      <c r="D76" s="12" t="s">
        <v>1742</v>
      </c>
      <c r="E76" s="13" t="s">
        <v>1335</v>
      </c>
      <c r="F76" s="20">
        <v>72.34</v>
      </c>
      <c r="G76" s="20">
        <v>6.74</v>
      </c>
      <c r="H76" t="s">
        <v>1771</v>
      </c>
      <c r="I76" t="s">
        <v>1336</v>
      </c>
      <c r="J76" s="21" t="s">
        <v>1744</v>
      </c>
      <c r="K76" t="s">
        <v>1809</v>
      </c>
      <c r="L76" s="20">
        <v>79.93</v>
      </c>
      <c r="M76" s="20">
        <v>79.91</v>
      </c>
      <c r="N76" s="22">
        <v>0.999749781058426</v>
      </c>
      <c r="O76" s="23">
        <v>9.33e-13</v>
      </c>
      <c r="P76" s="24">
        <v>8.91e-9</v>
      </c>
    </row>
    <row r="77" spans="1:16">
      <c r="A77" s="1" t="s">
        <v>1739</v>
      </c>
      <c r="B77" s="13" t="s">
        <v>1740</v>
      </c>
      <c r="C77" t="s">
        <v>1741</v>
      </c>
      <c r="D77" s="12" t="s">
        <v>1742</v>
      </c>
      <c r="E77" s="13" t="s">
        <v>1335</v>
      </c>
      <c r="F77" s="20">
        <v>72.34</v>
      </c>
      <c r="G77" s="20">
        <v>6.74</v>
      </c>
      <c r="H77" t="s">
        <v>1771</v>
      </c>
      <c r="I77" t="s">
        <v>1336</v>
      </c>
      <c r="J77" s="21" t="s">
        <v>1744</v>
      </c>
      <c r="K77" t="s">
        <v>1809</v>
      </c>
      <c r="L77" s="20">
        <v>78.5</v>
      </c>
      <c r="M77" s="20">
        <v>78.59</v>
      </c>
      <c r="N77" s="22">
        <v>1.00114649681529</v>
      </c>
      <c r="O77" s="23">
        <v>1.49e-11</v>
      </c>
      <c r="P77" s="24">
        <v>1.62e-8</v>
      </c>
    </row>
    <row r="78" spans="1:16">
      <c r="A78" s="1" t="s">
        <v>1739</v>
      </c>
      <c r="B78" s="13" t="s">
        <v>1740</v>
      </c>
      <c r="C78" t="s">
        <v>1741</v>
      </c>
      <c r="D78" s="12" t="s">
        <v>1742</v>
      </c>
      <c r="E78" s="13" t="s">
        <v>1335</v>
      </c>
      <c r="F78" s="20">
        <v>72.34</v>
      </c>
      <c r="G78" s="20">
        <v>6.74</v>
      </c>
      <c r="H78" t="s">
        <v>1771</v>
      </c>
      <c r="I78" t="s">
        <v>1336</v>
      </c>
      <c r="J78" s="21" t="s">
        <v>1744</v>
      </c>
      <c r="K78" t="s">
        <v>1809</v>
      </c>
      <c r="L78" s="20">
        <v>77.69</v>
      </c>
      <c r="M78" s="20">
        <v>76.4</v>
      </c>
      <c r="N78" s="22">
        <v>0.983395546402368</v>
      </c>
      <c r="O78" s="23">
        <v>2.96e-12</v>
      </c>
      <c r="P78" s="24">
        <v>7.76e-9</v>
      </c>
    </row>
    <row r="79" spans="1:16">
      <c r="A79" s="1" t="s">
        <v>1739</v>
      </c>
      <c r="B79" s="13" t="s">
        <v>1740</v>
      </c>
      <c r="C79" t="s">
        <v>1741</v>
      </c>
      <c r="D79" s="12" t="s">
        <v>1742</v>
      </c>
      <c r="E79" s="13" t="s">
        <v>1335</v>
      </c>
      <c r="F79" s="20">
        <v>72.34</v>
      </c>
      <c r="G79" s="20">
        <v>6.74</v>
      </c>
      <c r="H79" t="s">
        <v>1771</v>
      </c>
      <c r="I79" t="s">
        <v>1336</v>
      </c>
      <c r="J79" s="21" t="s">
        <v>1744</v>
      </c>
      <c r="K79" t="s">
        <v>1809</v>
      </c>
      <c r="L79" s="20">
        <v>79.24</v>
      </c>
      <c r="M79" s="20">
        <v>78.8</v>
      </c>
      <c r="N79" s="22">
        <v>0.99444724886421</v>
      </c>
      <c r="O79" s="23">
        <v>2.96e-12</v>
      </c>
      <c r="P79" s="24">
        <v>2.35e-8</v>
      </c>
    </row>
    <row r="80" spans="1:16">
      <c r="A80" s="1" t="s">
        <v>1739</v>
      </c>
      <c r="B80" s="13" t="s">
        <v>1740</v>
      </c>
      <c r="C80" t="s">
        <v>1741</v>
      </c>
      <c r="D80" s="12" t="s">
        <v>1742</v>
      </c>
      <c r="E80" s="13" t="s">
        <v>1335</v>
      </c>
      <c r="F80" s="20">
        <v>72.34</v>
      </c>
      <c r="G80" s="20">
        <v>6.74</v>
      </c>
      <c r="H80" t="s">
        <v>1771</v>
      </c>
      <c r="I80" t="s">
        <v>1336</v>
      </c>
      <c r="J80" s="21" t="s">
        <v>1744</v>
      </c>
      <c r="K80" t="s">
        <v>1809</v>
      </c>
      <c r="L80" s="20">
        <v>78.73</v>
      </c>
      <c r="M80" s="20">
        <v>77.82</v>
      </c>
      <c r="N80" s="22">
        <v>0.988441508954655</v>
      </c>
      <c r="O80" s="23">
        <v>1.86e-12</v>
      </c>
      <c r="P80" s="24">
        <v>1.18e-8</v>
      </c>
    </row>
    <row r="81" spans="1:16">
      <c r="A81" s="1" t="s">
        <v>1739</v>
      </c>
      <c r="B81" s="13" t="s">
        <v>1740</v>
      </c>
      <c r="C81" t="s">
        <v>1741</v>
      </c>
      <c r="D81" s="12" t="s">
        <v>1742</v>
      </c>
      <c r="E81" s="13" t="s">
        <v>1335</v>
      </c>
      <c r="F81" s="20">
        <v>72.34</v>
      </c>
      <c r="G81" s="20">
        <v>6.74</v>
      </c>
      <c r="H81" t="s">
        <v>1771</v>
      </c>
      <c r="I81" t="s">
        <v>1336</v>
      </c>
      <c r="J81" s="21" t="s">
        <v>1744</v>
      </c>
      <c r="K81" t="s">
        <v>1809</v>
      </c>
      <c r="L81" s="20">
        <v>76.63</v>
      </c>
      <c r="M81" s="20">
        <v>74.95</v>
      </c>
      <c r="N81" s="22">
        <v>0.978076471355866</v>
      </c>
      <c r="O81" s="23">
        <v>2.35e-12</v>
      </c>
      <c r="P81" s="24">
        <v>1.29e-8</v>
      </c>
    </row>
    <row r="82" spans="1:16">
      <c r="A82" s="1" t="s">
        <v>1739</v>
      </c>
      <c r="B82" s="13" t="s">
        <v>1740</v>
      </c>
      <c r="C82" t="s">
        <v>1741</v>
      </c>
      <c r="D82" s="12" t="s">
        <v>1742</v>
      </c>
      <c r="E82" s="13" t="s">
        <v>1335</v>
      </c>
      <c r="F82" s="20">
        <v>72.34</v>
      </c>
      <c r="G82" s="20">
        <v>6.74</v>
      </c>
      <c r="H82" t="s">
        <v>1771</v>
      </c>
      <c r="I82" t="s">
        <v>1336</v>
      </c>
      <c r="J82" s="21" t="s">
        <v>1744</v>
      </c>
      <c r="K82" t="s">
        <v>1809</v>
      </c>
      <c r="L82" s="20">
        <v>80.23</v>
      </c>
      <c r="M82" s="20">
        <v>79.67</v>
      </c>
      <c r="N82" s="22">
        <v>0.993020067306494</v>
      </c>
      <c r="O82" s="23">
        <v>1.42e-11</v>
      </c>
      <c r="P82" s="24">
        <v>1.56e-7</v>
      </c>
    </row>
    <row r="83" spans="1:16">
      <c r="A83" s="1" t="s">
        <v>1739</v>
      </c>
      <c r="B83" s="13" t="s">
        <v>1740</v>
      </c>
      <c r="C83" t="s">
        <v>1741</v>
      </c>
      <c r="D83" s="12" t="s">
        <v>1742</v>
      </c>
      <c r="E83" s="13" t="s">
        <v>1335</v>
      </c>
      <c r="F83" s="20">
        <v>72.34</v>
      </c>
      <c r="G83" s="20">
        <v>6.74</v>
      </c>
      <c r="H83" t="s">
        <v>1771</v>
      </c>
      <c r="I83" t="s">
        <v>1336</v>
      </c>
      <c r="J83" s="21" t="s">
        <v>1744</v>
      </c>
      <c r="K83" t="s">
        <v>1809</v>
      </c>
      <c r="L83" s="20">
        <v>80.28</v>
      </c>
      <c r="M83" s="20">
        <v>79.87</v>
      </c>
      <c r="N83" s="22">
        <v>0.994892874937718</v>
      </c>
      <c r="O83" s="23">
        <v>5.65e-12</v>
      </c>
      <c r="P83" s="24">
        <v>7.8e-8</v>
      </c>
    </row>
    <row r="84" spans="1:16">
      <c r="A84" s="1" t="s">
        <v>1739</v>
      </c>
      <c r="B84" s="13" t="s">
        <v>1740</v>
      </c>
      <c r="C84" t="s">
        <v>1741</v>
      </c>
      <c r="D84" s="12" t="s">
        <v>1742</v>
      </c>
      <c r="E84" s="13" t="s">
        <v>1335</v>
      </c>
      <c r="F84" s="20">
        <v>72.34</v>
      </c>
      <c r="G84" s="20">
        <v>6.74</v>
      </c>
      <c r="H84" t="s">
        <v>1771</v>
      </c>
      <c r="I84" t="s">
        <v>1336</v>
      </c>
      <c r="J84" s="21" t="s">
        <v>1744</v>
      </c>
      <c r="K84" t="s">
        <v>1809</v>
      </c>
      <c r="L84" s="20">
        <v>79.94</v>
      </c>
      <c r="M84" s="20">
        <v>79.53</v>
      </c>
      <c r="N84" s="22">
        <v>0.994871153365024</v>
      </c>
      <c r="O84" s="23">
        <v>3.25e-12</v>
      </c>
      <c r="P84" s="24">
        <v>4.09e-8</v>
      </c>
    </row>
    <row r="85" spans="1:16">
      <c r="A85" s="1" t="s">
        <v>1739</v>
      </c>
      <c r="B85" s="13" t="s">
        <v>1740</v>
      </c>
      <c r="C85" t="s">
        <v>1741</v>
      </c>
      <c r="D85" s="12" t="s">
        <v>1742</v>
      </c>
      <c r="E85" s="13" t="s">
        <v>1335</v>
      </c>
      <c r="F85" s="20">
        <v>72.34</v>
      </c>
      <c r="G85" s="20">
        <v>6.74</v>
      </c>
      <c r="H85" t="s">
        <v>1771</v>
      </c>
      <c r="I85" t="s">
        <v>1336</v>
      </c>
      <c r="J85" s="21" t="s">
        <v>1744</v>
      </c>
      <c r="K85" t="s">
        <v>1809</v>
      </c>
      <c r="L85" s="20">
        <v>78.06</v>
      </c>
      <c r="M85" s="20">
        <v>77.29</v>
      </c>
      <c r="N85" s="22">
        <v>0.990135792979759</v>
      </c>
      <c r="O85" s="23">
        <v>1.62e-12</v>
      </c>
      <c r="P85" s="24">
        <v>6.75e-9</v>
      </c>
    </row>
    <row r="86" spans="1:16">
      <c r="A86" s="1" t="s">
        <v>1739</v>
      </c>
      <c r="B86" s="13" t="s">
        <v>1740</v>
      </c>
      <c r="C86" t="s">
        <v>1741</v>
      </c>
      <c r="D86" s="12" t="s">
        <v>1742</v>
      </c>
      <c r="E86" s="13" t="s">
        <v>1335</v>
      </c>
      <c r="F86" s="20">
        <v>72.34</v>
      </c>
      <c r="G86" s="20">
        <v>6.74</v>
      </c>
      <c r="H86" t="s">
        <v>1771</v>
      </c>
      <c r="I86" t="s">
        <v>1336</v>
      </c>
      <c r="J86" s="21" t="s">
        <v>1744</v>
      </c>
      <c r="K86" t="s">
        <v>1809</v>
      </c>
      <c r="L86" s="20">
        <v>83.02</v>
      </c>
      <c r="M86" s="20">
        <v>84.18</v>
      </c>
      <c r="N86" s="22">
        <v>1.01397253673814</v>
      </c>
      <c r="O86" s="23">
        <v>1.08e-11</v>
      </c>
      <c r="P86" s="24">
        <v>7.45e-8</v>
      </c>
    </row>
    <row r="87" spans="1:16">
      <c r="A87" s="1" t="s">
        <v>1739</v>
      </c>
      <c r="B87" s="13" t="s">
        <v>1740</v>
      </c>
      <c r="C87" t="s">
        <v>1741</v>
      </c>
      <c r="D87" s="12" t="s">
        <v>1742</v>
      </c>
      <c r="E87" s="13" t="s">
        <v>1335</v>
      </c>
      <c r="F87" s="20">
        <v>72.34</v>
      </c>
      <c r="G87" s="20">
        <v>6.74</v>
      </c>
      <c r="H87" t="s">
        <v>1771</v>
      </c>
      <c r="I87" t="s">
        <v>1336</v>
      </c>
      <c r="J87" s="21" t="s">
        <v>1744</v>
      </c>
      <c r="K87" t="s">
        <v>1809</v>
      </c>
      <c r="L87" s="20">
        <v>78.71</v>
      </c>
      <c r="M87" s="20">
        <v>80.75</v>
      </c>
      <c r="N87" s="22">
        <v>1.02591792656587</v>
      </c>
      <c r="O87" s="23">
        <v>1.48e-12</v>
      </c>
      <c r="P87" s="24">
        <v>3.71e-9</v>
      </c>
    </row>
    <row r="88" spans="1:16">
      <c r="A88" s="1" t="s">
        <v>1739</v>
      </c>
      <c r="B88" s="13" t="s">
        <v>1740</v>
      </c>
      <c r="C88" t="s">
        <v>1741</v>
      </c>
      <c r="D88" s="12" t="s">
        <v>1742</v>
      </c>
      <c r="E88" s="13" t="s">
        <v>1335</v>
      </c>
      <c r="F88" s="20">
        <v>72.34</v>
      </c>
      <c r="G88" s="20">
        <v>6.74</v>
      </c>
      <c r="H88" t="s">
        <v>1771</v>
      </c>
      <c r="I88" t="s">
        <v>1336</v>
      </c>
      <c r="J88" s="21" t="s">
        <v>1744</v>
      </c>
      <c r="K88" t="s">
        <v>1809</v>
      </c>
      <c r="L88" s="20">
        <v>77.04</v>
      </c>
      <c r="M88" s="20">
        <v>77.41</v>
      </c>
      <c r="N88" s="22">
        <v>1.00480269989616</v>
      </c>
      <c r="O88" s="23">
        <v>3.25e-12</v>
      </c>
      <c r="P88" s="24">
        <v>4.48e-8</v>
      </c>
    </row>
    <row r="89" spans="1:16">
      <c r="A89" s="1" t="s">
        <v>1739</v>
      </c>
      <c r="B89" s="13" t="s">
        <v>1740</v>
      </c>
      <c r="C89" t="s">
        <v>1741</v>
      </c>
      <c r="D89" s="12" t="s">
        <v>1742</v>
      </c>
      <c r="E89" s="13" t="s">
        <v>1335</v>
      </c>
      <c r="F89" s="20">
        <v>72.34</v>
      </c>
      <c r="G89" s="20">
        <v>6.74</v>
      </c>
      <c r="H89" t="s">
        <v>1771</v>
      </c>
      <c r="I89" t="s">
        <v>1336</v>
      </c>
      <c r="J89" s="21" t="s">
        <v>1744</v>
      </c>
      <c r="K89" t="s">
        <v>1809</v>
      </c>
      <c r="L89" s="20">
        <v>77.15</v>
      </c>
      <c r="M89" s="20">
        <v>77.79</v>
      </c>
      <c r="N89" s="22">
        <v>1.00829552819183</v>
      </c>
      <c r="O89" s="23">
        <v>1.18e-12</v>
      </c>
      <c r="P89" s="24">
        <v>3.71e-9</v>
      </c>
    </row>
    <row r="90" spans="1:16">
      <c r="A90" s="1" t="s">
        <v>1739</v>
      </c>
      <c r="B90" s="13" t="s">
        <v>1740</v>
      </c>
      <c r="C90" t="s">
        <v>1741</v>
      </c>
      <c r="D90" s="12" t="s">
        <v>1742</v>
      </c>
      <c r="E90" s="13" t="s">
        <v>1335</v>
      </c>
      <c r="F90" s="20">
        <v>72.34</v>
      </c>
      <c r="G90" s="20">
        <v>6.74</v>
      </c>
      <c r="H90" t="s">
        <v>1771</v>
      </c>
      <c r="I90" t="s">
        <v>1336</v>
      </c>
      <c r="J90" s="21" t="s">
        <v>1744</v>
      </c>
      <c r="K90" t="s">
        <v>1809</v>
      </c>
      <c r="L90" s="20">
        <v>77.39</v>
      </c>
      <c r="M90" s="20">
        <v>77.99</v>
      </c>
      <c r="N90" s="22">
        <v>1.00775293965629</v>
      </c>
      <c r="O90" s="23">
        <v>1.3e-11</v>
      </c>
      <c r="P90" s="24">
        <v>1.3e-7</v>
      </c>
    </row>
    <row r="91" spans="1:16">
      <c r="A91" s="1" t="s">
        <v>1739</v>
      </c>
      <c r="B91" s="13" t="s">
        <v>1740</v>
      </c>
      <c r="C91" t="s">
        <v>1741</v>
      </c>
      <c r="D91" s="12" t="s">
        <v>1742</v>
      </c>
      <c r="E91" s="13" t="s">
        <v>1335</v>
      </c>
      <c r="F91" s="20">
        <v>72.34</v>
      </c>
      <c r="G91" s="20">
        <v>6.74</v>
      </c>
      <c r="H91" t="s">
        <v>1771</v>
      </c>
      <c r="I91" t="s">
        <v>1336</v>
      </c>
      <c r="J91" s="21" t="s">
        <v>1744</v>
      </c>
      <c r="K91" t="s">
        <v>1809</v>
      </c>
      <c r="L91" s="20">
        <v>80.16</v>
      </c>
      <c r="M91" s="20">
        <v>81.49</v>
      </c>
      <c r="N91" s="22">
        <v>1.01659181636727</v>
      </c>
      <c r="O91" s="23">
        <v>2.05e-12</v>
      </c>
      <c r="P91" s="24">
        <v>1.23e-8</v>
      </c>
    </row>
    <row r="92" spans="1:16">
      <c r="A92" s="1" t="s">
        <v>1739</v>
      </c>
      <c r="B92" s="13" t="s">
        <v>1740</v>
      </c>
      <c r="C92" t="s">
        <v>1741</v>
      </c>
      <c r="D92" s="12" t="s">
        <v>1742</v>
      </c>
      <c r="E92" s="13" t="s">
        <v>1335</v>
      </c>
      <c r="F92" s="20">
        <v>72.34</v>
      </c>
      <c r="G92" s="20">
        <v>6.74</v>
      </c>
      <c r="H92" t="s">
        <v>1771</v>
      </c>
      <c r="I92" t="s">
        <v>1336</v>
      </c>
      <c r="J92" s="21" t="s">
        <v>1744</v>
      </c>
      <c r="K92" t="s">
        <v>1809</v>
      </c>
      <c r="L92" s="20">
        <v>77.9</v>
      </c>
      <c r="M92" s="20">
        <v>78.19</v>
      </c>
      <c r="N92" s="22">
        <v>1.00372272143774</v>
      </c>
      <c r="O92" s="23">
        <v>1.95e-12</v>
      </c>
      <c r="P92" s="24">
        <v>1.23e-8</v>
      </c>
    </row>
    <row r="93" s="18" customFormat="1" spans="1:23">
      <c r="A93" s="39" t="s">
        <v>1739</v>
      </c>
      <c r="B93" s="40" t="s">
        <v>1740</v>
      </c>
      <c r="C93" s="18" t="s">
        <v>1741</v>
      </c>
      <c r="D93" s="41" t="s">
        <v>1742</v>
      </c>
      <c r="E93" s="40" t="s">
        <v>1335</v>
      </c>
      <c r="F93" s="42">
        <v>72.34</v>
      </c>
      <c r="G93" s="42">
        <v>6.74</v>
      </c>
      <c r="H93" s="18" t="s">
        <v>1771</v>
      </c>
      <c r="I93" s="18" t="s">
        <v>1336</v>
      </c>
      <c r="J93" s="43" t="s">
        <v>1744</v>
      </c>
      <c r="K93" s="18" t="s">
        <v>1809</v>
      </c>
      <c r="L93" s="42">
        <v>76.74</v>
      </c>
      <c r="M93" s="42">
        <v>77.13</v>
      </c>
      <c r="N93" s="44">
        <v>1.00508209538702</v>
      </c>
      <c r="O93" s="45">
        <v>3.56e-12</v>
      </c>
      <c r="P93" s="46">
        <v>1.07e-8</v>
      </c>
      <c r="Q93" s="45"/>
      <c r="R93" s="44"/>
      <c r="S93" s="42"/>
      <c r="T93" s="42"/>
      <c r="U93" s="47"/>
      <c r="W93"/>
    </row>
    <row r="94" spans="1:14">
      <c r="A94" s="1" t="s">
        <v>1810</v>
      </c>
      <c r="B94" s="13" t="s">
        <v>1740</v>
      </c>
      <c r="C94" t="s">
        <v>1741</v>
      </c>
      <c r="D94" s="12" t="s">
        <v>1811</v>
      </c>
      <c r="E94" s="13" t="s">
        <v>1335</v>
      </c>
      <c r="F94" s="20">
        <v>72.61</v>
      </c>
      <c r="G94" s="20">
        <v>6.44</v>
      </c>
      <c r="H94" t="s">
        <v>418</v>
      </c>
      <c r="I94" t="s">
        <v>1336</v>
      </c>
      <c r="J94" s="21" t="s">
        <v>1744</v>
      </c>
      <c r="K94" t="s">
        <v>1812</v>
      </c>
      <c r="L94" s="20">
        <v>87.06</v>
      </c>
      <c r="M94" s="20">
        <v>87.49</v>
      </c>
      <c r="N94" s="22">
        <v>1.00493912244429</v>
      </c>
    </row>
    <row r="95" spans="1:14">
      <c r="A95" s="1" t="s">
        <v>1810</v>
      </c>
      <c r="B95" s="13" t="s">
        <v>1740</v>
      </c>
      <c r="C95" t="s">
        <v>1741</v>
      </c>
      <c r="D95" s="12" t="s">
        <v>1811</v>
      </c>
      <c r="E95" s="13" t="s">
        <v>1335</v>
      </c>
      <c r="F95" s="20">
        <v>72.61</v>
      </c>
      <c r="G95" s="20">
        <v>6.44</v>
      </c>
      <c r="H95" t="s">
        <v>418</v>
      </c>
      <c r="I95" t="s">
        <v>1336</v>
      </c>
      <c r="J95" s="21" t="s">
        <v>1744</v>
      </c>
      <c r="K95" t="s">
        <v>1813</v>
      </c>
      <c r="L95" s="20">
        <v>86.84</v>
      </c>
      <c r="M95" s="20">
        <v>87.77</v>
      </c>
      <c r="N95" s="22">
        <v>1.01070935052971</v>
      </c>
    </row>
    <row r="96" spans="1:14">
      <c r="A96" s="1" t="s">
        <v>1810</v>
      </c>
      <c r="B96" s="13" t="s">
        <v>1740</v>
      </c>
      <c r="C96" t="s">
        <v>1741</v>
      </c>
      <c r="D96" s="12" t="s">
        <v>1811</v>
      </c>
      <c r="E96" s="13" t="s">
        <v>1335</v>
      </c>
      <c r="F96" s="20">
        <v>72.61</v>
      </c>
      <c r="G96" s="20">
        <v>6.44</v>
      </c>
      <c r="H96" t="s">
        <v>418</v>
      </c>
      <c r="I96" t="s">
        <v>1336</v>
      </c>
      <c r="J96" s="21" t="s">
        <v>1744</v>
      </c>
      <c r="K96" t="s">
        <v>1814</v>
      </c>
      <c r="L96" s="20">
        <v>85.85</v>
      </c>
      <c r="M96" s="20">
        <v>85.95</v>
      </c>
      <c r="N96" s="22">
        <v>1.00116482236459</v>
      </c>
    </row>
    <row r="97" spans="1:14">
      <c r="A97" s="1" t="s">
        <v>1810</v>
      </c>
      <c r="B97" s="13" t="s">
        <v>1740</v>
      </c>
      <c r="C97" t="s">
        <v>1741</v>
      </c>
      <c r="D97" s="12" t="s">
        <v>1811</v>
      </c>
      <c r="E97" s="13" t="s">
        <v>1335</v>
      </c>
      <c r="F97" s="20">
        <v>72.61</v>
      </c>
      <c r="G97" s="20">
        <v>6.44</v>
      </c>
      <c r="H97" t="s">
        <v>418</v>
      </c>
      <c r="I97" t="s">
        <v>1336</v>
      </c>
      <c r="J97" s="21" t="s">
        <v>1744</v>
      </c>
      <c r="K97" t="s">
        <v>1815</v>
      </c>
      <c r="L97" s="20">
        <v>88.9</v>
      </c>
      <c r="M97" s="20">
        <v>92.28</v>
      </c>
      <c r="N97" s="22">
        <v>1.03802024746907</v>
      </c>
    </row>
    <row r="98" spans="1:14">
      <c r="A98" s="1" t="s">
        <v>1810</v>
      </c>
      <c r="B98" s="13" t="s">
        <v>1740</v>
      </c>
      <c r="C98" t="s">
        <v>1741</v>
      </c>
      <c r="D98" s="12" t="s">
        <v>1811</v>
      </c>
      <c r="E98" s="13" t="s">
        <v>1335</v>
      </c>
      <c r="F98" s="20">
        <v>72.61</v>
      </c>
      <c r="G98" s="20">
        <v>6.44</v>
      </c>
      <c r="H98" t="s">
        <v>418</v>
      </c>
      <c r="I98" t="s">
        <v>1336</v>
      </c>
      <c r="J98" s="21" t="s">
        <v>1744</v>
      </c>
      <c r="K98" t="s">
        <v>1816</v>
      </c>
      <c r="L98" s="20">
        <v>90.6</v>
      </c>
      <c r="M98" s="20">
        <v>93.19</v>
      </c>
      <c r="N98" s="22">
        <v>1.02858719646799</v>
      </c>
    </row>
    <row r="99" spans="1:14">
      <c r="A99" s="1" t="s">
        <v>1810</v>
      </c>
      <c r="B99" s="13" t="s">
        <v>1740</v>
      </c>
      <c r="C99" t="s">
        <v>1741</v>
      </c>
      <c r="D99" s="12" t="s">
        <v>1811</v>
      </c>
      <c r="E99" s="13" t="s">
        <v>1335</v>
      </c>
      <c r="F99" s="20">
        <v>72.61</v>
      </c>
      <c r="G99" s="20">
        <v>6.44</v>
      </c>
      <c r="H99" t="s">
        <v>418</v>
      </c>
      <c r="I99" t="s">
        <v>1336</v>
      </c>
      <c r="J99" s="21" t="s">
        <v>1744</v>
      </c>
      <c r="K99" t="s">
        <v>1817</v>
      </c>
      <c r="L99" s="20">
        <v>89.01</v>
      </c>
      <c r="M99" s="20">
        <v>91.95</v>
      </c>
      <c r="N99" s="22">
        <v>1.03302999662959</v>
      </c>
    </row>
    <row r="100" spans="1:14">
      <c r="A100" s="1" t="s">
        <v>1810</v>
      </c>
      <c r="B100" s="13" t="s">
        <v>1740</v>
      </c>
      <c r="C100" t="s">
        <v>1741</v>
      </c>
      <c r="D100" s="12" t="s">
        <v>1811</v>
      </c>
      <c r="E100" s="13" t="s">
        <v>1335</v>
      </c>
      <c r="F100" s="20">
        <v>72.61</v>
      </c>
      <c r="G100" s="20">
        <v>6.44</v>
      </c>
      <c r="H100" t="s">
        <v>418</v>
      </c>
      <c r="I100" t="s">
        <v>1336</v>
      </c>
      <c r="J100" s="21" t="s">
        <v>1744</v>
      </c>
      <c r="K100" t="s">
        <v>1818</v>
      </c>
      <c r="L100" s="20">
        <v>85.37</v>
      </c>
      <c r="M100" s="20">
        <v>85.05</v>
      </c>
      <c r="N100" s="22">
        <v>0.996251610636055</v>
      </c>
    </row>
    <row r="101" spans="1:14">
      <c r="A101" s="1" t="s">
        <v>1810</v>
      </c>
      <c r="B101" s="13" t="s">
        <v>1740</v>
      </c>
      <c r="C101" t="s">
        <v>1741</v>
      </c>
      <c r="D101" s="12" t="s">
        <v>1811</v>
      </c>
      <c r="E101" s="13" t="s">
        <v>1335</v>
      </c>
      <c r="F101" s="20">
        <v>72.61</v>
      </c>
      <c r="G101" s="20">
        <v>6.44</v>
      </c>
      <c r="H101" t="s">
        <v>418</v>
      </c>
      <c r="I101" t="s">
        <v>1336</v>
      </c>
      <c r="J101" s="21" t="s">
        <v>1744</v>
      </c>
      <c r="K101" t="s">
        <v>1819</v>
      </c>
      <c r="L101" s="20">
        <v>89.86</v>
      </c>
      <c r="M101" s="20">
        <v>90.49</v>
      </c>
      <c r="N101" s="22">
        <v>1.00701090585355</v>
      </c>
    </row>
    <row r="102" spans="1:14">
      <c r="A102" s="1" t="s">
        <v>1810</v>
      </c>
      <c r="B102" s="13" t="s">
        <v>1740</v>
      </c>
      <c r="C102" t="s">
        <v>1741</v>
      </c>
      <c r="D102" s="12" t="s">
        <v>1811</v>
      </c>
      <c r="E102" s="13" t="s">
        <v>1335</v>
      </c>
      <c r="F102" s="20">
        <v>72.61</v>
      </c>
      <c r="G102" s="20">
        <v>6.44</v>
      </c>
      <c r="H102" t="s">
        <v>418</v>
      </c>
      <c r="I102" t="s">
        <v>1336</v>
      </c>
      <c r="J102" s="21" t="s">
        <v>1744</v>
      </c>
      <c r="K102" t="s">
        <v>1820</v>
      </c>
      <c r="L102" s="20">
        <v>87.3</v>
      </c>
      <c r="M102" s="20">
        <v>89.68</v>
      </c>
      <c r="N102" s="22">
        <v>1.02726231386025</v>
      </c>
    </row>
    <row r="103" spans="1:14">
      <c r="A103" s="1" t="s">
        <v>1810</v>
      </c>
      <c r="B103" s="13" t="s">
        <v>1740</v>
      </c>
      <c r="C103" t="s">
        <v>1741</v>
      </c>
      <c r="D103" s="12" t="s">
        <v>1811</v>
      </c>
      <c r="E103" s="13" t="s">
        <v>1335</v>
      </c>
      <c r="F103" s="20">
        <v>72.61</v>
      </c>
      <c r="G103" s="20">
        <v>6.44</v>
      </c>
      <c r="H103" t="s">
        <v>418</v>
      </c>
      <c r="I103" t="s">
        <v>1336</v>
      </c>
      <c r="J103" s="21" t="s">
        <v>1744</v>
      </c>
      <c r="K103" t="s">
        <v>1821</v>
      </c>
      <c r="L103" s="20">
        <v>71.25</v>
      </c>
      <c r="M103" s="20">
        <v>58.21</v>
      </c>
      <c r="N103" s="22">
        <v>0.816982456140351</v>
      </c>
    </row>
    <row r="104" spans="1:14">
      <c r="A104" s="1" t="s">
        <v>1810</v>
      </c>
      <c r="B104" s="13" t="s">
        <v>1740</v>
      </c>
      <c r="C104" t="s">
        <v>1741</v>
      </c>
      <c r="D104" s="12" t="s">
        <v>1811</v>
      </c>
      <c r="E104" s="13" t="s">
        <v>1335</v>
      </c>
      <c r="F104" s="20">
        <v>72.61</v>
      </c>
      <c r="G104" s="20">
        <v>6.44</v>
      </c>
      <c r="H104" t="s">
        <v>418</v>
      </c>
      <c r="I104" t="s">
        <v>1336</v>
      </c>
      <c r="J104" s="21" t="s">
        <v>1744</v>
      </c>
      <c r="K104" t="s">
        <v>1822</v>
      </c>
      <c r="L104" s="20">
        <v>80.26</v>
      </c>
      <c r="M104" s="20">
        <v>67.38</v>
      </c>
      <c r="N104" s="22">
        <v>0.839521554946424</v>
      </c>
    </row>
    <row r="105" spans="1:14">
      <c r="A105" s="1" t="s">
        <v>1810</v>
      </c>
      <c r="B105" s="13" t="s">
        <v>1740</v>
      </c>
      <c r="C105" t="s">
        <v>1741</v>
      </c>
      <c r="D105" s="12" t="s">
        <v>1811</v>
      </c>
      <c r="E105" s="13" t="s">
        <v>1335</v>
      </c>
      <c r="F105" s="20">
        <v>72.61</v>
      </c>
      <c r="G105" s="20">
        <v>6.44</v>
      </c>
      <c r="H105" t="s">
        <v>418</v>
      </c>
      <c r="I105" t="s">
        <v>1336</v>
      </c>
      <c r="J105" s="21" t="s">
        <v>1744</v>
      </c>
      <c r="K105" t="s">
        <v>1823</v>
      </c>
      <c r="L105" s="20">
        <v>87.25</v>
      </c>
      <c r="M105" s="20">
        <v>87.73</v>
      </c>
      <c r="N105" s="22">
        <v>1.00550143266476</v>
      </c>
    </row>
    <row r="106" spans="1:14">
      <c r="A106" s="1" t="s">
        <v>1810</v>
      </c>
      <c r="B106" s="13" t="s">
        <v>1740</v>
      </c>
      <c r="C106" t="s">
        <v>1741</v>
      </c>
      <c r="D106" s="12" t="s">
        <v>1811</v>
      </c>
      <c r="E106" s="13" t="s">
        <v>1335</v>
      </c>
      <c r="F106" s="20">
        <v>72.61</v>
      </c>
      <c r="G106" s="20">
        <v>6.44</v>
      </c>
      <c r="H106" t="s">
        <v>418</v>
      </c>
      <c r="I106" t="s">
        <v>1336</v>
      </c>
      <c r="J106" s="21" t="s">
        <v>1744</v>
      </c>
      <c r="K106" t="s">
        <v>1824</v>
      </c>
      <c r="L106" s="20">
        <v>62.63</v>
      </c>
      <c r="M106" s="20">
        <v>34.44</v>
      </c>
      <c r="N106" s="22">
        <v>0.549896215870988</v>
      </c>
    </row>
    <row r="107" spans="1:14">
      <c r="A107" s="1" t="s">
        <v>1810</v>
      </c>
      <c r="B107" s="13" t="s">
        <v>1740</v>
      </c>
      <c r="C107" t="s">
        <v>1741</v>
      </c>
      <c r="D107" s="12" t="s">
        <v>1811</v>
      </c>
      <c r="E107" s="13" t="s">
        <v>1335</v>
      </c>
      <c r="F107" s="20">
        <v>72.61</v>
      </c>
      <c r="G107" s="20">
        <v>6.44</v>
      </c>
      <c r="H107" t="s">
        <v>418</v>
      </c>
      <c r="I107" t="s">
        <v>1336</v>
      </c>
      <c r="J107" s="21" t="s">
        <v>1744</v>
      </c>
      <c r="K107" t="s">
        <v>1825</v>
      </c>
      <c r="L107" s="20">
        <v>79.07</v>
      </c>
      <c r="M107" s="20">
        <v>70.76</v>
      </c>
      <c r="N107" s="22">
        <v>0.894903250284558</v>
      </c>
    </row>
    <row r="108" spans="1:14">
      <c r="A108" s="1" t="s">
        <v>1810</v>
      </c>
      <c r="B108" s="13" t="s">
        <v>1740</v>
      </c>
      <c r="C108" t="s">
        <v>1741</v>
      </c>
      <c r="D108" s="12" t="s">
        <v>1811</v>
      </c>
      <c r="E108" s="13" t="s">
        <v>1335</v>
      </c>
      <c r="F108" s="20">
        <v>72.61</v>
      </c>
      <c r="G108" s="20">
        <v>6.44</v>
      </c>
      <c r="H108" t="s">
        <v>418</v>
      </c>
      <c r="I108" t="s">
        <v>1336</v>
      </c>
      <c r="J108" s="21" t="s">
        <v>1744</v>
      </c>
      <c r="K108" t="s">
        <v>1826</v>
      </c>
      <c r="L108" s="20">
        <v>83.18</v>
      </c>
      <c r="M108" s="20">
        <v>78.92</v>
      </c>
      <c r="N108" s="22">
        <v>0.948785765809089</v>
      </c>
    </row>
    <row r="109" spans="1:14">
      <c r="A109" s="1" t="s">
        <v>1810</v>
      </c>
      <c r="B109" s="13" t="s">
        <v>1740</v>
      </c>
      <c r="C109" t="s">
        <v>1741</v>
      </c>
      <c r="D109" s="12" t="s">
        <v>1811</v>
      </c>
      <c r="E109" s="13" t="s">
        <v>1335</v>
      </c>
      <c r="F109" s="20">
        <v>72.61</v>
      </c>
      <c r="G109" s="20">
        <v>6.44</v>
      </c>
      <c r="H109" t="s">
        <v>418</v>
      </c>
      <c r="I109" t="s">
        <v>1336</v>
      </c>
      <c r="J109" s="21" t="s">
        <v>1744</v>
      </c>
      <c r="K109" t="s">
        <v>1827</v>
      </c>
      <c r="L109" s="20">
        <v>90.9</v>
      </c>
      <c r="M109" s="20">
        <v>94.51</v>
      </c>
      <c r="N109" s="22">
        <v>1.03971397139714</v>
      </c>
    </row>
    <row r="110" spans="1:14">
      <c r="A110" s="1" t="s">
        <v>1810</v>
      </c>
      <c r="B110" s="13" t="s">
        <v>1740</v>
      </c>
      <c r="C110" t="s">
        <v>1741</v>
      </c>
      <c r="D110" s="12" t="s">
        <v>1811</v>
      </c>
      <c r="E110" s="13" t="s">
        <v>1335</v>
      </c>
      <c r="F110" s="20">
        <v>72.61</v>
      </c>
      <c r="G110" s="20">
        <v>6.44</v>
      </c>
      <c r="H110" t="s">
        <v>418</v>
      </c>
      <c r="I110" t="s">
        <v>1336</v>
      </c>
      <c r="J110" s="21" t="s">
        <v>1744</v>
      </c>
      <c r="K110" t="s">
        <v>1828</v>
      </c>
      <c r="L110" s="20">
        <v>87.05</v>
      </c>
      <c r="M110" s="20">
        <v>89.35</v>
      </c>
      <c r="N110" s="22">
        <v>1.02642159678346</v>
      </c>
    </row>
    <row r="111" spans="1:14">
      <c r="A111" s="1" t="s">
        <v>1810</v>
      </c>
      <c r="B111" s="13" t="s">
        <v>1740</v>
      </c>
      <c r="C111" t="s">
        <v>1741</v>
      </c>
      <c r="D111" s="12" t="s">
        <v>1811</v>
      </c>
      <c r="E111" s="13" t="s">
        <v>1335</v>
      </c>
      <c r="F111" s="20">
        <v>72.61</v>
      </c>
      <c r="G111" s="20">
        <v>6.44</v>
      </c>
      <c r="H111" t="s">
        <v>418</v>
      </c>
      <c r="I111" t="s">
        <v>1336</v>
      </c>
      <c r="J111" s="21" t="s">
        <v>1744</v>
      </c>
      <c r="K111" t="s">
        <v>1829</v>
      </c>
      <c r="L111" s="20">
        <v>89.02</v>
      </c>
      <c r="M111" s="20">
        <v>90.76</v>
      </c>
      <c r="N111" s="22">
        <v>1.01954616940013</v>
      </c>
    </row>
    <row r="112" spans="1:14">
      <c r="A112" s="1" t="s">
        <v>1810</v>
      </c>
      <c r="B112" s="13" t="s">
        <v>1740</v>
      </c>
      <c r="C112" t="s">
        <v>1741</v>
      </c>
      <c r="D112" s="12" t="s">
        <v>1811</v>
      </c>
      <c r="E112" s="13" t="s">
        <v>1335</v>
      </c>
      <c r="F112" s="20">
        <v>72.61</v>
      </c>
      <c r="G112" s="20">
        <v>6.44</v>
      </c>
      <c r="H112" t="s">
        <v>418</v>
      </c>
      <c r="I112" t="s">
        <v>1336</v>
      </c>
      <c r="J112" s="21" t="s">
        <v>1744</v>
      </c>
      <c r="K112" t="s">
        <v>1830</v>
      </c>
      <c r="L112" s="20">
        <v>86.64</v>
      </c>
      <c r="M112" s="20">
        <v>88.94</v>
      </c>
      <c r="N112" s="22">
        <v>1.02654662973223</v>
      </c>
    </row>
    <row r="113" spans="1:14">
      <c r="A113" s="1" t="s">
        <v>1810</v>
      </c>
      <c r="B113" s="13" t="s">
        <v>1740</v>
      </c>
      <c r="C113" t="s">
        <v>1741</v>
      </c>
      <c r="D113" s="12" t="s">
        <v>1811</v>
      </c>
      <c r="E113" s="13" t="s">
        <v>1335</v>
      </c>
      <c r="F113" s="20">
        <v>72.61</v>
      </c>
      <c r="G113" s="20">
        <v>6.44</v>
      </c>
      <c r="H113" t="s">
        <v>418</v>
      </c>
      <c r="I113" t="s">
        <v>1336</v>
      </c>
      <c r="J113" s="21" t="s">
        <v>1744</v>
      </c>
      <c r="K113" t="s">
        <v>1831</v>
      </c>
      <c r="L113" s="20">
        <v>85.7</v>
      </c>
      <c r="M113" s="20">
        <v>87.04</v>
      </c>
      <c r="N113" s="22">
        <v>1.01563593932322</v>
      </c>
    </row>
    <row r="114" spans="1:14">
      <c r="A114" s="1" t="s">
        <v>1810</v>
      </c>
      <c r="B114" s="13" t="s">
        <v>1740</v>
      </c>
      <c r="C114" t="s">
        <v>1741</v>
      </c>
      <c r="D114" s="12" t="s">
        <v>1811</v>
      </c>
      <c r="E114" s="13" t="s">
        <v>1335</v>
      </c>
      <c r="F114" s="20">
        <v>72.61</v>
      </c>
      <c r="G114" s="20">
        <v>6.44</v>
      </c>
      <c r="H114" t="s">
        <v>418</v>
      </c>
      <c r="I114" t="s">
        <v>1336</v>
      </c>
      <c r="J114" s="21" t="s">
        <v>1744</v>
      </c>
      <c r="K114" t="s">
        <v>1832</v>
      </c>
      <c r="L114" s="20">
        <v>87.41</v>
      </c>
      <c r="M114" s="20">
        <v>87.26</v>
      </c>
      <c r="N114" s="22">
        <v>0.998283949204897</v>
      </c>
    </row>
    <row r="115" spans="1:14">
      <c r="A115" s="1" t="s">
        <v>1810</v>
      </c>
      <c r="B115" s="13" t="s">
        <v>1740</v>
      </c>
      <c r="C115" t="s">
        <v>1741</v>
      </c>
      <c r="D115" s="12" t="s">
        <v>1811</v>
      </c>
      <c r="E115" s="13" t="s">
        <v>1335</v>
      </c>
      <c r="F115" s="20">
        <v>72.61</v>
      </c>
      <c r="G115" s="20">
        <v>6.44</v>
      </c>
      <c r="H115" t="s">
        <v>418</v>
      </c>
      <c r="I115" t="s">
        <v>1336</v>
      </c>
      <c r="J115" s="21" t="s">
        <v>1744</v>
      </c>
      <c r="K115" t="s">
        <v>1833</v>
      </c>
      <c r="L115" s="20">
        <v>86.34</v>
      </c>
      <c r="M115" s="20">
        <v>84.44</v>
      </c>
      <c r="N115" s="22">
        <v>0.97799397729905</v>
      </c>
    </row>
    <row r="116" spans="1:14">
      <c r="A116" s="1" t="s">
        <v>1810</v>
      </c>
      <c r="B116" s="13" t="s">
        <v>1740</v>
      </c>
      <c r="C116" t="s">
        <v>1741</v>
      </c>
      <c r="D116" s="12" t="s">
        <v>1811</v>
      </c>
      <c r="E116" s="13" t="s">
        <v>1335</v>
      </c>
      <c r="F116" s="20">
        <v>72.61</v>
      </c>
      <c r="G116" s="20">
        <v>6.44</v>
      </c>
      <c r="H116" t="s">
        <v>418</v>
      </c>
      <c r="I116" t="s">
        <v>1336</v>
      </c>
      <c r="J116" s="21" t="s">
        <v>1744</v>
      </c>
      <c r="K116" t="s">
        <v>1834</v>
      </c>
      <c r="L116" s="20">
        <v>78.35</v>
      </c>
      <c r="M116" s="20">
        <v>71.16</v>
      </c>
      <c r="N116" s="22">
        <v>0.908232291001914</v>
      </c>
    </row>
    <row r="117" spans="1:14">
      <c r="A117" s="1" t="s">
        <v>1810</v>
      </c>
      <c r="B117" s="13" t="s">
        <v>1740</v>
      </c>
      <c r="C117" t="s">
        <v>1741</v>
      </c>
      <c r="D117" s="12" t="s">
        <v>1811</v>
      </c>
      <c r="E117" s="13" t="s">
        <v>1335</v>
      </c>
      <c r="F117" s="20">
        <v>72.61</v>
      </c>
      <c r="G117" s="20">
        <v>6.44</v>
      </c>
      <c r="H117" t="s">
        <v>418</v>
      </c>
      <c r="I117" t="s">
        <v>1336</v>
      </c>
      <c r="J117" s="21" t="s">
        <v>1744</v>
      </c>
      <c r="K117" t="s">
        <v>1835</v>
      </c>
      <c r="L117" s="20">
        <v>80.79</v>
      </c>
      <c r="M117" s="20">
        <v>79.98</v>
      </c>
      <c r="N117" s="22">
        <v>0.989974006683995</v>
      </c>
    </row>
    <row r="118" spans="1:16">
      <c r="A118" s="1" t="s">
        <v>1810</v>
      </c>
      <c r="B118" s="13" t="s">
        <v>1740</v>
      </c>
      <c r="C118" t="s">
        <v>1741</v>
      </c>
      <c r="D118" s="12" t="s">
        <v>1811</v>
      </c>
      <c r="E118" s="13" t="s">
        <v>1335</v>
      </c>
      <c r="F118" s="20">
        <v>72.11</v>
      </c>
      <c r="G118" s="20">
        <v>6.58</v>
      </c>
      <c r="H118" t="s">
        <v>1836</v>
      </c>
      <c r="I118" t="s">
        <v>1336</v>
      </c>
      <c r="J118" s="21" t="s">
        <v>1744</v>
      </c>
      <c r="K118" t="s">
        <v>1837</v>
      </c>
      <c r="L118" s="20">
        <v>75.8</v>
      </c>
      <c r="M118" s="20">
        <v>37.58</v>
      </c>
      <c r="N118" s="22">
        <v>0.495778364116095</v>
      </c>
      <c r="O118" s="23">
        <v>1.18e-12</v>
      </c>
      <c r="P118" s="24">
        <v>4.46e-9</v>
      </c>
    </row>
    <row r="119" spans="1:16">
      <c r="A119" s="1" t="s">
        <v>1810</v>
      </c>
      <c r="B119" s="13" t="s">
        <v>1740</v>
      </c>
      <c r="C119" t="s">
        <v>1741</v>
      </c>
      <c r="D119" s="12" t="s">
        <v>1811</v>
      </c>
      <c r="E119" s="13" t="s">
        <v>1335</v>
      </c>
      <c r="F119" s="20">
        <v>72.11</v>
      </c>
      <c r="G119" s="20">
        <v>6.58</v>
      </c>
      <c r="H119" t="s">
        <v>1836</v>
      </c>
      <c r="I119" t="s">
        <v>1336</v>
      </c>
      <c r="J119" s="21" t="s">
        <v>1744</v>
      </c>
      <c r="K119" t="s">
        <v>1838</v>
      </c>
      <c r="L119" s="20">
        <v>82.49</v>
      </c>
      <c r="M119" s="20">
        <v>35.6</v>
      </c>
      <c r="N119" s="22">
        <v>0.431567462722754</v>
      </c>
      <c r="O119" s="23">
        <v>2.05e-12</v>
      </c>
      <c r="P119" s="24">
        <v>4.46e-9</v>
      </c>
    </row>
    <row r="120" spans="1:14">
      <c r="A120" s="1" t="s">
        <v>1810</v>
      </c>
      <c r="B120" s="13" t="s">
        <v>1740</v>
      </c>
      <c r="C120" t="s">
        <v>1741</v>
      </c>
      <c r="D120" s="12" t="s">
        <v>1811</v>
      </c>
      <c r="E120" s="13" t="s">
        <v>1335</v>
      </c>
      <c r="F120" s="20">
        <v>72.11</v>
      </c>
      <c r="G120" s="20">
        <v>6.58</v>
      </c>
      <c r="H120" t="s">
        <v>1836</v>
      </c>
      <c r="I120" t="s">
        <v>1336</v>
      </c>
      <c r="J120" s="21" t="s">
        <v>1744</v>
      </c>
      <c r="K120" t="s">
        <v>1839</v>
      </c>
      <c r="L120" s="20">
        <v>81.96</v>
      </c>
      <c r="M120" s="20">
        <v>28.33</v>
      </c>
      <c r="N120" s="22">
        <v>0.345656417764763</v>
      </c>
    </row>
    <row r="121" spans="1:16">
      <c r="A121" s="1" t="s">
        <v>1810</v>
      </c>
      <c r="B121" s="13" t="s">
        <v>1740</v>
      </c>
      <c r="C121" t="s">
        <v>1741</v>
      </c>
      <c r="D121" s="12" t="s">
        <v>1811</v>
      </c>
      <c r="E121" s="13" t="s">
        <v>1335</v>
      </c>
      <c r="F121" s="20">
        <v>72.11</v>
      </c>
      <c r="G121" s="20">
        <v>6.58</v>
      </c>
      <c r="H121" t="s">
        <v>1836</v>
      </c>
      <c r="I121" t="s">
        <v>1336</v>
      </c>
      <c r="J121" s="21" t="s">
        <v>1744</v>
      </c>
      <c r="K121" t="s">
        <v>1840</v>
      </c>
      <c r="L121" s="20">
        <v>76.13</v>
      </c>
      <c r="M121" s="20">
        <v>25.94</v>
      </c>
      <c r="N121" s="22">
        <v>0.340732956784448</v>
      </c>
      <c r="O121" s="23">
        <v>9.77e-13</v>
      </c>
      <c r="P121" s="24">
        <v>2.23e-9</v>
      </c>
    </row>
    <row r="122" spans="1:16">
      <c r="A122" s="1" t="s">
        <v>1810</v>
      </c>
      <c r="B122" s="13" t="s">
        <v>1740</v>
      </c>
      <c r="C122" t="s">
        <v>1741</v>
      </c>
      <c r="D122" s="12" t="s">
        <v>1811</v>
      </c>
      <c r="E122" s="13" t="s">
        <v>1335</v>
      </c>
      <c r="F122" s="20">
        <v>72.11</v>
      </c>
      <c r="G122" s="20">
        <v>6.58</v>
      </c>
      <c r="H122" t="s">
        <v>1836</v>
      </c>
      <c r="I122" t="s">
        <v>1336</v>
      </c>
      <c r="J122" s="21" t="s">
        <v>1744</v>
      </c>
      <c r="K122" t="s">
        <v>1841</v>
      </c>
      <c r="L122" s="20">
        <v>91.37</v>
      </c>
      <c r="M122" s="20">
        <v>84.85</v>
      </c>
      <c r="N122" s="22">
        <v>0.928641786144249</v>
      </c>
      <c r="O122" s="23">
        <v>1.62e-12</v>
      </c>
      <c r="P122" s="24">
        <v>1.02e-8</v>
      </c>
    </row>
    <row r="123" spans="1:16">
      <c r="A123" s="1" t="s">
        <v>1810</v>
      </c>
      <c r="B123" s="13" t="s">
        <v>1740</v>
      </c>
      <c r="C123" t="s">
        <v>1741</v>
      </c>
      <c r="D123" s="12" t="s">
        <v>1811</v>
      </c>
      <c r="E123" s="13" t="s">
        <v>1335</v>
      </c>
      <c r="F123" s="20">
        <v>72.11</v>
      </c>
      <c r="G123" s="20">
        <v>6.58</v>
      </c>
      <c r="H123" t="s">
        <v>1836</v>
      </c>
      <c r="I123" t="s">
        <v>1336</v>
      </c>
      <c r="J123" s="21" t="s">
        <v>1744</v>
      </c>
      <c r="K123" t="s">
        <v>1842</v>
      </c>
      <c r="L123" s="20">
        <v>91.51</v>
      </c>
      <c r="M123" s="20">
        <v>83.86</v>
      </c>
      <c r="N123" s="22">
        <v>0.91640257895312</v>
      </c>
      <c r="O123" s="23">
        <v>1.41e-12</v>
      </c>
      <c r="P123" s="24">
        <v>3.71e-9</v>
      </c>
    </row>
    <row r="124" spans="1:16">
      <c r="A124" s="1" t="s">
        <v>1810</v>
      </c>
      <c r="B124" s="13" t="s">
        <v>1740</v>
      </c>
      <c r="C124" t="s">
        <v>1741</v>
      </c>
      <c r="D124" s="12" t="s">
        <v>1811</v>
      </c>
      <c r="E124" s="13" t="s">
        <v>1335</v>
      </c>
      <c r="F124" s="20">
        <v>72.11</v>
      </c>
      <c r="G124" s="20">
        <v>6.58</v>
      </c>
      <c r="H124" t="s">
        <v>1836</v>
      </c>
      <c r="I124" t="s">
        <v>1336</v>
      </c>
      <c r="J124" s="21" t="s">
        <v>1744</v>
      </c>
      <c r="K124" t="s">
        <v>1843</v>
      </c>
      <c r="L124" s="20">
        <v>91.32</v>
      </c>
      <c r="M124" s="20">
        <v>84.82</v>
      </c>
      <c r="N124" s="22">
        <v>0.928821725799387</v>
      </c>
      <c r="O124" s="23">
        <v>2.83e-12</v>
      </c>
      <c r="P124" s="24">
        <v>1.86e-8</v>
      </c>
    </row>
    <row r="125" spans="1:16">
      <c r="A125" s="1" t="s">
        <v>1810</v>
      </c>
      <c r="B125" s="13" t="s">
        <v>1740</v>
      </c>
      <c r="C125" t="s">
        <v>1741</v>
      </c>
      <c r="D125" s="12" t="s">
        <v>1811</v>
      </c>
      <c r="E125" s="13" t="s">
        <v>1335</v>
      </c>
      <c r="F125" s="20">
        <v>72.11</v>
      </c>
      <c r="G125" s="20">
        <v>6.58</v>
      </c>
      <c r="H125" t="s">
        <v>1836</v>
      </c>
      <c r="I125" t="s">
        <v>1336</v>
      </c>
      <c r="J125" s="21" t="s">
        <v>1744</v>
      </c>
      <c r="K125" t="s">
        <v>1844</v>
      </c>
      <c r="L125" s="20">
        <v>87.7</v>
      </c>
      <c r="M125" s="20">
        <v>74.36</v>
      </c>
      <c r="N125" s="22">
        <v>0.847890535917902</v>
      </c>
      <c r="O125" s="23">
        <v>1.08e-11</v>
      </c>
      <c r="P125" s="24">
        <v>4.09e-8</v>
      </c>
    </row>
    <row r="126" spans="1:16">
      <c r="A126" s="1" t="s">
        <v>1810</v>
      </c>
      <c r="B126" s="13" t="s">
        <v>1740</v>
      </c>
      <c r="C126" t="s">
        <v>1741</v>
      </c>
      <c r="D126" s="12" t="s">
        <v>1811</v>
      </c>
      <c r="E126" s="13" t="s">
        <v>1335</v>
      </c>
      <c r="F126" s="20">
        <v>72.11</v>
      </c>
      <c r="G126" s="20">
        <v>6.58</v>
      </c>
      <c r="H126" t="s">
        <v>1836</v>
      </c>
      <c r="I126" t="s">
        <v>1336</v>
      </c>
      <c r="J126" s="21" t="s">
        <v>1744</v>
      </c>
      <c r="K126" t="s">
        <v>1845</v>
      </c>
      <c r="L126" s="20">
        <v>87.26</v>
      </c>
      <c r="M126" s="20">
        <v>71</v>
      </c>
      <c r="N126" s="22">
        <v>0.81366032546413</v>
      </c>
      <c r="O126" s="23">
        <v>4.09e-12</v>
      </c>
      <c r="P126" s="24">
        <v>4.67e-9</v>
      </c>
    </row>
    <row r="127" spans="1:16">
      <c r="A127" s="1" t="s">
        <v>1810</v>
      </c>
      <c r="B127" s="13" t="s">
        <v>1740</v>
      </c>
      <c r="C127" t="s">
        <v>1741</v>
      </c>
      <c r="D127" s="12" t="s">
        <v>1811</v>
      </c>
      <c r="E127" s="13" t="s">
        <v>1335</v>
      </c>
      <c r="F127" s="20">
        <v>72.11</v>
      </c>
      <c r="G127" s="20">
        <v>6.58</v>
      </c>
      <c r="H127" t="s">
        <v>1836</v>
      </c>
      <c r="I127" t="s">
        <v>1336</v>
      </c>
      <c r="J127" s="21" t="s">
        <v>1744</v>
      </c>
      <c r="K127" t="s">
        <v>1846</v>
      </c>
      <c r="L127" s="20">
        <v>85.62</v>
      </c>
      <c r="M127" s="20">
        <v>79.36</v>
      </c>
      <c r="N127" s="22">
        <v>0.926886241532352</v>
      </c>
      <c r="O127" s="23">
        <v>3.73e-12</v>
      </c>
      <c r="P127" s="24">
        <v>2.46e-8</v>
      </c>
    </row>
    <row r="128" spans="1:16">
      <c r="A128" s="1" t="s">
        <v>1810</v>
      </c>
      <c r="B128" s="13" t="s">
        <v>1740</v>
      </c>
      <c r="C128" t="s">
        <v>1741</v>
      </c>
      <c r="D128" s="12" t="s">
        <v>1811</v>
      </c>
      <c r="E128" s="13" t="s">
        <v>1335</v>
      </c>
      <c r="F128" s="20">
        <v>72.11</v>
      </c>
      <c r="G128" s="20">
        <v>6.58</v>
      </c>
      <c r="H128" t="s">
        <v>1836</v>
      </c>
      <c r="I128" t="s">
        <v>1336</v>
      </c>
      <c r="J128" s="21" t="s">
        <v>1744</v>
      </c>
      <c r="K128" t="s">
        <v>1847</v>
      </c>
      <c r="L128" s="20">
        <v>85.83</v>
      </c>
      <c r="M128" s="20">
        <v>76.61</v>
      </c>
      <c r="N128" s="22">
        <v>0.892578352557381</v>
      </c>
      <c r="O128" s="23">
        <v>1.18e-12</v>
      </c>
      <c r="P128" s="24">
        <v>2.81e-9</v>
      </c>
    </row>
    <row r="129" spans="1:16">
      <c r="A129" s="1" t="s">
        <v>1810</v>
      </c>
      <c r="B129" s="13" t="s">
        <v>1740</v>
      </c>
      <c r="C129" t="s">
        <v>1741</v>
      </c>
      <c r="D129" s="12" t="s">
        <v>1811</v>
      </c>
      <c r="E129" s="13" t="s">
        <v>1335</v>
      </c>
      <c r="F129" s="20">
        <v>72.11</v>
      </c>
      <c r="G129" s="20">
        <v>6.58</v>
      </c>
      <c r="H129" t="s">
        <v>1836</v>
      </c>
      <c r="I129" t="s">
        <v>1336</v>
      </c>
      <c r="J129" s="21" t="s">
        <v>1744</v>
      </c>
      <c r="K129" t="s">
        <v>1848</v>
      </c>
      <c r="L129" s="20">
        <v>89.04</v>
      </c>
      <c r="M129" s="20">
        <v>81.56</v>
      </c>
      <c r="N129" s="22">
        <v>0.915992812219227</v>
      </c>
      <c r="O129" s="23">
        <v>2.46e-12</v>
      </c>
      <c r="P129" s="24">
        <v>8.51e-9</v>
      </c>
    </row>
    <row r="130" spans="1:16">
      <c r="A130" s="1" t="s">
        <v>1810</v>
      </c>
      <c r="B130" s="13" t="s">
        <v>1740</v>
      </c>
      <c r="C130" t="s">
        <v>1741</v>
      </c>
      <c r="D130" s="12" t="s">
        <v>1811</v>
      </c>
      <c r="E130" s="13" t="s">
        <v>1335</v>
      </c>
      <c r="F130" s="20">
        <v>72.11</v>
      </c>
      <c r="G130" s="20">
        <v>6.58</v>
      </c>
      <c r="H130" t="s">
        <v>1836</v>
      </c>
      <c r="I130" t="s">
        <v>1336</v>
      </c>
      <c r="J130" s="21" t="s">
        <v>1744</v>
      </c>
      <c r="K130" t="s">
        <v>1849</v>
      </c>
      <c r="L130" s="20">
        <v>88.88</v>
      </c>
      <c r="M130" s="20">
        <v>81.02</v>
      </c>
      <c r="N130" s="22">
        <v>0.911566156615662</v>
      </c>
      <c r="O130" s="23">
        <v>1.86e-12</v>
      </c>
      <c r="P130" s="24">
        <v>7.07e-9</v>
      </c>
    </row>
    <row r="131" spans="1:16">
      <c r="A131" s="1" t="s">
        <v>1810</v>
      </c>
      <c r="B131" s="13" t="s">
        <v>1740</v>
      </c>
      <c r="C131" t="s">
        <v>1741</v>
      </c>
      <c r="D131" s="12" t="s">
        <v>1811</v>
      </c>
      <c r="E131" s="13" t="s">
        <v>1335</v>
      </c>
      <c r="F131" s="20">
        <v>72.11</v>
      </c>
      <c r="G131" s="20">
        <v>6.58</v>
      </c>
      <c r="H131" t="s">
        <v>1836</v>
      </c>
      <c r="I131" t="s">
        <v>1336</v>
      </c>
      <c r="J131" s="21" t="s">
        <v>1744</v>
      </c>
      <c r="K131" t="s">
        <v>1850</v>
      </c>
      <c r="L131" s="20">
        <v>88.9</v>
      </c>
      <c r="M131" s="20">
        <v>84.14</v>
      </c>
      <c r="N131" s="22">
        <v>0.946456692913386</v>
      </c>
      <c r="O131" s="23">
        <v>8.17e-12</v>
      </c>
      <c r="P131" s="24">
        <v>5.91e-8</v>
      </c>
    </row>
    <row r="132" spans="1:16">
      <c r="A132" s="1" t="s">
        <v>1810</v>
      </c>
      <c r="B132" s="13" t="s">
        <v>1740</v>
      </c>
      <c r="C132" t="s">
        <v>1741</v>
      </c>
      <c r="D132" s="12" t="s">
        <v>1811</v>
      </c>
      <c r="E132" s="13" t="s">
        <v>1335</v>
      </c>
      <c r="F132" s="20">
        <v>72.11</v>
      </c>
      <c r="G132" s="20">
        <v>6.58</v>
      </c>
      <c r="H132" t="s">
        <v>1836</v>
      </c>
      <c r="I132" t="s">
        <v>1336</v>
      </c>
      <c r="J132" s="21" t="s">
        <v>1744</v>
      </c>
      <c r="K132" t="s">
        <v>1851</v>
      </c>
      <c r="L132" s="20">
        <v>76.94</v>
      </c>
      <c r="M132" s="20">
        <v>32.25</v>
      </c>
      <c r="N132" s="22">
        <v>0.419157785287237</v>
      </c>
      <c r="O132" s="23">
        <v>7.41e-13</v>
      </c>
      <c r="P132" s="24">
        <v>9.33e-9</v>
      </c>
    </row>
    <row r="133" spans="1:16">
      <c r="A133" s="1" t="s">
        <v>1810</v>
      </c>
      <c r="B133" s="13" t="s">
        <v>1740</v>
      </c>
      <c r="C133" t="s">
        <v>1741</v>
      </c>
      <c r="D133" s="12" t="s">
        <v>1811</v>
      </c>
      <c r="E133" s="13" t="s">
        <v>1335</v>
      </c>
      <c r="F133" s="20">
        <v>72.11</v>
      </c>
      <c r="G133" s="20">
        <v>6.58</v>
      </c>
      <c r="H133" t="s">
        <v>1836</v>
      </c>
      <c r="I133" t="s">
        <v>1336</v>
      </c>
      <c r="J133" s="21" t="s">
        <v>1744</v>
      </c>
      <c r="K133" t="s">
        <v>1852</v>
      </c>
      <c r="L133" s="20">
        <v>88.86</v>
      </c>
      <c r="M133" s="20">
        <v>81.53</v>
      </c>
      <c r="N133" s="22">
        <v>0.917510690974567</v>
      </c>
      <c r="O133" s="23">
        <v>2.27e-10</v>
      </c>
      <c r="P133" s="24">
        <v>7.11e-8</v>
      </c>
    </row>
    <row r="134" spans="1:16">
      <c r="A134" s="1" t="s">
        <v>1810</v>
      </c>
      <c r="B134" s="13" t="s">
        <v>1740</v>
      </c>
      <c r="C134" t="s">
        <v>1741</v>
      </c>
      <c r="D134" s="12" t="s">
        <v>1811</v>
      </c>
      <c r="E134" s="13" t="s">
        <v>1335</v>
      </c>
      <c r="F134" s="20">
        <v>72.11</v>
      </c>
      <c r="G134" s="20">
        <v>6.58</v>
      </c>
      <c r="H134" t="s">
        <v>1836</v>
      </c>
      <c r="I134" t="s">
        <v>1336</v>
      </c>
      <c r="J134" s="21" t="s">
        <v>1744</v>
      </c>
      <c r="K134" t="s">
        <v>1853</v>
      </c>
      <c r="L134" s="20">
        <v>88.38</v>
      </c>
      <c r="M134" s="20">
        <v>81.88</v>
      </c>
      <c r="N134" s="22">
        <v>0.926453948857208</v>
      </c>
      <c r="O134" s="23">
        <v>2.7e-12</v>
      </c>
      <c r="P134" s="24">
        <v>3.38e-9</v>
      </c>
    </row>
    <row r="135" spans="1:14">
      <c r="A135" s="1" t="s">
        <v>1810</v>
      </c>
      <c r="B135" s="13" t="s">
        <v>1740</v>
      </c>
      <c r="C135" t="s">
        <v>1741</v>
      </c>
      <c r="D135" s="12" t="s">
        <v>1811</v>
      </c>
      <c r="E135" s="13" t="s">
        <v>1335</v>
      </c>
      <c r="F135" s="20">
        <v>72.11</v>
      </c>
      <c r="G135" s="20">
        <v>6.58</v>
      </c>
      <c r="H135" t="s">
        <v>1836</v>
      </c>
      <c r="I135" t="s">
        <v>1336</v>
      </c>
      <c r="J135" s="21" t="s">
        <v>1744</v>
      </c>
      <c r="K135" t="s">
        <v>1854</v>
      </c>
      <c r="L135" s="20">
        <v>89.13</v>
      </c>
      <c r="M135" s="20">
        <v>84.25</v>
      </c>
      <c r="N135" s="22">
        <v>0.945248513407382</v>
      </c>
    </row>
    <row r="136" spans="1:16">
      <c r="A136" s="1" t="s">
        <v>1810</v>
      </c>
      <c r="B136" s="13" t="s">
        <v>1740</v>
      </c>
      <c r="C136" t="s">
        <v>1741</v>
      </c>
      <c r="D136" s="12" t="s">
        <v>1811</v>
      </c>
      <c r="E136" s="13" t="s">
        <v>1335</v>
      </c>
      <c r="F136" s="20">
        <v>72.11</v>
      </c>
      <c r="G136" s="20">
        <v>6.58</v>
      </c>
      <c r="H136" t="s">
        <v>1836</v>
      </c>
      <c r="I136" t="s">
        <v>1336</v>
      </c>
      <c r="J136" s="21" t="s">
        <v>1744</v>
      </c>
      <c r="K136" t="s">
        <v>1855</v>
      </c>
      <c r="L136" s="20">
        <v>89.29</v>
      </c>
      <c r="M136" s="20">
        <v>83.94</v>
      </c>
      <c r="N136" s="22">
        <v>0.940082876021951</v>
      </c>
      <c r="O136" s="23">
        <v>9.33e-13</v>
      </c>
      <c r="P136" s="24">
        <v>3.23e-9</v>
      </c>
    </row>
    <row r="137" spans="1:16">
      <c r="A137" s="1" t="s">
        <v>1810</v>
      </c>
      <c r="B137" s="13" t="s">
        <v>1740</v>
      </c>
      <c r="C137" t="s">
        <v>1741</v>
      </c>
      <c r="D137" s="12" t="s">
        <v>1811</v>
      </c>
      <c r="E137" s="13" t="s">
        <v>1335</v>
      </c>
      <c r="F137" s="20">
        <v>72.11</v>
      </c>
      <c r="G137" s="20">
        <v>6.58</v>
      </c>
      <c r="H137" t="s">
        <v>1836</v>
      </c>
      <c r="I137" t="s">
        <v>1336</v>
      </c>
      <c r="J137" s="21" t="s">
        <v>1744</v>
      </c>
      <c r="K137" t="s">
        <v>1856</v>
      </c>
      <c r="L137" s="20">
        <v>89.62</v>
      </c>
      <c r="M137" s="20">
        <v>84.74</v>
      </c>
      <c r="N137" s="22">
        <v>0.94554786877929</v>
      </c>
      <c r="O137" s="23">
        <v>2.96e-12</v>
      </c>
      <c r="P137" s="24">
        <v>3.73e-8</v>
      </c>
    </row>
    <row r="138" spans="1:16">
      <c r="A138" s="1" t="s">
        <v>1810</v>
      </c>
      <c r="B138" s="13" t="s">
        <v>1740</v>
      </c>
      <c r="C138" t="s">
        <v>1741</v>
      </c>
      <c r="D138" s="12" t="s">
        <v>1811</v>
      </c>
      <c r="E138" s="13" t="s">
        <v>1335</v>
      </c>
      <c r="F138" s="20">
        <v>72.11</v>
      </c>
      <c r="G138" s="20">
        <v>6.58</v>
      </c>
      <c r="H138" t="s">
        <v>1836</v>
      </c>
      <c r="I138" t="s">
        <v>1336</v>
      </c>
      <c r="J138" s="21" t="s">
        <v>1744</v>
      </c>
      <c r="K138" t="s">
        <v>1857</v>
      </c>
      <c r="L138" s="20">
        <v>87.71</v>
      </c>
      <c r="M138" s="20">
        <v>80.32</v>
      </c>
      <c r="N138" s="22">
        <v>0.915745068977312</v>
      </c>
      <c r="O138" s="23">
        <v>1.41e-12</v>
      </c>
      <c r="P138" s="24">
        <v>4.67e-9</v>
      </c>
    </row>
    <row r="139" spans="1:16">
      <c r="A139" s="1" t="s">
        <v>1810</v>
      </c>
      <c r="B139" s="13" t="s">
        <v>1740</v>
      </c>
      <c r="C139" t="s">
        <v>1741</v>
      </c>
      <c r="D139" s="12" t="s">
        <v>1811</v>
      </c>
      <c r="E139" s="13" t="s">
        <v>1335</v>
      </c>
      <c r="F139" s="20">
        <v>72.11</v>
      </c>
      <c r="G139" s="20">
        <v>6.58</v>
      </c>
      <c r="H139" t="s">
        <v>1836</v>
      </c>
      <c r="I139" t="s">
        <v>1336</v>
      </c>
      <c r="J139" s="21" t="s">
        <v>1744</v>
      </c>
      <c r="K139" t="s">
        <v>1858</v>
      </c>
      <c r="L139" s="20">
        <v>88.43</v>
      </c>
      <c r="M139" s="20">
        <v>83.81</v>
      </c>
      <c r="N139" s="22">
        <v>0.94775528666742</v>
      </c>
      <c r="O139" s="23">
        <v>2.24e-12</v>
      </c>
      <c r="P139" s="24">
        <v>4.67e-9</v>
      </c>
    </row>
    <row r="140" spans="1:14">
      <c r="A140" s="1" t="s">
        <v>1810</v>
      </c>
      <c r="B140" s="13" t="s">
        <v>1740</v>
      </c>
      <c r="C140" t="s">
        <v>1741</v>
      </c>
      <c r="D140" s="12" t="s">
        <v>1811</v>
      </c>
      <c r="E140" s="13" t="s">
        <v>1335</v>
      </c>
      <c r="F140" s="20">
        <v>72.11</v>
      </c>
      <c r="G140" s="20">
        <v>6.58</v>
      </c>
      <c r="H140" t="s">
        <v>1836</v>
      </c>
      <c r="I140" t="s">
        <v>1336</v>
      </c>
      <c r="J140" s="21" t="s">
        <v>1744</v>
      </c>
      <c r="K140" t="s">
        <v>1859</v>
      </c>
      <c r="L140" s="20">
        <v>84.47</v>
      </c>
      <c r="M140" s="20">
        <v>64.71</v>
      </c>
      <c r="N140" s="22">
        <v>0.766070794364863</v>
      </c>
    </row>
    <row r="141" spans="1:14">
      <c r="A141" s="1" t="s">
        <v>1810</v>
      </c>
      <c r="B141" s="13" t="s">
        <v>1740</v>
      </c>
      <c r="C141" t="s">
        <v>1741</v>
      </c>
      <c r="D141" s="12" t="s">
        <v>1811</v>
      </c>
      <c r="E141" s="13" t="s">
        <v>1335</v>
      </c>
      <c r="F141" s="20">
        <v>72.11</v>
      </c>
      <c r="G141" s="20">
        <v>6.58</v>
      </c>
      <c r="H141" t="s">
        <v>1836</v>
      </c>
      <c r="I141" t="s">
        <v>1336</v>
      </c>
      <c r="J141" s="21" t="s">
        <v>1744</v>
      </c>
      <c r="K141" t="s">
        <v>1860</v>
      </c>
      <c r="L141" s="20">
        <v>88.32</v>
      </c>
      <c r="M141" s="20">
        <v>80.01</v>
      </c>
      <c r="N141" s="22">
        <v>0.905910326086957</v>
      </c>
    </row>
    <row r="142" spans="1:14">
      <c r="A142" s="1" t="s">
        <v>1810</v>
      </c>
      <c r="B142" s="13" t="s">
        <v>1740</v>
      </c>
      <c r="C142" t="s">
        <v>1741</v>
      </c>
      <c r="D142" s="12" t="s">
        <v>1811</v>
      </c>
      <c r="E142" s="13" t="s">
        <v>1335</v>
      </c>
      <c r="F142" s="20">
        <v>72.11</v>
      </c>
      <c r="G142" s="20">
        <v>6.58</v>
      </c>
      <c r="H142" t="s">
        <v>1836</v>
      </c>
      <c r="I142" t="s">
        <v>1336</v>
      </c>
      <c r="J142" s="21" t="s">
        <v>1744</v>
      </c>
      <c r="K142" t="s">
        <v>1861</v>
      </c>
      <c r="L142" s="20">
        <v>84.12</v>
      </c>
      <c r="M142" s="20">
        <v>56.91</v>
      </c>
      <c r="N142" s="22">
        <v>0.676533523537803</v>
      </c>
    </row>
    <row r="143" spans="1:14">
      <c r="A143" s="1" t="s">
        <v>1810</v>
      </c>
      <c r="B143" s="13" t="s">
        <v>1740</v>
      </c>
      <c r="C143" t="s">
        <v>1741</v>
      </c>
      <c r="D143" s="12" t="s">
        <v>1811</v>
      </c>
      <c r="E143" s="13" t="s">
        <v>1335</v>
      </c>
      <c r="F143" s="20">
        <v>72.11</v>
      </c>
      <c r="G143" s="20">
        <v>6.58</v>
      </c>
      <c r="H143" t="s">
        <v>1836</v>
      </c>
      <c r="I143" t="s">
        <v>1336</v>
      </c>
      <c r="J143" s="21" t="s">
        <v>1744</v>
      </c>
      <c r="K143" t="s">
        <v>1862</v>
      </c>
      <c r="L143" s="20">
        <v>90.55</v>
      </c>
      <c r="M143" s="20">
        <v>86.44</v>
      </c>
      <c r="N143" s="22">
        <v>0.954610712313639</v>
      </c>
    </row>
    <row r="144" spans="1:14">
      <c r="A144" s="1" t="s">
        <v>1810</v>
      </c>
      <c r="B144" s="13" t="s">
        <v>1740</v>
      </c>
      <c r="C144" t="s">
        <v>1741</v>
      </c>
      <c r="D144" s="12" t="s">
        <v>1811</v>
      </c>
      <c r="E144" s="13" t="s">
        <v>1335</v>
      </c>
      <c r="F144" s="20">
        <v>72.11</v>
      </c>
      <c r="G144" s="20">
        <v>6.58</v>
      </c>
      <c r="H144" t="s">
        <v>1836</v>
      </c>
      <c r="I144" t="s">
        <v>1336</v>
      </c>
      <c r="J144" s="21" t="s">
        <v>1744</v>
      </c>
      <c r="K144" t="s">
        <v>1863</v>
      </c>
      <c r="L144" s="20">
        <v>88.75</v>
      </c>
      <c r="M144" s="20">
        <v>82.41</v>
      </c>
      <c r="N144" s="22">
        <v>0.92856338028169</v>
      </c>
    </row>
    <row r="145" spans="1:14">
      <c r="A145" s="1" t="s">
        <v>1810</v>
      </c>
      <c r="B145" s="13" t="s">
        <v>1740</v>
      </c>
      <c r="C145" t="s">
        <v>1741</v>
      </c>
      <c r="D145" s="12" t="s">
        <v>1811</v>
      </c>
      <c r="E145" s="13" t="s">
        <v>1335</v>
      </c>
      <c r="F145" s="20">
        <v>72.11</v>
      </c>
      <c r="G145" s="20">
        <v>6.58</v>
      </c>
      <c r="H145" t="s">
        <v>1836</v>
      </c>
      <c r="I145" t="s">
        <v>1336</v>
      </c>
      <c r="J145" s="21" t="s">
        <v>1744</v>
      </c>
      <c r="K145" t="s">
        <v>1864</v>
      </c>
      <c r="L145" s="20">
        <v>89.81</v>
      </c>
      <c r="M145" s="20">
        <v>86.78</v>
      </c>
      <c r="N145" s="22">
        <v>0.966262108896559</v>
      </c>
    </row>
    <row r="146" spans="1:14">
      <c r="A146" s="1" t="s">
        <v>1810</v>
      </c>
      <c r="B146" s="13" t="s">
        <v>1740</v>
      </c>
      <c r="C146" t="s">
        <v>1741</v>
      </c>
      <c r="D146" s="12" t="s">
        <v>1811</v>
      </c>
      <c r="E146" s="13" t="s">
        <v>1335</v>
      </c>
      <c r="F146" s="20">
        <v>72.11</v>
      </c>
      <c r="G146" s="20">
        <v>6.58</v>
      </c>
      <c r="H146" t="s">
        <v>1836</v>
      </c>
      <c r="I146" t="s">
        <v>1336</v>
      </c>
      <c r="J146" s="21" t="s">
        <v>1744</v>
      </c>
      <c r="K146" t="s">
        <v>1865</v>
      </c>
      <c r="L146" s="20">
        <v>75.98</v>
      </c>
      <c r="M146" s="20">
        <v>36.2</v>
      </c>
      <c r="N146" s="22">
        <v>0.476441168728613</v>
      </c>
    </row>
    <row r="147" spans="1:14">
      <c r="A147" s="1" t="s">
        <v>1810</v>
      </c>
      <c r="B147" s="13" t="s">
        <v>1740</v>
      </c>
      <c r="C147" t="s">
        <v>1741</v>
      </c>
      <c r="D147" s="12" t="s">
        <v>1811</v>
      </c>
      <c r="E147" s="13" t="s">
        <v>1335</v>
      </c>
      <c r="F147" s="20">
        <v>72.11</v>
      </c>
      <c r="G147" s="20">
        <v>6.58</v>
      </c>
      <c r="H147" t="s">
        <v>1836</v>
      </c>
      <c r="I147" t="s">
        <v>1336</v>
      </c>
      <c r="J147" s="21" t="s">
        <v>1744</v>
      </c>
      <c r="K147" t="s">
        <v>1866</v>
      </c>
      <c r="L147" s="20">
        <v>85.83</v>
      </c>
      <c r="M147" s="20">
        <v>60.55</v>
      </c>
      <c r="N147" s="22">
        <v>0.705464289875335</v>
      </c>
    </row>
    <row r="148" spans="1:14">
      <c r="A148" s="1" t="s">
        <v>1810</v>
      </c>
      <c r="B148" s="13" t="s">
        <v>1740</v>
      </c>
      <c r="C148" t="s">
        <v>1741</v>
      </c>
      <c r="D148" s="12" t="s">
        <v>1811</v>
      </c>
      <c r="E148" s="13" t="s">
        <v>1335</v>
      </c>
      <c r="F148" s="20">
        <v>72.11</v>
      </c>
      <c r="G148" s="20">
        <v>6.58</v>
      </c>
      <c r="H148" t="s">
        <v>1836</v>
      </c>
      <c r="I148" t="s">
        <v>1336</v>
      </c>
      <c r="J148" s="21" t="s">
        <v>1744</v>
      </c>
      <c r="K148" t="s">
        <v>1867</v>
      </c>
      <c r="L148" s="20">
        <v>89.6</v>
      </c>
      <c r="M148" s="20">
        <v>83.89</v>
      </c>
      <c r="N148" s="22">
        <v>0.936272321428572</v>
      </c>
    </row>
    <row r="149" spans="1:14">
      <c r="A149" s="1" t="s">
        <v>1810</v>
      </c>
      <c r="B149" s="13" t="s">
        <v>1740</v>
      </c>
      <c r="C149" t="s">
        <v>1741</v>
      </c>
      <c r="D149" s="12" t="s">
        <v>1811</v>
      </c>
      <c r="E149" s="13" t="s">
        <v>1335</v>
      </c>
      <c r="F149" s="20">
        <v>72.11</v>
      </c>
      <c r="G149" s="20">
        <v>6.58</v>
      </c>
      <c r="H149" t="s">
        <v>1836</v>
      </c>
      <c r="I149" t="s">
        <v>1336</v>
      </c>
      <c r="J149" s="21" t="s">
        <v>1744</v>
      </c>
      <c r="K149" t="s">
        <v>1868</v>
      </c>
      <c r="L149" s="20">
        <v>73.77</v>
      </c>
      <c r="M149" s="20">
        <v>37.08</v>
      </c>
      <c r="N149" s="22">
        <v>0.502643350955673</v>
      </c>
    </row>
    <row r="150" spans="1:14">
      <c r="A150" s="1" t="s">
        <v>1810</v>
      </c>
      <c r="B150" s="13" t="s">
        <v>1740</v>
      </c>
      <c r="C150" t="s">
        <v>1741</v>
      </c>
      <c r="D150" s="12" t="s">
        <v>1811</v>
      </c>
      <c r="E150" s="13" t="s">
        <v>1335</v>
      </c>
      <c r="F150" s="20">
        <v>72.11</v>
      </c>
      <c r="G150" s="20">
        <v>6.58</v>
      </c>
      <c r="H150" t="s">
        <v>1836</v>
      </c>
      <c r="I150" t="s">
        <v>1336</v>
      </c>
      <c r="J150" s="21" t="s">
        <v>1744</v>
      </c>
      <c r="K150" t="s">
        <v>1869</v>
      </c>
      <c r="L150" s="20">
        <v>90.5</v>
      </c>
      <c r="M150" s="20">
        <v>85.89</v>
      </c>
      <c r="N150" s="22">
        <v>0.949060773480663</v>
      </c>
    </row>
    <row r="151" spans="1:14">
      <c r="A151" s="1" t="s">
        <v>1810</v>
      </c>
      <c r="B151" s="13" t="s">
        <v>1740</v>
      </c>
      <c r="C151" t="s">
        <v>1741</v>
      </c>
      <c r="D151" s="12" t="s">
        <v>1811</v>
      </c>
      <c r="E151" s="13" t="s">
        <v>1335</v>
      </c>
      <c r="F151" s="20">
        <v>72.11</v>
      </c>
      <c r="G151" s="20">
        <v>6.58</v>
      </c>
      <c r="H151" t="s">
        <v>1836</v>
      </c>
      <c r="I151" t="s">
        <v>1336</v>
      </c>
      <c r="J151" s="21" t="s">
        <v>1744</v>
      </c>
      <c r="K151" t="s">
        <v>1870</v>
      </c>
      <c r="L151" s="20">
        <v>81.11</v>
      </c>
      <c r="M151" s="20">
        <v>43.58</v>
      </c>
      <c r="N151" s="22">
        <v>0.537295031438787</v>
      </c>
    </row>
    <row r="152" spans="1:14">
      <c r="A152" s="1" t="s">
        <v>1810</v>
      </c>
      <c r="B152" s="13" t="s">
        <v>1740</v>
      </c>
      <c r="C152" t="s">
        <v>1741</v>
      </c>
      <c r="D152" s="12" t="s">
        <v>1811</v>
      </c>
      <c r="E152" s="13" t="s">
        <v>1335</v>
      </c>
      <c r="F152" s="20">
        <v>72.11</v>
      </c>
      <c r="G152" s="20">
        <v>6.58</v>
      </c>
      <c r="H152" t="s">
        <v>1836</v>
      </c>
      <c r="I152" t="s">
        <v>1336</v>
      </c>
      <c r="J152" s="21" t="s">
        <v>1744</v>
      </c>
      <c r="K152" t="s">
        <v>1871</v>
      </c>
      <c r="L152" s="20">
        <v>81.9</v>
      </c>
      <c r="M152" s="20">
        <v>46.23</v>
      </c>
      <c r="N152" s="22">
        <v>0.564468864468864</v>
      </c>
    </row>
    <row r="153" spans="1:14">
      <c r="A153" s="1" t="s">
        <v>1810</v>
      </c>
      <c r="B153" s="13" t="s">
        <v>1740</v>
      </c>
      <c r="C153" t="s">
        <v>1741</v>
      </c>
      <c r="D153" s="12" t="s">
        <v>1811</v>
      </c>
      <c r="E153" s="13" t="s">
        <v>1335</v>
      </c>
      <c r="F153" s="20">
        <v>72.11</v>
      </c>
      <c r="G153" s="20">
        <v>6.58</v>
      </c>
      <c r="H153" t="s">
        <v>1836</v>
      </c>
      <c r="I153" t="s">
        <v>1336</v>
      </c>
      <c r="J153" s="21" t="s">
        <v>1744</v>
      </c>
      <c r="K153" t="s">
        <v>1872</v>
      </c>
      <c r="L153" s="20">
        <v>89.53</v>
      </c>
      <c r="M153" s="20">
        <v>87.99</v>
      </c>
      <c r="N153" s="22">
        <v>0.982799061767005</v>
      </c>
    </row>
    <row r="154" s="18" customFormat="1" spans="1:23">
      <c r="A154" s="39" t="s">
        <v>1810</v>
      </c>
      <c r="B154" s="40" t="s">
        <v>1740</v>
      </c>
      <c r="C154" s="18" t="s">
        <v>1741</v>
      </c>
      <c r="D154" s="41" t="s">
        <v>1811</v>
      </c>
      <c r="E154" s="40" t="s">
        <v>1335</v>
      </c>
      <c r="F154" s="42">
        <v>72.11</v>
      </c>
      <c r="G154" s="42">
        <v>6.58</v>
      </c>
      <c r="H154" s="18" t="s">
        <v>1836</v>
      </c>
      <c r="I154" s="18" t="s">
        <v>1336</v>
      </c>
      <c r="J154" s="43" t="s">
        <v>1744</v>
      </c>
      <c r="K154" s="18" t="s">
        <v>1873</v>
      </c>
      <c r="L154" s="42">
        <v>86.54</v>
      </c>
      <c r="M154" s="42">
        <v>78.35</v>
      </c>
      <c r="N154" s="44">
        <v>0.905361682458978</v>
      </c>
      <c r="O154" s="45"/>
      <c r="P154" s="46"/>
      <c r="Q154" s="45"/>
      <c r="R154" s="44"/>
      <c r="S154" s="42"/>
      <c r="T154" s="42"/>
      <c r="U154" s="47"/>
      <c r="W154"/>
    </row>
    <row r="155" spans="1:14">
      <c r="A155" s="1" t="s">
        <v>1874</v>
      </c>
      <c r="B155" s="13" t="s">
        <v>1740</v>
      </c>
      <c r="C155" t="s">
        <v>1741</v>
      </c>
      <c r="D155" s="8" t="s">
        <v>506</v>
      </c>
      <c r="E155" s="13" t="s">
        <v>1335</v>
      </c>
      <c r="F155" s="20">
        <v>72.21</v>
      </c>
      <c r="G155" s="20">
        <v>6.51</v>
      </c>
      <c r="H155" t="s">
        <v>730</v>
      </c>
      <c r="I155" t="s">
        <v>1336</v>
      </c>
      <c r="J155" s="21" t="s">
        <v>335</v>
      </c>
      <c r="K155" t="s">
        <v>1875</v>
      </c>
      <c r="L155" s="20">
        <v>13.9758110484984</v>
      </c>
      <c r="M155" s="20">
        <v>14.1286274600683</v>
      </c>
      <c r="N155" s="22">
        <v>1.01093435014538</v>
      </c>
    </row>
    <row r="156" spans="1:14">
      <c r="A156" s="1" t="s">
        <v>1874</v>
      </c>
      <c r="B156" s="13" t="s">
        <v>1740</v>
      </c>
      <c r="C156" t="s">
        <v>1741</v>
      </c>
      <c r="D156" s="8" t="s">
        <v>506</v>
      </c>
      <c r="E156" s="13" t="s">
        <v>1335</v>
      </c>
      <c r="F156" s="20">
        <v>72.21</v>
      </c>
      <c r="G156" s="20">
        <v>6.51</v>
      </c>
      <c r="H156" t="s">
        <v>730</v>
      </c>
      <c r="I156" t="s">
        <v>1336</v>
      </c>
      <c r="J156" s="21" t="s">
        <v>335</v>
      </c>
      <c r="K156" t="s">
        <v>1876</v>
      </c>
      <c r="L156" s="20">
        <v>15.5565167414123</v>
      </c>
      <c r="M156" s="20">
        <v>15.742096892817</v>
      </c>
      <c r="N156" s="22">
        <v>1.01192941546553</v>
      </c>
    </row>
    <row r="157" spans="1:14">
      <c r="A157" s="1" t="s">
        <v>1874</v>
      </c>
      <c r="B157" s="13" t="s">
        <v>1740</v>
      </c>
      <c r="C157" t="s">
        <v>1741</v>
      </c>
      <c r="D157" s="8" t="s">
        <v>506</v>
      </c>
      <c r="E157" s="13" t="s">
        <v>1335</v>
      </c>
      <c r="F157" s="20">
        <v>72.21</v>
      </c>
      <c r="G157" s="20">
        <v>6.51</v>
      </c>
      <c r="H157" t="s">
        <v>730</v>
      </c>
      <c r="I157" t="s">
        <v>1336</v>
      </c>
      <c r="J157" s="21" t="s">
        <v>335</v>
      </c>
      <c r="K157" t="s">
        <v>1877</v>
      </c>
      <c r="L157" s="20">
        <v>15.3408847809058</v>
      </c>
      <c r="M157" s="20">
        <v>15.5528438749915</v>
      </c>
      <c r="N157" s="22">
        <v>1.01381661469418</v>
      </c>
    </row>
    <row r="158" spans="1:14">
      <c r="A158" s="1" t="s">
        <v>1874</v>
      </c>
      <c r="B158" s="13" t="s">
        <v>1740</v>
      </c>
      <c r="C158" t="s">
        <v>1741</v>
      </c>
      <c r="D158" s="8" t="s">
        <v>506</v>
      </c>
      <c r="E158" s="13" t="s">
        <v>1335</v>
      </c>
      <c r="F158" s="20">
        <v>72.21</v>
      </c>
      <c r="G158" s="20">
        <v>6.51</v>
      </c>
      <c r="H158" t="s">
        <v>730</v>
      </c>
      <c r="I158" t="s">
        <v>1336</v>
      </c>
      <c r="J158" s="21" t="s">
        <v>335</v>
      </c>
      <c r="K158" t="s">
        <v>1878</v>
      </c>
      <c r="L158" s="20">
        <v>38.0447097396281</v>
      </c>
      <c r="M158" s="20">
        <v>25.2586770403201</v>
      </c>
      <c r="N158" s="22">
        <v>0.663920876599834</v>
      </c>
    </row>
    <row r="159" spans="1:14">
      <c r="A159" s="1" t="s">
        <v>1874</v>
      </c>
      <c r="B159" s="13" t="s">
        <v>1740</v>
      </c>
      <c r="C159" t="s">
        <v>1741</v>
      </c>
      <c r="D159" s="8" t="s">
        <v>506</v>
      </c>
      <c r="E159" s="13" t="s">
        <v>1335</v>
      </c>
      <c r="F159" s="20">
        <v>72.21</v>
      </c>
      <c r="G159" s="20">
        <v>6.51</v>
      </c>
      <c r="H159" t="s">
        <v>730</v>
      </c>
      <c r="I159" t="s">
        <v>1336</v>
      </c>
      <c r="J159" s="21" t="s">
        <v>335</v>
      </c>
      <c r="K159" t="s">
        <v>1879</v>
      </c>
      <c r="L159" s="20">
        <v>35.2664126344366</v>
      </c>
      <c r="M159" s="20">
        <v>21.9900968291907</v>
      </c>
      <c r="N159" s="22">
        <v>0.623542208762057</v>
      </c>
    </row>
    <row r="160" spans="1:14">
      <c r="A160" s="1" t="s">
        <v>1874</v>
      </c>
      <c r="B160" s="13" t="s">
        <v>1740</v>
      </c>
      <c r="C160" t="s">
        <v>1741</v>
      </c>
      <c r="D160" s="8" t="s">
        <v>506</v>
      </c>
      <c r="E160" s="13" t="s">
        <v>1335</v>
      </c>
      <c r="F160" s="20">
        <v>72.21</v>
      </c>
      <c r="G160" s="20">
        <v>6.51</v>
      </c>
      <c r="H160" t="s">
        <v>730</v>
      </c>
      <c r="I160" t="s">
        <v>1336</v>
      </c>
      <c r="J160" s="21" t="s">
        <v>335</v>
      </c>
      <c r="K160" t="s">
        <v>1880</v>
      </c>
      <c r="L160" s="20">
        <v>37.8308761123052</v>
      </c>
      <c r="M160" s="20">
        <v>25.7599869425062</v>
      </c>
      <c r="N160" s="22">
        <v>0.680924937240016</v>
      </c>
    </row>
    <row r="161" spans="1:14">
      <c r="A161" s="1" t="s">
        <v>1874</v>
      </c>
      <c r="B161" s="13" t="s">
        <v>1740</v>
      </c>
      <c r="C161" t="s">
        <v>1741</v>
      </c>
      <c r="D161" s="8" t="s">
        <v>506</v>
      </c>
      <c r="E161" s="13" t="s">
        <v>1335</v>
      </c>
      <c r="F161" s="20">
        <v>72.21</v>
      </c>
      <c r="G161" s="20">
        <v>6.51</v>
      </c>
      <c r="H161" t="s">
        <v>730</v>
      </c>
      <c r="I161" t="s">
        <v>1336</v>
      </c>
      <c r="J161" s="21" t="s">
        <v>335</v>
      </c>
      <c r="K161" t="s">
        <v>1881</v>
      </c>
      <c r="L161" s="20">
        <v>34.8219923940132</v>
      </c>
      <c r="M161" s="20">
        <v>36.0283097418818</v>
      </c>
      <c r="N161" s="22">
        <v>1.0346423988099</v>
      </c>
    </row>
    <row r="162" spans="1:14">
      <c r="A162" s="1" t="s">
        <v>1874</v>
      </c>
      <c r="B162" s="13" t="s">
        <v>1740</v>
      </c>
      <c r="C162" t="s">
        <v>1741</v>
      </c>
      <c r="D162" s="8" t="s">
        <v>506</v>
      </c>
      <c r="E162" s="13" t="s">
        <v>1335</v>
      </c>
      <c r="F162" s="20">
        <v>72.21</v>
      </c>
      <c r="G162" s="20">
        <v>6.51</v>
      </c>
      <c r="H162" t="s">
        <v>730</v>
      </c>
      <c r="I162" t="s">
        <v>1336</v>
      </c>
      <c r="J162" s="21" t="s">
        <v>335</v>
      </c>
      <c r="K162" t="s">
        <v>1882</v>
      </c>
      <c r="L162" s="20">
        <v>34.9497986087464</v>
      </c>
      <c r="M162" s="20">
        <v>35.921142569342</v>
      </c>
      <c r="N162" s="22">
        <v>1.02779254814797</v>
      </c>
    </row>
    <row r="163" spans="1:14">
      <c r="A163" s="1" t="s">
        <v>1874</v>
      </c>
      <c r="B163" s="13" t="s">
        <v>1740</v>
      </c>
      <c r="C163" t="s">
        <v>1741</v>
      </c>
      <c r="D163" s="8" t="s">
        <v>506</v>
      </c>
      <c r="E163" s="13" t="s">
        <v>1335</v>
      </c>
      <c r="F163" s="20">
        <v>72.21</v>
      </c>
      <c r="G163" s="20">
        <v>6.51</v>
      </c>
      <c r="H163" t="s">
        <v>730</v>
      </c>
      <c r="I163" t="s">
        <v>1336</v>
      </c>
      <c r="J163" s="21" t="s">
        <v>335</v>
      </c>
      <c r="K163" t="s">
        <v>1883</v>
      </c>
      <c r="L163" s="20">
        <v>37.9336828685223</v>
      </c>
      <c r="M163" s="20">
        <v>38.8220341547555</v>
      </c>
      <c r="N163" s="22">
        <v>1.02341853516602</v>
      </c>
    </row>
    <row r="164" spans="1:14">
      <c r="A164" s="1" t="s">
        <v>1874</v>
      </c>
      <c r="B164" s="13" t="s">
        <v>1740</v>
      </c>
      <c r="C164" t="s">
        <v>1741</v>
      </c>
      <c r="D164" s="8" t="s">
        <v>506</v>
      </c>
      <c r="E164" s="13" t="s">
        <v>1335</v>
      </c>
      <c r="F164" s="20">
        <v>72.21</v>
      </c>
      <c r="G164" s="20">
        <v>6.51</v>
      </c>
      <c r="H164" t="s">
        <v>730</v>
      </c>
      <c r="I164" t="s">
        <v>1336</v>
      </c>
      <c r="J164" s="21" t="s">
        <v>335</v>
      </c>
      <c r="K164" t="s">
        <v>1884</v>
      </c>
      <c r="L164" s="20">
        <v>37.7132845439467</v>
      </c>
      <c r="M164" s="20">
        <v>31.4808039695424</v>
      </c>
      <c r="N164" s="22">
        <v>0.834740446244038</v>
      </c>
    </row>
    <row r="165" spans="1:14">
      <c r="A165" s="1" t="s">
        <v>1874</v>
      </c>
      <c r="B165" s="13" t="s">
        <v>1740</v>
      </c>
      <c r="C165" t="s">
        <v>1741</v>
      </c>
      <c r="D165" s="8" t="s">
        <v>506</v>
      </c>
      <c r="E165" s="13" t="s">
        <v>1335</v>
      </c>
      <c r="F165" s="20">
        <v>72.21</v>
      </c>
      <c r="G165" s="20">
        <v>6.51</v>
      </c>
      <c r="H165" t="s">
        <v>730</v>
      </c>
      <c r="I165" t="s">
        <v>1336</v>
      </c>
      <c r="J165" s="21" t="s">
        <v>335</v>
      </c>
      <c r="K165" t="s">
        <v>1885</v>
      </c>
      <c r="L165" s="20">
        <v>37.1869786808259</v>
      </c>
      <c r="M165" s="20">
        <v>30.335338169154</v>
      </c>
      <c r="N165" s="22">
        <v>0.815751621811516</v>
      </c>
    </row>
    <row r="166" spans="1:14">
      <c r="A166" s="1" t="s">
        <v>1874</v>
      </c>
      <c r="B166" s="13" t="s">
        <v>1740</v>
      </c>
      <c r="C166" t="s">
        <v>1741</v>
      </c>
      <c r="D166" s="8" t="s">
        <v>506</v>
      </c>
      <c r="E166" s="13" t="s">
        <v>1335</v>
      </c>
      <c r="F166" s="20">
        <v>72.21</v>
      </c>
      <c r="G166" s="20">
        <v>6.51</v>
      </c>
      <c r="H166" t="s">
        <v>730</v>
      </c>
      <c r="I166" t="s">
        <v>1336</v>
      </c>
      <c r="J166" s="21" t="s">
        <v>335</v>
      </c>
      <c r="K166" t="s">
        <v>1886</v>
      </c>
      <c r="L166" s="20">
        <v>38.4849625267015</v>
      </c>
      <c r="M166" s="20">
        <v>31.217305245299</v>
      </c>
      <c r="N166" s="22">
        <v>0.8111559215795</v>
      </c>
    </row>
    <row r="167" spans="1:14">
      <c r="A167" s="1" t="s">
        <v>1874</v>
      </c>
      <c r="B167" s="13" t="s">
        <v>1740</v>
      </c>
      <c r="C167" t="s">
        <v>1741</v>
      </c>
      <c r="D167" s="8" t="s">
        <v>506</v>
      </c>
      <c r="E167" s="13" t="s">
        <v>1335</v>
      </c>
      <c r="F167" s="20">
        <v>72.21</v>
      </c>
      <c r="G167" s="20">
        <v>6.51</v>
      </c>
      <c r="H167" t="s">
        <v>730</v>
      </c>
      <c r="I167" t="s">
        <v>1336</v>
      </c>
      <c r="J167" s="21" t="s">
        <v>335</v>
      </c>
      <c r="K167" t="s">
        <v>1887</v>
      </c>
      <c r="L167" s="20">
        <v>37.0675563906116</v>
      </c>
      <c r="M167" s="20">
        <v>30.2532697449237</v>
      </c>
      <c r="N167" s="22">
        <v>0.816165744138079</v>
      </c>
    </row>
    <row r="168" spans="1:14">
      <c r="A168" s="1" t="s">
        <v>1874</v>
      </c>
      <c r="B168" s="13" t="s">
        <v>1740</v>
      </c>
      <c r="C168" t="s">
        <v>1741</v>
      </c>
      <c r="D168" s="8" t="s">
        <v>506</v>
      </c>
      <c r="E168" s="13" t="s">
        <v>1335</v>
      </c>
      <c r="F168" s="20">
        <v>72.21</v>
      </c>
      <c r="G168" s="20">
        <v>6.51</v>
      </c>
      <c r="H168" t="s">
        <v>730</v>
      </c>
      <c r="I168" t="s">
        <v>1336</v>
      </c>
      <c r="J168" s="21" t="s">
        <v>335</v>
      </c>
      <c r="K168" t="s">
        <v>1888</v>
      </c>
      <c r="L168" s="20">
        <v>24.8082703446969</v>
      </c>
      <c r="M168" s="20">
        <v>26.6838182699186</v>
      </c>
      <c r="N168" s="22">
        <v>1.07560172068274</v>
      </c>
    </row>
    <row r="169" spans="1:14">
      <c r="A169" s="1" t="s">
        <v>1874</v>
      </c>
      <c r="B169" s="13" t="s">
        <v>1740</v>
      </c>
      <c r="C169" t="s">
        <v>1741</v>
      </c>
      <c r="D169" s="8" t="s">
        <v>506</v>
      </c>
      <c r="E169" s="13" t="s">
        <v>1335</v>
      </c>
      <c r="F169" s="20">
        <v>72.21</v>
      </c>
      <c r="G169" s="20">
        <v>6.51</v>
      </c>
      <c r="H169" t="s">
        <v>730</v>
      </c>
      <c r="I169" t="s">
        <v>1336</v>
      </c>
      <c r="J169" s="21" t="s">
        <v>335</v>
      </c>
      <c r="K169" t="s">
        <v>1889</v>
      </c>
      <c r="L169" s="20">
        <v>23.2461699364837</v>
      </c>
      <c r="M169" s="20">
        <v>25.3521551139701</v>
      </c>
      <c r="N169" s="22">
        <v>1.09059493169157</v>
      </c>
    </row>
    <row r="170" spans="1:14">
      <c r="A170" s="1" t="s">
        <v>1874</v>
      </c>
      <c r="B170" s="13" t="s">
        <v>1740</v>
      </c>
      <c r="C170" t="s">
        <v>1741</v>
      </c>
      <c r="D170" s="8" t="s">
        <v>506</v>
      </c>
      <c r="E170" s="13" t="s">
        <v>1335</v>
      </c>
      <c r="F170" s="20">
        <v>72.21</v>
      </c>
      <c r="G170" s="20">
        <v>6.51</v>
      </c>
      <c r="H170" t="s">
        <v>730</v>
      </c>
      <c r="I170" t="s">
        <v>1336</v>
      </c>
      <c r="J170" s="21" t="s">
        <v>335</v>
      </c>
      <c r="K170" t="s">
        <v>1890</v>
      </c>
      <c r="L170" s="20">
        <v>21.8345113358998</v>
      </c>
      <c r="M170" s="20">
        <v>22.9236987956828</v>
      </c>
      <c r="N170" s="22">
        <v>1.04988375709569</v>
      </c>
    </row>
    <row r="171" spans="1:14">
      <c r="A171" s="1" t="s">
        <v>1874</v>
      </c>
      <c r="B171" s="13" t="s">
        <v>1740</v>
      </c>
      <c r="C171" t="s">
        <v>1741</v>
      </c>
      <c r="D171" s="8" t="s">
        <v>506</v>
      </c>
      <c r="E171" s="13" t="s">
        <v>1335</v>
      </c>
      <c r="F171" s="20">
        <v>72.21</v>
      </c>
      <c r="G171" s="20">
        <v>6.51</v>
      </c>
      <c r="H171" t="s">
        <v>730</v>
      </c>
      <c r="I171" t="s">
        <v>1336</v>
      </c>
      <c r="J171" s="21" t="s">
        <v>335</v>
      </c>
      <c r="K171" t="s">
        <v>1891</v>
      </c>
      <c r="L171" s="20">
        <v>20.493803043519</v>
      </c>
      <c r="M171" s="20">
        <v>21.9108207244383</v>
      </c>
      <c r="N171" s="22">
        <v>1.06914371519578</v>
      </c>
    </row>
    <row r="172" spans="1:14">
      <c r="A172" s="1" t="s">
        <v>1874</v>
      </c>
      <c r="B172" s="13" t="s">
        <v>1740</v>
      </c>
      <c r="C172" t="s">
        <v>1741</v>
      </c>
      <c r="D172" s="8" t="s">
        <v>506</v>
      </c>
      <c r="E172" s="13" t="s">
        <v>1335</v>
      </c>
      <c r="F172" s="20">
        <v>72.21</v>
      </c>
      <c r="G172" s="20">
        <v>6.51</v>
      </c>
      <c r="H172" t="s">
        <v>730</v>
      </c>
      <c r="I172" t="s">
        <v>1336</v>
      </c>
      <c r="J172" s="21" t="s">
        <v>335</v>
      </c>
      <c r="K172" t="s">
        <v>1892</v>
      </c>
      <c r="L172" s="20">
        <v>46.6723339538153</v>
      </c>
      <c r="M172" s="20">
        <v>43.3746771129091</v>
      </c>
      <c r="N172" s="22">
        <v>0.929344505372938</v>
      </c>
    </row>
    <row r="173" spans="1:14">
      <c r="A173" s="1" t="s">
        <v>1874</v>
      </c>
      <c r="B173" s="13" t="s">
        <v>1740</v>
      </c>
      <c r="C173" t="s">
        <v>1741</v>
      </c>
      <c r="D173" s="8" t="s">
        <v>506</v>
      </c>
      <c r="E173" s="13" t="s">
        <v>1335</v>
      </c>
      <c r="F173" s="20">
        <v>72.21</v>
      </c>
      <c r="G173" s="20">
        <v>6.51</v>
      </c>
      <c r="H173" t="s">
        <v>730</v>
      </c>
      <c r="I173" t="s">
        <v>1336</v>
      </c>
      <c r="J173" s="21" t="s">
        <v>335</v>
      </c>
      <c r="K173" t="s">
        <v>1893</v>
      </c>
      <c r="L173" s="20">
        <v>53.9083423281051</v>
      </c>
      <c r="M173" s="20">
        <v>53.7390597165208</v>
      </c>
      <c r="N173" s="22">
        <v>0.996859806770648</v>
      </c>
    </row>
    <row r="174" spans="1:14">
      <c r="A174" s="1" t="s">
        <v>1874</v>
      </c>
      <c r="B174" s="13" t="s">
        <v>1740</v>
      </c>
      <c r="C174" t="s">
        <v>1741</v>
      </c>
      <c r="D174" s="8" t="s">
        <v>506</v>
      </c>
      <c r="E174" s="13" t="s">
        <v>1335</v>
      </c>
      <c r="F174" s="20">
        <v>72.21</v>
      </c>
      <c r="G174" s="20">
        <v>6.51</v>
      </c>
      <c r="H174" t="s">
        <v>730</v>
      </c>
      <c r="I174" t="s">
        <v>1336</v>
      </c>
      <c r="J174" s="21" t="s">
        <v>335</v>
      </c>
      <c r="K174" t="s">
        <v>1894</v>
      </c>
      <c r="L174" s="20">
        <v>49.1096911472507</v>
      </c>
      <c r="M174" s="20">
        <v>45.703815407566</v>
      </c>
      <c r="N174" s="22">
        <v>0.930647583804334</v>
      </c>
    </row>
    <row r="175" spans="1:14">
      <c r="A175" s="1" t="s">
        <v>1874</v>
      </c>
      <c r="B175" s="13" t="s">
        <v>1740</v>
      </c>
      <c r="C175" t="s">
        <v>1741</v>
      </c>
      <c r="D175" s="8" t="s">
        <v>506</v>
      </c>
      <c r="E175" s="13" t="s">
        <v>1335</v>
      </c>
      <c r="F175" s="20">
        <v>72.21</v>
      </c>
      <c r="G175" s="20">
        <v>6.51</v>
      </c>
      <c r="H175" t="s">
        <v>730</v>
      </c>
      <c r="I175" t="s">
        <v>1336</v>
      </c>
      <c r="J175" s="21" t="s">
        <v>335</v>
      </c>
      <c r="K175" t="s">
        <v>1895</v>
      </c>
      <c r="L175" s="20">
        <v>33.2468059209613</v>
      </c>
      <c r="M175" s="20">
        <v>27.2702505232133</v>
      </c>
      <c r="N175" s="22">
        <v>0.820236704483546</v>
      </c>
    </row>
    <row r="176" spans="1:14">
      <c r="A176" s="1" t="s">
        <v>1874</v>
      </c>
      <c r="B176" s="13" t="s">
        <v>1740</v>
      </c>
      <c r="C176" t="s">
        <v>1741</v>
      </c>
      <c r="D176" s="8" t="s">
        <v>506</v>
      </c>
      <c r="E176" s="13" t="s">
        <v>1335</v>
      </c>
      <c r="F176" s="20">
        <v>72.21</v>
      </c>
      <c r="G176" s="20">
        <v>6.51</v>
      </c>
      <c r="H176" t="s">
        <v>730</v>
      </c>
      <c r="I176" t="s">
        <v>1336</v>
      </c>
      <c r="J176" s="21" t="s">
        <v>335</v>
      </c>
      <c r="K176" t="s">
        <v>1896</v>
      </c>
      <c r="L176" s="20">
        <v>38.9131848004362</v>
      </c>
      <c r="M176" s="20">
        <v>35.4569793004375</v>
      </c>
      <c r="N176" s="22">
        <v>0.911181633738701</v>
      </c>
    </row>
    <row r="177" spans="1:14">
      <c r="A177" s="1" t="s">
        <v>1874</v>
      </c>
      <c r="B177" s="13" t="s">
        <v>1740</v>
      </c>
      <c r="C177" t="s">
        <v>1741</v>
      </c>
      <c r="D177" s="8" t="s">
        <v>506</v>
      </c>
      <c r="E177" s="13" t="s">
        <v>1335</v>
      </c>
      <c r="F177" s="20">
        <v>72.21</v>
      </c>
      <c r="G177" s="20">
        <v>6.51</v>
      </c>
      <c r="H177" t="s">
        <v>730</v>
      </c>
      <c r="I177" t="s">
        <v>1336</v>
      </c>
      <c r="J177" s="21" t="s">
        <v>335</v>
      </c>
      <c r="K177" t="s">
        <v>1897</v>
      </c>
      <c r="L177" s="20">
        <v>30.1932795678381</v>
      </c>
      <c r="M177" s="20">
        <v>28.4051510648836</v>
      </c>
      <c r="N177" s="22">
        <v>0.940777268036188</v>
      </c>
    </row>
    <row r="178" spans="1:14">
      <c r="A178" s="1" t="s">
        <v>1874</v>
      </c>
      <c r="B178" s="13" t="s">
        <v>1740</v>
      </c>
      <c r="C178" t="s">
        <v>1741</v>
      </c>
      <c r="D178" s="8" t="s">
        <v>506</v>
      </c>
      <c r="E178" s="13" t="s">
        <v>1335</v>
      </c>
      <c r="F178" s="20">
        <v>72.21</v>
      </c>
      <c r="G178" s="20">
        <v>6.51</v>
      </c>
      <c r="H178" t="s">
        <v>730</v>
      </c>
      <c r="I178" t="s">
        <v>1336</v>
      </c>
      <c r="J178" s="21" t="s">
        <v>335</v>
      </c>
      <c r="K178" t="s">
        <v>1898</v>
      </c>
      <c r="L178" s="20">
        <v>32.6845759831649</v>
      </c>
      <c r="M178" s="20">
        <v>30.8834527678438</v>
      </c>
      <c r="N178" s="22">
        <v>0.944893786713072</v>
      </c>
    </row>
    <row r="179" spans="1:14">
      <c r="A179" s="1" t="s">
        <v>1874</v>
      </c>
      <c r="B179" s="13" t="s">
        <v>1740</v>
      </c>
      <c r="C179" t="s">
        <v>1741</v>
      </c>
      <c r="D179" s="8" t="s">
        <v>506</v>
      </c>
      <c r="E179" s="13" t="s">
        <v>1335</v>
      </c>
      <c r="F179" s="20">
        <v>72.21</v>
      </c>
      <c r="G179" s="20">
        <v>6.51</v>
      </c>
      <c r="H179" t="s">
        <v>730</v>
      </c>
      <c r="I179" t="s">
        <v>1336</v>
      </c>
      <c r="J179" s="21" t="s">
        <v>335</v>
      </c>
      <c r="K179" t="s">
        <v>1899</v>
      </c>
      <c r="L179" s="20">
        <v>32.2971260398651</v>
      </c>
      <c r="M179" s="20">
        <v>30.4721527702286</v>
      </c>
      <c r="N179" s="22">
        <v>0.943494251860557</v>
      </c>
    </row>
    <row r="180" spans="1:16">
      <c r="A180" s="1" t="s">
        <v>1874</v>
      </c>
      <c r="B180" s="13" t="s">
        <v>1740</v>
      </c>
      <c r="C180" t="s">
        <v>1741</v>
      </c>
      <c r="D180" s="8" t="s">
        <v>506</v>
      </c>
      <c r="E180" s="13" t="s">
        <v>1335</v>
      </c>
      <c r="F180" s="20">
        <v>72.21</v>
      </c>
      <c r="G180" s="20">
        <v>6.51</v>
      </c>
      <c r="H180" t="s">
        <v>730</v>
      </c>
      <c r="I180" t="s">
        <v>1336</v>
      </c>
      <c r="J180" s="21" t="s">
        <v>335</v>
      </c>
      <c r="K180" t="s">
        <v>1900</v>
      </c>
      <c r="L180" s="20">
        <v>23.9819644000386</v>
      </c>
      <c r="M180" s="20">
        <v>24.9368367862557</v>
      </c>
      <c r="N180" s="22">
        <v>1.03981627068947</v>
      </c>
      <c r="O180" s="23">
        <v>2.19634216922754e-12</v>
      </c>
      <c r="P180" s="24">
        <v>1.26037563789442e-8</v>
      </c>
    </row>
    <row r="181" spans="1:16">
      <c r="A181" s="1" t="s">
        <v>1874</v>
      </c>
      <c r="B181" s="13" t="s">
        <v>1740</v>
      </c>
      <c r="C181" t="s">
        <v>1741</v>
      </c>
      <c r="D181" s="8" t="s">
        <v>506</v>
      </c>
      <c r="E181" s="13" t="s">
        <v>1335</v>
      </c>
      <c r="F181" s="20">
        <v>72.21</v>
      </c>
      <c r="G181" s="20">
        <v>6.51</v>
      </c>
      <c r="H181" t="s">
        <v>730</v>
      </c>
      <c r="I181" t="s">
        <v>1336</v>
      </c>
      <c r="J181" s="21" t="s">
        <v>335</v>
      </c>
      <c r="K181" t="s">
        <v>1901</v>
      </c>
      <c r="L181" s="20">
        <v>32.41653909772</v>
      </c>
      <c r="M181" s="20">
        <v>26.286647036231</v>
      </c>
      <c r="N181" s="22">
        <v>0.810902328499339</v>
      </c>
      <c r="O181" s="23">
        <v>6.59325693118515e-13</v>
      </c>
      <c r="P181" s="24">
        <v>4.55302463346e-9</v>
      </c>
    </row>
    <row r="182" spans="1:14">
      <c r="A182" s="1" t="s">
        <v>1874</v>
      </c>
      <c r="B182" s="13" t="s">
        <v>1740</v>
      </c>
      <c r="C182" t="s">
        <v>1741</v>
      </c>
      <c r="D182" s="8" t="s">
        <v>506</v>
      </c>
      <c r="E182" s="13" t="s">
        <v>1335</v>
      </c>
      <c r="F182" s="20">
        <v>72.21</v>
      </c>
      <c r="G182" s="20">
        <v>6.51</v>
      </c>
      <c r="H182" t="s">
        <v>730</v>
      </c>
      <c r="I182" t="s">
        <v>1336</v>
      </c>
      <c r="J182" s="21" t="s">
        <v>335</v>
      </c>
      <c r="K182" t="s">
        <v>1902</v>
      </c>
      <c r="L182" s="20">
        <v>38.9673111594392</v>
      </c>
      <c r="M182" s="20">
        <v>44.1247820483663</v>
      </c>
      <c r="N182" s="22">
        <v>1.13235377898733</v>
      </c>
    </row>
    <row r="183" spans="1:16">
      <c r="A183" s="1" t="s">
        <v>1874</v>
      </c>
      <c r="B183" s="13" t="s">
        <v>1740</v>
      </c>
      <c r="C183" t="s">
        <v>1741</v>
      </c>
      <c r="D183" s="8" t="s">
        <v>506</v>
      </c>
      <c r="E183" s="13" t="s">
        <v>1335</v>
      </c>
      <c r="F183" s="20">
        <v>72.21</v>
      </c>
      <c r="G183" s="20">
        <v>6.51</v>
      </c>
      <c r="H183" t="s">
        <v>730</v>
      </c>
      <c r="I183" t="s">
        <v>1336</v>
      </c>
      <c r="J183" s="21" t="s">
        <v>335</v>
      </c>
      <c r="K183" t="s">
        <v>1903</v>
      </c>
      <c r="L183" s="20">
        <v>33.3626194090949</v>
      </c>
      <c r="M183" s="20">
        <v>38.8732677244426</v>
      </c>
      <c r="N183" s="22">
        <v>1.16517433022197</v>
      </c>
      <c r="O183" s="23">
        <v>1.38261097519873e-12</v>
      </c>
      <c r="P183" s="24">
        <v>2.38177098317822e-9</v>
      </c>
    </row>
    <row r="184" spans="1:16">
      <c r="A184" s="1" t="s">
        <v>1874</v>
      </c>
      <c r="B184" s="13" t="s">
        <v>1740</v>
      </c>
      <c r="C184" t="s">
        <v>1741</v>
      </c>
      <c r="D184" s="8" t="s">
        <v>506</v>
      </c>
      <c r="E184" s="13" t="s">
        <v>1335</v>
      </c>
      <c r="F184" s="20">
        <v>72.21</v>
      </c>
      <c r="G184" s="20">
        <v>6.51</v>
      </c>
      <c r="H184" t="s">
        <v>730</v>
      </c>
      <c r="I184" t="s">
        <v>1336</v>
      </c>
      <c r="J184" s="21" t="s">
        <v>335</v>
      </c>
      <c r="K184" t="s">
        <v>1904</v>
      </c>
      <c r="L184" s="20">
        <v>26.0257426720613</v>
      </c>
      <c r="M184" s="20">
        <v>19.851970582689</v>
      </c>
      <c r="N184" s="22">
        <v>0.762782097434638</v>
      </c>
      <c r="O184" s="23">
        <v>1.663795709387e-12</v>
      </c>
      <c r="P184" s="24">
        <v>1.82515604009136e-8</v>
      </c>
    </row>
    <row r="185" spans="1:14">
      <c r="A185" s="1" t="s">
        <v>1874</v>
      </c>
      <c r="B185" s="13" t="s">
        <v>1740</v>
      </c>
      <c r="C185" t="s">
        <v>1741</v>
      </c>
      <c r="D185" s="8" t="s">
        <v>506</v>
      </c>
      <c r="E185" s="13" t="s">
        <v>1335</v>
      </c>
      <c r="F185" s="20">
        <v>72.21</v>
      </c>
      <c r="G185" s="20">
        <v>6.51</v>
      </c>
      <c r="H185" t="s">
        <v>730</v>
      </c>
      <c r="I185" t="s">
        <v>1336</v>
      </c>
      <c r="J185" s="21" t="s">
        <v>335</v>
      </c>
      <c r="K185" t="s">
        <v>1905</v>
      </c>
      <c r="L185" s="20">
        <v>35.9018185093159</v>
      </c>
      <c r="M185" s="20">
        <v>31.3178546740942</v>
      </c>
      <c r="N185" s="22">
        <v>0.872319452731001</v>
      </c>
    </row>
    <row r="186" spans="1:14">
      <c r="A186" s="1" t="s">
        <v>1874</v>
      </c>
      <c r="B186" s="13" t="s">
        <v>1740</v>
      </c>
      <c r="C186" t="s">
        <v>1741</v>
      </c>
      <c r="D186" s="8" t="s">
        <v>506</v>
      </c>
      <c r="E186" s="13" t="s">
        <v>1335</v>
      </c>
      <c r="F186" s="20">
        <v>72.21</v>
      </c>
      <c r="G186" s="20">
        <v>6.51</v>
      </c>
      <c r="H186" t="s">
        <v>730</v>
      </c>
      <c r="I186" t="s">
        <v>1336</v>
      </c>
      <c r="J186" s="21" t="s">
        <v>335</v>
      </c>
      <c r="K186" t="s">
        <v>1906</v>
      </c>
      <c r="L186" s="20">
        <v>50.1901372046082</v>
      </c>
      <c r="M186" s="20">
        <v>51.5797845419709</v>
      </c>
      <c r="N186" s="22">
        <v>1.02768765767062</v>
      </c>
    </row>
    <row r="187" spans="1:14">
      <c r="A187" s="1" t="s">
        <v>1874</v>
      </c>
      <c r="B187" s="13" t="s">
        <v>1740</v>
      </c>
      <c r="C187" t="s">
        <v>1741</v>
      </c>
      <c r="D187" s="8" t="s">
        <v>506</v>
      </c>
      <c r="E187" s="13" t="s">
        <v>1335</v>
      </c>
      <c r="F187" s="20">
        <v>72.21</v>
      </c>
      <c r="G187" s="20">
        <v>6.51</v>
      </c>
      <c r="H187" t="s">
        <v>730</v>
      </c>
      <c r="I187" t="s">
        <v>1336</v>
      </c>
      <c r="J187" s="21" t="s">
        <v>335</v>
      </c>
      <c r="K187" t="s">
        <v>1907</v>
      </c>
      <c r="L187" s="20">
        <v>49.2557787838419</v>
      </c>
      <c r="M187" s="20">
        <v>50.7710459883657</v>
      </c>
      <c r="N187" s="22">
        <v>1.03076323716601</v>
      </c>
    </row>
    <row r="188" spans="1:14">
      <c r="A188" s="1" t="s">
        <v>1874</v>
      </c>
      <c r="B188" s="13" t="s">
        <v>1740</v>
      </c>
      <c r="C188" t="s">
        <v>1741</v>
      </c>
      <c r="D188" s="8" t="s">
        <v>506</v>
      </c>
      <c r="E188" s="13" t="s">
        <v>1335</v>
      </c>
      <c r="F188" s="20">
        <v>72.21</v>
      </c>
      <c r="G188" s="20">
        <v>6.51</v>
      </c>
      <c r="H188" t="s">
        <v>730</v>
      </c>
      <c r="I188" t="s">
        <v>1336</v>
      </c>
      <c r="J188" s="21" t="s">
        <v>335</v>
      </c>
      <c r="K188" t="s">
        <v>1908</v>
      </c>
      <c r="L188" s="20">
        <v>48.080762403673</v>
      </c>
      <c r="M188" s="20">
        <v>50.0435318871073</v>
      </c>
      <c r="N188" s="22">
        <v>1.04082234526473</v>
      </c>
    </row>
    <row r="189" spans="1:16">
      <c r="A189" s="1" t="s">
        <v>1874</v>
      </c>
      <c r="B189" s="13" t="s">
        <v>1740</v>
      </c>
      <c r="C189" t="s">
        <v>1741</v>
      </c>
      <c r="D189" s="8" t="s">
        <v>506</v>
      </c>
      <c r="E189" s="13" t="s">
        <v>1335</v>
      </c>
      <c r="F189" s="20">
        <v>71.72</v>
      </c>
      <c r="G189" s="20">
        <v>6.64</v>
      </c>
      <c r="H189" t="s">
        <v>334</v>
      </c>
      <c r="I189" t="s">
        <v>1336</v>
      </c>
      <c r="J189" s="21" t="s">
        <v>335</v>
      </c>
      <c r="K189" t="s">
        <v>1909</v>
      </c>
      <c r="L189" s="20">
        <v>25.9684516271573</v>
      </c>
      <c r="M189" s="20">
        <v>29.5922986389836</v>
      </c>
      <c r="N189" s="22">
        <v>1.13954805869274</v>
      </c>
      <c r="O189" s="23">
        <v>3.44905404814419e-13</v>
      </c>
      <c r="P189" s="24">
        <v>1.24594823727075e-9</v>
      </c>
    </row>
    <row r="190" spans="1:14">
      <c r="A190" s="1" t="s">
        <v>1874</v>
      </c>
      <c r="B190" s="13" t="s">
        <v>1740</v>
      </c>
      <c r="C190" t="s">
        <v>1741</v>
      </c>
      <c r="D190" s="8" t="s">
        <v>506</v>
      </c>
      <c r="E190" s="13" t="s">
        <v>1335</v>
      </c>
      <c r="F190" s="20">
        <v>71.72</v>
      </c>
      <c r="G190" s="20">
        <v>6.64</v>
      </c>
      <c r="H190" t="s">
        <v>334</v>
      </c>
      <c r="I190" t="s">
        <v>1336</v>
      </c>
      <c r="J190" s="21" t="s">
        <v>335</v>
      </c>
      <c r="K190" t="s">
        <v>1910</v>
      </c>
      <c r="L190" s="20">
        <v>26.6598148932478</v>
      </c>
      <c r="M190" s="20">
        <v>30.2256063169768</v>
      </c>
      <c r="N190" s="22">
        <v>1.13375154471279</v>
      </c>
    </row>
    <row r="191" spans="1:16">
      <c r="A191" s="1" t="s">
        <v>1874</v>
      </c>
      <c r="B191" s="13" t="s">
        <v>1740</v>
      </c>
      <c r="C191" t="s">
        <v>1741</v>
      </c>
      <c r="D191" s="8" t="s">
        <v>506</v>
      </c>
      <c r="E191" s="13" t="s">
        <v>1335</v>
      </c>
      <c r="F191" s="20">
        <v>71.72</v>
      </c>
      <c r="G191" s="20">
        <v>6.64</v>
      </c>
      <c r="H191" t="s">
        <v>334</v>
      </c>
      <c r="I191" t="s">
        <v>1336</v>
      </c>
      <c r="J191" s="21" t="s">
        <v>335</v>
      </c>
      <c r="K191" t="s">
        <v>1911</v>
      </c>
      <c r="L191" s="20">
        <v>35.5315187539662</v>
      </c>
      <c r="M191" s="20">
        <v>38.9151839695975</v>
      </c>
      <c r="N191" s="22">
        <v>1.09522996298191</v>
      </c>
      <c r="O191" s="23">
        <v>2.17120084831542e-13</v>
      </c>
      <c r="P191" s="24">
        <v>7.84332118881962e-10</v>
      </c>
    </row>
    <row r="192" spans="1:14">
      <c r="A192" s="1" t="s">
        <v>1874</v>
      </c>
      <c r="B192" s="13" t="s">
        <v>1740</v>
      </c>
      <c r="C192" t="s">
        <v>1741</v>
      </c>
      <c r="D192" s="8" t="s">
        <v>506</v>
      </c>
      <c r="E192" s="13" t="s">
        <v>1335</v>
      </c>
      <c r="F192" s="20">
        <v>71.72</v>
      </c>
      <c r="G192" s="20">
        <v>6.64</v>
      </c>
      <c r="H192" t="s">
        <v>334</v>
      </c>
      <c r="I192" t="s">
        <v>1336</v>
      </c>
      <c r="J192" s="21" t="s">
        <v>335</v>
      </c>
      <c r="K192" t="s">
        <v>1912</v>
      </c>
      <c r="L192" s="20">
        <v>29.6355132573568</v>
      </c>
      <c r="M192" s="20">
        <v>32.5224285416232</v>
      </c>
      <c r="N192" s="22">
        <v>1.09741404709938</v>
      </c>
    </row>
    <row r="193" spans="1:14">
      <c r="A193" s="1" t="s">
        <v>1874</v>
      </c>
      <c r="B193" s="13" t="s">
        <v>1740</v>
      </c>
      <c r="C193" t="s">
        <v>1741</v>
      </c>
      <c r="D193" s="8" t="s">
        <v>506</v>
      </c>
      <c r="E193" s="13" t="s">
        <v>1335</v>
      </c>
      <c r="F193" s="20">
        <v>71.72</v>
      </c>
      <c r="G193" s="20">
        <v>6.64</v>
      </c>
      <c r="H193" t="s">
        <v>334</v>
      </c>
      <c r="I193" t="s">
        <v>1336</v>
      </c>
      <c r="J193" s="21" t="s">
        <v>335</v>
      </c>
      <c r="K193" t="s">
        <v>1913</v>
      </c>
      <c r="L193" s="20">
        <v>27.6425443014825</v>
      </c>
      <c r="M193" s="20">
        <v>31.9383886255924</v>
      </c>
      <c r="N193" s="22">
        <v>1.15540697980828</v>
      </c>
    </row>
    <row r="194" spans="1:16">
      <c r="A194" s="1" t="s">
        <v>1874</v>
      </c>
      <c r="B194" s="13" t="s">
        <v>1740</v>
      </c>
      <c r="C194" t="s">
        <v>1741</v>
      </c>
      <c r="D194" s="8" t="s">
        <v>506</v>
      </c>
      <c r="E194" s="13" t="s">
        <v>1335</v>
      </c>
      <c r="F194" s="20">
        <v>71.72</v>
      </c>
      <c r="G194" s="20">
        <v>6.64</v>
      </c>
      <c r="H194" t="s">
        <v>334</v>
      </c>
      <c r="I194" t="s">
        <v>1336</v>
      </c>
      <c r="J194" s="21" t="s">
        <v>335</v>
      </c>
      <c r="K194" t="s">
        <v>1914</v>
      </c>
      <c r="L194" s="20">
        <v>34.4495428682686</v>
      </c>
      <c r="M194" s="20">
        <v>16.6506166319779</v>
      </c>
      <c r="N194" s="22">
        <v>0.483333456575841</v>
      </c>
      <c r="O194" s="23">
        <v>1.16225119128821e-11</v>
      </c>
      <c r="P194" s="24">
        <v>6.66960324824356e-8</v>
      </c>
    </row>
    <row r="195" spans="1:14">
      <c r="A195" s="1" t="s">
        <v>1874</v>
      </c>
      <c r="B195" s="13" t="s">
        <v>1740</v>
      </c>
      <c r="C195" t="s">
        <v>1741</v>
      </c>
      <c r="D195" s="8" t="s">
        <v>506</v>
      </c>
      <c r="E195" s="13" t="s">
        <v>1335</v>
      </c>
      <c r="F195" s="20">
        <v>71.72</v>
      </c>
      <c r="G195" s="20">
        <v>6.64</v>
      </c>
      <c r="H195" t="s">
        <v>334</v>
      </c>
      <c r="I195" t="s">
        <v>1336</v>
      </c>
      <c r="J195" s="21" t="s">
        <v>335</v>
      </c>
      <c r="K195" t="s">
        <v>1915</v>
      </c>
      <c r="L195" s="20">
        <v>37.8744789073185</v>
      </c>
      <c r="M195" s="20">
        <v>21.3129238704747</v>
      </c>
      <c r="N195" s="22">
        <v>0.562725204025352</v>
      </c>
    </row>
    <row r="196" spans="1:14">
      <c r="A196" s="1" t="s">
        <v>1874</v>
      </c>
      <c r="B196" s="13" t="s">
        <v>1740</v>
      </c>
      <c r="C196" t="s">
        <v>1741</v>
      </c>
      <c r="D196" s="8" t="s">
        <v>506</v>
      </c>
      <c r="E196" s="13" t="s">
        <v>1335</v>
      </c>
      <c r="F196" s="20">
        <v>71.72</v>
      </c>
      <c r="G196" s="20">
        <v>6.64</v>
      </c>
      <c r="H196" t="s">
        <v>334</v>
      </c>
      <c r="I196" t="s">
        <v>1336</v>
      </c>
      <c r="J196" s="21" t="s">
        <v>335</v>
      </c>
      <c r="K196" t="s">
        <v>1916</v>
      </c>
      <c r="L196" s="20">
        <v>38.5643723302478</v>
      </c>
      <c r="M196" s="20">
        <v>19.7465001891789</v>
      </c>
      <c r="N196" s="22">
        <v>0.512039973581804</v>
      </c>
    </row>
    <row r="197" s="18" customFormat="1" spans="1:23">
      <c r="A197" s="39" t="s">
        <v>1874</v>
      </c>
      <c r="B197" s="40" t="s">
        <v>1740</v>
      </c>
      <c r="C197" s="18" t="s">
        <v>1741</v>
      </c>
      <c r="D197" s="48" t="s">
        <v>506</v>
      </c>
      <c r="E197" s="40" t="s">
        <v>1335</v>
      </c>
      <c r="F197" s="42">
        <v>71.72</v>
      </c>
      <c r="G197" s="42">
        <v>6.64</v>
      </c>
      <c r="H197" s="18" t="s">
        <v>334</v>
      </c>
      <c r="I197" s="18" t="s">
        <v>1336</v>
      </c>
      <c r="J197" s="43" t="s">
        <v>335</v>
      </c>
      <c r="K197" s="18" t="s">
        <v>1917</v>
      </c>
      <c r="L197" s="42">
        <v>40.2000451927179</v>
      </c>
      <c r="M197" s="42">
        <v>26.1944980694981</v>
      </c>
      <c r="N197" s="44">
        <v>0.651603697058608</v>
      </c>
      <c r="O197" s="45"/>
      <c r="P197" s="46"/>
      <c r="Q197" s="45"/>
      <c r="R197" s="44"/>
      <c r="S197" s="42"/>
      <c r="T197" s="42"/>
      <c r="U197" s="47"/>
      <c r="W197"/>
    </row>
    <row r="198" spans="1:14">
      <c r="A198" s="1" t="s">
        <v>1918</v>
      </c>
      <c r="B198" s="13" t="s">
        <v>1919</v>
      </c>
      <c r="C198" t="s">
        <v>1920</v>
      </c>
      <c r="D198" s="8" t="s">
        <v>506</v>
      </c>
      <c r="E198" s="13" t="s">
        <v>1335</v>
      </c>
      <c r="F198" s="20">
        <v>74.61</v>
      </c>
      <c r="G198" s="20">
        <v>7.49</v>
      </c>
      <c r="H198" t="s">
        <v>418</v>
      </c>
      <c r="I198" t="s">
        <v>30</v>
      </c>
      <c r="J198" s="21" t="s">
        <v>31</v>
      </c>
      <c r="K198" t="s">
        <v>1921</v>
      </c>
      <c r="L198" s="20">
        <v>29.4677506775068</v>
      </c>
      <c r="M198" s="20">
        <v>26.4688346883469</v>
      </c>
      <c r="N198" s="22">
        <v>0.898230576809888</v>
      </c>
    </row>
    <row r="199" spans="1:14">
      <c r="A199" s="1" t="s">
        <v>1918</v>
      </c>
      <c r="B199" s="13" t="s">
        <v>1919</v>
      </c>
      <c r="C199" t="s">
        <v>1920</v>
      </c>
      <c r="D199" s="8" t="s">
        <v>506</v>
      </c>
      <c r="E199" s="13" t="s">
        <v>1335</v>
      </c>
      <c r="F199" s="20">
        <v>74.61</v>
      </c>
      <c r="G199" s="20">
        <v>7.49</v>
      </c>
      <c r="H199" t="s">
        <v>418</v>
      </c>
      <c r="I199" t="s">
        <v>30</v>
      </c>
      <c r="J199" s="21" t="s">
        <v>31</v>
      </c>
      <c r="K199" t="s">
        <v>1922</v>
      </c>
      <c r="L199" s="20">
        <v>24.9499600319744</v>
      </c>
      <c r="M199" s="20">
        <v>20.5287769784173</v>
      </c>
      <c r="N199" s="22">
        <v>0.822797990542221</v>
      </c>
    </row>
    <row r="200" spans="1:14">
      <c r="A200" s="1" t="s">
        <v>1918</v>
      </c>
      <c r="B200" s="13" t="s">
        <v>1919</v>
      </c>
      <c r="C200" t="s">
        <v>1920</v>
      </c>
      <c r="D200" s="8" t="s">
        <v>506</v>
      </c>
      <c r="E200" s="13" t="s">
        <v>1335</v>
      </c>
      <c r="F200" s="20">
        <v>74.61</v>
      </c>
      <c r="G200" s="20">
        <v>7.49</v>
      </c>
      <c r="H200" t="s">
        <v>418</v>
      </c>
      <c r="I200" t="s">
        <v>30</v>
      </c>
      <c r="J200" s="21" t="s">
        <v>31</v>
      </c>
      <c r="K200" t="s">
        <v>1923</v>
      </c>
      <c r="L200" s="20">
        <v>27.2953919239905</v>
      </c>
      <c r="M200" s="20">
        <v>23.2598574821853</v>
      </c>
      <c r="N200" s="22">
        <v>0.852153269934977</v>
      </c>
    </row>
    <row r="201" spans="1:14">
      <c r="A201" s="1" t="s">
        <v>1918</v>
      </c>
      <c r="B201" s="13" t="s">
        <v>1919</v>
      </c>
      <c r="C201" t="s">
        <v>1920</v>
      </c>
      <c r="D201" s="8" t="s">
        <v>506</v>
      </c>
      <c r="E201" s="13" t="s">
        <v>1335</v>
      </c>
      <c r="F201" s="20">
        <v>74.61</v>
      </c>
      <c r="G201" s="20">
        <v>7.49</v>
      </c>
      <c r="H201" t="s">
        <v>418</v>
      </c>
      <c r="I201" t="s">
        <v>30</v>
      </c>
      <c r="J201" s="21" t="s">
        <v>31</v>
      </c>
      <c r="K201" t="s">
        <v>1924</v>
      </c>
      <c r="L201" s="20">
        <v>25.8771241830065</v>
      </c>
      <c r="M201" s="20">
        <v>21.437908496732</v>
      </c>
      <c r="N201" s="22">
        <v>0.828450191957969</v>
      </c>
    </row>
    <row r="202" spans="1:14">
      <c r="A202" s="1" t="s">
        <v>1918</v>
      </c>
      <c r="B202" s="13" t="s">
        <v>1919</v>
      </c>
      <c r="C202" t="s">
        <v>1920</v>
      </c>
      <c r="D202" s="8" t="s">
        <v>506</v>
      </c>
      <c r="E202" s="13" t="s">
        <v>1335</v>
      </c>
      <c r="F202" s="20">
        <v>74.61</v>
      </c>
      <c r="G202" s="20">
        <v>7.49</v>
      </c>
      <c r="H202" t="s">
        <v>418</v>
      </c>
      <c r="I202" t="s">
        <v>30</v>
      </c>
      <c r="J202" s="21" t="s">
        <v>31</v>
      </c>
      <c r="K202" t="s">
        <v>1925</v>
      </c>
      <c r="L202" s="20">
        <v>32.9684210526316</v>
      </c>
      <c r="M202" s="20">
        <v>28.6315789473684</v>
      </c>
      <c r="N202" s="22">
        <v>0.86845466155811</v>
      </c>
    </row>
    <row r="203" spans="1:14">
      <c r="A203" s="1" t="s">
        <v>1918</v>
      </c>
      <c r="B203" s="13" t="s">
        <v>1919</v>
      </c>
      <c r="C203" t="s">
        <v>1920</v>
      </c>
      <c r="D203" s="8" t="s">
        <v>506</v>
      </c>
      <c r="E203" s="13" t="s">
        <v>1335</v>
      </c>
      <c r="F203" s="20">
        <v>74.61</v>
      </c>
      <c r="G203" s="20">
        <v>7.49</v>
      </c>
      <c r="H203" t="s">
        <v>418</v>
      </c>
      <c r="I203" t="s">
        <v>30</v>
      </c>
      <c r="J203" s="21" t="s">
        <v>31</v>
      </c>
      <c r="K203" t="s">
        <v>1926</v>
      </c>
      <c r="L203" s="20">
        <v>40.0585229261463</v>
      </c>
      <c r="M203" s="20">
        <v>36.3888694434722</v>
      </c>
      <c r="N203" s="22">
        <v>0.908392691127437</v>
      </c>
    </row>
    <row r="204" spans="1:14">
      <c r="A204" s="1" t="s">
        <v>1918</v>
      </c>
      <c r="B204" s="13" t="s">
        <v>1919</v>
      </c>
      <c r="C204" t="s">
        <v>1920</v>
      </c>
      <c r="D204" s="8" t="s">
        <v>506</v>
      </c>
      <c r="E204" s="13" t="s">
        <v>1335</v>
      </c>
      <c r="F204" s="20">
        <v>74.61</v>
      </c>
      <c r="G204" s="20">
        <v>7.49</v>
      </c>
      <c r="H204" t="s">
        <v>418</v>
      </c>
      <c r="I204" t="s">
        <v>30</v>
      </c>
      <c r="J204" s="21" t="s">
        <v>31</v>
      </c>
      <c r="K204" t="s">
        <v>1927</v>
      </c>
      <c r="L204" s="20">
        <v>27.437385620915</v>
      </c>
      <c r="M204" s="20">
        <v>24.4326797385621</v>
      </c>
      <c r="N204" s="22">
        <v>0.890488622937074</v>
      </c>
    </row>
    <row r="205" spans="1:14">
      <c r="A205" s="1" t="s">
        <v>1918</v>
      </c>
      <c r="B205" s="13" t="s">
        <v>1919</v>
      </c>
      <c r="C205" t="s">
        <v>1920</v>
      </c>
      <c r="D205" s="8" t="s">
        <v>506</v>
      </c>
      <c r="E205" s="13" t="s">
        <v>1335</v>
      </c>
      <c r="F205" s="20">
        <v>74.61</v>
      </c>
      <c r="G205" s="20">
        <v>7.49</v>
      </c>
      <c r="H205" t="s">
        <v>418</v>
      </c>
      <c r="I205" t="s">
        <v>30</v>
      </c>
      <c r="J205" s="21" t="s">
        <v>31</v>
      </c>
      <c r="K205" t="s">
        <v>1928</v>
      </c>
      <c r="L205" s="20">
        <v>29.7133771929824</v>
      </c>
      <c r="M205" s="20">
        <v>26.640350877193</v>
      </c>
      <c r="N205" s="22">
        <v>0.896577682979932</v>
      </c>
    </row>
    <row r="206" spans="1:14">
      <c r="A206" s="1" t="s">
        <v>1918</v>
      </c>
      <c r="B206" s="13" t="s">
        <v>1919</v>
      </c>
      <c r="C206" t="s">
        <v>1920</v>
      </c>
      <c r="D206" s="8" t="s">
        <v>506</v>
      </c>
      <c r="E206" s="13" t="s">
        <v>1335</v>
      </c>
      <c r="F206" s="20">
        <v>74.61</v>
      </c>
      <c r="G206" s="20">
        <v>7.49</v>
      </c>
      <c r="H206" t="s">
        <v>418</v>
      </c>
      <c r="I206" t="s">
        <v>30</v>
      </c>
      <c r="J206" s="21" t="s">
        <v>31</v>
      </c>
      <c r="K206" t="s">
        <v>1929</v>
      </c>
      <c r="L206" s="20">
        <v>41.5602739726027</v>
      </c>
      <c r="M206" s="20">
        <v>34.5547945205479</v>
      </c>
      <c r="N206" s="22">
        <v>0.831438082995483</v>
      </c>
    </row>
    <row r="207" spans="1:14">
      <c r="A207" s="1" t="s">
        <v>1918</v>
      </c>
      <c r="B207" s="13" t="s">
        <v>1919</v>
      </c>
      <c r="C207" t="s">
        <v>1920</v>
      </c>
      <c r="D207" s="8" t="s">
        <v>506</v>
      </c>
      <c r="E207" s="13" t="s">
        <v>1335</v>
      </c>
      <c r="F207" s="20">
        <v>74.61</v>
      </c>
      <c r="G207" s="20">
        <v>7.49</v>
      </c>
      <c r="H207" t="s">
        <v>418</v>
      </c>
      <c r="I207" t="s">
        <v>30</v>
      </c>
      <c r="J207" s="21" t="s">
        <v>31</v>
      </c>
      <c r="K207" t="s">
        <v>1930</v>
      </c>
      <c r="L207" s="20">
        <v>13.2735632183908</v>
      </c>
      <c r="M207" s="20">
        <v>5.93869731800772</v>
      </c>
      <c r="N207" s="22">
        <v>0.44740792056345</v>
      </c>
    </row>
    <row r="208" spans="1:14">
      <c r="A208" s="1" t="s">
        <v>1918</v>
      </c>
      <c r="B208" s="13" t="s">
        <v>1919</v>
      </c>
      <c r="C208" t="s">
        <v>1920</v>
      </c>
      <c r="D208" s="8" t="s">
        <v>506</v>
      </c>
      <c r="E208" s="13" t="s">
        <v>1335</v>
      </c>
      <c r="F208" s="20">
        <v>74.61</v>
      </c>
      <c r="G208" s="20">
        <v>7.49</v>
      </c>
      <c r="H208" t="s">
        <v>418</v>
      </c>
      <c r="I208" t="s">
        <v>30</v>
      </c>
      <c r="J208" s="21" t="s">
        <v>31</v>
      </c>
      <c r="K208" t="s">
        <v>1931</v>
      </c>
      <c r="L208" s="20">
        <v>42.7397260273973</v>
      </c>
      <c r="M208" s="20">
        <v>34.7397260273971</v>
      </c>
      <c r="N208" s="22">
        <v>0.81282051282051</v>
      </c>
    </row>
    <row r="209" spans="1:14">
      <c r="A209" s="1" t="s">
        <v>1918</v>
      </c>
      <c r="B209" s="13" t="s">
        <v>1919</v>
      </c>
      <c r="C209" t="s">
        <v>1920</v>
      </c>
      <c r="D209" s="8" t="s">
        <v>506</v>
      </c>
      <c r="E209" s="13" t="s">
        <v>1335</v>
      </c>
      <c r="F209" s="20">
        <v>74.61</v>
      </c>
      <c r="G209" s="20">
        <v>7.49</v>
      </c>
      <c r="H209" t="s">
        <v>418</v>
      </c>
      <c r="I209" t="s">
        <v>30</v>
      </c>
      <c r="J209" s="21" t="s">
        <v>31</v>
      </c>
      <c r="K209" t="s">
        <v>1932</v>
      </c>
      <c r="L209" s="20">
        <v>34.2082397003745</v>
      </c>
      <c r="M209" s="20">
        <v>25.0936329588015</v>
      </c>
      <c r="N209" s="22">
        <v>0.733555224664974</v>
      </c>
    </row>
    <row r="210" spans="1:14">
      <c r="A210" s="1" t="s">
        <v>1918</v>
      </c>
      <c r="B210" s="13" t="s">
        <v>1919</v>
      </c>
      <c r="C210" t="s">
        <v>1920</v>
      </c>
      <c r="D210" s="8" t="s">
        <v>506</v>
      </c>
      <c r="E210" s="13" t="s">
        <v>1335</v>
      </c>
      <c r="F210" s="20">
        <v>74.61</v>
      </c>
      <c r="G210" s="20">
        <v>7.49</v>
      </c>
      <c r="H210" t="s">
        <v>418</v>
      </c>
      <c r="I210" t="s">
        <v>30</v>
      </c>
      <c r="J210" s="21" t="s">
        <v>31</v>
      </c>
      <c r="K210" t="s">
        <v>1933</v>
      </c>
      <c r="L210" s="20">
        <v>32.9963254593176</v>
      </c>
      <c r="M210" s="20">
        <v>26.2729658792651</v>
      </c>
      <c r="N210" s="22">
        <v>0.796239142193516</v>
      </c>
    </row>
    <row r="211" spans="1:14">
      <c r="A211" s="1" t="s">
        <v>1918</v>
      </c>
      <c r="B211" s="13" t="s">
        <v>1919</v>
      </c>
      <c r="C211" t="s">
        <v>1920</v>
      </c>
      <c r="D211" s="8" t="s">
        <v>506</v>
      </c>
      <c r="E211" s="13" t="s">
        <v>1335</v>
      </c>
      <c r="F211" s="20">
        <v>74.61</v>
      </c>
      <c r="G211" s="20">
        <v>7.49</v>
      </c>
      <c r="H211" t="s">
        <v>418</v>
      </c>
      <c r="I211" t="s">
        <v>30</v>
      </c>
      <c r="J211" s="21" t="s">
        <v>31</v>
      </c>
      <c r="K211" t="s">
        <v>1934</v>
      </c>
      <c r="L211" s="20">
        <v>23.8902857142857</v>
      </c>
      <c r="M211" s="20">
        <v>17.8285714285714</v>
      </c>
      <c r="N211" s="22">
        <v>0.746268656716418</v>
      </c>
    </row>
    <row r="212" spans="1:14">
      <c r="A212" s="1" t="s">
        <v>1918</v>
      </c>
      <c r="B212" s="13" t="s">
        <v>1919</v>
      </c>
      <c r="C212" t="s">
        <v>1920</v>
      </c>
      <c r="D212" s="8" t="s">
        <v>506</v>
      </c>
      <c r="E212" s="13" t="s">
        <v>1335</v>
      </c>
      <c r="F212" s="20">
        <v>74.61</v>
      </c>
      <c r="G212" s="20">
        <v>7.49</v>
      </c>
      <c r="H212" t="s">
        <v>418</v>
      </c>
      <c r="I212" t="s">
        <v>30</v>
      </c>
      <c r="J212" s="21" t="s">
        <v>31</v>
      </c>
      <c r="K212" t="s">
        <v>1935</v>
      </c>
      <c r="L212" s="20">
        <v>31.2136546184739</v>
      </c>
      <c r="M212" s="20">
        <v>25.0220883534136</v>
      </c>
      <c r="N212" s="22">
        <v>0.801639175523014</v>
      </c>
    </row>
    <row r="213" spans="1:19">
      <c r="A213" s="1" t="s">
        <v>1918</v>
      </c>
      <c r="B213" s="13" t="s">
        <v>1919</v>
      </c>
      <c r="C213" t="s">
        <v>1920</v>
      </c>
      <c r="D213" s="8" t="s">
        <v>506</v>
      </c>
      <c r="E213" s="13" t="s">
        <v>1335</v>
      </c>
      <c r="F213" s="20">
        <v>74.61</v>
      </c>
      <c r="G213" s="20">
        <v>7.49</v>
      </c>
      <c r="H213" t="s">
        <v>418</v>
      </c>
      <c r="I213" t="s">
        <v>30</v>
      </c>
      <c r="J213" s="21" t="s">
        <v>31</v>
      </c>
      <c r="K213" t="s">
        <v>1936</v>
      </c>
      <c r="L213" s="20">
        <v>34.7728</v>
      </c>
      <c r="M213" s="20">
        <v>23.64</v>
      </c>
      <c r="N213" s="22">
        <v>0.679841715363733</v>
      </c>
      <c r="R213" s="23"/>
      <c r="S213" s="23"/>
    </row>
    <row r="214" spans="1:14">
      <c r="A214" s="1" t="s">
        <v>1918</v>
      </c>
      <c r="B214" s="13" t="s">
        <v>1919</v>
      </c>
      <c r="C214" t="s">
        <v>1920</v>
      </c>
      <c r="D214" s="8" t="s">
        <v>506</v>
      </c>
      <c r="E214" s="13" t="s">
        <v>1335</v>
      </c>
      <c r="F214" s="20">
        <v>74.61</v>
      </c>
      <c r="G214" s="20">
        <v>7.49</v>
      </c>
      <c r="H214" t="s">
        <v>418</v>
      </c>
      <c r="I214" t="s">
        <v>30</v>
      </c>
      <c r="J214" s="21" t="s">
        <v>31</v>
      </c>
      <c r="K214" t="s">
        <v>1937</v>
      </c>
      <c r="L214" s="20">
        <v>37.6</v>
      </c>
      <c r="M214" s="20">
        <v>27.0503597122302</v>
      </c>
      <c r="N214" s="22">
        <v>0.719424460431655</v>
      </c>
    </row>
    <row r="215" spans="1:14">
      <c r="A215" s="1" t="s">
        <v>1918</v>
      </c>
      <c r="B215" s="13" t="s">
        <v>1919</v>
      </c>
      <c r="C215" t="s">
        <v>1920</v>
      </c>
      <c r="D215" s="8" t="s">
        <v>506</v>
      </c>
      <c r="E215" s="13" t="s">
        <v>1335</v>
      </c>
      <c r="F215" s="20">
        <v>74.61</v>
      </c>
      <c r="G215" s="20">
        <v>7.49</v>
      </c>
      <c r="H215" t="s">
        <v>418</v>
      </c>
      <c r="I215" t="s">
        <v>30</v>
      </c>
      <c r="J215" s="21" t="s">
        <v>31</v>
      </c>
      <c r="K215" t="s">
        <v>1938</v>
      </c>
      <c r="L215" s="20">
        <v>59.5016029593095</v>
      </c>
      <c r="M215" s="20">
        <v>55.6849568434032</v>
      </c>
      <c r="N215" s="22">
        <v>0.935856415187397</v>
      </c>
    </row>
    <row r="216" spans="1:14">
      <c r="A216" s="1" t="s">
        <v>1918</v>
      </c>
      <c r="B216" s="13" t="s">
        <v>1919</v>
      </c>
      <c r="C216" t="s">
        <v>1920</v>
      </c>
      <c r="D216" s="8" t="s">
        <v>506</v>
      </c>
      <c r="E216" s="13" t="s">
        <v>1335</v>
      </c>
      <c r="F216" s="20">
        <v>74.61</v>
      </c>
      <c r="G216" s="20">
        <v>7.49</v>
      </c>
      <c r="H216" t="s">
        <v>418</v>
      </c>
      <c r="I216" t="s">
        <v>30</v>
      </c>
      <c r="J216" s="21" t="s">
        <v>31</v>
      </c>
      <c r="K216" t="s">
        <v>1939</v>
      </c>
      <c r="L216" s="20">
        <v>34.0595238095238</v>
      </c>
      <c r="M216" s="20">
        <v>23.9880952380952</v>
      </c>
      <c r="N216" s="22">
        <v>0.704299196085285</v>
      </c>
    </row>
    <row r="217" spans="1:14">
      <c r="A217" s="1" t="s">
        <v>1918</v>
      </c>
      <c r="B217" s="13" t="s">
        <v>1919</v>
      </c>
      <c r="C217" t="s">
        <v>1920</v>
      </c>
      <c r="D217" s="8" t="s">
        <v>506</v>
      </c>
      <c r="E217" s="13" t="s">
        <v>1335</v>
      </c>
      <c r="F217" s="20">
        <v>74.61</v>
      </c>
      <c r="G217" s="20">
        <v>7.49</v>
      </c>
      <c r="H217" t="s">
        <v>418</v>
      </c>
      <c r="I217" t="s">
        <v>30</v>
      </c>
      <c r="J217" s="21" t="s">
        <v>31</v>
      </c>
      <c r="K217" t="s">
        <v>1940</v>
      </c>
      <c r="L217" s="20">
        <v>29.8991304347826</v>
      </c>
      <c r="M217" s="20">
        <v>22.7826086956522</v>
      </c>
      <c r="N217" s="22">
        <v>0.76198231735691</v>
      </c>
    </row>
    <row r="218" spans="1:14">
      <c r="A218" s="1" t="s">
        <v>1918</v>
      </c>
      <c r="B218" s="13" t="s">
        <v>1919</v>
      </c>
      <c r="C218" t="s">
        <v>1920</v>
      </c>
      <c r="D218" s="8" t="s">
        <v>506</v>
      </c>
      <c r="E218" s="13" t="s">
        <v>1335</v>
      </c>
      <c r="F218" s="20">
        <v>74.61</v>
      </c>
      <c r="G218" s="20">
        <v>7.49</v>
      </c>
      <c r="H218" t="s">
        <v>418</v>
      </c>
      <c r="I218" t="s">
        <v>30</v>
      </c>
      <c r="J218" s="21" t="s">
        <v>31</v>
      </c>
      <c r="K218" t="s">
        <v>1941</v>
      </c>
      <c r="L218" s="20">
        <v>37.7697383390216</v>
      </c>
      <c r="M218" s="20">
        <v>29.6484641638224</v>
      </c>
      <c r="N218" s="22">
        <v>0.784979337100445</v>
      </c>
    </row>
    <row r="219" spans="1:14">
      <c r="A219" s="1" t="s">
        <v>1918</v>
      </c>
      <c r="B219" s="13" t="s">
        <v>1919</v>
      </c>
      <c r="C219" t="s">
        <v>1920</v>
      </c>
      <c r="D219" s="8" t="s">
        <v>506</v>
      </c>
      <c r="E219" s="13" t="s">
        <v>1335</v>
      </c>
      <c r="F219" s="20">
        <v>74.61</v>
      </c>
      <c r="G219" s="20">
        <v>7.49</v>
      </c>
      <c r="H219" t="s">
        <v>418</v>
      </c>
      <c r="I219" t="s">
        <v>30</v>
      </c>
      <c r="J219" s="21" t="s">
        <v>31</v>
      </c>
      <c r="K219" t="s">
        <v>1942</v>
      </c>
      <c r="L219" s="20">
        <v>34.7023923444976</v>
      </c>
      <c r="M219" s="20">
        <v>21.0047846889952</v>
      </c>
      <c r="N219" s="22">
        <v>0.60528347672623</v>
      </c>
    </row>
    <row r="220" spans="1:14">
      <c r="A220" s="1" t="s">
        <v>1918</v>
      </c>
      <c r="B220" s="13" t="s">
        <v>1919</v>
      </c>
      <c r="C220" t="s">
        <v>1920</v>
      </c>
      <c r="D220" s="8" t="s">
        <v>506</v>
      </c>
      <c r="E220" s="13" t="s">
        <v>1335</v>
      </c>
      <c r="F220" s="20">
        <v>74.61</v>
      </c>
      <c r="G220" s="20">
        <v>7.49</v>
      </c>
      <c r="H220" t="s">
        <v>418</v>
      </c>
      <c r="I220" t="s">
        <v>30</v>
      </c>
      <c r="J220" s="21" t="s">
        <v>31</v>
      </c>
      <c r="K220" t="s">
        <v>1943</v>
      </c>
      <c r="L220" s="20">
        <v>36.1077844311377</v>
      </c>
      <c r="M220" s="20">
        <v>28.6826347305389</v>
      </c>
      <c r="N220" s="22">
        <v>0.794361525704809</v>
      </c>
    </row>
    <row r="221" spans="1:14">
      <c r="A221" s="1" t="s">
        <v>1918</v>
      </c>
      <c r="B221" s="13" t="s">
        <v>1919</v>
      </c>
      <c r="C221" t="s">
        <v>1920</v>
      </c>
      <c r="D221" s="8" t="s">
        <v>506</v>
      </c>
      <c r="E221" s="13" t="s">
        <v>1335</v>
      </c>
      <c r="F221" s="20">
        <v>74.61</v>
      </c>
      <c r="G221" s="20">
        <v>7.49</v>
      </c>
      <c r="H221" t="s">
        <v>418</v>
      </c>
      <c r="I221" t="s">
        <v>30</v>
      </c>
      <c r="J221" s="21" t="s">
        <v>31</v>
      </c>
      <c r="K221" t="s">
        <v>1944</v>
      </c>
      <c r="L221" s="20">
        <v>29.712</v>
      </c>
      <c r="M221" s="20">
        <v>22.2461538461538</v>
      </c>
      <c r="N221" s="22">
        <v>0.748726233378898</v>
      </c>
    </row>
    <row r="222" spans="1:14">
      <c r="A222" s="1" t="s">
        <v>1918</v>
      </c>
      <c r="B222" s="13" t="s">
        <v>1919</v>
      </c>
      <c r="C222" t="s">
        <v>1920</v>
      </c>
      <c r="D222" s="8" t="s">
        <v>506</v>
      </c>
      <c r="E222" s="13" t="s">
        <v>1335</v>
      </c>
      <c r="F222" s="20">
        <v>74.61</v>
      </c>
      <c r="G222" s="20">
        <v>7.49</v>
      </c>
      <c r="H222" t="s">
        <v>418</v>
      </c>
      <c r="I222" t="s">
        <v>30</v>
      </c>
      <c r="J222" s="21" t="s">
        <v>31</v>
      </c>
      <c r="K222" t="s">
        <v>1945</v>
      </c>
      <c r="L222" s="20">
        <v>24.5454545454545</v>
      </c>
      <c r="M222" s="20">
        <v>17.3376623376623</v>
      </c>
      <c r="N222" s="22">
        <v>0.706349206349207</v>
      </c>
    </row>
    <row r="223" spans="1:14">
      <c r="A223" s="1" t="s">
        <v>1918</v>
      </c>
      <c r="B223" s="13" t="s">
        <v>1919</v>
      </c>
      <c r="C223" t="s">
        <v>1920</v>
      </c>
      <c r="D223" s="8" t="s">
        <v>506</v>
      </c>
      <c r="E223" s="13" t="s">
        <v>1335</v>
      </c>
      <c r="F223" s="20">
        <v>74.61</v>
      </c>
      <c r="G223" s="20">
        <v>7.49</v>
      </c>
      <c r="H223" t="s">
        <v>418</v>
      </c>
      <c r="I223" t="s">
        <v>30</v>
      </c>
      <c r="J223" s="21" t="s">
        <v>31</v>
      </c>
      <c r="K223" t="s">
        <v>1946</v>
      </c>
      <c r="L223" s="20">
        <v>22.3227053140096</v>
      </c>
      <c r="M223" s="20">
        <v>17.0772946859902</v>
      </c>
      <c r="N223" s="22">
        <v>0.765019044321322</v>
      </c>
    </row>
    <row r="224" spans="1:14">
      <c r="A224" s="1" t="s">
        <v>1918</v>
      </c>
      <c r="B224" s="13" t="s">
        <v>1919</v>
      </c>
      <c r="C224" t="s">
        <v>1920</v>
      </c>
      <c r="D224" s="8" t="s">
        <v>506</v>
      </c>
      <c r="E224" s="13" t="s">
        <v>1335</v>
      </c>
      <c r="F224" s="20">
        <v>74.61</v>
      </c>
      <c r="G224" s="20">
        <v>7.49</v>
      </c>
      <c r="H224" t="s">
        <v>418</v>
      </c>
      <c r="I224" t="s">
        <v>30</v>
      </c>
      <c r="J224" s="21" t="s">
        <v>31</v>
      </c>
      <c r="K224" t="s">
        <v>1947</v>
      </c>
      <c r="L224" s="20">
        <v>27.0521008403361</v>
      </c>
      <c r="M224" s="20">
        <v>20.7563025210084</v>
      </c>
      <c r="N224" s="22">
        <v>0.767271371769384</v>
      </c>
    </row>
    <row r="225" spans="1:14">
      <c r="A225" s="1" t="s">
        <v>1918</v>
      </c>
      <c r="B225" s="13" t="s">
        <v>1919</v>
      </c>
      <c r="C225" t="s">
        <v>1920</v>
      </c>
      <c r="D225" s="8" t="s">
        <v>506</v>
      </c>
      <c r="E225" s="13" t="s">
        <v>1335</v>
      </c>
      <c r="F225" s="20">
        <v>74.61</v>
      </c>
      <c r="G225" s="20">
        <v>7.49</v>
      </c>
      <c r="H225" t="s">
        <v>418</v>
      </c>
      <c r="I225" t="s">
        <v>30</v>
      </c>
      <c r="J225" s="21" t="s">
        <v>31</v>
      </c>
      <c r="K225" t="s">
        <v>1948</v>
      </c>
      <c r="L225" s="20">
        <v>50.5823529411765</v>
      </c>
      <c r="M225" s="20">
        <v>47.2352941176472</v>
      </c>
      <c r="N225" s="22">
        <v>0.933829515059892</v>
      </c>
    </row>
    <row r="226" spans="1:14">
      <c r="A226" s="1" t="s">
        <v>1918</v>
      </c>
      <c r="B226" s="13" t="s">
        <v>1919</v>
      </c>
      <c r="C226" t="s">
        <v>1920</v>
      </c>
      <c r="D226" s="8" t="s">
        <v>506</v>
      </c>
      <c r="E226" s="13" t="s">
        <v>1335</v>
      </c>
      <c r="F226" s="20">
        <v>74.61</v>
      </c>
      <c r="G226" s="20">
        <v>7.49</v>
      </c>
      <c r="H226" t="s">
        <v>418</v>
      </c>
      <c r="I226" t="s">
        <v>30</v>
      </c>
      <c r="J226" s="21" t="s">
        <v>31</v>
      </c>
      <c r="K226" t="s">
        <v>1949</v>
      </c>
      <c r="L226" s="20">
        <v>37.7230088495575</v>
      </c>
      <c r="M226" s="20">
        <v>30.2223451327433</v>
      </c>
      <c r="N226" s="22">
        <v>0.801164754732915</v>
      </c>
    </row>
    <row r="227" spans="1:14">
      <c r="A227" s="1" t="s">
        <v>1918</v>
      </c>
      <c r="B227" s="13" t="s">
        <v>1919</v>
      </c>
      <c r="C227" t="s">
        <v>1920</v>
      </c>
      <c r="D227" s="8" t="s">
        <v>506</v>
      </c>
      <c r="E227" s="13" t="s">
        <v>1335</v>
      </c>
      <c r="F227" s="20">
        <v>74.61</v>
      </c>
      <c r="G227" s="20">
        <v>7.49</v>
      </c>
      <c r="H227" t="s">
        <v>418</v>
      </c>
      <c r="I227" t="s">
        <v>30</v>
      </c>
      <c r="J227" s="21" t="s">
        <v>31</v>
      </c>
      <c r="K227" t="s">
        <v>1950</v>
      </c>
      <c r="L227" s="20">
        <v>44.9618843683084</v>
      </c>
      <c r="M227" s="20">
        <v>38.8865096359743</v>
      </c>
      <c r="N227" s="22">
        <v>0.864877221724802</v>
      </c>
    </row>
    <row r="228" spans="1:14">
      <c r="A228" s="1" t="s">
        <v>1918</v>
      </c>
      <c r="B228" s="13" t="s">
        <v>1919</v>
      </c>
      <c r="C228" t="s">
        <v>1920</v>
      </c>
      <c r="D228" s="8" t="s">
        <v>506</v>
      </c>
      <c r="E228" s="13" t="s">
        <v>1335</v>
      </c>
      <c r="F228" s="20">
        <v>74.61</v>
      </c>
      <c r="G228" s="20">
        <v>7.49</v>
      </c>
      <c r="H228" t="s">
        <v>418</v>
      </c>
      <c r="I228" t="s">
        <v>30</v>
      </c>
      <c r="J228" s="21" t="s">
        <v>31</v>
      </c>
      <c r="K228" t="s">
        <v>1951</v>
      </c>
      <c r="L228" s="20">
        <v>34.584126984127</v>
      </c>
      <c r="M228" s="20">
        <v>29.1269841269841</v>
      </c>
      <c r="N228" s="22">
        <v>0.842206719295025</v>
      </c>
    </row>
    <row r="229" spans="1:14">
      <c r="A229" s="1" t="s">
        <v>1918</v>
      </c>
      <c r="B229" s="13" t="s">
        <v>1919</v>
      </c>
      <c r="C229" t="s">
        <v>1920</v>
      </c>
      <c r="D229" s="8" t="s">
        <v>506</v>
      </c>
      <c r="E229" s="13" t="s">
        <v>1335</v>
      </c>
      <c r="F229" s="20">
        <v>74.61</v>
      </c>
      <c r="G229" s="20">
        <v>7.49</v>
      </c>
      <c r="H229" t="s">
        <v>418</v>
      </c>
      <c r="I229" t="s">
        <v>30</v>
      </c>
      <c r="J229" s="21" t="s">
        <v>31</v>
      </c>
      <c r="K229" t="s">
        <v>1952</v>
      </c>
      <c r="L229" s="20">
        <v>50.5872340425532</v>
      </c>
      <c r="M229" s="20">
        <v>39.2553191489359</v>
      </c>
      <c r="N229" s="22">
        <v>0.775992597577383</v>
      </c>
    </row>
    <row r="230" spans="1:14">
      <c r="A230" s="1" t="s">
        <v>1918</v>
      </c>
      <c r="B230" s="13" t="s">
        <v>1919</v>
      </c>
      <c r="C230" t="s">
        <v>1920</v>
      </c>
      <c r="D230" s="8" t="s">
        <v>506</v>
      </c>
      <c r="E230" s="13" t="s">
        <v>1335</v>
      </c>
      <c r="F230" s="20">
        <v>74.61</v>
      </c>
      <c r="G230" s="20">
        <v>7.49</v>
      </c>
      <c r="H230" t="s">
        <v>418</v>
      </c>
      <c r="I230" t="s">
        <v>30</v>
      </c>
      <c r="J230" s="21" t="s">
        <v>31</v>
      </c>
      <c r="K230" t="s">
        <v>1953</v>
      </c>
      <c r="L230" s="20">
        <v>41.5172413793103</v>
      </c>
      <c r="M230" s="20">
        <v>34.2241379310345</v>
      </c>
      <c r="N230" s="22">
        <v>0.824335548172757</v>
      </c>
    </row>
    <row r="231" spans="1:14">
      <c r="A231" s="1" t="s">
        <v>1918</v>
      </c>
      <c r="B231" s="13" t="s">
        <v>1919</v>
      </c>
      <c r="C231" t="s">
        <v>1920</v>
      </c>
      <c r="D231" s="8" t="s">
        <v>506</v>
      </c>
      <c r="E231" s="13" t="s">
        <v>1335</v>
      </c>
      <c r="F231" s="20">
        <v>74.61</v>
      </c>
      <c r="G231" s="20">
        <v>7.49</v>
      </c>
      <c r="H231" t="s">
        <v>418</v>
      </c>
      <c r="I231" t="s">
        <v>30</v>
      </c>
      <c r="J231" s="21" t="s">
        <v>31</v>
      </c>
      <c r="K231" t="s">
        <v>1921</v>
      </c>
      <c r="L231" s="20">
        <v>24.295729764181</v>
      </c>
      <c r="M231" s="20">
        <v>20.8801784576163</v>
      </c>
      <c r="N231" s="22">
        <v>0.859417628541447</v>
      </c>
    </row>
    <row r="232" spans="1:14">
      <c r="A232" s="1" t="s">
        <v>1918</v>
      </c>
      <c r="B232" s="13" t="s">
        <v>1919</v>
      </c>
      <c r="C232" t="s">
        <v>1920</v>
      </c>
      <c r="D232" s="8" t="s">
        <v>506</v>
      </c>
      <c r="E232" s="13" t="s">
        <v>1335</v>
      </c>
      <c r="F232" s="20">
        <v>74.61</v>
      </c>
      <c r="G232" s="20">
        <v>7.49</v>
      </c>
      <c r="H232" t="s">
        <v>418</v>
      </c>
      <c r="I232" t="s">
        <v>30</v>
      </c>
      <c r="J232" s="21" t="s">
        <v>31</v>
      </c>
      <c r="K232" t="s">
        <v>1922</v>
      </c>
      <c r="L232" s="20">
        <v>22.5738562091503</v>
      </c>
      <c r="M232" s="20">
        <v>18.243137254902</v>
      </c>
      <c r="N232" s="22">
        <v>0.80815333835196</v>
      </c>
    </row>
    <row r="233" spans="1:14">
      <c r="A233" s="1" t="s">
        <v>1918</v>
      </c>
      <c r="B233" s="13" t="s">
        <v>1919</v>
      </c>
      <c r="C233" t="s">
        <v>1920</v>
      </c>
      <c r="D233" s="8" t="s">
        <v>506</v>
      </c>
      <c r="E233" s="13" t="s">
        <v>1335</v>
      </c>
      <c r="F233" s="20">
        <v>74.61</v>
      </c>
      <c r="G233" s="20">
        <v>7.49</v>
      </c>
      <c r="H233" t="s">
        <v>418</v>
      </c>
      <c r="I233" t="s">
        <v>30</v>
      </c>
      <c r="J233" s="21" t="s">
        <v>31</v>
      </c>
      <c r="K233" t="s">
        <v>1923</v>
      </c>
      <c r="L233" s="20">
        <v>14.168824940048</v>
      </c>
      <c r="M233" s="20">
        <v>10.8409272581935</v>
      </c>
      <c r="N233" s="22">
        <v>0.765125358247017</v>
      </c>
    </row>
    <row r="234" spans="1:14">
      <c r="A234" s="1" t="s">
        <v>1918</v>
      </c>
      <c r="B234" s="13" t="s">
        <v>1919</v>
      </c>
      <c r="C234" t="s">
        <v>1920</v>
      </c>
      <c r="D234" s="8" t="s">
        <v>506</v>
      </c>
      <c r="E234" s="13" t="s">
        <v>1335</v>
      </c>
      <c r="F234" s="20">
        <v>74.61</v>
      </c>
      <c r="G234" s="20">
        <v>7.49</v>
      </c>
      <c r="H234" t="s">
        <v>418</v>
      </c>
      <c r="I234" t="s">
        <v>30</v>
      </c>
      <c r="J234" s="21" t="s">
        <v>31</v>
      </c>
      <c r="K234" t="s">
        <v>1954</v>
      </c>
      <c r="L234" s="20">
        <v>26.787462082912</v>
      </c>
      <c r="M234" s="20">
        <v>23.2770475227502</v>
      </c>
      <c r="N234" s="22">
        <v>0.868953074042757</v>
      </c>
    </row>
    <row r="235" spans="1:14">
      <c r="A235" s="1" t="s">
        <v>1918</v>
      </c>
      <c r="B235" s="13" t="s">
        <v>1919</v>
      </c>
      <c r="C235" t="s">
        <v>1920</v>
      </c>
      <c r="D235" s="8" t="s">
        <v>506</v>
      </c>
      <c r="E235" s="13" t="s">
        <v>1335</v>
      </c>
      <c r="F235" s="20">
        <v>74.61</v>
      </c>
      <c r="G235" s="20">
        <v>7.49</v>
      </c>
      <c r="H235" t="s">
        <v>418</v>
      </c>
      <c r="I235" t="s">
        <v>30</v>
      </c>
      <c r="J235" s="21" t="s">
        <v>31</v>
      </c>
      <c r="K235" t="s">
        <v>1924</v>
      </c>
      <c r="L235" s="20">
        <v>29.0231454005935</v>
      </c>
      <c r="M235" s="20">
        <v>24.5697329376854</v>
      </c>
      <c r="N235" s="22">
        <v>0.846556518894158</v>
      </c>
    </row>
    <row r="236" spans="1:14">
      <c r="A236" s="1" t="s">
        <v>1918</v>
      </c>
      <c r="B236" s="13" t="s">
        <v>1919</v>
      </c>
      <c r="C236" t="s">
        <v>1920</v>
      </c>
      <c r="D236" s="8" t="s">
        <v>506</v>
      </c>
      <c r="E236" s="13" t="s">
        <v>1335</v>
      </c>
      <c r="F236" s="20">
        <v>74.61</v>
      </c>
      <c r="G236" s="20">
        <v>7.49</v>
      </c>
      <c r="H236" t="s">
        <v>418</v>
      </c>
      <c r="I236" t="s">
        <v>30</v>
      </c>
      <c r="J236" s="21" t="s">
        <v>31</v>
      </c>
      <c r="K236" t="s">
        <v>1925</v>
      </c>
      <c r="L236" s="20">
        <v>28.1422222222222</v>
      </c>
      <c r="M236" s="20">
        <v>21.1111111111111</v>
      </c>
      <c r="N236" s="22">
        <v>0.750157927984839</v>
      </c>
    </row>
    <row r="237" spans="1:14">
      <c r="A237" s="1" t="s">
        <v>1918</v>
      </c>
      <c r="B237" s="13" t="s">
        <v>1919</v>
      </c>
      <c r="C237" t="s">
        <v>1920</v>
      </c>
      <c r="D237" s="8" t="s">
        <v>506</v>
      </c>
      <c r="E237" s="13" t="s">
        <v>1335</v>
      </c>
      <c r="F237" s="20">
        <v>74.61</v>
      </c>
      <c r="G237" s="20">
        <v>7.49</v>
      </c>
      <c r="H237" t="s">
        <v>418</v>
      </c>
      <c r="I237" t="s">
        <v>30</v>
      </c>
      <c r="J237" s="21" t="s">
        <v>31</v>
      </c>
      <c r="K237" t="s">
        <v>1926</v>
      </c>
      <c r="L237" s="20">
        <v>24.5949790794979</v>
      </c>
      <c r="M237" s="20">
        <v>21.3047419804741</v>
      </c>
      <c r="N237" s="22">
        <v>0.866223220260168</v>
      </c>
    </row>
    <row r="238" spans="1:14">
      <c r="A238" s="1" t="s">
        <v>1918</v>
      </c>
      <c r="B238" s="13" t="s">
        <v>1919</v>
      </c>
      <c r="C238" t="s">
        <v>1920</v>
      </c>
      <c r="D238" s="8" t="s">
        <v>506</v>
      </c>
      <c r="E238" s="13" t="s">
        <v>1335</v>
      </c>
      <c r="F238" s="20">
        <v>74.61</v>
      </c>
      <c r="G238" s="20">
        <v>7.49</v>
      </c>
      <c r="H238" t="s">
        <v>418</v>
      </c>
      <c r="I238" t="s">
        <v>30</v>
      </c>
      <c r="J238" s="21" t="s">
        <v>31</v>
      </c>
      <c r="K238" t="s">
        <v>1927</v>
      </c>
      <c r="L238" s="20">
        <v>19.8194974874372</v>
      </c>
      <c r="M238" s="20">
        <v>16.6944723618089</v>
      </c>
      <c r="N238" s="22">
        <v>0.842325713474366</v>
      </c>
    </row>
    <row r="239" spans="1:14">
      <c r="A239" s="1" t="s">
        <v>1918</v>
      </c>
      <c r="B239" s="13" t="s">
        <v>1919</v>
      </c>
      <c r="C239" t="s">
        <v>1920</v>
      </c>
      <c r="D239" s="8" t="s">
        <v>506</v>
      </c>
      <c r="E239" s="13" t="s">
        <v>1335</v>
      </c>
      <c r="F239" s="20">
        <v>74.61</v>
      </c>
      <c r="G239" s="20">
        <v>7.49</v>
      </c>
      <c r="H239" t="s">
        <v>418</v>
      </c>
      <c r="I239" t="s">
        <v>30</v>
      </c>
      <c r="J239" s="21" t="s">
        <v>31</v>
      </c>
      <c r="K239" t="s">
        <v>1928</v>
      </c>
      <c r="L239" s="20">
        <v>21.5391585760518</v>
      </c>
      <c r="M239" s="20">
        <v>18.5651294498382</v>
      </c>
      <c r="N239" s="22">
        <v>0.861924544744276</v>
      </c>
    </row>
    <row r="240" spans="1:14">
      <c r="A240" s="1" t="s">
        <v>1918</v>
      </c>
      <c r="B240" s="13" t="s">
        <v>1919</v>
      </c>
      <c r="C240" t="s">
        <v>1920</v>
      </c>
      <c r="D240" s="8" t="s">
        <v>506</v>
      </c>
      <c r="E240" s="13" t="s">
        <v>1335</v>
      </c>
      <c r="F240" s="20">
        <v>74.61</v>
      </c>
      <c r="G240" s="20">
        <v>7.49</v>
      </c>
      <c r="H240" t="s">
        <v>418</v>
      </c>
      <c r="I240" t="s">
        <v>30</v>
      </c>
      <c r="J240" s="21" t="s">
        <v>31</v>
      </c>
      <c r="K240" t="s">
        <v>1929</v>
      </c>
      <c r="L240" s="20">
        <v>39.3232524964337</v>
      </c>
      <c r="M240" s="20">
        <v>29.8445078459343</v>
      </c>
      <c r="N240" s="22">
        <v>0.758953188031458</v>
      </c>
    </row>
    <row r="241" spans="1:14">
      <c r="A241" s="1" t="s">
        <v>1918</v>
      </c>
      <c r="B241" s="13" t="s">
        <v>1919</v>
      </c>
      <c r="C241" t="s">
        <v>1920</v>
      </c>
      <c r="D241" s="8" t="s">
        <v>506</v>
      </c>
      <c r="E241" s="13" t="s">
        <v>1335</v>
      </c>
      <c r="F241" s="20">
        <v>74.61</v>
      </c>
      <c r="G241" s="20">
        <v>7.49</v>
      </c>
      <c r="H241" t="s">
        <v>418</v>
      </c>
      <c r="I241" t="s">
        <v>30</v>
      </c>
      <c r="J241" s="21" t="s">
        <v>31</v>
      </c>
      <c r="K241" t="s">
        <v>1930</v>
      </c>
      <c r="L241" s="20">
        <v>7.27926267281106</v>
      </c>
      <c r="M241" s="20">
        <v>0.276497695852463</v>
      </c>
      <c r="N241" s="22">
        <v>0.0379842998227301</v>
      </c>
    </row>
    <row r="242" spans="1:14">
      <c r="A242" s="1" t="s">
        <v>1918</v>
      </c>
      <c r="B242" s="13" t="s">
        <v>1919</v>
      </c>
      <c r="C242" t="s">
        <v>1920</v>
      </c>
      <c r="D242" s="8" t="s">
        <v>506</v>
      </c>
      <c r="E242" s="13" t="s">
        <v>1335</v>
      </c>
      <c r="F242" s="20">
        <v>74.61</v>
      </c>
      <c r="G242" s="20">
        <v>7.49</v>
      </c>
      <c r="H242" t="s">
        <v>418</v>
      </c>
      <c r="I242" t="s">
        <v>30</v>
      </c>
      <c r="J242" s="21" t="s">
        <v>31</v>
      </c>
      <c r="K242" t="s">
        <v>1931</v>
      </c>
      <c r="L242" s="20">
        <v>11.1628318584071</v>
      </c>
      <c r="M242" s="20">
        <v>10.3097345132743</v>
      </c>
      <c r="N242" s="22">
        <v>0.923576977960991</v>
      </c>
    </row>
    <row r="243" spans="1:14">
      <c r="A243" s="1" t="s">
        <v>1918</v>
      </c>
      <c r="B243" s="13" t="s">
        <v>1919</v>
      </c>
      <c r="C243" t="s">
        <v>1920</v>
      </c>
      <c r="D243" s="8" t="s">
        <v>506</v>
      </c>
      <c r="E243" s="13" t="s">
        <v>1335</v>
      </c>
      <c r="F243" s="20">
        <v>74.61</v>
      </c>
      <c r="G243" s="20">
        <v>7.49</v>
      </c>
      <c r="H243" t="s">
        <v>418</v>
      </c>
      <c r="I243" t="s">
        <v>30</v>
      </c>
      <c r="J243" s="21" t="s">
        <v>31</v>
      </c>
      <c r="K243" t="s">
        <v>1932</v>
      </c>
      <c r="L243" s="20">
        <v>25.9411764705882</v>
      </c>
      <c r="M243" s="20">
        <v>20.6470588235294</v>
      </c>
      <c r="N243" s="22">
        <v>0.795918367346939</v>
      </c>
    </row>
    <row r="244" spans="1:14">
      <c r="A244" s="1" t="s">
        <v>1918</v>
      </c>
      <c r="B244" s="13" t="s">
        <v>1919</v>
      </c>
      <c r="C244" t="s">
        <v>1920</v>
      </c>
      <c r="D244" s="8" t="s">
        <v>506</v>
      </c>
      <c r="E244" s="13" t="s">
        <v>1335</v>
      </c>
      <c r="F244" s="20">
        <v>74.61</v>
      </c>
      <c r="G244" s="20">
        <v>7.49</v>
      </c>
      <c r="H244" t="s">
        <v>418</v>
      </c>
      <c r="I244" t="s">
        <v>30</v>
      </c>
      <c r="J244" s="21" t="s">
        <v>31</v>
      </c>
      <c r="K244" t="s">
        <v>1932</v>
      </c>
      <c r="L244" s="20">
        <v>26.5899441340782</v>
      </c>
      <c r="M244" s="20">
        <v>21.0614525139665</v>
      </c>
      <c r="N244" s="22">
        <v>0.792083368350281</v>
      </c>
    </row>
    <row r="245" spans="1:14">
      <c r="A245" s="1" t="s">
        <v>1918</v>
      </c>
      <c r="B245" s="13" t="s">
        <v>1919</v>
      </c>
      <c r="C245" t="s">
        <v>1920</v>
      </c>
      <c r="D245" s="8" t="s">
        <v>506</v>
      </c>
      <c r="E245" s="13" t="s">
        <v>1335</v>
      </c>
      <c r="F245" s="20">
        <v>74.61</v>
      </c>
      <c r="G245" s="20">
        <v>7.49</v>
      </c>
      <c r="H245" t="s">
        <v>418</v>
      </c>
      <c r="I245" t="s">
        <v>30</v>
      </c>
      <c r="J245" s="21" t="s">
        <v>31</v>
      </c>
      <c r="K245" t="s">
        <v>1933</v>
      </c>
      <c r="L245" s="20">
        <v>26.8145610278373</v>
      </c>
      <c r="M245" s="20">
        <v>18.1156316916488</v>
      </c>
      <c r="N245" s="22">
        <v>0.675589343895739</v>
      </c>
    </row>
    <row r="246" spans="1:14">
      <c r="A246" s="1" t="s">
        <v>1918</v>
      </c>
      <c r="B246" s="13" t="s">
        <v>1919</v>
      </c>
      <c r="C246" t="s">
        <v>1920</v>
      </c>
      <c r="D246" s="8" t="s">
        <v>506</v>
      </c>
      <c r="E246" s="13" t="s">
        <v>1335</v>
      </c>
      <c r="F246" s="20">
        <v>74.61</v>
      </c>
      <c r="G246" s="20">
        <v>7.49</v>
      </c>
      <c r="H246" t="s">
        <v>418</v>
      </c>
      <c r="I246" t="s">
        <v>30</v>
      </c>
      <c r="J246" s="21" t="s">
        <v>31</v>
      </c>
      <c r="K246" t="s">
        <v>1934</v>
      </c>
      <c r="L246" s="20">
        <v>8.94452214452214</v>
      </c>
      <c r="M246" s="20">
        <v>2.12121212121217</v>
      </c>
      <c r="N246" s="22">
        <v>0.237152090065678</v>
      </c>
    </row>
    <row r="247" spans="1:14">
      <c r="A247" s="1" t="s">
        <v>1918</v>
      </c>
      <c r="B247" s="13" t="s">
        <v>1919</v>
      </c>
      <c r="C247" t="s">
        <v>1920</v>
      </c>
      <c r="D247" s="8" t="s">
        <v>506</v>
      </c>
      <c r="E247" s="13" t="s">
        <v>1335</v>
      </c>
      <c r="F247" s="20">
        <v>74.61</v>
      </c>
      <c r="G247" s="20">
        <v>7.49</v>
      </c>
      <c r="H247" t="s">
        <v>418</v>
      </c>
      <c r="I247" t="s">
        <v>30</v>
      </c>
      <c r="J247" s="21" t="s">
        <v>31</v>
      </c>
      <c r="K247" t="s">
        <v>1935</v>
      </c>
      <c r="L247" s="20">
        <v>9.99341563786009</v>
      </c>
      <c r="M247" s="20">
        <v>13.4156378600823</v>
      </c>
      <c r="N247" s="22">
        <v>1.34244770219074</v>
      </c>
    </row>
    <row r="248" spans="1:14">
      <c r="A248" s="1" t="s">
        <v>1918</v>
      </c>
      <c r="B248" s="13" t="s">
        <v>1919</v>
      </c>
      <c r="C248" t="s">
        <v>1920</v>
      </c>
      <c r="D248" s="8" t="s">
        <v>506</v>
      </c>
      <c r="E248" s="13" t="s">
        <v>1335</v>
      </c>
      <c r="F248" s="20">
        <v>74.61</v>
      </c>
      <c r="G248" s="20">
        <v>7.49</v>
      </c>
      <c r="H248" t="s">
        <v>418</v>
      </c>
      <c r="I248" t="s">
        <v>30</v>
      </c>
      <c r="J248" s="21" t="s">
        <v>31</v>
      </c>
      <c r="K248" t="s">
        <v>1936</v>
      </c>
      <c r="L248" s="20">
        <v>25.0348894348894</v>
      </c>
      <c r="M248" s="20">
        <v>17.2481572481574</v>
      </c>
      <c r="N248" s="22">
        <v>0.688964786244264</v>
      </c>
    </row>
    <row r="249" spans="1:14">
      <c r="A249" s="1" t="s">
        <v>1918</v>
      </c>
      <c r="B249" s="13" t="s">
        <v>1919</v>
      </c>
      <c r="C249" t="s">
        <v>1920</v>
      </c>
      <c r="D249" s="8" t="s">
        <v>506</v>
      </c>
      <c r="E249" s="13" t="s">
        <v>1335</v>
      </c>
      <c r="F249" s="20">
        <v>74.61</v>
      </c>
      <c r="G249" s="20">
        <v>7.49</v>
      </c>
      <c r="H249" t="s">
        <v>418</v>
      </c>
      <c r="I249" t="s">
        <v>30</v>
      </c>
      <c r="J249" s="21" t="s">
        <v>31</v>
      </c>
      <c r="K249" t="s">
        <v>1937</v>
      </c>
      <c r="L249" s="20">
        <v>23.3311827956989</v>
      </c>
      <c r="M249" s="20">
        <v>10.6989247311828</v>
      </c>
      <c r="N249" s="22">
        <v>0.458567609917965</v>
      </c>
    </row>
    <row r="250" spans="1:14">
      <c r="A250" s="1" t="s">
        <v>1918</v>
      </c>
      <c r="B250" s="13" t="s">
        <v>1919</v>
      </c>
      <c r="C250" t="s">
        <v>1920</v>
      </c>
      <c r="D250" s="8" t="s">
        <v>506</v>
      </c>
      <c r="E250" s="13" t="s">
        <v>1335</v>
      </c>
      <c r="F250" s="20">
        <v>74.61</v>
      </c>
      <c r="G250" s="20">
        <v>7.49</v>
      </c>
      <c r="H250" t="s">
        <v>418</v>
      </c>
      <c r="I250" t="s">
        <v>30</v>
      </c>
      <c r="J250" s="21" t="s">
        <v>31</v>
      </c>
      <c r="K250" t="s">
        <v>1938</v>
      </c>
      <c r="L250" s="20">
        <v>23.8584564860427</v>
      </c>
      <c r="M250" s="20">
        <v>20.2307060755336</v>
      </c>
      <c r="N250" s="22">
        <v>0.847946977935</v>
      </c>
    </row>
    <row r="251" spans="1:14">
      <c r="A251" s="1" t="s">
        <v>1918</v>
      </c>
      <c r="B251" s="13" t="s">
        <v>1919</v>
      </c>
      <c r="C251" t="s">
        <v>1920</v>
      </c>
      <c r="D251" s="8" t="s">
        <v>506</v>
      </c>
      <c r="E251" s="13" t="s">
        <v>1335</v>
      </c>
      <c r="F251" s="20">
        <v>74.61</v>
      </c>
      <c r="G251" s="20">
        <v>7.49</v>
      </c>
      <c r="H251" t="s">
        <v>418</v>
      </c>
      <c r="I251" t="s">
        <v>30</v>
      </c>
      <c r="J251" s="21" t="s">
        <v>31</v>
      </c>
      <c r="K251" t="s">
        <v>1939</v>
      </c>
      <c r="L251" s="20">
        <v>21.4612377850163</v>
      </c>
      <c r="M251" s="20">
        <v>15.9283387622149</v>
      </c>
      <c r="N251" s="22">
        <v>0.742191057280753</v>
      </c>
    </row>
    <row r="252" spans="1:14">
      <c r="A252" s="1" t="s">
        <v>1918</v>
      </c>
      <c r="B252" s="13" t="s">
        <v>1919</v>
      </c>
      <c r="C252" t="s">
        <v>1920</v>
      </c>
      <c r="D252" s="8" t="s">
        <v>506</v>
      </c>
      <c r="E252" s="13" t="s">
        <v>1335</v>
      </c>
      <c r="F252" s="20">
        <v>74.61</v>
      </c>
      <c r="G252" s="20">
        <v>7.49</v>
      </c>
      <c r="H252" t="s">
        <v>418</v>
      </c>
      <c r="I252" t="s">
        <v>30</v>
      </c>
      <c r="J252" s="21" t="s">
        <v>31</v>
      </c>
      <c r="K252" t="s">
        <v>1940</v>
      </c>
      <c r="L252" s="20">
        <v>17.4680327868853</v>
      </c>
      <c r="M252" s="20">
        <v>9.016393442623</v>
      </c>
      <c r="N252" s="22">
        <v>0.516165360611893</v>
      </c>
    </row>
    <row r="253" spans="1:14">
      <c r="A253" s="1" t="s">
        <v>1918</v>
      </c>
      <c r="B253" s="13" t="s">
        <v>1919</v>
      </c>
      <c r="C253" t="s">
        <v>1920</v>
      </c>
      <c r="D253" s="8" t="s">
        <v>506</v>
      </c>
      <c r="E253" s="13" t="s">
        <v>1335</v>
      </c>
      <c r="F253" s="20">
        <v>74.61</v>
      </c>
      <c r="G253" s="20">
        <v>7.49</v>
      </c>
      <c r="H253" t="s">
        <v>418</v>
      </c>
      <c r="I253" t="s">
        <v>30</v>
      </c>
      <c r="J253" s="21" t="s">
        <v>31</v>
      </c>
      <c r="K253" t="s">
        <v>1941</v>
      </c>
      <c r="L253" s="20">
        <v>33.27</v>
      </c>
      <c r="M253" s="20">
        <v>26.1749999999999</v>
      </c>
      <c r="N253" s="22">
        <v>0.786744815148781</v>
      </c>
    </row>
    <row r="254" spans="1:14">
      <c r="A254" s="1" t="s">
        <v>1918</v>
      </c>
      <c r="B254" s="13" t="s">
        <v>1919</v>
      </c>
      <c r="C254" t="s">
        <v>1920</v>
      </c>
      <c r="D254" s="8" t="s">
        <v>506</v>
      </c>
      <c r="E254" s="13" t="s">
        <v>1335</v>
      </c>
      <c r="F254" s="20">
        <v>74.61</v>
      </c>
      <c r="G254" s="20">
        <v>7.49</v>
      </c>
      <c r="H254" t="s">
        <v>418</v>
      </c>
      <c r="I254" t="s">
        <v>30</v>
      </c>
      <c r="J254" s="21" t="s">
        <v>31</v>
      </c>
      <c r="K254" t="s">
        <v>1942</v>
      </c>
      <c r="L254" s="20">
        <v>25.1815028901734</v>
      </c>
      <c r="M254" s="20">
        <v>13.3140655105974</v>
      </c>
      <c r="N254" s="22">
        <v>0.528724022893525</v>
      </c>
    </row>
    <row r="255" spans="1:14">
      <c r="A255" s="1" t="s">
        <v>1918</v>
      </c>
      <c r="B255" s="13" t="s">
        <v>1919</v>
      </c>
      <c r="C255" t="s">
        <v>1920</v>
      </c>
      <c r="D255" s="8" t="s">
        <v>506</v>
      </c>
      <c r="E255" s="13" t="s">
        <v>1335</v>
      </c>
      <c r="F255" s="20">
        <v>74.61</v>
      </c>
      <c r="G255" s="20">
        <v>7.49</v>
      </c>
      <c r="H255" t="s">
        <v>418</v>
      </c>
      <c r="I255" t="s">
        <v>30</v>
      </c>
      <c r="J255" s="21" t="s">
        <v>31</v>
      </c>
      <c r="K255" t="s">
        <v>1943</v>
      </c>
      <c r="L255" s="20">
        <v>9.62160583941605</v>
      </c>
      <c r="M255" s="20">
        <v>3.15328467153284</v>
      </c>
      <c r="N255" s="22">
        <v>0.327729562420343</v>
      </c>
    </row>
    <row r="256" spans="1:14">
      <c r="A256" s="1" t="s">
        <v>1918</v>
      </c>
      <c r="B256" s="13" t="s">
        <v>1919</v>
      </c>
      <c r="C256" t="s">
        <v>1920</v>
      </c>
      <c r="D256" s="8" t="s">
        <v>506</v>
      </c>
      <c r="E256" s="13" t="s">
        <v>1335</v>
      </c>
      <c r="F256" s="20">
        <v>74.61</v>
      </c>
      <c r="G256" s="20">
        <v>7.49</v>
      </c>
      <c r="H256" t="s">
        <v>418</v>
      </c>
      <c r="I256" t="s">
        <v>30</v>
      </c>
      <c r="J256" s="21" t="s">
        <v>31</v>
      </c>
      <c r="K256" t="s">
        <v>1944</v>
      </c>
      <c r="L256" s="20">
        <v>10.5543209876543</v>
      </c>
      <c r="M256" s="20">
        <v>2.99382716049381</v>
      </c>
      <c r="N256" s="22">
        <v>0.283658907474557</v>
      </c>
    </row>
    <row r="257" spans="1:14">
      <c r="A257" s="1" t="s">
        <v>1918</v>
      </c>
      <c r="B257" s="13" t="s">
        <v>1919</v>
      </c>
      <c r="C257" t="s">
        <v>1920</v>
      </c>
      <c r="D257" s="8" t="s">
        <v>506</v>
      </c>
      <c r="E257" s="13" t="s">
        <v>1335</v>
      </c>
      <c r="F257" s="20">
        <v>74.61</v>
      </c>
      <c r="G257" s="20">
        <v>7.49</v>
      </c>
      <c r="H257" t="s">
        <v>418</v>
      </c>
      <c r="I257" t="s">
        <v>30</v>
      </c>
      <c r="J257" s="21" t="s">
        <v>31</v>
      </c>
      <c r="K257" t="s">
        <v>1946</v>
      </c>
      <c r="L257" s="20">
        <v>10.8596858638743</v>
      </c>
      <c r="M257" s="20">
        <v>10.0523560209424</v>
      </c>
      <c r="N257" s="22">
        <v>0.925658085044836</v>
      </c>
    </row>
    <row r="258" spans="1:14">
      <c r="A258" s="1" t="s">
        <v>1918</v>
      </c>
      <c r="B258" s="13" t="s">
        <v>1919</v>
      </c>
      <c r="C258" t="s">
        <v>1920</v>
      </c>
      <c r="D258" s="8" t="s">
        <v>506</v>
      </c>
      <c r="E258" s="13" t="s">
        <v>1335</v>
      </c>
      <c r="F258" s="20">
        <v>74.61</v>
      </c>
      <c r="G258" s="20">
        <v>7.49</v>
      </c>
      <c r="H258" t="s">
        <v>418</v>
      </c>
      <c r="I258" t="s">
        <v>30</v>
      </c>
      <c r="J258" s="21" t="s">
        <v>31</v>
      </c>
      <c r="K258" t="s">
        <v>1947</v>
      </c>
      <c r="L258" s="20">
        <v>10.7807692307692</v>
      </c>
      <c r="M258" s="20">
        <v>3.65384615384616</v>
      </c>
      <c r="N258" s="22">
        <v>0.338922582946843</v>
      </c>
    </row>
    <row r="259" spans="1:14">
      <c r="A259" s="1" t="s">
        <v>1918</v>
      </c>
      <c r="B259" s="13" t="s">
        <v>1919</v>
      </c>
      <c r="C259" t="s">
        <v>1920</v>
      </c>
      <c r="D259" s="8" t="s">
        <v>506</v>
      </c>
      <c r="E259" s="13" t="s">
        <v>1335</v>
      </c>
      <c r="F259" s="20">
        <v>74.61</v>
      </c>
      <c r="G259" s="20">
        <v>7.49</v>
      </c>
      <c r="H259" t="s">
        <v>418</v>
      </c>
      <c r="I259" t="s">
        <v>30</v>
      </c>
      <c r="J259" s="21" t="s">
        <v>31</v>
      </c>
      <c r="K259" t="s">
        <v>1948</v>
      </c>
      <c r="L259" s="20">
        <v>38.9260042283298</v>
      </c>
      <c r="M259" s="20">
        <v>30.8033826638479</v>
      </c>
      <c r="N259" s="22">
        <v>0.791331740169457</v>
      </c>
    </row>
    <row r="260" spans="1:14">
      <c r="A260" s="1" t="s">
        <v>1918</v>
      </c>
      <c r="B260" s="13" t="s">
        <v>1919</v>
      </c>
      <c r="C260" t="s">
        <v>1920</v>
      </c>
      <c r="D260" s="8" t="s">
        <v>506</v>
      </c>
      <c r="E260" s="13" t="s">
        <v>1335</v>
      </c>
      <c r="F260" s="20">
        <v>74.61</v>
      </c>
      <c r="G260" s="20">
        <v>7.49</v>
      </c>
      <c r="H260" t="s">
        <v>418</v>
      </c>
      <c r="I260" t="s">
        <v>30</v>
      </c>
      <c r="J260" s="21" t="s">
        <v>31</v>
      </c>
      <c r="K260" t="s">
        <v>1950</v>
      </c>
      <c r="L260" s="20">
        <v>43.0614525139665</v>
      </c>
      <c r="M260" s="20">
        <v>38.4078212290503</v>
      </c>
      <c r="N260" s="22">
        <v>0.89193046185781</v>
      </c>
    </row>
    <row r="261" spans="1:14">
      <c r="A261" s="1" t="s">
        <v>1918</v>
      </c>
      <c r="B261" s="13" t="s">
        <v>1919</v>
      </c>
      <c r="C261" t="s">
        <v>1920</v>
      </c>
      <c r="D261" s="8" t="s">
        <v>506</v>
      </c>
      <c r="E261" s="13" t="s">
        <v>1335</v>
      </c>
      <c r="F261" s="20">
        <v>74.61</v>
      </c>
      <c r="G261" s="20">
        <v>7.49</v>
      </c>
      <c r="H261" t="s">
        <v>418</v>
      </c>
      <c r="I261" t="s">
        <v>30</v>
      </c>
      <c r="J261" s="21" t="s">
        <v>31</v>
      </c>
      <c r="K261" t="s">
        <v>1951</v>
      </c>
      <c r="L261" s="20">
        <v>21.9585185185185</v>
      </c>
      <c r="M261" s="20">
        <v>20.0740740740741</v>
      </c>
      <c r="N261" s="22">
        <v>0.914181621913372</v>
      </c>
    </row>
    <row r="262" spans="1:14">
      <c r="A262" s="1" t="s">
        <v>1918</v>
      </c>
      <c r="B262" s="13" t="s">
        <v>1919</v>
      </c>
      <c r="C262" t="s">
        <v>1920</v>
      </c>
      <c r="D262" s="8" t="s">
        <v>506</v>
      </c>
      <c r="E262" s="13" t="s">
        <v>1335</v>
      </c>
      <c r="F262" s="20">
        <v>74.61</v>
      </c>
      <c r="G262" s="20">
        <v>7.49</v>
      </c>
      <c r="H262" t="s">
        <v>418</v>
      </c>
      <c r="I262" t="s">
        <v>30</v>
      </c>
      <c r="J262" s="21" t="s">
        <v>31</v>
      </c>
      <c r="K262" t="s">
        <v>1952</v>
      </c>
      <c r="L262" s="20">
        <v>29.9085714285714</v>
      </c>
      <c r="M262" s="20">
        <v>20.5306122448979</v>
      </c>
      <c r="N262" s="22">
        <v>0.686445766690318</v>
      </c>
    </row>
    <row r="263" spans="1:14">
      <c r="A263" s="1" t="s">
        <v>1918</v>
      </c>
      <c r="B263" s="13" t="s">
        <v>1919</v>
      </c>
      <c r="C263" t="s">
        <v>1920</v>
      </c>
      <c r="D263" s="8" t="s">
        <v>506</v>
      </c>
      <c r="E263" s="13" t="s">
        <v>1335</v>
      </c>
      <c r="F263" s="20">
        <v>74.61</v>
      </c>
      <c r="G263" s="20">
        <v>7.49</v>
      </c>
      <c r="H263" t="s">
        <v>418</v>
      </c>
      <c r="I263" t="s">
        <v>30</v>
      </c>
      <c r="J263" s="21" t="s">
        <v>31</v>
      </c>
      <c r="K263" t="s">
        <v>1953</v>
      </c>
      <c r="L263" s="20">
        <v>51.984496124031</v>
      </c>
      <c r="M263" s="20">
        <v>39.6899224806202</v>
      </c>
      <c r="N263" s="22">
        <v>0.763495377274083</v>
      </c>
    </row>
    <row r="264" spans="1:14">
      <c r="A264" s="1" t="s">
        <v>1918</v>
      </c>
      <c r="B264" s="13" t="s">
        <v>1919</v>
      </c>
      <c r="C264" t="s">
        <v>1920</v>
      </c>
      <c r="D264" s="8" t="s">
        <v>506</v>
      </c>
      <c r="E264" s="13" t="s">
        <v>1335</v>
      </c>
      <c r="F264" s="20">
        <v>74.61</v>
      </c>
      <c r="G264" s="20">
        <v>7.49</v>
      </c>
      <c r="H264" t="s">
        <v>418</v>
      </c>
      <c r="I264" t="s">
        <v>30</v>
      </c>
      <c r="J264" s="21" t="s">
        <v>31</v>
      </c>
      <c r="K264" t="s">
        <v>1921</v>
      </c>
      <c r="L264" s="20">
        <v>19.1270611057226</v>
      </c>
      <c r="M264" s="20">
        <v>15.733268671193</v>
      </c>
      <c r="N264" s="22">
        <v>0.822565922920889</v>
      </c>
    </row>
    <row r="265" spans="1:14">
      <c r="A265" s="1" t="s">
        <v>1918</v>
      </c>
      <c r="B265" s="13" t="s">
        <v>1919</v>
      </c>
      <c r="C265" t="s">
        <v>1920</v>
      </c>
      <c r="D265" s="8" t="s">
        <v>506</v>
      </c>
      <c r="E265" s="13" t="s">
        <v>1335</v>
      </c>
      <c r="F265" s="20">
        <v>74.61</v>
      </c>
      <c r="G265" s="20">
        <v>7.49</v>
      </c>
      <c r="H265" t="s">
        <v>418</v>
      </c>
      <c r="I265" t="s">
        <v>30</v>
      </c>
      <c r="J265" s="21" t="s">
        <v>31</v>
      </c>
      <c r="K265" t="s">
        <v>1922</v>
      </c>
      <c r="L265" s="20">
        <v>17.0768421052632</v>
      </c>
      <c r="M265" s="20">
        <v>13.3157894736843</v>
      </c>
      <c r="N265" s="22">
        <v>0.779757134931891</v>
      </c>
    </row>
    <row r="266" spans="1:14">
      <c r="A266" s="1" t="s">
        <v>1918</v>
      </c>
      <c r="B266" s="13" t="s">
        <v>1919</v>
      </c>
      <c r="C266" t="s">
        <v>1920</v>
      </c>
      <c r="D266" s="8" t="s">
        <v>506</v>
      </c>
      <c r="E266" s="13" t="s">
        <v>1335</v>
      </c>
      <c r="F266" s="20">
        <v>74.61</v>
      </c>
      <c r="G266" s="20">
        <v>7.49</v>
      </c>
      <c r="H266" t="s">
        <v>418</v>
      </c>
      <c r="I266" t="s">
        <v>30</v>
      </c>
      <c r="J266" s="21" t="s">
        <v>31</v>
      </c>
      <c r="K266" t="s">
        <v>1923</v>
      </c>
      <c r="L266" s="20">
        <v>7.86798418972331</v>
      </c>
      <c r="M266" s="20">
        <v>8.83399209486166</v>
      </c>
      <c r="N266" s="22">
        <v>1.12277705214508</v>
      </c>
    </row>
    <row r="267" spans="1:14">
      <c r="A267" s="1" t="s">
        <v>1918</v>
      </c>
      <c r="B267" s="13" t="s">
        <v>1919</v>
      </c>
      <c r="C267" t="s">
        <v>1920</v>
      </c>
      <c r="D267" s="8" t="s">
        <v>506</v>
      </c>
      <c r="E267" s="13" t="s">
        <v>1335</v>
      </c>
      <c r="F267" s="20">
        <v>74.61</v>
      </c>
      <c r="G267" s="20">
        <v>7.49</v>
      </c>
      <c r="H267" t="s">
        <v>418</v>
      </c>
      <c r="I267" t="s">
        <v>30</v>
      </c>
      <c r="J267" s="21" t="s">
        <v>31</v>
      </c>
      <c r="K267" t="s">
        <v>1954</v>
      </c>
      <c r="L267" s="20">
        <v>17.1472457627119</v>
      </c>
      <c r="M267" s="20">
        <v>15.2542372881355</v>
      </c>
      <c r="N267" s="22">
        <v>0.88960276765305</v>
      </c>
    </row>
    <row r="268" spans="1:14">
      <c r="A268" s="1" t="s">
        <v>1918</v>
      </c>
      <c r="B268" s="13" t="s">
        <v>1919</v>
      </c>
      <c r="C268" t="s">
        <v>1920</v>
      </c>
      <c r="D268" s="8" t="s">
        <v>506</v>
      </c>
      <c r="E268" s="13" t="s">
        <v>1335</v>
      </c>
      <c r="F268" s="20">
        <v>74.61</v>
      </c>
      <c r="G268" s="20">
        <v>7.49</v>
      </c>
      <c r="H268" t="s">
        <v>418</v>
      </c>
      <c r="I268" t="s">
        <v>30</v>
      </c>
      <c r="J268" s="21" t="s">
        <v>31</v>
      </c>
      <c r="K268" t="s">
        <v>1924</v>
      </c>
      <c r="L268" s="20">
        <v>8.66474820143885</v>
      </c>
      <c r="M268" s="20">
        <v>8.46522781774563</v>
      </c>
      <c r="N268" s="22">
        <v>0.976973320048689</v>
      </c>
    </row>
    <row r="269" spans="1:14">
      <c r="A269" s="1" t="s">
        <v>1918</v>
      </c>
      <c r="B269" s="13" t="s">
        <v>1919</v>
      </c>
      <c r="C269" t="s">
        <v>1920</v>
      </c>
      <c r="D269" s="8" t="s">
        <v>506</v>
      </c>
      <c r="E269" s="13" t="s">
        <v>1335</v>
      </c>
      <c r="F269" s="20">
        <v>74.61</v>
      </c>
      <c r="G269" s="20">
        <v>7.49</v>
      </c>
      <c r="H269" t="s">
        <v>418</v>
      </c>
      <c r="I269" t="s">
        <v>30</v>
      </c>
      <c r="J269" s="21" t="s">
        <v>31</v>
      </c>
      <c r="K269" t="s">
        <v>1926</v>
      </c>
      <c r="L269" s="20">
        <v>11.7709946848899</v>
      </c>
      <c r="M269" s="20">
        <v>9.3249810174639</v>
      </c>
      <c r="N269" s="22">
        <v>0.792199917432137</v>
      </c>
    </row>
    <row r="270" spans="1:14">
      <c r="A270" s="1" t="s">
        <v>1918</v>
      </c>
      <c r="B270" s="13" t="s">
        <v>1919</v>
      </c>
      <c r="C270" t="s">
        <v>1920</v>
      </c>
      <c r="D270" s="8" t="s">
        <v>506</v>
      </c>
      <c r="E270" s="13" t="s">
        <v>1335</v>
      </c>
      <c r="F270" s="20">
        <v>74.61</v>
      </c>
      <c r="G270" s="20">
        <v>7.49</v>
      </c>
      <c r="H270" t="s">
        <v>418</v>
      </c>
      <c r="I270" t="s">
        <v>30</v>
      </c>
      <c r="J270" s="21" t="s">
        <v>31</v>
      </c>
      <c r="K270" t="s">
        <v>1927</v>
      </c>
      <c r="L270" s="20">
        <v>11.2912951167728</v>
      </c>
      <c r="M270" s="20">
        <v>8.9925690021231</v>
      </c>
      <c r="N270" s="22">
        <v>0.796416080628779</v>
      </c>
    </row>
    <row r="271" spans="1:14">
      <c r="A271" s="1" t="s">
        <v>1918</v>
      </c>
      <c r="B271" s="13" t="s">
        <v>1919</v>
      </c>
      <c r="C271" t="s">
        <v>1920</v>
      </c>
      <c r="D271" s="8" t="s">
        <v>506</v>
      </c>
      <c r="E271" s="13" t="s">
        <v>1335</v>
      </c>
      <c r="F271" s="20">
        <v>74.61</v>
      </c>
      <c r="G271" s="20">
        <v>7.49</v>
      </c>
      <c r="H271" t="s">
        <v>418</v>
      </c>
      <c r="I271" t="s">
        <v>30</v>
      </c>
      <c r="J271" s="21" t="s">
        <v>31</v>
      </c>
      <c r="K271" t="s">
        <v>1928</v>
      </c>
      <c r="L271" s="20">
        <v>20.2186335403727</v>
      </c>
      <c r="M271" s="20">
        <v>17.4844720496896</v>
      </c>
      <c r="N271" s="22">
        <v>0.864770213811752</v>
      </c>
    </row>
    <row r="272" spans="1:14">
      <c r="A272" s="1" t="s">
        <v>1918</v>
      </c>
      <c r="B272" s="13" t="s">
        <v>1919</v>
      </c>
      <c r="C272" t="s">
        <v>1920</v>
      </c>
      <c r="D272" s="8" t="s">
        <v>506</v>
      </c>
      <c r="E272" s="13" t="s">
        <v>1335</v>
      </c>
      <c r="F272" s="20">
        <v>74.61</v>
      </c>
      <c r="G272" s="20">
        <v>7.49</v>
      </c>
      <c r="H272" t="s">
        <v>418</v>
      </c>
      <c r="I272" t="s">
        <v>30</v>
      </c>
      <c r="J272" s="21" t="s">
        <v>31</v>
      </c>
      <c r="K272" t="s">
        <v>1932</v>
      </c>
      <c r="L272" s="20">
        <v>12.5655445544554</v>
      </c>
      <c r="M272" s="20">
        <v>12.9306930693068</v>
      </c>
      <c r="N272" s="22">
        <v>1.02905950579929</v>
      </c>
    </row>
    <row r="273" spans="1:14">
      <c r="A273" s="1" t="s">
        <v>1918</v>
      </c>
      <c r="B273" s="13" t="s">
        <v>1919</v>
      </c>
      <c r="C273" t="s">
        <v>1920</v>
      </c>
      <c r="D273" s="8" t="s">
        <v>506</v>
      </c>
      <c r="E273" s="13" t="s">
        <v>1335</v>
      </c>
      <c r="F273" s="20">
        <v>74.61</v>
      </c>
      <c r="G273" s="20">
        <v>7.49</v>
      </c>
      <c r="H273" t="s">
        <v>418</v>
      </c>
      <c r="I273" t="s">
        <v>30</v>
      </c>
      <c r="J273" s="21" t="s">
        <v>31</v>
      </c>
      <c r="K273" t="s">
        <v>1933</v>
      </c>
      <c r="L273" s="20">
        <v>19.3595463137996</v>
      </c>
      <c r="M273" s="20">
        <v>17.8638941398866</v>
      </c>
      <c r="N273" s="22">
        <v>0.922743428504473</v>
      </c>
    </row>
    <row r="274" spans="1:14">
      <c r="A274" s="1" t="s">
        <v>1918</v>
      </c>
      <c r="B274" s="13" t="s">
        <v>1919</v>
      </c>
      <c r="C274" t="s">
        <v>1920</v>
      </c>
      <c r="D274" s="8" t="s">
        <v>506</v>
      </c>
      <c r="E274" s="13" t="s">
        <v>1335</v>
      </c>
      <c r="F274" s="20">
        <v>74.61</v>
      </c>
      <c r="G274" s="20">
        <v>7.49</v>
      </c>
      <c r="H274" t="s">
        <v>418</v>
      </c>
      <c r="I274" t="s">
        <v>30</v>
      </c>
      <c r="J274" s="21" t="s">
        <v>31</v>
      </c>
      <c r="K274" t="s">
        <v>1936</v>
      </c>
      <c r="L274" s="20">
        <v>15.4891687657431</v>
      </c>
      <c r="M274" s="20">
        <v>7.80856423173804</v>
      </c>
      <c r="N274" s="22">
        <v>0.504130618617056</v>
      </c>
    </row>
    <row r="275" spans="1:14">
      <c r="A275" s="1" t="s">
        <v>1918</v>
      </c>
      <c r="B275" s="13" t="s">
        <v>1919</v>
      </c>
      <c r="C275" t="s">
        <v>1920</v>
      </c>
      <c r="D275" s="8" t="s">
        <v>506</v>
      </c>
      <c r="E275" s="13" t="s">
        <v>1335</v>
      </c>
      <c r="F275" s="20">
        <v>74.61</v>
      </c>
      <c r="G275" s="20">
        <v>7.49</v>
      </c>
      <c r="H275" t="s">
        <v>418</v>
      </c>
      <c r="I275" t="s">
        <v>30</v>
      </c>
      <c r="J275" s="21" t="s">
        <v>31</v>
      </c>
      <c r="K275" t="s">
        <v>1937</v>
      </c>
      <c r="L275" s="20">
        <v>14.8853503184713</v>
      </c>
      <c r="M275" s="20">
        <v>18.4394904458597</v>
      </c>
      <c r="N275" s="22">
        <v>1.23876765083439</v>
      </c>
    </row>
    <row r="276" spans="1:14">
      <c r="A276" s="1" t="s">
        <v>1918</v>
      </c>
      <c r="B276" s="13" t="s">
        <v>1919</v>
      </c>
      <c r="C276" t="s">
        <v>1920</v>
      </c>
      <c r="D276" s="8" t="s">
        <v>506</v>
      </c>
      <c r="E276" s="13" t="s">
        <v>1335</v>
      </c>
      <c r="F276" s="20">
        <v>74.61</v>
      </c>
      <c r="G276" s="20">
        <v>7.49</v>
      </c>
      <c r="H276" t="s">
        <v>418</v>
      </c>
      <c r="I276" t="s">
        <v>30</v>
      </c>
      <c r="J276" s="21" t="s">
        <v>31</v>
      </c>
      <c r="K276" t="s">
        <v>1938</v>
      </c>
      <c r="L276" s="20">
        <v>25.28</v>
      </c>
      <c r="M276" s="20">
        <v>21.1546391752577</v>
      </c>
      <c r="N276" s="22">
        <v>0.836813258514942</v>
      </c>
    </row>
    <row r="277" spans="1:14">
      <c r="A277" s="1" t="s">
        <v>1918</v>
      </c>
      <c r="B277" s="13" t="s">
        <v>1919</v>
      </c>
      <c r="C277" t="s">
        <v>1920</v>
      </c>
      <c r="D277" s="8" t="s">
        <v>506</v>
      </c>
      <c r="E277" s="13" t="s">
        <v>1335</v>
      </c>
      <c r="F277" s="20">
        <v>74.61</v>
      </c>
      <c r="G277" s="20">
        <v>7.49</v>
      </c>
      <c r="H277" t="s">
        <v>418</v>
      </c>
      <c r="I277" t="s">
        <v>30</v>
      </c>
      <c r="J277" s="21" t="s">
        <v>31</v>
      </c>
      <c r="K277" t="s">
        <v>1939</v>
      </c>
      <c r="L277" s="20">
        <v>10.2969325153374</v>
      </c>
      <c r="M277" s="20">
        <v>8.58895705521472</v>
      </c>
      <c r="N277" s="22">
        <v>0.834127740705434</v>
      </c>
    </row>
    <row r="278" spans="1:14">
      <c r="A278" s="1" t="s">
        <v>1918</v>
      </c>
      <c r="B278" s="13" t="s">
        <v>1919</v>
      </c>
      <c r="C278" t="s">
        <v>1920</v>
      </c>
      <c r="D278" s="8" t="s">
        <v>506</v>
      </c>
      <c r="E278" s="13" t="s">
        <v>1335</v>
      </c>
      <c r="F278" s="20">
        <v>74.61</v>
      </c>
      <c r="G278" s="20">
        <v>7.49</v>
      </c>
      <c r="H278" t="s">
        <v>418</v>
      </c>
      <c r="I278" t="s">
        <v>30</v>
      </c>
      <c r="J278" s="21" t="s">
        <v>31</v>
      </c>
      <c r="K278" t="s">
        <v>1943</v>
      </c>
      <c r="L278" s="20">
        <v>26.4095890410959</v>
      </c>
      <c r="M278" s="20">
        <v>20.3424657534247</v>
      </c>
      <c r="N278" s="22">
        <v>0.77026816743607</v>
      </c>
    </row>
    <row r="279" spans="1:14">
      <c r="A279" s="1" t="s">
        <v>1918</v>
      </c>
      <c r="B279" s="13" t="s">
        <v>1919</v>
      </c>
      <c r="C279" t="s">
        <v>1920</v>
      </c>
      <c r="D279" s="8" t="s">
        <v>506</v>
      </c>
      <c r="E279" s="13" t="s">
        <v>1335</v>
      </c>
      <c r="F279" s="20">
        <v>74.61</v>
      </c>
      <c r="G279" s="20">
        <v>7.49</v>
      </c>
      <c r="H279" t="s">
        <v>418</v>
      </c>
      <c r="I279" t="s">
        <v>30</v>
      </c>
      <c r="J279" s="21" t="s">
        <v>31</v>
      </c>
      <c r="K279" t="s">
        <v>1945</v>
      </c>
      <c r="L279" s="20">
        <v>8.58444444444446</v>
      </c>
      <c r="M279" s="20">
        <v>2.66666666666667</v>
      </c>
      <c r="N279" s="22">
        <v>0.310639399430494</v>
      </c>
    </row>
    <row r="280" spans="1:14">
      <c r="A280" s="1" t="s">
        <v>1918</v>
      </c>
      <c r="B280" s="13" t="s">
        <v>1919</v>
      </c>
      <c r="C280" t="s">
        <v>1920</v>
      </c>
      <c r="D280" s="8" t="s">
        <v>506</v>
      </c>
      <c r="E280" s="13" t="s">
        <v>1335</v>
      </c>
      <c r="F280" s="20">
        <v>74.61</v>
      </c>
      <c r="G280" s="20">
        <v>7.49</v>
      </c>
      <c r="H280" t="s">
        <v>418</v>
      </c>
      <c r="I280" t="s">
        <v>30</v>
      </c>
      <c r="J280" s="21" t="s">
        <v>31</v>
      </c>
      <c r="K280" t="s">
        <v>1948</v>
      </c>
      <c r="L280" s="20">
        <v>12.424427480916</v>
      </c>
      <c r="M280" s="20">
        <v>5.41984732824427</v>
      </c>
      <c r="N280" s="22">
        <v>0.436225116736298</v>
      </c>
    </row>
    <row r="281" spans="1:14">
      <c r="A281" s="1" t="s">
        <v>1918</v>
      </c>
      <c r="B281" s="13" t="s">
        <v>1919</v>
      </c>
      <c r="C281" t="s">
        <v>1920</v>
      </c>
      <c r="D281" s="8" t="s">
        <v>506</v>
      </c>
      <c r="E281" s="13" t="s">
        <v>1335</v>
      </c>
      <c r="F281" s="20">
        <v>74.61</v>
      </c>
      <c r="G281" s="20">
        <v>7.49</v>
      </c>
      <c r="H281" t="s">
        <v>418</v>
      </c>
      <c r="I281" t="s">
        <v>30</v>
      </c>
      <c r="J281" s="21" t="s">
        <v>31</v>
      </c>
      <c r="K281" t="s">
        <v>1950</v>
      </c>
      <c r="L281" s="20">
        <v>33.0716577540107</v>
      </c>
      <c r="M281" s="20">
        <v>26.2032085561497</v>
      </c>
      <c r="N281" s="22">
        <v>0.792316150313693</v>
      </c>
    </row>
    <row r="282" spans="1:14">
      <c r="A282" s="1" t="s">
        <v>1918</v>
      </c>
      <c r="B282" s="13" t="s">
        <v>1919</v>
      </c>
      <c r="C282" t="s">
        <v>1920</v>
      </c>
      <c r="D282" s="8" t="s">
        <v>506</v>
      </c>
      <c r="E282" s="13" t="s">
        <v>1335</v>
      </c>
      <c r="F282" s="20">
        <v>74.61</v>
      </c>
      <c r="G282" s="20">
        <v>7.49</v>
      </c>
      <c r="H282" t="s">
        <v>418</v>
      </c>
      <c r="I282" t="s">
        <v>30</v>
      </c>
      <c r="J282" s="21" t="s">
        <v>31</v>
      </c>
      <c r="K282" t="s">
        <v>1953</v>
      </c>
      <c r="L282" s="20">
        <v>22.7322033898305</v>
      </c>
      <c r="M282" s="20">
        <v>15.7627118644068</v>
      </c>
      <c r="N282" s="22">
        <v>0.693408887563376</v>
      </c>
    </row>
    <row r="283" s="18" customFormat="1" spans="1:23">
      <c r="A283" s="39" t="s">
        <v>1918</v>
      </c>
      <c r="B283" s="40" t="s">
        <v>1919</v>
      </c>
      <c r="C283" s="18" t="s">
        <v>1920</v>
      </c>
      <c r="D283" s="48" t="s">
        <v>506</v>
      </c>
      <c r="E283" s="40" t="s">
        <v>1335</v>
      </c>
      <c r="F283" s="42">
        <v>74.61</v>
      </c>
      <c r="G283" s="42">
        <v>7.49</v>
      </c>
      <c r="H283" s="18" t="s">
        <v>418</v>
      </c>
      <c r="I283" s="18" t="s">
        <v>30</v>
      </c>
      <c r="J283" s="43" t="s">
        <v>31</v>
      </c>
      <c r="K283" s="18" t="s">
        <v>1954</v>
      </c>
      <c r="L283" s="42">
        <v>16.2231759656652</v>
      </c>
      <c r="M283" s="42">
        <v>10.0858369098713</v>
      </c>
      <c r="N283" s="44">
        <v>0.621693121693125</v>
      </c>
      <c r="O283" s="45"/>
      <c r="P283" s="46"/>
      <c r="Q283" s="45"/>
      <c r="R283" s="44"/>
      <c r="S283" s="42"/>
      <c r="T283" s="42"/>
      <c r="U283" s="47"/>
      <c r="W283"/>
    </row>
    <row r="284" spans="1:14">
      <c r="A284" s="1" t="s">
        <v>1955</v>
      </c>
      <c r="B284" s="13" t="s">
        <v>1956</v>
      </c>
      <c r="C284" t="s">
        <v>1957</v>
      </c>
      <c r="D284" s="8" t="s">
        <v>506</v>
      </c>
      <c r="E284" s="13" t="s">
        <v>363</v>
      </c>
      <c r="F284" s="20">
        <v>63.24</v>
      </c>
      <c r="G284" s="20">
        <v>3.11</v>
      </c>
      <c r="H284" t="s">
        <v>1836</v>
      </c>
      <c r="I284" t="s">
        <v>1336</v>
      </c>
      <c r="J284" s="21" t="s">
        <v>1744</v>
      </c>
      <c r="K284" t="s">
        <v>1958</v>
      </c>
      <c r="L284" s="20">
        <v>88.6243259856794</v>
      </c>
      <c r="M284" s="20">
        <v>75.1683215642049</v>
      </c>
      <c r="N284" s="22">
        <v>0.848168047860259</v>
      </c>
    </row>
    <row r="285" spans="1:14">
      <c r="A285" s="1" t="s">
        <v>1955</v>
      </c>
      <c r="B285" s="13" t="s">
        <v>1956</v>
      </c>
      <c r="C285" t="s">
        <v>1957</v>
      </c>
      <c r="D285" s="8" t="s">
        <v>506</v>
      </c>
      <c r="E285" s="13" t="s">
        <v>363</v>
      </c>
      <c r="F285" s="20">
        <v>63.24</v>
      </c>
      <c r="G285" s="20">
        <v>3.11</v>
      </c>
      <c r="H285" t="s">
        <v>1836</v>
      </c>
      <c r="I285" t="s">
        <v>1336</v>
      </c>
      <c r="J285" s="21" t="s">
        <v>1744</v>
      </c>
      <c r="K285" t="s">
        <v>1959</v>
      </c>
      <c r="L285" s="20">
        <v>67.7161355269036</v>
      </c>
      <c r="M285" s="20">
        <v>19.3052655996289</v>
      </c>
      <c r="N285" s="22">
        <v>0.285091070974641</v>
      </c>
    </row>
    <row r="286" spans="1:14">
      <c r="A286" s="1" t="s">
        <v>1955</v>
      </c>
      <c r="B286" s="13" t="s">
        <v>1956</v>
      </c>
      <c r="C286" t="s">
        <v>1957</v>
      </c>
      <c r="D286" s="8" t="s">
        <v>506</v>
      </c>
      <c r="E286" s="13" t="s">
        <v>363</v>
      </c>
      <c r="F286" s="20">
        <v>63.24</v>
      </c>
      <c r="G286" s="20">
        <v>3.11</v>
      </c>
      <c r="H286" t="s">
        <v>1836</v>
      </c>
      <c r="I286" t="s">
        <v>1336</v>
      </c>
      <c r="J286" s="21" t="s">
        <v>1744</v>
      </c>
      <c r="K286" t="s">
        <v>1960</v>
      </c>
      <c r="L286" s="20">
        <v>72.4364669504284</v>
      </c>
      <c r="M286" s="20">
        <v>28.2036964654643</v>
      </c>
      <c r="N286" s="22">
        <v>0.389357704107316</v>
      </c>
    </row>
    <row r="287" spans="1:14">
      <c r="A287" s="1" t="s">
        <v>1955</v>
      </c>
      <c r="B287" s="13" t="s">
        <v>1956</v>
      </c>
      <c r="C287" t="s">
        <v>1957</v>
      </c>
      <c r="D287" s="8" t="s">
        <v>506</v>
      </c>
      <c r="E287" s="13" t="s">
        <v>363</v>
      </c>
      <c r="F287" s="20">
        <v>63.24</v>
      </c>
      <c r="G287" s="20">
        <v>3.11</v>
      </c>
      <c r="H287" t="s">
        <v>1836</v>
      </c>
      <c r="I287" t="s">
        <v>1336</v>
      </c>
      <c r="J287" s="21" t="s">
        <v>1744</v>
      </c>
      <c r="K287" t="s">
        <v>1961</v>
      </c>
      <c r="L287" s="20">
        <v>86.2291929758974</v>
      </c>
      <c r="M287" s="20">
        <v>71.2616185140891</v>
      </c>
      <c r="N287" s="22">
        <v>0.826421030450882</v>
      </c>
    </row>
    <row r="288" spans="1:14">
      <c r="A288" s="1" t="s">
        <v>1955</v>
      </c>
      <c r="B288" s="13" t="s">
        <v>1956</v>
      </c>
      <c r="C288" t="s">
        <v>1957</v>
      </c>
      <c r="D288" s="8" t="s">
        <v>506</v>
      </c>
      <c r="E288" s="13" t="s">
        <v>363</v>
      </c>
      <c r="F288" s="20">
        <v>63.24</v>
      </c>
      <c r="G288" s="20">
        <v>3.11</v>
      </c>
      <c r="H288" t="s">
        <v>1836</v>
      </c>
      <c r="I288" t="s">
        <v>1336</v>
      </c>
      <c r="J288" s="21" t="s">
        <v>1744</v>
      </c>
      <c r="K288" t="s">
        <v>1962</v>
      </c>
      <c r="L288" s="20">
        <v>83.8700367669976</v>
      </c>
      <c r="M288" s="20">
        <v>46.1570007860292</v>
      </c>
      <c r="N288" s="22">
        <v>0.550339579726901</v>
      </c>
    </row>
    <row r="289" spans="1:14">
      <c r="A289" s="1" t="s">
        <v>1955</v>
      </c>
      <c r="B289" s="13" t="s">
        <v>1956</v>
      </c>
      <c r="C289" t="s">
        <v>1957</v>
      </c>
      <c r="D289" s="8" t="s">
        <v>506</v>
      </c>
      <c r="E289" s="13" t="s">
        <v>363</v>
      </c>
      <c r="F289" s="20">
        <v>63.24</v>
      </c>
      <c r="G289" s="20">
        <v>3.11</v>
      </c>
      <c r="H289" t="s">
        <v>1836</v>
      </c>
      <c r="I289" t="s">
        <v>1336</v>
      </c>
      <c r="J289" s="21" t="s">
        <v>1744</v>
      </c>
      <c r="K289" t="s">
        <v>1963</v>
      </c>
      <c r="L289" s="20">
        <v>73.3017719117782</v>
      </c>
      <c r="M289" s="20">
        <v>19.7480939624974</v>
      </c>
      <c r="N289" s="22">
        <v>0.26940813908653</v>
      </c>
    </row>
    <row r="290" spans="1:14">
      <c r="A290" s="1" t="s">
        <v>1955</v>
      </c>
      <c r="B290" s="13" t="s">
        <v>1956</v>
      </c>
      <c r="C290" t="s">
        <v>1957</v>
      </c>
      <c r="D290" s="8" t="s">
        <v>506</v>
      </c>
      <c r="E290" s="13" t="s">
        <v>363</v>
      </c>
      <c r="F290" s="20">
        <v>63.24</v>
      </c>
      <c r="G290" s="20">
        <v>3.11</v>
      </c>
      <c r="H290" t="s">
        <v>1836</v>
      </c>
      <c r="I290" t="s">
        <v>1336</v>
      </c>
      <c r="J290" s="21" t="s">
        <v>1744</v>
      </c>
      <c r="K290" t="s">
        <v>1964</v>
      </c>
      <c r="L290" s="20">
        <v>77.4379855338808</v>
      </c>
      <c r="M290" s="20">
        <v>28.4500906779429</v>
      </c>
      <c r="N290" s="22">
        <v>0.367391926349833</v>
      </c>
    </row>
    <row r="291" spans="1:14">
      <c r="A291" s="1" t="s">
        <v>1955</v>
      </c>
      <c r="B291" s="13" t="s">
        <v>1956</v>
      </c>
      <c r="C291" t="s">
        <v>1957</v>
      </c>
      <c r="D291" s="8" t="s">
        <v>506</v>
      </c>
      <c r="E291" s="13" t="s">
        <v>363</v>
      </c>
      <c r="F291" s="20">
        <v>63.24</v>
      </c>
      <c r="G291" s="20">
        <v>3.11</v>
      </c>
      <c r="H291" t="s">
        <v>1836</v>
      </c>
      <c r="I291" t="s">
        <v>1336</v>
      </c>
      <c r="J291" s="21" t="s">
        <v>1744</v>
      </c>
      <c r="K291" t="s">
        <v>1965</v>
      </c>
      <c r="L291" s="20">
        <v>71.3623019323813</v>
      </c>
      <c r="M291" s="20">
        <v>15.9955482412001</v>
      </c>
      <c r="N291" s="22">
        <v>0.22414563162994</v>
      </c>
    </row>
    <row r="292" spans="1:14">
      <c r="A292" s="1" t="s">
        <v>1955</v>
      </c>
      <c r="B292" s="13" t="s">
        <v>1956</v>
      </c>
      <c r="C292" t="s">
        <v>1957</v>
      </c>
      <c r="D292" s="8" t="s">
        <v>506</v>
      </c>
      <c r="E292" s="13" t="s">
        <v>363</v>
      </c>
      <c r="F292" s="20">
        <v>63.24</v>
      </c>
      <c r="G292" s="20">
        <v>3.11</v>
      </c>
      <c r="H292" t="s">
        <v>1836</v>
      </c>
      <c r="I292" t="s">
        <v>1336</v>
      </c>
      <c r="J292" s="21" t="s">
        <v>1744</v>
      </c>
      <c r="K292" t="s">
        <v>1966</v>
      </c>
      <c r="L292" s="20">
        <v>69.8808283529169</v>
      </c>
      <c r="M292" s="20">
        <v>17.0938547486033</v>
      </c>
      <c r="N292" s="22">
        <v>0.244614369226919</v>
      </c>
    </row>
    <row r="293" spans="1:14">
      <c r="A293" s="1" t="s">
        <v>1955</v>
      </c>
      <c r="B293" s="13" t="s">
        <v>1956</v>
      </c>
      <c r="C293" t="s">
        <v>1957</v>
      </c>
      <c r="D293" s="8" t="s">
        <v>506</v>
      </c>
      <c r="E293" s="13" t="s">
        <v>363</v>
      </c>
      <c r="F293" s="20">
        <v>63.24</v>
      </c>
      <c r="G293" s="20">
        <v>3.11</v>
      </c>
      <c r="H293" t="s">
        <v>1836</v>
      </c>
      <c r="I293" t="s">
        <v>1336</v>
      </c>
      <c r="J293" s="21" t="s">
        <v>1744</v>
      </c>
      <c r="K293" t="s">
        <v>1967</v>
      </c>
      <c r="L293" s="20">
        <v>76.9332424293645</v>
      </c>
      <c r="M293" s="20">
        <v>34.9741942378656</v>
      </c>
      <c r="N293" s="22">
        <v>0.454604448395332</v>
      </c>
    </row>
    <row r="294" spans="1:14">
      <c r="A294" s="1" t="s">
        <v>1955</v>
      </c>
      <c r="B294" s="13" t="s">
        <v>1956</v>
      </c>
      <c r="C294" t="s">
        <v>1957</v>
      </c>
      <c r="D294" s="8" t="s">
        <v>506</v>
      </c>
      <c r="E294" s="13" t="s">
        <v>363</v>
      </c>
      <c r="F294" s="20">
        <v>63.24</v>
      </c>
      <c r="G294" s="20">
        <v>3.11</v>
      </c>
      <c r="H294" t="s">
        <v>1836</v>
      </c>
      <c r="I294" t="s">
        <v>1336</v>
      </c>
      <c r="J294" s="21" t="s">
        <v>1744</v>
      </c>
      <c r="K294" t="s">
        <v>1968</v>
      </c>
      <c r="L294" s="20">
        <v>77.300626029577</v>
      </c>
      <c r="M294" s="20">
        <v>34.3019321336335</v>
      </c>
      <c r="N294" s="22">
        <v>0.443747145340179</v>
      </c>
    </row>
    <row r="295" spans="1:14">
      <c r="A295" s="1" t="s">
        <v>1955</v>
      </c>
      <c r="B295" s="13" t="s">
        <v>1956</v>
      </c>
      <c r="C295" t="s">
        <v>1957</v>
      </c>
      <c r="D295" s="8" t="s">
        <v>506</v>
      </c>
      <c r="E295" s="13" t="s">
        <v>363</v>
      </c>
      <c r="F295" s="20">
        <v>63.24</v>
      </c>
      <c r="G295" s="20">
        <v>3.11</v>
      </c>
      <c r="H295" t="s">
        <v>1836</v>
      </c>
      <c r="I295" t="s">
        <v>1336</v>
      </c>
      <c r="J295" s="21" t="s">
        <v>1744</v>
      </c>
      <c r="K295" t="s">
        <v>1969</v>
      </c>
      <c r="L295" s="20">
        <v>82.5366546504974</v>
      </c>
      <c r="M295" s="20">
        <v>46.3461582182074</v>
      </c>
      <c r="N295" s="22">
        <v>0.561522131160523</v>
      </c>
    </row>
    <row r="296" spans="1:14">
      <c r="A296" s="1" t="s">
        <v>1955</v>
      </c>
      <c r="B296" s="13" t="s">
        <v>1956</v>
      </c>
      <c r="C296" t="s">
        <v>1957</v>
      </c>
      <c r="D296" s="8" t="s">
        <v>506</v>
      </c>
      <c r="E296" s="13" t="s">
        <v>363</v>
      </c>
      <c r="F296" s="20">
        <v>63.24</v>
      </c>
      <c r="G296" s="20">
        <v>3.11</v>
      </c>
      <c r="H296" t="s">
        <v>1836</v>
      </c>
      <c r="I296" t="s">
        <v>1336</v>
      </c>
      <c r="J296" s="21" t="s">
        <v>1744</v>
      </c>
      <c r="K296" t="s">
        <v>1970</v>
      </c>
      <c r="L296" s="20">
        <v>72.6208188595274</v>
      </c>
      <c r="M296" s="20">
        <v>34.7295294015057</v>
      </c>
      <c r="N296" s="22">
        <v>0.478231035492509</v>
      </c>
    </row>
    <row r="297" spans="1:14">
      <c r="A297" s="1" t="s">
        <v>1955</v>
      </c>
      <c r="B297" s="13" t="s">
        <v>1956</v>
      </c>
      <c r="C297" t="s">
        <v>1957</v>
      </c>
      <c r="D297" s="8" t="s">
        <v>506</v>
      </c>
      <c r="E297" s="13" t="s">
        <v>363</v>
      </c>
      <c r="F297" s="20">
        <v>63.24</v>
      </c>
      <c r="G297" s="20">
        <v>3.11</v>
      </c>
      <c r="H297" t="s">
        <v>1836</v>
      </c>
      <c r="I297" t="s">
        <v>1336</v>
      </c>
      <c r="J297" s="21" t="s">
        <v>1744</v>
      </c>
      <c r="K297" t="s">
        <v>1971</v>
      </c>
      <c r="L297" s="20">
        <v>82.2085942770784</v>
      </c>
      <c r="M297" s="20">
        <v>42.5574922128703</v>
      </c>
      <c r="N297" s="22">
        <v>0.517676924013969</v>
      </c>
    </row>
    <row r="298" spans="1:14">
      <c r="A298" s="1" t="s">
        <v>1955</v>
      </c>
      <c r="B298" s="13" t="s">
        <v>1956</v>
      </c>
      <c r="C298" t="s">
        <v>1957</v>
      </c>
      <c r="D298" s="8" t="s">
        <v>506</v>
      </c>
      <c r="E298" s="13" t="s">
        <v>363</v>
      </c>
      <c r="F298" s="20">
        <v>63.24</v>
      </c>
      <c r="G298" s="20">
        <v>3.11</v>
      </c>
      <c r="H298" t="s">
        <v>418</v>
      </c>
      <c r="I298" t="s">
        <v>1336</v>
      </c>
      <c r="J298" s="21" t="s">
        <v>1744</v>
      </c>
      <c r="K298" t="s">
        <v>1972</v>
      </c>
      <c r="L298" s="20">
        <v>76.8856167360519</v>
      </c>
      <c r="M298" s="20">
        <v>71.8403254513094</v>
      </c>
      <c r="N298" s="22">
        <v>0.934379257149449</v>
      </c>
    </row>
    <row r="299" spans="1:14">
      <c r="A299" s="1" t="s">
        <v>1955</v>
      </c>
      <c r="B299" s="13" t="s">
        <v>1956</v>
      </c>
      <c r="C299" t="s">
        <v>1957</v>
      </c>
      <c r="D299" s="8" t="s">
        <v>506</v>
      </c>
      <c r="E299" s="13" t="s">
        <v>363</v>
      </c>
      <c r="F299" s="20">
        <v>63.24</v>
      </c>
      <c r="G299" s="20">
        <v>3.11</v>
      </c>
      <c r="H299" t="s">
        <v>418</v>
      </c>
      <c r="I299" t="s">
        <v>1336</v>
      </c>
      <c r="J299" s="21" t="s">
        <v>1744</v>
      </c>
      <c r="K299" t="s">
        <v>1973</v>
      </c>
      <c r="L299" s="20">
        <v>70.6281889645923</v>
      </c>
      <c r="M299" s="20">
        <v>70.0836586726157</v>
      </c>
      <c r="N299" s="22">
        <v>0.992290184698782</v>
      </c>
    </row>
    <row r="300" spans="1:14">
      <c r="A300" s="1" t="s">
        <v>1955</v>
      </c>
      <c r="B300" s="13" t="s">
        <v>1956</v>
      </c>
      <c r="C300" t="s">
        <v>1957</v>
      </c>
      <c r="D300" s="8" t="s">
        <v>506</v>
      </c>
      <c r="E300" s="13" t="s">
        <v>363</v>
      </c>
      <c r="F300" s="20">
        <v>63.24</v>
      </c>
      <c r="G300" s="20">
        <v>3.11</v>
      </c>
      <c r="H300" t="s">
        <v>418</v>
      </c>
      <c r="I300" t="s">
        <v>1336</v>
      </c>
      <c r="J300" s="21" t="s">
        <v>1744</v>
      </c>
      <c r="K300" t="s">
        <v>1974</v>
      </c>
      <c r="L300" s="20">
        <v>67.1120435674031</v>
      </c>
      <c r="M300" s="20">
        <v>68.6374887488749</v>
      </c>
      <c r="N300" s="22">
        <v>1.02272982761939</v>
      </c>
    </row>
    <row r="301" spans="1:14">
      <c r="A301" s="1" t="s">
        <v>1955</v>
      </c>
      <c r="B301" s="13" t="s">
        <v>1956</v>
      </c>
      <c r="C301" t="s">
        <v>1957</v>
      </c>
      <c r="D301" s="8" t="s">
        <v>506</v>
      </c>
      <c r="E301" s="13" t="s">
        <v>363</v>
      </c>
      <c r="F301" s="20">
        <v>63.24</v>
      </c>
      <c r="G301" s="20">
        <v>3.11</v>
      </c>
      <c r="H301" t="s">
        <v>418</v>
      </c>
      <c r="I301" t="s">
        <v>1336</v>
      </c>
      <c r="J301" s="21" t="s">
        <v>1744</v>
      </c>
      <c r="K301" t="s">
        <v>1975</v>
      </c>
      <c r="L301" s="20">
        <v>63.8841108783066</v>
      </c>
      <c r="M301" s="20">
        <v>65.1687065034797</v>
      </c>
      <c r="N301" s="22">
        <v>1.02010821795141</v>
      </c>
    </row>
    <row r="302" spans="1:14">
      <c r="A302" s="1" t="s">
        <v>1955</v>
      </c>
      <c r="B302" s="13" t="s">
        <v>1956</v>
      </c>
      <c r="C302" t="s">
        <v>1957</v>
      </c>
      <c r="D302" s="8" t="s">
        <v>506</v>
      </c>
      <c r="E302" s="13" t="s">
        <v>363</v>
      </c>
      <c r="F302" s="20">
        <v>63.24</v>
      </c>
      <c r="G302" s="20">
        <v>3.11</v>
      </c>
      <c r="H302" t="s">
        <v>418</v>
      </c>
      <c r="I302" t="s">
        <v>1336</v>
      </c>
      <c r="J302" s="21" t="s">
        <v>1744</v>
      </c>
      <c r="K302" t="s">
        <v>1976</v>
      </c>
      <c r="L302" s="20">
        <v>70.907580196801</v>
      </c>
      <c r="M302" s="20">
        <v>68.9026536214542</v>
      </c>
      <c r="N302" s="22">
        <v>0.971724792049282</v>
      </c>
    </row>
    <row r="303" spans="1:14">
      <c r="A303" s="1" t="s">
        <v>1955</v>
      </c>
      <c r="B303" s="13" t="s">
        <v>1956</v>
      </c>
      <c r="C303" t="s">
        <v>1957</v>
      </c>
      <c r="D303" s="8" t="s">
        <v>506</v>
      </c>
      <c r="E303" s="13" t="s">
        <v>363</v>
      </c>
      <c r="F303" s="20">
        <v>63.24</v>
      </c>
      <c r="G303" s="20">
        <v>3.11</v>
      </c>
      <c r="H303" t="s">
        <v>418</v>
      </c>
      <c r="I303" t="s">
        <v>1336</v>
      </c>
      <c r="J303" s="21" t="s">
        <v>1744</v>
      </c>
      <c r="K303" t="s">
        <v>1977</v>
      </c>
      <c r="L303" s="20">
        <v>55.0747718180029</v>
      </c>
      <c r="M303" s="20">
        <v>26.1966481376232</v>
      </c>
      <c r="N303" s="22">
        <v>0.475656044916377</v>
      </c>
    </row>
    <row r="304" spans="1:14">
      <c r="A304" s="1" t="s">
        <v>1955</v>
      </c>
      <c r="B304" s="13" t="s">
        <v>1956</v>
      </c>
      <c r="C304" t="s">
        <v>1957</v>
      </c>
      <c r="D304" s="8" t="s">
        <v>506</v>
      </c>
      <c r="E304" s="13" t="s">
        <v>363</v>
      </c>
      <c r="F304" s="20">
        <v>63.24</v>
      </c>
      <c r="G304" s="20">
        <v>3.11</v>
      </c>
      <c r="H304" t="s">
        <v>418</v>
      </c>
      <c r="I304" t="s">
        <v>1336</v>
      </c>
      <c r="J304" s="21" t="s">
        <v>1744</v>
      </c>
      <c r="K304" t="s">
        <v>1978</v>
      </c>
      <c r="L304" s="20">
        <v>76.3997048980461</v>
      </c>
      <c r="M304" s="20">
        <v>73.0488884718907</v>
      </c>
      <c r="N304" s="22">
        <v>0.956140976845042</v>
      </c>
    </row>
    <row r="305" spans="1:14">
      <c r="A305" s="1" t="s">
        <v>1955</v>
      </c>
      <c r="B305" s="13" t="s">
        <v>1956</v>
      </c>
      <c r="C305" t="s">
        <v>1957</v>
      </c>
      <c r="D305" s="8" t="s">
        <v>506</v>
      </c>
      <c r="E305" s="13" t="s">
        <v>363</v>
      </c>
      <c r="F305" s="20">
        <v>63.24</v>
      </c>
      <c r="G305" s="20">
        <v>3.11</v>
      </c>
      <c r="H305" t="s">
        <v>418</v>
      </c>
      <c r="I305" t="s">
        <v>1336</v>
      </c>
      <c r="J305" s="21" t="s">
        <v>1744</v>
      </c>
      <c r="K305" t="s">
        <v>1979</v>
      </c>
      <c r="L305" s="20">
        <v>65.2166835622161</v>
      </c>
      <c r="M305" s="20">
        <v>50.8697188220869</v>
      </c>
      <c r="N305" s="22">
        <v>0.780010819985314</v>
      </c>
    </row>
    <row r="306" spans="1:14">
      <c r="A306" s="1" t="s">
        <v>1955</v>
      </c>
      <c r="B306" s="13" t="s">
        <v>1956</v>
      </c>
      <c r="C306" t="s">
        <v>1957</v>
      </c>
      <c r="D306" s="8" t="s">
        <v>506</v>
      </c>
      <c r="E306" s="13" t="s">
        <v>363</v>
      </c>
      <c r="F306" s="20">
        <v>63.24</v>
      </c>
      <c r="G306" s="20">
        <v>3.11</v>
      </c>
      <c r="H306" t="s">
        <v>418</v>
      </c>
      <c r="I306" t="s">
        <v>1336</v>
      </c>
      <c r="J306" s="21" t="s">
        <v>1744</v>
      </c>
      <c r="K306" t="s">
        <v>1980</v>
      </c>
      <c r="L306" s="20">
        <v>84.3219611826149</v>
      </c>
      <c r="M306" s="20">
        <v>85.5013611615245</v>
      </c>
      <c r="N306" s="22">
        <v>1.01398686608291</v>
      </c>
    </row>
    <row r="307" s="18" customFormat="1" spans="1:23">
      <c r="A307" s="39" t="s">
        <v>1955</v>
      </c>
      <c r="B307" s="40" t="s">
        <v>1956</v>
      </c>
      <c r="C307" s="18" t="s">
        <v>1957</v>
      </c>
      <c r="D307" s="48" t="s">
        <v>506</v>
      </c>
      <c r="E307" s="40" t="s">
        <v>363</v>
      </c>
      <c r="F307" s="42">
        <v>63.24</v>
      </c>
      <c r="G307" s="42">
        <v>3.11</v>
      </c>
      <c r="H307" s="18" t="s">
        <v>418</v>
      </c>
      <c r="I307" s="18" t="s">
        <v>1336</v>
      </c>
      <c r="J307" s="43" t="s">
        <v>1744</v>
      </c>
      <c r="K307" s="18" t="s">
        <v>1981</v>
      </c>
      <c r="L307" s="42">
        <v>73.7332122034788</v>
      </c>
      <c r="M307" s="42">
        <v>66.6152124416316</v>
      </c>
      <c r="N307" s="44">
        <v>0.903462774113192</v>
      </c>
      <c r="O307" s="45"/>
      <c r="P307" s="46"/>
      <c r="Q307" s="45"/>
      <c r="R307" s="44"/>
      <c r="S307" s="42"/>
      <c r="T307" s="42"/>
      <c r="U307" s="47"/>
      <c r="W307"/>
    </row>
    <row r="308" spans="1:17">
      <c r="A308" s="1" t="s">
        <v>1982</v>
      </c>
      <c r="B308" s="13" t="s">
        <v>1615</v>
      </c>
      <c r="C308" t="s">
        <v>1983</v>
      </c>
      <c r="D308" s="12" t="s">
        <v>1984</v>
      </c>
      <c r="E308" s="13" t="s">
        <v>1335</v>
      </c>
      <c r="F308" s="20">
        <v>76.53</v>
      </c>
      <c r="G308" s="20">
        <v>8.78</v>
      </c>
      <c r="H308" t="s">
        <v>1617</v>
      </c>
      <c r="I308" t="s">
        <v>30</v>
      </c>
      <c r="J308" s="21" t="s">
        <v>1618</v>
      </c>
      <c r="K308" t="s">
        <v>1985</v>
      </c>
      <c r="L308" s="20">
        <v>0.8</v>
      </c>
      <c r="M308" s="20">
        <v>0</v>
      </c>
      <c r="N308" s="22">
        <v>0</v>
      </c>
      <c r="Q308" s="23">
        <v>63095734448.0195</v>
      </c>
    </row>
    <row r="309" spans="1:17">
      <c r="A309" s="1" t="s">
        <v>1982</v>
      </c>
      <c r="B309" s="13" t="s">
        <v>1615</v>
      </c>
      <c r="C309" t="s">
        <v>1983</v>
      </c>
      <c r="D309" s="12" t="s">
        <v>1984</v>
      </c>
      <c r="E309" s="13" t="s">
        <v>1335</v>
      </c>
      <c r="F309" s="20">
        <v>76.53</v>
      </c>
      <c r="G309" s="20">
        <v>8.78</v>
      </c>
      <c r="H309" t="s">
        <v>1617</v>
      </c>
      <c r="I309" t="s">
        <v>30</v>
      </c>
      <c r="J309" s="21" t="s">
        <v>1618</v>
      </c>
      <c r="K309" t="s">
        <v>1986</v>
      </c>
      <c r="L309" s="20">
        <v>12.3</v>
      </c>
      <c r="M309" s="20">
        <v>0.9</v>
      </c>
      <c r="N309" s="22">
        <v>0.0731707317073171</v>
      </c>
      <c r="Q309" s="23">
        <v>316227766016.839</v>
      </c>
    </row>
    <row r="310" spans="1:17">
      <c r="A310" s="1" t="s">
        <v>1982</v>
      </c>
      <c r="B310" s="13" t="s">
        <v>1615</v>
      </c>
      <c r="C310" t="s">
        <v>1983</v>
      </c>
      <c r="D310" s="12" t="s">
        <v>1984</v>
      </c>
      <c r="E310" s="13" t="s">
        <v>1335</v>
      </c>
      <c r="F310" s="20">
        <v>76.53</v>
      </c>
      <c r="G310" s="20">
        <v>8.78</v>
      </c>
      <c r="H310" t="s">
        <v>1617</v>
      </c>
      <c r="I310" t="s">
        <v>30</v>
      </c>
      <c r="J310" s="21" t="s">
        <v>1618</v>
      </c>
      <c r="K310" t="s">
        <v>1987</v>
      </c>
      <c r="L310" s="20">
        <v>2.6</v>
      </c>
      <c r="M310" s="20">
        <v>0</v>
      </c>
      <c r="N310" s="22">
        <v>0</v>
      </c>
      <c r="Q310" s="23">
        <v>794328234724.284</v>
      </c>
    </row>
    <row r="311" spans="1:17">
      <c r="A311" s="1" t="s">
        <v>1982</v>
      </c>
      <c r="B311" s="13" t="s">
        <v>1615</v>
      </c>
      <c r="C311" t="s">
        <v>1983</v>
      </c>
      <c r="D311" s="12" t="s">
        <v>1984</v>
      </c>
      <c r="E311" s="13" t="s">
        <v>1335</v>
      </c>
      <c r="F311" s="20">
        <v>76.53</v>
      </c>
      <c r="G311" s="20">
        <v>8.78</v>
      </c>
      <c r="H311" t="s">
        <v>1617</v>
      </c>
      <c r="I311" t="s">
        <v>30</v>
      </c>
      <c r="J311" s="21" t="s">
        <v>1618</v>
      </c>
      <c r="K311" t="s">
        <v>1988</v>
      </c>
      <c r="L311" s="20">
        <v>25.9</v>
      </c>
      <c r="M311" s="20">
        <v>0.3</v>
      </c>
      <c r="N311" s="22">
        <v>0.0115830115830116</v>
      </c>
      <c r="Q311" s="23">
        <v>1995262314968.89</v>
      </c>
    </row>
    <row r="312" spans="1:17">
      <c r="A312" s="1" t="s">
        <v>1982</v>
      </c>
      <c r="B312" s="13" t="s">
        <v>1615</v>
      </c>
      <c r="C312" t="s">
        <v>1983</v>
      </c>
      <c r="D312" s="12" t="s">
        <v>1984</v>
      </c>
      <c r="E312" s="13" t="s">
        <v>1335</v>
      </c>
      <c r="F312" s="20">
        <v>76.53</v>
      </c>
      <c r="G312" s="20">
        <v>8.78</v>
      </c>
      <c r="H312" t="s">
        <v>1617</v>
      </c>
      <c r="I312" t="s">
        <v>30</v>
      </c>
      <c r="J312" s="21" t="s">
        <v>1618</v>
      </c>
      <c r="K312" t="s">
        <v>1989</v>
      </c>
      <c r="L312" s="20">
        <v>31.8</v>
      </c>
      <c r="M312" s="20">
        <v>0.4</v>
      </c>
      <c r="N312" s="22">
        <v>0.0125786163522013</v>
      </c>
      <c r="Q312" s="23">
        <v>1995262314968.89</v>
      </c>
    </row>
    <row r="313" spans="1:17">
      <c r="A313" s="1" t="s">
        <v>1982</v>
      </c>
      <c r="B313" s="13" t="s">
        <v>1615</v>
      </c>
      <c r="C313" t="s">
        <v>1983</v>
      </c>
      <c r="D313" s="12" t="s">
        <v>1984</v>
      </c>
      <c r="E313" s="13" t="s">
        <v>1335</v>
      </c>
      <c r="F313" s="20">
        <v>76.53</v>
      </c>
      <c r="G313" s="20">
        <v>8.78</v>
      </c>
      <c r="H313" t="s">
        <v>1617</v>
      </c>
      <c r="I313" t="s">
        <v>30</v>
      </c>
      <c r="J313" s="21" t="s">
        <v>1618</v>
      </c>
      <c r="K313" t="s">
        <v>1990</v>
      </c>
      <c r="L313" s="20">
        <v>33.1</v>
      </c>
      <c r="M313" s="20">
        <v>0.9</v>
      </c>
      <c r="N313" s="22">
        <v>0.027190332326284</v>
      </c>
      <c r="Q313" s="23">
        <v>2511886431509.59</v>
      </c>
    </row>
    <row r="314" spans="1:17">
      <c r="A314" s="1" t="s">
        <v>1982</v>
      </c>
      <c r="B314" s="13" t="s">
        <v>1615</v>
      </c>
      <c r="C314" t="s">
        <v>1983</v>
      </c>
      <c r="D314" s="12" t="s">
        <v>1984</v>
      </c>
      <c r="E314" s="13" t="s">
        <v>1335</v>
      </c>
      <c r="F314" s="20">
        <v>76.53</v>
      </c>
      <c r="G314" s="20">
        <v>8.78</v>
      </c>
      <c r="H314" t="s">
        <v>1617</v>
      </c>
      <c r="I314" t="s">
        <v>30</v>
      </c>
      <c r="J314" s="21" t="s">
        <v>1618</v>
      </c>
      <c r="K314" t="s">
        <v>1991</v>
      </c>
      <c r="L314" s="20">
        <v>51.4</v>
      </c>
      <c r="M314" s="20">
        <v>19.5</v>
      </c>
      <c r="N314" s="22">
        <v>0.379377431906615</v>
      </c>
      <c r="Q314" s="23">
        <v>63095734448019.5</v>
      </c>
    </row>
    <row r="315" spans="1:17">
      <c r="A315" s="1" t="s">
        <v>1982</v>
      </c>
      <c r="B315" s="13" t="s">
        <v>1615</v>
      </c>
      <c r="C315" t="s">
        <v>1983</v>
      </c>
      <c r="D315" s="12" t="s">
        <v>1984</v>
      </c>
      <c r="E315" s="13" t="s">
        <v>1335</v>
      </c>
      <c r="F315" s="20">
        <v>76.53</v>
      </c>
      <c r="G315" s="20">
        <v>8.78</v>
      </c>
      <c r="H315" t="s">
        <v>1617</v>
      </c>
      <c r="I315" t="s">
        <v>30</v>
      </c>
      <c r="J315" s="21" t="s">
        <v>1618</v>
      </c>
      <c r="K315" t="s">
        <v>1992</v>
      </c>
      <c r="L315" s="20">
        <v>58.8</v>
      </c>
      <c r="M315" s="20">
        <v>21.3</v>
      </c>
      <c r="N315" s="22">
        <v>0.362244897959184</v>
      </c>
      <c r="Q315" s="23">
        <v>1995262314968890</v>
      </c>
    </row>
    <row r="316" spans="1:17">
      <c r="A316" s="1" t="s">
        <v>1982</v>
      </c>
      <c r="B316" s="13" t="s">
        <v>1615</v>
      </c>
      <c r="C316" t="s">
        <v>1983</v>
      </c>
      <c r="D316" s="12" t="s">
        <v>1984</v>
      </c>
      <c r="E316" s="13" t="s">
        <v>1335</v>
      </c>
      <c r="F316" s="20">
        <v>76.53</v>
      </c>
      <c r="G316" s="20">
        <v>8.78</v>
      </c>
      <c r="H316" t="s">
        <v>1617</v>
      </c>
      <c r="I316" t="s">
        <v>30</v>
      </c>
      <c r="J316" s="21" t="s">
        <v>1618</v>
      </c>
      <c r="K316" t="s">
        <v>1993</v>
      </c>
      <c r="L316" s="20">
        <v>62.9</v>
      </c>
      <c r="M316" s="20">
        <v>36.9</v>
      </c>
      <c r="N316" s="22">
        <v>0.58664546899841</v>
      </c>
      <c r="Q316" s="23">
        <v>3162277660168380</v>
      </c>
    </row>
    <row r="317" spans="1:17">
      <c r="A317" s="1" t="s">
        <v>1982</v>
      </c>
      <c r="B317" s="13" t="s">
        <v>1615</v>
      </c>
      <c r="C317" t="s">
        <v>1983</v>
      </c>
      <c r="D317" s="12" t="s">
        <v>1984</v>
      </c>
      <c r="E317" s="13" t="s">
        <v>1335</v>
      </c>
      <c r="F317" s="20">
        <v>76.53</v>
      </c>
      <c r="G317" s="20">
        <v>8.78</v>
      </c>
      <c r="H317" t="s">
        <v>1617</v>
      </c>
      <c r="I317" t="s">
        <v>30</v>
      </c>
      <c r="J317" s="21" t="s">
        <v>1618</v>
      </c>
      <c r="K317" t="s">
        <v>1994</v>
      </c>
      <c r="L317" s="20">
        <v>61.1</v>
      </c>
      <c r="M317" s="20">
        <v>24.8</v>
      </c>
      <c r="N317" s="22">
        <v>0.405891980360065</v>
      </c>
      <c r="Q317" s="23">
        <v>1584893192461120</v>
      </c>
    </row>
    <row r="318" spans="1:17">
      <c r="A318" s="1" t="s">
        <v>1982</v>
      </c>
      <c r="B318" s="13" t="s">
        <v>1615</v>
      </c>
      <c r="C318" t="s">
        <v>1983</v>
      </c>
      <c r="D318" s="12" t="s">
        <v>1984</v>
      </c>
      <c r="E318" s="13" t="s">
        <v>1335</v>
      </c>
      <c r="F318" s="20">
        <v>76.53</v>
      </c>
      <c r="G318" s="20">
        <v>8.78</v>
      </c>
      <c r="H318" t="s">
        <v>1617</v>
      </c>
      <c r="I318" t="s">
        <v>30</v>
      </c>
      <c r="J318" s="21" t="s">
        <v>1618</v>
      </c>
      <c r="K318" t="s">
        <v>1995</v>
      </c>
      <c r="L318" s="20">
        <v>60.5</v>
      </c>
      <c r="M318" s="20">
        <v>33</v>
      </c>
      <c r="N318" s="22">
        <v>0.545454545454545</v>
      </c>
      <c r="Q318" s="23">
        <v>2511886431509590</v>
      </c>
    </row>
    <row r="319" spans="1:17">
      <c r="A319" s="1" t="s">
        <v>1982</v>
      </c>
      <c r="B319" s="13" t="s">
        <v>1615</v>
      </c>
      <c r="C319" t="s">
        <v>1983</v>
      </c>
      <c r="D319" s="12" t="s">
        <v>1984</v>
      </c>
      <c r="E319" s="13" t="s">
        <v>1335</v>
      </c>
      <c r="F319" s="20">
        <v>76.53</v>
      </c>
      <c r="G319" s="20">
        <v>8.78</v>
      </c>
      <c r="H319" t="s">
        <v>1617</v>
      </c>
      <c r="I319" t="s">
        <v>30</v>
      </c>
      <c r="J319" s="21" t="s">
        <v>1618</v>
      </c>
      <c r="K319" t="s">
        <v>1996</v>
      </c>
      <c r="L319" s="20">
        <v>73.6</v>
      </c>
      <c r="M319" s="20">
        <v>55.9</v>
      </c>
      <c r="N319" s="22">
        <v>0.759510869565217</v>
      </c>
      <c r="Q319" s="23">
        <v>630957344480198</v>
      </c>
    </row>
    <row r="320" spans="1:17">
      <c r="A320" s="1" t="s">
        <v>1982</v>
      </c>
      <c r="B320" s="13" t="s">
        <v>1615</v>
      </c>
      <c r="C320" t="s">
        <v>1983</v>
      </c>
      <c r="D320" s="12" t="s">
        <v>1984</v>
      </c>
      <c r="E320" s="13" t="s">
        <v>1335</v>
      </c>
      <c r="F320" s="20">
        <v>76.53</v>
      </c>
      <c r="G320" s="20">
        <v>8.78</v>
      </c>
      <c r="H320" t="s">
        <v>1617</v>
      </c>
      <c r="I320" t="s">
        <v>30</v>
      </c>
      <c r="J320" s="21" t="s">
        <v>1618</v>
      </c>
      <c r="K320" t="s">
        <v>1997</v>
      </c>
      <c r="L320" s="20">
        <v>44.1</v>
      </c>
      <c r="M320" s="20">
        <v>8.7</v>
      </c>
      <c r="N320" s="22">
        <v>0.197278911564626</v>
      </c>
      <c r="Q320" s="23">
        <v>6309573444801970</v>
      </c>
    </row>
    <row r="321" spans="1:17">
      <c r="A321" s="1" t="s">
        <v>1982</v>
      </c>
      <c r="B321" s="13" t="s">
        <v>1615</v>
      </c>
      <c r="C321" t="s">
        <v>1983</v>
      </c>
      <c r="D321" s="12" t="s">
        <v>1984</v>
      </c>
      <c r="E321" s="13" t="s">
        <v>1335</v>
      </c>
      <c r="F321" s="20">
        <v>76.53</v>
      </c>
      <c r="G321" s="20">
        <v>8.78</v>
      </c>
      <c r="H321" t="s">
        <v>1617</v>
      </c>
      <c r="I321" t="s">
        <v>30</v>
      </c>
      <c r="J321" s="21" t="s">
        <v>1618</v>
      </c>
      <c r="K321" t="s">
        <v>1998</v>
      </c>
      <c r="L321" s="20">
        <v>41.9</v>
      </c>
      <c r="M321" s="20">
        <v>8</v>
      </c>
      <c r="N321" s="22">
        <v>0.190930787589499</v>
      </c>
      <c r="Q321" s="23">
        <v>5011872336272720</v>
      </c>
    </row>
    <row r="322" spans="1:17">
      <c r="A322" s="1" t="s">
        <v>1982</v>
      </c>
      <c r="B322" s="13" t="s">
        <v>1615</v>
      </c>
      <c r="C322" t="s">
        <v>1983</v>
      </c>
      <c r="D322" s="12" t="s">
        <v>1984</v>
      </c>
      <c r="E322" s="13" t="s">
        <v>1335</v>
      </c>
      <c r="F322" s="20">
        <v>76.53</v>
      </c>
      <c r="G322" s="20">
        <v>8.78</v>
      </c>
      <c r="H322" t="s">
        <v>1617</v>
      </c>
      <c r="I322" t="s">
        <v>30</v>
      </c>
      <c r="J322" s="21" t="s">
        <v>1618</v>
      </c>
      <c r="K322" t="s">
        <v>1999</v>
      </c>
      <c r="L322" s="20">
        <v>31.6</v>
      </c>
      <c r="M322" s="20">
        <v>7.8</v>
      </c>
      <c r="N322" s="22">
        <v>0.246835443037975</v>
      </c>
      <c r="Q322" s="23">
        <v>2511886431509590</v>
      </c>
    </row>
    <row r="323" spans="1:17">
      <c r="A323" s="1" t="s">
        <v>1982</v>
      </c>
      <c r="B323" s="13" t="s">
        <v>1615</v>
      </c>
      <c r="C323" t="s">
        <v>1983</v>
      </c>
      <c r="D323" s="12" t="s">
        <v>1984</v>
      </c>
      <c r="E323" s="13" t="s">
        <v>1335</v>
      </c>
      <c r="F323" s="20">
        <v>76.53</v>
      </c>
      <c r="G323" s="20">
        <v>8.78</v>
      </c>
      <c r="H323" t="s">
        <v>1617</v>
      </c>
      <c r="I323" t="s">
        <v>30</v>
      </c>
      <c r="J323" s="21" t="s">
        <v>1618</v>
      </c>
      <c r="K323" t="s">
        <v>2000</v>
      </c>
      <c r="L323" s="20">
        <v>38.3</v>
      </c>
      <c r="M323" s="20">
        <v>6</v>
      </c>
      <c r="N323" s="22">
        <v>0.156657963446475</v>
      </c>
      <c r="Q323" s="23">
        <v>3162277660168380</v>
      </c>
    </row>
    <row r="324" spans="1:17">
      <c r="A324" s="1" t="s">
        <v>1982</v>
      </c>
      <c r="B324" s="13" t="s">
        <v>1615</v>
      </c>
      <c r="C324" t="s">
        <v>1983</v>
      </c>
      <c r="D324" s="12" t="s">
        <v>1984</v>
      </c>
      <c r="E324" s="13" t="s">
        <v>1335</v>
      </c>
      <c r="F324" s="20">
        <v>76.53</v>
      </c>
      <c r="G324" s="20">
        <v>8.78</v>
      </c>
      <c r="H324" t="s">
        <v>1617</v>
      </c>
      <c r="I324" t="s">
        <v>30</v>
      </c>
      <c r="J324" s="21" t="s">
        <v>1618</v>
      </c>
      <c r="K324" t="s">
        <v>2001</v>
      </c>
      <c r="L324" s="20">
        <v>32.2</v>
      </c>
      <c r="M324" s="20">
        <v>3.1</v>
      </c>
      <c r="N324" s="22">
        <v>0.0962732919254658</v>
      </c>
      <c r="Q324" s="23">
        <v>3981071705534970</v>
      </c>
    </row>
    <row r="325" spans="1:17">
      <c r="A325" s="1" t="s">
        <v>1982</v>
      </c>
      <c r="B325" s="13" t="s">
        <v>1615</v>
      </c>
      <c r="C325" t="s">
        <v>1983</v>
      </c>
      <c r="D325" s="12" t="s">
        <v>1984</v>
      </c>
      <c r="E325" s="13" t="s">
        <v>1335</v>
      </c>
      <c r="F325" s="20">
        <v>76.53</v>
      </c>
      <c r="G325" s="20">
        <v>8.78</v>
      </c>
      <c r="H325" t="s">
        <v>1617</v>
      </c>
      <c r="I325" t="s">
        <v>30</v>
      </c>
      <c r="J325" s="21" t="s">
        <v>1618</v>
      </c>
      <c r="K325" t="s">
        <v>2002</v>
      </c>
      <c r="L325" s="20">
        <v>4.2</v>
      </c>
      <c r="M325" s="20">
        <v>0.1</v>
      </c>
      <c r="N325" s="22">
        <v>0.0238095238095238</v>
      </c>
      <c r="Q325" s="23">
        <v>794328234724.284</v>
      </c>
    </row>
    <row r="326" spans="1:17">
      <c r="A326" s="1" t="s">
        <v>1982</v>
      </c>
      <c r="B326" s="13" t="s">
        <v>1615</v>
      </c>
      <c r="C326" t="s">
        <v>1983</v>
      </c>
      <c r="D326" s="12" t="s">
        <v>1984</v>
      </c>
      <c r="E326" s="13" t="s">
        <v>1335</v>
      </c>
      <c r="F326" s="20">
        <v>76.53</v>
      </c>
      <c r="G326" s="20">
        <v>8.78</v>
      </c>
      <c r="H326" t="s">
        <v>1617</v>
      </c>
      <c r="I326" t="s">
        <v>30</v>
      </c>
      <c r="J326" s="21" t="s">
        <v>1618</v>
      </c>
      <c r="K326" t="s">
        <v>2003</v>
      </c>
      <c r="L326" s="20">
        <v>14.1</v>
      </c>
      <c r="M326" s="20">
        <v>0.4</v>
      </c>
      <c r="N326" s="22">
        <v>0.0283687943262411</v>
      </c>
      <c r="Q326" s="23">
        <v>5011872336272720</v>
      </c>
    </row>
    <row r="327" spans="1:17">
      <c r="A327" s="1" t="s">
        <v>1982</v>
      </c>
      <c r="B327" s="13" t="s">
        <v>1615</v>
      </c>
      <c r="C327" t="s">
        <v>1983</v>
      </c>
      <c r="D327" s="12" t="s">
        <v>1984</v>
      </c>
      <c r="E327" s="13" t="s">
        <v>1335</v>
      </c>
      <c r="F327" s="20">
        <v>76.53</v>
      </c>
      <c r="G327" s="20">
        <v>8.78</v>
      </c>
      <c r="H327" t="s">
        <v>1617</v>
      </c>
      <c r="I327" t="s">
        <v>30</v>
      </c>
      <c r="J327" s="21" t="s">
        <v>1618</v>
      </c>
      <c r="K327" t="s">
        <v>2004</v>
      </c>
      <c r="L327" s="20">
        <v>22.7</v>
      </c>
      <c r="M327" s="20">
        <v>0.7</v>
      </c>
      <c r="N327" s="22">
        <v>0.0308370044052863</v>
      </c>
      <c r="Q327" s="23">
        <v>1584893192461120</v>
      </c>
    </row>
    <row r="328" spans="1:17">
      <c r="A328" s="1" t="s">
        <v>1982</v>
      </c>
      <c r="B328" s="13" t="s">
        <v>1615</v>
      </c>
      <c r="C328" t="s">
        <v>1983</v>
      </c>
      <c r="D328" s="12" t="s">
        <v>1984</v>
      </c>
      <c r="E328" s="13" t="s">
        <v>1335</v>
      </c>
      <c r="F328" s="20">
        <v>76.53</v>
      </c>
      <c r="G328" s="20">
        <v>8.78</v>
      </c>
      <c r="H328" t="s">
        <v>1617</v>
      </c>
      <c r="I328" t="s">
        <v>30</v>
      </c>
      <c r="J328" s="21" t="s">
        <v>1618</v>
      </c>
      <c r="K328" t="s">
        <v>2005</v>
      </c>
      <c r="L328" s="20">
        <v>17.9</v>
      </c>
      <c r="M328" s="20">
        <v>0.1</v>
      </c>
      <c r="N328" s="22">
        <v>0.00558659217877095</v>
      </c>
      <c r="Q328" s="23">
        <v>398107170553498</v>
      </c>
    </row>
    <row r="329" spans="1:17">
      <c r="A329" s="1" t="s">
        <v>1982</v>
      </c>
      <c r="B329" s="13" t="s">
        <v>1615</v>
      </c>
      <c r="C329" t="s">
        <v>1983</v>
      </c>
      <c r="D329" s="12" t="s">
        <v>1984</v>
      </c>
      <c r="E329" s="13" t="s">
        <v>1335</v>
      </c>
      <c r="F329" s="20">
        <v>76.53</v>
      </c>
      <c r="G329" s="20">
        <v>8.78</v>
      </c>
      <c r="H329" t="s">
        <v>1617</v>
      </c>
      <c r="I329" t="s">
        <v>30</v>
      </c>
      <c r="J329" s="21" t="s">
        <v>1618</v>
      </c>
      <c r="K329" t="s">
        <v>2006</v>
      </c>
      <c r="L329" s="20">
        <v>28.6</v>
      </c>
      <c r="M329" s="20">
        <v>2.6</v>
      </c>
      <c r="N329" s="22">
        <v>0.0909090909090909</v>
      </c>
      <c r="Q329" s="23">
        <v>2.51188643150958e+16</v>
      </c>
    </row>
    <row r="330" spans="1:17">
      <c r="A330" s="1" t="s">
        <v>1982</v>
      </c>
      <c r="B330" s="13" t="s">
        <v>1615</v>
      </c>
      <c r="C330" t="s">
        <v>1983</v>
      </c>
      <c r="D330" s="12" t="s">
        <v>1984</v>
      </c>
      <c r="E330" s="13" t="s">
        <v>1335</v>
      </c>
      <c r="F330" s="20">
        <v>76.53</v>
      </c>
      <c r="G330" s="20">
        <v>8.78</v>
      </c>
      <c r="H330" t="s">
        <v>1617</v>
      </c>
      <c r="I330" t="s">
        <v>30</v>
      </c>
      <c r="J330" s="21" t="s">
        <v>1618</v>
      </c>
      <c r="K330" t="s">
        <v>2007</v>
      </c>
      <c r="L330" s="20">
        <v>44.9</v>
      </c>
      <c r="M330" s="20">
        <v>7.7</v>
      </c>
      <c r="N330" s="22">
        <v>0.171492204899777</v>
      </c>
      <c r="Q330" s="23">
        <v>1e+16</v>
      </c>
    </row>
    <row r="331" spans="1:17">
      <c r="A331" s="1" t="s">
        <v>1982</v>
      </c>
      <c r="B331" s="13" t="s">
        <v>1615</v>
      </c>
      <c r="C331" t="s">
        <v>1983</v>
      </c>
      <c r="D331" s="12" t="s">
        <v>1984</v>
      </c>
      <c r="E331" s="13" t="s">
        <v>1335</v>
      </c>
      <c r="F331" s="20">
        <v>76.53</v>
      </c>
      <c r="G331" s="20">
        <v>8.78</v>
      </c>
      <c r="H331" t="s">
        <v>1617</v>
      </c>
      <c r="I331" t="s">
        <v>30</v>
      </c>
      <c r="J331" s="21" t="s">
        <v>1618</v>
      </c>
      <c r="K331" t="s">
        <v>2008</v>
      </c>
      <c r="L331" s="20">
        <v>49.3</v>
      </c>
      <c r="M331" s="20">
        <v>19.2</v>
      </c>
      <c r="N331" s="22">
        <v>0.389452332657201</v>
      </c>
      <c r="Q331" s="23">
        <v>1.58489319246112e+16</v>
      </c>
    </row>
    <row r="332" s="18" customFormat="1" spans="1:23">
      <c r="A332" s="39" t="s">
        <v>1982</v>
      </c>
      <c r="B332" s="40" t="s">
        <v>1615</v>
      </c>
      <c r="C332" s="18" t="s">
        <v>1983</v>
      </c>
      <c r="D332" s="41" t="s">
        <v>1984</v>
      </c>
      <c r="E332" s="40" t="s">
        <v>1335</v>
      </c>
      <c r="F332" s="42">
        <v>76.53</v>
      </c>
      <c r="G332" s="42">
        <v>8.78</v>
      </c>
      <c r="H332" s="18" t="s">
        <v>1617</v>
      </c>
      <c r="I332" s="18" t="s">
        <v>30</v>
      </c>
      <c r="J332" s="43" t="s">
        <v>1618</v>
      </c>
      <c r="K332" s="18" t="s">
        <v>2009</v>
      </c>
      <c r="L332" s="42">
        <v>50.1</v>
      </c>
      <c r="M332" s="42">
        <v>11.9</v>
      </c>
      <c r="N332" s="44">
        <v>0.2375249500998</v>
      </c>
      <c r="O332" s="45"/>
      <c r="P332" s="46"/>
      <c r="Q332" s="45">
        <v>1.25892541179418e+16</v>
      </c>
      <c r="R332" s="44"/>
      <c r="S332" s="42"/>
      <c r="T332" s="42"/>
      <c r="U332" s="47"/>
      <c r="W332"/>
    </row>
    <row r="333" spans="1:14">
      <c r="A333" s="1" t="s">
        <v>2010</v>
      </c>
      <c r="B333" s="13" t="s">
        <v>2011</v>
      </c>
      <c r="C333" t="s">
        <v>2012</v>
      </c>
      <c r="D333" s="12" t="s">
        <v>2013</v>
      </c>
      <c r="E333" s="13" t="s">
        <v>363</v>
      </c>
      <c r="F333" s="20">
        <v>62.84253926</v>
      </c>
      <c r="G333" s="20">
        <v>7.027982151</v>
      </c>
      <c r="H333" t="s">
        <v>418</v>
      </c>
      <c r="I333" t="s">
        <v>30</v>
      </c>
      <c r="J333" s="21" t="s">
        <v>31</v>
      </c>
      <c r="K333" t="s">
        <v>2014</v>
      </c>
      <c r="L333" s="20">
        <v>74.09</v>
      </c>
      <c r="M333" s="20">
        <v>60.62</v>
      </c>
      <c r="N333" s="22">
        <v>0.8182</v>
      </c>
    </row>
    <row r="334" spans="1:16">
      <c r="A334" s="1" t="s">
        <v>2010</v>
      </c>
      <c r="B334" s="13" t="s">
        <v>2011</v>
      </c>
      <c r="C334" t="s">
        <v>2012</v>
      </c>
      <c r="D334" s="12" t="s">
        <v>2013</v>
      </c>
      <c r="E334" s="13" t="s">
        <v>363</v>
      </c>
      <c r="F334" s="20">
        <v>62.84253926</v>
      </c>
      <c r="G334" s="20">
        <v>7.027982151</v>
      </c>
      <c r="H334" t="s">
        <v>418</v>
      </c>
      <c r="I334" t="s">
        <v>30</v>
      </c>
      <c r="J334" s="21" t="s">
        <v>31</v>
      </c>
      <c r="K334" t="s">
        <v>2015</v>
      </c>
      <c r="L334" s="20">
        <v>91.46</v>
      </c>
      <c r="M334" s="20">
        <v>88.41</v>
      </c>
      <c r="N334" s="22">
        <v>0.9666</v>
      </c>
      <c r="O334" s="23">
        <v>4.21e-11</v>
      </c>
      <c r="P334" s="24">
        <v>2.05e-7</v>
      </c>
    </row>
    <row r="335" spans="1:16">
      <c r="A335" s="1" t="s">
        <v>2010</v>
      </c>
      <c r="B335" s="13" t="s">
        <v>2011</v>
      </c>
      <c r="C335" t="s">
        <v>2012</v>
      </c>
      <c r="D335" s="12" t="s">
        <v>2013</v>
      </c>
      <c r="E335" s="13" t="s">
        <v>363</v>
      </c>
      <c r="F335" s="20">
        <v>62.84253926</v>
      </c>
      <c r="G335" s="20">
        <v>7.027982151</v>
      </c>
      <c r="H335" t="s">
        <v>418</v>
      </c>
      <c r="I335" t="s">
        <v>30</v>
      </c>
      <c r="J335" s="21" t="s">
        <v>31</v>
      </c>
      <c r="K335" t="s">
        <v>2016</v>
      </c>
      <c r="L335" s="20">
        <v>79.66</v>
      </c>
      <c r="M335" s="20">
        <v>67.57</v>
      </c>
      <c r="N335" s="22">
        <v>0.8482</v>
      </c>
      <c r="O335" s="23">
        <v>7.93e-13</v>
      </c>
      <c r="P335" s="24">
        <v>6.84e-9</v>
      </c>
    </row>
    <row r="336" spans="1:16">
      <c r="A336" s="1" t="s">
        <v>2010</v>
      </c>
      <c r="B336" s="13" t="s">
        <v>2011</v>
      </c>
      <c r="C336" t="s">
        <v>2012</v>
      </c>
      <c r="D336" s="12" t="s">
        <v>2013</v>
      </c>
      <c r="E336" s="13" t="s">
        <v>363</v>
      </c>
      <c r="F336" s="20">
        <v>62.84253926</v>
      </c>
      <c r="G336" s="20">
        <v>7.027982151</v>
      </c>
      <c r="H336" t="s">
        <v>418</v>
      </c>
      <c r="I336" t="s">
        <v>30</v>
      </c>
      <c r="J336" s="21" t="s">
        <v>31</v>
      </c>
      <c r="K336" t="s">
        <v>2017</v>
      </c>
      <c r="L336" s="20">
        <v>75.43</v>
      </c>
      <c r="M336" s="20">
        <v>64.89</v>
      </c>
      <c r="N336" s="22">
        <v>0.8603</v>
      </c>
      <c r="O336" s="23">
        <v>5.52e-11</v>
      </c>
      <c r="P336" s="24">
        <v>2.13e-7</v>
      </c>
    </row>
    <row r="337" spans="1:14">
      <c r="A337" s="1" t="s">
        <v>2010</v>
      </c>
      <c r="B337" s="13" t="s">
        <v>2011</v>
      </c>
      <c r="C337" t="s">
        <v>2012</v>
      </c>
      <c r="D337" s="12" t="s">
        <v>2013</v>
      </c>
      <c r="E337" s="13" t="s">
        <v>363</v>
      </c>
      <c r="F337" s="20">
        <v>62.84253926</v>
      </c>
      <c r="G337" s="20">
        <v>7.027982151</v>
      </c>
      <c r="H337" t="s">
        <v>418</v>
      </c>
      <c r="I337" t="s">
        <v>30</v>
      </c>
      <c r="J337" s="21" t="s">
        <v>31</v>
      </c>
      <c r="K337" t="s">
        <v>2018</v>
      </c>
      <c r="L337" s="20">
        <v>91.7</v>
      </c>
      <c r="M337" s="20">
        <v>89.27</v>
      </c>
      <c r="N337" s="22">
        <v>0.9734</v>
      </c>
    </row>
    <row r="338" spans="1:16">
      <c r="A338" s="1" t="s">
        <v>2010</v>
      </c>
      <c r="B338" s="13" t="s">
        <v>2011</v>
      </c>
      <c r="C338" t="s">
        <v>2012</v>
      </c>
      <c r="D338" s="12" t="s">
        <v>2013</v>
      </c>
      <c r="E338" s="13" t="s">
        <v>363</v>
      </c>
      <c r="F338" s="20">
        <v>62.84253926</v>
      </c>
      <c r="G338" s="20">
        <v>7.027982151</v>
      </c>
      <c r="H338" t="s">
        <v>418</v>
      </c>
      <c r="I338" t="s">
        <v>30</v>
      </c>
      <c r="J338" s="21" t="s">
        <v>31</v>
      </c>
      <c r="K338" t="s">
        <v>2019</v>
      </c>
      <c r="L338" s="20">
        <v>91.6</v>
      </c>
      <c r="M338" s="20">
        <v>86.96</v>
      </c>
      <c r="N338" s="22">
        <v>0.9493</v>
      </c>
      <c r="O338" s="23">
        <v>3.58e-11</v>
      </c>
      <c r="P338" s="24">
        <v>3.5e-7</v>
      </c>
    </row>
    <row r="339" spans="1:14">
      <c r="A339" s="1" t="s">
        <v>2010</v>
      </c>
      <c r="B339" s="13" t="s">
        <v>2011</v>
      </c>
      <c r="C339" t="s">
        <v>2012</v>
      </c>
      <c r="D339" s="12" t="s">
        <v>2013</v>
      </c>
      <c r="E339" s="13" t="s">
        <v>363</v>
      </c>
      <c r="F339" s="20">
        <v>62.84253926</v>
      </c>
      <c r="G339" s="20">
        <v>7.027982151</v>
      </c>
      <c r="H339" t="s">
        <v>418</v>
      </c>
      <c r="I339" t="s">
        <v>30</v>
      </c>
      <c r="J339" s="21" t="s">
        <v>31</v>
      </c>
      <c r="K339" t="s">
        <v>2020</v>
      </c>
      <c r="L339" s="20">
        <v>90.51</v>
      </c>
      <c r="M339" s="20">
        <v>86.33</v>
      </c>
      <c r="N339" s="22">
        <v>0.9538</v>
      </c>
    </row>
    <row r="340" spans="1:16">
      <c r="A340" s="1" t="s">
        <v>2010</v>
      </c>
      <c r="B340" s="13" t="s">
        <v>2011</v>
      </c>
      <c r="C340" t="s">
        <v>2012</v>
      </c>
      <c r="D340" s="12" t="s">
        <v>2013</v>
      </c>
      <c r="E340" s="13" t="s">
        <v>363</v>
      </c>
      <c r="F340" s="20">
        <v>62.84253926</v>
      </c>
      <c r="G340" s="20">
        <v>7.027982151</v>
      </c>
      <c r="H340" t="s">
        <v>418</v>
      </c>
      <c r="I340" t="s">
        <v>30</v>
      </c>
      <c r="J340" s="21" t="s">
        <v>31</v>
      </c>
      <c r="K340" t="s">
        <v>2021</v>
      </c>
      <c r="L340" s="20">
        <v>69.99</v>
      </c>
      <c r="M340" s="20">
        <v>45.2</v>
      </c>
      <c r="N340" s="22">
        <v>0.6459</v>
      </c>
      <c r="O340" s="23">
        <v>2.89e-13</v>
      </c>
      <c r="P340" s="24">
        <v>2.68e-9</v>
      </c>
    </row>
    <row r="341" spans="1:16">
      <c r="A341" s="1" t="s">
        <v>2010</v>
      </c>
      <c r="B341" s="13" t="s">
        <v>2011</v>
      </c>
      <c r="C341" t="s">
        <v>2012</v>
      </c>
      <c r="D341" s="12" t="s">
        <v>2013</v>
      </c>
      <c r="E341" s="13" t="s">
        <v>363</v>
      </c>
      <c r="F341" s="20">
        <v>62.84253926</v>
      </c>
      <c r="G341" s="20">
        <v>7.027982151</v>
      </c>
      <c r="H341" t="s">
        <v>418</v>
      </c>
      <c r="I341" t="s">
        <v>30</v>
      </c>
      <c r="J341" s="21" t="s">
        <v>31</v>
      </c>
      <c r="K341" t="s">
        <v>2022</v>
      </c>
      <c r="L341" s="20">
        <v>68.11</v>
      </c>
      <c r="M341" s="20">
        <v>40.54</v>
      </c>
      <c r="N341" s="22">
        <v>0.5952</v>
      </c>
      <c r="O341" s="23">
        <v>1.52e-11</v>
      </c>
      <c r="P341" s="24">
        <v>8.94e-8</v>
      </c>
    </row>
    <row r="342" spans="1:16">
      <c r="A342" s="1" t="s">
        <v>2010</v>
      </c>
      <c r="B342" s="13" t="s">
        <v>2011</v>
      </c>
      <c r="C342" t="s">
        <v>2012</v>
      </c>
      <c r="D342" s="12" t="s">
        <v>2013</v>
      </c>
      <c r="E342" s="13" t="s">
        <v>363</v>
      </c>
      <c r="F342" s="20">
        <v>62.84253926</v>
      </c>
      <c r="G342" s="20">
        <v>7.027982151</v>
      </c>
      <c r="H342" t="s">
        <v>418</v>
      </c>
      <c r="I342" t="s">
        <v>30</v>
      </c>
      <c r="J342" s="21" t="s">
        <v>31</v>
      </c>
      <c r="K342" t="s">
        <v>2023</v>
      </c>
      <c r="L342" s="20">
        <v>85.62</v>
      </c>
      <c r="M342" s="20">
        <v>80.84</v>
      </c>
      <c r="N342" s="22">
        <v>0.9442</v>
      </c>
      <c r="O342" s="23">
        <v>6.46e-12</v>
      </c>
      <c r="P342" s="24">
        <v>6.34e-8</v>
      </c>
    </row>
    <row r="343" spans="1:16">
      <c r="A343" s="1" t="s">
        <v>2010</v>
      </c>
      <c r="B343" s="13" t="s">
        <v>2011</v>
      </c>
      <c r="C343" t="s">
        <v>2012</v>
      </c>
      <c r="D343" s="12" t="s">
        <v>2013</v>
      </c>
      <c r="E343" s="13" t="s">
        <v>363</v>
      </c>
      <c r="F343" s="20">
        <v>62.84253926</v>
      </c>
      <c r="G343" s="20">
        <v>7.027982151</v>
      </c>
      <c r="H343" t="s">
        <v>418</v>
      </c>
      <c r="I343" t="s">
        <v>30</v>
      </c>
      <c r="J343" s="21" t="s">
        <v>31</v>
      </c>
      <c r="K343" t="s">
        <v>2024</v>
      </c>
      <c r="L343" s="20">
        <v>87.59</v>
      </c>
      <c r="M343" s="20">
        <v>82.42</v>
      </c>
      <c r="N343" s="22">
        <v>0.941</v>
      </c>
      <c r="O343" s="23">
        <v>2.87e-11</v>
      </c>
      <c r="P343" s="24">
        <v>7.08e-8</v>
      </c>
    </row>
    <row r="344" spans="1:14">
      <c r="A344" s="1" t="s">
        <v>2010</v>
      </c>
      <c r="B344" s="13" t="s">
        <v>2011</v>
      </c>
      <c r="C344" t="s">
        <v>2012</v>
      </c>
      <c r="D344" s="12" t="s">
        <v>2013</v>
      </c>
      <c r="E344" s="13" t="s">
        <v>363</v>
      </c>
      <c r="F344" s="20">
        <v>62.84253926</v>
      </c>
      <c r="G344" s="20">
        <v>7.027982151</v>
      </c>
      <c r="H344" t="s">
        <v>418</v>
      </c>
      <c r="I344" t="s">
        <v>30</v>
      </c>
      <c r="J344" s="21" t="s">
        <v>31</v>
      </c>
      <c r="K344" t="s">
        <v>2025</v>
      </c>
      <c r="L344" s="20">
        <v>82.59</v>
      </c>
      <c r="M344" s="20">
        <v>80.24</v>
      </c>
      <c r="N344" s="22">
        <v>0.9716</v>
      </c>
    </row>
    <row r="345" spans="1:14">
      <c r="A345" s="1" t="s">
        <v>2010</v>
      </c>
      <c r="B345" s="13" t="s">
        <v>2011</v>
      </c>
      <c r="C345" t="s">
        <v>2026</v>
      </c>
      <c r="D345" s="12" t="s">
        <v>2013</v>
      </c>
      <c r="E345" s="13" t="s">
        <v>363</v>
      </c>
      <c r="F345" s="20">
        <v>63.56939045</v>
      </c>
      <c r="G345" s="20">
        <v>7.058846923</v>
      </c>
      <c r="H345" t="s">
        <v>418</v>
      </c>
      <c r="I345" t="s">
        <v>30</v>
      </c>
      <c r="J345" s="21" t="s">
        <v>31</v>
      </c>
      <c r="K345" t="s">
        <v>2027</v>
      </c>
      <c r="L345" s="20">
        <v>84.08</v>
      </c>
      <c r="M345" s="20">
        <v>81.91</v>
      </c>
      <c r="N345" s="22">
        <v>0.9742</v>
      </c>
    </row>
    <row r="346" spans="1:14">
      <c r="A346" s="1" t="s">
        <v>2010</v>
      </c>
      <c r="B346" s="13" t="s">
        <v>2011</v>
      </c>
      <c r="C346" t="s">
        <v>2026</v>
      </c>
      <c r="D346" s="12" t="s">
        <v>2013</v>
      </c>
      <c r="E346" s="13" t="s">
        <v>363</v>
      </c>
      <c r="F346" s="20">
        <v>63.56939045</v>
      </c>
      <c r="G346" s="20">
        <v>7.058846923</v>
      </c>
      <c r="H346" t="s">
        <v>418</v>
      </c>
      <c r="I346" t="s">
        <v>30</v>
      </c>
      <c r="J346" s="21" t="s">
        <v>31</v>
      </c>
      <c r="K346" t="s">
        <v>2028</v>
      </c>
      <c r="L346" s="20">
        <v>88.98</v>
      </c>
      <c r="M346" s="20">
        <v>87.33</v>
      </c>
      <c r="N346" s="22">
        <v>0.9814</v>
      </c>
    </row>
    <row r="347" spans="1:14">
      <c r="A347" s="1" t="s">
        <v>2010</v>
      </c>
      <c r="B347" s="13" t="s">
        <v>2011</v>
      </c>
      <c r="C347" t="s">
        <v>2029</v>
      </c>
      <c r="D347" s="12" t="s">
        <v>2013</v>
      </c>
      <c r="E347" s="13" t="s">
        <v>363</v>
      </c>
      <c r="F347" s="20">
        <v>62.93</v>
      </c>
      <c r="G347" s="20">
        <v>7</v>
      </c>
      <c r="H347" t="s">
        <v>418</v>
      </c>
      <c r="I347" t="s">
        <v>30</v>
      </c>
      <c r="J347" s="21" t="s">
        <v>31</v>
      </c>
      <c r="K347" t="s">
        <v>2030</v>
      </c>
      <c r="L347" s="20">
        <v>73.14</v>
      </c>
      <c r="M347" s="20">
        <v>69.76</v>
      </c>
      <c r="N347" s="22">
        <v>0.9538</v>
      </c>
    </row>
    <row r="348" spans="1:16">
      <c r="A348" s="1" t="s">
        <v>2010</v>
      </c>
      <c r="B348" s="13" t="s">
        <v>2011</v>
      </c>
      <c r="C348" t="s">
        <v>2029</v>
      </c>
      <c r="D348" s="12" t="s">
        <v>2013</v>
      </c>
      <c r="E348" s="13" t="s">
        <v>363</v>
      </c>
      <c r="F348" s="20">
        <v>62.93</v>
      </c>
      <c r="G348" s="20">
        <v>7</v>
      </c>
      <c r="H348" t="s">
        <v>418</v>
      </c>
      <c r="I348" t="s">
        <v>30</v>
      </c>
      <c r="J348" s="21" t="s">
        <v>31</v>
      </c>
      <c r="K348" t="s">
        <v>2031</v>
      </c>
      <c r="L348" s="20">
        <v>72.04</v>
      </c>
      <c r="M348" s="20">
        <v>65.03</v>
      </c>
      <c r="N348" s="22">
        <v>0.9027</v>
      </c>
      <c r="O348" s="23">
        <v>1.99e-11</v>
      </c>
      <c r="P348" s="24">
        <v>1.02e-6</v>
      </c>
    </row>
    <row r="349" spans="1:14">
      <c r="A349" s="1" t="s">
        <v>2010</v>
      </c>
      <c r="B349" s="13" t="s">
        <v>2011</v>
      </c>
      <c r="C349" t="s">
        <v>2029</v>
      </c>
      <c r="D349" s="12" t="s">
        <v>2013</v>
      </c>
      <c r="E349" s="13" t="s">
        <v>363</v>
      </c>
      <c r="F349" s="20">
        <v>62.93</v>
      </c>
      <c r="G349" s="20">
        <v>7</v>
      </c>
      <c r="H349" t="s">
        <v>418</v>
      </c>
      <c r="I349" t="s">
        <v>30</v>
      </c>
      <c r="J349" s="21" t="s">
        <v>31</v>
      </c>
      <c r="K349" t="s">
        <v>2032</v>
      </c>
      <c r="L349" s="20">
        <v>81.97</v>
      </c>
      <c r="M349" s="20">
        <v>80.32</v>
      </c>
      <c r="N349" s="22">
        <v>0.9799</v>
      </c>
    </row>
    <row r="350" spans="1:16">
      <c r="A350" s="1" t="s">
        <v>2010</v>
      </c>
      <c r="B350" s="13" t="s">
        <v>2011</v>
      </c>
      <c r="C350" t="s">
        <v>2029</v>
      </c>
      <c r="D350" s="12" t="s">
        <v>2013</v>
      </c>
      <c r="E350" s="13" t="s">
        <v>363</v>
      </c>
      <c r="F350" s="20">
        <v>62.93</v>
      </c>
      <c r="G350" s="20">
        <v>7</v>
      </c>
      <c r="H350" t="s">
        <v>418</v>
      </c>
      <c r="I350" t="s">
        <v>30</v>
      </c>
      <c r="J350" s="21" t="s">
        <v>31</v>
      </c>
      <c r="K350" t="s">
        <v>2033</v>
      </c>
      <c r="L350" s="20">
        <v>70.49</v>
      </c>
      <c r="M350" s="20">
        <v>59.33</v>
      </c>
      <c r="N350" s="22">
        <v>0.8417</v>
      </c>
      <c r="O350" s="23">
        <v>2.88e-11</v>
      </c>
      <c r="P350" s="24">
        <v>1.8e-7</v>
      </c>
    </row>
    <row r="351" spans="1:16">
      <c r="A351" s="1" t="s">
        <v>2010</v>
      </c>
      <c r="B351" s="13" t="s">
        <v>2011</v>
      </c>
      <c r="C351" t="s">
        <v>2029</v>
      </c>
      <c r="D351" s="12" t="s">
        <v>2013</v>
      </c>
      <c r="E351" s="13" t="s">
        <v>363</v>
      </c>
      <c r="F351" s="20">
        <v>62.93</v>
      </c>
      <c r="G351" s="20">
        <v>7</v>
      </c>
      <c r="H351" t="s">
        <v>418</v>
      </c>
      <c r="I351" t="s">
        <v>30</v>
      </c>
      <c r="J351" s="21" t="s">
        <v>31</v>
      </c>
      <c r="K351" t="s">
        <v>2034</v>
      </c>
      <c r="L351" s="20">
        <v>66.67</v>
      </c>
      <c r="M351" s="20">
        <v>62.95</v>
      </c>
      <c r="N351" s="22">
        <v>0.9443</v>
      </c>
      <c r="O351" s="23">
        <v>4.87e-12</v>
      </c>
      <c r="P351" s="24">
        <v>1.61e-7</v>
      </c>
    </row>
    <row r="352" spans="1:16">
      <c r="A352" s="1" t="s">
        <v>2010</v>
      </c>
      <c r="B352" s="13" t="s">
        <v>2011</v>
      </c>
      <c r="C352" t="s">
        <v>2029</v>
      </c>
      <c r="D352" s="12" t="s">
        <v>2013</v>
      </c>
      <c r="E352" s="13" t="s">
        <v>363</v>
      </c>
      <c r="F352" s="20">
        <v>62.93</v>
      </c>
      <c r="G352" s="20">
        <v>7</v>
      </c>
      <c r="H352" t="s">
        <v>418</v>
      </c>
      <c r="I352" t="s">
        <v>30</v>
      </c>
      <c r="J352" s="21" t="s">
        <v>31</v>
      </c>
      <c r="K352" t="s">
        <v>2035</v>
      </c>
      <c r="L352" s="20">
        <v>67.28</v>
      </c>
      <c r="M352" s="20">
        <v>53.35</v>
      </c>
      <c r="N352" s="22">
        <v>0.7929</v>
      </c>
      <c r="O352" s="23">
        <v>1.91e-11</v>
      </c>
      <c r="P352" s="24">
        <v>1.06e-7</v>
      </c>
    </row>
    <row r="353" spans="1:16">
      <c r="A353" s="1" t="s">
        <v>2010</v>
      </c>
      <c r="B353" s="13" t="s">
        <v>2011</v>
      </c>
      <c r="C353" t="s">
        <v>2029</v>
      </c>
      <c r="D353" s="12" t="s">
        <v>2013</v>
      </c>
      <c r="E353" s="13" t="s">
        <v>363</v>
      </c>
      <c r="F353" s="20">
        <v>62.93</v>
      </c>
      <c r="G353" s="20">
        <v>7</v>
      </c>
      <c r="H353" t="s">
        <v>418</v>
      </c>
      <c r="I353" t="s">
        <v>30</v>
      </c>
      <c r="J353" s="21" t="s">
        <v>31</v>
      </c>
      <c r="K353" t="s">
        <v>2036</v>
      </c>
      <c r="L353" s="20">
        <v>83.09</v>
      </c>
      <c r="M353" s="20">
        <v>75.74</v>
      </c>
      <c r="N353" s="22">
        <v>0.9115</v>
      </c>
      <c r="O353" s="23">
        <v>1.11e-10</v>
      </c>
      <c r="P353" s="24">
        <v>6.77e-7</v>
      </c>
    </row>
    <row r="354" spans="1:16">
      <c r="A354" s="1" t="s">
        <v>2010</v>
      </c>
      <c r="B354" s="13" t="s">
        <v>2011</v>
      </c>
      <c r="C354" t="s">
        <v>2029</v>
      </c>
      <c r="D354" s="12" t="s">
        <v>2013</v>
      </c>
      <c r="E354" s="13" t="s">
        <v>363</v>
      </c>
      <c r="F354" s="20">
        <v>62.93</v>
      </c>
      <c r="G354" s="20">
        <v>7</v>
      </c>
      <c r="H354" t="s">
        <v>418</v>
      </c>
      <c r="I354" t="s">
        <v>30</v>
      </c>
      <c r="J354" s="21" t="s">
        <v>31</v>
      </c>
      <c r="K354" t="s">
        <v>2037</v>
      </c>
      <c r="L354" s="20">
        <v>69.07</v>
      </c>
      <c r="M354" s="20">
        <v>55.33</v>
      </c>
      <c r="N354" s="22">
        <v>0.8011</v>
      </c>
      <c r="O354" s="23">
        <v>1.03e-11</v>
      </c>
      <c r="P354" s="24">
        <v>3.73e-8</v>
      </c>
    </row>
    <row r="355" spans="1:14">
      <c r="A355" s="1" t="s">
        <v>2010</v>
      </c>
      <c r="B355" s="13" t="s">
        <v>2011</v>
      </c>
      <c r="C355" t="s">
        <v>2029</v>
      </c>
      <c r="D355" s="12" t="s">
        <v>2013</v>
      </c>
      <c r="E355" s="13" t="s">
        <v>363</v>
      </c>
      <c r="F355" s="20">
        <v>62.93</v>
      </c>
      <c r="G355" s="20">
        <v>7</v>
      </c>
      <c r="H355" t="s">
        <v>418</v>
      </c>
      <c r="I355" t="s">
        <v>30</v>
      </c>
      <c r="J355" s="21" t="s">
        <v>31</v>
      </c>
      <c r="K355" t="s">
        <v>2038</v>
      </c>
      <c r="L355" s="20">
        <v>79.5</v>
      </c>
      <c r="M355" s="20">
        <v>75.4</v>
      </c>
      <c r="N355" s="22">
        <v>0.9484</v>
      </c>
    </row>
    <row r="356" spans="1:16">
      <c r="A356" s="1" t="s">
        <v>2010</v>
      </c>
      <c r="B356" s="13" t="s">
        <v>2011</v>
      </c>
      <c r="C356" t="s">
        <v>2039</v>
      </c>
      <c r="D356" s="12" t="s">
        <v>2013</v>
      </c>
      <c r="E356" s="13" t="s">
        <v>363</v>
      </c>
      <c r="F356" s="20">
        <v>62.16</v>
      </c>
      <c r="G356" s="20">
        <v>7</v>
      </c>
      <c r="H356" t="s">
        <v>2040</v>
      </c>
      <c r="I356" t="s">
        <v>30</v>
      </c>
      <c r="J356" s="21" t="s">
        <v>31</v>
      </c>
      <c r="K356" t="s">
        <v>2041</v>
      </c>
      <c r="L356" s="20">
        <v>23.33</v>
      </c>
      <c r="M356" s="20">
        <v>20.8</v>
      </c>
      <c r="N356" s="22">
        <v>0.753</v>
      </c>
      <c r="O356" s="23">
        <v>1.85e-14</v>
      </c>
      <c r="P356" s="24">
        <v>1.4e-11</v>
      </c>
    </row>
    <row r="357" spans="1:16">
      <c r="A357" s="1" t="s">
        <v>2010</v>
      </c>
      <c r="B357" s="13" t="s">
        <v>2011</v>
      </c>
      <c r="C357" t="s">
        <v>2042</v>
      </c>
      <c r="D357" s="12" t="s">
        <v>2013</v>
      </c>
      <c r="E357" s="13" t="s">
        <v>363</v>
      </c>
      <c r="H357" t="s">
        <v>334</v>
      </c>
      <c r="I357" t="s">
        <v>30</v>
      </c>
      <c r="J357" s="21" t="s">
        <v>335</v>
      </c>
      <c r="K357" t="s">
        <v>2043</v>
      </c>
      <c r="L357" s="20">
        <v>26.79</v>
      </c>
      <c r="M357" s="20">
        <v>24.45</v>
      </c>
      <c r="N357" s="22">
        <v>0.9127</v>
      </c>
      <c r="O357" s="23">
        <v>1.56e-13</v>
      </c>
      <c r="P357" s="24">
        <v>5.08e-10</v>
      </c>
    </row>
    <row r="358" spans="1:16">
      <c r="A358" s="1" t="s">
        <v>2010</v>
      </c>
      <c r="B358" s="13" t="s">
        <v>2011</v>
      </c>
      <c r="C358" t="s">
        <v>2042</v>
      </c>
      <c r="D358" s="12" t="s">
        <v>2013</v>
      </c>
      <c r="E358" s="13" t="s">
        <v>363</v>
      </c>
      <c r="F358" s="20">
        <v>62.79</v>
      </c>
      <c r="G358" s="20">
        <v>7</v>
      </c>
      <c r="H358" t="s">
        <v>387</v>
      </c>
      <c r="I358" t="s">
        <v>30</v>
      </c>
      <c r="J358" s="21" t="s">
        <v>31</v>
      </c>
      <c r="K358" t="s">
        <v>2044</v>
      </c>
      <c r="L358" s="20">
        <v>79.98</v>
      </c>
      <c r="M358" s="20">
        <v>75.45</v>
      </c>
      <c r="N358" s="22">
        <v>0.9433</v>
      </c>
      <c r="O358" s="23">
        <v>2.09e-11</v>
      </c>
      <c r="P358" s="24">
        <v>2.31e-7</v>
      </c>
    </row>
    <row r="359" spans="1:16">
      <c r="A359" s="1" t="s">
        <v>2010</v>
      </c>
      <c r="B359" s="13" t="s">
        <v>2011</v>
      </c>
      <c r="C359" t="s">
        <v>2042</v>
      </c>
      <c r="D359" s="12" t="s">
        <v>2013</v>
      </c>
      <c r="E359" s="13" t="s">
        <v>363</v>
      </c>
      <c r="F359" s="20">
        <v>62.79</v>
      </c>
      <c r="G359" s="20">
        <v>7</v>
      </c>
      <c r="H359" t="s">
        <v>364</v>
      </c>
      <c r="I359" t="s">
        <v>30</v>
      </c>
      <c r="J359" s="21" t="s">
        <v>31</v>
      </c>
      <c r="K359" t="s">
        <v>2045</v>
      </c>
      <c r="L359" s="20">
        <v>65.77</v>
      </c>
      <c r="M359" s="20">
        <v>53.1</v>
      </c>
      <c r="N359" s="22">
        <v>0.7846</v>
      </c>
      <c r="O359" s="23">
        <v>3.9e-14</v>
      </c>
      <c r="P359" s="24">
        <v>1.37e-10</v>
      </c>
    </row>
    <row r="360" spans="1:16">
      <c r="A360" s="1" t="s">
        <v>2010</v>
      </c>
      <c r="B360" s="13" t="s">
        <v>2011</v>
      </c>
      <c r="C360" t="s">
        <v>2042</v>
      </c>
      <c r="D360" s="12" t="s">
        <v>2013</v>
      </c>
      <c r="E360" s="13" t="s">
        <v>363</v>
      </c>
      <c r="F360" s="20">
        <v>62.79</v>
      </c>
      <c r="G360" s="20">
        <v>7</v>
      </c>
      <c r="H360" t="s">
        <v>364</v>
      </c>
      <c r="I360" t="s">
        <v>30</v>
      </c>
      <c r="J360" s="21" t="s">
        <v>31</v>
      </c>
      <c r="K360" t="s">
        <v>2046</v>
      </c>
      <c r="L360" s="20">
        <v>61.74</v>
      </c>
      <c r="M360" s="20">
        <v>45.57</v>
      </c>
      <c r="N360" s="22">
        <v>0.7133</v>
      </c>
      <c r="O360" s="23">
        <v>1.24e-14</v>
      </c>
      <c r="P360" s="24">
        <v>3.47e-11</v>
      </c>
    </row>
    <row r="361" spans="1:16">
      <c r="A361" s="1" t="s">
        <v>2010</v>
      </c>
      <c r="B361" s="13" t="s">
        <v>2011</v>
      </c>
      <c r="C361" t="s">
        <v>2042</v>
      </c>
      <c r="D361" s="12" t="s">
        <v>2013</v>
      </c>
      <c r="E361" s="13" t="s">
        <v>363</v>
      </c>
      <c r="F361" s="20">
        <v>62.79</v>
      </c>
      <c r="G361" s="20">
        <v>7</v>
      </c>
      <c r="H361" t="s">
        <v>364</v>
      </c>
      <c r="I361" t="s">
        <v>30</v>
      </c>
      <c r="J361" s="21" t="s">
        <v>31</v>
      </c>
      <c r="K361" t="s">
        <v>2047</v>
      </c>
      <c r="L361" s="20">
        <v>60.66</v>
      </c>
      <c r="M361" s="20">
        <v>44.53</v>
      </c>
      <c r="N361" s="22">
        <v>0.7084</v>
      </c>
      <c r="O361" s="23">
        <v>1.97e-14</v>
      </c>
      <c r="P361" s="24">
        <v>5.82e-11</v>
      </c>
    </row>
    <row r="362" spans="1:16">
      <c r="A362" s="1" t="s">
        <v>2010</v>
      </c>
      <c r="B362" s="13" t="s">
        <v>2011</v>
      </c>
      <c r="C362" t="s">
        <v>2042</v>
      </c>
      <c r="D362" s="12" t="s">
        <v>2013</v>
      </c>
      <c r="E362" s="13" t="s">
        <v>363</v>
      </c>
      <c r="F362" s="20">
        <v>62.79</v>
      </c>
      <c r="G362" s="20">
        <v>7</v>
      </c>
      <c r="H362" t="s">
        <v>364</v>
      </c>
      <c r="I362" t="s">
        <v>30</v>
      </c>
      <c r="J362" s="21" t="s">
        <v>31</v>
      </c>
      <c r="K362" t="s">
        <v>2048</v>
      </c>
      <c r="L362" s="20">
        <v>61.07</v>
      </c>
      <c r="M362" s="20">
        <v>45</v>
      </c>
      <c r="N362" s="22">
        <v>0.7114</v>
      </c>
      <c r="O362" s="23">
        <v>1.05e-14</v>
      </c>
      <c r="P362" s="24">
        <v>2.86e-11</v>
      </c>
    </row>
    <row r="363" spans="1:16">
      <c r="A363" s="1" t="s">
        <v>2010</v>
      </c>
      <c r="B363" s="13" t="s">
        <v>2011</v>
      </c>
      <c r="C363" t="s">
        <v>2042</v>
      </c>
      <c r="D363" s="12" t="s">
        <v>2013</v>
      </c>
      <c r="E363" s="13" t="s">
        <v>363</v>
      </c>
      <c r="F363" s="20">
        <v>62.79</v>
      </c>
      <c r="G363" s="20">
        <v>7</v>
      </c>
      <c r="H363" t="s">
        <v>364</v>
      </c>
      <c r="I363" t="s">
        <v>30</v>
      </c>
      <c r="J363" s="21" t="s">
        <v>31</v>
      </c>
      <c r="K363" t="s">
        <v>2049</v>
      </c>
      <c r="L363" s="20">
        <v>63.74</v>
      </c>
      <c r="M363" s="20">
        <v>47.82</v>
      </c>
      <c r="N363" s="22">
        <v>0.7271</v>
      </c>
      <c r="O363" s="23">
        <v>1.23e-14</v>
      </c>
      <c r="P363" s="24">
        <v>3.83e-11</v>
      </c>
    </row>
    <row r="364" spans="1:16">
      <c r="A364" s="1" t="s">
        <v>2010</v>
      </c>
      <c r="B364" s="13" t="s">
        <v>2011</v>
      </c>
      <c r="C364" t="s">
        <v>2042</v>
      </c>
      <c r="D364" s="12" t="s">
        <v>2013</v>
      </c>
      <c r="E364" s="13" t="s">
        <v>363</v>
      </c>
      <c r="F364" s="20">
        <v>62.79</v>
      </c>
      <c r="G364" s="20">
        <v>7</v>
      </c>
      <c r="H364" t="s">
        <v>387</v>
      </c>
      <c r="I364" t="s">
        <v>30</v>
      </c>
      <c r="J364" s="21" t="s">
        <v>31</v>
      </c>
      <c r="K364" t="s">
        <v>2050</v>
      </c>
      <c r="L364" s="20">
        <v>74.11</v>
      </c>
      <c r="M364" s="20">
        <v>70.37</v>
      </c>
      <c r="N364" s="22">
        <v>0.9313</v>
      </c>
      <c r="O364" s="23">
        <v>1.72e-11</v>
      </c>
      <c r="P364" s="24">
        <v>1.82e-8</v>
      </c>
    </row>
    <row r="365" spans="1:16">
      <c r="A365" s="1" t="s">
        <v>2010</v>
      </c>
      <c r="B365" s="13" t="s">
        <v>2011</v>
      </c>
      <c r="C365" t="s">
        <v>2042</v>
      </c>
      <c r="D365" s="12" t="s">
        <v>2013</v>
      </c>
      <c r="E365" s="13" t="s">
        <v>363</v>
      </c>
      <c r="F365" s="20">
        <v>62.79</v>
      </c>
      <c r="G365" s="20">
        <v>7</v>
      </c>
      <c r="H365" t="s">
        <v>387</v>
      </c>
      <c r="I365" t="s">
        <v>30</v>
      </c>
      <c r="J365" s="21" t="s">
        <v>31</v>
      </c>
      <c r="K365" t="s">
        <v>2051</v>
      </c>
      <c r="L365" s="20">
        <v>75.01</v>
      </c>
      <c r="M365" s="20">
        <v>69.73</v>
      </c>
      <c r="N365" s="22">
        <v>0.9127</v>
      </c>
      <c r="O365" s="23">
        <v>6.26e-12</v>
      </c>
      <c r="P365" s="24">
        <v>6.91e-9</v>
      </c>
    </row>
    <row r="366" spans="1:16">
      <c r="A366" s="1" t="s">
        <v>2010</v>
      </c>
      <c r="B366" s="13" t="s">
        <v>2011</v>
      </c>
      <c r="C366" t="s">
        <v>2042</v>
      </c>
      <c r="D366" s="12" t="s">
        <v>2013</v>
      </c>
      <c r="E366" s="13" t="s">
        <v>363</v>
      </c>
      <c r="F366" s="20">
        <v>62.79</v>
      </c>
      <c r="G366" s="20">
        <v>7</v>
      </c>
      <c r="H366" t="s">
        <v>387</v>
      </c>
      <c r="I366" t="s">
        <v>30</v>
      </c>
      <c r="J366" s="21" t="s">
        <v>31</v>
      </c>
      <c r="K366" t="s">
        <v>2052</v>
      </c>
      <c r="L366" s="20">
        <v>75.23</v>
      </c>
      <c r="M366" s="20">
        <v>70.39</v>
      </c>
      <c r="N366" s="22">
        <v>0.9189</v>
      </c>
      <c r="O366" s="23">
        <v>1.19e-11</v>
      </c>
      <c r="P366" s="24">
        <v>1.06e-8</v>
      </c>
    </row>
    <row r="367" spans="1:16">
      <c r="A367" s="1" t="s">
        <v>2010</v>
      </c>
      <c r="B367" s="13" t="s">
        <v>2011</v>
      </c>
      <c r="C367" t="s">
        <v>2042</v>
      </c>
      <c r="D367" s="12" t="s">
        <v>2013</v>
      </c>
      <c r="E367" s="13" t="s">
        <v>363</v>
      </c>
      <c r="F367" s="20">
        <v>62.79</v>
      </c>
      <c r="G367" s="20">
        <v>7</v>
      </c>
      <c r="H367" t="s">
        <v>387</v>
      </c>
      <c r="I367" t="s">
        <v>30</v>
      </c>
      <c r="J367" s="21" t="s">
        <v>31</v>
      </c>
      <c r="K367" t="s">
        <v>2053</v>
      </c>
      <c r="L367" s="20">
        <v>75.57</v>
      </c>
      <c r="M367" s="20">
        <v>70.49</v>
      </c>
      <c r="N367" s="22">
        <v>0.9162</v>
      </c>
      <c r="O367" s="23">
        <v>7.88e-12</v>
      </c>
      <c r="P367" s="24">
        <v>8.71e-9</v>
      </c>
    </row>
    <row r="368" spans="1:16">
      <c r="A368" s="1" t="s">
        <v>2010</v>
      </c>
      <c r="B368" s="13" t="s">
        <v>2011</v>
      </c>
      <c r="C368" t="s">
        <v>2042</v>
      </c>
      <c r="D368" s="12" t="s">
        <v>2013</v>
      </c>
      <c r="E368" s="13" t="s">
        <v>363</v>
      </c>
      <c r="F368" s="20">
        <v>62.79</v>
      </c>
      <c r="G368" s="20">
        <v>7</v>
      </c>
      <c r="H368" t="s">
        <v>387</v>
      </c>
      <c r="I368" t="s">
        <v>30</v>
      </c>
      <c r="J368" s="21" t="s">
        <v>31</v>
      </c>
      <c r="K368" t="s">
        <v>2054</v>
      </c>
      <c r="L368" s="20">
        <v>75.08</v>
      </c>
      <c r="M368" s="20">
        <v>69.09</v>
      </c>
      <c r="N368" s="22">
        <v>0.9035</v>
      </c>
      <c r="O368" s="23">
        <v>5.77e-10</v>
      </c>
      <c r="P368" s="24">
        <v>2.03e-8</v>
      </c>
    </row>
    <row r="369" spans="1:16">
      <c r="A369" s="1" t="s">
        <v>2010</v>
      </c>
      <c r="B369" s="13" t="s">
        <v>2011</v>
      </c>
      <c r="C369" t="s">
        <v>2042</v>
      </c>
      <c r="D369" s="12" t="s">
        <v>2013</v>
      </c>
      <c r="E369" s="13" t="s">
        <v>363</v>
      </c>
      <c r="F369" s="20">
        <v>62.79</v>
      </c>
      <c r="G369" s="20">
        <v>7</v>
      </c>
      <c r="H369" t="s">
        <v>387</v>
      </c>
      <c r="I369" t="s">
        <v>30</v>
      </c>
      <c r="J369" s="21" t="s">
        <v>31</v>
      </c>
      <c r="K369" t="s">
        <v>2055</v>
      </c>
      <c r="L369" s="20">
        <v>72.96</v>
      </c>
      <c r="M369" s="20">
        <v>67.17</v>
      </c>
      <c r="N369" s="22">
        <v>0.9019</v>
      </c>
      <c r="O369" s="23">
        <v>1.67e-12</v>
      </c>
      <c r="P369" s="24">
        <v>3.5e-9</v>
      </c>
    </row>
    <row r="370" spans="1:14">
      <c r="A370" s="1" t="s">
        <v>2010</v>
      </c>
      <c r="B370" s="13" t="s">
        <v>2011</v>
      </c>
      <c r="C370" t="s">
        <v>2042</v>
      </c>
      <c r="D370" s="12" t="s">
        <v>2013</v>
      </c>
      <c r="E370" s="13" t="s">
        <v>363</v>
      </c>
      <c r="F370" s="20">
        <v>61.8</v>
      </c>
      <c r="G370" s="20">
        <v>7</v>
      </c>
      <c r="H370" t="s">
        <v>418</v>
      </c>
      <c r="I370" t="s">
        <v>30</v>
      </c>
      <c r="J370" s="21" t="s">
        <v>31</v>
      </c>
      <c r="K370" t="s">
        <v>2056</v>
      </c>
      <c r="L370" s="20">
        <v>75.7</v>
      </c>
      <c r="M370" s="20">
        <v>68.46</v>
      </c>
      <c r="N370" s="22">
        <v>0.9043</v>
      </c>
    </row>
    <row r="371" spans="1:16">
      <c r="A371" s="1" t="s">
        <v>2010</v>
      </c>
      <c r="B371" s="13" t="s">
        <v>2011</v>
      </c>
      <c r="C371" t="s">
        <v>2042</v>
      </c>
      <c r="D371" s="12" t="s">
        <v>2013</v>
      </c>
      <c r="E371" s="13" t="s">
        <v>363</v>
      </c>
      <c r="F371" s="20">
        <v>61.8</v>
      </c>
      <c r="G371" s="20">
        <v>7</v>
      </c>
      <c r="H371" t="s">
        <v>418</v>
      </c>
      <c r="I371" t="s">
        <v>30</v>
      </c>
      <c r="J371" s="21" t="s">
        <v>31</v>
      </c>
      <c r="K371" t="s">
        <v>2057</v>
      </c>
      <c r="L371" s="20">
        <v>53.5</v>
      </c>
      <c r="M371" s="20">
        <v>43.38</v>
      </c>
      <c r="N371" s="22">
        <v>0.8109</v>
      </c>
      <c r="O371" s="23">
        <v>7.12e-11</v>
      </c>
      <c r="P371" s="24">
        <v>7.8e-8</v>
      </c>
    </row>
    <row r="372" spans="1:14">
      <c r="A372" s="1" t="s">
        <v>2010</v>
      </c>
      <c r="B372" s="13" t="s">
        <v>2011</v>
      </c>
      <c r="C372" t="s">
        <v>2042</v>
      </c>
      <c r="D372" s="12" t="s">
        <v>2013</v>
      </c>
      <c r="E372" s="13" t="s">
        <v>363</v>
      </c>
      <c r="F372" s="20">
        <v>61.8</v>
      </c>
      <c r="G372" s="20">
        <v>7</v>
      </c>
      <c r="H372" t="s">
        <v>418</v>
      </c>
      <c r="I372" t="s">
        <v>30</v>
      </c>
      <c r="J372" s="21" t="s">
        <v>31</v>
      </c>
      <c r="K372" t="s">
        <v>2058</v>
      </c>
      <c r="L372" s="20">
        <v>68.38</v>
      </c>
      <c r="M372" s="20">
        <v>61.15</v>
      </c>
      <c r="N372" s="22">
        <v>0.8942</v>
      </c>
    </row>
    <row r="373" spans="1:16">
      <c r="A373" s="1" t="s">
        <v>2010</v>
      </c>
      <c r="B373" s="13" t="s">
        <v>2011</v>
      </c>
      <c r="C373" t="s">
        <v>2042</v>
      </c>
      <c r="D373" s="12" t="s">
        <v>2013</v>
      </c>
      <c r="E373" s="13" t="s">
        <v>363</v>
      </c>
      <c r="F373" s="20">
        <v>61.8</v>
      </c>
      <c r="G373" s="20">
        <v>7</v>
      </c>
      <c r="H373" t="s">
        <v>418</v>
      </c>
      <c r="I373" t="s">
        <v>30</v>
      </c>
      <c r="J373" s="21" t="s">
        <v>31</v>
      </c>
      <c r="K373" t="s">
        <v>2059</v>
      </c>
      <c r="L373" s="20">
        <v>69.17</v>
      </c>
      <c r="M373" s="20">
        <v>56</v>
      </c>
      <c r="N373" s="22">
        <v>0.8096</v>
      </c>
      <c r="O373" s="23">
        <v>5.85e-11</v>
      </c>
      <c r="P373" s="24">
        <v>4.37e-7</v>
      </c>
    </row>
    <row r="374" spans="1:14">
      <c r="A374" s="1" t="s">
        <v>2010</v>
      </c>
      <c r="B374" s="13" t="s">
        <v>2011</v>
      </c>
      <c r="C374" t="s">
        <v>2042</v>
      </c>
      <c r="D374" s="12" t="s">
        <v>2013</v>
      </c>
      <c r="E374" s="13" t="s">
        <v>363</v>
      </c>
      <c r="F374" s="20">
        <v>61.8</v>
      </c>
      <c r="G374" s="20">
        <v>7</v>
      </c>
      <c r="H374" t="s">
        <v>418</v>
      </c>
      <c r="I374" t="s">
        <v>30</v>
      </c>
      <c r="J374" s="21" t="s">
        <v>31</v>
      </c>
      <c r="K374" t="s">
        <v>2060</v>
      </c>
      <c r="L374" s="20">
        <v>74.68</v>
      </c>
      <c r="M374" s="20">
        <v>69.72</v>
      </c>
      <c r="N374" s="22">
        <v>0.9336</v>
      </c>
    </row>
    <row r="375" spans="1:14">
      <c r="A375" s="1" t="s">
        <v>2010</v>
      </c>
      <c r="B375" s="13" t="s">
        <v>2011</v>
      </c>
      <c r="C375" t="s">
        <v>2042</v>
      </c>
      <c r="D375" s="12" t="s">
        <v>2013</v>
      </c>
      <c r="E375" s="13" t="s">
        <v>363</v>
      </c>
      <c r="F375" s="20">
        <v>61.8</v>
      </c>
      <c r="G375" s="20">
        <v>7</v>
      </c>
      <c r="H375" t="s">
        <v>418</v>
      </c>
      <c r="I375" t="s">
        <v>30</v>
      </c>
      <c r="J375" s="21" t="s">
        <v>31</v>
      </c>
      <c r="K375" t="s">
        <v>2061</v>
      </c>
      <c r="L375" s="20">
        <v>77.47</v>
      </c>
      <c r="M375" s="20">
        <v>71.18</v>
      </c>
      <c r="N375" s="22">
        <v>0.9188</v>
      </c>
    </row>
    <row r="376" spans="1:16">
      <c r="A376" s="1" t="s">
        <v>2010</v>
      </c>
      <c r="B376" s="13" t="s">
        <v>2011</v>
      </c>
      <c r="C376" t="s">
        <v>2042</v>
      </c>
      <c r="D376" s="12" t="s">
        <v>2013</v>
      </c>
      <c r="E376" s="13" t="s">
        <v>363</v>
      </c>
      <c r="F376" s="20">
        <v>61.8</v>
      </c>
      <c r="G376" s="20">
        <v>7</v>
      </c>
      <c r="H376" t="s">
        <v>418</v>
      </c>
      <c r="I376" t="s">
        <v>30</v>
      </c>
      <c r="J376" s="21" t="s">
        <v>31</v>
      </c>
      <c r="K376" t="s">
        <v>2062</v>
      </c>
      <c r="L376" s="20">
        <v>68.71</v>
      </c>
      <c r="M376" s="20">
        <v>57.95</v>
      </c>
      <c r="N376" s="22">
        <v>0.8433</v>
      </c>
      <c r="O376" s="23">
        <v>3.8e-11</v>
      </c>
      <c r="P376" s="24">
        <v>2.21e-7</v>
      </c>
    </row>
    <row r="377" spans="1:16">
      <c r="A377" s="1" t="s">
        <v>2010</v>
      </c>
      <c r="B377" s="13" t="s">
        <v>2011</v>
      </c>
      <c r="C377" t="s">
        <v>2042</v>
      </c>
      <c r="D377" s="12" t="s">
        <v>2013</v>
      </c>
      <c r="E377" s="13" t="s">
        <v>363</v>
      </c>
      <c r="F377" s="20">
        <v>61.8</v>
      </c>
      <c r="G377" s="20">
        <v>7</v>
      </c>
      <c r="H377" t="s">
        <v>418</v>
      </c>
      <c r="I377" t="s">
        <v>30</v>
      </c>
      <c r="J377" s="21" t="s">
        <v>31</v>
      </c>
      <c r="K377" t="s">
        <v>2063</v>
      </c>
      <c r="L377" s="20">
        <v>68.92</v>
      </c>
      <c r="M377" s="20">
        <v>62.48</v>
      </c>
      <c r="N377" s="22">
        <v>0.9066</v>
      </c>
      <c r="O377" s="23">
        <v>5.37e-11</v>
      </c>
      <c r="P377" s="24">
        <v>1.32e-7</v>
      </c>
    </row>
    <row r="378" spans="1:14">
      <c r="A378" s="1" t="s">
        <v>2010</v>
      </c>
      <c r="B378" s="13" t="s">
        <v>2011</v>
      </c>
      <c r="C378" t="s">
        <v>2042</v>
      </c>
      <c r="D378" s="12" t="s">
        <v>2013</v>
      </c>
      <c r="E378" s="13" t="s">
        <v>363</v>
      </c>
      <c r="F378" s="20">
        <v>61.8</v>
      </c>
      <c r="G378" s="20">
        <v>7</v>
      </c>
      <c r="H378" t="s">
        <v>418</v>
      </c>
      <c r="I378" t="s">
        <v>30</v>
      </c>
      <c r="J378" s="21" t="s">
        <v>31</v>
      </c>
      <c r="K378" t="s">
        <v>2064</v>
      </c>
      <c r="L378" s="20">
        <v>67.61</v>
      </c>
      <c r="M378" s="20">
        <v>57.51</v>
      </c>
      <c r="N378" s="22">
        <v>0.8506</v>
      </c>
    </row>
    <row r="379" spans="1:14">
      <c r="A379" s="1" t="s">
        <v>2010</v>
      </c>
      <c r="B379" s="13" t="s">
        <v>2011</v>
      </c>
      <c r="C379" t="s">
        <v>2042</v>
      </c>
      <c r="D379" s="12" t="s">
        <v>2013</v>
      </c>
      <c r="E379" s="13" t="s">
        <v>363</v>
      </c>
      <c r="F379" s="20">
        <v>61.8</v>
      </c>
      <c r="G379" s="20">
        <v>7</v>
      </c>
      <c r="H379" t="s">
        <v>418</v>
      </c>
      <c r="I379" t="s">
        <v>30</v>
      </c>
      <c r="J379" s="21" t="s">
        <v>31</v>
      </c>
      <c r="K379" t="s">
        <v>2065</v>
      </c>
      <c r="L379" s="20">
        <v>73.75</v>
      </c>
      <c r="M379" s="20">
        <v>66.82</v>
      </c>
      <c r="N379" s="22">
        <v>0.9061</v>
      </c>
    </row>
    <row r="380" spans="1:16">
      <c r="A380" s="1" t="s">
        <v>2010</v>
      </c>
      <c r="B380" s="13" t="s">
        <v>2011</v>
      </c>
      <c r="C380" t="s">
        <v>2042</v>
      </c>
      <c r="D380" s="12" t="s">
        <v>2013</v>
      </c>
      <c r="E380" s="13" t="s">
        <v>363</v>
      </c>
      <c r="F380" s="20">
        <v>61.8</v>
      </c>
      <c r="G380" s="20">
        <v>7</v>
      </c>
      <c r="H380" t="s">
        <v>418</v>
      </c>
      <c r="I380" t="s">
        <v>30</v>
      </c>
      <c r="J380" s="21" t="s">
        <v>31</v>
      </c>
      <c r="K380" t="s">
        <v>2066</v>
      </c>
      <c r="L380" s="20">
        <v>67.21</v>
      </c>
      <c r="M380" s="20">
        <v>59.19</v>
      </c>
      <c r="N380" s="22">
        <v>0.8806</v>
      </c>
      <c r="O380" s="23">
        <v>5.16e-11</v>
      </c>
      <c r="P380" s="24">
        <v>3.99e-7</v>
      </c>
    </row>
    <row r="381" s="18" customFormat="1" spans="1:23">
      <c r="A381" s="39" t="s">
        <v>2010</v>
      </c>
      <c r="B381" s="40" t="s">
        <v>2011</v>
      </c>
      <c r="C381" s="18" t="s">
        <v>2067</v>
      </c>
      <c r="D381" s="41" t="s">
        <v>2013</v>
      </c>
      <c r="E381" s="40" t="s">
        <v>363</v>
      </c>
      <c r="F381" s="42">
        <v>61.8</v>
      </c>
      <c r="G381" s="42">
        <v>7</v>
      </c>
      <c r="H381" s="18" t="s">
        <v>2040</v>
      </c>
      <c r="I381" s="18" t="s">
        <v>30</v>
      </c>
      <c r="J381" s="43" t="s">
        <v>31</v>
      </c>
      <c r="K381" s="18" t="s">
        <v>2068</v>
      </c>
      <c r="L381" s="42">
        <v>46.89</v>
      </c>
      <c r="M381" s="42">
        <v>41.28</v>
      </c>
      <c r="N381" s="44">
        <v>0.8805</v>
      </c>
      <c r="O381" s="45">
        <v>1.9e-15</v>
      </c>
      <c r="P381" s="46">
        <v>1.46e-11</v>
      </c>
      <c r="Q381" s="45"/>
      <c r="R381" s="44"/>
      <c r="S381" s="42"/>
      <c r="T381" s="42"/>
      <c r="U381" s="47"/>
      <c r="W381"/>
    </row>
    <row r="382" spans="1:15">
      <c r="A382" s="1" t="s">
        <v>2069</v>
      </c>
      <c r="B382" s="13" t="s">
        <v>531</v>
      </c>
      <c r="C382" t="s">
        <v>2070</v>
      </c>
      <c r="D382" s="12" t="s">
        <v>2071</v>
      </c>
      <c r="E382" s="13" t="s">
        <v>363</v>
      </c>
      <c r="F382" s="20">
        <v>61.9</v>
      </c>
      <c r="G382" s="20">
        <v>4.53</v>
      </c>
      <c r="H382" t="s">
        <v>739</v>
      </c>
      <c r="I382" t="s">
        <v>30</v>
      </c>
      <c r="J382" s="21" t="s">
        <v>31</v>
      </c>
      <c r="K382" t="s">
        <v>2072</v>
      </c>
      <c r="M382" s="20">
        <v>32.8</v>
      </c>
      <c r="O382" s="23">
        <v>1.0342e-11</v>
      </c>
    </row>
    <row r="383" spans="1:15">
      <c r="A383" s="1" t="s">
        <v>2069</v>
      </c>
      <c r="B383" s="13" t="s">
        <v>531</v>
      </c>
      <c r="C383" t="s">
        <v>2070</v>
      </c>
      <c r="D383" s="12" t="s">
        <v>2071</v>
      </c>
      <c r="E383" s="13" t="s">
        <v>363</v>
      </c>
      <c r="F383" s="20">
        <v>61.9</v>
      </c>
      <c r="G383" s="20">
        <v>4.53</v>
      </c>
      <c r="H383" t="s">
        <v>739</v>
      </c>
      <c r="I383" t="s">
        <v>30</v>
      </c>
      <c r="J383" s="21" t="s">
        <v>31</v>
      </c>
      <c r="K383" t="s">
        <v>2073</v>
      </c>
      <c r="M383" s="20">
        <v>38</v>
      </c>
      <c r="O383" s="23">
        <v>3.4325e-11</v>
      </c>
    </row>
    <row r="384" spans="1:15">
      <c r="A384" s="1" t="s">
        <v>2069</v>
      </c>
      <c r="B384" s="13" t="s">
        <v>531</v>
      </c>
      <c r="C384" t="s">
        <v>2074</v>
      </c>
      <c r="D384" s="12" t="s">
        <v>2071</v>
      </c>
      <c r="E384" s="13" t="s">
        <v>363</v>
      </c>
      <c r="F384" s="20">
        <v>61.9</v>
      </c>
      <c r="G384" s="20">
        <v>4.49</v>
      </c>
      <c r="H384" t="s">
        <v>603</v>
      </c>
      <c r="I384" t="s">
        <v>30</v>
      </c>
      <c r="J384" s="21" t="s">
        <v>31</v>
      </c>
      <c r="K384" t="s">
        <v>2075</v>
      </c>
      <c r="M384" s="20">
        <v>25.1</v>
      </c>
      <c r="O384" s="23">
        <v>1.604e-12</v>
      </c>
    </row>
    <row r="385" spans="1:15">
      <c r="A385" s="1" t="s">
        <v>2069</v>
      </c>
      <c r="B385" s="13" t="s">
        <v>531</v>
      </c>
      <c r="C385" t="s">
        <v>2076</v>
      </c>
      <c r="D385" s="12" t="s">
        <v>2071</v>
      </c>
      <c r="E385" s="13" t="s">
        <v>363</v>
      </c>
      <c r="F385" s="20">
        <v>63.22</v>
      </c>
      <c r="G385" s="20">
        <v>4.88</v>
      </c>
      <c r="H385" t="s">
        <v>29</v>
      </c>
      <c r="I385" t="s">
        <v>30</v>
      </c>
      <c r="J385" s="21" t="s">
        <v>31</v>
      </c>
      <c r="K385" t="s">
        <v>2077</v>
      </c>
      <c r="M385" s="20">
        <v>36.3</v>
      </c>
      <c r="O385" s="23">
        <v>1.564e-12</v>
      </c>
    </row>
    <row r="386" spans="1:15">
      <c r="A386" s="1" t="s">
        <v>2069</v>
      </c>
      <c r="B386" s="13" t="s">
        <v>531</v>
      </c>
      <c r="C386" t="s">
        <v>2078</v>
      </c>
      <c r="D386" s="12" t="s">
        <v>2071</v>
      </c>
      <c r="E386" s="13" t="s">
        <v>363</v>
      </c>
      <c r="F386" s="20">
        <v>54.45</v>
      </c>
      <c r="G386" s="20">
        <v>3.73</v>
      </c>
      <c r="H386" t="s">
        <v>2079</v>
      </c>
      <c r="I386" t="s">
        <v>30</v>
      </c>
      <c r="J386" s="21" t="s">
        <v>31</v>
      </c>
      <c r="K386" t="s">
        <v>2080</v>
      </c>
      <c r="M386" s="20">
        <v>28.9</v>
      </c>
      <c r="O386" s="23">
        <v>5.124e-12</v>
      </c>
    </row>
    <row r="387" spans="1:15">
      <c r="A387" s="1" t="s">
        <v>2069</v>
      </c>
      <c r="B387" s="13" t="s">
        <v>531</v>
      </c>
      <c r="C387" t="s">
        <v>2081</v>
      </c>
      <c r="D387" s="12" t="s">
        <v>2071</v>
      </c>
      <c r="E387" s="13" t="s">
        <v>363</v>
      </c>
      <c r="F387" s="20">
        <v>61.9</v>
      </c>
      <c r="G387" s="20">
        <v>4.49</v>
      </c>
      <c r="H387" t="s">
        <v>418</v>
      </c>
      <c r="I387" t="s">
        <v>30</v>
      </c>
      <c r="J387" s="21" t="s">
        <v>31</v>
      </c>
      <c r="K387" t="s">
        <v>2082</v>
      </c>
      <c r="M387" s="20">
        <v>57.5</v>
      </c>
      <c r="O387" s="23">
        <v>3.93e-13</v>
      </c>
    </row>
    <row r="388" spans="1:15">
      <c r="A388" s="1" t="s">
        <v>2069</v>
      </c>
      <c r="B388" s="13" t="s">
        <v>531</v>
      </c>
      <c r="C388" t="s">
        <v>2083</v>
      </c>
      <c r="D388" s="12" t="s">
        <v>2071</v>
      </c>
      <c r="E388" s="13" t="s">
        <v>363</v>
      </c>
      <c r="F388" s="20">
        <v>60.95</v>
      </c>
      <c r="G388" s="20">
        <v>4.4</v>
      </c>
      <c r="H388" t="s">
        <v>418</v>
      </c>
      <c r="I388" t="s">
        <v>30</v>
      </c>
      <c r="J388" s="21" t="s">
        <v>31</v>
      </c>
      <c r="K388" t="s">
        <v>2084</v>
      </c>
      <c r="M388" s="20">
        <v>14.6</v>
      </c>
      <c r="O388" s="23">
        <v>2.07e-13</v>
      </c>
    </row>
    <row r="389" spans="1:15">
      <c r="A389" s="1" t="s">
        <v>2069</v>
      </c>
      <c r="B389" s="13" t="s">
        <v>531</v>
      </c>
      <c r="C389" t="s">
        <v>2085</v>
      </c>
      <c r="D389" s="12" t="s">
        <v>2071</v>
      </c>
      <c r="E389" s="13" t="s">
        <v>363</v>
      </c>
      <c r="F389" s="20">
        <v>60.95</v>
      </c>
      <c r="G389" s="20">
        <v>4.4</v>
      </c>
      <c r="H389" t="s">
        <v>418</v>
      </c>
      <c r="I389" t="s">
        <v>30</v>
      </c>
      <c r="J389" s="21" t="s">
        <v>31</v>
      </c>
      <c r="K389" t="s">
        <v>2086</v>
      </c>
      <c r="M389" s="20">
        <v>57.4</v>
      </c>
      <c r="O389" s="23">
        <v>1.46e-13</v>
      </c>
    </row>
    <row r="390" spans="1:15">
      <c r="A390" s="1" t="s">
        <v>2069</v>
      </c>
      <c r="B390" s="13" t="s">
        <v>531</v>
      </c>
      <c r="C390" t="s">
        <v>2076</v>
      </c>
      <c r="D390" s="12" t="s">
        <v>2071</v>
      </c>
      <c r="E390" s="13" t="s">
        <v>363</v>
      </c>
      <c r="F390" s="20">
        <v>54.45</v>
      </c>
      <c r="G390" s="20">
        <v>3.73</v>
      </c>
      <c r="H390" t="s">
        <v>29</v>
      </c>
      <c r="I390" t="s">
        <v>30</v>
      </c>
      <c r="J390" s="21" t="s">
        <v>31</v>
      </c>
      <c r="K390" t="s">
        <v>2087</v>
      </c>
      <c r="M390" s="20">
        <v>35.2</v>
      </c>
      <c r="O390" s="23">
        <v>5.756e-12</v>
      </c>
    </row>
    <row r="391" spans="1:15">
      <c r="A391" s="1" t="s">
        <v>2069</v>
      </c>
      <c r="B391" s="13" t="s">
        <v>531</v>
      </c>
      <c r="C391" t="s">
        <v>2078</v>
      </c>
      <c r="D391" s="12" t="s">
        <v>2071</v>
      </c>
      <c r="E391" s="13" t="s">
        <v>363</v>
      </c>
      <c r="F391" s="20">
        <v>63.22</v>
      </c>
      <c r="G391" s="20">
        <v>4.88</v>
      </c>
      <c r="H391" t="s">
        <v>2079</v>
      </c>
      <c r="I391" t="s">
        <v>30</v>
      </c>
      <c r="J391" s="21" t="s">
        <v>31</v>
      </c>
      <c r="K391" t="s">
        <v>2088</v>
      </c>
      <c r="M391" s="20">
        <v>24</v>
      </c>
      <c r="O391" s="23">
        <v>2.57e-13</v>
      </c>
    </row>
    <row r="392" s="18" customFormat="1" spans="1:23">
      <c r="A392" s="39" t="s">
        <v>2069</v>
      </c>
      <c r="B392" s="40" t="s">
        <v>531</v>
      </c>
      <c r="C392" s="18" t="s">
        <v>2076</v>
      </c>
      <c r="D392" s="41" t="s">
        <v>2071</v>
      </c>
      <c r="E392" s="40" t="s">
        <v>363</v>
      </c>
      <c r="F392" s="42">
        <v>63.22</v>
      </c>
      <c r="G392" s="42">
        <v>4.88</v>
      </c>
      <c r="H392" s="18" t="s">
        <v>29</v>
      </c>
      <c r="I392" s="18" t="s">
        <v>30</v>
      </c>
      <c r="J392" s="43" t="s">
        <v>31</v>
      </c>
      <c r="K392" s="18" t="s">
        <v>2089</v>
      </c>
      <c r="L392" s="42"/>
      <c r="M392" s="42">
        <v>28</v>
      </c>
      <c r="N392" s="44"/>
      <c r="O392" s="45">
        <v>1.043e-12</v>
      </c>
      <c r="P392" s="46"/>
      <c r="Q392" s="45"/>
      <c r="R392" s="44"/>
      <c r="S392" s="42"/>
      <c r="T392" s="42"/>
      <c r="U392" s="47"/>
      <c r="W392"/>
    </row>
    <row r="393" spans="1:16">
      <c r="A393" s="1" t="s">
        <v>2090</v>
      </c>
      <c r="B393" s="13" t="s">
        <v>2091</v>
      </c>
      <c r="C393" t="s">
        <v>2092</v>
      </c>
      <c r="D393" s="12" t="s">
        <v>2093</v>
      </c>
      <c r="E393" s="13" t="s">
        <v>1335</v>
      </c>
      <c r="F393" s="20">
        <v>69.33</v>
      </c>
      <c r="G393" s="20">
        <v>8.26</v>
      </c>
      <c r="H393" t="s">
        <v>1377</v>
      </c>
      <c r="I393" t="s">
        <v>30</v>
      </c>
      <c r="J393" s="21" t="s">
        <v>31</v>
      </c>
      <c r="K393" t="s">
        <v>2094</v>
      </c>
      <c r="L393" s="20">
        <v>68.6</v>
      </c>
      <c r="M393" s="20">
        <v>67.8</v>
      </c>
      <c r="N393" s="22">
        <v>0.988338192419825</v>
      </c>
      <c r="O393" s="23">
        <v>1.77e-10</v>
      </c>
      <c r="P393" s="24">
        <v>2.64e-5</v>
      </c>
    </row>
    <row r="394" spans="1:15">
      <c r="A394" s="1" t="s">
        <v>2090</v>
      </c>
      <c r="B394" s="13" t="s">
        <v>2091</v>
      </c>
      <c r="C394" t="s">
        <v>2092</v>
      </c>
      <c r="D394" s="12" t="s">
        <v>2093</v>
      </c>
      <c r="E394" s="13" t="s">
        <v>1335</v>
      </c>
      <c r="F394" s="20">
        <v>69.33</v>
      </c>
      <c r="G394" s="20">
        <v>8.26</v>
      </c>
      <c r="H394" t="s">
        <v>1377</v>
      </c>
      <c r="I394" t="s">
        <v>30</v>
      </c>
      <c r="J394" s="21" t="s">
        <v>31</v>
      </c>
      <c r="M394" s="20">
        <v>57.4385</v>
      </c>
      <c r="O394" s="23">
        <v>2.48e-12</v>
      </c>
    </row>
    <row r="395" spans="1:15">
      <c r="A395" s="1" t="s">
        <v>2090</v>
      </c>
      <c r="B395" s="13" t="s">
        <v>2091</v>
      </c>
      <c r="C395" t="s">
        <v>2092</v>
      </c>
      <c r="D395" s="12" t="s">
        <v>2093</v>
      </c>
      <c r="E395" s="13" t="s">
        <v>1335</v>
      </c>
      <c r="F395" s="20">
        <v>69.33</v>
      </c>
      <c r="G395" s="20">
        <v>8.26</v>
      </c>
      <c r="H395" t="s">
        <v>1377</v>
      </c>
      <c r="I395" t="s">
        <v>30</v>
      </c>
      <c r="J395" s="21" t="s">
        <v>31</v>
      </c>
      <c r="M395" s="20">
        <v>61.3118</v>
      </c>
      <c r="O395" s="23">
        <v>6.39e-14</v>
      </c>
    </row>
    <row r="396" spans="1:15">
      <c r="A396" s="1" t="s">
        <v>2090</v>
      </c>
      <c r="B396" s="13" t="s">
        <v>2091</v>
      </c>
      <c r="C396" t="s">
        <v>2092</v>
      </c>
      <c r="D396" s="12" t="s">
        <v>2093</v>
      </c>
      <c r="E396" s="13" t="s">
        <v>1335</v>
      </c>
      <c r="F396" s="20">
        <v>69.33</v>
      </c>
      <c r="G396" s="20">
        <v>8.26</v>
      </c>
      <c r="H396" t="s">
        <v>1377</v>
      </c>
      <c r="I396" t="s">
        <v>30</v>
      </c>
      <c r="J396" s="21" t="s">
        <v>31</v>
      </c>
      <c r="M396" s="20">
        <v>71.23</v>
      </c>
      <c r="O396" s="23">
        <v>3.8e-10</v>
      </c>
    </row>
    <row r="397" spans="1:16">
      <c r="A397" s="1" t="s">
        <v>2090</v>
      </c>
      <c r="B397" s="13" t="s">
        <v>2095</v>
      </c>
      <c r="C397" t="s">
        <v>2096</v>
      </c>
      <c r="D397" s="12" t="s">
        <v>2093</v>
      </c>
      <c r="E397" s="13" t="s">
        <v>1335</v>
      </c>
      <c r="F397" s="20">
        <v>74.32</v>
      </c>
      <c r="G397" s="20">
        <v>8.83</v>
      </c>
      <c r="H397" t="s">
        <v>1377</v>
      </c>
      <c r="I397" t="s">
        <v>30</v>
      </c>
      <c r="J397" s="21" t="s">
        <v>31</v>
      </c>
      <c r="K397" t="s">
        <v>2097</v>
      </c>
      <c r="L397" s="20">
        <v>71.6</v>
      </c>
      <c r="M397" s="20">
        <v>63.7</v>
      </c>
      <c r="N397" s="22">
        <v>0.889664804469274</v>
      </c>
      <c r="O397" s="23">
        <v>1.06e-13</v>
      </c>
      <c r="P397" s="24">
        <v>2.28e-11</v>
      </c>
    </row>
    <row r="398" spans="1:15">
      <c r="A398" s="1" t="s">
        <v>2090</v>
      </c>
      <c r="B398" s="13" t="s">
        <v>2095</v>
      </c>
      <c r="C398" t="s">
        <v>2096</v>
      </c>
      <c r="D398" s="12" t="s">
        <v>2093</v>
      </c>
      <c r="E398" s="13" t="s">
        <v>1335</v>
      </c>
      <c r="F398" s="20">
        <v>74.32</v>
      </c>
      <c r="G398" s="20">
        <v>8.83</v>
      </c>
      <c r="H398" t="s">
        <v>1377</v>
      </c>
      <c r="I398" t="s">
        <v>30</v>
      </c>
      <c r="J398" s="21" t="s">
        <v>31</v>
      </c>
      <c r="M398" s="20">
        <v>60.966</v>
      </c>
      <c r="O398" s="23">
        <v>2.08e-15</v>
      </c>
    </row>
    <row r="399" spans="1:15">
      <c r="A399" s="1" t="s">
        <v>2090</v>
      </c>
      <c r="B399" s="13" t="s">
        <v>2095</v>
      </c>
      <c r="C399" t="s">
        <v>2096</v>
      </c>
      <c r="D399" s="12" t="s">
        <v>2093</v>
      </c>
      <c r="E399" s="13" t="s">
        <v>1335</v>
      </c>
      <c r="F399" s="20">
        <v>74.32</v>
      </c>
      <c r="G399" s="20">
        <v>8.83</v>
      </c>
      <c r="H399" t="s">
        <v>1377</v>
      </c>
      <c r="I399" t="s">
        <v>30</v>
      </c>
      <c r="J399" s="21" t="s">
        <v>31</v>
      </c>
      <c r="M399" s="20">
        <v>66.2905</v>
      </c>
      <c r="O399" s="23">
        <v>9.11e-15</v>
      </c>
    </row>
    <row r="400" spans="1:15">
      <c r="A400" s="1" t="s">
        <v>2090</v>
      </c>
      <c r="B400" s="13" t="s">
        <v>2095</v>
      </c>
      <c r="C400" t="s">
        <v>2096</v>
      </c>
      <c r="D400" s="12" t="s">
        <v>2093</v>
      </c>
      <c r="E400" s="13" t="s">
        <v>1335</v>
      </c>
      <c r="F400" s="20">
        <v>74.32</v>
      </c>
      <c r="G400" s="20">
        <v>8.83</v>
      </c>
      <c r="H400" t="s">
        <v>1377</v>
      </c>
      <c r="I400" t="s">
        <v>30</v>
      </c>
      <c r="J400" s="21" t="s">
        <v>31</v>
      </c>
      <c r="M400" s="20">
        <v>62.3479</v>
      </c>
      <c r="O400" s="23">
        <v>1.68e-13</v>
      </c>
    </row>
    <row r="401" spans="1:16">
      <c r="A401" s="1" t="s">
        <v>2090</v>
      </c>
      <c r="B401" s="13" t="s">
        <v>2098</v>
      </c>
      <c r="C401" t="s">
        <v>2099</v>
      </c>
      <c r="D401" s="12" t="s">
        <v>2093</v>
      </c>
      <c r="E401" s="13" t="s">
        <v>1335</v>
      </c>
      <c r="F401" s="20">
        <v>70</v>
      </c>
      <c r="G401" s="20">
        <v>8.5</v>
      </c>
      <c r="H401" t="s">
        <v>1377</v>
      </c>
      <c r="I401" t="s">
        <v>30</v>
      </c>
      <c r="J401" s="21" t="s">
        <v>31</v>
      </c>
      <c r="K401" t="s">
        <v>2100</v>
      </c>
      <c r="L401" s="20">
        <v>79.2</v>
      </c>
      <c r="M401" s="20">
        <v>78.1</v>
      </c>
      <c r="N401" s="22">
        <v>0.986111111111111</v>
      </c>
      <c r="O401" s="23">
        <v>2.1e-11</v>
      </c>
      <c r="P401" s="24">
        <v>7.42e-6</v>
      </c>
    </row>
    <row r="402" spans="1:15">
      <c r="A402" s="1" t="s">
        <v>2090</v>
      </c>
      <c r="B402" s="13" t="s">
        <v>2098</v>
      </c>
      <c r="C402" t="s">
        <v>2099</v>
      </c>
      <c r="D402" s="12" t="s">
        <v>2093</v>
      </c>
      <c r="E402" s="13" t="s">
        <v>1335</v>
      </c>
      <c r="F402" s="20">
        <v>70</v>
      </c>
      <c r="G402" s="20">
        <v>8.5</v>
      </c>
      <c r="H402" t="s">
        <v>1377</v>
      </c>
      <c r="I402" t="s">
        <v>30</v>
      </c>
      <c r="J402" s="21" t="s">
        <v>31</v>
      </c>
      <c r="M402" s="20">
        <v>72.905</v>
      </c>
      <c r="O402" s="23">
        <v>1.697e-14</v>
      </c>
    </row>
    <row r="403" spans="1:15">
      <c r="A403" s="1" t="s">
        <v>2090</v>
      </c>
      <c r="B403" s="13" t="s">
        <v>2098</v>
      </c>
      <c r="C403" t="s">
        <v>2099</v>
      </c>
      <c r="D403" s="12" t="s">
        <v>2093</v>
      </c>
      <c r="E403" s="13" t="s">
        <v>1335</v>
      </c>
      <c r="F403" s="20">
        <v>70</v>
      </c>
      <c r="G403" s="20">
        <v>8.5</v>
      </c>
      <c r="H403" t="s">
        <v>1377</v>
      </c>
      <c r="I403" t="s">
        <v>30</v>
      </c>
      <c r="J403" s="21" t="s">
        <v>31</v>
      </c>
      <c r="M403" s="20">
        <v>77.8742</v>
      </c>
      <c r="O403" s="23">
        <v>8.14e-14</v>
      </c>
    </row>
    <row r="404" spans="1:15">
      <c r="A404" s="1" t="s">
        <v>2090</v>
      </c>
      <c r="B404" s="13" t="s">
        <v>2098</v>
      </c>
      <c r="C404" t="s">
        <v>2099</v>
      </c>
      <c r="D404" s="12" t="s">
        <v>2093</v>
      </c>
      <c r="E404" s="13" t="s">
        <v>1335</v>
      </c>
      <c r="F404" s="20">
        <v>70</v>
      </c>
      <c r="G404" s="20">
        <v>8.5</v>
      </c>
      <c r="H404" t="s">
        <v>1377</v>
      </c>
      <c r="I404" t="s">
        <v>30</v>
      </c>
      <c r="J404" s="21" t="s">
        <v>31</v>
      </c>
      <c r="M404" s="20">
        <v>80.1322</v>
      </c>
      <c r="O404" s="23">
        <v>9.017e-13</v>
      </c>
    </row>
    <row r="405" spans="1:15">
      <c r="A405" s="1" t="s">
        <v>2090</v>
      </c>
      <c r="B405" s="13" t="s">
        <v>2098</v>
      </c>
      <c r="C405" t="s">
        <v>2099</v>
      </c>
      <c r="D405" s="12" t="s">
        <v>2093</v>
      </c>
      <c r="E405" s="13" t="s">
        <v>1335</v>
      </c>
      <c r="F405" s="20">
        <v>70</v>
      </c>
      <c r="G405" s="20">
        <v>8.5</v>
      </c>
      <c r="H405" t="s">
        <v>1377</v>
      </c>
      <c r="I405" t="s">
        <v>30</v>
      </c>
      <c r="J405" s="21" t="s">
        <v>31</v>
      </c>
      <c r="M405" s="20">
        <v>76.4451</v>
      </c>
      <c r="O405" s="23">
        <v>1.555e-12</v>
      </c>
    </row>
    <row r="406" spans="1:15">
      <c r="A406" s="1" t="s">
        <v>2090</v>
      </c>
      <c r="B406" s="13" t="s">
        <v>2098</v>
      </c>
      <c r="C406" t="s">
        <v>2099</v>
      </c>
      <c r="D406" s="12" t="s">
        <v>2093</v>
      </c>
      <c r="E406" s="13" t="s">
        <v>1335</v>
      </c>
      <c r="F406" s="20">
        <v>70</v>
      </c>
      <c r="G406" s="20">
        <v>8.5</v>
      </c>
      <c r="H406" t="s">
        <v>1377</v>
      </c>
      <c r="I406" t="s">
        <v>30</v>
      </c>
      <c r="J406" s="21" t="s">
        <v>31</v>
      </c>
      <c r="M406" s="20">
        <v>75.0231</v>
      </c>
      <c r="O406" s="23">
        <v>2.32e-12</v>
      </c>
    </row>
    <row r="407" spans="1:15">
      <c r="A407" s="1" t="s">
        <v>2090</v>
      </c>
      <c r="B407" s="13" t="s">
        <v>2098</v>
      </c>
      <c r="C407" t="s">
        <v>2099</v>
      </c>
      <c r="D407" s="12" t="s">
        <v>2093</v>
      </c>
      <c r="E407" s="13" t="s">
        <v>1335</v>
      </c>
      <c r="F407" s="20">
        <v>70</v>
      </c>
      <c r="G407" s="20">
        <v>8.5</v>
      </c>
      <c r="H407" t="s">
        <v>1377</v>
      </c>
      <c r="I407" t="s">
        <v>30</v>
      </c>
      <c r="J407" s="21" t="s">
        <v>31</v>
      </c>
      <c r="M407" s="20">
        <v>75.2003</v>
      </c>
      <c r="O407" s="23">
        <v>2.684e-12</v>
      </c>
    </row>
    <row r="408" spans="1:15">
      <c r="A408" s="1" t="s">
        <v>2090</v>
      </c>
      <c r="B408" s="13" t="s">
        <v>2098</v>
      </c>
      <c r="C408" t="s">
        <v>2099</v>
      </c>
      <c r="D408" s="12" t="s">
        <v>2093</v>
      </c>
      <c r="E408" s="13" t="s">
        <v>1335</v>
      </c>
      <c r="F408" s="20">
        <v>70</v>
      </c>
      <c r="G408" s="20">
        <v>8.5</v>
      </c>
      <c r="H408" t="s">
        <v>1377</v>
      </c>
      <c r="I408" t="s">
        <v>30</v>
      </c>
      <c r="J408" s="21" t="s">
        <v>31</v>
      </c>
      <c r="M408" s="20">
        <v>75.6873</v>
      </c>
      <c r="O408" s="23">
        <v>4.553e-12</v>
      </c>
    </row>
    <row r="409" spans="1:16">
      <c r="A409" s="1" t="s">
        <v>2090</v>
      </c>
      <c r="B409" s="13" t="s">
        <v>2101</v>
      </c>
      <c r="C409" t="s">
        <v>2102</v>
      </c>
      <c r="D409" s="12" t="s">
        <v>2093</v>
      </c>
      <c r="E409" s="13" t="s">
        <v>1335</v>
      </c>
      <c r="F409" s="20">
        <v>74.56</v>
      </c>
      <c r="G409" s="20">
        <v>7.61</v>
      </c>
      <c r="H409" t="s">
        <v>1377</v>
      </c>
      <c r="I409" t="s">
        <v>30</v>
      </c>
      <c r="J409" s="21" t="s">
        <v>31</v>
      </c>
      <c r="K409" t="s">
        <v>2103</v>
      </c>
      <c r="L409" s="20">
        <v>70.5</v>
      </c>
      <c r="M409" s="20">
        <v>69.3</v>
      </c>
      <c r="N409" s="22">
        <v>0.982978723404255</v>
      </c>
      <c r="O409" s="23">
        <v>1.95e-11</v>
      </c>
      <c r="P409" s="24">
        <v>2.58e-7</v>
      </c>
    </row>
    <row r="410" spans="1:15">
      <c r="A410" s="1" t="s">
        <v>2090</v>
      </c>
      <c r="B410" s="13" t="s">
        <v>2101</v>
      </c>
      <c r="C410" t="s">
        <v>2102</v>
      </c>
      <c r="D410" s="12" t="s">
        <v>2093</v>
      </c>
      <c r="E410" s="13" t="s">
        <v>1335</v>
      </c>
      <c r="F410" s="20">
        <v>74.56</v>
      </c>
      <c r="G410" s="20">
        <v>7.61</v>
      </c>
      <c r="H410" t="s">
        <v>1377</v>
      </c>
      <c r="I410" t="s">
        <v>30</v>
      </c>
      <c r="J410" s="21" t="s">
        <v>31</v>
      </c>
      <c r="M410" s="20">
        <v>65.9799</v>
      </c>
      <c r="O410" s="23">
        <v>8.47e-15</v>
      </c>
    </row>
    <row r="411" spans="1:15">
      <c r="A411" s="1" t="s">
        <v>2090</v>
      </c>
      <c r="B411" s="13" t="s">
        <v>2101</v>
      </c>
      <c r="C411" t="s">
        <v>2102</v>
      </c>
      <c r="D411" s="12" t="s">
        <v>2093</v>
      </c>
      <c r="E411" s="13" t="s">
        <v>1335</v>
      </c>
      <c r="F411" s="20">
        <v>74.56</v>
      </c>
      <c r="G411" s="20">
        <v>7.61</v>
      </c>
      <c r="H411" t="s">
        <v>1377</v>
      </c>
      <c r="I411" t="s">
        <v>30</v>
      </c>
      <c r="J411" s="21" t="s">
        <v>31</v>
      </c>
      <c r="M411" s="20">
        <v>66.154</v>
      </c>
      <c r="O411" s="23">
        <v>2.819e-14</v>
      </c>
    </row>
    <row r="412" spans="1:15">
      <c r="A412" s="1" t="s">
        <v>2090</v>
      </c>
      <c r="B412" s="13" t="s">
        <v>2101</v>
      </c>
      <c r="C412" t="s">
        <v>2102</v>
      </c>
      <c r="D412" s="12" t="s">
        <v>2093</v>
      </c>
      <c r="E412" s="13" t="s">
        <v>1335</v>
      </c>
      <c r="F412" s="20">
        <v>74.56</v>
      </c>
      <c r="G412" s="20">
        <v>7.61</v>
      </c>
      <c r="H412" t="s">
        <v>1377</v>
      </c>
      <c r="I412" t="s">
        <v>30</v>
      </c>
      <c r="J412" s="21" t="s">
        <v>31</v>
      </c>
      <c r="M412" s="20">
        <v>68.906</v>
      </c>
      <c r="O412" s="23">
        <v>3.988e-14</v>
      </c>
    </row>
    <row r="413" spans="1:15">
      <c r="A413" s="1" t="s">
        <v>2090</v>
      </c>
      <c r="B413" s="13" t="s">
        <v>2101</v>
      </c>
      <c r="C413" t="s">
        <v>2102</v>
      </c>
      <c r="D413" s="12" t="s">
        <v>2093</v>
      </c>
      <c r="E413" s="13" t="s">
        <v>1335</v>
      </c>
      <c r="F413" s="20">
        <v>74.56</v>
      </c>
      <c r="G413" s="20">
        <v>7.61</v>
      </c>
      <c r="H413" t="s">
        <v>1377</v>
      </c>
      <c r="I413" t="s">
        <v>30</v>
      </c>
      <c r="J413" s="21" t="s">
        <v>31</v>
      </c>
      <c r="M413" s="20">
        <v>69.408</v>
      </c>
      <c r="O413" s="23">
        <v>2.576e-14</v>
      </c>
    </row>
    <row r="414" spans="1:15">
      <c r="A414" s="1" t="s">
        <v>2090</v>
      </c>
      <c r="B414" s="13" t="s">
        <v>2101</v>
      </c>
      <c r="C414" t="s">
        <v>2102</v>
      </c>
      <c r="D414" s="12" t="s">
        <v>2093</v>
      </c>
      <c r="E414" s="13" t="s">
        <v>1335</v>
      </c>
      <c r="F414" s="20">
        <v>74.56</v>
      </c>
      <c r="G414" s="20">
        <v>7.61</v>
      </c>
      <c r="H414" t="s">
        <v>1377</v>
      </c>
      <c r="I414" t="s">
        <v>30</v>
      </c>
      <c r="J414" s="21" t="s">
        <v>31</v>
      </c>
      <c r="M414" s="20">
        <v>70.1049</v>
      </c>
      <c r="O414" s="23">
        <v>4.6153e-14</v>
      </c>
    </row>
    <row r="415" spans="1:15">
      <c r="A415" s="1" t="s">
        <v>2090</v>
      </c>
      <c r="B415" s="13" t="s">
        <v>2101</v>
      </c>
      <c r="C415" t="s">
        <v>2102</v>
      </c>
      <c r="D415" s="12" t="s">
        <v>2093</v>
      </c>
      <c r="E415" s="13" t="s">
        <v>1335</v>
      </c>
      <c r="F415" s="20">
        <v>74.56</v>
      </c>
      <c r="G415" s="20">
        <v>7.61</v>
      </c>
      <c r="H415" t="s">
        <v>1377</v>
      </c>
      <c r="I415" t="s">
        <v>30</v>
      </c>
      <c r="J415" s="21" t="s">
        <v>31</v>
      </c>
      <c r="M415" s="20">
        <v>70.7721</v>
      </c>
      <c r="O415" s="23">
        <v>3.0924e-14</v>
      </c>
    </row>
    <row r="416" spans="1:15">
      <c r="A416" s="1" t="s">
        <v>2090</v>
      </c>
      <c r="B416" s="13" t="s">
        <v>2101</v>
      </c>
      <c r="C416" t="s">
        <v>2102</v>
      </c>
      <c r="D416" s="12" t="s">
        <v>2093</v>
      </c>
      <c r="E416" s="13" t="s">
        <v>1335</v>
      </c>
      <c r="F416" s="20">
        <v>74.56</v>
      </c>
      <c r="G416" s="20">
        <v>7.61</v>
      </c>
      <c r="H416" t="s">
        <v>1377</v>
      </c>
      <c r="I416" t="s">
        <v>30</v>
      </c>
      <c r="J416" s="21" t="s">
        <v>31</v>
      </c>
      <c r="M416" s="20">
        <v>71.084</v>
      </c>
      <c r="O416" s="23">
        <v>1.858e-14</v>
      </c>
    </row>
    <row r="417" spans="1:15">
      <c r="A417" s="1" t="s">
        <v>2090</v>
      </c>
      <c r="B417" s="13" t="s">
        <v>2101</v>
      </c>
      <c r="C417" t="s">
        <v>2102</v>
      </c>
      <c r="D417" s="12" t="s">
        <v>2093</v>
      </c>
      <c r="E417" s="13" t="s">
        <v>1335</v>
      </c>
      <c r="F417" s="20">
        <v>74.56</v>
      </c>
      <c r="G417" s="20">
        <v>7.61</v>
      </c>
      <c r="H417" t="s">
        <v>1377</v>
      </c>
      <c r="I417" t="s">
        <v>30</v>
      </c>
      <c r="J417" s="21" t="s">
        <v>31</v>
      </c>
      <c r="M417" s="20">
        <v>68.7248</v>
      </c>
      <c r="O417" s="23">
        <v>1.651e-13</v>
      </c>
    </row>
    <row r="418" s="18" customFormat="1" spans="1:23">
      <c r="A418" s="39" t="s">
        <v>2090</v>
      </c>
      <c r="B418" s="40" t="s">
        <v>2101</v>
      </c>
      <c r="C418" s="18" t="s">
        <v>2102</v>
      </c>
      <c r="D418" s="41" t="s">
        <v>2093</v>
      </c>
      <c r="E418" s="40" t="s">
        <v>1335</v>
      </c>
      <c r="F418" s="42">
        <v>74.56</v>
      </c>
      <c r="G418" s="42">
        <v>7.61</v>
      </c>
      <c r="H418" s="18" t="s">
        <v>1377</v>
      </c>
      <c r="I418" s="18" t="s">
        <v>30</v>
      </c>
      <c r="J418" s="43" t="s">
        <v>31</v>
      </c>
      <c r="L418" s="42"/>
      <c r="M418" s="42">
        <v>68.9799</v>
      </c>
      <c r="N418" s="44"/>
      <c r="O418" s="45">
        <v>8.28e-12</v>
      </c>
      <c r="P418" s="46"/>
      <c r="Q418" s="45"/>
      <c r="R418" s="44"/>
      <c r="S418" s="42"/>
      <c r="T418" s="42"/>
      <c r="U418" s="47"/>
      <c r="W418"/>
    </row>
    <row r="419" spans="1:15">
      <c r="A419" s="1" t="s">
        <v>2104</v>
      </c>
      <c r="B419" s="13" t="s">
        <v>2105</v>
      </c>
      <c r="C419" t="s">
        <v>2106</v>
      </c>
      <c r="D419" s="12" t="s">
        <v>2107</v>
      </c>
      <c r="E419" s="13" t="s">
        <v>1335</v>
      </c>
      <c r="F419" s="20">
        <v>71</v>
      </c>
      <c r="G419" s="20">
        <v>9</v>
      </c>
      <c r="H419" t="s">
        <v>730</v>
      </c>
      <c r="I419" t="s">
        <v>30</v>
      </c>
      <c r="J419" s="21" t="s">
        <v>335</v>
      </c>
      <c r="K419">
        <v>1</v>
      </c>
      <c r="L419" s="20">
        <v>36.8152</v>
      </c>
      <c r="O419" s="23">
        <v>2.1874e-16</v>
      </c>
    </row>
    <row r="420" spans="1:15">
      <c r="A420" s="1" t="s">
        <v>2104</v>
      </c>
      <c r="B420" s="13" t="s">
        <v>2105</v>
      </c>
      <c r="C420" t="s">
        <v>2106</v>
      </c>
      <c r="D420" s="12" t="s">
        <v>2107</v>
      </c>
      <c r="E420" s="13" t="s">
        <v>1335</v>
      </c>
      <c r="F420" s="20">
        <v>71</v>
      </c>
      <c r="G420" s="20">
        <v>9</v>
      </c>
      <c r="H420" t="s">
        <v>730</v>
      </c>
      <c r="I420" t="s">
        <v>30</v>
      </c>
      <c r="J420" s="21" t="s">
        <v>335</v>
      </c>
      <c r="K420">
        <v>2</v>
      </c>
      <c r="L420" s="20">
        <v>56.9893</v>
      </c>
      <c r="O420" s="23">
        <v>3.9077e-16</v>
      </c>
    </row>
    <row r="421" spans="1:15">
      <c r="A421" s="1" t="s">
        <v>2104</v>
      </c>
      <c r="B421" s="13" t="s">
        <v>2105</v>
      </c>
      <c r="C421" t="s">
        <v>2106</v>
      </c>
      <c r="D421" s="12" t="s">
        <v>2107</v>
      </c>
      <c r="E421" s="13" t="s">
        <v>1335</v>
      </c>
      <c r="F421" s="20">
        <v>71</v>
      </c>
      <c r="G421" s="20">
        <v>9</v>
      </c>
      <c r="H421" t="s">
        <v>730</v>
      </c>
      <c r="I421" t="s">
        <v>30</v>
      </c>
      <c r="J421" s="21" t="s">
        <v>335</v>
      </c>
      <c r="K421">
        <v>3</v>
      </c>
      <c r="L421" s="20">
        <v>60.1323</v>
      </c>
      <c r="O421" s="23">
        <v>1.5629e-14</v>
      </c>
    </row>
    <row r="422" spans="1:15">
      <c r="A422" s="1" t="s">
        <v>2104</v>
      </c>
      <c r="B422" s="13" t="s">
        <v>2105</v>
      </c>
      <c r="C422" t="s">
        <v>2106</v>
      </c>
      <c r="D422" s="12" t="s">
        <v>2107</v>
      </c>
      <c r="E422" s="13" t="s">
        <v>1335</v>
      </c>
      <c r="F422" s="20">
        <v>71</v>
      </c>
      <c r="G422" s="20">
        <v>9</v>
      </c>
      <c r="H422" t="s">
        <v>730</v>
      </c>
      <c r="I422" t="s">
        <v>30</v>
      </c>
      <c r="J422" s="21" t="s">
        <v>335</v>
      </c>
      <c r="K422">
        <v>4</v>
      </c>
      <c r="L422" s="20">
        <v>63.2278</v>
      </c>
      <c r="O422" s="23">
        <v>1.246e-13</v>
      </c>
    </row>
    <row r="423" spans="1:15">
      <c r="A423" s="1" t="s">
        <v>2104</v>
      </c>
      <c r="B423" s="13" t="s">
        <v>2105</v>
      </c>
      <c r="C423" t="s">
        <v>2106</v>
      </c>
      <c r="D423" s="12" t="s">
        <v>2107</v>
      </c>
      <c r="E423" s="13" t="s">
        <v>1335</v>
      </c>
      <c r="F423" s="20">
        <v>71</v>
      </c>
      <c r="G423" s="20">
        <v>9</v>
      </c>
      <c r="H423" t="s">
        <v>730</v>
      </c>
      <c r="I423" t="s">
        <v>30</v>
      </c>
      <c r="J423" s="21" t="s">
        <v>335</v>
      </c>
      <c r="K423">
        <v>5</v>
      </c>
      <c r="L423" s="20">
        <v>72.915</v>
      </c>
      <c r="O423" s="23">
        <v>5.2134e-13</v>
      </c>
    </row>
    <row r="424" s="18" customFormat="1" spans="1:23">
      <c r="A424" s="39" t="s">
        <v>2104</v>
      </c>
      <c r="B424" s="40" t="s">
        <v>2105</v>
      </c>
      <c r="C424" s="18" t="s">
        <v>2106</v>
      </c>
      <c r="D424" s="41" t="s">
        <v>2107</v>
      </c>
      <c r="E424" s="40" t="s">
        <v>1335</v>
      </c>
      <c r="F424" s="42">
        <v>71</v>
      </c>
      <c r="G424" s="42">
        <v>9</v>
      </c>
      <c r="H424" s="18" t="s">
        <v>730</v>
      </c>
      <c r="I424" s="18" t="s">
        <v>30</v>
      </c>
      <c r="J424" s="43" t="s">
        <v>335</v>
      </c>
      <c r="K424" s="18">
        <v>6</v>
      </c>
      <c r="L424" s="42">
        <v>74.3269</v>
      </c>
      <c r="O424" s="45">
        <v>5.787e-13</v>
      </c>
      <c r="P424" s="46"/>
      <c r="Q424" s="45"/>
      <c r="R424" s="44"/>
      <c r="S424" s="42"/>
      <c r="T424" s="42"/>
      <c r="U424" s="47"/>
      <c r="W424"/>
    </row>
    <row r="425" spans="1:15">
      <c r="A425" s="1" t="s">
        <v>2108</v>
      </c>
      <c r="B425" s="13" t="s">
        <v>1443</v>
      </c>
      <c r="C425" t="s">
        <v>2109</v>
      </c>
      <c r="D425" s="12" t="s">
        <v>2110</v>
      </c>
      <c r="E425" s="13" t="s">
        <v>1446</v>
      </c>
      <c r="F425" s="20">
        <v>70.93</v>
      </c>
      <c r="G425" s="20">
        <v>7.95</v>
      </c>
      <c r="H425" t="s">
        <v>418</v>
      </c>
      <c r="I425" t="s">
        <v>30</v>
      </c>
      <c r="J425" s="21" t="s">
        <v>31</v>
      </c>
      <c r="L425" s="20">
        <v>81.1166</v>
      </c>
      <c r="O425" s="23">
        <v>6.3817e-12</v>
      </c>
    </row>
    <row r="426" spans="1:15">
      <c r="A426" s="1" t="s">
        <v>2108</v>
      </c>
      <c r="B426" s="13" t="s">
        <v>1443</v>
      </c>
      <c r="C426" t="s">
        <v>2109</v>
      </c>
      <c r="D426" s="12" t="s">
        <v>2110</v>
      </c>
      <c r="E426" s="13" t="s">
        <v>1446</v>
      </c>
      <c r="F426" s="20">
        <v>70.93</v>
      </c>
      <c r="G426" s="20">
        <v>7.95</v>
      </c>
      <c r="H426" t="s">
        <v>418</v>
      </c>
      <c r="I426" t="s">
        <v>30</v>
      </c>
      <c r="J426" s="21" t="s">
        <v>31</v>
      </c>
      <c r="L426" s="20">
        <v>79.6947</v>
      </c>
      <c r="O426" s="23">
        <v>4.094e-12</v>
      </c>
    </row>
    <row r="427" spans="1:15">
      <c r="A427" s="1" t="s">
        <v>2108</v>
      </c>
      <c r="B427" s="13" t="s">
        <v>1443</v>
      </c>
      <c r="C427" t="s">
        <v>2109</v>
      </c>
      <c r="D427" s="12" t="s">
        <v>2110</v>
      </c>
      <c r="E427" s="13" t="s">
        <v>1446</v>
      </c>
      <c r="F427" s="20">
        <v>70.93</v>
      </c>
      <c r="G427" s="20">
        <v>7.95</v>
      </c>
      <c r="H427" t="s">
        <v>418</v>
      </c>
      <c r="I427" t="s">
        <v>30</v>
      </c>
      <c r="J427" s="21" t="s">
        <v>31</v>
      </c>
      <c r="L427" s="20">
        <v>76.8083</v>
      </c>
      <c r="O427" s="23">
        <v>2.4951e-12</v>
      </c>
    </row>
    <row r="428" spans="1:15">
      <c r="A428" s="1" t="s">
        <v>2108</v>
      </c>
      <c r="B428" s="13" t="s">
        <v>1443</v>
      </c>
      <c r="C428" t="s">
        <v>2109</v>
      </c>
      <c r="D428" s="12" t="s">
        <v>2110</v>
      </c>
      <c r="E428" s="13" t="s">
        <v>1446</v>
      </c>
      <c r="F428" s="20">
        <v>70.93</v>
      </c>
      <c r="G428" s="20">
        <v>7.95</v>
      </c>
      <c r="H428" t="s">
        <v>418</v>
      </c>
      <c r="I428" t="s">
        <v>30</v>
      </c>
      <c r="J428" s="21" t="s">
        <v>31</v>
      </c>
      <c r="L428" s="20">
        <v>78.0432</v>
      </c>
      <c r="O428" s="23">
        <v>1.7003e-12</v>
      </c>
    </row>
    <row r="429" spans="1:15">
      <c r="A429" s="1" t="s">
        <v>2108</v>
      </c>
      <c r="B429" s="13" t="s">
        <v>1443</v>
      </c>
      <c r="C429" t="s">
        <v>2109</v>
      </c>
      <c r="D429" s="12" t="s">
        <v>2110</v>
      </c>
      <c r="E429" s="13" t="s">
        <v>1446</v>
      </c>
      <c r="F429" s="20">
        <v>70.93</v>
      </c>
      <c r="G429" s="20">
        <v>7.95</v>
      </c>
      <c r="H429" t="s">
        <v>418</v>
      </c>
      <c r="I429" t="s">
        <v>30</v>
      </c>
      <c r="J429" s="21" t="s">
        <v>31</v>
      </c>
      <c r="L429" s="20">
        <v>80.3171</v>
      </c>
      <c r="O429" s="23">
        <v>1.591e-12</v>
      </c>
    </row>
    <row r="430" spans="1:15">
      <c r="A430" s="1" t="s">
        <v>2108</v>
      </c>
      <c r="B430" s="13" t="s">
        <v>1443</v>
      </c>
      <c r="C430" t="s">
        <v>2109</v>
      </c>
      <c r="D430" s="12" t="s">
        <v>2110</v>
      </c>
      <c r="E430" s="13" t="s">
        <v>1446</v>
      </c>
      <c r="F430" s="20">
        <v>70.93</v>
      </c>
      <c r="G430" s="20">
        <v>7.95</v>
      </c>
      <c r="H430" t="s">
        <v>418</v>
      </c>
      <c r="I430" t="s">
        <v>30</v>
      </c>
      <c r="J430" s="21" t="s">
        <v>31</v>
      </c>
      <c r="L430" s="20">
        <v>81.4546</v>
      </c>
      <c r="O430" s="23">
        <v>1.572e-12</v>
      </c>
    </row>
    <row r="431" spans="1:15">
      <c r="A431" s="1" t="s">
        <v>2108</v>
      </c>
      <c r="B431" s="13" t="s">
        <v>1443</v>
      </c>
      <c r="C431" t="s">
        <v>2109</v>
      </c>
      <c r="D431" s="12" t="s">
        <v>2110</v>
      </c>
      <c r="E431" s="13" t="s">
        <v>1446</v>
      </c>
      <c r="F431" s="20">
        <v>70.93</v>
      </c>
      <c r="G431" s="20">
        <v>7.95</v>
      </c>
      <c r="H431" t="s">
        <v>418</v>
      </c>
      <c r="I431" t="s">
        <v>30</v>
      </c>
      <c r="J431" s="21" t="s">
        <v>31</v>
      </c>
      <c r="L431" s="20">
        <v>78.737</v>
      </c>
      <c r="O431" s="23">
        <v>1.1844e-12</v>
      </c>
    </row>
    <row r="432" spans="1:15">
      <c r="A432" s="1" t="s">
        <v>2108</v>
      </c>
      <c r="B432" s="13" t="s">
        <v>1443</v>
      </c>
      <c r="C432" t="s">
        <v>2109</v>
      </c>
      <c r="D432" s="12" t="s">
        <v>2110</v>
      </c>
      <c r="E432" s="13" t="s">
        <v>1446</v>
      </c>
      <c r="F432" s="20">
        <v>70.93</v>
      </c>
      <c r="G432" s="20">
        <v>7.95</v>
      </c>
      <c r="H432" t="s">
        <v>418</v>
      </c>
      <c r="I432" t="s">
        <v>30</v>
      </c>
      <c r="J432" s="21" t="s">
        <v>31</v>
      </c>
      <c r="L432" s="20">
        <v>80.9564</v>
      </c>
      <c r="O432" s="23">
        <v>1.0966e-12</v>
      </c>
    </row>
    <row r="433" spans="1:15">
      <c r="A433" s="1" t="s">
        <v>2108</v>
      </c>
      <c r="B433" s="13" t="s">
        <v>1443</v>
      </c>
      <c r="C433" t="s">
        <v>2109</v>
      </c>
      <c r="D433" s="12" t="s">
        <v>2110</v>
      </c>
      <c r="E433" s="13" t="s">
        <v>1446</v>
      </c>
      <c r="F433" s="20">
        <v>70.93</v>
      </c>
      <c r="G433" s="20">
        <v>7.95</v>
      </c>
      <c r="H433" t="s">
        <v>418</v>
      </c>
      <c r="I433" t="s">
        <v>30</v>
      </c>
      <c r="J433" s="21" t="s">
        <v>31</v>
      </c>
      <c r="L433" s="20">
        <v>85.9133</v>
      </c>
      <c r="O433" s="23">
        <v>2.6578e-12</v>
      </c>
    </row>
    <row r="434" spans="1:15">
      <c r="A434" s="1" t="s">
        <v>2108</v>
      </c>
      <c r="B434" s="13" t="s">
        <v>1443</v>
      </c>
      <c r="C434" t="s">
        <v>2109</v>
      </c>
      <c r="D434" s="12" t="s">
        <v>2110</v>
      </c>
      <c r="E434" s="13" t="s">
        <v>1446</v>
      </c>
      <c r="F434" s="20">
        <v>70.93</v>
      </c>
      <c r="G434" s="20">
        <v>7.95</v>
      </c>
      <c r="H434" t="s">
        <v>418</v>
      </c>
      <c r="I434" t="s">
        <v>30</v>
      </c>
      <c r="J434" s="21" t="s">
        <v>31</v>
      </c>
      <c r="L434" s="20">
        <v>84.8175</v>
      </c>
      <c r="O434" s="23">
        <v>1.7594e-12</v>
      </c>
    </row>
    <row r="435" spans="1:15">
      <c r="A435" s="1" t="s">
        <v>2108</v>
      </c>
      <c r="B435" s="13" t="s">
        <v>1443</v>
      </c>
      <c r="C435" t="s">
        <v>2109</v>
      </c>
      <c r="D435" s="12" t="s">
        <v>2110</v>
      </c>
      <c r="E435" s="13" t="s">
        <v>1446</v>
      </c>
      <c r="F435" s="20">
        <v>70.93</v>
      </c>
      <c r="G435" s="20">
        <v>7.95</v>
      </c>
      <c r="H435" t="s">
        <v>418</v>
      </c>
      <c r="I435" t="s">
        <v>30</v>
      </c>
      <c r="J435" s="21" t="s">
        <v>31</v>
      </c>
      <c r="L435" s="20">
        <v>84.4357</v>
      </c>
      <c r="O435" s="23">
        <v>1.617e-12</v>
      </c>
    </row>
    <row r="436" spans="1:15">
      <c r="A436" s="1" t="s">
        <v>2108</v>
      </c>
      <c r="B436" s="13" t="s">
        <v>1443</v>
      </c>
      <c r="C436" t="s">
        <v>2109</v>
      </c>
      <c r="D436" s="12" t="s">
        <v>2110</v>
      </c>
      <c r="E436" s="13" t="s">
        <v>1446</v>
      </c>
      <c r="F436" s="20">
        <v>70.93</v>
      </c>
      <c r="G436" s="20">
        <v>7.95</v>
      </c>
      <c r="H436" t="s">
        <v>418</v>
      </c>
      <c r="I436" t="s">
        <v>30</v>
      </c>
      <c r="J436" s="21" t="s">
        <v>31</v>
      </c>
      <c r="L436" s="20">
        <v>87.559</v>
      </c>
      <c r="O436" s="23">
        <v>8.3433e-13</v>
      </c>
    </row>
    <row r="437" spans="1:15">
      <c r="A437" s="1" t="s">
        <v>2108</v>
      </c>
      <c r="B437" s="13" t="s">
        <v>1443</v>
      </c>
      <c r="C437" t="s">
        <v>2109</v>
      </c>
      <c r="D437" s="12" t="s">
        <v>2110</v>
      </c>
      <c r="E437" s="13" t="s">
        <v>1446</v>
      </c>
      <c r="F437" s="20">
        <v>70.93</v>
      </c>
      <c r="G437" s="20">
        <v>7.95</v>
      </c>
      <c r="H437" t="s">
        <v>418</v>
      </c>
      <c r="I437" t="s">
        <v>30</v>
      </c>
      <c r="J437" s="21" t="s">
        <v>31</v>
      </c>
      <c r="L437" s="20">
        <v>87.0131</v>
      </c>
      <c r="O437" s="23">
        <v>7.2731e-13</v>
      </c>
    </row>
    <row r="438" spans="1:15">
      <c r="A438" s="1" t="s">
        <v>2108</v>
      </c>
      <c r="B438" s="13" t="s">
        <v>1443</v>
      </c>
      <c r="C438" t="s">
        <v>2109</v>
      </c>
      <c r="D438" s="12" t="s">
        <v>2110</v>
      </c>
      <c r="E438" s="13" t="s">
        <v>1446</v>
      </c>
      <c r="F438" s="20">
        <v>70.93</v>
      </c>
      <c r="G438" s="20">
        <v>7.95</v>
      </c>
      <c r="H438" t="s">
        <v>418</v>
      </c>
      <c r="I438" t="s">
        <v>30</v>
      </c>
      <c r="J438" s="21" t="s">
        <v>31</v>
      </c>
      <c r="L438" s="20">
        <v>86.1412</v>
      </c>
      <c r="O438" s="23">
        <v>6.144e-13</v>
      </c>
    </row>
    <row r="439" spans="1:15">
      <c r="A439" s="1" t="s">
        <v>2108</v>
      </c>
      <c r="B439" s="13" t="s">
        <v>1443</v>
      </c>
      <c r="C439" t="s">
        <v>2109</v>
      </c>
      <c r="D439" s="12" t="s">
        <v>2110</v>
      </c>
      <c r="E439" s="13" t="s">
        <v>1446</v>
      </c>
      <c r="F439" s="20">
        <v>70.93</v>
      </c>
      <c r="G439" s="20">
        <v>7.95</v>
      </c>
      <c r="H439" t="s">
        <v>418</v>
      </c>
      <c r="I439" t="s">
        <v>30</v>
      </c>
      <c r="J439" s="21" t="s">
        <v>31</v>
      </c>
      <c r="L439" s="20">
        <v>83.2869</v>
      </c>
      <c r="O439" s="23">
        <v>1.1169e-12</v>
      </c>
    </row>
    <row r="440" spans="1:15">
      <c r="A440" s="1" t="s">
        <v>2108</v>
      </c>
      <c r="B440" s="13" t="s">
        <v>1443</v>
      </c>
      <c r="C440" t="s">
        <v>2109</v>
      </c>
      <c r="D440" s="12" t="s">
        <v>2110</v>
      </c>
      <c r="E440" s="13" t="s">
        <v>1446</v>
      </c>
      <c r="F440" s="20">
        <v>70.93</v>
      </c>
      <c r="G440" s="20">
        <v>7.95</v>
      </c>
      <c r="H440" t="s">
        <v>418</v>
      </c>
      <c r="I440" t="s">
        <v>30</v>
      </c>
      <c r="J440" s="21" t="s">
        <v>31</v>
      </c>
      <c r="L440" s="20">
        <v>83.6101</v>
      </c>
      <c r="O440" s="23">
        <v>1.0476e-12</v>
      </c>
    </row>
    <row r="441" spans="1:15">
      <c r="A441" s="1" t="s">
        <v>2108</v>
      </c>
      <c r="B441" s="13" t="s">
        <v>1443</v>
      </c>
      <c r="C441" t="s">
        <v>2109</v>
      </c>
      <c r="D441" s="12" t="s">
        <v>2110</v>
      </c>
      <c r="E441" s="13" t="s">
        <v>1446</v>
      </c>
      <c r="F441" s="20">
        <v>70.93</v>
      </c>
      <c r="G441" s="20">
        <v>7.95</v>
      </c>
      <c r="H441" t="s">
        <v>418</v>
      </c>
      <c r="I441" t="s">
        <v>30</v>
      </c>
      <c r="J441" s="21" t="s">
        <v>31</v>
      </c>
      <c r="L441" s="20">
        <v>83.9866</v>
      </c>
      <c r="O441" s="23">
        <v>9.5177e-13</v>
      </c>
    </row>
    <row r="442" spans="1:15">
      <c r="A442" s="1" t="s">
        <v>2108</v>
      </c>
      <c r="B442" s="13" t="s">
        <v>1443</v>
      </c>
      <c r="C442" t="s">
        <v>2109</v>
      </c>
      <c r="D442" s="12" t="s">
        <v>2110</v>
      </c>
      <c r="E442" s="13" t="s">
        <v>1446</v>
      </c>
      <c r="F442" s="20">
        <v>70.93</v>
      </c>
      <c r="G442" s="20">
        <v>7.95</v>
      </c>
      <c r="H442" t="s">
        <v>418</v>
      </c>
      <c r="I442" t="s">
        <v>30</v>
      </c>
      <c r="J442" s="21" t="s">
        <v>31</v>
      </c>
      <c r="L442" s="20">
        <v>84.4715</v>
      </c>
      <c r="O442" s="23">
        <v>8.6457e-13</v>
      </c>
    </row>
    <row r="443" spans="1:15">
      <c r="A443" s="1" t="s">
        <v>2108</v>
      </c>
      <c r="B443" s="13" t="s">
        <v>1443</v>
      </c>
      <c r="C443" t="s">
        <v>2109</v>
      </c>
      <c r="D443" s="12" t="s">
        <v>2110</v>
      </c>
      <c r="E443" s="13" t="s">
        <v>1446</v>
      </c>
      <c r="F443" s="20">
        <v>70.93</v>
      </c>
      <c r="G443" s="20">
        <v>7.95</v>
      </c>
      <c r="H443" t="s">
        <v>418</v>
      </c>
      <c r="I443" t="s">
        <v>30</v>
      </c>
      <c r="J443" s="21" t="s">
        <v>31</v>
      </c>
      <c r="L443" s="20">
        <v>77.5312</v>
      </c>
      <c r="O443" s="23">
        <v>7.4363e-13</v>
      </c>
    </row>
    <row r="444" spans="1:15">
      <c r="A444" s="1" t="s">
        <v>2108</v>
      </c>
      <c r="B444" s="13" t="s">
        <v>1443</v>
      </c>
      <c r="C444" t="s">
        <v>2109</v>
      </c>
      <c r="D444" s="12" t="s">
        <v>2110</v>
      </c>
      <c r="E444" s="13" t="s">
        <v>1446</v>
      </c>
      <c r="F444" s="20">
        <v>70.93</v>
      </c>
      <c r="G444" s="20">
        <v>7.95</v>
      </c>
      <c r="H444" t="s">
        <v>418</v>
      </c>
      <c r="I444" t="s">
        <v>30</v>
      </c>
      <c r="J444" s="21" t="s">
        <v>31</v>
      </c>
      <c r="L444" s="20">
        <v>76.4273</v>
      </c>
      <c r="O444" s="23">
        <v>3.7359e-13</v>
      </c>
    </row>
    <row r="445" spans="1:15">
      <c r="A445" s="1" t="s">
        <v>2108</v>
      </c>
      <c r="B445" s="13" t="s">
        <v>1443</v>
      </c>
      <c r="C445" t="s">
        <v>2109</v>
      </c>
      <c r="D445" s="12" t="s">
        <v>2110</v>
      </c>
      <c r="E445" s="13" t="s">
        <v>1446</v>
      </c>
      <c r="F445" s="20">
        <v>70.93</v>
      </c>
      <c r="G445" s="20">
        <v>7.95</v>
      </c>
      <c r="H445" t="s">
        <v>418</v>
      </c>
      <c r="I445" t="s">
        <v>30</v>
      </c>
      <c r="J445" s="21" t="s">
        <v>31</v>
      </c>
      <c r="L445" s="20">
        <v>78.7606</v>
      </c>
      <c r="O445" s="23">
        <v>4.1865e-13</v>
      </c>
    </row>
    <row r="446" spans="1:15">
      <c r="A446" s="1" t="s">
        <v>2108</v>
      </c>
      <c r="B446" s="13" t="s">
        <v>1443</v>
      </c>
      <c r="C446" t="s">
        <v>2109</v>
      </c>
      <c r="D446" s="12" t="s">
        <v>2110</v>
      </c>
      <c r="E446" s="13" t="s">
        <v>1446</v>
      </c>
      <c r="F446" s="20">
        <v>70.93</v>
      </c>
      <c r="G446" s="20">
        <v>7.95</v>
      </c>
      <c r="H446" t="s">
        <v>418</v>
      </c>
      <c r="I446" t="s">
        <v>30</v>
      </c>
      <c r="J446" s="21" t="s">
        <v>31</v>
      </c>
      <c r="L446" s="20">
        <v>80.4441</v>
      </c>
      <c r="O446" s="23">
        <v>4.7453e-13</v>
      </c>
    </row>
    <row r="447" spans="1:15">
      <c r="A447" s="1" t="s">
        <v>2108</v>
      </c>
      <c r="B447" s="13" t="s">
        <v>1443</v>
      </c>
      <c r="C447" t="s">
        <v>2109</v>
      </c>
      <c r="D447" s="12" t="s">
        <v>2110</v>
      </c>
      <c r="E447" s="13" t="s">
        <v>1446</v>
      </c>
      <c r="F447" s="20">
        <v>70.93</v>
      </c>
      <c r="G447" s="20">
        <v>7.95</v>
      </c>
      <c r="H447" t="s">
        <v>418</v>
      </c>
      <c r="I447" t="s">
        <v>30</v>
      </c>
      <c r="J447" s="21" t="s">
        <v>31</v>
      </c>
      <c r="L447" s="20">
        <v>81.1998</v>
      </c>
      <c r="O447" s="23">
        <v>4.3091e-13</v>
      </c>
    </row>
    <row r="448" spans="1:15">
      <c r="A448" s="1" t="s">
        <v>2108</v>
      </c>
      <c r="B448" s="13" t="s">
        <v>1443</v>
      </c>
      <c r="C448" t="s">
        <v>2109</v>
      </c>
      <c r="D448" s="12" t="s">
        <v>2110</v>
      </c>
      <c r="E448" s="13" t="s">
        <v>1446</v>
      </c>
      <c r="F448" s="20">
        <v>70.93</v>
      </c>
      <c r="G448" s="20">
        <v>7.95</v>
      </c>
      <c r="H448" t="s">
        <v>418</v>
      </c>
      <c r="I448" t="s">
        <v>30</v>
      </c>
      <c r="J448" s="21" t="s">
        <v>31</v>
      </c>
      <c r="L448" s="20">
        <v>81.5483</v>
      </c>
      <c r="O448" s="23">
        <v>9.5461e-13</v>
      </c>
    </row>
    <row r="449" spans="1:15">
      <c r="A449" s="1" t="s">
        <v>2108</v>
      </c>
      <c r="B449" s="13" t="s">
        <v>1443</v>
      </c>
      <c r="C449" t="s">
        <v>1734</v>
      </c>
      <c r="D449" s="12" t="s">
        <v>2110</v>
      </c>
      <c r="E449" s="13" t="s">
        <v>1446</v>
      </c>
      <c r="F449" s="20">
        <v>70.93</v>
      </c>
      <c r="G449" s="20">
        <v>7.95</v>
      </c>
      <c r="H449" t="s">
        <v>418</v>
      </c>
      <c r="I449" t="s">
        <v>30</v>
      </c>
      <c r="J449" s="21" t="s">
        <v>31</v>
      </c>
      <c r="L449" s="20">
        <v>81.2732</v>
      </c>
      <c r="O449" s="23">
        <v>3.3048e-11</v>
      </c>
    </row>
    <row r="450" spans="1:15">
      <c r="A450" s="1" t="s">
        <v>2108</v>
      </c>
      <c r="B450" s="13" t="s">
        <v>1443</v>
      </c>
      <c r="C450" t="s">
        <v>1734</v>
      </c>
      <c r="D450" s="12" t="s">
        <v>2110</v>
      </c>
      <c r="E450" s="13" t="s">
        <v>1446</v>
      </c>
      <c r="F450" s="20">
        <v>70.93</v>
      </c>
      <c r="G450" s="20">
        <v>7.95</v>
      </c>
      <c r="H450" t="s">
        <v>418</v>
      </c>
      <c r="I450" t="s">
        <v>30</v>
      </c>
      <c r="J450" s="21" t="s">
        <v>31</v>
      </c>
      <c r="L450" s="20">
        <v>81.3825</v>
      </c>
      <c r="O450" s="23">
        <v>5.3835e-12</v>
      </c>
    </row>
    <row r="451" spans="1:15">
      <c r="A451" s="1" t="s">
        <v>2108</v>
      </c>
      <c r="B451" s="13" t="s">
        <v>1443</v>
      </c>
      <c r="C451" t="s">
        <v>1734</v>
      </c>
      <c r="D451" s="12" t="s">
        <v>2110</v>
      </c>
      <c r="E451" s="13" t="s">
        <v>1446</v>
      </c>
      <c r="F451" s="20">
        <v>70.93</v>
      </c>
      <c r="G451" s="20">
        <v>7.95</v>
      </c>
      <c r="H451" t="s">
        <v>418</v>
      </c>
      <c r="I451" t="s">
        <v>30</v>
      </c>
      <c r="J451" s="21" t="s">
        <v>31</v>
      </c>
      <c r="L451" s="20">
        <v>79.0706</v>
      </c>
      <c r="O451" s="23">
        <v>1.5766e-12</v>
      </c>
    </row>
    <row r="452" spans="1:15">
      <c r="A452" s="1" t="s">
        <v>2108</v>
      </c>
      <c r="B452" s="13" t="s">
        <v>1443</v>
      </c>
      <c r="C452" t="s">
        <v>1734</v>
      </c>
      <c r="D452" s="12" t="s">
        <v>2110</v>
      </c>
      <c r="E452" s="13" t="s">
        <v>1446</v>
      </c>
      <c r="F452" s="20">
        <v>70.93</v>
      </c>
      <c r="G452" s="20">
        <v>7.95</v>
      </c>
      <c r="H452" t="s">
        <v>418</v>
      </c>
      <c r="I452" t="s">
        <v>30</v>
      </c>
      <c r="J452" s="21" t="s">
        <v>31</v>
      </c>
      <c r="L452" s="20">
        <v>77.058</v>
      </c>
      <c r="O452" s="23">
        <v>1.2122e-12</v>
      </c>
    </row>
    <row r="453" spans="1:15">
      <c r="A453" s="1" t="s">
        <v>2108</v>
      </c>
      <c r="B453" s="13" t="s">
        <v>1443</v>
      </c>
      <c r="C453" t="s">
        <v>1734</v>
      </c>
      <c r="D453" s="12" t="s">
        <v>2110</v>
      </c>
      <c r="E453" s="13" t="s">
        <v>1446</v>
      </c>
      <c r="F453" s="20">
        <v>70.93</v>
      </c>
      <c r="G453" s="20">
        <v>7.95</v>
      </c>
      <c r="H453" t="s">
        <v>418</v>
      </c>
      <c r="I453" t="s">
        <v>30</v>
      </c>
      <c r="J453" s="21" t="s">
        <v>31</v>
      </c>
      <c r="L453" s="20">
        <v>80.5724</v>
      </c>
      <c r="O453" s="23">
        <v>9.3568e-13</v>
      </c>
    </row>
    <row r="454" spans="1:15">
      <c r="A454" s="1" t="s">
        <v>2108</v>
      </c>
      <c r="B454" s="13" t="s">
        <v>1443</v>
      </c>
      <c r="C454" t="s">
        <v>1734</v>
      </c>
      <c r="D454" s="12" t="s">
        <v>2110</v>
      </c>
      <c r="E454" s="13" t="s">
        <v>1446</v>
      </c>
      <c r="F454" s="20">
        <v>70.93</v>
      </c>
      <c r="G454" s="20">
        <v>7.95</v>
      </c>
      <c r="H454" t="s">
        <v>418</v>
      </c>
      <c r="I454" t="s">
        <v>30</v>
      </c>
      <c r="J454" s="21" t="s">
        <v>31</v>
      </c>
      <c r="L454" s="20">
        <v>80.1479</v>
      </c>
      <c r="O454" s="23">
        <v>2.0098e-13</v>
      </c>
    </row>
    <row r="455" spans="1:15">
      <c r="A455" s="1" t="s">
        <v>2108</v>
      </c>
      <c r="B455" s="13" t="s">
        <v>1443</v>
      </c>
      <c r="C455" t="s">
        <v>1734</v>
      </c>
      <c r="D455" s="12" t="s">
        <v>2110</v>
      </c>
      <c r="E455" s="13" t="s">
        <v>1446</v>
      </c>
      <c r="F455" s="20">
        <v>70.93</v>
      </c>
      <c r="G455" s="20">
        <v>7.95</v>
      </c>
      <c r="H455" t="s">
        <v>418</v>
      </c>
      <c r="I455" t="s">
        <v>30</v>
      </c>
      <c r="J455" s="21" t="s">
        <v>31</v>
      </c>
      <c r="L455" s="20">
        <v>78.7419</v>
      </c>
      <c r="O455" s="23">
        <v>2.215e-13</v>
      </c>
    </row>
    <row r="456" spans="1:15">
      <c r="A456" s="1" t="s">
        <v>2108</v>
      </c>
      <c r="B456" s="13" t="s">
        <v>1443</v>
      </c>
      <c r="C456" t="s">
        <v>1734</v>
      </c>
      <c r="D456" s="12" t="s">
        <v>2110</v>
      </c>
      <c r="E456" s="13" t="s">
        <v>1446</v>
      </c>
      <c r="F456" s="20">
        <v>70.93</v>
      </c>
      <c r="G456" s="20">
        <v>7.95</v>
      </c>
      <c r="H456" t="s">
        <v>418</v>
      </c>
      <c r="I456" t="s">
        <v>30</v>
      </c>
      <c r="J456" s="21" t="s">
        <v>31</v>
      </c>
      <c r="L456" s="20">
        <v>78.2474</v>
      </c>
      <c r="O456" s="23">
        <v>1.7549e-13</v>
      </c>
    </row>
    <row r="457" spans="1:15">
      <c r="A457" s="1" t="s">
        <v>2108</v>
      </c>
      <c r="B457" s="13" t="s">
        <v>1443</v>
      </c>
      <c r="C457" t="s">
        <v>1734</v>
      </c>
      <c r="D457" s="12" t="s">
        <v>2110</v>
      </c>
      <c r="E457" s="13" t="s">
        <v>1446</v>
      </c>
      <c r="F457" s="20">
        <v>70.93</v>
      </c>
      <c r="G457" s="20">
        <v>7.95</v>
      </c>
      <c r="H457" t="s">
        <v>418</v>
      </c>
      <c r="I457" t="s">
        <v>30</v>
      </c>
      <c r="J457" s="21" t="s">
        <v>31</v>
      </c>
      <c r="L457" s="20">
        <v>77.8111</v>
      </c>
      <c r="O457" s="23">
        <v>1.5959e-13</v>
      </c>
    </row>
    <row r="458" spans="1:15">
      <c r="A458" s="1" t="s">
        <v>2108</v>
      </c>
      <c r="B458" s="13" t="s">
        <v>1443</v>
      </c>
      <c r="C458" t="s">
        <v>1734</v>
      </c>
      <c r="D458" s="12" t="s">
        <v>2110</v>
      </c>
      <c r="E458" s="13" t="s">
        <v>1446</v>
      </c>
      <c r="F458" s="20">
        <v>70.93</v>
      </c>
      <c r="G458" s="20">
        <v>7.95</v>
      </c>
      <c r="H458" t="s">
        <v>418</v>
      </c>
      <c r="I458" t="s">
        <v>30</v>
      </c>
      <c r="J458" s="21" t="s">
        <v>31</v>
      </c>
      <c r="L458" s="20">
        <v>81.4736</v>
      </c>
      <c r="O458" s="23">
        <v>4.7393e-13</v>
      </c>
    </row>
    <row r="459" spans="1:15">
      <c r="A459" s="1" t="s">
        <v>2108</v>
      </c>
      <c r="B459" s="13" t="s">
        <v>2111</v>
      </c>
      <c r="C459" t="s">
        <v>2112</v>
      </c>
      <c r="D459" s="12" t="s">
        <v>2110</v>
      </c>
      <c r="E459" s="13" t="s">
        <v>936</v>
      </c>
      <c r="F459" s="20">
        <v>64.5</v>
      </c>
      <c r="G459" s="20">
        <v>6</v>
      </c>
      <c r="H459" t="s">
        <v>418</v>
      </c>
      <c r="I459" t="s">
        <v>30</v>
      </c>
      <c r="J459" s="21" t="s">
        <v>31</v>
      </c>
      <c r="L459" s="20">
        <v>75.928</v>
      </c>
      <c r="O459" s="23">
        <v>1.566e-12</v>
      </c>
    </row>
    <row r="460" spans="1:15">
      <c r="A460" s="1" t="s">
        <v>2108</v>
      </c>
      <c r="B460" s="13" t="s">
        <v>2111</v>
      </c>
      <c r="C460" t="s">
        <v>2112</v>
      </c>
      <c r="D460" s="12" t="s">
        <v>2110</v>
      </c>
      <c r="E460" s="13" t="s">
        <v>936</v>
      </c>
      <c r="F460" s="20">
        <v>64.5</v>
      </c>
      <c r="G460" s="20">
        <v>6</v>
      </c>
      <c r="H460" t="s">
        <v>418</v>
      </c>
      <c r="I460" t="s">
        <v>30</v>
      </c>
      <c r="J460" s="21" t="s">
        <v>31</v>
      </c>
      <c r="L460" s="20">
        <v>75.1387</v>
      </c>
      <c r="O460" s="23">
        <v>5.6e-13</v>
      </c>
    </row>
    <row r="461" spans="1:15">
      <c r="A461" s="1" t="s">
        <v>2108</v>
      </c>
      <c r="B461" s="13" t="s">
        <v>2111</v>
      </c>
      <c r="C461" t="s">
        <v>2113</v>
      </c>
      <c r="D461" s="12" t="s">
        <v>2110</v>
      </c>
      <c r="E461" s="13" t="s">
        <v>936</v>
      </c>
      <c r="F461" s="20">
        <v>64.5</v>
      </c>
      <c r="G461" s="20">
        <v>6</v>
      </c>
      <c r="H461" t="s">
        <v>418</v>
      </c>
      <c r="I461" t="s">
        <v>30</v>
      </c>
      <c r="J461" s="21" t="s">
        <v>31</v>
      </c>
      <c r="L461" s="20">
        <v>32.9002</v>
      </c>
      <c r="O461" s="23">
        <v>1.378e-12</v>
      </c>
    </row>
    <row r="462" spans="1:15">
      <c r="A462" s="1" t="s">
        <v>2108</v>
      </c>
      <c r="B462" s="13" t="s">
        <v>2111</v>
      </c>
      <c r="C462" t="s">
        <v>2113</v>
      </c>
      <c r="D462" s="12" t="s">
        <v>2110</v>
      </c>
      <c r="E462" s="13" t="s">
        <v>936</v>
      </c>
      <c r="F462" s="20">
        <v>64.5</v>
      </c>
      <c r="G462" s="20">
        <v>6</v>
      </c>
      <c r="H462" t="s">
        <v>418</v>
      </c>
      <c r="I462" t="s">
        <v>30</v>
      </c>
      <c r="J462" s="21" t="s">
        <v>31</v>
      </c>
      <c r="L462" s="20">
        <v>31.6349</v>
      </c>
      <c r="O462" s="23">
        <v>1.1402e-13</v>
      </c>
    </row>
    <row r="463" spans="1:15">
      <c r="A463" s="1" t="s">
        <v>2108</v>
      </c>
      <c r="B463" s="13" t="s">
        <v>2111</v>
      </c>
      <c r="C463" t="s">
        <v>2113</v>
      </c>
      <c r="D463" s="12" t="s">
        <v>2110</v>
      </c>
      <c r="E463" s="13" t="s">
        <v>936</v>
      </c>
      <c r="F463" s="20">
        <v>64.5</v>
      </c>
      <c r="G463" s="20">
        <v>6</v>
      </c>
      <c r="H463" t="s">
        <v>418</v>
      </c>
      <c r="I463" t="s">
        <v>30</v>
      </c>
      <c r="J463" s="21" t="s">
        <v>31</v>
      </c>
      <c r="L463" s="20">
        <v>30.8385</v>
      </c>
      <c r="O463" s="23">
        <v>3.1607e-14</v>
      </c>
    </row>
    <row r="464" spans="1:15">
      <c r="A464" s="1" t="s">
        <v>2108</v>
      </c>
      <c r="B464" s="13" t="s">
        <v>2111</v>
      </c>
      <c r="C464" t="s">
        <v>2113</v>
      </c>
      <c r="D464" s="12" t="s">
        <v>2110</v>
      </c>
      <c r="E464" s="13" t="s">
        <v>936</v>
      </c>
      <c r="F464" s="20">
        <v>64.5</v>
      </c>
      <c r="G464" s="20">
        <v>6</v>
      </c>
      <c r="H464" t="s">
        <v>418</v>
      </c>
      <c r="I464" t="s">
        <v>30</v>
      </c>
      <c r="J464" s="21" t="s">
        <v>31</v>
      </c>
      <c r="L464" s="20">
        <v>31.9967</v>
      </c>
      <c r="O464" s="23">
        <v>6.2909e-14</v>
      </c>
    </row>
    <row r="465" spans="1:15">
      <c r="A465" s="1" t="s">
        <v>2108</v>
      </c>
      <c r="B465" s="13" t="s">
        <v>2111</v>
      </c>
      <c r="C465" t="s">
        <v>2113</v>
      </c>
      <c r="D465" s="12" t="s">
        <v>2110</v>
      </c>
      <c r="E465" s="13" t="s">
        <v>936</v>
      </c>
      <c r="F465" s="20">
        <v>64.5</v>
      </c>
      <c r="G465" s="20">
        <v>6</v>
      </c>
      <c r="H465" t="s">
        <v>418</v>
      </c>
      <c r="I465" t="s">
        <v>30</v>
      </c>
      <c r="J465" s="21" t="s">
        <v>31</v>
      </c>
      <c r="L465" s="20">
        <v>34.6495</v>
      </c>
      <c r="O465" s="23">
        <v>5.8217e-14</v>
      </c>
    </row>
    <row r="466" spans="1:15">
      <c r="A466" s="1" t="s">
        <v>2108</v>
      </c>
      <c r="B466" s="13" t="s">
        <v>2111</v>
      </c>
      <c r="C466" t="s">
        <v>2113</v>
      </c>
      <c r="D466" s="12" t="s">
        <v>2110</v>
      </c>
      <c r="E466" s="13" t="s">
        <v>936</v>
      </c>
      <c r="F466" s="20">
        <v>64.5</v>
      </c>
      <c r="G466" s="20">
        <v>6</v>
      </c>
      <c r="H466" t="s">
        <v>418</v>
      </c>
      <c r="I466" t="s">
        <v>30</v>
      </c>
      <c r="J466" s="21" t="s">
        <v>31</v>
      </c>
      <c r="L466" s="20">
        <v>36.9658</v>
      </c>
      <c r="O466" s="23">
        <v>2.3062e-13</v>
      </c>
    </row>
    <row r="467" spans="1:15">
      <c r="A467" s="1" t="s">
        <v>2108</v>
      </c>
      <c r="B467" s="13" t="s">
        <v>2111</v>
      </c>
      <c r="C467" t="s">
        <v>2113</v>
      </c>
      <c r="D467" s="12" t="s">
        <v>2110</v>
      </c>
      <c r="E467" s="13" t="s">
        <v>936</v>
      </c>
      <c r="F467" s="20">
        <v>64.5</v>
      </c>
      <c r="G467" s="20">
        <v>6</v>
      </c>
      <c r="H467" t="s">
        <v>418</v>
      </c>
      <c r="I467" t="s">
        <v>30</v>
      </c>
      <c r="J467" s="21" t="s">
        <v>31</v>
      </c>
      <c r="L467" s="20">
        <v>40.1333</v>
      </c>
      <c r="O467" s="23">
        <v>8.4731e-14</v>
      </c>
    </row>
    <row r="468" spans="1:15">
      <c r="A468" s="1" t="s">
        <v>2108</v>
      </c>
      <c r="B468" s="13" t="s">
        <v>2111</v>
      </c>
      <c r="C468" t="s">
        <v>2113</v>
      </c>
      <c r="D468" s="12" t="s">
        <v>2110</v>
      </c>
      <c r="E468" s="13" t="s">
        <v>936</v>
      </c>
      <c r="F468" s="20">
        <v>64.5</v>
      </c>
      <c r="G468" s="20">
        <v>6</v>
      </c>
      <c r="H468" t="s">
        <v>418</v>
      </c>
      <c r="I468" t="s">
        <v>30</v>
      </c>
      <c r="J468" s="21" t="s">
        <v>31</v>
      </c>
      <c r="L468" s="20">
        <v>41.2787</v>
      </c>
      <c r="O468" s="23">
        <v>1.0915e-13</v>
      </c>
    </row>
    <row r="469" spans="1:15">
      <c r="A469" s="1" t="s">
        <v>2108</v>
      </c>
      <c r="B469" s="13" t="s">
        <v>2111</v>
      </c>
      <c r="C469" t="s">
        <v>2113</v>
      </c>
      <c r="D469" s="12" t="s">
        <v>2110</v>
      </c>
      <c r="E469" s="13" t="s">
        <v>936</v>
      </c>
      <c r="F469" s="20">
        <v>64.5</v>
      </c>
      <c r="G469" s="20">
        <v>6</v>
      </c>
      <c r="H469" t="s">
        <v>418</v>
      </c>
      <c r="I469" t="s">
        <v>30</v>
      </c>
      <c r="J469" s="21" t="s">
        <v>31</v>
      </c>
      <c r="L469" s="20">
        <v>42.8639</v>
      </c>
      <c r="O469" s="23">
        <v>1.7562e-13</v>
      </c>
    </row>
    <row r="470" spans="1:15">
      <c r="A470" s="1" t="s">
        <v>2108</v>
      </c>
      <c r="B470" s="13" t="s">
        <v>2111</v>
      </c>
      <c r="C470" t="s">
        <v>2113</v>
      </c>
      <c r="D470" s="12" t="s">
        <v>2110</v>
      </c>
      <c r="E470" s="13" t="s">
        <v>936</v>
      </c>
      <c r="F470" s="20">
        <v>64.5</v>
      </c>
      <c r="G470" s="20">
        <v>6</v>
      </c>
      <c r="H470" t="s">
        <v>418</v>
      </c>
      <c r="I470" t="s">
        <v>30</v>
      </c>
      <c r="J470" s="21" t="s">
        <v>31</v>
      </c>
      <c r="L470" s="20">
        <v>45.5756</v>
      </c>
      <c r="O470" s="23">
        <v>1.9054e-13</v>
      </c>
    </row>
    <row r="471" spans="1:15">
      <c r="A471" s="1" t="s">
        <v>2108</v>
      </c>
      <c r="B471" s="13" t="s">
        <v>2111</v>
      </c>
      <c r="C471" t="s">
        <v>2113</v>
      </c>
      <c r="D471" s="12" t="s">
        <v>2110</v>
      </c>
      <c r="E471" s="13" t="s">
        <v>936</v>
      </c>
      <c r="F471" s="20">
        <v>64.5</v>
      </c>
      <c r="G471" s="20">
        <v>6</v>
      </c>
      <c r="H471" t="s">
        <v>418</v>
      </c>
      <c r="I471" t="s">
        <v>30</v>
      </c>
      <c r="J471" s="21" t="s">
        <v>31</v>
      </c>
      <c r="L471" s="20">
        <v>44.97</v>
      </c>
      <c r="O471" s="23">
        <v>1.3723e-13</v>
      </c>
    </row>
    <row r="472" spans="1:15">
      <c r="A472" s="1" t="s">
        <v>2108</v>
      </c>
      <c r="B472" s="13" t="s">
        <v>2111</v>
      </c>
      <c r="C472" t="s">
        <v>2113</v>
      </c>
      <c r="D472" s="12" t="s">
        <v>2110</v>
      </c>
      <c r="E472" s="13" t="s">
        <v>936</v>
      </c>
      <c r="F472" s="20">
        <v>64.5</v>
      </c>
      <c r="G472" s="20">
        <v>6</v>
      </c>
      <c r="H472" t="s">
        <v>418</v>
      </c>
      <c r="I472" t="s">
        <v>30</v>
      </c>
      <c r="J472" s="21" t="s">
        <v>31</v>
      </c>
      <c r="L472" s="20">
        <v>48.0663</v>
      </c>
      <c r="O472" s="23">
        <v>1.7825e-13</v>
      </c>
    </row>
    <row r="473" spans="1:15">
      <c r="A473" s="1" t="s">
        <v>2108</v>
      </c>
      <c r="B473" s="13" t="s">
        <v>2111</v>
      </c>
      <c r="C473" t="s">
        <v>2113</v>
      </c>
      <c r="D473" s="12" t="s">
        <v>2110</v>
      </c>
      <c r="E473" s="13" t="s">
        <v>936</v>
      </c>
      <c r="F473" s="20">
        <v>64.5</v>
      </c>
      <c r="G473" s="20">
        <v>6</v>
      </c>
      <c r="H473" t="s">
        <v>418</v>
      </c>
      <c r="I473" t="s">
        <v>30</v>
      </c>
      <c r="J473" s="21" t="s">
        <v>31</v>
      </c>
      <c r="L473" s="20">
        <v>49.6461</v>
      </c>
      <c r="O473" s="23">
        <v>2.3693e-13</v>
      </c>
    </row>
    <row r="474" spans="1:15">
      <c r="A474" s="1" t="s">
        <v>2108</v>
      </c>
      <c r="B474" s="13" t="s">
        <v>2111</v>
      </c>
      <c r="C474" t="s">
        <v>2113</v>
      </c>
      <c r="D474" s="12" t="s">
        <v>2110</v>
      </c>
      <c r="E474" s="13" t="s">
        <v>936</v>
      </c>
      <c r="F474" s="20">
        <v>64.5</v>
      </c>
      <c r="G474" s="20">
        <v>6</v>
      </c>
      <c r="H474" t="s">
        <v>418</v>
      </c>
      <c r="I474" t="s">
        <v>30</v>
      </c>
      <c r="J474" s="21" t="s">
        <v>31</v>
      </c>
      <c r="L474" s="20">
        <v>52.6673</v>
      </c>
      <c r="O474" s="23">
        <v>1.5117e-13</v>
      </c>
    </row>
    <row r="475" spans="1:15">
      <c r="A475" s="1" t="s">
        <v>2108</v>
      </c>
      <c r="B475" s="13" t="s">
        <v>2111</v>
      </c>
      <c r="C475" t="s">
        <v>2113</v>
      </c>
      <c r="D475" s="12" t="s">
        <v>2110</v>
      </c>
      <c r="E475" s="13" t="s">
        <v>936</v>
      </c>
      <c r="F475" s="20">
        <v>64.5</v>
      </c>
      <c r="G475" s="20">
        <v>6</v>
      </c>
      <c r="H475" t="s">
        <v>418</v>
      </c>
      <c r="I475" t="s">
        <v>30</v>
      </c>
      <c r="J475" s="21" t="s">
        <v>31</v>
      </c>
      <c r="L475" s="20">
        <v>42.1857</v>
      </c>
      <c r="O475" s="23">
        <v>6.7636e-14</v>
      </c>
    </row>
    <row r="476" spans="1:15">
      <c r="A476" s="1" t="s">
        <v>2108</v>
      </c>
      <c r="B476" s="13" t="s">
        <v>2111</v>
      </c>
      <c r="C476" t="s">
        <v>2113</v>
      </c>
      <c r="D476" s="12" t="s">
        <v>2110</v>
      </c>
      <c r="E476" s="13" t="s">
        <v>936</v>
      </c>
      <c r="F476" s="20">
        <v>64.5</v>
      </c>
      <c r="G476" s="20">
        <v>6</v>
      </c>
      <c r="H476" t="s">
        <v>418</v>
      </c>
      <c r="I476" t="s">
        <v>30</v>
      </c>
      <c r="J476" s="21" t="s">
        <v>31</v>
      </c>
      <c r="L476" s="20">
        <v>38.6484</v>
      </c>
      <c r="O476" s="23">
        <v>4.0387e-14</v>
      </c>
    </row>
    <row r="477" spans="1:15">
      <c r="A477" s="1" t="s">
        <v>2108</v>
      </c>
      <c r="B477" s="13" t="s">
        <v>2111</v>
      </c>
      <c r="C477" t="s">
        <v>2113</v>
      </c>
      <c r="D477" s="12" t="s">
        <v>2110</v>
      </c>
      <c r="E477" s="13" t="s">
        <v>936</v>
      </c>
      <c r="F477" s="20">
        <v>64.5</v>
      </c>
      <c r="G477" s="20">
        <v>6</v>
      </c>
      <c r="H477" t="s">
        <v>418</v>
      </c>
      <c r="I477" t="s">
        <v>30</v>
      </c>
      <c r="J477" s="21" t="s">
        <v>31</v>
      </c>
      <c r="L477" s="20">
        <v>39.9881</v>
      </c>
      <c r="O477" s="23">
        <v>2.4229e-14</v>
      </c>
    </row>
    <row r="478" spans="1:15">
      <c r="A478" s="1" t="s">
        <v>2108</v>
      </c>
      <c r="B478" s="13" t="s">
        <v>2111</v>
      </c>
      <c r="C478" t="s">
        <v>2113</v>
      </c>
      <c r="D478" s="12" t="s">
        <v>2110</v>
      </c>
      <c r="E478" s="13" t="s">
        <v>936</v>
      </c>
      <c r="F478" s="20">
        <v>64.5</v>
      </c>
      <c r="G478" s="20">
        <v>6</v>
      </c>
      <c r="H478" t="s">
        <v>418</v>
      </c>
      <c r="I478" t="s">
        <v>30</v>
      </c>
      <c r="J478" s="21" t="s">
        <v>31</v>
      </c>
      <c r="L478" s="20">
        <v>39.7025</v>
      </c>
      <c r="O478" s="23">
        <v>1.472e-14</v>
      </c>
    </row>
    <row r="479" spans="1:15">
      <c r="A479" s="1" t="s">
        <v>2108</v>
      </c>
      <c r="B479" s="13" t="s">
        <v>2111</v>
      </c>
      <c r="C479" t="s">
        <v>2113</v>
      </c>
      <c r="D479" s="12" t="s">
        <v>2110</v>
      </c>
      <c r="E479" s="13" t="s">
        <v>936</v>
      </c>
      <c r="F479" s="20">
        <v>64.5</v>
      </c>
      <c r="G479" s="20">
        <v>6</v>
      </c>
      <c r="H479" t="s">
        <v>418</v>
      </c>
      <c r="I479" t="s">
        <v>30</v>
      </c>
      <c r="J479" s="21" t="s">
        <v>31</v>
      </c>
      <c r="L479" s="20">
        <v>43.0791</v>
      </c>
      <c r="O479" s="23">
        <v>2.6276e-14</v>
      </c>
    </row>
    <row r="480" spans="1:15">
      <c r="A480" s="1" t="s">
        <v>2108</v>
      </c>
      <c r="B480" s="13" t="s">
        <v>2111</v>
      </c>
      <c r="C480" t="s">
        <v>2113</v>
      </c>
      <c r="D480" s="12" t="s">
        <v>2110</v>
      </c>
      <c r="E480" s="13" t="s">
        <v>936</v>
      </c>
      <c r="F480" s="20">
        <v>64.5</v>
      </c>
      <c r="G480" s="20">
        <v>6</v>
      </c>
      <c r="H480" t="s">
        <v>418</v>
      </c>
      <c r="I480" t="s">
        <v>30</v>
      </c>
      <c r="J480" s="21" t="s">
        <v>31</v>
      </c>
      <c r="L480" s="20">
        <v>43.3639</v>
      </c>
      <c r="O480" s="23">
        <v>4.2344e-14</v>
      </c>
    </row>
    <row r="481" spans="1:15">
      <c r="A481" s="1" t="s">
        <v>2108</v>
      </c>
      <c r="B481" s="13" t="s">
        <v>2111</v>
      </c>
      <c r="C481" t="s">
        <v>2113</v>
      </c>
      <c r="D481" s="12" t="s">
        <v>2110</v>
      </c>
      <c r="E481" s="13" t="s">
        <v>936</v>
      </c>
      <c r="F481" s="20">
        <v>64.5</v>
      </c>
      <c r="G481" s="20">
        <v>6</v>
      </c>
      <c r="H481" t="s">
        <v>418</v>
      </c>
      <c r="I481" t="s">
        <v>30</v>
      </c>
      <c r="J481" s="21" t="s">
        <v>31</v>
      </c>
      <c r="L481" s="20">
        <v>45.7172</v>
      </c>
      <c r="O481" s="23">
        <v>1.4768e-14</v>
      </c>
    </row>
    <row r="482" spans="1:15">
      <c r="A482" s="1" t="s">
        <v>2108</v>
      </c>
      <c r="B482" s="13" t="s">
        <v>2111</v>
      </c>
      <c r="C482" t="s">
        <v>2113</v>
      </c>
      <c r="D482" s="12" t="s">
        <v>2110</v>
      </c>
      <c r="E482" s="13" t="s">
        <v>936</v>
      </c>
      <c r="F482" s="20">
        <v>64.5</v>
      </c>
      <c r="G482" s="20">
        <v>6</v>
      </c>
      <c r="H482" t="s">
        <v>418</v>
      </c>
      <c r="I482" t="s">
        <v>30</v>
      </c>
      <c r="J482" s="21" t="s">
        <v>31</v>
      </c>
      <c r="L482" s="20">
        <v>47.4369</v>
      </c>
      <c r="O482" s="23">
        <v>5.7315e-14</v>
      </c>
    </row>
    <row r="483" spans="1:15">
      <c r="A483" s="1" t="s">
        <v>2108</v>
      </c>
      <c r="B483" s="13" t="s">
        <v>2111</v>
      </c>
      <c r="C483" t="s">
        <v>2113</v>
      </c>
      <c r="D483" s="12" t="s">
        <v>2110</v>
      </c>
      <c r="E483" s="13" t="s">
        <v>936</v>
      </c>
      <c r="F483" s="20">
        <v>64.5</v>
      </c>
      <c r="G483" s="20">
        <v>6</v>
      </c>
      <c r="H483" t="s">
        <v>418</v>
      </c>
      <c r="I483" t="s">
        <v>30</v>
      </c>
      <c r="J483" s="21" t="s">
        <v>31</v>
      </c>
      <c r="L483" s="20">
        <v>48.6909</v>
      </c>
      <c r="O483" s="23">
        <v>7.4613e-14</v>
      </c>
    </row>
    <row r="484" spans="1:15">
      <c r="A484" s="1" t="s">
        <v>2108</v>
      </c>
      <c r="B484" s="13" t="s">
        <v>2114</v>
      </c>
      <c r="C484" t="s">
        <v>2115</v>
      </c>
      <c r="D484" s="12" t="s">
        <v>2110</v>
      </c>
      <c r="E484" s="13" t="s">
        <v>1335</v>
      </c>
      <c r="F484" s="20">
        <v>74</v>
      </c>
      <c r="G484" s="20">
        <v>6.62</v>
      </c>
      <c r="H484" t="s">
        <v>418</v>
      </c>
      <c r="I484" t="s">
        <v>30</v>
      </c>
      <c r="J484" s="21" t="s">
        <v>31</v>
      </c>
      <c r="L484" s="20">
        <v>92.2633</v>
      </c>
      <c r="O484" s="23">
        <v>5.9702e-13</v>
      </c>
    </row>
    <row r="485" spans="1:15">
      <c r="A485" s="1" t="s">
        <v>2108</v>
      </c>
      <c r="B485" s="13" t="s">
        <v>2114</v>
      </c>
      <c r="C485" t="s">
        <v>2115</v>
      </c>
      <c r="D485" s="12" t="s">
        <v>2110</v>
      </c>
      <c r="E485" s="13" t="s">
        <v>1335</v>
      </c>
      <c r="F485" s="20">
        <v>74</v>
      </c>
      <c r="G485" s="20">
        <v>6.62</v>
      </c>
      <c r="H485" t="s">
        <v>418</v>
      </c>
      <c r="I485" t="s">
        <v>30</v>
      </c>
      <c r="J485" s="21" t="s">
        <v>31</v>
      </c>
      <c r="L485" s="20">
        <v>84.3859</v>
      </c>
      <c r="O485" s="23">
        <v>1.8761e-12</v>
      </c>
    </row>
    <row r="486" spans="1:15">
      <c r="A486" s="1" t="s">
        <v>2108</v>
      </c>
      <c r="B486" s="13" t="s">
        <v>2116</v>
      </c>
      <c r="C486" t="s">
        <v>2117</v>
      </c>
      <c r="D486" s="12" t="s">
        <v>2110</v>
      </c>
      <c r="E486" s="13" t="s">
        <v>2118</v>
      </c>
      <c r="H486" t="s">
        <v>418</v>
      </c>
      <c r="I486" t="s">
        <v>1336</v>
      </c>
      <c r="J486" s="21" t="s">
        <v>1744</v>
      </c>
      <c r="L486" s="20">
        <v>62.2934</v>
      </c>
      <c r="O486" s="23">
        <v>5.0085e-13</v>
      </c>
    </row>
    <row r="487" spans="1:15">
      <c r="A487" s="1" t="s">
        <v>2108</v>
      </c>
      <c r="B487" s="13" t="s">
        <v>2116</v>
      </c>
      <c r="C487" t="s">
        <v>2117</v>
      </c>
      <c r="D487" s="12" t="s">
        <v>2110</v>
      </c>
      <c r="E487" s="13" t="s">
        <v>2118</v>
      </c>
      <c r="H487" t="s">
        <v>418</v>
      </c>
      <c r="I487" t="s">
        <v>1336</v>
      </c>
      <c r="J487" s="21" t="s">
        <v>1744</v>
      </c>
      <c r="L487" s="20">
        <v>65.4846</v>
      </c>
      <c r="O487" s="23">
        <v>4.1216e-13</v>
      </c>
    </row>
    <row r="488" spans="1:15">
      <c r="A488" s="1" t="s">
        <v>2108</v>
      </c>
      <c r="B488" s="13" t="s">
        <v>2116</v>
      </c>
      <c r="C488" t="s">
        <v>2117</v>
      </c>
      <c r="D488" s="12" t="s">
        <v>2110</v>
      </c>
      <c r="E488" s="13" t="s">
        <v>2118</v>
      </c>
      <c r="H488" t="s">
        <v>418</v>
      </c>
      <c r="I488" t="s">
        <v>1336</v>
      </c>
      <c r="J488" s="21" t="s">
        <v>1744</v>
      </c>
      <c r="L488" s="20">
        <v>66.884</v>
      </c>
      <c r="O488" s="23">
        <v>2.9928e-13</v>
      </c>
    </row>
    <row r="489" spans="1:15">
      <c r="A489" s="1" t="s">
        <v>2108</v>
      </c>
      <c r="B489" s="13" t="s">
        <v>2116</v>
      </c>
      <c r="C489" t="s">
        <v>2117</v>
      </c>
      <c r="D489" s="12" t="s">
        <v>2110</v>
      </c>
      <c r="E489" s="13" t="s">
        <v>2118</v>
      </c>
      <c r="H489" t="s">
        <v>418</v>
      </c>
      <c r="I489" t="s">
        <v>1336</v>
      </c>
      <c r="J489" s="21" t="s">
        <v>1744</v>
      </c>
      <c r="L489" s="20">
        <v>69.327</v>
      </c>
      <c r="O489" s="23">
        <v>3.4987e-13</v>
      </c>
    </row>
    <row r="490" spans="1:15">
      <c r="A490" s="1" t="s">
        <v>2108</v>
      </c>
      <c r="B490" s="13" t="s">
        <v>2116</v>
      </c>
      <c r="C490" t="s">
        <v>2117</v>
      </c>
      <c r="D490" s="12" t="s">
        <v>2110</v>
      </c>
      <c r="E490" s="13" t="s">
        <v>2118</v>
      </c>
      <c r="H490" t="s">
        <v>418</v>
      </c>
      <c r="I490" t="s">
        <v>1336</v>
      </c>
      <c r="J490" s="21" t="s">
        <v>1744</v>
      </c>
      <c r="L490" s="20">
        <v>81.745</v>
      </c>
      <c r="O490" s="23">
        <v>4.8394e-13</v>
      </c>
    </row>
    <row r="491" spans="1:15">
      <c r="A491" s="1" t="s">
        <v>2108</v>
      </c>
      <c r="B491" s="13" t="s">
        <v>2116</v>
      </c>
      <c r="C491" t="s">
        <v>2117</v>
      </c>
      <c r="D491" s="12" t="s">
        <v>2110</v>
      </c>
      <c r="E491" s="13" t="s">
        <v>2118</v>
      </c>
      <c r="H491" t="s">
        <v>418</v>
      </c>
      <c r="I491" t="s">
        <v>1336</v>
      </c>
      <c r="J491" s="21" t="s">
        <v>1744</v>
      </c>
      <c r="L491" s="20">
        <v>80.5061</v>
      </c>
      <c r="O491" s="23">
        <v>6.1864e-13</v>
      </c>
    </row>
    <row r="492" spans="1:15">
      <c r="A492" s="1" t="s">
        <v>2108</v>
      </c>
      <c r="B492" s="13" t="s">
        <v>2116</v>
      </c>
      <c r="C492" t="s">
        <v>2117</v>
      </c>
      <c r="D492" s="12" t="s">
        <v>2110</v>
      </c>
      <c r="E492" s="13" t="s">
        <v>2118</v>
      </c>
      <c r="H492" t="s">
        <v>418</v>
      </c>
      <c r="I492" t="s">
        <v>1336</v>
      </c>
      <c r="J492" s="21" t="s">
        <v>1744</v>
      </c>
      <c r="L492" s="20">
        <v>79.2106</v>
      </c>
      <c r="O492" s="23">
        <v>7.3427e-13</v>
      </c>
    </row>
    <row r="493" s="18" customFormat="1" spans="1:23">
      <c r="A493" s="39" t="s">
        <v>2108</v>
      </c>
      <c r="B493" s="40" t="s">
        <v>2116</v>
      </c>
      <c r="C493" s="18" t="s">
        <v>2117</v>
      </c>
      <c r="D493" s="41" t="s">
        <v>2110</v>
      </c>
      <c r="E493" s="40" t="s">
        <v>2118</v>
      </c>
      <c r="F493" s="42"/>
      <c r="G493" s="42"/>
      <c r="H493" s="18" t="s">
        <v>418</v>
      </c>
      <c r="I493" s="18" t="s">
        <v>1336</v>
      </c>
      <c r="J493" s="43" t="s">
        <v>1744</v>
      </c>
      <c r="L493" s="42">
        <v>80.4099</v>
      </c>
      <c r="M493" s="42"/>
      <c r="N493" s="44"/>
      <c r="O493" s="45">
        <v>9.3586e-13</v>
      </c>
      <c r="P493" s="46"/>
      <c r="Q493" s="45"/>
      <c r="R493" s="44"/>
      <c r="S493" s="42"/>
      <c r="T493" s="42"/>
      <c r="U493" s="47"/>
      <c r="W493"/>
    </row>
    <row r="494" spans="1:12">
      <c r="A494" s="1" t="s">
        <v>2119</v>
      </c>
      <c r="B494" s="13" t="s">
        <v>2120</v>
      </c>
      <c r="C494" t="s">
        <v>2121</v>
      </c>
      <c r="D494" s="12" t="s">
        <v>2122</v>
      </c>
      <c r="E494" s="13" t="s">
        <v>28</v>
      </c>
      <c r="F494" s="20">
        <v>47.74</v>
      </c>
      <c r="G494" s="20">
        <v>3.18</v>
      </c>
      <c r="H494" t="s">
        <v>29</v>
      </c>
      <c r="I494" t="s">
        <v>30</v>
      </c>
      <c r="J494" s="21" t="s">
        <v>31</v>
      </c>
      <c r="K494" t="s">
        <v>2123</v>
      </c>
      <c r="L494" s="20">
        <v>64.8898199875854</v>
      </c>
    </row>
    <row r="495" spans="1:14">
      <c r="A495" s="1" t="s">
        <v>2119</v>
      </c>
      <c r="B495" s="13" t="s">
        <v>2120</v>
      </c>
      <c r="C495" t="s">
        <v>2121</v>
      </c>
      <c r="D495" s="12" t="s">
        <v>2122</v>
      </c>
      <c r="E495" s="13" t="s">
        <v>28</v>
      </c>
      <c r="F495" s="20">
        <v>47.74</v>
      </c>
      <c r="G495" s="20">
        <v>3.18</v>
      </c>
      <c r="H495" t="s">
        <v>29</v>
      </c>
      <c r="I495" t="s">
        <v>30</v>
      </c>
      <c r="J495" s="21" t="s">
        <v>31</v>
      </c>
      <c r="K495" t="s">
        <v>2124</v>
      </c>
      <c r="L495" s="20">
        <v>64.8801950805768</v>
      </c>
      <c r="M495" s="20">
        <v>55.8412572559596</v>
      </c>
      <c r="N495" s="22">
        <v>0.86068263491823</v>
      </c>
    </row>
    <row r="496" spans="1:14">
      <c r="A496" s="1" t="s">
        <v>2119</v>
      </c>
      <c r="B496" s="13" t="s">
        <v>2120</v>
      </c>
      <c r="C496" t="s">
        <v>2121</v>
      </c>
      <c r="D496" s="12" t="s">
        <v>2122</v>
      </c>
      <c r="E496" s="13" t="s">
        <v>28</v>
      </c>
      <c r="F496" s="20">
        <v>47.74</v>
      </c>
      <c r="G496" s="20">
        <v>3.18</v>
      </c>
      <c r="H496" t="s">
        <v>29</v>
      </c>
      <c r="I496" t="s">
        <v>30</v>
      </c>
      <c r="J496" s="21" t="s">
        <v>31</v>
      </c>
      <c r="K496" t="s">
        <v>2125</v>
      </c>
      <c r="L496" s="20">
        <v>84.953300846966</v>
      </c>
      <c r="M496" s="20">
        <v>78.0018226016029</v>
      </c>
      <c r="N496" s="22">
        <v>0.918172947065524</v>
      </c>
    </row>
    <row r="497" spans="1:14">
      <c r="A497" s="1" t="s">
        <v>2119</v>
      </c>
      <c r="B497" s="13" t="s">
        <v>2120</v>
      </c>
      <c r="C497" t="s">
        <v>2121</v>
      </c>
      <c r="D497" s="12" t="s">
        <v>2122</v>
      </c>
      <c r="E497" s="13" t="s">
        <v>28</v>
      </c>
      <c r="F497" s="20">
        <v>47.74</v>
      </c>
      <c r="G497" s="20">
        <v>3.18</v>
      </c>
      <c r="H497" t="s">
        <v>29</v>
      </c>
      <c r="I497" t="s">
        <v>30</v>
      </c>
      <c r="J497" s="21" t="s">
        <v>31</v>
      </c>
      <c r="K497" t="s">
        <v>2126</v>
      </c>
      <c r="L497" s="20">
        <v>72.1208434712084</v>
      </c>
      <c r="M497" s="20">
        <v>62.3929966912193</v>
      </c>
      <c r="N497" s="22">
        <v>0.865117401408753</v>
      </c>
    </row>
    <row r="498" spans="1:14">
      <c r="A498" s="1" t="s">
        <v>2119</v>
      </c>
      <c r="B498" s="13" t="s">
        <v>2120</v>
      </c>
      <c r="C498" t="s">
        <v>2121</v>
      </c>
      <c r="D498" s="12" t="s">
        <v>2122</v>
      </c>
      <c r="E498" s="13" t="s">
        <v>28</v>
      </c>
      <c r="F498" s="20">
        <v>47.74</v>
      </c>
      <c r="G498" s="20">
        <v>3.18</v>
      </c>
      <c r="H498" t="s">
        <v>29</v>
      </c>
      <c r="I498" t="s">
        <v>30</v>
      </c>
      <c r="J498" s="21" t="s">
        <v>31</v>
      </c>
      <c r="K498" t="s">
        <v>2127</v>
      </c>
      <c r="L498" s="20">
        <v>86.2080276734061</v>
      </c>
      <c r="M498" s="20">
        <v>79.7067801091163</v>
      </c>
      <c r="N498" s="22">
        <v>0.924586517755407</v>
      </c>
    </row>
    <row r="499" spans="1:14">
      <c r="A499" s="1" t="s">
        <v>2119</v>
      </c>
      <c r="B499" s="13" t="s">
        <v>2120</v>
      </c>
      <c r="C499" t="s">
        <v>2121</v>
      </c>
      <c r="D499" s="12" t="s">
        <v>2122</v>
      </c>
      <c r="E499" s="13" t="s">
        <v>28</v>
      </c>
      <c r="F499" s="20">
        <v>47.74</v>
      </c>
      <c r="G499" s="20">
        <v>3.18</v>
      </c>
      <c r="H499" t="s">
        <v>29</v>
      </c>
      <c r="I499" t="s">
        <v>30</v>
      </c>
      <c r="J499" s="21" t="s">
        <v>31</v>
      </c>
      <c r="K499" t="s">
        <v>2128</v>
      </c>
      <c r="L499" s="20">
        <v>76.6840277777778</v>
      </c>
      <c r="M499" s="20">
        <v>70.3146794392523</v>
      </c>
      <c r="N499" s="22">
        <v>0.916940352207592</v>
      </c>
    </row>
    <row r="500" spans="1:14">
      <c r="A500" s="1" t="s">
        <v>2119</v>
      </c>
      <c r="B500" s="13" t="s">
        <v>2120</v>
      </c>
      <c r="C500" t="s">
        <v>2121</v>
      </c>
      <c r="D500" s="12" t="s">
        <v>2122</v>
      </c>
      <c r="E500" s="13" t="s">
        <v>28</v>
      </c>
      <c r="F500" s="20">
        <v>47.74</v>
      </c>
      <c r="G500" s="20">
        <v>3.18</v>
      </c>
      <c r="H500" t="s">
        <v>29</v>
      </c>
      <c r="I500" t="s">
        <v>30</v>
      </c>
      <c r="J500" s="21" t="s">
        <v>31</v>
      </c>
      <c r="K500" t="s">
        <v>2129</v>
      </c>
      <c r="L500" s="20">
        <v>76.4201388888889</v>
      </c>
      <c r="M500" s="20">
        <v>70.3452434504792</v>
      </c>
      <c r="N500" s="22">
        <v>0.920506616099687</v>
      </c>
    </row>
    <row r="501" spans="1:14">
      <c r="A501" s="1" t="s">
        <v>2119</v>
      </c>
      <c r="B501" s="13" t="s">
        <v>2120</v>
      </c>
      <c r="C501" t="s">
        <v>2121</v>
      </c>
      <c r="D501" s="12" t="s">
        <v>2122</v>
      </c>
      <c r="E501" s="13" t="s">
        <v>28</v>
      </c>
      <c r="F501" s="20">
        <v>47.74</v>
      </c>
      <c r="G501" s="20">
        <v>3.18</v>
      </c>
      <c r="H501" t="s">
        <v>29</v>
      </c>
      <c r="I501" t="s">
        <v>30</v>
      </c>
      <c r="J501" s="21" t="s">
        <v>31</v>
      </c>
      <c r="K501" t="s">
        <v>2130</v>
      </c>
      <c r="L501" s="20">
        <v>67.1493055555556</v>
      </c>
      <c r="M501" s="20">
        <v>54.8802542709232</v>
      </c>
      <c r="N501" s="22">
        <v>0.817286996743673</v>
      </c>
    </row>
    <row r="502" spans="1:14">
      <c r="A502" s="1" t="s">
        <v>2119</v>
      </c>
      <c r="B502" s="13" t="s">
        <v>2120</v>
      </c>
      <c r="C502" t="s">
        <v>2121</v>
      </c>
      <c r="D502" s="12" t="s">
        <v>2122</v>
      </c>
      <c r="E502" s="13" t="s">
        <v>28</v>
      </c>
      <c r="F502" s="20">
        <v>47.74</v>
      </c>
      <c r="G502" s="20">
        <v>3.18</v>
      </c>
      <c r="H502" t="s">
        <v>29</v>
      </c>
      <c r="I502" t="s">
        <v>30</v>
      </c>
      <c r="J502" s="21" t="s">
        <v>31</v>
      </c>
      <c r="K502" t="s">
        <v>2131</v>
      </c>
      <c r="L502" s="20">
        <v>69.4596512570965</v>
      </c>
      <c r="M502" s="20">
        <v>64.0748175182482</v>
      </c>
      <c r="N502" s="22">
        <v>0.922475370356856</v>
      </c>
    </row>
    <row r="503" spans="1:14">
      <c r="A503" s="1" t="s">
        <v>2119</v>
      </c>
      <c r="B503" s="13" t="s">
        <v>2120</v>
      </c>
      <c r="C503" t="s">
        <v>2121</v>
      </c>
      <c r="D503" s="12" t="s">
        <v>2122</v>
      </c>
      <c r="E503" s="13" t="s">
        <v>28</v>
      </c>
      <c r="F503" s="20">
        <v>47.74</v>
      </c>
      <c r="G503" s="20">
        <v>3.18</v>
      </c>
      <c r="H503" t="s">
        <v>29</v>
      </c>
      <c r="I503" t="s">
        <v>30</v>
      </c>
      <c r="J503" s="21" t="s">
        <v>31</v>
      </c>
      <c r="K503" t="s">
        <v>2132</v>
      </c>
      <c r="L503" s="20">
        <v>73.9136649514008</v>
      </c>
      <c r="M503" s="20">
        <v>68.2295597484277</v>
      </c>
      <c r="N503" s="22">
        <v>0.923098046799459</v>
      </c>
    </row>
    <row r="504" spans="1:14">
      <c r="A504" s="1" t="s">
        <v>2119</v>
      </c>
      <c r="B504" s="13" t="s">
        <v>2120</v>
      </c>
      <c r="C504" t="s">
        <v>2121</v>
      </c>
      <c r="D504" s="12" t="s">
        <v>2122</v>
      </c>
      <c r="E504" s="13" t="s">
        <v>28</v>
      </c>
      <c r="F504" s="20">
        <v>47.74</v>
      </c>
      <c r="G504" s="20">
        <v>3.18</v>
      </c>
      <c r="H504" t="s">
        <v>29</v>
      </c>
      <c r="I504" t="s">
        <v>30</v>
      </c>
      <c r="J504" s="21" t="s">
        <v>31</v>
      </c>
      <c r="K504" t="s">
        <v>2133</v>
      </c>
      <c r="L504" s="20">
        <v>64.2361111111111</v>
      </c>
      <c r="M504" s="20">
        <v>53.6818430439952</v>
      </c>
      <c r="N504" s="22">
        <v>0.835695718738953</v>
      </c>
    </row>
    <row r="505" spans="1:14">
      <c r="A505" s="1" t="s">
        <v>2119</v>
      </c>
      <c r="B505" s="13" t="s">
        <v>2120</v>
      </c>
      <c r="C505" t="s">
        <v>2121</v>
      </c>
      <c r="D505" s="12" t="s">
        <v>2122</v>
      </c>
      <c r="E505" s="13" t="s">
        <v>28</v>
      </c>
      <c r="F505" s="20">
        <v>47.74</v>
      </c>
      <c r="G505" s="20">
        <v>3.18</v>
      </c>
      <c r="H505" t="s">
        <v>29</v>
      </c>
      <c r="I505" t="s">
        <v>30</v>
      </c>
      <c r="J505" s="21" t="s">
        <v>31</v>
      </c>
      <c r="K505" t="s">
        <v>2134</v>
      </c>
      <c r="L505" s="20">
        <v>66.9652777777778</v>
      </c>
      <c r="M505" s="20">
        <v>58.6573454545455</v>
      </c>
      <c r="N505" s="22">
        <v>0.875936715280986</v>
      </c>
    </row>
    <row r="506" spans="1:14">
      <c r="A506" s="1" t="s">
        <v>2119</v>
      </c>
      <c r="B506" s="13" t="s">
        <v>2120</v>
      </c>
      <c r="C506" t="s">
        <v>2121</v>
      </c>
      <c r="D506" s="12" t="s">
        <v>2122</v>
      </c>
      <c r="E506" s="13" t="s">
        <v>28</v>
      </c>
      <c r="F506" s="20">
        <v>47.74</v>
      </c>
      <c r="G506" s="20">
        <v>3.18</v>
      </c>
      <c r="H506" t="s">
        <v>29</v>
      </c>
      <c r="I506" t="s">
        <v>30</v>
      </c>
      <c r="J506" s="21" t="s">
        <v>31</v>
      </c>
      <c r="K506" t="s">
        <v>2135</v>
      </c>
      <c r="L506" s="20">
        <v>79.0277777777778</v>
      </c>
      <c r="M506" s="20">
        <v>70.5133762575453</v>
      </c>
      <c r="N506" s="22">
        <v>0.892260648601627</v>
      </c>
    </row>
    <row r="507" spans="1:14">
      <c r="A507" s="1" t="s">
        <v>2119</v>
      </c>
      <c r="B507" s="13" t="s">
        <v>2120</v>
      </c>
      <c r="C507" t="s">
        <v>2121</v>
      </c>
      <c r="D507" s="12" t="s">
        <v>2122</v>
      </c>
      <c r="E507" s="13" t="s">
        <v>28</v>
      </c>
      <c r="F507" s="20">
        <v>47.74</v>
      </c>
      <c r="G507" s="20">
        <v>3.18</v>
      </c>
      <c r="H507" t="s">
        <v>29</v>
      </c>
      <c r="I507" t="s">
        <v>30</v>
      </c>
      <c r="J507" s="21" t="s">
        <v>31</v>
      </c>
      <c r="K507" t="s">
        <v>2136</v>
      </c>
      <c r="L507" s="20">
        <v>81.0486111111111</v>
      </c>
      <c r="M507" s="20">
        <v>71.8180829268293</v>
      </c>
      <c r="N507" s="22">
        <v>0.88611121081856</v>
      </c>
    </row>
    <row r="508" spans="1:14">
      <c r="A508" s="1" t="s">
        <v>2119</v>
      </c>
      <c r="B508" s="13" t="s">
        <v>2120</v>
      </c>
      <c r="C508" t="s">
        <v>2121</v>
      </c>
      <c r="D508" s="12" t="s">
        <v>2122</v>
      </c>
      <c r="E508" s="13" t="s">
        <v>28</v>
      </c>
      <c r="F508" s="20">
        <v>47.74</v>
      </c>
      <c r="G508" s="20">
        <v>3.18</v>
      </c>
      <c r="H508" t="s">
        <v>29</v>
      </c>
      <c r="I508" t="s">
        <v>30</v>
      </c>
      <c r="J508" s="21" t="s">
        <v>31</v>
      </c>
      <c r="K508" t="s">
        <v>2137</v>
      </c>
      <c r="L508" s="20">
        <v>78.34375</v>
      </c>
      <c r="M508" s="20">
        <v>73.1065730569948</v>
      </c>
      <c r="N508" s="22">
        <v>0.933151311457453</v>
      </c>
    </row>
    <row r="509" spans="1:14">
      <c r="A509" s="1" t="s">
        <v>2119</v>
      </c>
      <c r="B509" s="13" t="s">
        <v>2120</v>
      </c>
      <c r="C509" t="s">
        <v>2121</v>
      </c>
      <c r="D509" s="12" t="s">
        <v>2122</v>
      </c>
      <c r="E509" s="13" t="s">
        <v>28</v>
      </c>
      <c r="F509" s="20">
        <v>47.74</v>
      </c>
      <c r="G509" s="20">
        <v>3.18</v>
      </c>
      <c r="H509" t="s">
        <v>29</v>
      </c>
      <c r="I509" t="s">
        <v>30</v>
      </c>
      <c r="J509" s="21" t="s">
        <v>31</v>
      </c>
      <c r="K509" t="s">
        <v>2138</v>
      </c>
      <c r="L509" s="20">
        <v>84.0729166666667</v>
      </c>
      <c r="M509" s="20">
        <v>76.23934</v>
      </c>
      <c r="N509" s="22">
        <v>0.906824016850452</v>
      </c>
    </row>
    <row r="510" spans="1:14">
      <c r="A510" s="1" t="s">
        <v>2119</v>
      </c>
      <c r="B510" s="13" t="s">
        <v>2120</v>
      </c>
      <c r="C510" t="s">
        <v>2121</v>
      </c>
      <c r="D510" s="12" t="s">
        <v>2122</v>
      </c>
      <c r="E510" s="13" t="s">
        <v>28</v>
      </c>
      <c r="F510" s="20">
        <v>47.74</v>
      </c>
      <c r="G510" s="20">
        <v>3.18</v>
      </c>
      <c r="H510" t="s">
        <v>29</v>
      </c>
      <c r="I510" t="s">
        <v>30</v>
      </c>
      <c r="J510" s="21" t="s">
        <v>31</v>
      </c>
      <c r="K510" t="s">
        <v>2139</v>
      </c>
      <c r="L510" s="20">
        <v>68.0763888888889</v>
      </c>
      <c r="M510" s="20">
        <v>63.3023857904085</v>
      </c>
      <c r="N510" s="22">
        <v>0.929872850537471</v>
      </c>
    </row>
    <row r="511" spans="1:14">
      <c r="A511" s="1" t="s">
        <v>2119</v>
      </c>
      <c r="B511" s="13" t="s">
        <v>2120</v>
      </c>
      <c r="C511" t="s">
        <v>2121</v>
      </c>
      <c r="D511" s="12" t="s">
        <v>2122</v>
      </c>
      <c r="E511" s="13" t="s">
        <v>28</v>
      </c>
      <c r="F511" s="20">
        <v>47.74</v>
      </c>
      <c r="G511" s="20">
        <v>3.18</v>
      </c>
      <c r="H511" t="s">
        <v>29</v>
      </c>
      <c r="I511" t="s">
        <v>30</v>
      </c>
      <c r="J511" s="21" t="s">
        <v>31</v>
      </c>
      <c r="K511" t="s">
        <v>2140</v>
      </c>
      <c r="L511" s="20">
        <v>61.4444444444444</v>
      </c>
      <c r="M511" s="20">
        <v>47.6840835016835</v>
      </c>
      <c r="N511" s="22">
        <v>0.776051991889967</v>
      </c>
    </row>
    <row r="512" spans="1:14">
      <c r="A512" s="1" t="s">
        <v>2119</v>
      </c>
      <c r="B512" s="13" t="s">
        <v>2120</v>
      </c>
      <c r="C512" t="s">
        <v>2121</v>
      </c>
      <c r="D512" s="12" t="s">
        <v>2122</v>
      </c>
      <c r="E512" s="13" t="s">
        <v>28</v>
      </c>
      <c r="F512" s="20">
        <v>47.74</v>
      </c>
      <c r="G512" s="20">
        <v>3.18</v>
      </c>
      <c r="H512" t="s">
        <v>29</v>
      </c>
      <c r="I512" t="s">
        <v>30</v>
      </c>
      <c r="J512" s="21" t="s">
        <v>31</v>
      </c>
      <c r="K512" t="s">
        <v>2141</v>
      </c>
      <c r="L512" s="20">
        <v>60.7256944444444</v>
      </c>
      <c r="M512" s="20">
        <v>53.9713157772622</v>
      </c>
      <c r="N512" s="22">
        <v>0.888772310815456</v>
      </c>
    </row>
    <row r="513" spans="1:14">
      <c r="A513" s="1" t="s">
        <v>2119</v>
      </c>
      <c r="B513" s="13" t="s">
        <v>2120</v>
      </c>
      <c r="C513" t="s">
        <v>2121</v>
      </c>
      <c r="D513" s="12" t="s">
        <v>2122</v>
      </c>
      <c r="E513" s="13" t="s">
        <v>28</v>
      </c>
      <c r="F513" s="20">
        <v>47.74</v>
      </c>
      <c r="G513" s="20">
        <v>3.18</v>
      </c>
      <c r="H513" t="s">
        <v>29</v>
      </c>
      <c r="I513" t="s">
        <v>30</v>
      </c>
      <c r="J513" s="21" t="s">
        <v>31</v>
      </c>
      <c r="K513" t="s">
        <v>2142</v>
      </c>
      <c r="L513" s="20">
        <v>67.8576388888889</v>
      </c>
      <c r="M513" s="20">
        <v>57.6000244094488</v>
      </c>
      <c r="N513" s="22">
        <v>0.84883626003793</v>
      </c>
    </row>
    <row r="514" spans="1:14">
      <c r="A514" s="1" t="s">
        <v>2119</v>
      </c>
      <c r="B514" s="13" t="s">
        <v>2120</v>
      </c>
      <c r="C514" t="s">
        <v>2121</v>
      </c>
      <c r="D514" s="12" t="s">
        <v>2122</v>
      </c>
      <c r="E514" s="13" t="s">
        <v>28</v>
      </c>
      <c r="F514" s="20">
        <v>47.74</v>
      </c>
      <c r="G514" s="20">
        <v>3.18</v>
      </c>
      <c r="H514" t="s">
        <v>29</v>
      </c>
      <c r="I514" t="s">
        <v>30</v>
      </c>
      <c r="J514" s="21" t="s">
        <v>31</v>
      </c>
      <c r="K514" t="s">
        <v>2143</v>
      </c>
      <c r="L514" s="20">
        <v>79.0520833333333</v>
      </c>
      <c r="M514" s="20">
        <v>72.8367853658537</v>
      </c>
      <c r="N514" s="22">
        <v>0.921377176850962</v>
      </c>
    </row>
    <row r="515" spans="1:14">
      <c r="A515" s="1" t="s">
        <v>2119</v>
      </c>
      <c r="B515" s="13" t="s">
        <v>2120</v>
      </c>
      <c r="C515" t="s">
        <v>2121</v>
      </c>
      <c r="D515" s="12" t="s">
        <v>2122</v>
      </c>
      <c r="E515" s="13" t="s">
        <v>28</v>
      </c>
      <c r="F515" s="20">
        <v>47.74</v>
      </c>
      <c r="G515" s="20">
        <v>3.18</v>
      </c>
      <c r="H515" t="s">
        <v>29</v>
      </c>
      <c r="I515" t="s">
        <v>30</v>
      </c>
      <c r="J515" s="21" t="s">
        <v>31</v>
      </c>
      <c r="K515" t="s">
        <v>2144</v>
      </c>
      <c r="L515" s="20">
        <v>59.3958333333333</v>
      </c>
      <c r="M515" s="20">
        <v>47.0125116883117</v>
      </c>
      <c r="N515" s="22">
        <v>0.791511947049793</v>
      </c>
    </row>
    <row r="516" spans="1:14">
      <c r="A516" s="1" t="s">
        <v>2119</v>
      </c>
      <c r="B516" s="13" t="s">
        <v>2120</v>
      </c>
      <c r="C516" t="s">
        <v>2121</v>
      </c>
      <c r="D516" s="12" t="s">
        <v>2122</v>
      </c>
      <c r="E516" s="13" t="s">
        <v>28</v>
      </c>
      <c r="F516" s="20">
        <v>47.74</v>
      </c>
      <c r="G516" s="20">
        <v>3.18</v>
      </c>
      <c r="H516" t="s">
        <v>29</v>
      </c>
      <c r="I516" t="s">
        <v>30</v>
      </c>
      <c r="J516" s="21" t="s">
        <v>31</v>
      </c>
      <c r="K516" t="s">
        <v>2145</v>
      </c>
      <c r="L516" s="20">
        <v>67.0069444444444</v>
      </c>
      <c r="M516" s="20">
        <v>57.6307900729927</v>
      </c>
      <c r="N516" s="22">
        <v>0.860071900768054</v>
      </c>
    </row>
    <row r="517" spans="1:14">
      <c r="A517" s="1" t="s">
        <v>2119</v>
      </c>
      <c r="B517" s="13" t="s">
        <v>2120</v>
      </c>
      <c r="C517" t="s">
        <v>2121</v>
      </c>
      <c r="D517" s="12" t="s">
        <v>2122</v>
      </c>
      <c r="E517" s="13" t="s">
        <v>28</v>
      </c>
      <c r="F517" s="20">
        <v>47.74</v>
      </c>
      <c r="G517" s="20">
        <v>3.18</v>
      </c>
      <c r="H517" t="s">
        <v>29</v>
      </c>
      <c r="I517" t="s">
        <v>30</v>
      </c>
      <c r="J517" s="21" t="s">
        <v>31</v>
      </c>
      <c r="K517" t="s">
        <v>2146</v>
      </c>
      <c r="L517" s="20">
        <v>66.8506944444444</v>
      </c>
      <c r="M517" s="20">
        <v>51.9040768292683</v>
      </c>
      <c r="N517" s="22">
        <v>0.776417915484822</v>
      </c>
    </row>
    <row r="518" spans="1:14">
      <c r="A518" s="1" t="s">
        <v>2119</v>
      </c>
      <c r="B518" s="13" t="s">
        <v>2120</v>
      </c>
      <c r="C518" t="s">
        <v>2121</v>
      </c>
      <c r="D518" s="12" t="s">
        <v>2122</v>
      </c>
      <c r="E518" s="13" t="s">
        <v>28</v>
      </c>
      <c r="F518" s="20">
        <v>47.74</v>
      </c>
      <c r="G518" s="20">
        <v>3.18</v>
      </c>
      <c r="H518" t="s">
        <v>29</v>
      </c>
      <c r="I518" t="s">
        <v>30</v>
      </c>
      <c r="J518" s="21" t="s">
        <v>31</v>
      </c>
      <c r="K518" t="s">
        <v>2147</v>
      </c>
      <c r="L518" s="20">
        <v>89.1666666666667</v>
      </c>
      <c r="M518" s="20">
        <v>77.5076363636364</v>
      </c>
      <c r="N518" s="22">
        <v>0.869244519966015</v>
      </c>
    </row>
    <row r="519" spans="1:14">
      <c r="A519" s="1" t="s">
        <v>2119</v>
      </c>
      <c r="B519" s="13" t="s">
        <v>2120</v>
      </c>
      <c r="C519" t="s">
        <v>2121</v>
      </c>
      <c r="D519" s="12" t="s">
        <v>2122</v>
      </c>
      <c r="E519" s="13" t="s">
        <v>28</v>
      </c>
      <c r="F519" s="20">
        <v>47.74</v>
      </c>
      <c r="G519" s="20">
        <v>3.18</v>
      </c>
      <c r="H519" t="s">
        <v>29</v>
      </c>
      <c r="I519" t="s">
        <v>30</v>
      </c>
      <c r="J519" s="21" t="s">
        <v>31</v>
      </c>
      <c r="K519" t="s">
        <v>2148</v>
      </c>
      <c r="L519" s="20">
        <v>61.8958333333333</v>
      </c>
      <c r="M519" s="20">
        <v>36.8832662721893</v>
      </c>
      <c r="N519" s="22">
        <v>0.595892555053884</v>
      </c>
    </row>
    <row r="520" spans="1:14">
      <c r="A520" s="1" t="s">
        <v>2119</v>
      </c>
      <c r="B520" s="13" t="s">
        <v>2120</v>
      </c>
      <c r="C520" t="s">
        <v>2121</v>
      </c>
      <c r="D520" s="12" t="s">
        <v>2122</v>
      </c>
      <c r="E520" s="13" t="s">
        <v>28</v>
      </c>
      <c r="F520" s="20">
        <v>47.74</v>
      </c>
      <c r="G520" s="20">
        <v>3.18</v>
      </c>
      <c r="H520" t="s">
        <v>29</v>
      </c>
      <c r="I520" t="s">
        <v>30</v>
      </c>
      <c r="J520" s="21" t="s">
        <v>31</v>
      </c>
      <c r="K520" t="s">
        <v>2149</v>
      </c>
      <c r="L520" s="20">
        <v>88.6805555555556</v>
      </c>
      <c r="M520" s="20">
        <v>79.2291428571429</v>
      </c>
      <c r="N520" s="22">
        <v>0.89342181452064</v>
      </c>
    </row>
    <row r="521" spans="1:14">
      <c r="A521" s="1" t="s">
        <v>2119</v>
      </c>
      <c r="B521" s="13" t="s">
        <v>2120</v>
      </c>
      <c r="C521" t="s">
        <v>2121</v>
      </c>
      <c r="D521" s="12" t="s">
        <v>2122</v>
      </c>
      <c r="E521" s="13" t="s">
        <v>28</v>
      </c>
      <c r="F521" s="20">
        <v>47.74</v>
      </c>
      <c r="G521" s="20">
        <v>3.18</v>
      </c>
      <c r="H521" t="s">
        <v>29</v>
      </c>
      <c r="I521" t="s">
        <v>30</v>
      </c>
      <c r="J521" s="21" t="s">
        <v>31</v>
      </c>
      <c r="K521" t="s">
        <v>2150</v>
      </c>
      <c r="L521" s="20">
        <v>87.21875</v>
      </c>
      <c r="M521" s="20">
        <v>73.853396875</v>
      </c>
      <c r="N521" s="22">
        <v>0.846760551773558</v>
      </c>
    </row>
    <row r="522" spans="1:14">
      <c r="A522" s="1" t="s">
        <v>2119</v>
      </c>
      <c r="B522" s="13" t="s">
        <v>2120</v>
      </c>
      <c r="C522" t="s">
        <v>2121</v>
      </c>
      <c r="D522" s="12" t="s">
        <v>2122</v>
      </c>
      <c r="E522" s="13" t="s">
        <v>28</v>
      </c>
      <c r="F522" s="20">
        <v>47.74</v>
      </c>
      <c r="G522" s="20">
        <v>3.18</v>
      </c>
      <c r="H522" t="s">
        <v>29</v>
      </c>
      <c r="I522" t="s">
        <v>30</v>
      </c>
      <c r="J522" s="21" t="s">
        <v>31</v>
      </c>
      <c r="K522" t="s">
        <v>2151</v>
      </c>
      <c r="L522" s="20">
        <v>72.6944444444444</v>
      </c>
      <c r="M522" s="20">
        <v>41.6197966101695</v>
      </c>
      <c r="N522" s="22">
        <v>0.572530637358082</v>
      </c>
    </row>
    <row r="523" spans="1:15">
      <c r="A523" s="1" t="s">
        <v>2119</v>
      </c>
      <c r="B523" s="13" t="s">
        <v>2120</v>
      </c>
      <c r="C523" t="s">
        <v>2121</v>
      </c>
      <c r="D523" s="12" t="s">
        <v>2122</v>
      </c>
      <c r="E523" s="13" t="s">
        <v>28</v>
      </c>
      <c r="F523" s="20">
        <v>47.9</v>
      </c>
      <c r="G523" s="20">
        <v>3.08</v>
      </c>
      <c r="H523" t="s">
        <v>29</v>
      </c>
      <c r="I523" t="s">
        <v>30</v>
      </c>
      <c r="J523" s="21" t="s">
        <v>31</v>
      </c>
      <c r="K523" t="s">
        <v>2152</v>
      </c>
      <c r="L523" s="20">
        <v>84</v>
      </c>
      <c r="O523" s="23">
        <v>6.37614273527294e-11</v>
      </c>
    </row>
    <row r="524" spans="1:15">
      <c r="A524" s="1" t="s">
        <v>2119</v>
      </c>
      <c r="B524" s="13" t="s">
        <v>2120</v>
      </c>
      <c r="C524" t="s">
        <v>2121</v>
      </c>
      <c r="D524" s="12" t="s">
        <v>2122</v>
      </c>
      <c r="E524" s="13" t="s">
        <v>28</v>
      </c>
      <c r="F524" s="20">
        <v>47.89</v>
      </c>
      <c r="G524" s="20">
        <v>3.07</v>
      </c>
      <c r="H524" t="s">
        <v>29</v>
      </c>
      <c r="I524" t="s">
        <v>30</v>
      </c>
      <c r="J524" s="21" t="s">
        <v>31</v>
      </c>
      <c r="K524" t="s">
        <v>2153</v>
      </c>
      <c r="L524" s="20">
        <v>83</v>
      </c>
      <c r="O524" s="23">
        <v>4.92240957141852e-11</v>
      </c>
    </row>
    <row r="525" spans="1:15">
      <c r="A525" s="1" t="s">
        <v>2119</v>
      </c>
      <c r="B525" s="13" t="s">
        <v>2120</v>
      </c>
      <c r="C525" t="s">
        <v>2121</v>
      </c>
      <c r="D525" s="12" t="s">
        <v>2122</v>
      </c>
      <c r="E525" s="13" t="s">
        <v>28</v>
      </c>
      <c r="F525" s="20">
        <v>47.89</v>
      </c>
      <c r="G525" s="20">
        <v>3.07</v>
      </c>
      <c r="H525" t="s">
        <v>29</v>
      </c>
      <c r="I525" t="s">
        <v>30</v>
      </c>
      <c r="J525" s="21" t="s">
        <v>31</v>
      </c>
      <c r="K525" t="s">
        <v>2154</v>
      </c>
      <c r="L525" s="20">
        <v>73</v>
      </c>
      <c r="O525" s="23">
        <v>4.59130358329175e-11</v>
      </c>
    </row>
    <row r="526" spans="1:15">
      <c r="A526" s="1" t="s">
        <v>2119</v>
      </c>
      <c r="B526" s="13" t="s">
        <v>2120</v>
      </c>
      <c r="C526" t="s">
        <v>2121</v>
      </c>
      <c r="D526" s="12" t="s">
        <v>2122</v>
      </c>
      <c r="E526" s="13" t="s">
        <v>28</v>
      </c>
      <c r="F526" s="20">
        <v>48.3</v>
      </c>
      <c r="G526" s="20">
        <v>3.05</v>
      </c>
      <c r="H526" t="s">
        <v>29</v>
      </c>
      <c r="I526" t="s">
        <v>30</v>
      </c>
      <c r="J526" s="21" t="s">
        <v>31</v>
      </c>
      <c r="K526" t="s">
        <v>2155</v>
      </c>
      <c r="L526" s="20">
        <v>92</v>
      </c>
      <c r="O526" s="23">
        <v>5.93783403095859e-11</v>
      </c>
    </row>
    <row r="527" spans="1:15">
      <c r="A527" s="1" t="s">
        <v>2119</v>
      </c>
      <c r="B527" s="13" t="s">
        <v>2120</v>
      </c>
      <c r="C527" t="s">
        <v>2121</v>
      </c>
      <c r="D527" s="12" t="s">
        <v>2122</v>
      </c>
      <c r="E527" s="13" t="s">
        <v>28</v>
      </c>
      <c r="F527" s="20">
        <v>47.66</v>
      </c>
      <c r="G527" s="20">
        <v>3.46</v>
      </c>
      <c r="H527" t="s">
        <v>29</v>
      </c>
      <c r="I527" t="s">
        <v>30</v>
      </c>
      <c r="J527" s="21" t="s">
        <v>31</v>
      </c>
      <c r="K527" t="s">
        <v>2156</v>
      </c>
      <c r="L527" s="20">
        <v>53.0625</v>
      </c>
      <c r="M527" s="20">
        <v>45.0304665197491</v>
      </c>
      <c r="N527" s="22">
        <v>0.848630700018829</v>
      </c>
      <c r="O527" s="23">
        <v>2.19541966177677e-11</v>
      </c>
    </row>
    <row r="528" spans="1:15">
      <c r="A528" s="1" t="s">
        <v>2119</v>
      </c>
      <c r="B528" s="13" t="s">
        <v>2120</v>
      </c>
      <c r="C528" t="s">
        <v>2121</v>
      </c>
      <c r="D528" s="12" t="s">
        <v>2122</v>
      </c>
      <c r="E528" s="13" t="s">
        <v>28</v>
      </c>
      <c r="F528" s="20">
        <v>47.66</v>
      </c>
      <c r="G528" s="20">
        <v>3.46</v>
      </c>
      <c r="H528" t="s">
        <v>29</v>
      </c>
      <c r="I528" t="s">
        <v>30</v>
      </c>
      <c r="J528" s="21" t="s">
        <v>31</v>
      </c>
      <c r="K528" t="s">
        <v>2157</v>
      </c>
      <c r="L528" s="20">
        <v>56.9097222222222</v>
      </c>
      <c r="M528" s="20">
        <v>55.7659287537086</v>
      </c>
      <c r="N528" s="22">
        <v>0.979901615684446</v>
      </c>
      <c r="O528" s="23">
        <v>2.55507800961331e-11</v>
      </c>
    </row>
    <row r="529" spans="1:14">
      <c r="A529" s="1" t="s">
        <v>2119</v>
      </c>
      <c r="B529" s="13" t="s">
        <v>2120</v>
      </c>
      <c r="C529" t="s">
        <v>2121</v>
      </c>
      <c r="D529" s="12" t="s">
        <v>2122</v>
      </c>
      <c r="E529" s="13" t="s">
        <v>28</v>
      </c>
      <c r="F529" s="20">
        <v>47.66</v>
      </c>
      <c r="G529" s="20">
        <v>3.46</v>
      </c>
      <c r="H529" t="s">
        <v>29</v>
      </c>
      <c r="I529" t="s">
        <v>30</v>
      </c>
      <c r="J529" s="21" t="s">
        <v>31</v>
      </c>
      <c r="K529" t="s">
        <v>2158</v>
      </c>
      <c r="L529" s="20">
        <v>86.5694444444444</v>
      </c>
      <c r="M529" s="20">
        <v>81.6089220744718</v>
      </c>
      <c r="N529" s="22">
        <v>0.94269892336948</v>
      </c>
    </row>
    <row r="530" spans="1:15">
      <c r="A530" s="1" t="s">
        <v>2119</v>
      </c>
      <c r="B530" s="13" t="s">
        <v>2120</v>
      </c>
      <c r="C530" t="s">
        <v>2121</v>
      </c>
      <c r="D530" s="12" t="s">
        <v>2122</v>
      </c>
      <c r="E530" s="13" t="s">
        <v>28</v>
      </c>
      <c r="F530" s="20">
        <v>47.66</v>
      </c>
      <c r="G530" s="20">
        <v>3.46</v>
      </c>
      <c r="H530" t="s">
        <v>29</v>
      </c>
      <c r="I530" t="s">
        <v>30</v>
      </c>
      <c r="J530" s="21" t="s">
        <v>31</v>
      </c>
      <c r="K530" t="s">
        <v>2159</v>
      </c>
      <c r="L530" s="20">
        <v>91.8472222222222</v>
      </c>
      <c r="M530" s="20">
        <v>87.7116541634331</v>
      </c>
      <c r="N530" s="22">
        <v>0.954973400841854</v>
      </c>
      <c r="O530" s="23">
        <v>5.92820437253244e-11</v>
      </c>
    </row>
    <row r="531" spans="1:15">
      <c r="A531" s="1" t="s">
        <v>2119</v>
      </c>
      <c r="B531" s="13" t="s">
        <v>2120</v>
      </c>
      <c r="C531" t="s">
        <v>2121</v>
      </c>
      <c r="D531" s="12" t="s">
        <v>2122</v>
      </c>
      <c r="E531" s="13" t="s">
        <v>28</v>
      </c>
      <c r="F531" s="20">
        <v>47.66</v>
      </c>
      <c r="G531" s="20">
        <v>3.46</v>
      </c>
      <c r="H531" t="s">
        <v>29</v>
      </c>
      <c r="I531" t="s">
        <v>30</v>
      </c>
      <c r="J531" s="21" t="s">
        <v>31</v>
      </c>
      <c r="K531" t="s">
        <v>2160</v>
      </c>
      <c r="L531" s="20">
        <v>63.7701388888889</v>
      </c>
      <c r="M531" s="20">
        <v>60.1404141558144</v>
      </c>
      <c r="N531" s="22">
        <v>0.94308112235103</v>
      </c>
      <c r="O531" s="23">
        <v>5.17367117581484e-11</v>
      </c>
    </row>
    <row r="532" spans="1:14">
      <c r="A532" s="1" t="s">
        <v>2119</v>
      </c>
      <c r="B532" s="13" t="s">
        <v>2120</v>
      </c>
      <c r="C532" t="s">
        <v>2121</v>
      </c>
      <c r="D532" s="12" t="s">
        <v>2122</v>
      </c>
      <c r="E532" s="13" t="s">
        <v>28</v>
      </c>
      <c r="F532" s="20">
        <v>47.66</v>
      </c>
      <c r="G532" s="20">
        <v>3.46</v>
      </c>
      <c r="H532" t="s">
        <v>29</v>
      </c>
      <c r="I532" t="s">
        <v>30</v>
      </c>
      <c r="J532" s="21" t="s">
        <v>31</v>
      </c>
      <c r="K532" t="s">
        <v>2161</v>
      </c>
      <c r="L532" s="20">
        <v>85.3888888888889</v>
      </c>
      <c r="M532" s="20">
        <v>75.7299713279266</v>
      </c>
      <c r="N532" s="22">
        <v>0.886883203580142</v>
      </c>
    </row>
    <row r="533" spans="1:14">
      <c r="A533" s="1" t="s">
        <v>2119</v>
      </c>
      <c r="B533" s="13" t="s">
        <v>2120</v>
      </c>
      <c r="C533" t="s">
        <v>2121</v>
      </c>
      <c r="D533" s="12" t="s">
        <v>2122</v>
      </c>
      <c r="E533" s="13" t="s">
        <v>28</v>
      </c>
      <c r="F533" s="20">
        <v>47.66</v>
      </c>
      <c r="G533" s="20">
        <v>3.46</v>
      </c>
      <c r="H533" t="s">
        <v>29</v>
      </c>
      <c r="I533" t="s">
        <v>30</v>
      </c>
      <c r="J533" s="21" t="s">
        <v>31</v>
      </c>
      <c r="K533" t="s">
        <v>2162</v>
      </c>
      <c r="L533" s="20">
        <v>68.9097222222222</v>
      </c>
      <c r="M533" s="20">
        <v>45.3229131652661</v>
      </c>
      <c r="N533" s="22">
        <v>0.657714350075413</v>
      </c>
    </row>
    <row r="534" spans="1:14">
      <c r="A534" s="1" t="s">
        <v>2119</v>
      </c>
      <c r="B534" s="13" t="s">
        <v>2120</v>
      </c>
      <c r="C534" t="s">
        <v>2121</v>
      </c>
      <c r="D534" s="12" t="s">
        <v>2122</v>
      </c>
      <c r="E534" s="13" t="s">
        <v>28</v>
      </c>
      <c r="F534" s="20">
        <v>47.66</v>
      </c>
      <c r="G534" s="20">
        <v>3.46</v>
      </c>
      <c r="H534" t="s">
        <v>29</v>
      </c>
      <c r="I534" t="s">
        <v>30</v>
      </c>
      <c r="J534" s="21" t="s">
        <v>31</v>
      </c>
      <c r="K534" t="s">
        <v>2163</v>
      </c>
      <c r="L534" s="20">
        <v>70.15625</v>
      </c>
      <c r="M534" s="20">
        <v>48.4612734990904</v>
      </c>
      <c r="N534" s="22">
        <v>0.690762027603961</v>
      </c>
    </row>
    <row r="535" spans="1:14">
      <c r="A535" s="1" t="s">
        <v>2119</v>
      </c>
      <c r="B535" s="13" t="s">
        <v>2120</v>
      </c>
      <c r="C535" t="s">
        <v>2121</v>
      </c>
      <c r="D535" s="12" t="s">
        <v>2122</v>
      </c>
      <c r="E535" s="13" t="s">
        <v>28</v>
      </c>
      <c r="F535" s="20">
        <v>47.66</v>
      </c>
      <c r="G535" s="20">
        <v>3.46</v>
      </c>
      <c r="H535" t="s">
        <v>29</v>
      </c>
      <c r="I535" t="s">
        <v>30</v>
      </c>
      <c r="J535" s="21" t="s">
        <v>31</v>
      </c>
      <c r="K535" t="s">
        <v>2164</v>
      </c>
      <c r="L535" s="20">
        <v>77.1701388888889</v>
      </c>
      <c r="M535" s="20">
        <v>58.6436001997337</v>
      </c>
      <c r="N535" s="22">
        <v>0.75992606783007</v>
      </c>
    </row>
    <row r="536" spans="1:14">
      <c r="A536" s="1" t="s">
        <v>2119</v>
      </c>
      <c r="B536" s="13" t="s">
        <v>2120</v>
      </c>
      <c r="C536" t="s">
        <v>2121</v>
      </c>
      <c r="D536" s="12" t="s">
        <v>2122</v>
      </c>
      <c r="E536" s="13" t="s">
        <v>28</v>
      </c>
      <c r="F536" s="20">
        <v>47.66</v>
      </c>
      <c r="G536" s="20">
        <v>3.46</v>
      </c>
      <c r="H536" t="s">
        <v>29</v>
      </c>
      <c r="I536" t="s">
        <v>30</v>
      </c>
      <c r="J536" s="21" t="s">
        <v>31</v>
      </c>
      <c r="K536" t="s">
        <v>2165</v>
      </c>
      <c r="L536" s="20">
        <v>68.2048611111111</v>
      </c>
      <c r="M536" s="20">
        <v>42.9456585928489</v>
      </c>
      <c r="N536" s="22">
        <v>0.62965685866418</v>
      </c>
    </row>
    <row r="537" spans="1:14">
      <c r="A537" s="1" t="s">
        <v>2119</v>
      </c>
      <c r="B537" s="13" t="s">
        <v>2120</v>
      </c>
      <c r="C537" t="s">
        <v>2121</v>
      </c>
      <c r="D537" s="12" t="s">
        <v>2122</v>
      </c>
      <c r="E537" s="13" t="s">
        <v>28</v>
      </c>
      <c r="F537" s="20">
        <v>47.66</v>
      </c>
      <c r="G537" s="20">
        <v>3.46</v>
      </c>
      <c r="H537" t="s">
        <v>29</v>
      </c>
      <c r="I537" t="s">
        <v>30</v>
      </c>
      <c r="J537" s="21" t="s">
        <v>31</v>
      </c>
      <c r="K537" t="s">
        <v>2166</v>
      </c>
      <c r="L537" s="20">
        <v>65.1041666666667</v>
      </c>
      <c r="M537" s="20">
        <v>38.7864634546051</v>
      </c>
      <c r="N537" s="22">
        <v>0.595760078662734</v>
      </c>
    </row>
    <row r="538" spans="1:14">
      <c r="A538" s="1" t="s">
        <v>2119</v>
      </c>
      <c r="B538" s="13" t="s">
        <v>2120</v>
      </c>
      <c r="C538" t="s">
        <v>2121</v>
      </c>
      <c r="D538" s="12" t="s">
        <v>2122</v>
      </c>
      <c r="E538" s="13" t="s">
        <v>28</v>
      </c>
      <c r="F538" s="20">
        <v>47.66</v>
      </c>
      <c r="G538" s="20">
        <v>3.46</v>
      </c>
      <c r="H538" t="s">
        <v>29</v>
      </c>
      <c r="I538" t="s">
        <v>30</v>
      </c>
      <c r="J538" s="21" t="s">
        <v>31</v>
      </c>
      <c r="K538" t="s">
        <v>2167</v>
      </c>
      <c r="L538" s="20">
        <v>82.1631944444444</v>
      </c>
      <c r="M538" s="20">
        <v>72.9244429187917</v>
      </c>
      <c r="N538" s="22">
        <v>0.887556081672315</v>
      </c>
    </row>
    <row r="539" spans="1:14">
      <c r="A539" s="1" t="s">
        <v>2119</v>
      </c>
      <c r="B539" s="13" t="s">
        <v>2120</v>
      </c>
      <c r="C539" t="s">
        <v>2121</v>
      </c>
      <c r="D539" s="12" t="s">
        <v>2122</v>
      </c>
      <c r="E539" s="13" t="s">
        <v>28</v>
      </c>
      <c r="F539" s="20">
        <v>47.66</v>
      </c>
      <c r="G539" s="20">
        <v>3.46</v>
      </c>
      <c r="H539" t="s">
        <v>29</v>
      </c>
      <c r="I539" t="s">
        <v>30</v>
      </c>
      <c r="J539" s="21" t="s">
        <v>31</v>
      </c>
      <c r="K539" t="s">
        <v>2168</v>
      </c>
      <c r="L539" s="20">
        <v>71.6666666666667</v>
      </c>
      <c r="M539" s="20">
        <v>46.8064516129032</v>
      </c>
      <c r="N539" s="22">
        <v>0.65311327831958</v>
      </c>
    </row>
    <row r="540" spans="1:14">
      <c r="A540" s="1" t="s">
        <v>2119</v>
      </c>
      <c r="B540" s="13" t="s">
        <v>2120</v>
      </c>
      <c r="C540" t="s">
        <v>2121</v>
      </c>
      <c r="D540" s="12" t="s">
        <v>2122</v>
      </c>
      <c r="E540" s="13" t="s">
        <v>28</v>
      </c>
      <c r="F540" s="20">
        <v>47.66</v>
      </c>
      <c r="G540" s="20">
        <v>3.46</v>
      </c>
      <c r="H540" t="s">
        <v>29</v>
      </c>
      <c r="I540" t="s">
        <v>30</v>
      </c>
      <c r="J540" s="21" t="s">
        <v>31</v>
      </c>
      <c r="K540" t="s">
        <v>2169</v>
      </c>
      <c r="L540" s="20">
        <v>68.2361111111111</v>
      </c>
      <c r="M540" s="20">
        <v>53.8014932595921</v>
      </c>
      <c r="N540" s="22">
        <v>0.788460719456673</v>
      </c>
    </row>
    <row r="541" spans="1:14">
      <c r="A541" s="1" t="s">
        <v>2119</v>
      </c>
      <c r="B541" s="13" t="s">
        <v>2120</v>
      </c>
      <c r="C541" t="s">
        <v>2121</v>
      </c>
      <c r="D541" s="12" t="s">
        <v>2122</v>
      </c>
      <c r="E541" s="13" t="s">
        <v>28</v>
      </c>
      <c r="F541" s="20">
        <v>47.66</v>
      </c>
      <c r="G541" s="20">
        <v>3.46</v>
      </c>
      <c r="H541" t="s">
        <v>29</v>
      </c>
      <c r="I541" t="s">
        <v>30</v>
      </c>
      <c r="J541" s="21" t="s">
        <v>31</v>
      </c>
      <c r="K541" t="s">
        <v>2170</v>
      </c>
      <c r="L541" s="20">
        <v>58.1597222222222</v>
      </c>
      <c r="M541" s="20">
        <v>35.3068667051356</v>
      </c>
      <c r="N541" s="22">
        <v>0.607067320064421</v>
      </c>
    </row>
    <row r="542" spans="1:14">
      <c r="A542" s="1" t="s">
        <v>2119</v>
      </c>
      <c r="B542" s="13" t="s">
        <v>2120</v>
      </c>
      <c r="C542" t="s">
        <v>2121</v>
      </c>
      <c r="D542" s="12" t="s">
        <v>2122</v>
      </c>
      <c r="E542" s="13" t="s">
        <v>28</v>
      </c>
      <c r="F542" s="20">
        <v>47.66</v>
      </c>
      <c r="G542" s="20">
        <v>3.46</v>
      </c>
      <c r="H542" t="s">
        <v>29</v>
      </c>
      <c r="I542" t="s">
        <v>30</v>
      </c>
      <c r="J542" s="21" t="s">
        <v>31</v>
      </c>
      <c r="K542" t="s">
        <v>2171</v>
      </c>
      <c r="L542" s="20">
        <v>67.1875</v>
      </c>
      <c r="M542" s="20">
        <v>42.7698181818182</v>
      </c>
      <c r="N542" s="22">
        <v>0.636574038054968</v>
      </c>
    </row>
    <row r="543" spans="1:14">
      <c r="A543" s="1" t="s">
        <v>2119</v>
      </c>
      <c r="B543" s="13" t="s">
        <v>2120</v>
      </c>
      <c r="C543" t="s">
        <v>2121</v>
      </c>
      <c r="D543" s="12" t="s">
        <v>2122</v>
      </c>
      <c r="E543" s="13" t="s">
        <v>28</v>
      </c>
      <c r="F543" s="20">
        <v>47.66</v>
      </c>
      <c r="G543" s="20">
        <v>3.46</v>
      </c>
      <c r="H543" t="s">
        <v>29</v>
      </c>
      <c r="I543" t="s">
        <v>30</v>
      </c>
      <c r="J543" s="21" t="s">
        <v>31</v>
      </c>
      <c r="K543" t="s">
        <v>2172</v>
      </c>
      <c r="L543" s="20">
        <v>77.9270833333333</v>
      </c>
      <c r="M543" s="20">
        <v>68.4378250066554</v>
      </c>
      <c r="N543" s="22">
        <v>0.878229006902676</v>
      </c>
    </row>
    <row r="544" spans="1:14">
      <c r="A544" s="1" t="s">
        <v>2119</v>
      </c>
      <c r="B544" s="13" t="s">
        <v>2120</v>
      </c>
      <c r="C544" t="s">
        <v>2121</v>
      </c>
      <c r="D544" s="12" t="s">
        <v>2122</v>
      </c>
      <c r="E544" s="13" t="s">
        <v>28</v>
      </c>
      <c r="F544" s="20">
        <v>47.66</v>
      </c>
      <c r="G544" s="20">
        <v>3.46</v>
      </c>
      <c r="H544" t="s">
        <v>29</v>
      </c>
      <c r="I544" t="s">
        <v>30</v>
      </c>
      <c r="J544" s="21" t="s">
        <v>31</v>
      </c>
      <c r="K544" t="s">
        <v>2173</v>
      </c>
      <c r="L544" s="20">
        <v>51.1458333333333</v>
      </c>
      <c r="M544" s="20">
        <v>41.7543147208122</v>
      </c>
      <c r="N544" s="22">
        <v>0.816377640162519</v>
      </c>
    </row>
    <row r="545" spans="1:15">
      <c r="A545" s="1" t="s">
        <v>2119</v>
      </c>
      <c r="B545" s="13" t="s">
        <v>2120</v>
      </c>
      <c r="C545" t="s">
        <v>2121</v>
      </c>
      <c r="D545" s="12" t="s">
        <v>2122</v>
      </c>
      <c r="E545" s="13" t="s">
        <v>28</v>
      </c>
      <c r="H545" t="s">
        <v>29</v>
      </c>
      <c r="I545" t="s">
        <v>30</v>
      </c>
      <c r="J545" s="21" t="s">
        <v>31</v>
      </c>
      <c r="K545" t="s">
        <v>2174</v>
      </c>
      <c r="L545" s="20">
        <v>80.6215277777778</v>
      </c>
      <c r="M545" s="20">
        <v>78.6586996990692</v>
      </c>
      <c r="N545" s="22">
        <v>0.975653797033978</v>
      </c>
      <c r="O545" s="23">
        <v>9.44593926422812e-11</v>
      </c>
    </row>
    <row r="546" spans="1:14">
      <c r="A546" s="1" t="s">
        <v>2119</v>
      </c>
      <c r="B546" s="13" t="s">
        <v>2120</v>
      </c>
      <c r="C546" t="s">
        <v>2121</v>
      </c>
      <c r="D546" s="12" t="s">
        <v>2122</v>
      </c>
      <c r="E546" s="13" t="s">
        <v>28</v>
      </c>
      <c r="H546" t="s">
        <v>29</v>
      </c>
      <c r="I546" t="s">
        <v>30</v>
      </c>
      <c r="J546" s="21" t="s">
        <v>31</v>
      </c>
      <c r="K546" t="s">
        <v>2175</v>
      </c>
      <c r="L546" s="20">
        <v>63.3892160429174</v>
      </c>
      <c r="M546" s="20">
        <v>63.2371036614395</v>
      </c>
      <c r="N546" s="22">
        <v>0.997600342913614</v>
      </c>
    </row>
    <row r="547" spans="1:15">
      <c r="A547" s="1" t="s">
        <v>2119</v>
      </c>
      <c r="B547" s="13" t="s">
        <v>2120</v>
      </c>
      <c r="C547" t="s">
        <v>2121</v>
      </c>
      <c r="D547" s="12" t="s">
        <v>2122</v>
      </c>
      <c r="E547" s="13" t="s">
        <v>28</v>
      </c>
      <c r="F547" s="20">
        <v>47.28</v>
      </c>
      <c r="G547" s="20">
        <v>3.5</v>
      </c>
      <c r="H547" t="s">
        <v>29</v>
      </c>
      <c r="I547" t="s">
        <v>30</v>
      </c>
      <c r="J547" s="21" t="s">
        <v>31</v>
      </c>
      <c r="K547" t="s">
        <v>2176</v>
      </c>
      <c r="L547" s="20">
        <v>63.0451388888889</v>
      </c>
      <c r="M547" s="20">
        <v>61.5577151340346</v>
      </c>
      <c r="N547" s="22">
        <v>0.976407003282589</v>
      </c>
      <c r="O547" s="23">
        <v>9.74622552286143e-12</v>
      </c>
    </row>
    <row r="548" spans="1:14">
      <c r="A548" s="1" t="s">
        <v>2119</v>
      </c>
      <c r="B548" s="13" t="s">
        <v>2120</v>
      </c>
      <c r="C548" t="s">
        <v>2121</v>
      </c>
      <c r="D548" s="12" t="s">
        <v>2122</v>
      </c>
      <c r="E548" s="13" t="s">
        <v>28</v>
      </c>
      <c r="F548" s="20">
        <v>47.74</v>
      </c>
      <c r="G548" s="20">
        <v>3.18</v>
      </c>
      <c r="H548" t="s">
        <v>29</v>
      </c>
      <c r="I548" t="s">
        <v>30</v>
      </c>
      <c r="J548" s="21" t="s">
        <v>31</v>
      </c>
      <c r="K548" t="s">
        <v>2177</v>
      </c>
      <c r="L548" s="20">
        <v>61.5344387193377</v>
      </c>
      <c r="M548" s="20">
        <v>56.8903227002227</v>
      </c>
      <c r="N548" s="22">
        <v>0.924528181035387</v>
      </c>
    </row>
    <row r="549" spans="1:14">
      <c r="A549" s="1" t="s">
        <v>2119</v>
      </c>
      <c r="B549" s="13" t="s">
        <v>2120</v>
      </c>
      <c r="C549" t="s">
        <v>2121</v>
      </c>
      <c r="D549" s="12" t="s">
        <v>2122</v>
      </c>
      <c r="E549" s="13" t="s">
        <v>28</v>
      </c>
      <c r="F549" s="20">
        <v>47.74</v>
      </c>
      <c r="G549" s="20">
        <v>3.18</v>
      </c>
      <c r="H549" t="s">
        <v>29</v>
      </c>
      <c r="I549" t="s">
        <v>30</v>
      </c>
      <c r="J549" s="21" t="s">
        <v>31</v>
      </c>
      <c r="K549" t="s">
        <v>2178</v>
      </c>
      <c r="L549" s="20">
        <v>67.3917849405315</v>
      </c>
      <c r="M549" s="20">
        <v>62.0791882212495</v>
      </c>
      <c r="N549" s="22">
        <v>0.921168481826532</v>
      </c>
    </row>
    <row r="550" spans="1:15">
      <c r="A550" s="1" t="s">
        <v>2119</v>
      </c>
      <c r="B550" s="13" t="s">
        <v>2120</v>
      </c>
      <c r="C550" t="s">
        <v>2121</v>
      </c>
      <c r="D550" s="12" t="s">
        <v>2122</v>
      </c>
      <c r="E550" s="13" t="s">
        <v>28</v>
      </c>
      <c r="F550" s="20">
        <v>47.74</v>
      </c>
      <c r="G550" s="20">
        <v>3.18</v>
      </c>
      <c r="H550" t="s">
        <v>29</v>
      </c>
      <c r="I550" t="s">
        <v>30</v>
      </c>
      <c r="J550" s="21" t="s">
        <v>31</v>
      </c>
      <c r="K550" t="s">
        <v>2179</v>
      </c>
      <c r="L550" s="20">
        <v>53.456409856519</v>
      </c>
      <c r="M550" s="20">
        <v>51.3466936993138</v>
      </c>
      <c r="N550" s="22">
        <v>0.960533897377922</v>
      </c>
      <c r="O550" s="23">
        <v>5.3191520027011e-13</v>
      </c>
    </row>
    <row r="551" spans="1:14">
      <c r="A551" s="1" t="s">
        <v>2119</v>
      </c>
      <c r="B551" s="13" t="s">
        <v>2120</v>
      </c>
      <c r="C551" t="s">
        <v>2121</v>
      </c>
      <c r="D551" s="12" t="s">
        <v>2122</v>
      </c>
      <c r="E551" s="13" t="s">
        <v>28</v>
      </c>
      <c r="F551" s="20">
        <v>47.74</v>
      </c>
      <c r="G551" s="20">
        <v>3.18</v>
      </c>
      <c r="H551" t="s">
        <v>29</v>
      </c>
      <c r="I551" t="s">
        <v>30</v>
      </c>
      <c r="J551" s="21" t="s">
        <v>31</v>
      </c>
      <c r="K551" t="s">
        <v>2180</v>
      </c>
      <c r="L551" s="20">
        <v>54.4800135501355</v>
      </c>
      <c r="M551" s="20">
        <v>53.2048237851871</v>
      </c>
      <c r="N551" s="22">
        <v>0.976593438917285</v>
      </c>
    </row>
    <row r="552" spans="1:15">
      <c r="A552" s="1" t="s">
        <v>2119</v>
      </c>
      <c r="B552" s="13" t="s">
        <v>2120</v>
      </c>
      <c r="C552" t="s">
        <v>2121</v>
      </c>
      <c r="D552" s="12" t="s">
        <v>2122</v>
      </c>
      <c r="E552" s="13" t="s">
        <v>28</v>
      </c>
      <c r="F552" s="20">
        <v>47.74</v>
      </c>
      <c r="G552" s="20">
        <v>3.18</v>
      </c>
      <c r="H552" t="s">
        <v>29</v>
      </c>
      <c r="I552" t="s">
        <v>30</v>
      </c>
      <c r="J552" s="21" t="s">
        <v>31</v>
      </c>
      <c r="K552" t="s">
        <v>2181</v>
      </c>
      <c r="L552" s="20">
        <v>61.4035700969426</v>
      </c>
      <c r="M552" s="20">
        <v>57.0577753375981</v>
      </c>
      <c r="N552" s="22">
        <v>0.929225698888787</v>
      </c>
      <c r="O552" s="23">
        <v>2.21353226702629e-11</v>
      </c>
    </row>
    <row r="553" spans="1:14">
      <c r="A553" s="1" t="s">
        <v>2119</v>
      </c>
      <c r="B553" s="13" t="s">
        <v>2120</v>
      </c>
      <c r="C553" t="s">
        <v>2121</v>
      </c>
      <c r="D553" s="12" t="s">
        <v>2122</v>
      </c>
      <c r="E553" s="13" t="s">
        <v>28</v>
      </c>
      <c r="F553" s="20">
        <v>47.74</v>
      </c>
      <c r="G553" s="20">
        <v>3.18</v>
      </c>
      <c r="H553" t="s">
        <v>29</v>
      </c>
      <c r="I553" t="s">
        <v>30</v>
      </c>
      <c r="J553" s="21" t="s">
        <v>31</v>
      </c>
      <c r="K553" t="s">
        <v>2182</v>
      </c>
      <c r="L553" s="20">
        <v>61.2497960515582</v>
      </c>
      <c r="M553" s="20">
        <v>57.4595602187888</v>
      </c>
      <c r="N553" s="22">
        <v>0.938118392597114</v>
      </c>
    </row>
    <row r="554" spans="1:14">
      <c r="A554" s="1" t="s">
        <v>2119</v>
      </c>
      <c r="B554" s="13" t="s">
        <v>2120</v>
      </c>
      <c r="C554" t="s">
        <v>2121</v>
      </c>
      <c r="D554" s="12" t="s">
        <v>2122</v>
      </c>
      <c r="E554" s="13" t="s">
        <v>28</v>
      </c>
      <c r="F554" s="20">
        <v>47.74</v>
      </c>
      <c r="G554" s="20">
        <v>3.18</v>
      </c>
      <c r="H554" t="s">
        <v>29</v>
      </c>
      <c r="I554" t="s">
        <v>30</v>
      </c>
      <c r="J554" s="21" t="s">
        <v>31</v>
      </c>
      <c r="K554" t="s">
        <v>2183</v>
      </c>
      <c r="L554" s="20">
        <v>55.8472222222222</v>
      </c>
      <c r="M554" s="20">
        <v>46.2052868613139</v>
      </c>
      <c r="N554" s="22">
        <v>0.827351567772842</v>
      </c>
    </row>
    <row r="555" spans="1:14">
      <c r="A555" s="1" t="s">
        <v>2119</v>
      </c>
      <c r="B555" s="13" t="s">
        <v>2120</v>
      </c>
      <c r="C555" t="s">
        <v>2121</v>
      </c>
      <c r="D555" s="12" t="s">
        <v>2122</v>
      </c>
      <c r="E555" s="13" t="s">
        <v>28</v>
      </c>
      <c r="F555" s="20">
        <v>47.74</v>
      </c>
      <c r="G555" s="20">
        <v>3.18</v>
      </c>
      <c r="H555" t="s">
        <v>29</v>
      </c>
      <c r="I555" t="s">
        <v>30</v>
      </c>
      <c r="J555" s="21" t="s">
        <v>31</v>
      </c>
      <c r="K555" t="s">
        <v>2184</v>
      </c>
      <c r="L555" s="20">
        <v>66.0729166666667</v>
      </c>
      <c r="M555" s="20">
        <v>61.3179231421121</v>
      </c>
      <c r="N555" s="22">
        <v>0.928034151291623</v>
      </c>
    </row>
    <row r="556" spans="1:14">
      <c r="A556" s="1" t="s">
        <v>2119</v>
      </c>
      <c r="B556" s="13" t="s">
        <v>2120</v>
      </c>
      <c r="C556" t="s">
        <v>2121</v>
      </c>
      <c r="D556" s="12" t="s">
        <v>2122</v>
      </c>
      <c r="E556" s="13" t="s">
        <v>28</v>
      </c>
      <c r="F556" s="20">
        <v>47.74</v>
      </c>
      <c r="G556" s="20">
        <v>3.18</v>
      </c>
      <c r="H556" t="s">
        <v>29</v>
      </c>
      <c r="I556" t="s">
        <v>30</v>
      </c>
      <c r="J556" s="21" t="s">
        <v>31</v>
      </c>
      <c r="K556" t="s">
        <v>2185</v>
      </c>
      <c r="L556" s="20">
        <v>60.6493055555556</v>
      </c>
      <c r="M556" s="20">
        <v>57.921129727741</v>
      </c>
      <c r="N556" s="22">
        <v>0.955017195946036</v>
      </c>
    </row>
    <row r="557" spans="1:14">
      <c r="A557" s="1" t="s">
        <v>2119</v>
      </c>
      <c r="B557" s="13" t="s">
        <v>2120</v>
      </c>
      <c r="C557" t="s">
        <v>2121</v>
      </c>
      <c r="D557" s="12" t="s">
        <v>2122</v>
      </c>
      <c r="E557" s="13" t="s">
        <v>28</v>
      </c>
      <c r="F557" s="20">
        <v>47.74</v>
      </c>
      <c r="G557" s="20">
        <v>3.18</v>
      </c>
      <c r="H557" t="s">
        <v>29</v>
      </c>
      <c r="I557" t="s">
        <v>30</v>
      </c>
      <c r="J557" s="21" t="s">
        <v>31</v>
      </c>
      <c r="K557" t="s">
        <v>2186</v>
      </c>
      <c r="L557" s="20">
        <v>65.5790022144067</v>
      </c>
      <c r="M557" s="20">
        <v>63.1709261430246</v>
      </c>
      <c r="N557" s="22">
        <v>0.96327976958983</v>
      </c>
    </row>
    <row r="558" spans="1:14">
      <c r="A558" s="1" t="s">
        <v>2119</v>
      </c>
      <c r="B558" s="13" t="s">
        <v>2120</v>
      </c>
      <c r="C558" t="s">
        <v>2121</v>
      </c>
      <c r="D558" s="12" t="s">
        <v>2122</v>
      </c>
      <c r="E558" s="13" t="s">
        <v>28</v>
      </c>
      <c r="F558" s="20">
        <v>47.74</v>
      </c>
      <c r="G558" s="20">
        <v>3.18</v>
      </c>
      <c r="H558" t="s">
        <v>29</v>
      </c>
      <c r="I558" t="s">
        <v>30</v>
      </c>
      <c r="J558" s="21" t="s">
        <v>31</v>
      </c>
      <c r="K558" t="s">
        <v>2187</v>
      </c>
      <c r="L558" s="20">
        <v>60.1145833333333</v>
      </c>
      <c r="M558" s="20">
        <v>57.5781047653959</v>
      </c>
      <c r="N558" s="22">
        <v>0.957805936142437</v>
      </c>
    </row>
    <row r="559" spans="1:14">
      <c r="A559" s="1" t="s">
        <v>2119</v>
      </c>
      <c r="B559" s="13" t="s">
        <v>2120</v>
      </c>
      <c r="C559" t="s">
        <v>2121</v>
      </c>
      <c r="D559" s="12" t="s">
        <v>2122</v>
      </c>
      <c r="E559" s="13" t="s">
        <v>28</v>
      </c>
      <c r="F559" s="20">
        <v>47.74</v>
      </c>
      <c r="G559" s="20">
        <v>3.18</v>
      </c>
      <c r="H559" t="s">
        <v>29</v>
      </c>
      <c r="I559" t="s">
        <v>30</v>
      </c>
      <c r="J559" s="21" t="s">
        <v>31</v>
      </c>
      <c r="K559" t="s">
        <v>2188</v>
      </c>
      <c r="L559" s="20">
        <v>64.8888888888889</v>
      </c>
      <c r="M559" s="20">
        <v>61.0931232841565</v>
      </c>
      <c r="N559" s="22">
        <v>0.941503612255837</v>
      </c>
    </row>
    <row r="560" spans="1:14">
      <c r="A560" s="1" t="s">
        <v>2119</v>
      </c>
      <c r="B560" s="13" t="s">
        <v>2120</v>
      </c>
      <c r="C560" t="s">
        <v>2121</v>
      </c>
      <c r="D560" s="12" t="s">
        <v>2122</v>
      </c>
      <c r="E560" s="13" t="s">
        <v>28</v>
      </c>
      <c r="F560" s="20">
        <v>47.74</v>
      </c>
      <c r="G560" s="20">
        <v>3.18</v>
      </c>
      <c r="H560" t="s">
        <v>29</v>
      </c>
      <c r="I560" t="s">
        <v>30</v>
      </c>
      <c r="J560" s="21" t="s">
        <v>31</v>
      </c>
      <c r="K560" t="s">
        <v>2189</v>
      </c>
      <c r="L560" s="20">
        <v>63.4548611111111</v>
      </c>
      <c r="M560" s="20">
        <v>61.0191026058632</v>
      </c>
      <c r="N560" s="22">
        <v>0.961614311928241</v>
      </c>
    </row>
    <row r="561" spans="1:14">
      <c r="A561" s="1" t="s">
        <v>2119</v>
      </c>
      <c r="B561" s="13" t="s">
        <v>2120</v>
      </c>
      <c r="C561" t="s">
        <v>2121</v>
      </c>
      <c r="D561" s="12" t="s">
        <v>2122</v>
      </c>
      <c r="E561" s="13" t="s">
        <v>28</v>
      </c>
      <c r="F561" s="20">
        <v>47.74</v>
      </c>
      <c r="G561" s="20">
        <v>3.18</v>
      </c>
      <c r="H561" t="s">
        <v>29</v>
      </c>
      <c r="I561" t="s">
        <v>30</v>
      </c>
      <c r="J561" s="21" t="s">
        <v>31</v>
      </c>
      <c r="K561" t="s">
        <v>2190</v>
      </c>
      <c r="L561" s="20">
        <v>69.875</v>
      </c>
      <c r="M561" s="20">
        <v>61.7254923076923</v>
      </c>
      <c r="N561" s="22">
        <v>0.883370194027797</v>
      </c>
    </row>
    <row r="562" spans="1:14">
      <c r="A562" s="1" t="s">
        <v>2119</v>
      </c>
      <c r="B562" s="13" t="s">
        <v>2120</v>
      </c>
      <c r="C562" t="s">
        <v>2121</v>
      </c>
      <c r="D562" s="12" t="s">
        <v>2122</v>
      </c>
      <c r="E562" s="13" t="s">
        <v>28</v>
      </c>
      <c r="F562" s="20">
        <v>47.74</v>
      </c>
      <c r="G562" s="20">
        <v>3.18</v>
      </c>
      <c r="H562" t="s">
        <v>29</v>
      </c>
      <c r="I562" t="s">
        <v>30</v>
      </c>
      <c r="J562" s="21" t="s">
        <v>31</v>
      </c>
      <c r="K562" t="s">
        <v>2191</v>
      </c>
      <c r="L562" s="20">
        <v>68.0972222222222</v>
      </c>
      <c r="M562" s="20">
        <v>65.8169151351351</v>
      </c>
      <c r="N562" s="22">
        <v>0.966513948547773</v>
      </c>
    </row>
    <row r="563" spans="1:14">
      <c r="A563" s="1" t="s">
        <v>2119</v>
      </c>
      <c r="B563" s="13" t="s">
        <v>2120</v>
      </c>
      <c r="C563" t="s">
        <v>2121</v>
      </c>
      <c r="D563" s="12" t="s">
        <v>2122</v>
      </c>
      <c r="E563" s="13" t="s">
        <v>28</v>
      </c>
      <c r="F563" s="20">
        <v>47.74</v>
      </c>
      <c r="G563" s="20">
        <v>3.18</v>
      </c>
      <c r="H563" t="s">
        <v>29</v>
      </c>
      <c r="I563" t="s">
        <v>30</v>
      </c>
      <c r="J563" s="21" t="s">
        <v>31</v>
      </c>
      <c r="K563" t="s">
        <v>2192</v>
      </c>
      <c r="L563" s="20">
        <v>66.84375</v>
      </c>
      <c r="M563" s="20">
        <v>61.339679875</v>
      </c>
      <c r="N563" s="22">
        <v>0.917657669939224</v>
      </c>
    </row>
    <row r="564" spans="1:14">
      <c r="A564" s="1" t="s">
        <v>2119</v>
      </c>
      <c r="B564" s="13" t="s">
        <v>2120</v>
      </c>
      <c r="C564" t="s">
        <v>2121</v>
      </c>
      <c r="D564" s="12" t="s">
        <v>2122</v>
      </c>
      <c r="E564" s="13" t="s">
        <v>28</v>
      </c>
      <c r="F564" s="20">
        <v>47.74</v>
      </c>
      <c r="G564" s="20">
        <v>3.18</v>
      </c>
      <c r="H564" t="s">
        <v>29</v>
      </c>
      <c r="I564" t="s">
        <v>30</v>
      </c>
      <c r="J564" s="21" t="s">
        <v>31</v>
      </c>
      <c r="K564" t="s">
        <v>2193</v>
      </c>
      <c r="L564" s="20">
        <v>62.0034722222222</v>
      </c>
      <c r="M564" s="20">
        <v>53.3133740384615</v>
      </c>
      <c r="N564" s="22">
        <v>0.85984497525211</v>
      </c>
    </row>
    <row r="565" spans="1:14">
      <c r="A565" s="1" t="s">
        <v>2119</v>
      </c>
      <c r="B565" s="13" t="s">
        <v>2120</v>
      </c>
      <c r="C565" t="s">
        <v>2121</v>
      </c>
      <c r="D565" s="12" t="s">
        <v>2122</v>
      </c>
      <c r="E565" s="13" t="s">
        <v>28</v>
      </c>
      <c r="F565" s="20">
        <v>47.74</v>
      </c>
      <c r="G565" s="20">
        <v>3.18</v>
      </c>
      <c r="H565" t="s">
        <v>29</v>
      </c>
      <c r="I565" t="s">
        <v>30</v>
      </c>
      <c r="J565" s="21" t="s">
        <v>31</v>
      </c>
      <c r="K565" t="s">
        <v>2194</v>
      </c>
      <c r="L565" s="20">
        <v>57.9166666666667</v>
      </c>
      <c r="M565" s="20">
        <v>52.9464207119741</v>
      </c>
      <c r="N565" s="22">
        <v>0.914182803659985</v>
      </c>
    </row>
    <row r="566" spans="1:14">
      <c r="A566" s="1" t="s">
        <v>2119</v>
      </c>
      <c r="B566" s="13" t="s">
        <v>2120</v>
      </c>
      <c r="C566" t="s">
        <v>2121</v>
      </c>
      <c r="D566" s="12" t="s">
        <v>2122</v>
      </c>
      <c r="E566" s="13" t="s">
        <v>28</v>
      </c>
      <c r="F566" s="20">
        <v>47.74</v>
      </c>
      <c r="G566" s="20">
        <v>3.18</v>
      </c>
      <c r="H566" t="s">
        <v>29</v>
      </c>
      <c r="I566" t="s">
        <v>30</v>
      </c>
      <c r="J566" s="21" t="s">
        <v>31</v>
      </c>
      <c r="K566" t="s">
        <v>2195</v>
      </c>
      <c r="L566" s="20">
        <v>57.3229166666667</v>
      </c>
      <c r="M566" s="20">
        <v>53.7116029377203</v>
      </c>
      <c r="N566" s="22">
        <v>0.937000523718181</v>
      </c>
    </row>
    <row r="567" spans="1:14">
      <c r="A567" s="1" t="s">
        <v>2119</v>
      </c>
      <c r="B567" s="13" t="s">
        <v>2120</v>
      </c>
      <c r="C567" t="s">
        <v>2121</v>
      </c>
      <c r="D567" s="12" t="s">
        <v>2122</v>
      </c>
      <c r="E567" s="13" t="s">
        <v>28</v>
      </c>
      <c r="F567" s="20">
        <v>47.74</v>
      </c>
      <c r="G567" s="20">
        <v>3.18</v>
      </c>
      <c r="H567" t="s">
        <v>29</v>
      </c>
      <c r="I567" t="s">
        <v>30</v>
      </c>
      <c r="J567" s="21" t="s">
        <v>31</v>
      </c>
      <c r="K567" t="s">
        <v>2196</v>
      </c>
      <c r="L567" s="20">
        <v>67.1770833333333</v>
      </c>
      <c r="M567" s="20">
        <v>60.8395832402235</v>
      </c>
      <c r="N567" s="22">
        <v>0.905659790829811</v>
      </c>
    </row>
    <row r="568" spans="1:14">
      <c r="A568" s="1" t="s">
        <v>2119</v>
      </c>
      <c r="B568" s="13" t="s">
        <v>2120</v>
      </c>
      <c r="C568" t="s">
        <v>2121</v>
      </c>
      <c r="D568" s="12" t="s">
        <v>2122</v>
      </c>
      <c r="E568" s="13" t="s">
        <v>28</v>
      </c>
      <c r="F568" s="20">
        <v>47.74</v>
      </c>
      <c r="G568" s="20">
        <v>3.18</v>
      </c>
      <c r="H568" t="s">
        <v>29</v>
      </c>
      <c r="I568" t="s">
        <v>30</v>
      </c>
      <c r="J568" s="21" t="s">
        <v>31</v>
      </c>
      <c r="K568" t="s">
        <v>2197</v>
      </c>
      <c r="L568" s="20">
        <v>67.1319444444444</v>
      </c>
      <c r="M568" s="20">
        <v>62.5155226107226</v>
      </c>
      <c r="N568" s="22">
        <v>0.931233604628536</v>
      </c>
    </row>
    <row r="569" spans="1:14">
      <c r="A569" s="1" t="s">
        <v>2119</v>
      </c>
      <c r="B569" s="13" t="s">
        <v>2120</v>
      </c>
      <c r="C569" t="s">
        <v>2121</v>
      </c>
      <c r="D569" s="12" t="s">
        <v>2122</v>
      </c>
      <c r="E569" s="13" t="s">
        <v>28</v>
      </c>
      <c r="F569" s="20">
        <v>47.74</v>
      </c>
      <c r="G569" s="20">
        <v>3.18</v>
      </c>
      <c r="H569" t="s">
        <v>29</v>
      </c>
      <c r="I569" t="s">
        <v>30</v>
      </c>
      <c r="J569" s="21" t="s">
        <v>31</v>
      </c>
      <c r="K569" t="s">
        <v>2198</v>
      </c>
      <c r="L569" s="20">
        <v>54.9861111111111</v>
      </c>
      <c r="M569" s="20">
        <v>47.3600686414709</v>
      </c>
      <c r="N569" s="22">
        <v>0.861309659556935</v>
      </c>
    </row>
    <row r="570" spans="1:14">
      <c r="A570" s="1" t="s">
        <v>2119</v>
      </c>
      <c r="B570" s="13" t="s">
        <v>2120</v>
      </c>
      <c r="C570" t="s">
        <v>2121</v>
      </c>
      <c r="D570" s="12" t="s">
        <v>2122</v>
      </c>
      <c r="E570" s="13" t="s">
        <v>28</v>
      </c>
      <c r="F570" s="20">
        <v>47.74</v>
      </c>
      <c r="G570" s="20">
        <v>3.18</v>
      </c>
      <c r="H570" t="s">
        <v>29</v>
      </c>
      <c r="I570" t="s">
        <v>30</v>
      </c>
      <c r="J570" s="21" t="s">
        <v>31</v>
      </c>
      <c r="K570" t="s">
        <v>2199</v>
      </c>
      <c r="L570" s="20">
        <v>58.4236111111111</v>
      </c>
      <c r="M570" s="20">
        <v>51.7000099557522</v>
      </c>
      <c r="N570" s="22">
        <v>0.884916371523632</v>
      </c>
    </row>
    <row r="571" spans="1:14">
      <c r="A571" s="1" t="s">
        <v>2119</v>
      </c>
      <c r="B571" s="13" t="s">
        <v>2120</v>
      </c>
      <c r="C571" t="s">
        <v>2121</v>
      </c>
      <c r="D571" s="12" t="s">
        <v>2122</v>
      </c>
      <c r="E571" s="13" t="s">
        <v>28</v>
      </c>
      <c r="F571" s="20">
        <v>47.74</v>
      </c>
      <c r="G571" s="20">
        <v>3.18</v>
      </c>
      <c r="H571" t="s">
        <v>29</v>
      </c>
      <c r="I571" t="s">
        <v>30</v>
      </c>
      <c r="J571" s="21" t="s">
        <v>31</v>
      </c>
      <c r="K571" t="s">
        <v>2200</v>
      </c>
      <c r="L571" s="20">
        <v>57.9791666666667</v>
      </c>
      <c r="M571" s="20">
        <v>51.946882972973</v>
      </c>
      <c r="N571" s="22">
        <v>0.895957737226986</v>
      </c>
    </row>
    <row r="572" spans="1:14">
      <c r="A572" s="1" t="s">
        <v>2119</v>
      </c>
      <c r="B572" s="13" t="s">
        <v>2120</v>
      </c>
      <c r="C572" t="s">
        <v>2121</v>
      </c>
      <c r="D572" s="12" t="s">
        <v>2122</v>
      </c>
      <c r="E572" s="13" t="s">
        <v>28</v>
      </c>
      <c r="F572" s="20">
        <v>47.74</v>
      </c>
      <c r="G572" s="20">
        <v>3.18</v>
      </c>
      <c r="H572" t="s">
        <v>29</v>
      </c>
      <c r="I572" t="s">
        <v>30</v>
      </c>
      <c r="J572" s="21" t="s">
        <v>31</v>
      </c>
      <c r="K572" t="s">
        <v>2201</v>
      </c>
      <c r="L572" s="20">
        <v>61.2430555555556</v>
      </c>
      <c r="M572" s="20">
        <v>51.5342724637681</v>
      </c>
      <c r="N572" s="22">
        <v>0.841471281866721</v>
      </c>
    </row>
    <row r="573" spans="1:14">
      <c r="A573" s="1" t="s">
        <v>2119</v>
      </c>
      <c r="B573" s="13" t="s">
        <v>2120</v>
      </c>
      <c r="C573" t="s">
        <v>2121</v>
      </c>
      <c r="D573" s="12" t="s">
        <v>2122</v>
      </c>
      <c r="E573" s="13" t="s">
        <v>28</v>
      </c>
      <c r="F573" s="20">
        <v>47.74</v>
      </c>
      <c r="G573" s="20">
        <v>3.18</v>
      </c>
      <c r="H573" t="s">
        <v>29</v>
      </c>
      <c r="I573" t="s">
        <v>30</v>
      </c>
      <c r="J573" s="21" t="s">
        <v>31</v>
      </c>
      <c r="K573" t="s">
        <v>2202</v>
      </c>
      <c r="L573" s="20">
        <v>50.8576388888889</v>
      </c>
      <c r="M573" s="20">
        <v>41.3546259493671</v>
      </c>
      <c r="N573" s="22">
        <v>0.813144826477622</v>
      </c>
    </row>
    <row r="574" spans="1:14">
      <c r="A574" s="1" t="s">
        <v>2119</v>
      </c>
      <c r="B574" s="13" t="s">
        <v>2120</v>
      </c>
      <c r="C574" t="s">
        <v>2121</v>
      </c>
      <c r="D574" s="12" t="s">
        <v>2122</v>
      </c>
      <c r="E574" s="13" t="s">
        <v>28</v>
      </c>
      <c r="F574" s="20">
        <v>47.74</v>
      </c>
      <c r="G574" s="20">
        <v>3.18</v>
      </c>
      <c r="H574" t="s">
        <v>29</v>
      </c>
      <c r="I574" t="s">
        <v>30</v>
      </c>
      <c r="J574" s="21" t="s">
        <v>31</v>
      </c>
      <c r="K574" t="s">
        <v>2203</v>
      </c>
      <c r="L574" s="20">
        <v>54.5798611111111</v>
      </c>
      <c r="M574" s="20">
        <v>39.9854418215613</v>
      </c>
      <c r="N574" s="22">
        <v>0.732604316089425</v>
      </c>
    </row>
    <row r="575" spans="1:14">
      <c r="A575" s="1" t="s">
        <v>2119</v>
      </c>
      <c r="B575" s="13" t="s">
        <v>2120</v>
      </c>
      <c r="C575" t="s">
        <v>2121</v>
      </c>
      <c r="D575" s="12" t="s">
        <v>2122</v>
      </c>
      <c r="E575" s="13" t="s">
        <v>28</v>
      </c>
      <c r="F575" s="20">
        <v>47.74</v>
      </c>
      <c r="G575" s="20">
        <v>3.18</v>
      </c>
      <c r="H575" t="s">
        <v>29</v>
      </c>
      <c r="I575" t="s">
        <v>30</v>
      </c>
      <c r="J575" s="21" t="s">
        <v>31</v>
      </c>
      <c r="K575" t="s">
        <v>2204</v>
      </c>
      <c r="L575" s="20">
        <v>50.7743055555556</v>
      </c>
      <c r="M575" s="20">
        <v>43.8489535714286</v>
      </c>
      <c r="N575" s="22">
        <v>0.863605185568722</v>
      </c>
    </row>
    <row r="576" spans="1:14">
      <c r="A576" s="1" t="s">
        <v>2119</v>
      </c>
      <c r="B576" s="13" t="s">
        <v>2120</v>
      </c>
      <c r="C576" t="s">
        <v>2121</v>
      </c>
      <c r="D576" s="12" t="s">
        <v>2122</v>
      </c>
      <c r="E576" s="13" t="s">
        <v>28</v>
      </c>
      <c r="F576" s="20">
        <v>47.74</v>
      </c>
      <c r="G576" s="20">
        <v>3.18</v>
      </c>
      <c r="H576" t="s">
        <v>29</v>
      </c>
      <c r="I576" t="s">
        <v>30</v>
      </c>
      <c r="J576" s="21" t="s">
        <v>31</v>
      </c>
      <c r="K576" t="s">
        <v>2205</v>
      </c>
      <c r="L576" s="20">
        <v>57.2604166666667</v>
      </c>
      <c r="M576" s="20">
        <v>38.5545956431535</v>
      </c>
      <c r="N576" s="22">
        <v>0.673320207702881</v>
      </c>
    </row>
    <row r="577" spans="1:14">
      <c r="A577" s="1" t="s">
        <v>2119</v>
      </c>
      <c r="B577" s="13" t="s">
        <v>2120</v>
      </c>
      <c r="C577" t="s">
        <v>2121</v>
      </c>
      <c r="D577" s="12" t="s">
        <v>2122</v>
      </c>
      <c r="E577" s="13" t="s">
        <v>28</v>
      </c>
      <c r="F577" s="20">
        <v>47.74</v>
      </c>
      <c r="G577" s="20">
        <v>3.18</v>
      </c>
      <c r="H577" t="s">
        <v>29</v>
      </c>
      <c r="I577" t="s">
        <v>30</v>
      </c>
      <c r="J577" s="21" t="s">
        <v>31</v>
      </c>
      <c r="K577" t="s">
        <v>2206</v>
      </c>
      <c r="L577" s="20">
        <v>51.8194444444444</v>
      </c>
      <c r="M577" s="20">
        <v>49.5581053164557</v>
      </c>
      <c r="N577" s="22">
        <v>0.956361185415388</v>
      </c>
    </row>
    <row r="578" spans="1:14">
      <c r="A578" s="1" t="s">
        <v>2119</v>
      </c>
      <c r="B578" s="13" t="s">
        <v>2120</v>
      </c>
      <c r="C578" t="s">
        <v>2121</v>
      </c>
      <c r="D578" s="12" t="s">
        <v>2122</v>
      </c>
      <c r="E578" s="13" t="s">
        <v>28</v>
      </c>
      <c r="F578" s="20">
        <v>47.74</v>
      </c>
      <c r="G578" s="20">
        <v>3.18</v>
      </c>
      <c r="H578" t="s">
        <v>29</v>
      </c>
      <c r="I578" t="s">
        <v>30</v>
      </c>
      <c r="J578" s="21" t="s">
        <v>31</v>
      </c>
      <c r="K578" t="s">
        <v>2207</v>
      </c>
      <c r="L578" s="20">
        <v>54.8541666666667</v>
      </c>
      <c r="M578" s="20">
        <v>45.9386508806262</v>
      </c>
      <c r="N578" s="22">
        <v>0.837468758932799</v>
      </c>
    </row>
    <row r="579" spans="1:14">
      <c r="A579" s="1" t="s">
        <v>2119</v>
      </c>
      <c r="B579" s="13" t="s">
        <v>2120</v>
      </c>
      <c r="C579" t="s">
        <v>2121</v>
      </c>
      <c r="D579" s="12" t="s">
        <v>2122</v>
      </c>
      <c r="E579" s="13" t="s">
        <v>28</v>
      </c>
      <c r="F579" s="20">
        <v>47.74</v>
      </c>
      <c r="G579" s="20">
        <v>3.18</v>
      </c>
      <c r="H579" t="s">
        <v>29</v>
      </c>
      <c r="I579" t="s">
        <v>30</v>
      </c>
      <c r="J579" s="21" t="s">
        <v>31</v>
      </c>
      <c r="K579" t="s">
        <v>2208</v>
      </c>
      <c r="L579" s="20">
        <v>63.1979166666667</v>
      </c>
      <c r="M579" s="20">
        <v>46.3767219277108</v>
      </c>
      <c r="N579" s="22">
        <v>0.733833081434027</v>
      </c>
    </row>
    <row r="580" spans="1:14">
      <c r="A580" s="1" t="s">
        <v>2119</v>
      </c>
      <c r="B580" s="13" t="s">
        <v>2120</v>
      </c>
      <c r="C580" t="s">
        <v>2121</v>
      </c>
      <c r="D580" s="12" t="s">
        <v>2122</v>
      </c>
      <c r="E580" s="13" t="s">
        <v>28</v>
      </c>
      <c r="F580" s="20">
        <v>47.74</v>
      </c>
      <c r="G580" s="20">
        <v>3.18</v>
      </c>
      <c r="H580" t="s">
        <v>29</v>
      </c>
      <c r="I580" t="s">
        <v>30</v>
      </c>
      <c r="J580" s="21" t="s">
        <v>31</v>
      </c>
      <c r="K580" t="s">
        <v>2209</v>
      </c>
      <c r="L580" s="20">
        <v>50.5625</v>
      </c>
      <c r="M580" s="20">
        <v>43.915628125</v>
      </c>
      <c r="N580" s="22">
        <v>0.868541470951792</v>
      </c>
    </row>
    <row r="581" s="18" customFormat="1" spans="1:23">
      <c r="A581" s="39" t="s">
        <v>2119</v>
      </c>
      <c r="B581" s="40" t="s">
        <v>2120</v>
      </c>
      <c r="C581" s="18" t="s">
        <v>2121</v>
      </c>
      <c r="D581" s="41" t="s">
        <v>2122</v>
      </c>
      <c r="E581" s="40" t="s">
        <v>28</v>
      </c>
      <c r="F581" s="42">
        <v>47.74</v>
      </c>
      <c r="G581" s="42">
        <v>3.18</v>
      </c>
      <c r="H581" s="18" t="s">
        <v>29</v>
      </c>
      <c r="I581" s="18" t="s">
        <v>30</v>
      </c>
      <c r="J581" s="43" t="s">
        <v>31</v>
      </c>
      <c r="K581" s="18" t="s">
        <v>2210</v>
      </c>
      <c r="L581" s="42">
        <v>67.4513888888889</v>
      </c>
      <c r="M581" s="42">
        <v>63.314201179941</v>
      </c>
      <c r="N581" s="44">
        <v>0.938664158335376</v>
      </c>
      <c r="O581" s="45"/>
      <c r="P581" s="46"/>
      <c r="Q581" s="45"/>
      <c r="R581" s="44"/>
      <c r="S581" s="42"/>
      <c r="T581" s="42"/>
      <c r="U581" s="47"/>
      <c r="W581"/>
    </row>
    <row r="582" spans="1:12">
      <c r="A582" s="1" t="s">
        <v>2211</v>
      </c>
      <c r="B582" s="13" t="s">
        <v>2120</v>
      </c>
      <c r="C582" t="s">
        <v>2212</v>
      </c>
      <c r="D582" s="12" t="s">
        <v>2213</v>
      </c>
      <c r="E582" s="13" t="s">
        <v>28</v>
      </c>
      <c r="F582" s="20">
        <v>49.09</v>
      </c>
      <c r="G582" s="20">
        <v>3.52</v>
      </c>
      <c r="H582" t="s">
        <v>29</v>
      </c>
      <c r="I582" t="s">
        <v>30</v>
      </c>
      <c r="J582" s="21" t="s">
        <v>31</v>
      </c>
      <c r="K582" t="s">
        <v>2214</v>
      </c>
      <c r="L582" s="20">
        <v>56.1583099980627</v>
      </c>
    </row>
    <row r="583" spans="1:12">
      <c r="A583" s="1" t="s">
        <v>2211</v>
      </c>
      <c r="B583" s="13" t="s">
        <v>2120</v>
      </c>
      <c r="C583" t="s">
        <v>2212</v>
      </c>
      <c r="D583" s="12" t="s">
        <v>2213</v>
      </c>
      <c r="E583" s="13" t="s">
        <v>28</v>
      </c>
      <c r="F583" s="20">
        <v>49.29</v>
      </c>
      <c r="G583" s="20">
        <v>3.69</v>
      </c>
      <c r="H583" t="s">
        <v>29</v>
      </c>
      <c r="I583" t="s">
        <v>30</v>
      </c>
      <c r="J583" s="21" t="s">
        <v>31</v>
      </c>
      <c r="K583" t="s">
        <v>2215</v>
      </c>
      <c r="L583" s="20">
        <v>69.1822345967307</v>
      </c>
    </row>
    <row r="584" spans="1:12">
      <c r="A584" s="1" t="s">
        <v>2211</v>
      </c>
      <c r="B584" s="13" t="s">
        <v>2120</v>
      </c>
      <c r="C584" t="s">
        <v>2212</v>
      </c>
      <c r="D584" s="12" t="s">
        <v>2213</v>
      </c>
      <c r="E584" s="13" t="s">
        <v>28</v>
      </c>
      <c r="F584" s="20">
        <v>49.29</v>
      </c>
      <c r="G584" s="20">
        <v>3.69</v>
      </c>
      <c r="H584" t="s">
        <v>29</v>
      </c>
      <c r="I584" t="s">
        <v>30</v>
      </c>
      <c r="J584" s="21" t="s">
        <v>31</v>
      </c>
      <c r="K584" t="s">
        <v>2216</v>
      </c>
      <c r="L584" s="20">
        <v>64.5398874544853</v>
      </c>
    </row>
    <row r="585" spans="1:12">
      <c r="A585" s="1" t="s">
        <v>2211</v>
      </c>
      <c r="B585" s="13" t="s">
        <v>2120</v>
      </c>
      <c r="C585" t="s">
        <v>2212</v>
      </c>
      <c r="D585" s="12" t="s">
        <v>2213</v>
      </c>
      <c r="E585" s="13" t="s">
        <v>28</v>
      </c>
      <c r="F585" s="20">
        <v>49.29</v>
      </c>
      <c r="G585" s="20">
        <v>3.69</v>
      </c>
      <c r="H585" t="s">
        <v>29</v>
      </c>
      <c r="I585" t="s">
        <v>30</v>
      </c>
      <c r="J585" s="21" t="s">
        <v>31</v>
      </c>
      <c r="K585" t="s">
        <v>2217</v>
      </c>
      <c r="L585" s="20">
        <v>61.9966795285718</v>
      </c>
    </row>
    <row r="586" spans="1:12">
      <c r="A586" s="1" t="s">
        <v>2211</v>
      </c>
      <c r="B586" s="13" t="s">
        <v>2120</v>
      </c>
      <c r="C586" t="s">
        <v>2212</v>
      </c>
      <c r="D586" s="12" t="s">
        <v>2213</v>
      </c>
      <c r="E586" s="13" t="s">
        <v>28</v>
      </c>
      <c r="F586" s="20">
        <v>49.29</v>
      </c>
      <c r="G586" s="20">
        <v>3.69</v>
      </c>
      <c r="H586" t="s">
        <v>29</v>
      </c>
      <c r="I586" t="s">
        <v>30</v>
      </c>
      <c r="J586" s="21" t="s">
        <v>31</v>
      </c>
      <c r="K586" t="s">
        <v>2218</v>
      </c>
      <c r="L586" s="20">
        <v>46.4977425478426</v>
      </c>
    </row>
    <row r="587" spans="1:12">
      <c r="A587" s="1" t="s">
        <v>2211</v>
      </c>
      <c r="B587" s="13" t="s">
        <v>2120</v>
      </c>
      <c r="C587" t="s">
        <v>2212</v>
      </c>
      <c r="D587" s="12" t="s">
        <v>2213</v>
      </c>
      <c r="E587" s="13" t="s">
        <v>28</v>
      </c>
      <c r="F587" s="20">
        <v>49.29</v>
      </c>
      <c r="G587" s="20">
        <v>3.69</v>
      </c>
      <c r="H587" t="s">
        <v>29</v>
      </c>
      <c r="I587" t="s">
        <v>30</v>
      </c>
      <c r="J587" s="21" t="s">
        <v>31</v>
      </c>
      <c r="K587" t="s">
        <v>2219</v>
      </c>
      <c r="L587" s="20">
        <v>72.0918367346939</v>
      </c>
    </row>
    <row r="588" spans="1:14">
      <c r="A588" s="1" t="s">
        <v>2211</v>
      </c>
      <c r="B588" s="13" t="s">
        <v>2120</v>
      </c>
      <c r="C588" t="s">
        <v>2212</v>
      </c>
      <c r="D588" s="12" t="s">
        <v>2213</v>
      </c>
      <c r="E588" s="13" t="s">
        <v>28</v>
      </c>
      <c r="F588" s="20">
        <v>49.29</v>
      </c>
      <c r="G588" s="20">
        <v>3.69</v>
      </c>
      <c r="H588" t="s">
        <v>29</v>
      </c>
      <c r="I588" t="s">
        <v>30</v>
      </c>
      <c r="J588" s="21" t="s">
        <v>31</v>
      </c>
      <c r="K588" t="s">
        <v>2220</v>
      </c>
      <c r="L588" s="20">
        <v>73.6724833474059</v>
      </c>
      <c r="M588" s="20">
        <v>67.0987897551365</v>
      </c>
      <c r="N588" s="22">
        <v>0.910771385820254</v>
      </c>
    </row>
    <row r="589" spans="1:14">
      <c r="A589" s="1" t="s">
        <v>2211</v>
      </c>
      <c r="B589" s="13" t="s">
        <v>2120</v>
      </c>
      <c r="C589" t="s">
        <v>2212</v>
      </c>
      <c r="D589" s="12" t="s">
        <v>2213</v>
      </c>
      <c r="E589" s="13" t="s">
        <v>28</v>
      </c>
      <c r="F589" s="20">
        <v>49.29</v>
      </c>
      <c r="G589" s="20">
        <v>3.69</v>
      </c>
      <c r="H589" t="s">
        <v>29</v>
      </c>
      <c r="I589" t="s">
        <v>30</v>
      </c>
      <c r="J589" s="21" t="s">
        <v>31</v>
      </c>
      <c r="K589" t="s">
        <v>2221</v>
      </c>
      <c r="L589" s="20">
        <v>65.2525497161002</v>
      </c>
      <c r="M589" s="20">
        <v>55.2128844756599</v>
      </c>
      <c r="N589" s="22">
        <v>0.846141410808916</v>
      </c>
    </row>
    <row r="590" spans="1:14">
      <c r="A590" s="1" t="s">
        <v>2211</v>
      </c>
      <c r="B590" s="13" t="s">
        <v>2120</v>
      </c>
      <c r="C590" t="s">
        <v>2212</v>
      </c>
      <c r="D590" s="12" t="s">
        <v>2213</v>
      </c>
      <c r="E590" s="13" t="s">
        <v>28</v>
      </c>
      <c r="F590" s="20">
        <v>49.29</v>
      </c>
      <c r="G590" s="20">
        <v>3.69</v>
      </c>
      <c r="H590" t="s">
        <v>29</v>
      </c>
      <c r="I590" t="s">
        <v>30</v>
      </c>
      <c r="J590" s="21" t="s">
        <v>31</v>
      </c>
      <c r="K590" t="s">
        <v>2222</v>
      </c>
      <c r="L590" s="20">
        <v>72.5693774260653</v>
      </c>
      <c r="M590" s="20">
        <v>71.5155375410152</v>
      </c>
      <c r="N590" s="22">
        <v>0.985478173818926</v>
      </c>
    </row>
    <row r="591" spans="1:14">
      <c r="A591" s="1" t="s">
        <v>2211</v>
      </c>
      <c r="B591" s="13" t="s">
        <v>2120</v>
      </c>
      <c r="C591" t="s">
        <v>2212</v>
      </c>
      <c r="D591" s="12" t="s">
        <v>2213</v>
      </c>
      <c r="E591" s="13" t="s">
        <v>28</v>
      </c>
      <c r="F591" s="20">
        <v>49.29</v>
      </c>
      <c r="G591" s="20">
        <v>3.69</v>
      </c>
      <c r="H591" t="s">
        <v>29</v>
      </c>
      <c r="I591" t="s">
        <v>30</v>
      </c>
      <c r="J591" s="21" t="s">
        <v>31</v>
      </c>
      <c r="K591" t="s">
        <v>2223</v>
      </c>
      <c r="L591" s="20">
        <v>77.9842342342342</v>
      </c>
      <c r="M591" s="20">
        <v>71.3756756756757</v>
      </c>
      <c r="N591" s="22">
        <v>0.915257761732852</v>
      </c>
    </row>
    <row r="592" spans="1:14">
      <c r="A592" s="1" t="s">
        <v>2211</v>
      </c>
      <c r="B592" s="13" t="s">
        <v>2120</v>
      </c>
      <c r="C592" t="s">
        <v>2212</v>
      </c>
      <c r="D592" s="12" t="s">
        <v>2213</v>
      </c>
      <c r="E592" s="13" t="s">
        <v>28</v>
      </c>
      <c r="F592" s="20">
        <v>49.29</v>
      </c>
      <c r="G592" s="20">
        <v>3.69</v>
      </c>
      <c r="H592" t="s">
        <v>29</v>
      </c>
      <c r="I592" t="s">
        <v>30</v>
      </c>
      <c r="J592" s="21" t="s">
        <v>31</v>
      </c>
      <c r="K592" t="s">
        <v>2224</v>
      </c>
      <c r="L592" s="20">
        <v>72.2364235401045</v>
      </c>
      <c r="M592" s="20">
        <v>57.4677183756938</v>
      </c>
      <c r="N592" s="22">
        <v>0.795550437845094</v>
      </c>
    </row>
    <row r="593" spans="1:14">
      <c r="A593" s="1" t="s">
        <v>2211</v>
      </c>
      <c r="B593" s="13" t="s">
        <v>2120</v>
      </c>
      <c r="C593" t="s">
        <v>2212</v>
      </c>
      <c r="D593" s="12" t="s">
        <v>2213</v>
      </c>
      <c r="E593" s="13" t="s">
        <v>28</v>
      </c>
      <c r="F593" s="20">
        <v>49.29</v>
      </c>
      <c r="G593" s="20">
        <v>3.69</v>
      </c>
      <c r="H593" t="s">
        <v>29</v>
      </c>
      <c r="I593" t="s">
        <v>30</v>
      </c>
      <c r="J593" s="21" t="s">
        <v>31</v>
      </c>
      <c r="K593" t="s">
        <v>2225</v>
      </c>
      <c r="L593" s="20">
        <v>73.335326953748</v>
      </c>
      <c r="M593" s="20">
        <v>65.2272727272727</v>
      </c>
      <c r="N593" s="22">
        <v>0.889438629876308</v>
      </c>
    </row>
    <row r="594" spans="1:14">
      <c r="A594" s="1" t="s">
        <v>2211</v>
      </c>
      <c r="B594" s="13" t="s">
        <v>2120</v>
      </c>
      <c r="C594" t="s">
        <v>2212</v>
      </c>
      <c r="D594" s="12" t="s">
        <v>2213</v>
      </c>
      <c r="E594" s="13" t="s">
        <v>28</v>
      </c>
      <c r="F594" s="20">
        <v>49.29</v>
      </c>
      <c r="G594" s="20">
        <v>3.69</v>
      </c>
      <c r="H594" t="s">
        <v>29</v>
      </c>
      <c r="I594" t="s">
        <v>30</v>
      </c>
      <c r="J594" s="21" t="s">
        <v>31</v>
      </c>
      <c r="K594" t="s">
        <v>2226</v>
      </c>
      <c r="L594" s="20">
        <v>80.037894167005</v>
      </c>
      <c r="M594" s="20">
        <v>69.1719447827852</v>
      </c>
      <c r="N594" s="22">
        <v>0.864239939127494</v>
      </c>
    </row>
    <row r="595" spans="1:14">
      <c r="A595" s="1" t="s">
        <v>2211</v>
      </c>
      <c r="B595" s="13" t="s">
        <v>2120</v>
      </c>
      <c r="C595" t="s">
        <v>2212</v>
      </c>
      <c r="D595" s="12" t="s">
        <v>2213</v>
      </c>
      <c r="E595" s="13" t="s">
        <v>28</v>
      </c>
      <c r="F595" s="20">
        <v>49.29</v>
      </c>
      <c r="G595" s="20">
        <v>3.69</v>
      </c>
      <c r="H595" t="s">
        <v>29</v>
      </c>
      <c r="I595" t="s">
        <v>30</v>
      </c>
      <c r="J595" s="21" t="s">
        <v>31</v>
      </c>
      <c r="K595" t="s">
        <v>2227</v>
      </c>
      <c r="L595" s="20">
        <v>75.7376997609161</v>
      </c>
      <c r="M595" s="20">
        <v>66.6500566251416</v>
      </c>
      <c r="N595" s="22">
        <v>0.880011630080372</v>
      </c>
    </row>
    <row r="596" spans="1:14">
      <c r="A596" s="1" t="s">
        <v>2211</v>
      </c>
      <c r="B596" s="13" t="s">
        <v>2120</v>
      </c>
      <c r="C596" t="s">
        <v>2212</v>
      </c>
      <c r="D596" s="12" t="s">
        <v>2213</v>
      </c>
      <c r="E596" s="13" t="s">
        <v>28</v>
      </c>
      <c r="F596" s="20">
        <v>49.29</v>
      </c>
      <c r="G596" s="20">
        <v>3.69</v>
      </c>
      <c r="H596" t="s">
        <v>29</v>
      </c>
      <c r="I596" t="s">
        <v>30</v>
      </c>
      <c r="J596" s="21" t="s">
        <v>31</v>
      </c>
      <c r="K596" t="s">
        <v>2228</v>
      </c>
      <c r="L596" s="20">
        <v>69.1788401947764</v>
      </c>
      <c r="M596" s="20">
        <v>46.691235059761</v>
      </c>
      <c r="N596" s="22">
        <v>0.674935210366342</v>
      </c>
    </row>
    <row r="597" spans="1:14">
      <c r="A597" s="1" t="s">
        <v>2211</v>
      </c>
      <c r="B597" s="13" t="s">
        <v>2120</v>
      </c>
      <c r="C597" t="s">
        <v>2212</v>
      </c>
      <c r="D597" s="12" t="s">
        <v>2213</v>
      </c>
      <c r="E597" s="13" t="s">
        <v>28</v>
      </c>
      <c r="F597" s="20">
        <v>49.29</v>
      </c>
      <c r="G597" s="20">
        <v>3.69</v>
      </c>
      <c r="H597" t="s">
        <v>29</v>
      </c>
      <c r="I597" t="s">
        <v>30</v>
      </c>
      <c r="J597" s="21" t="s">
        <v>31</v>
      </c>
      <c r="K597" t="s">
        <v>2229</v>
      </c>
      <c r="L597" s="20">
        <v>76.4384920634921</v>
      </c>
      <c r="M597" s="20">
        <v>66.0160098522167</v>
      </c>
      <c r="N597" s="22">
        <v>0.863648772628611</v>
      </c>
    </row>
    <row r="598" spans="1:14">
      <c r="A598" s="1" t="s">
        <v>2211</v>
      </c>
      <c r="B598" s="13" t="s">
        <v>2120</v>
      </c>
      <c r="C598" t="s">
        <v>2212</v>
      </c>
      <c r="D598" s="12" t="s">
        <v>2213</v>
      </c>
      <c r="E598" s="13" t="s">
        <v>28</v>
      </c>
      <c r="F598" s="20">
        <v>49.29</v>
      </c>
      <c r="G598" s="20">
        <v>3.69</v>
      </c>
      <c r="H598" t="s">
        <v>29</v>
      </c>
      <c r="I598" t="s">
        <v>30</v>
      </c>
      <c r="J598" s="21" t="s">
        <v>31</v>
      </c>
      <c r="K598" t="s">
        <v>2230</v>
      </c>
      <c r="L598" s="20">
        <v>74.5165065287017</v>
      </c>
      <c r="M598" s="20">
        <v>60.579822616408</v>
      </c>
      <c r="N598" s="22">
        <v>0.812971856015208</v>
      </c>
    </row>
    <row r="599" spans="1:14">
      <c r="A599" s="1" t="s">
        <v>2211</v>
      </c>
      <c r="B599" s="13" t="s">
        <v>2120</v>
      </c>
      <c r="C599" t="s">
        <v>2212</v>
      </c>
      <c r="D599" s="12" t="s">
        <v>2213</v>
      </c>
      <c r="E599" s="13" t="s">
        <v>28</v>
      </c>
      <c r="F599" s="20">
        <v>49.29</v>
      </c>
      <c r="G599" s="20">
        <v>3.69</v>
      </c>
      <c r="H599" t="s">
        <v>29</v>
      </c>
      <c r="I599" t="s">
        <v>30</v>
      </c>
      <c r="J599" s="21" t="s">
        <v>31</v>
      </c>
      <c r="K599" t="s">
        <v>2231</v>
      </c>
      <c r="L599" s="20">
        <v>76.1707008384749</v>
      </c>
      <c r="M599" s="20">
        <v>67.8229710488847</v>
      </c>
      <c r="N599" s="22">
        <v>0.890407601640791</v>
      </c>
    </row>
    <row r="600" spans="1:14">
      <c r="A600" s="1" t="s">
        <v>2211</v>
      </c>
      <c r="B600" s="13" t="s">
        <v>2120</v>
      </c>
      <c r="C600" t="s">
        <v>2212</v>
      </c>
      <c r="D600" s="12" t="s">
        <v>2213</v>
      </c>
      <c r="E600" s="13" t="s">
        <v>28</v>
      </c>
      <c r="F600" s="20">
        <v>49.29</v>
      </c>
      <c r="G600" s="20">
        <v>3.69</v>
      </c>
      <c r="H600" t="s">
        <v>29</v>
      </c>
      <c r="I600" t="s">
        <v>30</v>
      </c>
      <c r="J600" s="21" t="s">
        <v>31</v>
      </c>
      <c r="K600" t="s">
        <v>2232</v>
      </c>
      <c r="L600" s="20">
        <v>70.6039003605375</v>
      </c>
      <c r="M600" s="20">
        <v>66.2133726647001</v>
      </c>
      <c r="N600" s="22">
        <v>0.937814657923751</v>
      </c>
    </row>
    <row r="601" spans="1:14">
      <c r="A601" s="1" t="s">
        <v>2211</v>
      </c>
      <c r="B601" s="13" t="s">
        <v>2120</v>
      </c>
      <c r="C601" t="s">
        <v>2212</v>
      </c>
      <c r="D601" s="12" t="s">
        <v>2213</v>
      </c>
      <c r="E601" s="13" t="s">
        <v>28</v>
      </c>
      <c r="F601" s="20">
        <v>49.29</v>
      </c>
      <c r="G601" s="20">
        <v>3.69</v>
      </c>
      <c r="H601" t="s">
        <v>29</v>
      </c>
      <c r="I601" t="s">
        <v>30</v>
      </c>
      <c r="J601" s="21" t="s">
        <v>31</v>
      </c>
      <c r="K601" t="s">
        <v>2233</v>
      </c>
      <c r="L601" s="20">
        <v>82.343579031135</v>
      </c>
      <c r="M601" s="20">
        <v>73.5989256938227</v>
      </c>
      <c r="N601" s="22">
        <v>0.893802850930177</v>
      </c>
    </row>
    <row r="602" spans="1:14">
      <c r="A602" s="1" t="s">
        <v>2211</v>
      </c>
      <c r="B602" s="13" t="s">
        <v>2120</v>
      </c>
      <c r="C602" t="s">
        <v>2212</v>
      </c>
      <c r="D602" s="12" t="s">
        <v>2213</v>
      </c>
      <c r="E602" s="13" t="s">
        <v>28</v>
      </c>
      <c r="F602" s="20">
        <v>49.29</v>
      </c>
      <c r="G602" s="20">
        <v>3.69</v>
      </c>
      <c r="H602" t="s">
        <v>29</v>
      </c>
      <c r="I602" t="s">
        <v>30</v>
      </c>
      <c r="J602" s="21" t="s">
        <v>31</v>
      </c>
      <c r="K602" t="s">
        <v>2234</v>
      </c>
      <c r="L602" s="20">
        <v>84.8579782790309</v>
      </c>
      <c r="M602" s="20">
        <v>68.4672395273899</v>
      </c>
      <c r="N602" s="22">
        <v>0.806845047642488</v>
      </c>
    </row>
    <row r="603" spans="1:14">
      <c r="A603" s="1" t="s">
        <v>2211</v>
      </c>
      <c r="B603" s="13" t="s">
        <v>2120</v>
      </c>
      <c r="C603" t="s">
        <v>2212</v>
      </c>
      <c r="D603" s="12" t="s">
        <v>2213</v>
      </c>
      <c r="E603" s="13" t="s">
        <v>28</v>
      </c>
      <c r="F603" s="20">
        <v>49.29</v>
      </c>
      <c r="G603" s="20">
        <v>3.69</v>
      </c>
      <c r="H603" t="s">
        <v>29</v>
      </c>
      <c r="I603" t="s">
        <v>30</v>
      </c>
      <c r="J603" s="21" t="s">
        <v>31</v>
      </c>
      <c r="K603" t="s">
        <v>2235</v>
      </c>
      <c r="L603" s="20">
        <v>58.5392936456766</v>
      </c>
      <c r="M603" s="20">
        <v>50.6814958091554</v>
      </c>
      <c r="N603" s="22">
        <v>0.865768830692039</v>
      </c>
    </row>
    <row r="604" spans="1:14">
      <c r="A604" s="1" t="s">
        <v>2211</v>
      </c>
      <c r="B604" s="13" t="s">
        <v>2120</v>
      </c>
      <c r="C604" t="s">
        <v>2212</v>
      </c>
      <c r="D604" s="12" t="s">
        <v>2213</v>
      </c>
      <c r="E604" s="13" t="s">
        <v>28</v>
      </c>
      <c r="F604" s="20">
        <v>49.29</v>
      </c>
      <c r="G604" s="20">
        <v>3.69</v>
      </c>
      <c r="H604" t="s">
        <v>29</v>
      </c>
      <c r="I604" t="s">
        <v>30</v>
      </c>
      <c r="J604" s="21" t="s">
        <v>31</v>
      </c>
      <c r="K604" t="s">
        <v>2236</v>
      </c>
      <c r="L604" s="20">
        <v>79.3815147482812</v>
      </c>
      <c r="M604" s="20">
        <v>65.6831337325349</v>
      </c>
      <c r="N604" s="22">
        <v>0.827436134732578</v>
      </c>
    </row>
    <row r="605" spans="1:14">
      <c r="A605" s="1" t="s">
        <v>2211</v>
      </c>
      <c r="B605" s="13" t="s">
        <v>2120</v>
      </c>
      <c r="C605" t="s">
        <v>2212</v>
      </c>
      <c r="D605" s="12" t="s">
        <v>2213</v>
      </c>
      <c r="E605" s="13" t="s">
        <v>28</v>
      </c>
      <c r="F605" s="20">
        <v>49.29</v>
      </c>
      <c r="G605" s="20">
        <v>3.69</v>
      </c>
      <c r="H605" t="s">
        <v>29</v>
      </c>
      <c r="I605" t="s">
        <v>30</v>
      </c>
      <c r="J605" s="21" t="s">
        <v>31</v>
      </c>
      <c r="K605" t="s">
        <v>2237</v>
      </c>
      <c r="L605" s="20">
        <v>74.0604575163399</v>
      </c>
      <c r="M605" s="20">
        <v>54.7386554621849</v>
      </c>
      <c r="N605" s="22">
        <v>0.739107714128122</v>
      </c>
    </row>
    <row r="606" spans="1:14">
      <c r="A606" s="1" t="s">
        <v>2211</v>
      </c>
      <c r="B606" s="13" t="s">
        <v>2120</v>
      </c>
      <c r="C606" t="s">
        <v>2212</v>
      </c>
      <c r="D606" s="12" t="s">
        <v>2213</v>
      </c>
      <c r="E606" s="13" t="s">
        <v>28</v>
      </c>
      <c r="F606" s="20">
        <v>49.29</v>
      </c>
      <c r="G606" s="20">
        <v>3.69</v>
      </c>
      <c r="H606" t="s">
        <v>29</v>
      </c>
      <c r="I606" t="s">
        <v>30</v>
      </c>
      <c r="J606" s="21" t="s">
        <v>31</v>
      </c>
      <c r="K606" t="s">
        <v>2238</v>
      </c>
      <c r="L606" s="20">
        <v>75.3891941391941</v>
      </c>
      <c r="M606" s="20">
        <v>58.9348508634223</v>
      </c>
      <c r="N606" s="22">
        <v>0.781741356123379</v>
      </c>
    </row>
    <row r="607" spans="1:14">
      <c r="A607" s="1" t="s">
        <v>2211</v>
      </c>
      <c r="B607" s="13" t="s">
        <v>2120</v>
      </c>
      <c r="C607" t="s">
        <v>2212</v>
      </c>
      <c r="D607" s="12" t="s">
        <v>2213</v>
      </c>
      <c r="E607" s="13" t="s">
        <v>28</v>
      </c>
      <c r="F607" s="20">
        <v>49.29</v>
      </c>
      <c r="G607" s="20">
        <v>3.69</v>
      </c>
      <c r="H607" t="s">
        <v>29</v>
      </c>
      <c r="I607" t="s">
        <v>30</v>
      </c>
      <c r="J607" s="21" t="s">
        <v>31</v>
      </c>
      <c r="K607" t="s">
        <v>2239</v>
      </c>
      <c r="L607" s="20">
        <v>63.3102775560876</v>
      </c>
      <c r="M607" s="20">
        <v>49.5490822027135</v>
      </c>
      <c r="N607" s="22">
        <v>0.78263884025492</v>
      </c>
    </row>
    <row r="608" spans="1:14">
      <c r="A608" s="1" t="s">
        <v>2211</v>
      </c>
      <c r="B608" s="13" t="s">
        <v>2120</v>
      </c>
      <c r="C608" t="s">
        <v>2212</v>
      </c>
      <c r="D608" s="12" t="s">
        <v>2213</v>
      </c>
      <c r="E608" s="13" t="s">
        <v>28</v>
      </c>
      <c r="F608" s="20">
        <v>49.29</v>
      </c>
      <c r="G608" s="20">
        <v>3.69</v>
      </c>
      <c r="H608" t="s">
        <v>29</v>
      </c>
      <c r="I608" t="s">
        <v>30</v>
      </c>
      <c r="J608" s="21" t="s">
        <v>31</v>
      </c>
      <c r="K608" t="s">
        <v>2240</v>
      </c>
      <c r="L608" s="20">
        <v>84.767874701503</v>
      </c>
      <c r="M608" s="20">
        <v>73.456384323641</v>
      </c>
      <c r="N608" s="22">
        <v>0.866559231103838</v>
      </c>
    </row>
    <row r="609" spans="1:14">
      <c r="A609" s="1" t="s">
        <v>2211</v>
      </c>
      <c r="B609" s="13" t="s">
        <v>2120</v>
      </c>
      <c r="C609" t="s">
        <v>2212</v>
      </c>
      <c r="D609" s="12" t="s">
        <v>2213</v>
      </c>
      <c r="E609" s="13" t="s">
        <v>28</v>
      </c>
      <c r="F609" s="20">
        <v>49.29</v>
      </c>
      <c r="G609" s="20">
        <v>3.69</v>
      </c>
      <c r="H609" t="s">
        <v>29</v>
      </c>
      <c r="I609" t="s">
        <v>30</v>
      </c>
      <c r="J609" s="21" t="s">
        <v>31</v>
      </c>
      <c r="K609" t="s">
        <v>2241</v>
      </c>
      <c r="L609" s="20">
        <v>66.5411000857528</v>
      </c>
      <c r="M609" s="20">
        <v>52.3076074972437</v>
      </c>
      <c r="N609" s="22">
        <v>0.786094720854237</v>
      </c>
    </row>
    <row r="610" spans="1:14">
      <c r="A610" s="1" t="s">
        <v>2211</v>
      </c>
      <c r="B610" s="13" t="s">
        <v>2120</v>
      </c>
      <c r="C610" t="s">
        <v>2212</v>
      </c>
      <c r="D610" s="12" t="s">
        <v>2213</v>
      </c>
      <c r="E610" s="13" t="s">
        <v>28</v>
      </c>
      <c r="F610" s="20">
        <v>49.29</v>
      </c>
      <c r="G610" s="20">
        <v>3.69</v>
      </c>
      <c r="H610" t="s">
        <v>29</v>
      </c>
      <c r="I610" t="s">
        <v>30</v>
      </c>
      <c r="J610" s="21" t="s">
        <v>31</v>
      </c>
      <c r="K610" t="s">
        <v>2242</v>
      </c>
      <c r="L610" s="20">
        <v>82.1254715833029</v>
      </c>
      <c r="M610" s="20">
        <v>70.7042716319825</v>
      </c>
      <c r="N610" s="22">
        <v>0.86092987070722</v>
      </c>
    </row>
    <row r="611" spans="1:14">
      <c r="A611" s="1" t="s">
        <v>2211</v>
      </c>
      <c r="B611" s="13" t="s">
        <v>2120</v>
      </c>
      <c r="C611" t="s">
        <v>2212</v>
      </c>
      <c r="D611" s="12" t="s">
        <v>2213</v>
      </c>
      <c r="E611" s="13" t="s">
        <v>28</v>
      </c>
      <c r="F611" s="20">
        <v>49.29</v>
      </c>
      <c r="G611" s="20">
        <v>3.69</v>
      </c>
      <c r="H611" t="s">
        <v>29</v>
      </c>
      <c r="I611" t="s">
        <v>30</v>
      </c>
      <c r="J611" s="21" t="s">
        <v>31</v>
      </c>
      <c r="K611" t="s">
        <v>2243</v>
      </c>
      <c r="L611" s="20">
        <v>81.8333881759351</v>
      </c>
      <c r="M611" s="20">
        <v>72.3257650542942</v>
      </c>
      <c r="N611" s="22">
        <v>0.883817310592099</v>
      </c>
    </row>
    <row r="612" spans="1:14">
      <c r="A612" s="1" t="s">
        <v>2211</v>
      </c>
      <c r="B612" s="13" t="s">
        <v>2120</v>
      </c>
      <c r="C612" t="s">
        <v>2212</v>
      </c>
      <c r="D612" s="12" t="s">
        <v>2213</v>
      </c>
      <c r="E612" s="13" t="s">
        <v>28</v>
      </c>
      <c r="F612" s="20">
        <v>49.29</v>
      </c>
      <c r="G612" s="20">
        <v>3.69</v>
      </c>
      <c r="H612" t="s">
        <v>29</v>
      </c>
      <c r="I612" t="s">
        <v>30</v>
      </c>
      <c r="J612" s="21" t="s">
        <v>31</v>
      </c>
      <c r="K612" t="s">
        <v>2244</v>
      </c>
      <c r="L612" s="20">
        <v>77.7114647804303</v>
      </c>
      <c r="M612" s="20">
        <v>62.5596816976127</v>
      </c>
      <c r="N612" s="22">
        <v>0.805025125628141</v>
      </c>
    </row>
    <row r="613" spans="1:14">
      <c r="A613" s="1" t="s">
        <v>2211</v>
      </c>
      <c r="B613" s="13" t="s">
        <v>2120</v>
      </c>
      <c r="C613" t="s">
        <v>2212</v>
      </c>
      <c r="D613" s="12" t="s">
        <v>2213</v>
      </c>
      <c r="E613" s="13" t="s">
        <v>28</v>
      </c>
      <c r="F613" s="20">
        <v>49.29</v>
      </c>
      <c r="G613" s="20">
        <v>3.69</v>
      </c>
      <c r="H613" t="s">
        <v>29</v>
      </c>
      <c r="I613" t="s">
        <v>30</v>
      </c>
      <c r="J613" s="21" t="s">
        <v>31</v>
      </c>
      <c r="K613" t="s">
        <v>2245</v>
      </c>
      <c r="L613" s="20">
        <v>85.6822709163347</v>
      </c>
      <c r="M613" s="20">
        <v>76.3605577689243</v>
      </c>
      <c r="N613" s="22">
        <v>0.891206044754432</v>
      </c>
    </row>
    <row r="614" spans="1:14">
      <c r="A614" s="1" t="s">
        <v>2211</v>
      </c>
      <c r="B614" s="13" t="s">
        <v>2120</v>
      </c>
      <c r="C614" t="s">
        <v>2212</v>
      </c>
      <c r="D614" s="12" t="s">
        <v>2213</v>
      </c>
      <c r="E614" s="13" t="s">
        <v>28</v>
      </c>
      <c r="F614" s="20">
        <v>49.29</v>
      </c>
      <c r="G614" s="20">
        <v>3.69</v>
      </c>
      <c r="H614" t="s">
        <v>29</v>
      </c>
      <c r="I614" t="s">
        <v>30</v>
      </c>
      <c r="J614" s="21" t="s">
        <v>31</v>
      </c>
      <c r="K614" t="s">
        <v>2246</v>
      </c>
      <c r="L614" s="20">
        <v>75.9366925064599</v>
      </c>
      <c r="M614" s="20">
        <v>71.8906976744186</v>
      </c>
      <c r="N614" s="22">
        <v>0.946718843045513</v>
      </c>
    </row>
    <row r="615" spans="1:14">
      <c r="A615" s="1" t="s">
        <v>2211</v>
      </c>
      <c r="B615" s="13" t="s">
        <v>2120</v>
      </c>
      <c r="C615" t="s">
        <v>2212</v>
      </c>
      <c r="D615" s="12" t="s">
        <v>2213</v>
      </c>
      <c r="E615" s="13" t="s">
        <v>28</v>
      </c>
      <c r="F615" s="20">
        <v>49.29</v>
      </c>
      <c r="G615" s="20">
        <v>3.69</v>
      </c>
      <c r="H615" t="s">
        <v>29</v>
      </c>
      <c r="I615" t="s">
        <v>30</v>
      </c>
      <c r="J615" s="21" t="s">
        <v>31</v>
      </c>
      <c r="K615" t="s">
        <v>2247</v>
      </c>
      <c r="L615" s="20">
        <v>77.2408963585434</v>
      </c>
      <c r="M615" s="20">
        <v>67.7983193277311</v>
      </c>
      <c r="N615" s="22">
        <v>0.877751586582049</v>
      </c>
    </row>
    <row r="616" spans="1:14">
      <c r="A616" s="1" t="s">
        <v>2211</v>
      </c>
      <c r="B616" s="13" t="s">
        <v>2120</v>
      </c>
      <c r="C616" t="s">
        <v>2212</v>
      </c>
      <c r="D616" s="12" t="s">
        <v>2213</v>
      </c>
      <c r="E616" s="13" t="s">
        <v>28</v>
      </c>
      <c r="F616" s="20">
        <v>49.29</v>
      </c>
      <c r="G616" s="20">
        <v>3.69</v>
      </c>
      <c r="H616" t="s">
        <v>29</v>
      </c>
      <c r="I616" t="s">
        <v>30</v>
      </c>
      <c r="J616" s="21" t="s">
        <v>31</v>
      </c>
      <c r="K616" t="s">
        <v>2248</v>
      </c>
      <c r="L616" s="20">
        <v>76.8518518518518</v>
      </c>
      <c r="M616" s="20">
        <v>66.3313725490196</v>
      </c>
      <c r="N616" s="22">
        <v>0.863107016300496</v>
      </c>
    </row>
    <row r="617" spans="1:14">
      <c r="A617" s="1" t="s">
        <v>2211</v>
      </c>
      <c r="B617" s="13" t="s">
        <v>2120</v>
      </c>
      <c r="C617" t="s">
        <v>2212</v>
      </c>
      <c r="D617" s="12" t="s">
        <v>2213</v>
      </c>
      <c r="E617" s="13" t="s">
        <v>28</v>
      </c>
      <c r="F617" s="20">
        <v>49.29</v>
      </c>
      <c r="G617" s="20">
        <v>3.69</v>
      </c>
      <c r="H617" t="s">
        <v>29</v>
      </c>
      <c r="I617" t="s">
        <v>30</v>
      </c>
      <c r="J617" s="21" t="s">
        <v>31</v>
      </c>
      <c r="K617" t="s">
        <v>2249</v>
      </c>
      <c r="L617" s="20">
        <v>74.4978028876334</v>
      </c>
      <c r="M617" s="20">
        <v>58.3917137476459</v>
      </c>
      <c r="N617" s="22">
        <v>0.783804508110385</v>
      </c>
    </row>
    <row r="618" spans="1:14">
      <c r="A618" s="1" t="s">
        <v>2211</v>
      </c>
      <c r="B618" s="13" t="s">
        <v>2120</v>
      </c>
      <c r="C618" t="s">
        <v>2212</v>
      </c>
      <c r="D618" s="12" t="s">
        <v>2213</v>
      </c>
      <c r="E618" s="13" t="s">
        <v>28</v>
      </c>
      <c r="F618" s="20">
        <v>49.46</v>
      </c>
      <c r="G618" s="20">
        <v>3.55</v>
      </c>
      <c r="H618" t="s">
        <v>29</v>
      </c>
      <c r="I618" t="s">
        <v>30</v>
      </c>
      <c r="J618" s="21" t="s">
        <v>31</v>
      </c>
      <c r="K618" t="s">
        <v>2250</v>
      </c>
      <c r="L618" s="20">
        <v>70.4739704739705</v>
      </c>
      <c r="M618" s="20">
        <v>68.3398601398601</v>
      </c>
      <c r="N618" s="22">
        <v>0.969717750826902</v>
      </c>
    </row>
    <row r="619" spans="1:14">
      <c r="A619" s="1" t="s">
        <v>2211</v>
      </c>
      <c r="B619" s="13" t="s">
        <v>2120</v>
      </c>
      <c r="C619" t="s">
        <v>2212</v>
      </c>
      <c r="D619" s="12" t="s">
        <v>2213</v>
      </c>
      <c r="E619" s="13" t="s">
        <v>28</v>
      </c>
      <c r="F619" s="20">
        <v>49.46</v>
      </c>
      <c r="G619" s="20">
        <v>3.55</v>
      </c>
      <c r="H619" t="s">
        <v>29</v>
      </c>
      <c r="I619" t="s">
        <v>30</v>
      </c>
      <c r="J619" s="21" t="s">
        <v>31</v>
      </c>
      <c r="K619" t="s">
        <v>2251</v>
      </c>
      <c r="L619" s="20">
        <v>76.2476247624762</v>
      </c>
      <c r="M619" s="20">
        <v>68.7605760576058</v>
      </c>
      <c r="N619" s="22">
        <v>0.901806138509969</v>
      </c>
    </row>
    <row r="620" spans="1:14">
      <c r="A620" s="1" t="s">
        <v>2211</v>
      </c>
      <c r="B620" s="13" t="s">
        <v>2120</v>
      </c>
      <c r="C620" t="s">
        <v>2212</v>
      </c>
      <c r="D620" s="12" t="s">
        <v>2213</v>
      </c>
      <c r="E620" s="13" t="s">
        <v>28</v>
      </c>
      <c r="F620" s="20">
        <v>49.46</v>
      </c>
      <c r="G620" s="20">
        <v>3.55</v>
      </c>
      <c r="H620" t="s">
        <v>29</v>
      </c>
      <c r="I620" t="s">
        <v>30</v>
      </c>
      <c r="J620" s="21" t="s">
        <v>31</v>
      </c>
      <c r="K620" t="s">
        <v>2252</v>
      </c>
      <c r="L620" s="20">
        <v>75.0180592342885</v>
      </c>
      <c r="M620" s="20">
        <v>71.3855044546111</v>
      </c>
      <c r="N620" s="22">
        <v>0.95157759589151</v>
      </c>
    </row>
    <row r="621" spans="1:14">
      <c r="A621" s="1" t="s">
        <v>2211</v>
      </c>
      <c r="B621" s="13" t="s">
        <v>2120</v>
      </c>
      <c r="C621" t="s">
        <v>2212</v>
      </c>
      <c r="D621" s="12" t="s">
        <v>2213</v>
      </c>
      <c r="E621" s="13" t="s">
        <v>28</v>
      </c>
      <c r="F621" s="20">
        <v>49.46</v>
      </c>
      <c r="G621" s="20">
        <v>3.55</v>
      </c>
      <c r="H621" t="s">
        <v>29</v>
      </c>
      <c r="I621" t="s">
        <v>30</v>
      </c>
      <c r="J621" s="21" t="s">
        <v>31</v>
      </c>
      <c r="K621" t="s">
        <v>2253</v>
      </c>
      <c r="L621" s="20">
        <v>63.2327880027267</v>
      </c>
      <c r="M621" s="20">
        <v>60.2263803680982</v>
      </c>
      <c r="N621" s="22">
        <v>0.952454925212236</v>
      </c>
    </row>
    <row r="622" spans="1:14">
      <c r="A622" s="1" t="s">
        <v>2211</v>
      </c>
      <c r="B622" s="13" t="s">
        <v>2120</v>
      </c>
      <c r="C622" t="s">
        <v>2212</v>
      </c>
      <c r="D622" s="12" t="s">
        <v>2213</v>
      </c>
      <c r="E622" s="13" t="s">
        <v>28</v>
      </c>
      <c r="F622" s="20">
        <v>49.46</v>
      </c>
      <c r="G622" s="20">
        <v>3.55</v>
      </c>
      <c r="H622" t="s">
        <v>29</v>
      </c>
      <c r="I622" t="s">
        <v>30</v>
      </c>
      <c r="J622" s="21" t="s">
        <v>31</v>
      </c>
      <c r="K622" t="s">
        <v>2254</v>
      </c>
      <c r="L622" s="20">
        <v>75.2952852986142</v>
      </c>
      <c r="M622" s="20">
        <v>72.1256102973813</v>
      </c>
      <c r="N622" s="22">
        <v>0.957903406718465</v>
      </c>
    </row>
    <row r="623" spans="1:14">
      <c r="A623" s="1" t="s">
        <v>2211</v>
      </c>
      <c r="B623" s="13" t="s">
        <v>2120</v>
      </c>
      <c r="C623" t="s">
        <v>2212</v>
      </c>
      <c r="D623" s="12" t="s">
        <v>2213</v>
      </c>
      <c r="E623" s="13" t="s">
        <v>28</v>
      </c>
      <c r="F623" s="20">
        <v>49.46</v>
      </c>
      <c r="G623" s="20">
        <v>3.55</v>
      </c>
      <c r="H623" t="s">
        <v>29</v>
      </c>
      <c r="I623" t="s">
        <v>30</v>
      </c>
      <c r="J623" s="21" t="s">
        <v>31</v>
      </c>
      <c r="K623" t="s">
        <v>2255</v>
      </c>
      <c r="L623" s="20">
        <v>75.649796680954</v>
      </c>
      <c r="M623" s="20">
        <v>72.0771513353116</v>
      </c>
      <c r="N623" s="22">
        <v>0.952773893620499</v>
      </c>
    </row>
    <row r="624" spans="1:14">
      <c r="A624" s="1" t="s">
        <v>2211</v>
      </c>
      <c r="B624" s="13" t="s">
        <v>2120</v>
      </c>
      <c r="C624" t="s">
        <v>2212</v>
      </c>
      <c r="D624" s="12" t="s">
        <v>2213</v>
      </c>
      <c r="E624" s="13" t="s">
        <v>28</v>
      </c>
      <c r="F624" s="20">
        <v>49.46</v>
      </c>
      <c r="G624" s="20">
        <v>3.55</v>
      </c>
      <c r="H624" t="s">
        <v>29</v>
      </c>
      <c r="I624" t="s">
        <v>30</v>
      </c>
      <c r="J624" s="21" t="s">
        <v>31</v>
      </c>
      <c r="K624" t="s">
        <v>2256</v>
      </c>
      <c r="L624" s="20">
        <v>61.8894568360182</v>
      </c>
      <c r="M624" s="20">
        <v>55.9804832713755</v>
      </c>
      <c r="N624" s="22">
        <v>0.904523744968403</v>
      </c>
    </row>
    <row r="625" spans="1:14">
      <c r="A625" s="1" t="s">
        <v>2211</v>
      </c>
      <c r="B625" s="13" t="s">
        <v>2120</v>
      </c>
      <c r="C625" t="s">
        <v>2212</v>
      </c>
      <c r="D625" s="12" t="s">
        <v>2213</v>
      </c>
      <c r="E625" s="13" t="s">
        <v>28</v>
      </c>
      <c r="F625" s="20">
        <v>49.46</v>
      </c>
      <c r="G625" s="20">
        <v>3.55</v>
      </c>
      <c r="H625" t="s">
        <v>29</v>
      </c>
      <c r="I625" t="s">
        <v>30</v>
      </c>
      <c r="J625" s="21" t="s">
        <v>31</v>
      </c>
      <c r="K625" t="s">
        <v>2257</v>
      </c>
      <c r="L625" s="20">
        <v>80.7868362725258</v>
      </c>
      <c r="M625" s="20">
        <v>74.9436253252385</v>
      </c>
      <c r="N625" s="22">
        <v>0.927671249217189</v>
      </c>
    </row>
    <row r="626" spans="1:14">
      <c r="A626" s="1" t="s">
        <v>2211</v>
      </c>
      <c r="B626" s="13" t="s">
        <v>2120</v>
      </c>
      <c r="C626" t="s">
        <v>2212</v>
      </c>
      <c r="D626" s="12" t="s">
        <v>2213</v>
      </c>
      <c r="E626" s="13" t="s">
        <v>28</v>
      </c>
      <c r="F626" s="20">
        <v>49.46</v>
      </c>
      <c r="G626" s="20">
        <v>3.55</v>
      </c>
      <c r="H626" t="s">
        <v>29</v>
      </c>
      <c r="I626" t="s">
        <v>30</v>
      </c>
      <c r="J626" s="21" t="s">
        <v>31</v>
      </c>
      <c r="K626" t="s">
        <v>2258</v>
      </c>
      <c r="L626" s="20">
        <v>78.0717673248161</v>
      </c>
      <c r="M626" s="20">
        <v>71.3249128919861</v>
      </c>
      <c r="N626" s="22">
        <v>0.913581379492027</v>
      </c>
    </row>
    <row r="627" spans="1:14">
      <c r="A627" s="1" t="s">
        <v>2211</v>
      </c>
      <c r="B627" s="13" t="s">
        <v>2120</v>
      </c>
      <c r="C627" t="s">
        <v>2212</v>
      </c>
      <c r="D627" s="12" t="s">
        <v>2213</v>
      </c>
      <c r="E627" s="13" t="s">
        <v>28</v>
      </c>
      <c r="F627" s="20">
        <v>49.46</v>
      </c>
      <c r="G627" s="20">
        <v>3.55</v>
      </c>
      <c r="H627" t="s">
        <v>29</v>
      </c>
      <c r="I627" t="s">
        <v>30</v>
      </c>
      <c r="J627" s="21" t="s">
        <v>31</v>
      </c>
      <c r="K627" t="s">
        <v>2259</v>
      </c>
      <c r="L627" s="20">
        <v>73.1240981240981</v>
      </c>
      <c r="M627" s="20">
        <v>67.7402597402597</v>
      </c>
      <c r="N627" s="22">
        <v>0.926373951652689</v>
      </c>
    </row>
    <row r="628" spans="1:14">
      <c r="A628" s="1" t="s">
        <v>2211</v>
      </c>
      <c r="B628" s="13" t="s">
        <v>2120</v>
      </c>
      <c r="C628" t="s">
        <v>2212</v>
      </c>
      <c r="D628" s="12" t="s">
        <v>2213</v>
      </c>
      <c r="E628" s="13" t="s">
        <v>28</v>
      </c>
      <c r="F628" s="20">
        <v>49.46</v>
      </c>
      <c r="G628" s="20">
        <v>3.55</v>
      </c>
      <c r="H628" t="s">
        <v>29</v>
      </c>
      <c r="I628" t="s">
        <v>30</v>
      </c>
      <c r="J628" s="21" t="s">
        <v>31</v>
      </c>
      <c r="K628" t="s">
        <v>2260</v>
      </c>
      <c r="L628" s="20">
        <v>73.7885574472742</v>
      </c>
      <c r="M628" s="20">
        <v>72.2088082172506</v>
      </c>
      <c r="N628" s="22">
        <v>0.978590864428371</v>
      </c>
    </row>
    <row r="629" spans="1:14">
      <c r="A629" s="1" t="s">
        <v>2211</v>
      </c>
      <c r="B629" s="13" t="s">
        <v>2120</v>
      </c>
      <c r="C629" t="s">
        <v>2212</v>
      </c>
      <c r="D629" s="12" t="s">
        <v>2213</v>
      </c>
      <c r="E629" s="13" t="s">
        <v>28</v>
      </c>
      <c r="F629" s="20">
        <v>49.46</v>
      </c>
      <c r="G629" s="20">
        <v>3.55</v>
      </c>
      <c r="H629" t="s">
        <v>29</v>
      </c>
      <c r="I629" t="s">
        <v>30</v>
      </c>
      <c r="J629" s="21" t="s">
        <v>31</v>
      </c>
      <c r="K629" t="s">
        <v>2261</v>
      </c>
      <c r="L629" s="20">
        <v>75.4238816738817</v>
      </c>
      <c r="M629" s="20">
        <v>73.6999072356215</v>
      </c>
      <c r="N629" s="22">
        <v>0.977142857142857</v>
      </c>
    </row>
    <row r="630" spans="1:14">
      <c r="A630" s="1" t="s">
        <v>2211</v>
      </c>
      <c r="B630" s="13" t="s">
        <v>2120</v>
      </c>
      <c r="C630" t="s">
        <v>2212</v>
      </c>
      <c r="D630" s="12" t="s">
        <v>2213</v>
      </c>
      <c r="E630" s="13" t="s">
        <v>28</v>
      </c>
      <c r="F630" s="20">
        <v>49.46</v>
      </c>
      <c r="G630" s="20">
        <v>3.55</v>
      </c>
      <c r="H630" t="s">
        <v>29</v>
      </c>
      <c r="I630" t="s">
        <v>30</v>
      </c>
      <c r="J630" s="21" t="s">
        <v>31</v>
      </c>
      <c r="K630" t="s">
        <v>2262</v>
      </c>
      <c r="L630" s="20">
        <v>76.1466956504477</v>
      </c>
      <c r="M630" s="20">
        <v>73.802930141147</v>
      </c>
      <c r="N630" s="22">
        <v>0.969220391124262</v>
      </c>
    </row>
    <row r="631" spans="1:14">
      <c r="A631" s="1" t="s">
        <v>2211</v>
      </c>
      <c r="B631" s="13" t="s">
        <v>2120</v>
      </c>
      <c r="C631" t="s">
        <v>2212</v>
      </c>
      <c r="D631" s="12" t="s">
        <v>2213</v>
      </c>
      <c r="E631" s="13" t="s">
        <v>28</v>
      </c>
      <c r="F631" s="20">
        <v>49.46</v>
      </c>
      <c r="G631" s="20">
        <v>3.55</v>
      </c>
      <c r="H631" t="s">
        <v>29</v>
      </c>
      <c r="I631" t="s">
        <v>30</v>
      </c>
      <c r="J631" s="21" t="s">
        <v>31</v>
      </c>
      <c r="K631" t="s">
        <v>2263</v>
      </c>
      <c r="L631" s="20">
        <v>76.6865079365079</v>
      </c>
      <c r="M631" s="20">
        <v>66.3406593406593</v>
      </c>
      <c r="N631" s="22">
        <v>0.865089063588417</v>
      </c>
    </row>
    <row r="632" spans="1:14">
      <c r="A632" s="1" t="s">
        <v>2211</v>
      </c>
      <c r="B632" s="13" t="s">
        <v>2120</v>
      </c>
      <c r="C632" t="s">
        <v>2212</v>
      </c>
      <c r="D632" s="12" t="s">
        <v>2213</v>
      </c>
      <c r="E632" s="13" t="s">
        <v>28</v>
      </c>
      <c r="F632" s="20">
        <v>49.46</v>
      </c>
      <c r="G632" s="20">
        <v>3.55</v>
      </c>
      <c r="H632" t="s">
        <v>29</v>
      </c>
      <c r="I632" t="s">
        <v>30</v>
      </c>
      <c r="J632" s="21" t="s">
        <v>31</v>
      </c>
      <c r="K632" t="s">
        <v>2264</v>
      </c>
      <c r="L632" s="20">
        <v>74.7892924976258</v>
      </c>
      <c r="M632" s="20">
        <v>71.3794871794872</v>
      </c>
      <c r="N632" s="22">
        <v>0.954407840958692</v>
      </c>
    </row>
    <row r="633" spans="1:14">
      <c r="A633" s="1" t="s">
        <v>2211</v>
      </c>
      <c r="B633" s="13" t="s">
        <v>2120</v>
      </c>
      <c r="C633" t="s">
        <v>2212</v>
      </c>
      <c r="D633" s="12" t="s">
        <v>2213</v>
      </c>
      <c r="E633" s="13" t="s">
        <v>28</v>
      </c>
      <c r="F633" s="20">
        <v>49.46</v>
      </c>
      <c r="G633" s="20">
        <v>3.55</v>
      </c>
      <c r="H633" t="s">
        <v>29</v>
      </c>
      <c r="I633" t="s">
        <v>30</v>
      </c>
      <c r="J633" s="21" t="s">
        <v>31</v>
      </c>
      <c r="K633" t="s">
        <v>2265</v>
      </c>
      <c r="L633" s="20">
        <v>79.2755740057401</v>
      </c>
      <c r="M633" s="20">
        <v>75.2481549815498</v>
      </c>
      <c r="N633" s="22">
        <v>0.949197226577021</v>
      </c>
    </row>
    <row r="634" spans="1:14">
      <c r="A634" s="1" t="s">
        <v>2211</v>
      </c>
      <c r="B634" s="13" t="s">
        <v>2120</v>
      </c>
      <c r="C634" t="s">
        <v>2212</v>
      </c>
      <c r="D634" s="12" t="s">
        <v>2213</v>
      </c>
      <c r="E634" s="13" t="s">
        <v>28</v>
      </c>
      <c r="F634" s="20">
        <v>49.46</v>
      </c>
      <c r="G634" s="20">
        <v>3.55</v>
      </c>
      <c r="H634" t="s">
        <v>29</v>
      </c>
      <c r="I634" t="s">
        <v>30</v>
      </c>
      <c r="J634" s="21" t="s">
        <v>31</v>
      </c>
      <c r="K634" t="s">
        <v>2266</v>
      </c>
      <c r="L634" s="20">
        <v>75.8413171848638</v>
      </c>
      <c r="M634" s="20">
        <v>75.08568329718</v>
      </c>
      <c r="N634" s="22">
        <v>0.990036646042923</v>
      </c>
    </row>
    <row r="635" spans="1:14">
      <c r="A635" s="1" t="s">
        <v>2211</v>
      </c>
      <c r="B635" s="13" t="s">
        <v>2120</v>
      </c>
      <c r="C635" t="s">
        <v>2212</v>
      </c>
      <c r="D635" s="12" t="s">
        <v>2213</v>
      </c>
      <c r="E635" s="13" t="s">
        <v>28</v>
      </c>
      <c r="F635" s="20">
        <v>49.46</v>
      </c>
      <c r="G635" s="20">
        <v>3.55</v>
      </c>
      <c r="H635" t="s">
        <v>29</v>
      </c>
      <c r="I635" t="s">
        <v>30</v>
      </c>
      <c r="J635" s="21" t="s">
        <v>31</v>
      </c>
      <c r="K635" t="s">
        <v>2267</v>
      </c>
      <c r="L635" s="20">
        <v>77.2617851461107</v>
      </c>
      <c r="M635" s="20">
        <v>71.3067068575735</v>
      </c>
      <c r="N635" s="22">
        <v>0.922923366612932</v>
      </c>
    </row>
    <row r="636" spans="1:14">
      <c r="A636" s="1" t="s">
        <v>2211</v>
      </c>
      <c r="B636" s="13" t="s">
        <v>2120</v>
      </c>
      <c r="C636" t="s">
        <v>2212</v>
      </c>
      <c r="D636" s="12" t="s">
        <v>2213</v>
      </c>
      <c r="E636" s="13" t="s">
        <v>28</v>
      </c>
      <c r="F636" s="20">
        <v>49.46</v>
      </c>
      <c r="G636" s="20">
        <v>3.55</v>
      </c>
      <c r="H636" t="s">
        <v>29</v>
      </c>
      <c r="I636" t="s">
        <v>30</v>
      </c>
      <c r="J636" s="21" t="s">
        <v>31</v>
      </c>
      <c r="K636" t="s">
        <v>2268</v>
      </c>
      <c r="L636" s="20">
        <v>69.9378980261857</v>
      </c>
      <c r="M636" s="20">
        <v>67.9918120327519</v>
      </c>
      <c r="N636" s="22">
        <v>0.972174085176178</v>
      </c>
    </row>
    <row r="637" spans="1:14">
      <c r="A637" s="1" t="s">
        <v>2211</v>
      </c>
      <c r="B637" s="13" t="s">
        <v>2120</v>
      </c>
      <c r="C637" t="s">
        <v>2212</v>
      </c>
      <c r="D637" s="12" t="s">
        <v>2213</v>
      </c>
      <c r="E637" s="13" t="s">
        <v>28</v>
      </c>
      <c r="F637" s="20">
        <v>49.46</v>
      </c>
      <c r="G637" s="20">
        <v>3.55</v>
      </c>
      <c r="H637" t="s">
        <v>29</v>
      </c>
      <c r="I637" t="s">
        <v>30</v>
      </c>
      <c r="J637" s="21" t="s">
        <v>31</v>
      </c>
      <c r="K637" t="s">
        <v>2269</v>
      </c>
      <c r="L637" s="20">
        <v>76.9533788174139</v>
      </c>
      <c r="M637" s="20">
        <v>73.5277777777778</v>
      </c>
      <c r="N637" s="22">
        <v>0.955484722148926</v>
      </c>
    </row>
    <row r="638" spans="1:14">
      <c r="A638" s="1" t="s">
        <v>2211</v>
      </c>
      <c r="B638" s="13" t="s">
        <v>2120</v>
      </c>
      <c r="C638" t="s">
        <v>2212</v>
      </c>
      <c r="D638" s="12" t="s">
        <v>2213</v>
      </c>
      <c r="E638" s="13" t="s">
        <v>28</v>
      </c>
      <c r="F638" s="20">
        <v>49.46</v>
      </c>
      <c r="G638" s="20">
        <v>3.55</v>
      </c>
      <c r="H638" t="s">
        <v>29</v>
      </c>
      <c r="I638" t="s">
        <v>30</v>
      </c>
      <c r="J638" s="21" t="s">
        <v>31</v>
      </c>
      <c r="K638" t="s">
        <v>2270</v>
      </c>
      <c r="L638" s="20">
        <v>71.7544617156016</v>
      </c>
      <c r="M638" s="20">
        <v>69.2669757294791</v>
      </c>
      <c r="N638" s="22">
        <v>0.965333361485149</v>
      </c>
    </row>
    <row r="639" spans="1:14">
      <c r="A639" s="1" t="s">
        <v>2211</v>
      </c>
      <c r="B639" s="13" t="s">
        <v>2120</v>
      </c>
      <c r="C639" t="s">
        <v>2212</v>
      </c>
      <c r="D639" s="12" t="s">
        <v>2213</v>
      </c>
      <c r="E639" s="13" t="s">
        <v>28</v>
      </c>
      <c r="F639" s="20">
        <v>49.46</v>
      </c>
      <c r="G639" s="20">
        <v>3.55</v>
      </c>
      <c r="H639" t="s">
        <v>29</v>
      </c>
      <c r="I639" t="s">
        <v>30</v>
      </c>
      <c r="J639" s="21" t="s">
        <v>31</v>
      </c>
      <c r="K639" t="s">
        <v>2271</v>
      </c>
      <c r="L639" s="20">
        <v>71.8597374847375</v>
      </c>
      <c r="M639" s="20">
        <v>68.5673076923077</v>
      </c>
      <c r="N639" s="22">
        <v>0.954182551903574</v>
      </c>
    </row>
    <row r="640" spans="1:14">
      <c r="A640" s="1" t="s">
        <v>2211</v>
      </c>
      <c r="B640" s="13" t="s">
        <v>2120</v>
      </c>
      <c r="C640" t="s">
        <v>2212</v>
      </c>
      <c r="D640" s="12" t="s">
        <v>2213</v>
      </c>
      <c r="E640" s="13" t="s">
        <v>28</v>
      </c>
      <c r="F640" s="20">
        <v>49.46</v>
      </c>
      <c r="G640" s="20">
        <v>3.55</v>
      </c>
      <c r="H640" t="s">
        <v>29</v>
      </c>
      <c r="I640" t="s">
        <v>30</v>
      </c>
      <c r="J640" s="21" t="s">
        <v>31</v>
      </c>
      <c r="K640" t="s">
        <v>2272</v>
      </c>
      <c r="L640" s="20">
        <v>78.3236069518032</v>
      </c>
      <c r="M640" s="20">
        <v>75.708131766874</v>
      </c>
      <c r="N640" s="22">
        <v>0.966606808767902</v>
      </c>
    </row>
    <row r="641" spans="1:14">
      <c r="A641" s="1" t="s">
        <v>2211</v>
      </c>
      <c r="B641" s="13" t="s">
        <v>2120</v>
      </c>
      <c r="C641" t="s">
        <v>2212</v>
      </c>
      <c r="D641" s="12" t="s">
        <v>2213</v>
      </c>
      <c r="E641" s="13" t="s">
        <v>28</v>
      </c>
      <c r="F641" s="20">
        <v>49.46</v>
      </c>
      <c r="G641" s="20">
        <v>3.55</v>
      </c>
      <c r="H641" t="s">
        <v>29</v>
      </c>
      <c r="I641" t="s">
        <v>30</v>
      </c>
      <c r="J641" s="21" t="s">
        <v>31</v>
      </c>
      <c r="K641" t="s">
        <v>2273</v>
      </c>
      <c r="L641" s="20">
        <v>75.4868964279304</v>
      </c>
      <c r="M641" s="20">
        <v>46.8739903069467</v>
      </c>
      <c r="N641" s="22">
        <v>0.620955325030467</v>
      </c>
    </row>
    <row r="642" spans="1:14">
      <c r="A642" s="1" t="s">
        <v>2211</v>
      </c>
      <c r="B642" s="13" t="s">
        <v>2120</v>
      </c>
      <c r="C642" t="s">
        <v>2212</v>
      </c>
      <c r="D642" s="12" t="s">
        <v>2213</v>
      </c>
      <c r="E642" s="13" t="s">
        <v>28</v>
      </c>
      <c r="F642" s="20">
        <v>49.46</v>
      </c>
      <c r="G642" s="20">
        <v>3.55</v>
      </c>
      <c r="H642" t="s">
        <v>29</v>
      </c>
      <c r="I642" t="s">
        <v>30</v>
      </c>
      <c r="J642" s="21" t="s">
        <v>31</v>
      </c>
      <c r="K642" t="s">
        <v>2274</v>
      </c>
      <c r="L642" s="20">
        <v>77.3923992673993</v>
      </c>
      <c r="M642" s="20">
        <v>73.5096153846154</v>
      </c>
      <c r="N642" s="22">
        <v>0.949829906818518</v>
      </c>
    </row>
    <row r="643" spans="1:14">
      <c r="A643" s="1" t="s">
        <v>2211</v>
      </c>
      <c r="B643" s="13" t="s">
        <v>2120</v>
      </c>
      <c r="C643" t="s">
        <v>2212</v>
      </c>
      <c r="D643" s="12" t="s">
        <v>2213</v>
      </c>
      <c r="E643" s="13" t="s">
        <v>28</v>
      </c>
      <c r="F643" s="20">
        <v>49.46</v>
      </c>
      <c r="G643" s="20">
        <v>3.55</v>
      </c>
      <c r="H643" t="s">
        <v>29</v>
      </c>
      <c r="I643" t="s">
        <v>30</v>
      </c>
      <c r="J643" s="21" t="s">
        <v>31</v>
      </c>
      <c r="K643" t="s">
        <v>2275</v>
      </c>
      <c r="L643" s="20">
        <v>76.210273466371</v>
      </c>
      <c r="M643" s="20">
        <v>72.1241685144124</v>
      </c>
      <c r="N643" s="22">
        <v>0.946383804097466</v>
      </c>
    </row>
    <row r="644" spans="1:14">
      <c r="A644" s="1" t="s">
        <v>2211</v>
      </c>
      <c r="B644" s="13" t="s">
        <v>2120</v>
      </c>
      <c r="C644" t="s">
        <v>2212</v>
      </c>
      <c r="D644" s="12" t="s">
        <v>2213</v>
      </c>
      <c r="E644" s="13" t="s">
        <v>28</v>
      </c>
      <c r="F644" s="20">
        <v>49.46</v>
      </c>
      <c r="G644" s="20">
        <v>3.55</v>
      </c>
      <c r="H644" t="s">
        <v>29</v>
      </c>
      <c r="I644" t="s">
        <v>30</v>
      </c>
      <c r="J644" s="21" t="s">
        <v>31</v>
      </c>
      <c r="K644" t="s">
        <v>2276</v>
      </c>
      <c r="L644" s="20">
        <v>75.4323899371069</v>
      </c>
      <c r="M644" s="20">
        <v>68.6179245283019</v>
      </c>
      <c r="N644" s="22">
        <v>0.909661281917665</v>
      </c>
    </row>
    <row r="645" spans="1:14">
      <c r="A645" s="1" t="s">
        <v>2211</v>
      </c>
      <c r="B645" s="13" t="s">
        <v>2120</v>
      </c>
      <c r="C645" t="s">
        <v>2212</v>
      </c>
      <c r="D645" s="12" t="s">
        <v>2213</v>
      </c>
      <c r="E645" s="13" t="s">
        <v>28</v>
      </c>
      <c r="F645" s="20">
        <v>49.46</v>
      </c>
      <c r="G645" s="20">
        <v>3.55</v>
      </c>
      <c r="H645" t="s">
        <v>29</v>
      </c>
      <c r="I645" t="s">
        <v>30</v>
      </c>
      <c r="J645" s="21" t="s">
        <v>31</v>
      </c>
      <c r="K645" t="s">
        <v>2277</v>
      </c>
      <c r="L645" s="20">
        <v>78.3124189937551</v>
      </c>
      <c r="M645" s="20">
        <v>75.525980911983</v>
      </c>
      <c r="N645" s="22">
        <v>0.964418950179609</v>
      </c>
    </row>
    <row r="646" spans="1:14">
      <c r="A646" s="1" t="s">
        <v>2211</v>
      </c>
      <c r="B646" s="13" t="s">
        <v>2120</v>
      </c>
      <c r="C646" t="s">
        <v>2212</v>
      </c>
      <c r="D646" s="12" t="s">
        <v>2213</v>
      </c>
      <c r="E646" s="13" t="s">
        <v>28</v>
      </c>
      <c r="F646" s="20">
        <v>49.46</v>
      </c>
      <c r="G646" s="20">
        <v>3.55</v>
      </c>
      <c r="H646" t="s">
        <v>29</v>
      </c>
      <c r="I646" t="s">
        <v>30</v>
      </c>
      <c r="J646" s="21" t="s">
        <v>31</v>
      </c>
      <c r="K646" t="s">
        <v>2278</v>
      </c>
      <c r="L646" s="20">
        <v>77.8722362160649</v>
      </c>
      <c r="M646" s="20">
        <v>74.4256926952141</v>
      </c>
      <c r="N646" s="22">
        <v>0.955741048564626</v>
      </c>
    </row>
    <row r="647" spans="1:14">
      <c r="A647" s="1" t="s">
        <v>2211</v>
      </c>
      <c r="B647" s="13" t="s">
        <v>2120</v>
      </c>
      <c r="C647" t="s">
        <v>2212</v>
      </c>
      <c r="D647" s="12" t="s">
        <v>2213</v>
      </c>
      <c r="E647" s="13" t="s">
        <v>28</v>
      </c>
      <c r="F647" s="20">
        <v>49.46</v>
      </c>
      <c r="G647" s="20">
        <v>3.55</v>
      </c>
      <c r="H647" t="s">
        <v>29</v>
      </c>
      <c r="I647" t="s">
        <v>30</v>
      </c>
      <c r="J647" s="21" t="s">
        <v>31</v>
      </c>
      <c r="K647" t="s">
        <v>2279</v>
      </c>
      <c r="L647" s="20">
        <v>82.7252625760088</v>
      </c>
      <c r="M647" s="20">
        <v>81.3718905472637</v>
      </c>
      <c r="N647" s="22">
        <v>0.983640160374206</v>
      </c>
    </row>
    <row r="648" spans="1:14">
      <c r="A648" s="1" t="s">
        <v>2211</v>
      </c>
      <c r="B648" s="13" t="s">
        <v>2120</v>
      </c>
      <c r="C648" t="s">
        <v>2212</v>
      </c>
      <c r="D648" s="12" t="s">
        <v>2213</v>
      </c>
      <c r="E648" s="13" t="s">
        <v>28</v>
      </c>
      <c r="F648" s="20">
        <v>49.46</v>
      </c>
      <c r="G648" s="20">
        <v>3.55</v>
      </c>
      <c r="H648" t="s">
        <v>29</v>
      </c>
      <c r="I648" t="s">
        <v>30</v>
      </c>
      <c r="J648" s="21" t="s">
        <v>31</v>
      </c>
      <c r="K648" t="s">
        <v>2280</v>
      </c>
      <c r="L648" s="20">
        <v>80.5555555555556</v>
      </c>
      <c r="M648" s="20">
        <v>76.9953846153846</v>
      </c>
      <c r="N648" s="22">
        <v>0.955804774535809</v>
      </c>
    </row>
    <row r="649" spans="1:14">
      <c r="A649" s="1" t="s">
        <v>2211</v>
      </c>
      <c r="B649" s="13" t="s">
        <v>2120</v>
      </c>
      <c r="C649" t="s">
        <v>2212</v>
      </c>
      <c r="D649" s="12" t="s">
        <v>2213</v>
      </c>
      <c r="E649" s="13" t="s">
        <v>28</v>
      </c>
      <c r="F649" s="20">
        <v>49.46</v>
      </c>
      <c r="G649" s="20">
        <v>3.55</v>
      </c>
      <c r="H649" t="s">
        <v>29</v>
      </c>
      <c r="I649" t="s">
        <v>30</v>
      </c>
      <c r="J649" s="21" t="s">
        <v>31</v>
      </c>
      <c r="K649" t="s">
        <v>2281</v>
      </c>
      <c r="L649" s="20">
        <v>77.3218650122203</v>
      </c>
      <c r="M649" s="20">
        <v>73.9441624365482</v>
      </c>
      <c r="N649" s="22">
        <v>0.956316333353596</v>
      </c>
    </row>
    <row r="650" spans="1:14">
      <c r="A650" s="1" t="s">
        <v>2211</v>
      </c>
      <c r="B650" s="13" t="s">
        <v>2120</v>
      </c>
      <c r="C650" t="s">
        <v>2212</v>
      </c>
      <c r="D650" s="12" t="s">
        <v>2213</v>
      </c>
      <c r="E650" s="13" t="s">
        <v>28</v>
      </c>
      <c r="F650" s="20">
        <v>49.46</v>
      </c>
      <c r="G650" s="20">
        <v>3.55</v>
      </c>
      <c r="H650" t="s">
        <v>29</v>
      </c>
      <c r="I650" t="s">
        <v>30</v>
      </c>
      <c r="J650" s="21" t="s">
        <v>31</v>
      </c>
      <c r="K650" t="s">
        <v>2282</v>
      </c>
      <c r="L650" s="20">
        <v>78.7603427895981</v>
      </c>
      <c r="M650" s="20">
        <v>74.1981382978723</v>
      </c>
      <c r="N650" s="22">
        <v>0.942074852265266</v>
      </c>
    </row>
    <row r="651" spans="1:14">
      <c r="A651" s="1" t="s">
        <v>2211</v>
      </c>
      <c r="B651" s="13" t="s">
        <v>2120</v>
      </c>
      <c r="C651" t="s">
        <v>2212</v>
      </c>
      <c r="D651" s="12" t="s">
        <v>2213</v>
      </c>
      <c r="E651" s="13" t="s">
        <v>28</v>
      </c>
      <c r="F651" s="20">
        <v>49.46</v>
      </c>
      <c r="G651" s="20">
        <v>3.55</v>
      </c>
      <c r="H651" t="s">
        <v>29</v>
      </c>
      <c r="I651" t="s">
        <v>30</v>
      </c>
      <c r="J651" s="21" t="s">
        <v>31</v>
      </c>
      <c r="K651" t="s">
        <v>2283</v>
      </c>
      <c r="L651" s="20">
        <v>76.0919378974934</v>
      </c>
      <c r="M651" s="20">
        <v>74.7053872053872</v>
      </c>
      <c r="N651" s="22">
        <v>0.981777955320652</v>
      </c>
    </row>
    <row r="652" spans="1:14">
      <c r="A652" s="1" t="s">
        <v>2211</v>
      </c>
      <c r="B652" s="13" t="s">
        <v>2120</v>
      </c>
      <c r="C652" t="s">
        <v>2212</v>
      </c>
      <c r="D652" s="12" t="s">
        <v>2213</v>
      </c>
      <c r="E652" s="13" t="s">
        <v>28</v>
      </c>
      <c r="F652" s="20">
        <v>49.46</v>
      </c>
      <c r="G652" s="20">
        <v>3.55</v>
      </c>
      <c r="H652" t="s">
        <v>29</v>
      </c>
      <c r="I652" t="s">
        <v>30</v>
      </c>
      <c r="J652" s="21" t="s">
        <v>31</v>
      </c>
      <c r="K652" t="s">
        <v>2284</v>
      </c>
      <c r="L652" s="20">
        <v>79.0271799776821</v>
      </c>
      <c r="M652" s="20">
        <v>76.0616929698709</v>
      </c>
      <c r="N652" s="22">
        <v>0.962475100229456</v>
      </c>
    </row>
    <row r="653" spans="1:14">
      <c r="A653" s="1" t="s">
        <v>2211</v>
      </c>
      <c r="B653" s="13" t="s">
        <v>2120</v>
      </c>
      <c r="C653" t="s">
        <v>2212</v>
      </c>
      <c r="D653" s="12" t="s">
        <v>2213</v>
      </c>
      <c r="E653" s="13" t="s">
        <v>28</v>
      </c>
      <c r="F653" s="20">
        <v>49.46</v>
      </c>
      <c r="G653" s="20">
        <v>3.55</v>
      </c>
      <c r="H653" t="s">
        <v>29</v>
      </c>
      <c r="I653" t="s">
        <v>30</v>
      </c>
      <c r="J653" s="21" t="s">
        <v>31</v>
      </c>
      <c r="K653" t="s">
        <v>2285</v>
      </c>
      <c r="L653" s="20">
        <v>78.4177559912854</v>
      </c>
      <c r="M653" s="20">
        <v>70.9098039215686</v>
      </c>
      <c r="N653" s="22">
        <v>0.904256989060601</v>
      </c>
    </row>
    <row r="654" spans="1:14">
      <c r="A654" s="1" t="s">
        <v>2211</v>
      </c>
      <c r="B654" s="13" t="s">
        <v>2120</v>
      </c>
      <c r="C654" t="s">
        <v>2212</v>
      </c>
      <c r="D654" s="12" t="s">
        <v>2213</v>
      </c>
      <c r="E654" s="13" t="s">
        <v>28</v>
      </c>
      <c r="F654" s="20">
        <v>49.46</v>
      </c>
      <c r="G654" s="20">
        <v>3.55</v>
      </c>
      <c r="H654" t="s">
        <v>29</v>
      </c>
      <c r="I654" t="s">
        <v>30</v>
      </c>
      <c r="J654" s="21" t="s">
        <v>31</v>
      </c>
      <c r="K654" t="s">
        <v>2286</v>
      </c>
      <c r="L654" s="20">
        <v>80.5233182892757</v>
      </c>
      <c r="M654" s="20">
        <v>78.4390715667311</v>
      </c>
      <c r="N654" s="22">
        <v>0.974116234069527</v>
      </c>
    </row>
    <row r="655" spans="1:14">
      <c r="A655" s="1" t="s">
        <v>2211</v>
      </c>
      <c r="B655" s="13" t="s">
        <v>2120</v>
      </c>
      <c r="C655" t="s">
        <v>2212</v>
      </c>
      <c r="D655" s="12" t="s">
        <v>2213</v>
      </c>
      <c r="E655" s="13" t="s">
        <v>28</v>
      </c>
      <c r="F655" s="20">
        <v>49.46</v>
      </c>
      <c r="G655" s="20">
        <v>3.55</v>
      </c>
      <c r="H655" t="s">
        <v>29</v>
      </c>
      <c r="I655" t="s">
        <v>30</v>
      </c>
      <c r="J655" s="21" t="s">
        <v>31</v>
      </c>
      <c r="K655" t="s">
        <v>2287</v>
      </c>
      <c r="L655" s="20">
        <v>72.44563598451</v>
      </c>
      <c r="M655" s="20">
        <v>66.2922252010724</v>
      </c>
      <c r="N655" s="22">
        <v>0.915061677631579</v>
      </c>
    </row>
    <row r="656" spans="1:14">
      <c r="A656" s="1" t="s">
        <v>2211</v>
      </c>
      <c r="B656" s="13" t="s">
        <v>2120</v>
      </c>
      <c r="C656" t="s">
        <v>2212</v>
      </c>
      <c r="D656" s="12" t="s">
        <v>2213</v>
      </c>
      <c r="E656" s="13" t="s">
        <v>28</v>
      </c>
      <c r="F656" s="20">
        <v>49.46</v>
      </c>
      <c r="G656" s="20">
        <v>3.55</v>
      </c>
      <c r="H656" t="s">
        <v>29</v>
      </c>
      <c r="I656" t="s">
        <v>30</v>
      </c>
      <c r="J656" s="21" t="s">
        <v>31</v>
      </c>
      <c r="K656" t="s">
        <v>2288</v>
      </c>
      <c r="L656" s="20">
        <v>79.6601193914885</v>
      </c>
      <c r="M656" s="20">
        <v>75.4332755632582</v>
      </c>
      <c r="N656" s="22">
        <v>0.946939022179247</v>
      </c>
    </row>
    <row r="657" spans="1:14">
      <c r="A657" s="1" t="s">
        <v>2211</v>
      </c>
      <c r="B657" s="13" t="s">
        <v>2120</v>
      </c>
      <c r="C657" t="s">
        <v>2212</v>
      </c>
      <c r="D657" s="12" t="s">
        <v>2213</v>
      </c>
      <c r="E657" s="13" t="s">
        <v>28</v>
      </c>
      <c r="F657" s="20">
        <v>49.46</v>
      </c>
      <c r="G657" s="20">
        <v>3.55</v>
      </c>
      <c r="H657" t="s">
        <v>29</v>
      </c>
      <c r="I657" t="s">
        <v>30</v>
      </c>
      <c r="J657" s="21" t="s">
        <v>31</v>
      </c>
      <c r="K657" t="s">
        <v>2289</v>
      </c>
      <c r="L657" s="20">
        <v>74.028000713394</v>
      </c>
      <c r="M657" s="20">
        <v>67.131621187801</v>
      </c>
      <c r="N657" s="22">
        <v>0.906840932361621</v>
      </c>
    </row>
    <row r="658" spans="1:14">
      <c r="A658" s="1" t="s">
        <v>2211</v>
      </c>
      <c r="B658" s="13" t="s">
        <v>2120</v>
      </c>
      <c r="C658" t="s">
        <v>2212</v>
      </c>
      <c r="D658" s="12" t="s">
        <v>2213</v>
      </c>
      <c r="E658" s="13" t="s">
        <v>28</v>
      </c>
      <c r="F658" s="20">
        <v>49.46</v>
      </c>
      <c r="G658" s="20">
        <v>3.55</v>
      </c>
      <c r="H658" t="s">
        <v>29</v>
      </c>
      <c r="I658" t="s">
        <v>30</v>
      </c>
      <c r="J658" s="21" t="s">
        <v>31</v>
      </c>
      <c r="K658" t="s">
        <v>2290</v>
      </c>
      <c r="L658" s="20">
        <v>78.9972899728997</v>
      </c>
      <c r="M658" s="20">
        <v>74.2016260162602</v>
      </c>
      <c r="N658" s="22">
        <v>0.939293310463122</v>
      </c>
    </row>
    <row r="659" spans="1:14">
      <c r="A659" s="1" t="s">
        <v>2211</v>
      </c>
      <c r="B659" s="13" t="s">
        <v>2120</v>
      </c>
      <c r="C659" t="s">
        <v>2212</v>
      </c>
      <c r="D659" s="12" t="s">
        <v>2213</v>
      </c>
      <c r="E659" s="13" t="s">
        <v>28</v>
      </c>
      <c r="F659" s="20">
        <v>49.46</v>
      </c>
      <c r="G659" s="20">
        <v>3.55</v>
      </c>
      <c r="H659" t="s">
        <v>29</v>
      </c>
      <c r="I659" t="s">
        <v>30</v>
      </c>
      <c r="J659" s="21" t="s">
        <v>31</v>
      </c>
      <c r="K659" t="s">
        <v>2291</v>
      </c>
      <c r="L659" s="20">
        <v>80.6906345247991</v>
      </c>
      <c r="M659" s="20">
        <v>73.8029925187032</v>
      </c>
      <c r="N659" s="22">
        <v>0.914641370133494</v>
      </c>
    </row>
    <row r="660" spans="1:14">
      <c r="A660" s="1" t="s">
        <v>2211</v>
      </c>
      <c r="B660" s="13" t="s">
        <v>2120</v>
      </c>
      <c r="C660" t="s">
        <v>2212</v>
      </c>
      <c r="D660" s="12" t="s">
        <v>2213</v>
      </c>
      <c r="E660" s="13" t="s">
        <v>28</v>
      </c>
      <c r="F660" s="20">
        <v>49.46</v>
      </c>
      <c r="G660" s="20">
        <v>3.55</v>
      </c>
      <c r="H660" t="s">
        <v>29</v>
      </c>
      <c r="I660" t="s">
        <v>30</v>
      </c>
      <c r="J660" s="21" t="s">
        <v>31</v>
      </c>
      <c r="K660" t="s">
        <v>2292</v>
      </c>
      <c r="L660" s="20">
        <v>75.0732670744139</v>
      </c>
      <c r="M660" s="20">
        <v>71.9862385321101</v>
      </c>
      <c r="N660" s="22">
        <v>0.958879789536216</v>
      </c>
    </row>
    <row r="661" spans="1:14">
      <c r="A661" s="1" t="s">
        <v>2211</v>
      </c>
      <c r="B661" s="13" t="s">
        <v>2120</v>
      </c>
      <c r="C661" t="s">
        <v>2212</v>
      </c>
      <c r="D661" s="12" t="s">
        <v>2213</v>
      </c>
      <c r="E661" s="13" t="s">
        <v>28</v>
      </c>
      <c r="F661" s="20">
        <v>49.46</v>
      </c>
      <c r="G661" s="20">
        <v>3.55</v>
      </c>
      <c r="H661" t="s">
        <v>29</v>
      </c>
      <c r="I661" t="s">
        <v>30</v>
      </c>
      <c r="J661" s="21" t="s">
        <v>31</v>
      </c>
      <c r="K661" t="s">
        <v>2293</v>
      </c>
      <c r="L661" s="20">
        <v>76.7449319989736</v>
      </c>
      <c r="M661" s="20">
        <v>72.9815242494226</v>
      </c>
      <c r="N661" s="22">
        <v>0.95096213324417</v>
      </c>
    </row>
    <row r="662" spans="1:14">
      <c r="A662" s="1" t="s">
        <v>2211</v>
      </c>
      <c r="B662" s="13" t="s">
        <v>2120</v>
      </c>
      <c r="C662" t="s">
        <v>2212</v>
      </c>
      <c r="D662" s="12" t="s">
        <v>2213</v>
      </c>
      <c r="E662" s="13" t="s">
        <v>28</v>
      </c>
      <c r="F662" s="20">
        <v>49.46</v>
      </c>
      <c r="G662" s="20">
        <v>3.55</v>
      </c>
      <c r="H662" t="s">
        <v>29</v>
      </c>
      <c r="I662" t="s">
        <v>30</v>
      </c>
      <c r="J662" s="21" t="s">
        <v>31</v>
      </c>
      <c r="K662" t="s">
        <v>2294</v>
      </c>
      <c r="L662" s="20">
        <v>72.75338369531</v>
      </c>
      <c r="M662" s="20">
        <v>70.1473087818697</v>
      </c>
      <c r="N662" s="22">
        <v>0.964179330485101</v>
      </c>
    </row>
    <row r="663" spans="1:14">
      <c r="A663" s="1" t="s">
        <v>2211</v>
      </c>
      <c r="B663" s="13" t="s">
        <v>2120</v>
      </c>
      <c r="C663" t="s">
        <v>2212</v>
      </c>
      <c r="D663" s="12" t="s">
        <v>2213</v>
      </c>
      <c r="E663" s="13" t="s">
        <v>28</v>
      </c>
      <c r="F663" s="20">
        <v>49.46</v>
      </c>
      <c r="G663" s="20">
        <v>3.55</v>
      </c>
      <c r="H663" t="s">
        <v>29</v>
      </c>
      <c r="I663" t="s">
        <v>30</v>
      </c>
      <c r="J663" s="21" t="s">
        <v>31</v>
      </c>
      <c r="K663" t="s">
        <v>2295</v>
      </c>
      <c r="L663" s="20">
        <v>56.0080022566661</v>
      </c>
      <c r="M663" s="20">
        <v>53.0537145911277</v>
      </c>
      <c r="N663" s="22">
        <v>0.94725240061233</v>
      </c>
    </row>
    <row r="664" spans="1:14">
      <c r="A664" s="1" t="s">
        <v>2211</v>
      </c>
      <c r="B664" s="13" t="s">
        <v>2120</v>
      </c>
      <c r="C664" t="s">
        <v>2212</v>
      </c>
      <c r="D664" s="12" t="s">
        <v>2213</v>
      </c>
      <c r="E664" s="13" t="s">
        <v>28</v>
      </c>
      <c r="F664" s="20">
        <v>49.46</v>
      </c>
      <c r="G664" s="20">
        <v>3.55</v>
      </c>
      <c r="H664" t="s">
        <v>29</v>
      </c>
      <c r="I664" t="s">
        <v>30</v>
      </c>
      <c r="J664" s="21" t="s">
        <v>31</v>
      </c>
      <c r="K664" t="s">
        <v>2296</v>
      </c>
      <c r="L664" s="20">
        <v>46.5356691919192</v>
      </c>
      <c r="M664" s="20">
        <v>40.4829545454546</v>
      </c>
      <c r="N664" s="22">
        <v>0.869933864676955</v>
      </c>
    </row>
    <row r="665" spans="1:14">
      <c r="A665" s="1" t="s">
        <v>2211</v>
      </c>
      <c r="B665" s="13" t="s">
        <v>2120</v>
      </c>
      <c r="C665" t="s">
        <v>2212</v>
      </c>
      <c r="D665" s="12" t="s">
        <v>2213</v>
      </c>
      <c r="E665" s="13" t="s">
        <v>28</v>
      </c>
      <c r="F665" s="20">
        <v>49.46</v>
      </c>
      <c r="G665" s="20">
        <v>3.55</v>
      </c>
      <c r="H665" t="s">
        <v>29</v>
      </c>
      <c r="I665" t="s">
        <v>30</v>
      </c>
      <c r="J665" s="21" t="s">
        <v>31</v>
      </c>
      <c r="K665" t="s">
        <v>2297</v>
      </c>
      <c r="L665" s="20">
        <v>58.5220950564298</v>
      </c>
      <c r="M665" s="20">
        <v>54.5364806866953</v>
      </c>
      <c r="N665" s="22">
        <v>0.931895562421485</v>
      </c>
    </row>
    <row r="666" spans="1:14">
      <c r="A666" s="1" t="s">
        <v>2211</v>
      </c>
      <c r="B666" s="13" t="s">
        <v>2120</v>
      </c>
      <c r="C666" t="s">
        <v>2212</v>
      </c>
      <c r="D666" s="12" t="s">
        <v>2213</v>
      </c>
      <c r="E666" s="13" t="s">
        <v>28</v>
      </c>
      <c r="F666" s="20">
        <v>49.46</v>
      </c>
      <c r="G666" s="20">
        <v>3.55</v>
      </c>
      <c r="H666" t="s">
        <v>29</v>
      </c>
      <c r="I666" t="s">
        <v>30</v>
      </c>
      <c r="J666" s="21" t="s">
        <v>31</v>
      </c>
      <c r="K666" t="s">
        <v>2298</v>
      </c>
      <c r="L666" s="20">
        <v>52.2760646108664</v>
      </c>
      <c r="M666" s="20">
        <v>44.6872246696035</v>
      </c>
      <c r="N666" s="22">
        <v>0.854831460674157</v>
      </c>
    </row>
    <row r="667" spans="1:14">
      <c r="A667" s="1" t="s">
        <v>2211</v>
      </c>
      <c r="B667" s="13" t="s">
        <v>2120</v>
      </c>
      <c r="C667" t="s">
        <v>2212</v>
      </c>
      <c r="D667" s="12" t="s">
        <v>2213</v>
      </c>
      <c r="E667" s="13" t="s">
        <v>28</v>
      </c>
      <c r="F667" s="20">
        <v>49.46</v>
      </c>
      <c r="G667" s="20">
        <v>3.55</v>
      </c>
      <c r="H667" t="s">
        <v>29</v>
      </c>
      <c r="I667" t="s">
        <v>30</v>
      </c>
      <c r="J667" s="21" t="s">
        <v>31</v>
      </c>
      <c r="K667" t="s">
        <v>2299</v>
      </c>
      <c r="L667" s="20">
        <v>69.8143495254048</v>
      </c>
      <c r="M667" s="20">
        <v>62.6381909547739</v>
      </c>
      <c r="N667" s="22">
        <v>0.897210836748975</v>
      </c>
    </row>
    <row r="668" spans="1:14">
      <c r="A668" s="1" t="s">
        <v>2211</v>
      </c>
      <c r="B668" s="13" t="s">
        <v>2120</v>
      </c>
      <c r="C668" t="s">
        <v>2212</v>
      </c>
      <c r="D668" s="12" t="s">
        <v>2213</v>
      </c>
      <c r="E668" s="13" t="s">
        <v>28</v>
      </c>
      <c r="F668" s="20">
        <v>49.46</v>
      </c>
      <c r="G668" s="20">
        <v>3.55</v>
      </c>
      <c r="H668" t="s">
        <v>29</v>
      </c>
      <c r="I668" t="s">
        <v>30</v>
      </c>
      <c r="J668" s="21" t="s">
        <v>31</v>
      </c>
      <c r="K668" t="s">
        <v>2300</v>
      </c>
      <c r="L668" s="20">
        <v>78.3781033781034</v>
      </c>
      <c r="M668" s="20">
        <v>70.4569597069597</v>
      </c>
      <c r="N668" s="22">
        <v>0.898936777878748</v>
      </c>
    </row>
    <row r="669" spans="1:14">
      <c r="A669" s="1" t="s">
        <v>2211</v>
      </c>
      <c r="B669" s="13" t="s">
        <v>2120</v>
      </c>
      <c r="C669" t="s">
        <v>2212</v>
      </c>
      <c r="D669" s="12" t="s">
        <v>2213</v>
      </c>
      <c r="E669" s="13" t="s">
        <v>28</v>
      </c>
      <c r="F669" s="20">
        <v>49.46</v>
      </c>
      <c r="G669" s="20">
        <v>3.55</v>
      </c>
      <c r="H669" t="s">
        <v>29</v>
      </c>
      <c r="I669" t="s">
        <v>30</v>
      </c>
      <c r="J669" s="21" t="s">
        <v>31</v>
      </c>
      <c r="K669" t="s">
        <v>2301</v>
      </c>
      <c r="L669" s="20">
        <v>73.5526998961578</v>
      </c>
      <c r="M669" s="20">
        <v>65.796261682243</v>
      </c>
      <c r="N669" s="22">
        <v>0.894545839583517</v>
      </c>
    </row>
    <row r="670" spans="1:14">
      <c r="A670" s="1" t="s">
        <v>2211</v>
      </c>
      <c r="B670" s="13" t="s">
        <v>2120</v>
      </c>
      <c r="C670" t="s">
        <v>2212</v>
      </c>
      <c r="D670" s="12" t="s">
        <v>2213</v>
      </c>
      <c r="E670" s="13" t="s">
        <v>28</v>
      </c>
      <c r="F670" s="20">
        <v>49.46</v>
      </c>
      <c r="G670" s="20">
        <v>3.55</v>
      </c>
      <c r="H670" t="s">
        <v>29</v>
      </c>
      <c r="I670" t="s">
        <v>30</v>
      </c>
      <c r="J670" s="21" t="s">
        <v>31</v>
      </c>
      <c r="K670" t="s">
        <v>2302</v>
      </c>
      <c r="L670" s="20">
        <v>75.2482150825524</v>
      </c>
      <c r="M670" s="20">
        <v>69.5983935742972</v>
      </c>
      <c r="N670" s="22">
        <v>0.924917534561358</v>
      </c>
    </row>
    <row r="671" spans="1:14">
      <c r="A671" s="1" t="s">
        <v>2211</v>
      </c>
      <c r="B671" s="13" t="s">
        <v>2120</v>
      </c>
      <c r="C671" t="s">
        <v>2212</v>
      </c>
      <c r="D671" s="12" t="s">
        <v>2213</v>
      </c>
      <c r="E671" s="13" t="s">
        <v>28</v>
      </c>
      <c r="F671" s="20">
        <v>49.46</v>
      </c>
      <c r="G671" s="20">
        <v>3.55</v>
      </c>
      <c r="H671" t="s">
        <v>29</v>
      </c>
      <c r="I671" t="s">
        <v>30</v>
      </c>
      <c r="J671" s="21" t="s">
        <v>31</v>
      </c>
      <c r="K671" t="s">
        <v>2303</v>
      </c>
      <c r="L671" s="20">
        <v>70.1955174058178</v>
      </c>
      <c r="M671" s="20">
        <v>63.9442060085837</v>
      </c>
      <c r="N671" s="22">
        <v>0.910944293478261</v>
      </c>
    </row>
    <row r="672" spans="1:14">
      <c r="A672" s="1" t="s">
        <v>2211</v>
      </c>
      <c r="B672" s="13" t="s">
        <v>2120</v>
      </c>
      <c r="C672" t="s">
        <v>2212</v>
      </c>
      <c r="D672" s="12" t="s">
        <v>2213</v>
      </c>
      <c r="E672" s="13" t="s">
        <v>28</v>
      </c>
      <c r="F672" s="20">
        <v>49.46</v>
      </c>
      <c r="G672" s="20">
        <v>3.55</v>
      </c>
      <c r="H672" t="s">
        <v>29</v>
      </c>
      <c r="I672" t="s">
        <v>30</v>
      </c>
      <c r="J672" s="21" t="s">
        <v>31</v>
      </c>
      <c r="K672" t="s">
        <v>2304</v>
      </c>
      <c r="L672" s="20">
        <v>65.4249058380414</v>
      </c>
      <c r="M672" s="20">
        <v>55.2415254237288</v>
      </c>
      <c r="N672" s="22">
        <v>0.844350094449941</v>
      </c>
    </row>
    <row r="673" spans="1:14">
      <c r="A673" s="1" t="s">
        <v>2211</v>
      </c>
      <c r="B673" s="13" t="s">
        <v>2120</v>
      </c>
      <c r="C673" t="s">
        <v>2212</v>
      </c>
      <c r="D673" s="12" t="s">
        <v>2213</v>
      </c>
      <c r="E673" s="13" t="s">
        <v>28</v>
      </c>
      <c r="F673" s="20">
        <v>49.46</v>
      </c>
      <c r="G673" s="20">
        <v>3.55</v>
      </c>
      <c r="H673" t="s">
        <v>29</v>
      </c>
      <c r="I673" t="s">
        <v>30</v>
      </c>
      <c r="J673" s="21" t="s">
        <v>31</v>
      </c>
      <c r="K673" t="s">
        <v>2305</v>
      </c>
      <c r="L673" s="20">
        <v>68.5145951035782</v>
      </c>
      <c r="M673" s="20">
        <v>57.228813559322</v>
      </c>
      <c r="N673" s="22">
        <v>0.835279161656073</v>
      </c>
    </row>
    <row r="674" spans="1:14">
      <c r="A674" s="1" t="s">
        <v>2211</v>
      </c>
      <c r="B674" s="13" t="s">
        <v>2120</v>
      </c>
      <c r="C674" t="s">
        <v>2212</v>
      </c>
      <c r="D674" s="12" t="s">
        <v>2213</v>
      </c>
      <c r="E674" s="13" t="s">
        <v>28</v>
      </c>
      <c r="F674" s="20">
        <v>49.46</v>
      </c>
      <c r="G674" s="20">
        <v>3.55</v>
      </c>
      <c r="H674" t="s">
        <v>29</v>
      </c>
      <c r="I674" t="s">
        <v>30</v>
      </c>
      <c r="J674" s="21" t="s">
        <v>31</v>
      </c>
      <c r="K674" t="s">
        <v>2306</v>
      </c>
      <c r="L674" s="20">
        <v>71.7881944444444</v>
      </c>
      <c r="M674" s="20">
        <v>66.9125</v>
      </c>
      <c r="N674" s="22">
        <v>0.932082224909311</v>
      </c>
    </row>
    <row r="675" spans="1:14">
      <c r="A675" s="1" t="s">
        <v>2211</v>
      </c>
      <c r="B675" s="13" t="s">
        <v>2120</v>
      </c>
      <c r="C675" t="s">
        <v>2212</v>
      </c>
      <c r="D675" s="12" t="s">
        <v>2213</v>
      </c>
      <c r="E675" s="13" t="s">
        <v>28</v>
      </c>
      <c r="F675" s="20">
        <v>49.46</v>
      </c>
      <c r="G675" s="20">
        <v>3.55</v>
      </c>
      <c r="H675" t="s">
        <v>29</v>
      </c>
      <c r="I675" t="s">
        <v>30</v>
      </c>
      <c r="J675" s="21" t="s">
        <v>31</v>
      </c>
      <c r="K675" t="s">
        <v>2307</v>
      </c>
      <c r="L675" s="20">
        <v>58.9646464646464</v>
      </c>
      <c r="M675" s="20">
        <v>48.7727272727273</v>
      </c>
      <c r="N675" s="22">
        <v>0.827152034261242</v>
      </c>
    </row>
    <row r="676" spans="1:14">
      <c r="A676" s="1" t="s">
        <v>2211</v>
      </c>
      <c r="B676" s="13" t="s">
        <v>2120</v>
      </c>
      <c r="C676" t="s">
        <v>2212</v>
      </c>
      <c r="D676" s="12" t="s">
        <v>2213</v>
      </c>
      <c r="E676" s="13" t="s">
        <v>28</v>
      </c>
      <c r="F676" s="20">
        <v>49.46</v>
      </c>
      <c r="G676" s="20">
        <v>3.55</v>
      </c>
      <c r="H676" t="s">
        <v>29</v>
      </c>
      <c r="I676" t="s">
        <v>30</v>
      </c>
      <c r="J676" s="21" t="s">
        <v>31</v>
      </c>
      <c r="K676" t="s">
        <v>2308</v>
      </c>
      <c r="L676" s="20">
        <v>68.1316590563166</v>
      </c>
      <c r="M676" s="20">
        <v>57.4931506849315</v>
      </c>
      <c r="N676" s="22">
        <v>0.843853672158615</v>
      </c>
    </row>
    <row r="677" spans="1:14">
      <c r="A677" s="1" t="s">
        <v>2211</v>
      </c>
      <c r="B677" s="13" t="s">
        <v>2120</v>
      </c>
      <c r="C677" t="s">
        <v>2212</v>
      </c>
      <c r="D677" s="12" t="s">
        <v>2213</v>
      </c>
      <c r="E677" s="13" t="s">
        <v>28</v>
      </c>
      <c r="F677" s="20">
        <v>49.46</v>
      </c>
      <c r="G677" s="20">
        <v>3.55</v>
      </c>
      <c r="H677" t="s">
        <v>29</v>
      </c>
      <c r="I677" t="s">
        <v>30</v>
      </c>
      <c r="J677" s="21" t="s">
        <v>31</v>
      </c>
      <c r="K677" t="s">
        <v>2309</v>
      </c>
      <c r="L677" s="20">
        <v>81.186365648517</v>
      </c>
      <c r="M677" s="20">
        <v>68.2430278884462</v>
      </c>
      <c r="N677" s="22">
        <v>0.840572519083969</v>
      </c>
    </row>
    <row r="678" spans="1:14">
      <c r="A678" s="1" t="s">
        <v>2211</v>
      </c>
      <c r="B678" s="13" t="s">
        <v>2120</v>
      </c>
      <c r="C678" t="s">
        <v>2212</v>
      </c>
      <c r="D678" s="12" t="s">
        <v>2213</v>
      </c>
      <c r="E678" s="13" t="s">
        <v>28</v>
      </c>
      <c r="F678" s="20">
        <v>49.46</v>
      </c>
      <c r="G678" s="20">
        <v>3.55</v>
      </c>
      <c r="H678" t="s">
        <v>29</v>
      </c>
      <c r="I678" t="s">
        <v>30</v>
      </c>
      <c r="J678" s="21" t="s">
        <v>31</v>
      </c>
      <c r="K678" t="s">
        <v>2310</v>
      </c>
      <c r="L678" s="20">
        <v>65.8923303834808</v>
      </c>
      <c r="M678" s="20">
        <v>65.8923303834808</v>
      </c>
      <c r="N678" s="22">
        <v>1</v>
      </c>
    </row>
    <row r="679" spans="1:14">
      <c r="A679" s="1" t="s">
        <v>2211</v>
      </c>
      <c r="B679" s="13" t="s">
        <v>2120</v>
      </c>
      <c r="C679" t="s">
        <v>2212</v>
      </c>
      <c r="D679" s="12" t="s">
        <v>2213</v>
      </c>
      <c r="E679" s="13" t="s">
        <v>28</v>
      </c>
      <c r="F679" s="20">
        <v>49.46</v>
      </c>
      <c r="G679" s="20">
        <v>3.55</v>
      </c>
      <c r="H679" t="s">
        <v>29</v>
      </c>
      <c r="I679" t="s">
        <v>30</v>
      </c>
      <c r="J679" s="21" t="s">
        <v>31</v>
      </c>
      <c r="K679" t="s">
        <v>2311</v>
      </c>
      <c r="L679" s="20">
        <v>75.3006872852234</v>
      </c>
      <c r="M679" s="20">
        <v>71.5233186057928</v>
      </c>
      <c r="N679" s="22">
        <v>0.949836199168772</v>
      </c>
    </row>
    <row r="680" spans="1:14">
      <c r="A680" s="1" t="s">
        <v>2211</v>
      </c>
      <c r="B680" s="13" t="s">
        <v>2120</v>
      </c>
      <c r="C680" t="s">
        <v>2212</v>
      </c>
      <c r="D680" s="12" t="s">
        <v>2213</v>
      </c>
      <c r="E680" s="13" t="s">
        <v>28</v>
      </c>
      <c r="F680" s="20">
        <v>49.46</v>
      </c>
      <c r="G680" s="20">
        <v>3.55</v>
      </c>
      <c r="H680" t="s">
        <v>29</v>
      </c>
      <c r="I680" t="s">
        <v>30</v>
      </c>
      <c r="J680" s="21" t="s">
        <v>31</v>
      </c>
      <c r="K680" t="s">
        <v>2312</v>
      </c>
      <c r="L680" s="20">
        <v>73.3350963021729</v>
      </c>
      <c r="M680" s="20">
        <v>71.8742562475208</v>
      </c>
      <c r="N680" s="22">
        <v>0.980079932688263</v>
      </c>
    </row>
    <row r="681" spans="1:14">
      <c r="A681" s="1" t="s">
        <v>2211</v>
      </c>
      <c r="B681" s="13" t="s">
        <v>2120</v>
      </c>
      <c r="C681" t="s">
        <v>2212</v>
      </c>
      <c r="D681" s="12" t="s">
        <v>2213</v>
      </c>
      <c r="E681" s="13" t="s">
        <v>28</v>
      </c>
      <c r="F681" s="20">
        <v>49.46</v>
      </c>
      <c r="G681" s="20">
        <v>3.55</v>
      </c>
      <c r="H681" t="s">
        <v>29</v>
      </c>
      <c r="I681" t="s">
        <v>30</v>
      </c>
      <c r="J681" s="21" t="s">
        <v>31</v>
      </c>
      <c r="K681" t="s">
        <v>2313</v>
      </c>
      <c r="L681" s="20">
        <v>81.4887265982728</v>
      </c>
      <c r="M681" s="20">
        <v>77.7303077725613</v>
      </c>
      <c r="N681" s="22">
        <v>0.95387805181642</v>
      </c>
    </row>
    <row r="682" spans="1:14">
      <c r="A682" s="1" t="s">
        <v>2211</v>
      </c>
      <c r="B682" s="13" t="s">
        <v>2120</v>
      </c>
      <c r="C682" t="s">
        <v>2212</v>
      </c>
      <c r="D682" s="12" t="s">
        <v>2213</v>
      </c>
      <c r="E682" s="13" t="s">
        <v>28</v>
      </c>
      <c r="F682" s="20">
        <v>49.46</v>
      </c>
      <c r="G682" s="20">
        <v>3.55</v>
      </c>
      <c r="H682" t="s">
        <v>29</v>
      </c>
      <c r="I682" t="s">
        <v>30</v>
      </c>
      <c r="J682" s="21" t="s">
        <v>31</v>
      </c>
      <c r="K682" t="s">
        <v>2314</v>
      </c>
      <c r="L682" s="20">
        <v>76.3269310202396</v>
      </c>
      <c r="M682" s="20">
        <v>71.4200743494424</v>
      </c>
      <c r="N682" s="22">
        <v>0.935712642900629</v>
      </c>
    </row>
    <row r="683" spans="1:14">
      <c r="A683" s="1" t="s">
        <v>2211</v>
      </c>
      <c r="B683" s="13" t="s">
        <v>2120</v>
      </c>
      <c r="C683" t="s">
        <v>2212</v>
      </c>
      <c r="D683" s="12" t="s">
        <v>2213</v>
      </c>
      <c r="E683" s="13" t="s">
        <v>28</v>
      </c>
      <c r="F683" s="20">
        <v>49.46</v>
      </c>
      <c r="G683" s="20">
        <v>3.55</v>
      </c>
      <c r="H683" t="s">
        <v>29</v>
      </c>
      <c r="I683" t="s">
        <v>30</v>
      </c>
      <c r="J683" s="21" t="s">
        <v>31</v>
      </c>
      <c r="K683" t="s">
        <v>2315</v>
      </c>
      <c r="L683" s="20">
        <v>66.3173652694611</v>
      </c>
      <c r="M683" s="20">
        <v>64.1190119760479</v>
      </c>
      <c r="N683" s="22">
        <v>0.966851015801354</v>
      </c>
    </row>
    <row r="684" spans="1:14">
      <c r="A684" s="1" t="s">
        <v>2211</v>
      </c>
      <c r="B684" s="13" t="s">
        <v>2120</v>
      </c>
      <c r="C684" t="s">
        <v>2212</v>
      </c>
      <c r="D684" s="12" t="s">
        <v>2213</v>
      </c>
      <c r="E684" s="13" t="s">
        <v>28</v>
      </c>
      <c r="F684" s="20">
        <v>49.46</v>
      </c>
      <c r="G684" s="20">
        <v>3.55</v>
      </c>
      <c r="H684" t="s">
        <v>29</v>
      </c>
      <c r="I684" t="s">
        <v>30</v>
      </c>
      <c r="J684" s="21" t="s">
        <v>31</v>
      </c>
      <c r="K684" t="s">
        <v>2316</v>
      </c>
      <c r="L684" s="20">
        <v>83.1780538302277</v>
      </c>
      <c r="M684" s="20">
        <v>77.5916149068323</v>
      </c>
      <c r="N684" s="22">
        <v>0.932837585563161</v>
      </c>
    </row>
    <row r="685" spans="1:14">
      <c r="A685" s="1" t="s">
        <v>2211</v>
      </c>
      <c r="B685" s="13" t="s">
        <v>2120</v>
      </c>
      <c r="C685" t="s">
        <v>2212</v>
      </c>
      <c r="D685" s="12" t="s">
        <v>2213</v>
      </c>
      <c r="E685" s="13" t="s">
        <v>28</v>
      </c>
      <c r="F685" s="20">
        <v>49.46</v>
      </c>
      <c r="G685" s="20">
        <v>3.55</v>
      </c>
      <c r="H685" t="s">
        <v>29</v>
      </c>
      <c r="I685" t="s">
        <v>30</v>
      </c>
      <c r="J685" s="21" t="s">
        <v>31</v>
      </c>
      <c r="K685" t="s">
        <v>2317</v>
      </c>
      <c r="L685" s="20">
        <v>79.5544275239707</v>
      </c>
      <c r="M685" s="20">
        <v>74.9568527918782</v>
      </c>
      <c r="N685" s="22">
        <v>0.942208436724566</v>
      </c>
    </row>
    <row r="686" spans="1:14">
      <c r="A686" s="1" t="s">
        <v>2211</v>
      </c>
      <c r="B686" s="13" t="s">
        <v>2120</v>
      </c>
      <c r="C686" t="s">
        <v>2212</v>
      </c>
      <c r="D686" s="12" t="s">
        <v>2213</v>
      </c>
      <c r="E686" s="13" t="s">
        <v>28</v>
      </c>
      <c r="F686" s="20">
        <v>49.46</v>
      </c>
      <c r="G686" s="20">
        <v>3.55</v>
      </c>
      <c r="H686" t="s">
        <v>29</v>
      </c>
      <c r="I686" t="s">
        <v>30</v>
      </c>
      <c r="J686" s="21" t="s">
        <v>31</v>
      </c>
      <c r="K686" t="s">
        <v>2318</v>
      </c>
      <c r="L686" s="20">
        <v>76.3076580020387</v>
      </c>
      <c r="M686" s="20">
        <v>72.4827981651376</v>
      </c>
      <c r="N686" s="22">
        <v>0.949875806215951</v>
      </c>
    </row>
    <row r="687" spans="1:14">
      <c r="A687" s="1" t="s">
        <v>2211</v>
      </c>
      <c r="B687" s="13" t="s">
        <v>2120</v>
      </c>
      <c r="C687" t="s">
        <v>2212</v>
      </c>
      <c r="D687" s="12" t="s">
        <v>2213</v>
      </c>
      <c r="E687" s="13" t="s">
        <v>28</v>
      </c>
      <c r="F687" s="20">
        <v>49.46</v>
      </c>
      <c r="G687" s="20">
        <v>3.55</v>
      </c>
      <c r="H687" t="s">
        <v>29</v>
      </c>
      <c r="I687" t="s">
        <v>30</v>
      </c>
      <c r="J687" s="21" t="s">
        <v>31</v>
      </c>
      <c r="K687" t="s">
        <v>2319</v>
      </c>
      <c r="L687" s="20">
        <v>75.4027091341754</v>
      </c>
      <c r="M687" s="20">
        <v>73.1499176276771</v>
      </c>
      <c r="N687" s="22">
        <v>0.970123202039206</v>
      </c>
    </row>
    <row r="688" spans="1:14">
      <c r="A688" s="1" t="s">
        <v>2211</v>
      </c>
      <c r="B688" s="13" t="s">
        <v>2120</v>
      </c>
      <c r="C688" t="s">
        <v>2212</v>
      </c>
      <c r="D688" s="12" t="s">
        <v>2213</v>
      </c>
      <c r="E688" s="13" t="s">
        <v>28</v>
      </c>
      <c r="F688" s="20">
        <v>49.46</v>
      </c>
      <c r="G688" s="20">
        <v>3.55</v>
      </c>
      <c r="H688" t="s">
        <v>29</v>
      </c>
      <c r="I688" t="s">
        <v>30</v>
      </c>
      <c r="J688" s="21" t="s">
        <v>31</v>
      </c>
      <c r="K688" t="s">
        <v>2320</v>
      </c>
      <c r="L688" s="20">
        <v>73.9946536494654</v>
      </c>
      <c r="M688" s="20">
        <v>67.3389121338912</v>
      </c>
      <c r="N688" s="22">
        <v>0.910051048456766</v>
      </c>
    </row>
    <row r="689" spans="1:14">
      <c r="A689" s="1" t="s">
        <v>2211</v>
      </c>
      <c r="B689" s="13" t="s">
        <v>2120</v>
      </c>
      <c r="C689" t="s">
        <v>2212</v>
      </c>
      <c r="D689" s="12" t="s">
        <v>2213</v>
      </c>
      <c r="E689" s="13" t="s">
        <v>28</v>
      </c>
      <c r="F689" s="20">
        <v>49.46</v>
      </c>
      <c r="G689" s="20">
        <v>3.55</v>
      </c>
      <c r="H689" t="s">
        <v>29</v>
      </c>
      <c r="I689" t="s">
        <v>30</v>
      </c>
      <c r="J689" s="21" t="s">
        <v>31</v>
      </c>
      <c r="K689" t="s">
        <v>2321</v>
      </c>
      <c r="L689" s="20">
        <v>80.1734056541749</v>
      </c>
      <c r="M689" s="20">
        <v>69.0502958579882</v>
      </c>
      <c r="N689" s="22">
        <v>0.861261852288453</v>
      </c>
    </row>
    <row r="690" spans="1:14">
      <c r="A690" s="1" t="s">
        <v>2211</v>
      </c>
      <c r="B690" s="13" t="s">
        <v>2120</v>
      </c>
      <c r="C690" t="s">
        <v>2212</v>
      </c>
      <c r="D690" s="12" t="s">
        <v>2213</v>
      </c>
      <c r="E690" s="13" t="s">
        <v>28</v>
      </c>
      <c r="F690" s="20">
        <v>49.46</v>
      </c>
      <c r="G690" s="20">
        <v>3.55</v>
      </c>
      <c r="H690" t="s">
        <v>29</v>
      </c>
      <c r="I690" t="s">
        <v>30</v>
      </c>
      <c r="J690" s="21" t="s">
        <v>31</v>
      </c>
      <c r="K690" t="s">
        <v>2322</v>
      </c>
      <c r="L690" s="20">
        <v>73.115339749198</v>
      </c>
      <c r="M690" s="20">
        <v>70.254593175853</v>
      </c>
      <c r="N690" s="22">
        <v>0.960873510495089</v>
      </c>
    </row>
    <row r="691" spans="1:14">
      <c r="A691" s="1" t="s">
        <v>2211</v>
      </c>
      <c r="B691" s="13" t="s">
        <v>2120</v>
      </c>
      <c r="C691" t="s">
        <v>2212</v>
      </c>
      <c r="D691" s="12" t="s">
        <v>2213</v>
      </c>
      <c r="E691" s="13" t="s">
        <v>28</v>
      </c>
      <c r="F691" s="20">
        <v>49.46</v>
      </c>
      <c r="G691" s="20">
        <v>3.55</v>
      </c>
      <c r="H691" t="s">
        <v>29</v>
      </c>
      <c r="I691" t="s">
        <v>30</v>
      </c>
      <c r="J691" s="21" t="s">
        <v>31</v>
      </c>
      <c r="K691" t="s">
        <v>2323</v>
      </c>
      <c r="L691" s="20">
        <v>58.8920817369093</v>
      </c>
      <c r="M691" s="20">
        <v>54.6954022988506</v>
      </c>
      <c r="N691" s="22">
        <v>0.928739495798319</v>
      </c>
    </row>
    <row r="692" spans="1:14">
      <c r="A692" s="1" t="s">
        <v>2211</v>
      </c>
      <c r="B692" s="13" t="s">
        <v>2120</v>
      </c>
      <c r="C692" t="s">
        <v>2212</v>
      </c>
      <c r="D692" s="12" t="s">
        <v>2213</v>
      </c>
      <c r="E692" s="13" t="s">
        <v>28</v>
      </c>
      <c r="F692" s="20">
        <v>49.46</v>
      </c>
      <c r="G692" s="20">
        <v>3.55</v>
      </c>
      <c r="H692" t="s">
        <v>29</v>
      </c>
      <c r="I692" t="s">
        <v>30</v>
      </c>
      <c r="J692" s="21" t="s">
        <v>31</v>
      </c>
      <c r="K692" t="s">
        <v>2324</v>
      </c>
      <c r="L692" s="20">
        <v>66.2378392217102</v>
      </c>
      <c r="M692" s="20">
        <v>59.5115207373272</v>
      </c>
      <c r="N692" s="22">
        <v>0.898452024350179</v>
      </c>
    </row>
    <row r="693" spans="1:14">
      <c r="A693" s="1" t="s">
        <v>2211</v>
      </c>
      <c r="B693" s="13" t="s">
        <v>2120</v>
      </c>
      <c r="C693" t="s">
        <v>2212</v>
      </c>
      <c r="D693" s="12" t="s">
        <v>2213</v>
      </c>
      <c r="E693" s="13" t="s">
        <v>28</v>
      </c>
      <c r="F693" s="20">
        <v>49.29</v>
      </c>
      <c r="G693" s="20">
        <v>3.69</v>
      </c>
      <c r="H693" t="s">
        <v>29</v>
      </c>
      <c r="I693" t="s">
        <v>30</v>
      </c>
      <c r="J693" s="21" t="s">
        <v>31</v>
      </c>
      <c r="K693" t="s">
        <v>2325</v>
      </c>
      <c r="L693" s="20">
        <v>55.5949825063613</v>
      </c>
      <c r="M693" s="20">
        <v>55.5949825063613</v>
      </c>
      <c r="N693" s="22">
        <v>1</v>
      </c>
    </row>
    <row r="694" spans="1:14">
      <c r="A694" s="1" t="s">
        <v>2211</v>
      </c>
      <c r="B694" s="13" t="s">
        <v>2120</v>
      </c>
      <c r="C694" t="s">
        <v>2212</v>
      </c>
      <c r="D694" s="12" t="s">
        <v>2213</v>
      </c>
      <c r="E694" s="13" t="s">
        <v>28</v>
      </c>
      <c r="F694" s="20">
        <v>49.29</v>
      </c>
      <c r="G694" s="20">
        <v>3.69</v>
      </c>
      <c r="H694" t="s">
        <v>29</v>
      </c>
      <c r="I694" t="s">
        <v>30</v>
      </c>
      <c r="J694" s="21" t="s">
        <v>31</v>
      </c>
      <c r="K694" t="s">
        <v>2326</v>
      </c>
      <c r="L694" s="20">
        <v>77.2237745954127</v>
      </c>
      <c r="M694" s="20">
        <v>67.4383513796717</v>
      </c>
      <c r="N694" s="22">
        <v>0.873284836606234</v>
      </c>
    </row>
    <row r="695" spans="1:12">
      <c r="A695" s="1" t="s">
        <v>2211</v>
      </c>
      <c r="B695" s="13" t="s">
        <v>2120</v>
      </c>
      <c r="C695" t="s">
        <v>2212</v>
      </c>
      <c r="D695" s="12" t="s">
        <v>2213</v>
      </c>
      <c r="E695" s="13" t="s">
        <v>28</v>
      </c>
      <c r="F695" s="20">
        <v>49.29</v>
      </c>
      <c r="G695" s="20">
        <v>3.69</v>
      </c>
      <c r="H695" t="s">
        <v>29</v>
      </c>
      <c r="I695" t="s">
        <v>30</v>
      </c>
      <c r="J695" s="21" t="s">
        <v>31</v>
      </c>
      <c r="K695" t="s">
        <v>2327</v>
      </c>
      <c r="L695" s="20">
        <v>64.3193568173852</v>
      </c>
    </row>
    <row r="696" spans="1:14">
      <c r="A696" s="1" t="s">
        <v>2211</v>
      </c>
      <c r="B696" s="13" t="s">
        <v>2120</v>
      </c>
      <c r="C696" t="s">
        <v>2212</v>
      </c>
      <c r="D696" s="12" t="s">
        <v>2213</v>
      </c>
      <c r="E696" s="13" t="s">
        <v>28</v>
      </c>
      <c r="F696" s="20">
        <v>49.29</v>
      </c>
      <c r="G696" s="20">
        <v>3.69</v>
      </c>
      <c r="H696" t="s">
        <v>29</v>
      </c>
      <c r="I696" t="s">
        <v>30</v>
      </c>
      <c r="J696" s="21" t="s">
        <v>31</v>
      </c>
      <c r="K696" t="s">
        <v>2328</v>
      </c>
      <c r="L696" s="20">
        <v>77.0837425522163</v>
      </c>
      <c r="M696" s="20">
        <v>61.0777843252799</v>
      </c>
      <c r="N696" s="22">
        <v>0.79235623885161</v>
      </c>
    </row>
    <row r="697" spans="1:14">
      <c r="A697" s="1" t="s">
        <v>2211</v>
      </c>
      <c r="B697" s="13" t="s">
        <v>2120</v>
      </c>
      <c r="C697" t="s">
        <v>2212</v>
      </c>
      <c r="D697" s="12" t="s">
        <v>2213</v>
      </c>
      <c r="E697" s="13" t="s">
        <v>28</v>
      </c>
      <c r="F697" s="20">
        <v>49.29</v>
      </c>
      <c r="G697" s="20">
        <v>3.69</v>
      </c>
      <c r="H697" t="s">
        <v>29</v>
      </c>
      <c r="I697" t="s">
        <v>30</v>
      </c>
      <c r="J697" s="21" t="s">
        <v>31</v>
      </c>
      <c r="K697" t="s">
        <v>2329</v>
      </c>
      <c r="L697" s="20">
        <v>62.8675191370912</v>
      </c>
      <c r="M697" s="20">
        <v>53.9102296450939</v>
      </c>
      <c r="N697" s="22">
        <v>0.857521187173545</v>
      </c>
    </row>
    <row r="698" spans="1:14">
      <c r="A698" s="1" t="s">
        <v>2211</v>
      </c>
      <c r="B698" s="13" t="s">
        <v>2120</v>
      </c>
      <c r="C698" t="s">
        <v>2212</v>
      </c>
      <c r="D698" s="12" t="s">
        <v>2213</v>
      </c>
      <c r="E698" s="13" t="s">
        <v>28</v>
      </c>
      <c r="F698" s="20">
        <v>49.46</v>
      </c>
      <c r="G698" s="20">
        <v>3.55</v>
      </c>
      <c r="H698" t="s">
        <v>29</v>
      </c>
      <c r="I698" t="s">
        <v>30</v>
      </c>
      <c r="J698" s="21" t="s">
        <v>31</v>
      </c>
      <c r="K698" t="s">
        <v>2330</v>
      </c>
      <c r="L698" s="20">
        <v>71.2577784971764</v>
      </c>
      <c r="M698" s="20">
        <v>68.4541922952412</v>
      </c>
      <c r="N698" s="22">
        <v>0.960655717016967</v>
      </c>
    </row>
    <row r="699" spans="1:14">
      <c r="A699" s="1" t="s">
        <v>2211</v>
      </c>
      <c r="B699" s="13" t="s">
        <v>2120</v>
      </c>
      <c r="C699" t="s">
        <v>2212</v>
      </c>
      <c r="D699" s="12" t="s">
        <v>2213</v>
      </c>
      <c r="E699" s="13" t="s">
        <v>28</v>
      </c>
      <c r="F699" s="20">
        <v>49.46</v>
      </c>
      <c r="G699" s="20">
        <v>3.55</v>
      </c>
      <c r="H699" t="s">
        <v>29</v>
      </c>
      <c r="I699" t="s">
        <v>30</v>
      </c>
      <c r="J699" s="21" t="s">
        <v>31</v>
      </c>
      <c r="K699" t="s">
        <v>2331</v>
      </c>
      <c r="L699" s="20">
        <v>81.1858510711579</v>
      </c>
      <c r="M699" s="20">
        <v>74.8611283323001</v>
      </c>
      <c r="N699" s="22">
        <v>0.922095751224996</v>
      </c>
    </row>
    <row r="700" spans="1:14">
      <c r="A700" s="1" t="s">
        <v>2211</v>
      </c>
      <c r="B700" s="13" t="s">
        <v>2120</v>
      </c>
      <c r="C700" t="s">
        <v>2212</v>
      </c>
      <c r="D700" s="12" t="s">
        <v>2213</v>
      </c>
      <c r="E700" s="13" t="s">
        <v>28</v>
      </c>
      <c r="F700" s="20">
        <v>49.46</v>
      </c>
      <c r="G700" s="20">
        <v>3.55</v>
      </c>
      <c r="H700" t="s">
        <v>29</v>
      </c>
      <c r="I700" t="s">
        <v>30</v>
      </c>
      <c r="J700" s="21" t="s">
        <v>31</v>
      </c>
      <c r="K700" t="s">
        <v>2332</v>
      </c>
      <c r="L700" s="20">
        <v>76.5661938534279</v>
      </c>
      <c r="M700" s="20">
        <v>72.5557446808511</v>
      </c>
      <c r="N700" s="22">
        <v>0.947621150135083</v>
      </c>
    </row>
    <row r="701" spans="1:14">
      <c r="A701" s="1" t="s">
        <v>2211</v>
      </c>
      <c r="B701" s="13" t="s">
        <v>2120</v>
      </c>
      <c r="C701" t="s">
        <v>2212</v>
      </c>
      <c r="D701" s="12" t="s">
        <v>2213</v>
      </c>
      <c r="E701" s="13" t="s">
        <v>28</v>
      </c>
      <c r="F701" s="20">
        <v>49.46</v>
      </c>
      <c r="G701" s="20">
        <v>3.55</v>
      </c>
      <c r="H701" t="s">
        <v>29</v>
      </c>
      <c r="I701" t="s">
        <v>30</v>
      </c>
      <c r="J701" s="21" t="s">
        <v>31</v>
      </c>
      <c r="K701" t="s">
        <v>2333</v>
      </c>
      <c r="L701" s="20">
        <v>63.3081217359986</v>
      </c>
      <c r="M701" s="20">
        <v>58.5753646677472</v>
      </c>
      <c r="N701" s="22">
        <v>0.925242497511022</v>
      </c>
    </row>
    <row r="702" spans="1:14">
      <c r="A702" s="1" t="s">
        <v>2211</v>
      </c>
      <c r="B702" s="13" t="s">
        <v>2120</v>
      </c>
      <c r="C702" t="s">
        <v>2212</v>
      </c>
      <c r="D702" s="12" t="s">
        <v>2213</v>
      </c>
      <c r="E702" s="13" t="s">
        <v>28</v>
      </c>
      <c r="F702" s="20">
        <v>49.46</v>
      </c>
      <c r="G702" s="20">
        <v>3.55</v>
      </c>
      <c r="H702" t="s">
        <v>29</v>
      </c>
      <c r="I702" t="s">
        <v>30</v>
      </c>
      <c r="J702" s="21" t="s">
        <v>31</v>
      </c>
      <c r="K702" t="s">
        <v>2334</v>
      </c>
      <c r="L702" s="20">
        <v>51.9969278033794</v>
      </c>
      <c r="M702" s="20">
        <v>49.5944700460829</v>
      </c>
      <c r="N702" s="22">
        <v>0.953796159527326</v>
      </c>
    </row>
    <row r="703" spans="1:14">
      <c r="A703" s="1" t="s">
        <v>2211</v>
      </c>
      <c r="B703" s="13" t="s">
        <v>2120</v>
      </c>
      <c r="C703" t="s">
        <v>2212</v>
      </c>
      <c r="D703" s="12" t="s">
        <v>2213</v>
      </c>
      <c r="E703" s="13" t="s">
        <v>28</v>
      </c>
      <c r="F703" s="20">
        <v>49.46</v>
      </c>
      <c r="G703" s="20">
        <v>3.55</v>
      </c>
      <c r="H703" t="s">
        <v>29</v>
      </c>
      <c r="I703" t="s">
        <v>30</v>
      </c>
      <c r="J703" s="21" t="s">
        <v>31</v>
      </c>
      <c r="K703" t="s">
        <v>2335</v>
      </c>
      <c r="L703" s="20">
        <v>59.7403037700027</v>
      </c>
      <c r="M703" s="20">
        <v>56.7892595606184</v>
      </c>
      <c r="N703" s="22">
        <v>0.95060212246751</v>
      </c>
    </row>
    <row r="704" spans="1:14">
      <c r="A704" s="1" t="s">
        <v>2211</v>
      </c>
      <c r="B704" s="13" t="s">
        <v>2120</v>
      </c>
      <c r="C704" t="s">
        <v>2212</v>
      </c>
      <c r="D704" s="12" t="s">
        <v>2213</v>
      </c>
      <c r="E704" s="13" t="s">
        <v>28</v>
      </c>
      <c r="F704" s="20">
        <v>49.46</v>
      </c>
      <c r="G704" s="20">
        <v>3.55</v>
      </c>
      <c r="H704" t="s">
        <v>29</v>
      </c>
      <c r="I704" t="s">
        <v>30</v>
      </c>
      <c r="J704" s="21" t="s">
        <v>31</v>
      </c>
      <c r="K704" t="s">
        <v>2336</v>
      </c>
      <c r="L704" s="20">
        <v>62.1775793650794</v>
      </c>
      <c r="M704" s="20">
        <v>55.9732142857143</v>
      </c>
      <c r="N704" s="22">
        <v>0.900215396888712</v>
      </c>
    </row>
    <row r="705" spans="1:14">
      <c r="A705" s="1" t="s">
        <v>2211</v>
      </c>
      <c r="B705" s="13" t="s">
        <v>2120</v>
      </c>
      <c r="C705" t="s">
        <v>2212</v>
      </c>
      <c r="D705" s="12" t="s">
        <v>2213</v>
      </c>
      <c r="E705" s="13" t="s">
        <v>28</v>
      </c>
      <c r="F705" s="20">
        <v>49.46</v>
      </c>
      <c r="G705" s="20">
        <v>3.55</v>
      </c>
      <c r="H705" t="s">
        <v>29</v>
      </c>
      <c r="I705" t="s">
        <v>30</v>
      </c>
      <c r="J705" s="21" t="s">
        <v>31</v>
      </c>
      <c r="K705" t="s">
        <v>2337</v>
      </c>
      <c r="L705" s="20">
        <v>55.3112139917695</v>
      </c>
      <c r="M705" s="20">
        <v>48.7083333333333</v>
      </c>
      <c r="N705" s="22">
        <v>0.880623110904441</v>
      </c>
    </row>
    <row r="706" spans="1:14">
      <c r="A706" s="1" t="s">
        <v>2211</v>
      </c>
      <c r="B706" s="13" t="s">
        <v>2120</v>
      </c>
      <c r="C706" t="s">
        <v>2212</v>
      </c>
      <c r="D706" s="12" t="s">
        <v>2213</v>
      </c>
      <c r="E706" s="13" t="s">
        <v>28</v>
      </c>
      <c r="F706" s="20">
        <v>49.46</v>
      </c>
      <c r="G706" s="20">
        <v>3.55</v>
      </c>
      <c r="H706" t="s">
        <v>29</v>
      </c>
      <c r="I706" t="s">
        <v>30</v>
      </c>
      <c r="J706" s="21" t="s">
        <v>31</v>
      </c>
      <c r="K706" t="s">
        <v>2338</v>
      </c>
      <c r="L706" s="20">
        <v>47.0164609053498</v>
      </c>
      <c r="M706" s="20">
        <v>42.4296296296296</v>
      </c>
      <c r="N706" s="22">
        <v>0.902442013129103</v>
      </c>
    </row>
    <row r="707" spans="1:14">
      <c r="A707" s="1" t="s">
        <v>2211</v>
      </c>
      <c r="B707" s="13" t="s">
        <v>2120</v>
      </c>
      <c r="C707" t="s">
        <v>2212</v>
      </c>
      <c r="D707" s="12" t="s">
        <v>2213</v>
      </c>
      <c r="E707" s="13" t="s">
        <v>28</v>
      </c>
      <c r="F707" s="20">
        <v>49.46</v>
      </c>
      <c r="G707" s="20">
        <v>3.55</v>
      </c>
      <c r="H707" t="s">
        <v>29</v>
      </c>
      <c r="I707" t="s">
        <v>30</v>
      </c>
      <c r="J707" s="21" t="s">
        <v>31</v>
      </c>
      <c r="K707" t="s">
        <v>2339</v>
      </c>
      <c r="L707" s="20">
        <v>56.0711279461279</v>
      </c>
      <c r="M707" s="20">
        <v>47.1590909090909</v>
      </c>
      <c r="N707" s="22">
        <v>0.841058359917433</v>
      </c>
    </row>
    <row r="708" spans="1:14">
      <c r="A708" s="1" t="s">
        <v>2211</v>
      </c>
      <c r="B708" s="13" t="s">
        <v>2120</v>
      </c>
      <c r="C708" t="s">
        <v>2212</v>
      </c>
      <c r="D708" s="12" t="s">
        <v>2213</v>
      </c>
      <c r="E708" s="13" t="s">
        <v>28</v>
      </c>
      <c r="F708" s="20">
        <v>49.46</v>
      </c>
      <c r="G708" s="20">
        <v>3.55</v>
      </c>
      <c r="H708" t="s">
        <v>29</v>
      </c>
      <c r="I708" t="s">
        <v>30</v>
      </c>
      <c r="J708" s="21" t="s">
        <v>31</v>
      </c>
      <c r="K708" t="s">
        <v>2340</v>
      </c>
      <c r="L708" s="20">
        <v>51.2553418803419</v>
      </c>
      <c r="M708" s="20">
        <v>44.2211538461538</v>
      </c>
      <c r="N708" s="22">
        <v>0.862761855132882</v>
      </c>
    </row>
    <row r="709" spans="1:14">
      <c r="A709" s="1" t="s">
        <v>2211</v>
      </c>
      <c r="B709" s="13" t="s">
        <v>2120</v>
      </c>
      <c r="C709" t="s">
        <v>2212</v>
      </c>
      <c r="D709" s="12" t="s">
        <v>2213</v>
      </c>
      <c r="E709" s="13" t="s">
        <v>28</v>
      </c>
      <c r="F709" s="20">
        <v>49.46</v>
      </c>
      <c r="G709" s="20">
        <v>3.55</v>
      </c>
      <c r="H709" t="s">
        <v>29</v>
      </c>
      <c r="I709" t="s">
        <v>30</v>
      </c>
      <c r="J709" s="21" t="s">
        <v>31</v>
      </c>
      <c r="K709" t="s">
        <v>2341</v>
      </c>
      <c r="L709" s="20">
        <v>72.718253968254</v>
      </c>
      <c r="M709" s="20">
        <v>66.0080862533693</v>
      </c>
      <c r="N709" s="22">
        <v>0.9077237509331</v>
      </c>
    </row>
    <row r="710" spans="1:14">
      <c r="A710" s="1" t="s">
        <v>2211</v>
      </c>
      <c r="B710" s="13" t="s">
        <v>2120</v>
      </c>
      <c r="C710" t="s">
        <v>2212</v>
      </c>
      <c r="D710" s="12" t="s">
        <v>2213</v>
      </c>
      <c r="E710" s="13" t="s">
        <v>28</v>
      </c>
      <c r="F710" s="20">
        <v>49.46</v>
      </c>
      <c r="G710" s="20">
        <v>3.55</v>
      </c>
      <c r="H710" t="s">
        <v>29</v>
      </c>
      <c r="I710" t="s">
        <v>30</v>
      </c>
      <c r="J710" s="21" t="s">
        <v>31</v>
      </c>
      <c r="K710" t="s">
        <v>2342</v>
      </c>
      <c r="L710" s="20">
        <v>70.8831589436971</v>
      </c>
      <c r="M710" s="20">
        <v>64.8116591928251</v>
      </c>
      <c r="N710" s="22">
        <v>0.914344960899745</v>
      </c>
    </row>
    <row r="711" spans="1:14">
      <c r="A711" s="1" t="s">
        <v>2211</v>
      </c>
      <c r="B711" s="13" t="s">
        <v>2120</v>
      </c>
      <c r="C711" t="s">
        <v>2212</v>
      </c>
      <c r="D711" s="12" t="s">
        <v>2213</v>
      </c>
      <c r="E711" s="13" t="s">
        <v>28</v>
      </c>
      <c r="F711" s="20">
        <v>49.46</v>
      </c>
      <c r="G711" s="20">
        <v>3.55</v>
      </c>
      <c r="H711" t="s">
        <v>29</v>
      </c>
      <c r="I711" t="s">
        <v>30</v>
      </c>
      <c r="J711" s="21" t="s">
        <v>31</v>
      </c>
      <c r="K711" t="s">
        <v>2343</v>
      </c>
      <c r="L711" s="20">
        <v>76.8518518518518</v>
      </c>
      <c r="M711" s="20">
        <v>68.7582159624413</v>
      </c>
      <c r="N711" s="22">
        <v>0.894685219752248</v>
      </c>
    </row>
    <row r="712" spans="1:14">
      <c r="A712" s="1" t="s">
        <v>2211</v>
      </c>
      <c r="B712" s="13" t="s">
        <v>2120</v>
      </c>
      <c r="C712" t="s">
        <v>2212</v>
      </c>
      <c r="D712" s="12" t="s">
        <v>2213</v>
      </c>
      <c r="E712" s="13" t="s">
        <v>28</v>
      </c>
      <c r="F712" s="20">
        <v>49.46</v>
      </c>
      <c r="G712" s="20">
        <v>3.55</v>
      </c>
      <c r="H712" t="s">
        <v>29</v>
      </c>
      <c r="I712" t="s">
        <v>30</v>
      </c>
      <c r="J712" s="21" t="s">
        <v>31</v>
      </c>
      <c r="K712" t="s">
        <v>2344</v>
      </c>
      <c r="L712" s="20">
        <v>72.6001511715797</v>
      </c>
      <c r="M712" s="20">
        <v>70.0476190476191</v>
      </c>
      <c r="N712" s="22">
        <v>0.964841228526809</v>
      </c>
    </row>
    <row r="713" spans="1:14">
      <c r="A713" s="1" t="s">
        <v>2211</v>
      </c>
      <c r="B713" s="13" t="s">
        <v>2120</v>
      </c>
      <c r="C713" t="s">
        <v>2212</v>
      </c>
      <c r="D713" s="12" t="s">
        <v>2213</v>
      </c>
      <c r="E713" s="13" t="s">
        <v>28</v>
      </c>
      <c r="F713" s="20">
        <v>49.46</v>
      </c>
      <c r="G713" s="20">
        <v>3.55</v>
      </c>
      <c r="H713" t="s">
        <v>29</v>
      </c>
      <c r="I713" t="s">
        <v>30</v>
      </c>
      <c r="J713" s="21" t="s">
        <v>31</v>
      </c>
      <c r="K713" t="s">
        <v>2345</v>
      </c>
      <c r="L713" s="20">
        <v>76.3794406651549</v>
      </c>
      <c r="M713" s="20">
        <v>69.1428571428572</v>
      </c>
      <c r="N713" s="22">
        <v>0.905254824344384</v>
      </c>
    </row>
    <row r="714" spans="1:14">
      <c r="A714" s="1" t="s">
        <v>2211</v>
      </c>
      <c r="B714" s="13" t="s">
        <v>2120</v>
      </c>
      <c r="C714" t="s">
        <v>2212</v>
      </c>
      <c r="D714" s="12" t="s">
        <v>2213</v>
      </c>
      <c r="E714" s="13" t="s">
        <v>28</v>
      </c>
      <c r="F714" s="20">
        <v>49.46</v>
      </c>
      <c r="G714" s="20">
        <v>3.55</v>
      </c>
      <c r="H714" t="s">
        <v>29</v>
      </c>
      <c r="I714" t="s">
        <v>30</v>
      </c>
      <c r="J714" s="21" t="s">
        <v>31</v>
      </c>
      <c r="K714" t="s">
        <v>2346</v>
      </c>
      <c r="L714" s="20">
        <v>71.6122372372372</v>
      </c>
      <c r="M714" s="20">
        <v>58.0608108108108</v>
      </c>
      <c r="N714" s="22">
        <v>0.810766609880749</v>
      </c>
    </row>
    <row r="715" spans="1:14">
      <c r="A715" s="1" t="s">
        <v>2211</v>
      </c>
      <c r="B715" s="13" t="s">
        <v>2120</v>
      </c>
      <c r="C715" t="s">
        <v>2212</v>
      </c>
      <c r="D715" s="12" t="s">
        <v>2213</v>
      </c>
      <c r="E715" s="13" t="s">
        <v>28</v>
      </c>
      <c r="F715" s="20">
        <v>49.46</v>
      </c>
      <c r="G715" s="20">
        <v>3.55</v>
      </c>
      <c r="H715" t="s">
        <v>29</v>
      </c>
      <c r="I715" t="s">
        <v>30</v>
      </c>
      <c r="J715" s="21" t="s">
        <v>31</v>
      </c>
      <c r="K715" t="s">
        <v>2347</v>
      </c>
      <c r="L715" s="20">
        <v>71.6553287981859</v>
      </c>
      <c r="M715" s="20">
        <v>62</v>
      </c>
      <c r="N715" s="22">
        <v>0.865253164556962</v>
      </c>
    </row>
    <row r="716" spans="1:14">
      <c r="A716" s="1" t="s">
        <v>2211</v>
      </c>
      <c r="B716" s="13" t="s">
        <v>2120</v>
      </c>
      <c r="C716" t="s">
        <v>2212</v>
      </c>
      <c r="D716" s="12" t="s">
        <v>2213</v>
      </c>
      <c r="E716" s="13" t="s">
        <v>28</v>
      </c>
      <c r="F716" s="20">
        <v>49.46</v>
      </c>
      <c r="G716" s="20">
        <v>3.55</v>
      </c>
      <c r="H716" t="s">
        <v>29</v>
      </c>
      <c r="I716" t="s">
        <v>30</v>
      </c>
      <c r="J716" s="21" t="s">
        <v>31</v>
      </c>
      <c r="K716" t="s">
        <v>2348</v>
      </c>
      <c r="L716" s="20">
        <v>45.3125</v>
      </c>
      <c r="M716" s="20">
        <v>43.046875</v>
      </c>
      <c r="N716" s="22">
        <v>0.95</v>
      </c>
    </row>
    <row r="717" spans="1:14">
      <c r="A717" s="1" t="s">
        <v>2211</v>
      </c>
      <c r="B717" s="13" t="s">
        <v>2120</v>
      </c>
      <c r="C717" t="s">
        <v>2212</v>
      </c>
      <c r="D717" s="12" t="s">
        <v>2213</v>
      </c>
      <c r="E717" s="13" t="s">
        <v>28</v>
      </c>
      <c r="F717" s="20">
        <v>49.46</v>
      </c>
      <c r="G717" s="20">
        <v>3.55</v>
      </c>
      <c r="H717" t="s">
        <v>29</v>
      </c>
      <c r="I717" t="s">
        <v>30</v>
      </c>
      <c r="J717" s="21" t="s">
        <v>31</v>
      </c>
      <c r="K717" t="s">
        <v>2349</v>
      </c>
      <c r="L717" s="20">
        <v>80.476846094629</v>
      </c>
      <c r="M717" s="20">
        <v>75.5118138212826</v>
      </c>
      <c r="N717" s="22">
        <v>0.938304835312405</v>
      </c>
    </row>
    <row r="718" spans="1:14">
      <c r="A718" s="1" t="s">
        <v>2211</v>
      </c>
      <c r="B718" s="13" t="s">
        <v>2120</v>
      </c>
      <c r="C718" t="s">
        <v>2212</v>
      </c>
      <c r="D718" s="12" t="s">
        <v>2213</v>
      </c>
      <c r="E718" s="13" t="s">
        <v>28</v>
      </c>
      <c r="F718" s="20">
        <v>49.46</v>
      </c>
      <c r="G718" s="20">
        <v>3.55</v>
      </c>
      <c r="H718" t="s">
        <v>29</v>
      </c>
      <c r="I718" t="s">
        <v>30</v>
      </c>
      <c r="J718" s="21" t="s">
        <v>31</v>
      </c>
      <c r="K718" t="s">
        <v>2350</v>
      </c>
      <c r="L718" s="20">
        <v>81.3103473122928</v>
      </c>
      <c r="M718" s="20">
        <v>76.7230869001297</v>
      </c>
      <c r="N718" s="22">
        <v>0.943583313024791</v>
      </c>
    </row>
    <row r="719" spans="1:14">
      <c r="A719" s="1" t="s">
        <v>2211</v>
      </c>
      <c r="B719" s="13" t="s">
        <v>2120</v>
      </c>
      <c r="C719" t="s">
        <v>2212</v>
      </c>
      <c r="D719" s="12" t="s">
        <v>2213</v>
      </c>
      <c r="E719" s="13" t="s">
        <v>28</v>
      </c>
      <c r="F719" s="20">
        <v>49.46</v>
      </c>
      <c r="G719" s="20">
        <v>3.55</v>
      </c>
      <c r="H719" t="s">
        <v>29</v>
      </c>
      <c r="I719" t="s">
        <v>30</v>
      </c>
      <c r="J719" s="21" t="s">
        <v>31</v>
      </c>
      <c r="K719" t="s">
        <v>2351</v>
      </c>
      <c r="L719" s="20">
        <v>74.3394832680547</v>
      </c>
      <c r="M719" s="20">
        <v>69.482374768089</v>
      </c>
      <c r="N719" s="22">
        <v>0.934663138799986</v>
      </c>
    </row>
    <row r="720" spans="1:14">
      <c r="A720" s="1" t="s">
        <v>2211</v>
      </c>
      <c r="B720" s="13" t="s">
        <v>2120</v>
      </c>
      <c r="C720" t="s">
        <v>2212</v>
      </c>
      <c r="D720" s="12" t="s">
        <v>2213</v>
      </c>
      <c r="E720" s="13" t="s">
        <v>28</v>
      </c>
      <c r="F720" s="20">
        <v>49.46</v>
      </c>
      <c r="G720" s="20">
        <v>3.55</v>
      </c>
      <c r="H720" t="s">
        <v>29</v>
      </c>
      <c r="I720" t="s">
        <v>30</v>
      </c>
      <c r="J720" s="21" t="s">
        <v>31</v>
      </c>
      <c r="K720" t="s">
        <v>2352</v>
      </c>
      <c r="L720" s="20">
        <v>71.786860615994</v>
      </c>
      <c r="M720" s="20">
        <v>66.819299323909</v>
      </c>
      <c r="N720" s="22">
        <v>0.930801246224463</v>
      </c>
    </row>
    <row r="721" spans="1:14">
      <c r="A721" s="1" t="s">
        <v>2211</v>
      </c>
      <c r="B721" s="13" t="s">
        <v>2120</v>
      </c>
      <c r="C721" t="s">
        <v>2212</v>
      </c>
      <c r="D721" s="12" t="s">
        <v>2213</v>
      </c>
      <c r="E721" s="13" t="s">
        <v>28</v>
      </c>
      <c r="F721" s="20">
        <v>49.46</v>
      </c>
      <c r="G721" s="20">
        <v>3.55</v>
      </c>
      <c r="H721" t="s">
        <v>29</v>
      </c>
      <c r="I721" t="s">
        <v>30</v>
      </c>
      <c r="J721" s="21" t="s">
        <v>31</v>
      </c>
      <c r="K721" t="s">
        <v>2353</v>
      </c>
      <c r="L721" s="20">
        <v>77.8110730593607</v>
      </c>
      <c r="M721" s="20">
        <v>72.2897260273973</v>
      </c>
      <c r="N721" s="22">
        <v>0.929041628461398</v>
      </c>
    </row>
    <row r="722" spans="1:14">
      <c r="A722" s="1" t="s">
        <v>2211</v>
      </c>
      <c r="B722" s="13" t="s">
        <v>2120</v>
      </c>
      <c r="C722" t="s">
        <v>2212</v>
      </c>
      <c r="D722" s="12" t="s">
        <v>2213</v>
      </c>
      <c r="E722" s="13" t="s">
        <v>28</v>
      </c>
      <c r="F722" s="20">
        <v>49.46</v>
      </c>
      <c r="G722" s="20">
        <v>3.55</v>
      </c>
      <c r="H722" t="s">
        <v>29</v>
      </c>
      <c r="I722" t="s">
        <v>30</v>
      </c>
      <c r="J722" s="21" t="s">
        <v>31</v>
      </c>
      <c r="K722" t="s">
        <v>2354</v>
      </c>
      <c r="L722" s="20">
        <v>64.795524691358</v>
      </c>
      <c r="M722" s="20">
        <v>56.921875</v>
      </c>
      <c r="N722" s="22">
        <v>0.878484668055969</v>
      </c>
    </row>
    <row r="723" spans="1:14">
      <c r="A723" s="1" t="s">
        <v>2211</v>
      </c>
      <c r="B723" s="13" t="s">
        <v>2120</v>
      </c>
      <c r="C723" t="s">
        <v>2212</v>
      </c>
      <c r="D723" s="12" t="s">
        <v>2213</v>
      </c>
      <c r="E723" s="13" t="s">
        <v>28</v>
      </c>
      <c r="F723" s="20">
        <v>49.46</v>
      </c>
      <c r="G723" s="20">
        <v>3.55</v>
      </c>
      <c r="H723" t="s">
        <v>29</v>
      </c>
      <c r="I723" t="s">
        <v>30</v>
      </c>
      <c r="J723" s="21" t="s">
        <v>31</v>
      </c>
      <c r="K723" t="s">
        <v>2355</v>
      </c>
      <c r="L723" s="20">
        <v>79.7995561104175</v>
      </c>
      <c r="M723" s="20">
        <v>72.0037453183521</v>
      </c>
      <c r="N723" s="22">
        <v>0.902307592021207</v>
      </c>
    </row>
    <row r="724" spans="1:14">
      <c r="A724" s="1" t="s">
        <v>2211</v>
      </c>
      <c r="B724" s="13" t="s">
        <v>2120</v>
      </c>
      <c r="C724" t="s">
        <v>2212</v>
      </c>
      <c r="D724" s="12" t="s">
        <v>2213</v>
      </c>
      <c r="E724" s="13" t="s">
        <v>28</v>
      </c>
      <c r="F724" s="20">
        <v>49.46</v>
      </c>
      <c r="G724" s="20">
        <v>3.55</v>
      </c>
      <c r="H724" t="s">
        <v>29</v>
      </c>
      <c r="I724" t="s">
        <v>30</v>
      </c>
      <c r="J724" s="21" t="s">
        <v>31</v>
      </c>
      <c r="K724" t="s">
        <v>2356</v>
      </c>
      <c r="L724" s="20">
        <v>80.8864762649974</v>
      </c>
      <c r="M724" s="20">
        <v>75.5985915492958</v>
      </c>
      <c r="N724" s="22">
        <v>0.934625848969145</v>
      </c>
    </row>
    <row r="725" spans="1:14">
      <c r="A725" s="1" t="s">
        <v>2211</v>
      </c>
      <c r="B725" s="13" t="s">
        <v>2120</v>
      </c>
      <c r="C725" t="s">
        <v>2212</v>
      </c>
      <c r="D725" s="12" t="s">
        <v>2213</v>
      </c>
      <c r="E725" s="13" t="s">
        <v>28</v>
      </c>
      <c r="F725" s="20">
        <v>49.46</v>
      </c>
      <c r="G725" s="20">
        <v>3.55</v>
      </c>
      <c r="H725" t="s">
        <v>29</v>
      </c>
      <c r="I725" t="s">
        <v>30</v>
      </c>
      <c r="J725" s="21" t="s">
        <v>31</v>
      </c>
      <c r="K725" t="s">
        <v>2357</v>
      </c>
      <c r="L725" s="20">
        <v>74.6974697469747</v>
      </c>
      <c r="M725" s="20">
        <v>66.9029702970297</v>
      </c>
      <c r="N725" s="22">
        <v>0.895652430044183</v>
      </c>
    </row>
    <row r="726" spans="1:14">
      <c r="A726" s="1" t="s">
        <v>2211</v>
      </c>
      <c r="B726" s="13" t="s">
        <v>2120</v>
      </c>
      <c r="C726" t="s">
        <v>2212</v>
      </c>
      <c r="D726" s="12" t="s">
        <v>2213</v>
      </c>
      <c r="E726" s="13" t="s">
        <v>28</v>
      </c>
      <c r="F726" s="20">
        <v>49.46</v>
      </c>
      <c r="G726" s="20">
        <v>3.55</v>
      </c>
      <c r="H726" t="s">
        <v>29</v>
      </c>
      <c r="I726" t="s">
        <v>30</v>
      </c>
      <c r="J726" s="21" t="s">
        <v>31</v>
      </c>
      <c r="K726" t="s">
        <v>2358</v>
      </c>
      <c r="L726" s="20">
        <v>75.915487768936</v>
      </c>
      <c r="M726" s="20">
        <v>68.9283819628647</v>
      </c>
      <c r="N726" s="22">
        <v>0.907962050809211</v>
      </c>
    </row>
    <row r="727" spans="1:14">
      <c r="A727" s="1" t="s">
        <v>2211</v>
      </c>
      <c r="B727" s="13" t="s">
        <v>2120</v>
      </c>
      <c r="C727" t="s">
        <v>2212</v>
      </c>
      <c r="D727" s="12" t="s">
        <v>2213</v>
      </c>
      <c r="E727" s="13" t="s">
        <v>28</v>
      </c>
      <c r="F727" s="20">
        <v>49.46</v>
      </c>
      <c r="G727" s="20">
        <v>3.55</v>
      </c>
      <c r="H727" t="s">
        <v>29</v>
      </c>
      <c r="I727" t="s">
        <v>30</v>
      </c>
      <c r="J727" s="21" t="s">
        <v>31</v>
      </c>
      <c r="K727" t="s">
        <v>2359</v>
      </c>
      <c r="L727" s="20">
        <v>78.4626765941199</v>
      </c>
      <c r="M727" s="20">
        <v>73.3006872852234</v>
      </c>
      <c r="N727" s="22">
        <v>0.934210894491925</v>
      </c>
    </row>
    <row r="728" spans="1:14">
      <c r="A728" s="1" t="s">
        <v>2211</v>
      </c>
      <c r="B728" s="13" t="s">
        <v>2120</v>
      </c>
      <c r="C728" t="s">
        <v>2212</v>
      </c>
      <c r="D728" s="12" t="s">
        <v>2213</v>
      </c>
      <c r="E728" s="13" t="s">
        <v>28</v>
      </c>
      <c r="F728" s="20">
        <v>49.46</v>
      </c>
      <c r="G728" s="20">
        <v>3.55</v>
      </c>
      <c r="H728" t="s">
        <v>29</v>
      </c>
      <c r="I728" t="s">
        <v>30</v>
      </c>
      <c r="J728" s="21" t="s">
        <v>31</v>
      </c>
      <c r="K728" t="s">
        <v>2360</v>
      </c>
      <c r="L728" s="20">
        <v>78.8833951380305</v>
      </c>
      <c r="M728" s="20">
        <v>73.0160692212608</v>
      </c>
      <c r="N728" s="22">
        <v>0.925620266388091</v>
      </c>
    </row>
    <row r="729" spans="1:14">
      <c r="A729" s="1" t="s">
        <v>2211</v>
      </c>
      <c r="B729" s="13" t="s">
        <v>2120</v>
      </c>
      <c r="C729" t="s">
        <v>2212</v>
      </c>
      <c r="D729" s="12" t="s">
        <v>2213</v>
      </c>
      <c r="E729" s="13" t="s">
        <v>28</v>
      </c>
      <c r="F729" s="20">
        <v>49.46</v>
      </c>
      <c r="G729" s="20">
        <v>3.55</v>
      </c>
      <c r="H729" t="s">
        <v>29</v>
      </c>
      <c r="I729" t="s">
        <v>30</v>
      </c>
      <c r="J729" s="21" t="s">
        <v>31</v>
      </c>
      <c r="K729" t="s">
        <v>2361</v>
      </c>
      <c r="L729" s="20">
        <v>71.8159658744668</v>
      </c>
      <c r="M729" s="20">
        <v>67.8976234003656</v>
      </c>
      <c r="N729" s="22">
        <v>0.945439117522274</v>
      </c>
    </row>
    <row r="730" spans="1:14">
      <c r="A730" s="1" t="s">
        <v>2211</v>
      </c>
      <c r="B730" s="13" t="s">
        <v>2120</v>
      </c>
      <c r="C730" t="s">
        <v>2212</v>
      </c>
      <c r="D730" s="12" t="s">
        <v>2213</v>
      </c>
      <c r="E730" s="13" t="s">
        <v>28</v>
      </c>
      <c r="F730" s="20">
        <v>49.46</v>
      </c>
      <c r="G730" s="20">
        <v>3.55</v>
      </c>
      <c r="H730" t="s">
        <v>29</v>
      </c>
      <c r="I730" t="s">
        <v>30</v>
      </c>
      <c r="J730" s="21" t="s">
        <v>31</v>
      </c>
      <c r="K730" t="s">
        <v>2362</v>
      </c>
      <c r="L730" s="20">
        <v>77.2408963585434</v>
      </c>
      <c r="M730" s="20">
        <v>68.8627450980392</v>
      </c>
      <c r="N730" s="22">
        <v>0.891532184950136</v>
      </c>
    </row>
    <row r="731" spans="1:14">
      <c r="A731" s="1" t="s">
        <v>2211</v>
      </c>
      <c r="B731" s="13" t="s">
        <v>2120</v>
      </c>
      <c r="C731" t="s">
        <v>2212</v>
      </c>
      <c r="D731" s="12" t="s">
        <v>2213</v>
      </c>
      <c r="E731" s="13" t="s">
        <v>28</v>
      </c>
      <c r="F731" s="20">
        <v>49.46</v>
      </c>
      <c r="G731" s="20">
        <v>3.55</v>
      </c>
      <c r="H731" t="s">
        <v>29</v>
      </c>
      <c r="I731" t="s">
        <v>30</v>
      </c>
      <c r="J731" s="21" t="s">
        <v>31</v>
      </c>
      <c r="K731" t="s">
        <v>2363</v>
      </c>
      <c r="L731" s="20">
        <v>66.4848897977732</v>
      </c>
      <c r="M731" s="20">
        <v>60.4274028629857</v>
      </c>
      <c r="N731" s="22">
        <v>0.908889268626111</v>
      </c>
    </row>
    <row r="732" spans="1:14">
      <c r="A732" s="1" t="s">
        <v>2211</v>
      </c>
      <c r="B732" s="13" t="s">
        <v>2120</v>
      </c>
      <c r="C732" t="s">
        <v>2212</v>
      </c>
      <c r="D732" s="12" t="s">
        <v>2213</v>
      </c>
      <c r="E732" s="13" t="s">
        <v>28</v>
      </c>
      <c r="F732" s="20">
        <v>49.46</v>
      </c>
      <c r="G732" s="20">
        <v>3.55</v>
      </c>
      <c r="H732" t="s">
        <v>29</v>
      </c>
      <c r="I732" t="s">
        <v>30</v>
      </c>
      <c r="J732" s="21" t="s">
        <v>31</v>
      </c>
      <c r="K732" t="s">
        <v>2364</v>
      </c>
      <c r="L732" s="20">
        <v>78.2391552511415</v>
      </c>
      <c r="M732" s="20">
        <v>66.6643835616438</v>
      </c>
      <c r="N732" s="22">
        <v>0.852059091738099</v>
      </c>
    </row>
    <row r="733" spans="1:14">
      <c r="A733" s="1" t="s">
        <v>2211</v>
      </c>
      <c r="B733" s="13" t="s">
        <v>2120</v>
      </c>
      <c r="C733" t="s">
        <v>2212</v>
      </c>
      <c r="D733" s="12" t="s">
        <v>2213</v>
      </c>
      <c r="E733" s="13" t="s">
        <v>28</v>
      </c>
      <c r="F733" s="20">
        <v>49.46</v>
      </c>
      <c r="G733" s="20">
        <v>3.55</v>
      </c>
      <c r="H733" t="s">
        <v>29</v>
      </c>
      <c r="I733" t="s">
        <v>30</v>
      </c>
      <c r="J733" s="21" t="s">
        <v>31</v>
      </c>
      <c r="K733" t="s">
        <v>2365</v>
      </c>
      <c r="L733" s="20">
        <v>70.0780849974398</v>
      </c>
      <c r="M733" s="20">
        <v>66.9465437788019</v>
      </c>
      <c r="N733" s="22">
        <v>0.955313544615947</v>
      </c>
    </row>
    <row r="734" spans="1:14">
      <c r="A734" s="1" t="s">
        <v>2211</v>
      </c>
      <c r="B734" s="13" t="s">
        <v>2120</v>
      </c>
      <c r="C734" t="s">
        <v>2212</v>
      </c>
      <c r="D734" s="12" t="s">
        <v>2213</v>
      </c>
      <c r="E734" s="13" t="s">
        <v>28</v>
      </c>
      <c r="F734" s="20">
        <v>49.46</v>
      </c>
      <c r="G734" s="20">
        <v>3.55</v>
      </c>
      <c r="H734" t="s">
        <v>29</v>
      </c>
      <c r="I734" t="s">
        <v>30</v>
      </c>
      <c r="J734" s="21" t="s">
        <v>31</v>
      </c>
      <c r="K734" t="s">
        <v>2366</v>
      </c>
      <c r="L734" s="20">
        <v>59.7147773145391</v>
      </c>
      <c r="M734" s="20">
        <v>55.0881477069684</v>
      </c>
      <c r="N734" s="22">
        <v>0.922521194658392</v>
      </c>
    </row>
    <row r="735" spans="1:14">
      <c r="A735" s="1" t="s">
        <v>2211</v>
      </c>
      <c r="B735" s="13" t="s">
        <v>2120</v>
      </c>
      <c r="C735" t="s">
        <v>2212</v>
      </c>
      <c r="D735" s="12" t="s">
        <v>2213</v>
      </c>
      <c r="E735" s="13" t="s">
        <v>28</v>
      </c>
      <c r="F735" s="20">
        <v>49.46</v>
      </c>
      <c r="G735" s="20">
        <v>3.55</v>
      </c>
      <c r="H735" t="s">
        <v>29</v>
      </c>
      <c r="I735" t="s">
        <v>30</v>
      </c>
      <c r="J735" s="21" t="s">
        <v>31</v>
      </c>
      <c r="K735" t="s">
        <v>2367</v>
      </c>
      <c r="L735" s="20">
        <v>54.2284219703574</v>
      </c>
      <c r="M735" s="20">
        <v>51.9276373147341</v>
      </c>
      <c r="N735" s="22">
        <v>0.957572347266881</v>
      </c>
    </row>
    <row r="736" spans="1:14">
      <c r="A736" s="1" t="s">
        <v>2211</v>
      </c>
      <c r="B736" s="13" t="s">
        <v>2120</v>
      </c>
      <c r="C736" t="s">
        <v>2212</v>
      </c>
      <c r="D736" s="12" t="s">
        <v>2213</v>
      </c>
      <c r="E736" s="13" t="s">
        <v>28</v>
      </c>
      <c r="F736" s="20">
        <v>49.46</v>
      </c>
      <c r="G736" s="20">
        <v>3.55</v>
      </c>
      <c r="H736" t="s">
        <v>29</v>
      </c>
      <c r="I736" t="s">
        <v>30</v>
      </c>
      <c r="J736" s="21" t="s">
        <v>31</v>
      </c>
      <c r="K736" t="s">
        <v>2368</v>
      </c>
      <c r="L736" s="20">
        <v>55.9082892416226</v>
      </c>
      <c r="M736" s="20">
        <v>49.172335600907</v>
      </c>
      <c r="N736" s="22">
        <v>0.879517800811176</v>
      </c>
    </row>
    <row r="737" spans="1:14">
      <c r="A737" s="1" t="s">
        <v>2211</v>
      </c>
      <c r="B737" s="13" t="s">
        <v>2120</v>
      </c>
      <c r="C737" t="s">
        <v>2212</v>
      </c>
      <c r="D737" s="12" t="s">
        <v>2213</v>
      </c>
      <c r="E737" s="13" t="s">
        <v>28</v>
      </c>
      <c r="F737" s="20">
        <v>49.46</v>
      </c>
      <c r="G737" s="20">
        <v>3.55</v>
      </c>
      <c r="H737" t="s">
        <v>29</v>
      </c>
      <c r="I737" t="s">
        <v>30</v>
      </c>
      <c r="J737" s="21" t="s">
        <v>31</v>
      </c>
      <c r="K737" t="s">
        <v>2369</v>
      </c>
      <c r="L737" s="20">
        <v>68.4503666102651</v>
      </c>
      <c r="M737" s="20">
        <v>67.3451776649746</v>
      </c>
      <c r="N737" s="22">
        <v>0.98385415593779</v>
      </c>
    </row>
    <row r="738" spans="1:14">
      <c r="A738" s="1" t="s">
        <v>2211</v>
      </c>
      <c r="B738" s="13" t="s">
        <v>2120</v>
      </c>
      <c r="C738" t="s">
        <v>2212</v>
      </c>
      <c r="D738" s="12" t="s">
        <v>2213</v>
      </c>
      <c r="E738" s="13" t="s">
        <v>28</v>
      </c>
      <c r="F738" s="20">
        <v>49.46</v>
      </c>
      <c r="G738" s="20">
        <v>3.55</v>
      </c>
      <c r="H738" t="s">
        <v>29</v>
      </c>
      <c r="I738" t="s">
        <v>30</v>
      </c>
      <c r="J738" s="21" t="s">
        <v>31</v>
      </c>
      <c r="K738" t="s">
        <v>2370</v>
      </c>
      <c r="L738" s="20">
        <v>73.9583333333333</v>
      </c>
      <c r="M738" s="20">
        <v>69.0882352941177</v>
      </c>
      <c r="N738" s="22">
        <v>0.934150787075394</v>
      </c>
    </row>
    <row r="739" spans="1:14">
      <c r="A739" s="1" t="s">
        <v>2211</v>
      </c>
      <c r="B739" s="13" t="s">
        <v>2120</v>
      </c>
      <c r="C739" t="s">
        <v>2212</v>
      </c>
      <c r="D739" s="12" t="s">
        <v>2213</v>
      </c>
      <c r="E739" s="13" t="s">
        <v>28</v>
      </c>
      <c r="F739" s="20">
        <v>49.46</v>
      </c>
      <c r="G739" s="20">
        <v>3.55</v>
      </c>
      <c r="H739" t="s">
        <v>29</v>
      </c>
      <c r="I739" t="s">
        <v>30</v>
      </c>
      <c r="J739" s="21" t="s">
        <v>31</v>
      </c>
      <c r="K739" t="s">
        <v>2371</v>
      </c>
      <c r="L739" s="20">
        <v>55.491679769392</v>
      </c>
      <c r="M739" s="20">
        <v>54.0176886792453</v>
      </c>
      <c r="N739" s="22">
        <v>0.973437619904962</v>
      </c>
    </row>
    <row r="740" s="18" customFormat="1" spans="1:23">
      <c r="A740" s="39" t="s">
        <v>2211</v>
      </c>
      <c r="B740" s="40" t="s">
        <v>2120</v>
      </c>
      <c r="C740" s="18" t="s">
        <v>2212</v>
      </c>
      <c r="D740" s="41" t="s">
        <v>2213</v>
      </c>
      <c r="E740" s="40" t="s">
        <v>28</v>
      </c>
      <c r="F740" s="42">
        <v>49.29</v>
      </c>
      <c r="G740" s="42">
        <v>3.69</v>
      </c>
      <c r="H740" s="18" t="s">
        <v>29</v>
      </c>
      <c r="I740" s="18" t="s">
        <v>30</v>
      </c>
      <c r="J740" s="43" t="s">
        <v>31</v>
      </c>
      <c r="K740" s="18" t="s">
        <v>2372</v>
      </c>
      <c r="L740" s="42">
        <v>81.9580610021787</v>
      </c>
      <c r="M740" s="42">
        <v>70.2149859943978</v>
      </c>
      <c r="N740" s="44">
        <v>0.856718486696888</v>
      </c>
      <c r="O740" s="45"/>
      <c r="P740" s="46"/>
      <c r="Q740" s="45"/>
      <c r="R740" s="44"/>
      <c r="S740" s="42"/>
      <c r="T740" s="42"/>
      <c r="U740" s="47"/>
      <c r="W740"/>
    </row>
    <row r="741" spans="1:14">
      <c r="A741" s="1" t="s">
        <v>2373</v>
      </c>
      <c r="B741" s="13" t="s">
        <v>2120</v>
      </c>
      <c r="C741" t="s">
        <v>2374</v>
      </c>
      <c r="D741" s="12" t="s">
        <v>2375</v>
      </c>
      <c r="E741" s="13" t="s">
        <v>28</v>
      </c>
      <c r="F741" s="20">
        <v>48.6155293059741</v>
      </c>
      <c r="G741" s="20">
        <v>3.57</v>
      </c>
      <c r="H741" t="s">
        <v>29</v>
      </c>
      <c r="I741" t="s">
        <v>30</v>
      </c>
      <c r="J741" s="21" t="s">
        <v>31</v>
      </c>
      <c r="K741" t="s">
        <v>2376</v>
      </c>
      <c r="L741" s="20">
        <v>76.7585125448029</v>
      </c>
      <c r="M741" s="20">
        <v>73.323429541596</v>
      </c>
      <c r="N741" s="22">
        <v>0.955248181741381</v>
      </c>
    </row>
    <row r="742" spans="1:14">
      <c r="A742" s="1" t="s">
        <v>2373</v>
      </c>
      <c r="B742" s="13" t="s">
        <v>2120</v>
      </c>
      <c r="C742" t="s">
        <v>2374</v>
      </c>
      <c r="D742" s="12" t="s">
        <v>2375</v>
      </c>
      <c r="E742" s="13" t="s">
        <v>28</v>
      </c>
      <c r="F742" s="20">
        <v>48.6155293059741</v>
      </c>
      <c r="G742" s="20">
        <v>3.57</v>
      </c>
      <c r="H742" t="s">
        <v>29</v>
      </c>
      <c r="I742" t="s">
        <v>30</v>
      </c>
      <c r="J742" s="21" t="s">
        <v>31</v>
      </c>
      <c r="K742" t="s">
        <v>2377</v>
      </c>
      <c r="L742" s="20">
        <v>50.7291243740696</v>
      </c>
      <c r="M742" s="20">
        <v>32.3045066991474</v>
      </c>
      <c r="N742" s="22">
        <v>0.63680394837763</v>
      </c>
    </row>
    <row r="743" spans="1:14">
      <c r="A743" s="1" t="s">
        <v>2373</v>
      </c>
      <c r="B743" s="13" t="s">
        <v>2120</v>
      </c>
      <c r="C743" t="s">
        <v>2374</v>
      </c>
      <c r="D743" s="12" t="s">
        <v>2375</v>
      </c>
      <c r="E743" s="13" t="s">
        <v>28</v>
      </c>
      <c r="F743" s="20">
        <v>48.6155293059741</v>
      </c>
      <c r="G743" s="20">
        <v>3.57</v>
      </c>
      <c r="H743" t="s">
        <v>29</v>
      </c>
      <c r="I743" t="s">
        <v>30</v>
      </c>
      <c r="J743" s="21" t="s">
        <v>31</v>
      </c>
      <c r="K743" t="s">
        <v>2378</v>
      </c>
      <c r="L743" s="20">
        <v>50.1155219491703</v>
      </c>
      <c r="M743" s="20">
        <v>30.6030245746692</v>
      </c>
      <c r="N743" s="22">
        <v>0.610649622799665</v>
      </c>
    </row>
    <row r="744" spans="1:14">
      <c r="A744" s="1" t="s">
        <v>2373</v>
      </c>
      <c r="B744" s="13" t="s">
        <v>2120</v>
      </c>
      <c r="C744" t="s">
        <v>2374</v>
      </c>
      <c r="D744" s="12" t="s">
        <v>2375</v>
      </c>
      <c r="E744" s="13" t="s">
        <v>28</v>
      </c>
      <c r="F744" s="20">
        <v>48.6155293059741</v>
      </c>
      <c r="G744" s="20">
        <v>3.57</v>
      </c>
      <c r="H744" t="s">
        <v>29</v>
      </c>
      <c r="I744" t="s">
        <v>30</v>
      </c>
      <c r="J744" s="21" t="s">
        <v>31</v>
      </c>
      <c r="K744" t="s">
        <v>2379</v>
      </c>
      <c r="L744" s="20">
        <v>51.5548406862745</v>
      </c>
      <c r="M744" s="20">
        <v>32.6231617647059</v>
      </c>
      <c r="N744" s="22">
        <v>0.632785618778785</v>
      </c>
    </row>
    <row r="745" spans="1:14">
      <c r="A745" s="1" t="s">
        <v>2373</v>
      </c>
      <c r="B745" s="13" t="s">
        <v>2120</v>
      </c>
      <c r="C745" t="s">
        <v>2374</v>
      </c>
      <c r="D745" s="12" t="s">
        <v>2375</v>
      </c>
      <c r="E745" s="13" t="s">
        <v>28</v>
      </c>
      <c r="F745" s="20">
        <v>48.8</v>
      </c>
      <c r="G745" s="20">
        <v>3.42</v>
      </c>
      <c r="H745" t="s">
        <v>29</v>
      </c>
      <c r="I745" t="s">
        <v>30</v>
      </c>
      <c r="J745" s="21" t="s">
        <v>31</v>
      </c>
      <c r="K745" t="s">
        <v>2380</v>
      </c>
      <c r="L745" s="20">
        <v>62.040692377771</v>
      </c>
      <c r="M745" s="20">
        <v>40.2064986334649</v>
      </c>
      <c r="N745" s="22">
        <v>0.648066568771414</v>
      </c>
    </row>
    <row r="746" spans="1:12">
      <c r="A746" s="1" t="s">
        <v>2373</v>
      </c>
      <c r="B746" s="13" t="s">
        <v>2120</v>
      </c>
      <c r="C746" t="s">
        <v>2374</v>
      </c>
      <c r="D746" s="12" t="s">
        <v>2375</v>
      </c>
      <c r="E746" s="13" t="s">
        <v>28</v>
      </c>
      <c r="F746" s="20">
        <v>48.6155293059741</v>
      </c>
      <c r="G746" s="20">
        <v>3.57</v>
      </c>
      <c r="H746" t="s">
        <v>29</v>
      </c>
      <c r="I746" t="s">
        <v>30</v>
      </c>
      <c r="J746" s="21" t="s">
        <v>31</v>
      </c>
      <c r="K746" t="s">
        <v>2381</v>
      </c>
      <c r="L746" s="20">
        <v>74.2218029013436</v>
      </c>
    </row>
    <row r="747" spans="1:15">
      <c r="A747" s="1" t="s">
        <v>2373</v>
      </c>
      <c r="B747" s="13" t="s">
        <v>2120</v>
      </c>
      <c r="C747" t="s">
        <v>2374</v>
      </c>
      <c r="D747" s="12" t="s">
        <v>2375</v>
      </c>
      <c r="E747" s="13" t="s">
        <v>28</v>
      </c>
      <c r="F747" s="20">
        <v>48.82</v>
      </c>
      <c r="G747" s="20">
        <v>3.5</v>
      </c>
      <c r="H747" t="s">
        <v>29</v>
      </c>
      <c r="I747" t="s">
        <v>30</v>
      </c>
      <c r="J747" s="21" t="s">
        <v>31</v>
      </c>
      <c r="K747" t="s">
        <v>2382</v>
      </c>
      <c r="L747" s="20">
        <v>74.2246080436264</v>
      </c>
      <c r="M747" s="20">
        <v>72.5368098159509</v>
      </c>
      <c r="N747" s="22">
        <v>0.977260934450695</v>
      </c>
      <c r="O747" s="23">
        <v>1.19717034705561e-10</v>
      </c>
    </row>
    <row r="748" spans="1:14">
      <c r="A748" s="1" t="s">
        <v>2373</v>
      </c>
      <c r="B748" s="13" t="s">
        <v>2120</v>
      </c>
      <c r="C748" t="s">
        <v>2374</v>
      </c>
      <c r="D748" s="12" t="s">
        <v>2375</v>
      </c>
      <c r="E748" s="13" t="s">
        <v>28</v>
      </c>
      <c r="F748" s="20">
        <v>48.82</v>
      </c>
      <c r="G748" s="20">
        <v>3.5</v>
      </c>
      <c r="H748" t="s">
        <v>29</v>
      </c>
      <c r="I748" t="s">
        <v>30</v>
      </c>
      <c r="J748" s="21" t="s">
        <v>31</v>
      </c>
      <c r="K748" t="s">
        <v>2383</v>
      </c>
      <c r="L748" s="20">
        <v>80.3141817030706</v>
      </c>
      <c r="M748" s="20">
        <v>74.1467236467236</v>
      </c>
      <c r="N748" s="22">
        <v>0.923208355914667</v>
      </c>
    </row>
    <row r="749" spans="1:14">
      <c r="A749" s="1" t="s">
        <v>2373</v>
      </c>
      <c r="B749" s="13" t="s">
        <v>2120</v>
      </c>
      <c r="C749" t="s">
        <v>2374</v>
      </c>
      <c r="D749" s="12" t="s">
        <v>2375</v>
      </c>
      <c r="E749" s="13" t="s">
        <v>28</v>
      </c>
      <c r="F749" s="20">
        <v>48.82</v>
      </c>
      <c r="G749" s="20">
        <v>3.5</v>
      </c>
      <c r="H749" t="s">
        <v>29</v>
      </c>
      <c r="I749" t="s">
        <v>30</v>
      </c>
      <c r="J749" s="21" t="s">
        <v>31</v>
      </c>
      <c r="K749" t="s">
        <v>2384</v>
      </c>
      <c r="L749" s="20">
        <v>80.7209469153515</v>
      </c>
      <c r="M749" s="20">
        <v>77.2065997130559</v>
      </c>
      <c r="N749" s="22">
        <v>0.956463008220395</v>
      </c>
    </row>
    <row r="750" spans="1:14">
      <c r="A750" s="1" t="s">
        <v>2373</v>
      </c>
      <c r="B750" s="13" t="s">
        <v>2120</v>
      </c>
      <c r="C750" t="s">
        <v>2374</v>
      </c>
      <c r="D750" s="12" t="s">
        <v>2375</v>
      </c>
      <c r="E750" s="13" t="s">
        <v>28</v>
      </c>
      <c r="F750" s="20">
        <v>48.82</v>
      </c>
      <c r="G750" s="20">
        <v>3.5</v>
      </c>
      <c r="H750" t="s">
        <v>29</v>
      </c>
      <c r="I750" t="s">
        <v>30</v>
      </c>
      <c r="J750" s="21" t="s">
        <v>31</v>
      </c>
      <c r="K750" t="s">
        <v>2385</v>
      </c>
      <c r="L750" s="20">
        <v>75.177304964539</v>
      </c>
      <c r="M750" s="20">
        <v>68.7297872340426</v>
      </c>
      <c r="N750" s="22">
        <v>0.914235849056604</v>
      </c>
    </row>
    <row r="751" spans="1:14">
      <c r="A751" s="1" t="s">
        <v>2373</v>
      </c>
      <c r="B751" s="13" t="s">
        <v>2120</v>
      </c>
      <c r="C751" t="s">
        <v>2374</v>
      </c>
      <c r="D751" s="12" t="s">
        <v>2375</v>
      </c>
      <c r="E751" s="13" t="s">
        <v>28</v>
      </c>
      <c r="F751" s="20">
        <v>48.82</v>
      </c>
      <c r="G751" s="20">
        <v>3.5</v>
      </c>
      <c r="H751" t="s">
        <v>29</v>
      </c>
      <c r="I751" t="s">
        <v>30</v>
      </c>
      <c r="J751" s="21" t="s">
        <v>31</v>
      </c>
      <c r="K751" t="s">
        <v>2386</v>
      </c>
      <c r="L751" s="20">
        <v>80.2287581699347</v>
      </c>
      <c r="M751" s="20">
        <v>72.3058823529412</v>
      </c>
      <c r="N751" s="22">
        <v>0.901246435845214</v>
      </c>
    </row>
    <row r="752" spans="1:14">
      <c r="A752" s="1" t="s">
        <v>2373</v>
      </c>
      <c r="B752" s="13" t="s">
        <v>2120</v>
      </c>
      <c r="C752" t="s">
        <v>2374</v>
      </c>
      <c r="D752" s="12" t="s">
        <v>2375</v>
      </c>
      <c r="E752" s="13" t="s">
        <v>28</v>
      </c>
      <c r="F752" s="20">
        <v>48.82</v>
      </c>
      <c r="G752" s="20">
        <v>3.5</v>
      </c>
      <c r="H752" t="s">
        <v>29</v>
      </c>
      <c r="I752" t="s">
        <v>30</v>
      </c>
      <c r="J752" s="21" t="s">
        <v>31</v>
      </c>
      <c r="K752" t="s">
        <v>2387</v>
      </c>
      <c r="L752" s="20">
        <v>81.9796061884669</v>
      </c>
      <c r="M752" s="20">
        <v>77.5611814345991</v>
      </c>
      <c r="N752" s="22">
        <v>0.94610336693116</v>
      </c>
    </row>
    <row r="753" spans="1:14">
      <c r="A753" s="1" t="s">
        <v>2373</v>
      </c>
      <c r="B753" s="13" t="s">
        <v>2120</v>
      </c>
      <c r="C753" t="s">
        <v>2374</v>
      </c>
      <c r="D753" s="12" t="s">
        <v>2375</v>
      </c>
      <c r="E753" s="13" t="s">
        <v>28</v>
      </c>
      <c r="F753" s="20">
        <v>48.82</v>
      </c>
      <c r="G753" s="20">
        <v>3.5</v>
      </c>
      <c r="H753" t="s">
        <v>29</v>
      </c>
      <c r="I753" t="s">
        <v>30</v>
      </c>
      <c r="J753" s="21" t="s">
        <v>31</v>
      </c>
      <c r="K753" t="s">
        <v>2388</v>
      </c>
      <c r="L753" s="20">
        <v>79.2442582247051</v>
      </c>
      <c r="M753" s="20">
        <v>74.6201117318435</v>
      </c>
      <c r="N753" s="22">
        <v>0.941646920591403</v>
      </c>
    </row>
    <row r="754" spans="1:14">
      <c r="A754" s="1" t="s">
        <v>2373</v>
      </c>
      <c r="B754" s="13" t="s">
        <v>2120</v>
      </c>
      <c r="C754" t="s">
        <v>2374</v>
      </c>
      <c r="D754" s="12" t="s">
        <v>2375</v>
      </c>
      <c r="E754" s="13" t="s">
        <v>28</v>
      </c>
      <c r="F754" s="20">
        <v>48.82</v>
      </c>
      <c r="G754" s="20">
        <v>3.5</v>
      </c>
      <c r="H754" t="s">
        <v>29</v>
      </c>
      <c r="I754" t="s">
        <v>30</v>
      </c>
      <c r="J754" s="21" t="s">
        <v>31</v>
      </c>
      <c r="K754" t="s">
        <v>2389</v>
      </c>
      <c r="L754" s="20">
        <v>73.4061351427764</v>
      </c>
      <c r="M754" s="20">
        <v>71.5394402035624</v>
      </c>
      <c r="N754" s="22">
        <v>0.974570314380627</v>
      </c>
    </row>
    <row r="755" spans="1:14">
      <c r="A755" s="1" t="s">
        <v>2373</v>
      </c>
      <c r="B755" s="13" t="s">
        <v>2120</v>
      </c>
      <c r="C755" t="s">
        <v>2374</v>
      </c>
      <c r="D755" s="12" t="s">
        <v>2375</v>
      </c>
      <c r="E755" s="13" t="s">
        <v>28</v>
      </c>
      <c r="F755" s="20">
        <v>48.82</v>
      </c>
      <c r="G755" s="20">
        <v>3.5</v>
      </c>
      <c r="H755" t="s">
        <v>29</v>
      </c>
      <c r="I755" t="s">
        <v>30</v>
      </c>
      <c r="J755" s="21" t="s">
        <v>31</v>
      </c>
      <c r="K755" t="s">
        <v>2390</v>
      </c>
      <c r="L755" s="20">
        <v>77.3512408347434</v>
      </c>
      <c r="M755" s="20">
        <v>72.1903553299492</v>
      </c>
      <c r="N755" s="22">
        <v>0.933279861459235</v>
      </c>
    </row>
    <row r="756" spans="1:14">
      <c r="A756" s="1" t="s">
        <v>2373</v>
      </c>
      <c r="B756" s="13" t="s">
        <v>2120</v>
      </c>
      <c r="C756" t="s">
        <v>2374</v>
      </c>
      <c r="D756" s="12" t="s">
        <v>2375</v>
      </c>
      <c r="E756" s="13" t="s">
        <v>28</v>
      </c>
      <c r="F756" s="20">
        <v>48.82</v>
      </c>
      <c r="G756" s="20">
        <v>3.5</v>
      </c>
      <c r="H756" t="s">
        <v>29</v>
      </c>
      <c r="I756" t="s">
        <v>30</v>
      </c>
      <c r="J756" s="21" t="s">
        <v>31</v>
      </c>
      <c r="K756" t="s">
        <v>2391</v>
      </c>
      <c r="L756" s="20">
        <v>77.202581369248</v>
      </c>
      <c r="M756" s="20">
        <v>71.8215488215488</v>
      </c>
      <c r="N756" s="22">
        <v>0.930299836452844</v>
      </c>
    </row>
    <row r="757" spans="1:14">
      <c r="A757" s="1" t="s">
        <v>2373</v>
      </c>
      <c r="B757" s="13" t="s">
        <v>2120</v>
      </c>
      <c r="C757" t="s">
        <v>2374</v>
      </c>
      <c r="D757" s="12" t="s">
        <v>2375</v>
      </c>
      <c r="E757" s="13" t="s">
        <v>28</v>
      </c>
      <c r="F757" s="20">
        <v>48.82</v>
      </c>
      <c r="G757" s="20">
        <v>3.5</v>
      </c>
      <c r="H757" t="s">
        <v>29</v>
      </c>
      <c r="I757" t="s">
        <v>30</v>
      </c>
      <c r="J757" s="21" t="s">
        <v>31</v>
      </c>
      <c r="K757" t="s">
        <v>2392</v>
      </c>
      <c r="L757" s="20">
        <v>81.1921296296296</v>
      </c>
      <c r="M757" s="20">
        <v>76.8520833333333</v>
      </c>
      <c r="N757" s="22">
        <v>0.946545972915182</v>
      </c>
    </row>
    <row r="758" spans="1:14">
      <c r="A758" s="1" t="s">
        <v>2373</v>
      </c>
      <c r="B758" s="13" t="s">
        <v>2120</v>
      </c>
      <c r="C758" t="s">
        <v>2374</v>
      </c>
      <c r="D758" s="12" t="s">
        <v>2375</v>
      </c>
      <c r="E758" s="13" t="s">
        <v>28</v>
      </c>
      <c r="F758" s="20">
        <v>48.82</v>
      </c>
      <c r="G758" s="20">
        <v>3.5</v>
      </c>
      <c r="H758" t="s">
        <v>29</v>
      </c>
      <c r="I758" t="s">
        <v>30</v>
      </c>
      <c r="J758" s="21" t="s">
        <v>31</v>
      </c>
      <c r="K758" t="s">
        <v>2393</v>
      </c>
      <c r="L758" s="20">
        <v>76.1833132771761</v>
      </c>
      <c r="M758" s="20">
        <v>69.870036101083</v>
      </c>
      <c r="N758" s="22">
        <v>0.917130446228774</v>
      </c>
    </row>
    <row r="759" spans="1:14">
      <c r="A759" s="1" t="s">
        <v>2373</v>
      </c>
      <c r="B759" s="13" t="s">
        <v>2120</v>
      </c>
      <c r="C759" t="s">
        <v>2374</v>
      </c>
      <c r="D759" s="12" t="s">
        <v>2375</v>
      </c>
      <c r="E759" s="13" t="s">
        <v>28</v>
      </c>
      <c r="F759" s="20">
        <v>48.82</v>
      </c>
      <c r="G759" s="20">
        <v>3.5</v>
      </c>
      <c r="H759" t="s">
        <v>29</v>
      </c>
      <c r="I759" t="s">
        <v>30</v>
      </c>
      <c r="J759" s="21" t="s">
        <v>31</v>
      </c>
      <c r="K759" t="s">
        <v>2394</v>
      </c>
      <c r="L759" s="20">
        <v>77.5985663082437</v>
      </c>
      <c r="M759" s="20">
        <v>69.3179723502304</v>
      </c>
      <c r="N759" s="22">
        <v>0.893289343451006</v>
      </c>
    </row>
    <row r="760" spans="1:14">
      <c r="A760" s="1" t="s">
        <v>2373</v>
      </c>
      <c r="B760" s="13" t="s">
        <v>2120</v>
      </c>
      <c r="C760" t="s">
        <v>2374</v>
      </c>
      <c r="D760" s="12" t="s">
        <v>2375</v>
      </c>
      <c r="E760" s="13" t="s">
        <v>28</v>
      </c>
      <c r="F760" s="20">
        <v>48.82</v>
      </c>
      <c r="G760" s="20">
        <v>3.5</v>
      </c>
      <c r="H760" t="s">
        <v>29</v>
      </c>
      <c r="I760" t="s">
        <v>30</v>
      </c>
      <c r="J760" s="21" t="s">
        <v>31</v>
      </c>
      <c r="K760" t="s">
        <v>2395</v>
      </c>
      <c r="L760" s="20">
        <v>76.2016229712859</v>
      </c>
      <c r="M760" s="20">
        <v>62.123595505618</v>
      </c>
      <c r="N760" s="22">
        <v>0.815252918287938</v>
      </c>
    </row>
    <row r="761" spans="1:14">
      <c r="A761" s="1" t="s">
        <v>2373</v>
      </c>
      <c r="B761" s="13" t="s">
        <v>2120</v>
      </c>
      <c r="C761" t="s">
        <v>2374</v>
      </c>
      <c r="D761" s="12" t="s">
        <v>2375</v>
      </c>
      <c r="E761" s="13" t="s">
        <v>28</v>
      </c>
      <c r="F761" s="20">
        <v>48.82</v>
      </c>
      <c r="G761" s="20">
        <v>3.5</v>
      </c>
      <c r="H761" t="s">
        <v>29</v>
      </c>
      <c r="I761" t="s">
        <v>30</v>
      </c>
      <c r="J761" s="21" t="s">
        <v>31</v>
      </c>
      <c r="K761" t="s">
        <v>2396</v>
      </c>
      <c r="L761" s="20">
        <v>58.3621484555094</v>
      </c>
      <c r="M761" s="20">
        <v>57.3195020746887</v>
      </c>
      <c r="N761" s="22">
        <v>0.982134886935914</v>
      </c>
    </row>
    <row r="762" spans="1:14">
      <c r="A762" s="1" t="s">
        <v>2373</v>
      </c>
      <c r="B762" s="13" t="s">
        <v>2120</v>
      </c>
      <c r="C762" t="s">
        <v>2374</v>
      </c>
      <c r="D762" s="12" t="s">
        <v>2375</v>
      </c>
      <c r="E762" s="13" t="s">
        <v>28</v>
      </c>
      <c r="F762" s="20">
        <v>48.82</v>
      </c>
      <c r="G762" s="20">
        <v>3.5</v>
      </c>
      <c r="H762" t="s">
        <v>29</v>
      </c>
      <c r="I762" t="s">
        <v>30</v>
      </c>
      <c r="J762" s="21" t="s">
        <v>31</v>
      </c>
      <c r="K762" t="s">
        <v>2397</v>
      </c>
      <c r="L762" s="20">
        <v>73.8425925925926</v>
      </c>
      <c r="M762" s="20">
        <v>60.5933333333333</v>
      </c>
      <c r="N762" s="22">
        <v>0.820574294670846</v>
      </c>
    </row>
    <row r="763" spans="1:14">
      <c r="A763" s="1" t="s">
        <v>2373</v>
      </c>
      <c r="B763" s="13" t="s">
        <v>2120</v>
      </c>
      <c r="C763" t="s">
        <v>2374</v>
      </c>
      <c r="D763" s="12" t="s">
        <v>2375</v>
      </c>
      <c r="E763" s="13" t="s">
        <v>28</v>
      </c>
      <c r="F763" s="20">
        <v>48.82</v>
      </c>
      <c r="G763" s="20">
        <v>3.5</v>
      </c>
      <c r="H763" t="s">
        <v>29</v>
      </c>
      <c r="I763" t="s">
        <v>30</v>
      </c>
      <c r="J763" s="21" t="s">
        <v>31</v>
      </c>
      <c r="K763" t="s">
        <v>2398</v>
      </c>
      <c r="L763" s="20">
        <v>68.607305936073</v>
      </c>
      <c r="M763" s="20">
        <v>66.2648401826484</v>
      </c>
      <c r="N763" s="22">
        <v>0.96585690515807</v>
      </c>
    </row>
    <row r="764" spans="1:14">
      <c r="A764" s="1" t="s">
        <v>2373</v>
      </c>
      <c r="B764" s="13" t="s">
        <v>2120</v>
      </c>
      <c r="C764" t="s">
        <v>2374</v>
      </c>
      <c r="D764" s="12" t="s">
        <v>2375</v>
      </c>
      <c r="E764" s="13" t="s">
        <v>28</v>
      </c>
      <c r="F764" s="20">
        <v>48.82</v>
      </c>
      <c r="G764" s="20">
        <v>3.5</v>
      </c>
      <c r="H764" t="s">
        <v>29</v>
      </c>
      <c r="I764" t="s">
        <v>30</v>
      </c>
      <c r="J764" s="21" t="s">
        <v>31</v>
      </c>
      <c r="K764" t="s">
        <v>2399</v>
      </c>
      <c r="L764" s="20">
        <v>78.5997732426304</v>
      </c>
      <c r="M764" s="20">
        <v>76.1224489795919</v>
      </c>
      <c r="N764" s="22">
        <v>0.968481788676524</v>
      </c>
    </row>
    <row r="765" spans="1:14">
      <c r="A765" s="1" t="s">
        <v>2373</v>
      </c>
      <c r="B765" s="13" t="s">
        <v>2120</v>
      </c>
      <c r="C765" t="s">
        <v>2374</v>
      </c>
      <c r="D765" s="12" t="s">
        <v>2375</v>
      </c>
      <c r="E765" s="13" t="s">
        <v>28</v>
      </c>
      <c r="F765" s="20">
        <v>48.82</v>
      </c>
      <c r="G765" s="20">
        <v>3.5</v>
      </c>
      <c r="H765" t="s">
        <v>29</v>
      </c>
      <c r="I765" t="s">
        <v>30</v>
      </c>
      <c r="J765" s="21" t="s">
        <v>31</v>
      </c>
      <c r="K765" t="s">
        <v>2400</v>
      </c>
      <c r="L765" s="20">
        <v>79.3002136752137</v>
      </c>
      <c r="M765" s="20">
        <v>72.5096153846154</v>
      </c>
      <c r="N765" s="22">
        <v>0.914368474233749</v>
      </c>
    </row>
    <row r="766" spans="1:14">
      <c r="A766" s="1" t="s">
        <v>2373</v>
      </c>
      <c r="B766" s="13" t="s">
        <v>2120</v>
      </c>
      <c r="C766" t="s">
        <v>2374</v>
      </c>
      <c r="D766" s="12" t="s">
        <v>2375</v>
      </c>
      <c r="E766" s="13" t="s">
        <v>28</v>
      </c>
      <c r="F766" s="20">
        <v>48.82</v>
      </c>
      <c r="G766" s="20">
        <v>3.5</v>
      </c>
      <c r="H766" t="s">
        <v>29</v>
      </c>
      <c r="I766" t="s">
        <v>30</v>
      </c>
      <c r="J766" s="21" t="s">
        <v>31</v>
      </c>
      <c r="K766" t="s">
        <v>2401</v>
      </c>
      <c r="L766" s="20">
        <v>77.4385560675883</v>
      </c>
      <c r="M766" s="20">
        <v>73.9631336405529</v>
      </c>
      <c r="N766" s="22">
        <v>0.955120257872551</v>
      </c>
    </row>
    <row r="767" spans="1:14">
      <c r="A767" s="1" t="s">
        <v>2373</v>
      </c>
      <c r="B767" s="13" t="s">
        <v>2120</v>
      </c>
      <c r="C767" t="s">
        <v>2374</v>
      </c>
      <c r="D767" s="12" t="s">
        <v>2375</v>
      </c>
      <c r="E767" s="13" t="s">
        <v>28</v>
      </c>
      <c r="F767" s="20">
        <v>48.82</v>
      </c>
      <c r="G767" s="20">
        <v>3.5</v>
      </c>
      <c r="H767" t="s">
        <v>29</v>
      </c>
      <c r="I767" t="s">
        <v>30</v>
      </c>
      <c r="J767" s="21" t="s">
        <v>31</v>
      </c>
      <c r="K767" t="s">
        <v>2402</v>
      </c>
      <c r="L767" s="20">
        <v>77.7199074074074</v>
      </c>
      <c r="M767" s="20">
        <v>69.2</v>
      </c>
      <c r="N767" s="22">
        <v>0.89037676842889</v>
      </c>
    </row>
    <row r="768" spans="1:14">
      <c r="A768" s="1" t="s">
        <v>2373</v>
      </c>
      <c r="B768" s="13" t="s">
        <v>2120</v>
      </c>
      <c r="C768" t="s">
        <v>2374</v>
      </c>
      <c r="D768" s="12" t="s">
        <v>2375</v>
      </c>
      <c r="E768" s="13" t="s">
        <v>28</v>
      </c>
      <c r="F768" s="20">
        <v>48.82</v>
      </c>
      <c r="G768" s="20">
        <v>3.5</v>
      </c>
      <c r="H768" t="s">
        <v>29</v>
      </c>
      <c r="I768" t="s">
        <v>30</v>
      </c>
      <c r="J768" s="21" t="s">
        <v>31</v>
      </c>
      <c r="K768" t="s">
        <v>2403</v>
      </c>
      <c r="L768" s="20">
        <v>63.9592123769339</v>
      </c>
      <c r="M768" s="20">
        <v>54.0970464135021</v>
      </c>
      <c r="N768" s="22">
        <v>0.845805387575591</v>
      </c>
    </row>
    <row r="769" spans="1:14">
      <c r="A769" s="1" t="s">
        <v>2373</v>
      </c>
      <c r="B769" s="13" t="s">
        <v>2120</v>
      </c>
      <c r="C769" t="s">
        <v>2374</v>
      </c>
      <c r="D769" s="12" t="s">
        <v>2375</v>
      </c>
      <c r="E769" s="13" t="s">
        <v>28</v>
      </c>
      <c r="F769" s="20">
        <v>48.82</v>
      </c>
      <c r="G769" s="20">
        <v>3.5</v>
      </c>
      <c r="H769" t="s">
        <v>29</v>
      </c>
      <c r="I769" t="s">
        <v>30</v>
      </c>
      <c r="J769" s="21" t="s">
        <v>31</v>
      </c>
      <c r="K769" t="s">
        <v>2404</v>
      </c>
      <c r="L769" s="20">
        <v>76.492408557626</v>
      </c>
      <c r="M769" s="20">
        <v>62.7267080745342</v>
      </c>
      <c r="N769" s="22">
        <v>0.820038344423142</v>
      </c>
    </row>
    <row r="770" spans="1:14">
      <c r="A770" s="1" t="s">
        <v>2373</v>
      </c>
      <c r="B770" s="13" t="s">
        <v>2120</v>
      </c>
      <c r="C770" t="s">
        <v>2374</v>
      </c>
      <c r="D770" s="12" t="s">
        <v>2375</v>
      </c>
      <c r="E770" s="13" t="s">
        <v>28</v>
      </c>
      <c r="F770" s="20">
        <v>48.82</v>
      </c>
      <c r="G770" s="20">
        <v>3.5</v>
      </c>
      <c r="H770" t="s">
        <v>29</v>
      </c>
      <c r="I770" t="s">
        <v>30</v>
      </c>
      <c r="J770" s="21" t="s">
        <v>31</v>
      </c>
      <c r="K770" t="s">
        <v>2405</v>
      </c>
      <c r="L770" s="20">
        <v>78.3549783549784</v>
      </c>
      <c r="M770" s="20">
        <v>71.1818181818182</v>
      </c>
      <c r="N770" s="22">
        <v>0.908453038674033</v>
      </c>
    </row>
    <row r="771" spans="1:12">
      <c r="A771" s="1" t="s">
        <v>2373</v>
      </c>
      <c r="B771" s="13" t="s">
        <v>2120</v>
      </c>
      <c r="C771" t="s">
        <v>2374</v>
      </c>
      <c r="D771" s="12" t="s">
        <v>2375</v>
      </c>
      <c r="E771" s="13" t="s">
        <v>28</v>
      </c>
      <c r="F771" s="20">
        <v>48.82</v>
      </c>
      <c r="G771" s="20">
        <v>3.5</v>
      </c>
      <c r="H771" t="s">
        <v>29</v>
      </c>
      <c r="I771" t="s">
        <v>30</v>
      </c>
      <c r="J771" s="21" t="s">
        <v>31</v>
      </c>
      <c r="K771" t="s">
        <v>2406</v>
      </c>
      <c r="L771" s="20">
        <v>85.6802514193025</v>
      </c>
    </row>
    <row r="772" spans="1:14">
      <c r="A772" s="1" t="s">
        <v>2373</v>
      </c>
      <c r="B772" s="13" t="s">
        <v>2120</v>
      </c>
      <c r="C772" t="s">
        <v>2374</v>
      </c>
      <c r="D772" s="12" t="s">
        <v>2375</v>
      </c>
      <c r="E772" s="13" t="s">
        <v>28</v>
      </c>
      <c r="F772" s="20">
        <v>48.82</v>
      </c>
      <c r="G772" s="20">
        <v>3.5</v>
      </c>
      <c r="H772" t="s">
        <v>29</v>
      </c>
      <c r="I772" t="s">
        <v>30</v>
      </c>
      <c r="J772" s="21" t="s">
        <v>31</v>
      </c>
      <c r="K772" t="s">
        <v>2407</v>
      </c>
      <c r="L772" s="20">
        <v>70.9997919267582</v>
      </c>
      <c r="M772" s="20">
        <v>69.4232209737827</v>
      </c>
      <c r="N772" s="22">
        <v>0.977794710235182</v>
      </c>
    </row>
    <row r="773" spans="1:14">
      <c r="A773" s="1" t="s">
        <v>2373</v>
      </c>
      <c r="B773" s="13" t="s">
        <v>2120</v>
      </c>
      <c r="C773" t="s">
        <v>2374</v>
      </c>
      <c r="D773" s="12" t="s">
        <v>2375</v>
      </c>
      <c r="E773" s="13" t="s">
        <v>28</v>
      </c>
      <c r="F773" s="20">
        <v>48.82</v>
      </c>
      <c r="G773" s="20">
        <v>3.5</v>
      </c>
      <c r="H773" t="s">
        <v>29</v>
      </c>
      <c r="I773" t="s">
        <v>30</v>
      </c>
      <c r="J773" s="21" t="s">
        <v>31</v>
      </c>
      <c r="K773" t="s">
        <v>2408</v>
      </c>
      <c r="L773" s="20">
        <v>84.1269841269841</v>
      </c>
      <c r="M773" s="20">
        <v>79.0448979591837</v>
      </c>
      <c r="N773" s="22">
        <v>0.939590296495957</v>
      </c>
    </row>
    <row r="774" spans="1:14">
      <c r="A774" s="1" t="s">
        <v>2373</v>
      </c>
      <c r="B774" s="13" t="s">
        <v>2120</v>
      </c>
      <c r="C774" t="s">
        <v>2374</v>
      </c>
      <c r="D774" s="12" t="s">
        <v>2375</v>
      </c>
      <c r="E774" s="13" t="s">
        <v>28</v>
      </c>
      <c r="F774" s="20">
        <v>48.82</v>
      </c>
      <c r="G774" s="20">
        <v>3.5</v>
      </c>
      <c r="H774" t="s">
        <v>29</v>
      </c>
      <c r="I774" t="s">
        <v>30</v>
      </c>
      <c r="J774" s="21" t="s">
        <v>31</v>
      </c>
      <c r="K774" t="s">
        <v>2409</v>
      </c>
      <c r="L774" s="20">
        <v>72.9394887845592</v>
      </c>
      <c r="M774" s="20">
        <v>71.9906103286385</v>
      </c>
      <c r="N774" s="22">
        <v>0.986990881458967</v>
      </c>
    </row>
    <row r="775" spans="1:14">
      <c r="A775" s="1" t="s">
        <v>2373</v>
      </c>
      <c r="B775" s="13" t="s">
        <v>2120</v>
      </c>
      <c r="C775" t="s">
        <v>2374</v>
      </c>
      <c r="D775" s="12" t="s">
        <v>2375</v>
      </c>
      <c r="E775" s="13" t="s">
        <v>28</v>
      </c>
      <c r="F775" s="20">
        <v>48.82</v>
      </c>
      <c r="G775" s="20">
        <v>3.5</v>
      </c>
      <c r="H775" t="s">
        <v>29</v>
      </c>
      <c r="I775" t="s">
        <v>30</v>
      </c>
      <c r="J775" s="21" t="s">
        <v>31</v>
      </c>
      <c r="K775" t="s">
        <v>2410</v>
      </c>
      <c r="L775" s="20">
        <v>83.0204517704518</v>
      </c>
      <c r="M775" s="20">
        <v>69.412087912088</v>
      </c>
      <c r="N775" s="22">
        <v>0.836084198915342</v>
      </c>
    </row>
    <row r="776" spans="1:14">
      <c r="A776" s="1" t="s">
        <v>2373</v>
      </c>
      <c r="B776" s="13" t="s">
        <v>2120</v>
      </c>
      <c r="C776" t="s">
        <v>2374</v>
      </c>
      <c r="D776" s="12" t="s">
        <v>2375</v>
      </c>
      <c r="E776" s="13" t="s">
        <v>28</v>
      </c>
      <c r="F776" s="20">
        <v>48.82</v>
      </c>
      <c r="G776" s="20">
        <v>3.5</v>
      </c>
      <c r="H776" t="s">
        <v>29</v>
      </c>
      <c r="I776" t="s">
        <v>30</v>
      </c>
      <c r="J776" s="21" t="s">
        <v>31</v>
      </c>
      <c r="K776" t="s">
        <v>2411</v>
      </c>
      <c r="L776" s="20">
        <v>74.5203836930456</v>
      </c>
      <c r="M776" s="20">
        <v>57.3956834532374</v>
      </c>
      <c r="N776" s="22">
        <v>0.770201126307321</v>
      </c>
    </row>
    <row r="777" spans="1:14">
      <c r="A777" s="1" t="s">
        <v>2373</v>
      </c>
      <c r="B777" s="13" t="s">
        <v>2120</v>
      </c>
      <c r="C777" t="s">
        <v>2374</v>
      </c>
      <c r="D777" s="12" t="s">
        <v>2375</v>
      </c>
      <c r="E777" s="13" t="s">
        <v>28</v>
      </c>
      <c r="F777" s="20">
        <v>48.82</v>
      </c>
      <c r="G777" s="20">
        <v>3.5</v>
      </c>
      <c r="H777" t="s">
        <v>29</v>
      </c>
      <c r="I777" t="s">
        <v>30</v>
      </c>
      <c r="J777" s="21" t="s">
        <v>31</v>
      </c>
      <c r="K777" t="s">
        <v>2412</v>
      </c>
      <c r="L777" s="20">
        <v>77.6570048309179</v>
      </c>
      <c r="M777" s="20">
        <v>64.4260869565218</v>
      </c>
      <c r="N777" s="22">
        <v>0.829623639191291</v>
      </c>
    </row>
    <row r="778" spans="1:14">
      <c r="A778" s="1" t="s">
        <v>2373</v>
      </c>
      <c r="B778" s="13" t="s">
        <v>2120</v>
      </c>
      <c r="C778" t="s">
        <v>2374</v>
      </c>
      <c r="D778" s="12" t="s">
        <v>2375</v>
      </c>
      <c r="E778" s="13" t="s">
        <v>28</v>
      </c>
      <c r="F778" s="20">
        <v>48.82</v>
      </c>
      <c r="G778" s="20">
        <v>3.5</v>
      </c>
      <c r="H778" t="s">
        <v>29</v>
      </c>
      <c r="I778" t="s">
        <v>30</v>
      </c>
      <c r="J778" s="21" t="s">
        <v>31</v>
      </c>
      <c r="K778" t="s">
        <v>2413</v>
      </c>
      <c r="L778" s="20">
        <v>76.2426900584795</v>
      </c>
      <c r="M778" s="20">
        <v>56.3771929824561</v>
      </c>
      <c r="N778" s="22">
        <v>0.739443911792905</v>
      </c>
    </row>
    <row r="779" spans="1:14">
      <c r="A779" s="1" t="s">
        <v>2373</v>
      </c>
      <c r="B779" s="13" t="s">
        <v>2120</v>
      </c>
      <c r="C779" t="s">
        <v>2374</v>
      </c>
      <c r="D779" s="12" t="s">
        <v>2375</v>
      </c>
      <c r="E779" s="13" t="s">
        <v>28</v>
      </c>
      <c r="F779" s="20">
        <v>48.82</v>
      </c>
      <c r="G779" s="20">
        <v>3.5</v>
      </c>
      <c r="H779" t="s">
        <v>29</v>
      </c>
      <c r="I779" t="s">
        <v>30</v>
      </c>
      <c r="J779" s="21" t="s">
        <v>31</v>
      </c>
      <c r="K779" t="s">
        <v>2414</v>
      </c>
      <c r="L779" s="20">
        <v>69.5910973084886</v>
      </c>
      <c r="M779" s="20">
        <v>70.7080745341613</v>
      </c>
      <c r="N779" s="22">
        <v>1.01605057642246</v>
      </c>
    </row>
    <row r="780" spans="1:14">
      <c r="A780" s="1" t="s">
        <v>2373</v>
      </c>
      <c r="B780" s="13" t="s">
        <v>2120</v>
      </c>
      <c r="C780" t="s">
        <v>2374</v>
      </c>
      <c r="D780" s="12" t="s">
        <v>2375</v>
      </c>
      <c r="E780" s="13" t="s">
        <v>28</v>
      </c>
      <c r="F780" s="20">
        <v>48.82</v>
      </c>
      <c r="G780" s="20">
        <v>3.5</v>
      </c>
      <c r="H780" t="s">
        <v>29</v>
      </c>
      <c r="I780" t="s">
        <v>30</v>
      </c>
      <c r="J780" s="21" t="s">
        <v>31</v>
      </c>
      <c r="K780" t="s">
        <v>2415</v>
      </c>
      <c r="L780" s="20">
        <v>79.0564373897707</v>
      </c>
      <c r="M780" s="20">
        <v>69.9206349206348</v>
      </c>
      <c r="N780" s="22">
        <v>0.884439486893474</v>
      </c>
    </row>
    <row r="781" spans="1:14">
      <c r="A781" s="1" t="s">
        <v>2373</v>
      </c>
      <c r="B781" s="13" t="s">
        <v>2120</v>
      </c>
      <c r="C781" t="s">
        <v>2374</v>
      </c>
      <c r="D781" s="12" t="s">
        <v>2375</v>
      </c>
      <c r="E781" s="13" t="s">
        <v>28</v>
      </c>
      <c r="F781" s="20">
        <v>48.82</v>
      </c>
      <c r="G781" s="20">
        <v>3.5</v>
      </c>
      <c r="H781" t="s">
        <v>29</v>
      </c>
      <c r="I781" t="s">
        <v>30</v>
      </c>
      <c r="J781" s="21" t="s">
        <v>31</v>
      </c>
      <c r="K781" t="s">
        <v>2416</v>
      </c>
      <c r="L781" s="20">
        <v>77.4674940898345</v>
      </c>
      <c r="M781" s="20">
        <v>73.9414893617021</v>
      </c>
      <c r="N781" s="22">
        <v>0.954484074003433</v>
      </c>
    </row>
    <row r="782" spans="1:14">
      <c r="A782" s="1" t="s">
        <v>2373</v>
      </c>
      <c r="B782" s="13" t="s">
        <v>2120</v>
      </c>
      <c r="C782" t="s">
        <v>2374</v>
      </c>
      <c r="D782" s="12" t="s">
        <v>2375</v>
      </c>
      <c r="E782" s="13" t="s">
        <v>28</v>
      </c>
      <c r="F782" s="20">
        <v>48.82</v>
      </c>
      <c r="G782" s="20">
        <v>3.5</v>
      </c>
      <c r="H782" t="s">
        <v>29</v>
      </c>
      <c r="I782" t="s">
        <v>30</v>
      </c>
      <c r="J782" s="21" t="s">
        <v>31</v>
      </c>
      <c r="K782" t="s">
        <v>2417</v>
      </c>
      <c r="L782" s="20">
        <v>61.2347792998478</v>
      </c>
      <c r="M782" s="20">
        <v>59.2397260273973</v>
      </c>
      <c r="N782" s="22">
        <v>0.967419605406245</v>
      </c>
    </row>
    <row r="783" spans="1:14">
      <c r="A783" s="1" t="s">
        <v>2373</v>
      </c>
      <c r="B783" s="13" t="s">
        <v>2120</v>
      </c>
      <c r="C783" t="s">
        <v>2374</v>
      </c>
      <c r="D783" s="12" t="s">
        <v>2375</v>
      </c>
      <c r="E783" s="13" t="s">
        <v>28</v>
      </c>
      <c r="F783" s="20">
        <v>48.82</v>
      </c>
      <c r="G783" s="20">
        <v>3.5</v>
      </c>
      <c r="H783" t="s">
        <v>29</v>
      </c>
      <c r="I783" t="s">
        <v>30</v>
      </c>
      <c r="J783" s="21" t="s">
        <v>31</v>
      </c>
      <c r="K783" t="s">
        <v>2418</v>
      </c>
      <c r="L783" s="20">
        <v>78.3549783549784</v>
      </c>
      <c r="M783" s="20">
        <v>64.9220779220779</v>
      </c>
      <c r="N783" s="22">
        <v>0.828563535911602</v>
      </c>
    </row>
    <row r="784" spans="1:14">
      <c r="A784" s="1" t="s">
        <v>2373</v>
      </c>
      <c r="B784" s="13" t="s">
        <v>2120</v>
      </c>
      <c r="C784" t="s">
        <v>2374</v>
      </c>
      <c r="D784" s="12" t="s">
        <v>2375</v>
      </c>
      <c r="E784" s="13" t="s">
        <v>28</v>
      </c>
      <c r="F784" s="20">
        <v>48.82</v>
      </c>
      <c r="G784" s="20">
        <v>3.5</v>
      </c>
      <c r="H784" t="s">
        <v>29</v>
      </c>
      <c r="I784" t="s">
        <v>30</v>
      </c>
      <c r="J784" s="21" t="s">
        <v>31</v>
      </c>
      <c r="K784" t="s">
        <v>2419</v>
      </c>
      <c r="L784" s="20">
        <v>71.4966832504146</v>
      </c>
      <c r="M784" s="20">
        <v>69.3805970149254</v>
      </c>
      <c r="N784" s="22">
        <v>0.970403015366773</v>
      </c>
    </row>
    <row r="785" spans="1:14">
      <c r="A785" s="1" t="s">
        <v>2373</v>
      </c>
      <c r="B785" s="13" t="s">
        <v>2120</v>
      </c>
      <c r="C785" t="s">
        <v>2374</v>
      </c>
      <c r="D785" s="12" t="s">
        <v>2375</v>
      </c>
      <c r="E785" s="13" t="s">
        <v>28</v>
      </c>
      <c r="F785" s="20">
        <v>48.82</v>
      </c>
      <c r="G785" s="20">
        <v>3.5</v>
      </c>
      <c r="H785" t="s">
        <v>29</v>
      </c>
      <c r="I785" t="s">
        <v>30</v>
      </c>
      <c r="J785" s="21" t="s">
        <v>31</v>
      </c>
      <c r="K785" t="s">
        <v>2420</v>
      </c>
      <c r="L785" s="20">
        <v>83.4927140255009</v>
      </c>
      <c r="M785" s="20">
        <v>71.9508196721311</v>
      </c>
      <c r="N785" s="22">
        <v>0.861761658031088</v>
      </c>
    </row>
    <row r="786" spans="1:14">
      <c r="A786" s="1" t="s">
        <v>2373</v>
      </c>
      <c r="B786" s="13" t="s">
        <v>2120</v>
      </c>
      <c r="C786" t="s">
        <v>2374</v>
      </c>
      <c r="D786" s="12" t="s">
        <v>2375</v>
      </c>
      <c r="E786" s="13" t="s">
        <v>28</v>
      </c>
      <c r="F786" s="20">
        <v>48.82</v>
      </c>
      <c r="G786" s="20">
        <v>3.5</v>
      </c>
      <c r="H786" t="s">
        <v>29</v>
      </c>
      <c r="I786" t="s">
        <v>30</v>
      </c>
      <c r="J786" s="21" t="s">
        <v>31</v>
      </c>
      <c r="K786" t="s">
        <v>2421</v>
      </c>
      <c r="L786" s="20">
        <v>79.957091237579</v>
      </c>
      <c r="M786" s="20">
        <v>64.5691056910568</v>
      </c>
      <c r="N786" s="22">
        <v>0.807546956644541</v>
      </c>
    </row>
    <row r="787" spans="1:14">
      <c r="A787" s="1" t="s">
        <v>2373</v>
      </c>
      <c r="B787" s="13" t="s">
        <v>2120</v>
      </c>
      <c r="C787" t="s">
        <v>2374</v>
      </c>
      <c r="D787" s="12" t="s">
        <v>2375</v>
      </c>
      <c r="E787" s="13" t="s">
        <v>28</v>
      </c>
      <c r="F787" s="20">
        <v>48.82</v>
      </c>
      <c r="G787" s="20">
        <v>3.5</v>
      </c>
      <c r="H787" t="s">
        <v>29</v>
      </c>
      <c r="I787" t="s">
        <v>30</v>
      </c>
      <c r="J787" s="21" t="s">
        <v>31</v>
      </c>
      <c r="K787" t="s">
        <v>2422</v>
      </c>
      <c r="L787" s="20">
        <v>78.8851351351351</v>
      </c>
      <c r="M787" s="20">
        <v>72.6013513513513</v>
      </c>
      <c r="N787" s="22">
        <v>0.9203426124197</v>
      </c>
    </row>
    <row r="788" spans="1:14">
      <c r="A788" s="1" t="s">
        <v>2373</v>
      </c>
      <c r="B788" s="13" t="s">
        <v>2120</v>
      </c>
      <c r="C788" t="s">
        <v>2374</v>
      </c>
      <c r="D788" s="12" t="s">
        <v>2375</v>
      </c>
      <c r="E788" s="13" t="s">
        <v>28</v>
      </c>
      <c r="F788" s="20">
        <v>48.82</v>
      </c>
      <c r="G788" s="20">
        <v>3.5</v>
      </c>
      <c r="H788" t="s">
        <v>29</v>
      </c>
      <c r="I788" t="s">
        <v>30</v>
      </c>
      <c r="J788" s="21" t="s">
        <v>31</v>
      </c>
      <c r="K788" t="s">
        <v>2423</v>
      </c>
      <c r="L788" s="20">
        <v>82.1521287642783</v>
      </c>
      <c r="M788" s="20">
        <v>70.9719626168225</v>
      </c>
      <c r="N788" s="22">
        <v>0.863908990361827</v>
      </c>
    </row>
    <row r="789" spans="1:14">
      <c r="A789" s="1" t="s">
        <v>2373</v>
      </c>
      <c r="B789" s="13" t="s">
        <v>2120</v>
      </c>
      <c r="C789" t="s">
        <v>2374</v>
      </c>
      <c r="D789" s="12" t="s">
        <v>2375</v>
      </c>
      <c r="E789" s="13" t="s">
        <v>28</v>
      </c>
      <c r="F789" s="20">
        <v>48.82</v>
      </c>
      <c r="G789" s="20">
        <v>3.5</v>
      </c>
      <c r="H789" t="s">
        <v>29</v>
      </c>
      <c r="I789" t="s">
        <v>30</v>
      </c>
      <c r="J789" s="21" t="s">
        <v>31</v>
      </c>
      <c r="K789" t="s">
        <v>2424</v>
      </c>
      <c r="L789" s="20">
        <v>80.6734800838574</v>
      </c>
      <c r="M789" s="20">
        <v>72.5377358490566</v>
      </c>
      <c r="N789" s="22">
        <v>0.899152184505441</v>
      </c>
    </row>
    <row r="790" spans="1:12">
      <c r="A790" s="1" t="s">
        <v>2373</v>
      </c>
      <c r="B790" s="13" t="s">
        <v>2120</v>
      </c>
      <c r="C790" t="s">
        <v>2374</v>
      </c>
      <c r="D790" s="12" t="s">
        <v>2375</v>
      </c>
      <c r="E790" s="13" t="s">
        <v>28</v>
      </c>
      <c r="F790" s="20">
        <v>48.82</v>
      </c>
      <c r="G790" s="20">
        <v>3.5</v>
      </c>
      <c r="H790" t="s">
        <v>29</v>
      </c>
      <c r="I790" t="s">
        <v>30</v>
      </c>
      <c r="J790" s="21" t="s">
        <v>31</v>
      </c>
      <c r="K790" t="s">
        <v>2425</v>
      </c>
      <c r="L790" s="20">
        <v>73.9583333333333</v>
      </c>
    </row>
    <row r="791" spans="1:12">
      <c r="A791" s="1" t="s">
        <v>2373</v>
      </c>
      <c r="B791" s="13" t="s">
        <v>2120</v>
      </c>
      <c r="C791" t="s">
        <v>2374</v>
      </c>
      <c r="D791" s="12" t="s">
        <v>2375</v>
      </c>
      <c r="E791" s="13" t="s">
        <v>28</v>
      </c>
      <c r="F791" s="20">
        <v>48.82</v>
      </c>
      <c r="G791" s="20">
        <v>3.5</v>
      </c>
      <c r="H791" t="s">
        <v>29</v>
      </c>
      <c r="I791" t="s">
        <v>30</v>
      </c>
      <c r="J791" s="21" t="s">
        <v>31</v>
      </c>
      <c r="K791" t="s">
        <v>2426</v>
      </c>
      <c r="L791" s="20">
        <v>80.8541017653167</v>
      </c>
    </row>
    <row r="792" spans="1:12">
      <c r="A792" s="1" t="s">
        <v>2373</v>
      </c>
      <c r="B792" s="13" t="s">
        <v>2120</v>
      </c>
      <c r="C792" t="s">
        <v>2374</v>
      </c>
      <c r="D792" s="12" t="s">
        <v>2375</v>
      </c>
      <c r="E792" s="13" t="s">
        <v>28</v>
      </c>
      <c r="F792" s="20">
        <v>48.82</v>
      </c>
      <c r="G792" s="20">
        <v>3.5</v>
      </c>
      <c r="H792" t="s">
        <v>29</v>
      </c>
      <c r="I792" t="s">
        <v>30</v>
      </c>
      <c r="J792" s="21" t="s">
        <v>31</v>
      </c>
      <c r="K792" t="s">
        <v>2427</v>
      </c>
      <c r="L792" s="20">
        <v>82.3395593869732</v>
      </c>
    </row>
    <row r="793" spans="1:12">
      <c r="A793" s="1" t="s">
        <v>2373</v>
      </c>
      <c r="B793" s="13" t="s">
        <v>2120</v>
      </c>
      <c r="C793" t="s">
        <v>2374</v>
      </c>
      <c r="D793" s="12" t="s">
        <v>2375</v>
      </c>
      <c r="E793" s="13" t="s">
        <v>28</v>
      </c>
      <c r="F793" s="20">
        <v>48.82</v>
      </c>
      <c r="G793" s="20">
        <v>3.5</v>
      </c>
      <c r="H793" t="s">
        <v>29</v>
      </c>
      <c r="I793" t="s">
        <v>30</v>
      </c>
      <c r="J793" s="21" t="s">
        <v>31</v>
      </c>
      <c r="K793" t="s">
        <v>2428</v>
      </c>
      <c r="L793" s="20">
        <v>81.7088293650794</v>
      </c>
    </row>
    <row r="794" spans="1:14">
      <c r="A794" s="1" t="s">
        <v>2373</v>
      </c>
      <c r="B794" s="13" t="s">
        <v>2120</v>
      </c>
      <c r="C794" t="s">
        <v>2374</v>
      </c>
      <c r="D794" s="12" t="s">
        <v>2375</v>
      </c>
      <c r="E794" s="13" t="s">
        <v>28</v>
      </c>
      <c r="F794" s="20">
        <v>48.8</v>
      </c>
      <c r="G794" s="20">
        <v>3.42</v>
      </c>
      <c r="H794" t="s">
        <v>29</v>
      </c>
      <c r="I794" t="s">
        <v>30</v>
      </c>
      <c r="J794" s="21" t="s">
        <v>31</v>
      </c>
      <c r="K794" t="s">
        <v>2429</v>
      </c>
      <c r="L794" s="20">
        <v>61.3738242210464</v>
      </c>
      <c r="M794" s="20">
        <v>41.7037037037037</v>
      </c>
      <c r="N794" s="22">
        <v>0.679503098153082</v>
      </c>
    </row>
    <row r="795" spans="1:14">
      <c r="A795" s="1" t="s">
        <v>2373</v>
      </c>
      <c r="B795" s="13" t="s">
        <v>2120</v>
      </c>
      <c r="C795" t="s">
        <v>2374</v>
      </c>
      <c r="D795" s="12" t="s">
        <v>2375</v>
      </c>
      <c r="E795" s="13" t="s">
        <v>28</v>
      </c>
      <c r="F795" s="20">
        <v>48.8</v>
      </c>
      <c r="G795" s="20">
        <v>3.42</v>
      </c>
      <c r="H795" t="s">
        <v>29</v>
      </c>
      <c r="I795" t="s">
        <v>30</v>
      </c>
      <c r="J795" s="21" t="s">
        <v>31</v>
      </c>
      <c r="K795" t="s">
        <v>2430</v>
      </c>
      <c r="L795" s="20">
        <v>62.5793650793651</v>
      </c>
      <c r="M795" s="20">
        <v>43.7337142857143</v>
      </c>
      <c r="N795" s="22">
        <v>0.698851997463538</v>
      </c>
    </row>
    <row r="796" spans="1:14">
      <c r="A796" s="1" t="s">
        <v>2373</v>
      </c>
      <c r="B796" s="13" t="s">
        <v>2120</v>
      </c>
      <c r="C796" t="s">
        <v>2374</v>
      </c>
      <c r="D796" s="12" t="s">
        <v>2375</v>
      </c>
      <c r="E796" s="13" t="s">
        <v>28</v>
      </c>
      <c r="F796" s="20">
        <v>48.8</v>
      </c>
      <c r="G796" s="20">
        <v>3.42</v>
      </c>
      <c r="H796" t="s">
        <v>29</v>
      </c>
      <c r="I796" t="s">
        <v>30</v>
      </c>
      <c r="J796" s="21" t="s">
        <v>31</v>
      </c>
      <c r="K796" t="s">
        <v>2431</v>
      </c>
      <c r="L796" s="20">
        <v>60.0481611208406</v>
      </c>
      <c r="M796" s="20">
        <v>37.4010507880911</v>
      </c>
      <c r="N796" s="22">
        <v>0.622850893182647</v>
      </c>
    </row>
    <row r="797" spans="1:14">
      <c r="A797" s="1" t="s">
        <v>2373</v>
      </c>
      <c r="B797" s="13" t="s">
        <v>2120</v>
      </c>
      <c r="C797" t="s">
        <v>2374</v>
      </c>
      <c r="D797" s="12" t="s">
        <v>2375</v>
      </c>
      <c r="E797" s="13" t="s">
        <v>28</v>
      </c>
      <c r="F797" s="20">
        <v>48.8</v>
      </c>
      <c r="G797" s="20">
        <v>3.42</v>
      </c>
      <c r="H797" t="s">
        <v>29</v>
      </c>
      <c r="I797" t="s">
        <v>30</v>
      </c>
      <c r="J797" s="21" t="s">
        <v>31</v>
      </c>
      <c r="K797" t="s">
        <v>2432</v>
      </c>
      <c r="L797" s="20">
        <v>66.3451878641752</v>
      </c>
      <c r="M797" s="20">
        <v>48.7034358047016</v>
      </c>
      <c r="N797" s="22">
        <v>0.734091459721381</v>
      </c>
    </row>
    <row r="798" spans="1:14">
      <c r="A798" s="1" t="s">
        <v>2373</v>
      </c>
      <c r="B798" s="13" t="s">
        <v>2120</v>
      </c>
      <c r="C798" t="s">
        <v>2374</v>
      </c>
      <c r="D798" s="12" t="s">
        <v>2375</v>
      </c>
      <c r="E798" s="13" t="s">
        <v>28</v>
      </c>
      <c r="F798" s="20">
        <v>48.8</v>
      </c>
      <c r="G798" s="20">
        <v>3.42</v>
      </c>
      <c r="H798" t="s">
        <v>29</v>
      </c>
      <c r="I798" t="s">
        <v>30</v>
      </c>
      <c r="J798" s="21" t="s">
        <v>31</v>
      </c>
      <c r="K798" t="s">
        <v>2433</v>
      </c>
      <c r="L798" s="20">
        <v>65.5013483022398</v>
      </c>
      <c r="M798" s="20">
        <v>50.297176820208</v>
      </c>
      <c r="N798" s="22">
        <v>0.767880022684786</v>
      </c>
    </row>
    <row r="799" spans="1:14">
      <c r="A799" s="1" t="s">
        <v>2373</v>
      </c>
      <c r="B799" s="13" t="s">
        <v>2120</v>
      </c>
      <c r="C799" t="s">
        <v>2374</v>
      </c>
      <c r="D799" s="12" t="s">
        <v>2375</v>
      </c>
      <c r="E799" s="13" t="s">
        <v>28</v>
      </c>
      <c r="F799" s="20">
        <v>48.8</v>
      </c>
      <c r="G799" s="20">
        <v>3.42</v>
      </c>
      <c r="H799" t="s">
        <v>29</v>
      </c>
      <c r="I799" t="s">
        <v>30</v>
      </c>
      <c r="J799" s="21" t="s">
        <v>31</v>
      </c>
      <c r="K799" t="s">
        <v>2434</v>
      </c>
      <c r="L799" s="20">
        <v>59.2619848612279</v>
      </c>
      <c r="M799" s="20">
        <v>42.8730025231287</v>
      </c>
      <c r="N799" s="22">
        <v>0.723448642895157</v>
      </c>
    </row>
    <row r="800" spans="1:14">
      <c r="A800" s="1" t="s">
        <v>2373</v>
      </c>
      <c r="B800" s="13" t="s">
        <v>2120</v>
      </c>
      <c r="C800" t="s">
        <v>2374</v>
      </c>
      <c r="D800" s="12" t="s">
        <v>2375</v>
      </c>
      <c r="E800" s="13" t="s">
        <v>28</v>
      </c>
      <c r="F800" s="20">
        <v>48.8</v>
      </c>
      <c r="G800" s="20">
        <v>3.42</v>
      </c>
      <c r="H800" t="s">
        <v>29</v>
      </c>
      <c r="I800" t="s">
        <v>30</v>
      </c>
      <c r="J800" s="21" t="s">
        <v>31</v>
      </c>
      <c r="K800" t="s">
        <v>2435</v>
      </c>
      <c r="L800" s="20">
        <v>75.7627601938979</v>
      </c>
      <c r="M800" s="20">
        <v>59.6090675791274</v>
      </c>
      <c r="N800" s="22">
        <v>0.786785848701543</v>
      </c>
    </row>
    <row r="801" spans="1:14">
      <c r="A801" s="1" t="s">
        <v>2373</v>
      </c>
      <c r="B801" s="13" t="s">
        <v>2120</v>
      </c>
      <c r="C801" t="s">
        <v>2374</v>
      </c>
      <c r="D801" s="12" t="s">
        <v>2375</v>
      </c>
      <c r="E801" s="13" t="s">
        <v>28</v>
      </c>
      <c r="F801" s="20">
        <v>48.8</v>
      </c>
      <c r="G801" s="20">
        <v>3.42</v>
      </c>
      <c r="H801" t="s">
        <v>29</v>
      </c>
      <c r="I801" t="s">
        <v>30</v>
      </c>
      <c r="J801" s="21" t="s">
        <v>31</v>
      </c>
      <c r="K801" t="s">
        <v>2436</v>
      </c>
      <c r="L801" s="20">
        <v>69.8368930905695</v>
      </c>
      <c r="M801" s="20">
        <v>51.1365546218487</v>
      </c>
      <c r="N801" s="22">
        <v>0.732228373268713</v>
      </c>
    </row>
    <row r="802" spans="1:14">
      <c r="A802" s="1" t="s">
        <v>2373</v>
      </c>
      <c r="B802" s="13" t="s">
        <v>2120</v>
      </c>
      <c r="C802" t="s">
        <v>2374</v>
      </c>
      <c r="D802" s="12" t="s">
        <v>2375</v>
      </c>
      <c r="E802" s="13" t="s">
        <v>28</v>
      </c>
      <c r="F802" s="20">
        <v>48.8</v>
      </c>
      <c r="G802" s="20">
        <v>3.42</v>
      </c>
      <c r="H802" t="s">
        <v>29</v>
      </c>
      <c r="I802" t="s">
        <v>30</v>
      </c>
      <c r="J802" s="21" t="s">
        <v>31</v>
      </c>
      <c r="K802" t="s">
        <v>2437</v>
      </c>
      <c r="L802" s="20">
        <v>68.2550730017322</v>
      </c>
      <c r="M802" s="20">
        <v>50.6080178173719</v>
      </c>
      <c r="N802" s="22">
        <v>0.741454306496567</v>
      </c>
    </row>
    <row r="803" spans="1:14">
      <c r="A803" s="1" t="s">
        <v>2373</v>
      </c>
      <c r="B803" s="13" t="s">
        <v>2120</v>
      </c>
      <c r="C803" t="s">
        <v>2374</v>
      </c>
      <c r="D803" s="12" t="s">
        <v>2375</v>
      </c>
      <c r="E803" s="13" t="s">
        <v>28</v>
      </c>
      <c r="F803" s="20">
        <v>48.8</v>
      </c>
      <c r="G803" s="20">
        <v>3.42</v>
      </c>
      <c r="H803" t="s">
        <v>29</v>
      </c>
      <c r="I803" t="s">
        <v>30</v>
      </c>
      <c r="J803" s="21" t="s">
        <v>31</v>
      </c>
      <c r="K803" t="s">
        <v>2438</v>
      </c>
      <c r="L803" s="20">
        <v>63.7496604183646</v>
      </c>
      <c r="M803" s="20">
        <v>45.0440097799511</v>
      </c>
      <c r="N803" s="22">
        <v>0.706576466201459</v>
      </c>
    </row>
    <row r="804" spans="1:14">
      <c r="A804" s="1" t="s">
        <v>2373</v>
      </c>
      <c r="B804" s="13" t="s">
        <v>2120</v>
      </c>
      <c r="C804" t="s">
        <v>2374</v>
      </c>
      <c r="D804" s="12" t="s">
        <v>2375</v>
      </c>
      <c r="E804" s="13" t="s">
        <v>28</v>
      </c>
      <c r="F804" s="20">
        <v>48.8</v>
      </c>
      <c r="G804" s="20">
        <v>3.42</v>
      </c>
      <c r="H804" t="s">
        <v>29</v>
      </c>
      <c r="I804" t="s">
        <v>30</v>
      </c>
      <c r="J804" s="21" t="s">
        <v>31</v>
      </c>
      <c r="K804" t="s">
        <v>2439</v>
      </c>
      <c r="L804" s="20">
        <v>60.0482436303332</v>
      </c>
      <c r="M804" s="20">
        <v>39.5793758480326</v>
      </c>
      <c r="N804" s="22">
        <v>0.659126286718554</v>
      </c>
    </row>
    <row r="805" spans="1:14">
      <c r="A805" s="1" t="s">
        <v>2373</v>
      </c>
      <c r="B805" s="13" t="s">
        <v>2120</v>
      </c>
      <c r="C805" t="s">
        <v>2374</v>
      </c>
      <c r="D805" s="12" t="s">
        <v>2375</v>
      </c>
      <c r="E805" s="13" t="s">
        <v>28</v>
      </c>
      <c r="F805" s="20">
        <v>48.8</v>
      </c>
      <c r="G805" s="20">
        <v>3.42</v>
      </c>
      <c r="H805" t="s">
        <v>29</v>
      </c>
      <c r="I805" t="s">
        <v>30</v>
      </c>
      <c r="J805" s="21" t="s">
        <v>31</v>
      </c>
      <c r="K805" t="s">
        <v>2440</v>
      </c>
      <c r="L805" s="20">
        <v>65.8305193761055</v>
      </c>
      <c r="M805" s="20">
        <v>47.3198263386396</v>
      </c>
      <c r="N805" s="22">
        <v>0.718812896922325</v>
      </c>
    </row>
    <row r="806" spans="1:14">
      <c r="A806" s="1" t="s">
        <v>2373</v>
      </c>
      <c r="B806" s="13" t="s">
        <v>2120</v>
      </c>
      <c r="C806" t="s">
        <v>2374</v>
      </c>
      <c r="D806" s="12" t="s">
        <v>2375</v>
      </c>
      <c r="E806" s="13" t="s">
        <v>28</v>
      </c>
      <c r="F806" s="20">
        <v>48.8</v>
      </c>
      <c r="G806" s="20">
        <v>3.42</v>
      </c>
      <c r="H806" t="s">
        <v>29</v>
      </c>
      <c r="I806" t="s">
        <v>30</v>
      </c>
      <c r="J806" s="21" t="s">
        <v>31</v>
      </c>
      <c r="K806" t="s">
        <v>2441</v>
      </c>
      <c r="L806" s="20">
        <v>54.6725741578683</v>
      </c>
      <c r="M806" s="20">
        <v>35.5067873303167</v>
      </c>
      <c r="N806" s="22">
        <v>0.649444220932237</v>
      </c>
    </row>
    <row r="807" spans="1:14">
      <c r="A807" s="1" t="s">
        <v>2373</v>
      </c>
      <c r="B807" s="13" t="s">
        <v>2120</v>
      </c>
      <c r="C807" t="s">
        <v>2374</v>
      </c>
      <c r="D807" s="12" t="s">
        <v>2375</v>
      </c>
      <c r="E807" s="13" t="s">
        <v>28</v>
      </c>
      <c r="F807" s="20">
        <v>48.8</v>
      </c>
      <c r="G807" s="20">
        <v>3.42</v>
      </c>
      <c r="H807" t="s">
        <v>29</v>
      </c>
      <c r="I807" t="s">
        <v>30</v>
      </c>
      <c r="J807" s="21" t="s">
        <v>31</v>
      </c>
      <c r="K807" t="s">
        <v>2442</v>
      </c>
      <c r="L807" s="20">
        <v>64.7038567493113</v>
      </c>
      <c r="M807" s="20">
        <v>43.5399449035813</v>
      </c>
      <c r="N807" s="22">
        <v>0.672911122937733</v>
      </c>
    </row>
    <row r="808" spans="1:14">
      <c r="A808" s="1" t="s">
        <v>2373</v>
      </c>
      <c r="B808" s="13" t="s">
        <v>2120</v>
      </c>
      <c r="C808" t="s">
        <v>2374</v>
      </c>
      <c r="D808" s="12" t="s">
        <v>2375</v>
      </c>
      <c r="E808" s="13" t="s">
        <v>28</v>
      </c>
      <c r="F808" s="20">
        <v>48.8</v>
      </c>
      <c r="G808" s="20">
        <v>3.42</v>
      </c>
      <c r="H808" t="s">
        <v>29</v>
      </c>
      <c r="I808" t="s">
        <v>30</v>
      </c>
      <c r="J808" s="21" t="s">
        <v>31</v>
      </c>
      <c r="K808" t="s">
        <v>2443</v>
      </c>
      <c r="L808" s="20">
        <v>66.2755427841635</v>
      </c>
      <c r="M808" s="20">
        <v>46.1724137931035</v>
      </c>
      <c r="N808" s="22">
        <v>0.696673491509093</v>
      </c>
    </row>
    <row r="809" spans="1:14">
      <c r="A809" s="1" t="s">
        <v>2373</v>
      </c>
      <c r="B809" s="13" t="s">
        <v>2120</v>
      </c>
      <c r="C809" t="s">
        <v>2374</v>
      </c>
      <c r="D809" s="12" t="s">
        <v>2375</v>
      </c>
      <c r="E809" s="13" t="s">
        <v>28</v>
      </c>
      <c r="F809" s="20">
        <v>48.8</v>
      </c>
      <c r="G809" s="20">
        <v>3.42</v>
      </c>
      <c r="H809" t="s">
        <v>29</v>
      </c>
      <c r="I809" t="s">
        <v>30</v>
      </c>
      <c r="J809" s="21" t="s">
        <v>31</v>
      </c>
      <c r="K809" t="s">
        <v>2444</v>
      </c>
      <c r="L809" s="20">
        <v>67.948717948718</v>
      </c>
      <c r="M809" s="20">
        <v>45.1483516483517</v>
      </c>
      <c r="N809" s="22">
        <v>0.6644474393531</v>
      </c>
    </row>
    <row r="810" spans="1:14">
      <c r="A810" s="1" t="s">
        <v>2373</v>
      </c>
      <c r="B810" s="13" t="s">
        <v>2120</v>
      </c>
      <c r="C810" t="s">
        <v>2374</v>
      </c>
      <c r="D810" s="12" t="s">
        <v>2375</v>
      </c>
      <c r="E810" s="13" t="s">
        <v>28</v>
      </c>
      <c r="F810" s="20">
        <v>48.8</v>
      </c>
      <c r="G810" s="20">
        <v>3.42</v>
      </c>
      <c r="H810" t="s">
        <v>29</v>
      </c>
      <c r="I810" t="s">
        <v>30</v>
      </c>
      <c r="J810" s="21" t="s">
        <v>31</v>
      </c>
      <c r="K810" t="s">
        <v>2445</v>
      </c>
      <c r="L810" s="20">
        <v>67.0753860127157</v>
      </c>
      <c r="M810" s="20">
        <v>45.8119891008175</v>
      </c>
      <c r="N810" s="22">
        <v>0.682992552471226</v>
      </c>
    </row>
    <row r="811" spans="1:14">
      <c r="A811" s="1" t="s">
        <v>2373</v>
      </c>
      <c r="B811" s="13" t="s">
        <v>2120</v>
      </c>
      <c r="C811" t="s">
        <v>2374</v>
      </c>
      <c r="D811" s="12" t="s">
        <v>2375</v>
      </c>
      <c r="E811" s="13" t="s">
        <v>28</v>
      </c>
      <c r="F811" s="20">
        <v>48.8</v>
      </c>
      <c r="G811" s="20">
        <v>3.42</v>
      </c>
      <c r="H811" t="s">
        <v>29</v>
      </c>
      <c r="I811" t="s">
        <v>30</v>
      </c>
      <c r="J811" s="21" t="s">
        <v>31</v>
      </c>
      <c r="K811" t="s">
        <v>2446</v>
      </c>
      <c r="L811" s="20">
        <v>65.902278177458</v>
      </c>
      <c r="M811" s="20">
        <v>44.3057553956834</v>
      </c>
      <c r="N811" s="22">
        <v>0.672294746418012</v>
      </c>
    </row>
    <row r="812" spans="1:14">
      <c r="A812" s="1" t="s">
        <v>2373</v>
      </c>
      <c r="B812" s="13" t="s">
        <v>2120</v>
      </c>
      <c r="C812" t="s">
        <v>2374</v>
      </c>
      <c r="D812" s="12" t="s">
        <v>2375</v>
      </c>
      <c r="E812" s="13" t="s">
        <v>28</v>
      </c>
      <c r="F812" s="20">
        <v>48.8</v>
      </c>
      <c r="G812" s="20">
        <v>3.42</v>
      </c>
      <c r="H812" t="s">
        <v>29</v>
      </c>
      <c r="I812" t="s">
        <v>30</v>
      </c>
      <c r="J812" s="21" t="s">
        <v>31</v>
      </c>
      <c r="K812" t="s">
        <v>2447</v>
      </c>
      <c r="L812" s="20">
        <v>58.8815789473684</v>
      </c>
      <c r="M812" s="20">
        <v>37.6666666666666</v>
      </c>
      <c r="N812" s="22">
        <v>0.639702048417132</v>
      </c>
    </row>
    <row r="813" spans="1:14">
      <c r="A813" s="1" t="s">
        <v>2373</v>
      </c>
      <c r="B813" s="13" t="s">
        <v>2120</v>
      </c>
      <c r="C813" t="s">
        <v>2374</v>
      </c>
      <c r="D813" s="12" t="s">
        <v>2375</v>
      </c>
      <c r="E813" s="13" t="s">
        <v>28</v>
      </c>
      <c r="F813" s="20">
        <v>48.8</v>
      </c>
      <c r="G813" s="20">
        <v>3.42</v>
      </c>
      <c r="H813" t="s">
        <v>29</v>
      </c>
      <c r="I813" t="s">
        <v>30</v>
      </c>
      <c r="J813" s="21" t="s">
        <v>31</v>
      </c>
      <c r="K813" t="s">
        <v>2448</v>
      </c>
      <c r="L813" s="20">
        <v>76.3695987654321</v>
      </c>
      <c r="M813" s="20">
        <v>54.6388888888889</v>
      </c>
      <c r="N813" s="22">
        <v>0.715453397322556</v>
      </c>
    </row>
    <row r="814" spans="1:15">
      <c r="A814" s="1" t="s">
        <v>2373</v>
      </c>
      <c r="B814" s="13" t="s">
        <v>2120</v>
      </c>
      <c r="C814" t="s">
        <v>2374</v>
      </c>
      <c r="D814" s="12" t="s">
        <v>2375</v>
      </c>
      <c r="E814" s="13" t="s">
        <v>28</v>
      </c>
      <c r="F814" s="20">
        <v>48.8</v>
      </c>
      <c r="G814" s="20">
        <v>3.42</v>
      </c>
      <c r="H814" t="s">
        <v>29</v>
      </c>
      <c r="I814" t="s">
        <v>30</v>
      </c>
      <c r="J814" s="21" t="s">
        <v>31</v>
      </c>
      <c r="K814" t="s">
        <v>2449</v>
      </c>
      <c r="L814" s="20">
        <v>71.4263081658519</v>
      </c>
      <c r="M814" s="20">
        <v>60.4079304725693</v>
      </c>
      <c r="N814" s="22">
        <v>0.845737824392408</v>
      </c>
      <c r="O814" s="23">
        <v>1.31639080608902e-12</v>
      </c>
    </row>
    <row r="815" spans="1:14">
      <c r="A815" s="1" t="s">
        <v>2373</v>
      </c>
      <c r="B815" s="13" t="s">
        <v>2120</v>
      </c>
      <c r="C815" t="s">
        <v>2374</v>
      </c>
      <c r="D815" s="12" t="s">
        <v>2375</v>
      </c>
      <c r="E815" s="13" t="s">
        <v>28</v>
      </c>
      <c r="F815" s="20">
        <v>48.8</v>
      </c>
      <c r="G815" s="20">
        <v>3.42</v>
      </c>
      <c r="H815" t="s">
        <v>29</v>
      </c>
      <c r="I815" t="s">
        <v>30</v>
      </c>
      <c r="J815" s="21" t="s">
        <v>31</v>
      </c>
      <c r="K815" t="s">
        <v>2450</v>
      </c>
      <c r="L815" s="20">
        <v>68.6814370788278</v>
      </c>
      <c r="M815" s="20">
        <v>51.7609308885755</v>
      </c>
      <c r="N815" s="22">
        <v>0.753637854565679</v>
      </c>
    </row>
    <row r="816" spans="1:14">
      <c r="A816" s="1" t="s">
        <v>2373</v>
      </c>
      <c r="B816" s="13" t="s">
        <v>2120</v>
      </c>
      <c r="C816" t="s">
        <v>2374</v>
      </c>
      <c r="D816" s="12" t="s">
        <v>2375</v>
      </c>
      <c r="E816" s="13" t="s">
        <v>28</v>
      </c>
      <c r="F816" s="20">
        <v>48.8</v>
      </c>
      <c r="G816" s="20">
        <v>3.42</v>
      </c>
      <c r="H816" t="s">
        <v>29</v>
      </c>
      <c r="I816" t="s">
        <v>30</v>
      </c>
      <c r="J816" s="21" t="s">
        <v>31</v>
      </c>
      <c r="K816" t="s">
        <v>2451</v>
      </c>
      <c r="L816" s="20">
        <v>59.1594613396939</v>
      </c>
      <c r="M816" s="20">
        <v>40.6887298747764</v>
      </c>
      <c r="N816" s="22">
        <v>0.687780600995359</v>
      </c>
    </row>
    <row r="817" spans="1:14">
      <c r="A817" s="1" t="s">
        <v>2373</v>
      </c>
      <c r="B817" s="13" t="s">
        <v>2120</v>
      </c>
      <c r="C817" t="s">
        <v>2374</v>
      </c>
      <c r="D817" s="12" t="s">
        <v>2375</v>
      </c>
      <c r="E817" s="13" t="s">
        <v>28</v>
      </c>
      <c r="F817" s="20">
        <v>48.8</v>
      </c>
      <c r="G817" s="20">
        <v>3.42</v>
      </c>
      <c r="H817" t="s">
        <v>29</v>
      </c>
      <c r="I817" t="s">
        <v>30</v>
      </c>
      <c r="J817" s="21" t="s">
        <v>31</v>
      </c>
      <c r="K817" t="s">
        <v>2452</v>
      </c>
      <c r="L817" s="20">
        <v>64.5588036270131</v>
      </c>
      <c r="M817" s="20">
        <v>45.2801461632156</v>
      </c>
      <c r="N817" s="22">
        <v>0.701378334468844</v>
      </c>
    </row>
    <row r="818" spans="1:15">
      <c r="A818" s="1" t="s">
        <v>2373</v>
      </c>
      <c r="B818" s="13" t="s">
        <v>2120</v>
      </c>
      <c r="C818" t="s">
        <v>2374</v>
      </c>
      <c r="D818" s="12" t="s">
        <v>2375</v>
      </c>
      <c r="E818" s="13" t="s">
        <v>28</v>
      </c>
      <c r="F818" s="20">
        <v>48.97</v>
      </c>
      <c r="G818" s="20">
        <v>3.52</v>
      </c>
      <c r="H818" t="s">
        <v>29</v>
      </c>
      <c r="I818" t="s">
        <v>30</v>
      </c>
      <c r="J818" s="21" t="s">
        <v>31</v>
      </c>
      <c r="K818" t="s">
        <v>2453</v>
      </c>
      <c r="L818" s="20">
        <v>86.2877949852507</v>
      </c>
      <c r="M818" s="20">
        <v>78.3230088495575</v>
      </c>
      <c r="N818" s="22">
        <v>0.907695101757385</v>
      </c>
      <c r="O818" s="23">
        <v>2.70881657127685e-10</v>
      </c>
    </row>
    <row r="819" spans="1:14">
      <c r="A819" s="1" t="s">
        <v>2373</v>
      </c>
      <c r="B819" s="13" t="s">
        <v>2120</v>
      </c>
      <c r="C819" t="s">
        <v>2374</v>
      </c>
      <c r="D819" s="12" t="s">
        <v>2375</v>
      </c>
      <c r="E819" s="13" t="s">
        <v>28</v>
      </c>
      <c r="F819" s="20">
        <v>48.97</v>
      </c>
      <c r="G819" s="20">
        <v>3.52</v>
      </c>
      <c r="H819" t="s">
        <v>29</v>
      </c>
      <c r="I819" t="s">
        <v>30</v>
      </c>
      <c r="J819" s="21" t="s">
        <v>31</v>
      </c>
      <c r="K819" t="s">
        <v>2454</v>
      </c>
      <c r="L819" s="20">
        <v>66.5203225093881</v>
      </c>
      <c r="M819" s="20">
        <v>63.8777335984095</v>
      </c>
      <c r="N819" s="22">
        <v>0.960273961230335</v>
      </c>
    </row>
    <row r="820" spans="1:15">
      <c r="A820" s="1" t="s">
        <v>2373</v>
      </c>
      <c r="B820" s="13" t="s">
        <v>2120</v>
      </c>
      <c r="C820" t="s">
        <v>2374</v>
      </c>
      <c r="D820" s="12" t="s">
        <v>2375</v>
      </c>
      <c r="E820" s="13" t="s">
        <v>28</v>
      </c>
      <c r="F820" s="20">
        <v>48.97</v>
      </c>
      <c r="G820" s="20">
        <v>3.52</v>
      </c>
      <c r="H820" t="s">
        <v>29</v>
      </c>
      <c r="I820" t="s">
        <v>30</v>
      </c>
      <c r="J820" s="21" t="s">
        <v>31</v>
      </c>
      <c r="K820" t="s">
        <v>2455</v>
      </c>
      <c r="L820" s="20">
        <v>77.5612305854241</v>
      </c>
      <c r="M820" s="20">
        <v>71.7086021505376</v>
      </c>
      <c r="N820" s="22">
        <v>0.924541831135073</v>
      </c>
      <c r="O820" s="23">
        <v>7.06692977861303e-11</v>
      </c>
    </row>
    <row r="821" spans="1:12">
      <c r="A821" s="1" t="s">
        <v>2373</v>
      </c>
      <c r="B821" s="13" t="s">
        <v>2120</v>
      </c>
      <c r="C821" t="s">
        <v>2374</v>
      </c>
      <c r="D821" s="12" t="s">
        <v>2375</v>
      </c>
      <c r="E821" s="13" t="s">
        <v>28</v>
      </c>
      <c r="F821" s="20">
        <v>48.97</v>
      </c>
      <c r="G821" s="20">
        <v>3.52</v>
      </c>
      <c r="H821" t="s">
        <v>29</v>
      </c>
      <c r="I821" t="s">
        <v>30</v>
      </c>
      <c r="J821" s="21" t="s">
        <v>31</v>
      </c>
      <c r="K821" t="s">
        <v>2456</v>
      </c>
      <c r="L821" s="20">
        <v>83.5963031045752</v>
      </c>
    </row>
    <row r="822" spans="1:14">
      <c r="A822" s="1" t="s">
        <v>2373</v>
      </c>
      <c r="B822" s="13" t="s">
        <v>2120</v>
      </c>
      <c r="C822" t="s">
        <v>2374</v>
      </c>
      <c r="D822" s="12" t="s">
        <v>2375</v>
      </c>
      <c r="E822" s="13" t="s">
        <v>28</v>
      </c>
      <c r="F822" s="20">
        <v>48.97</v>
      </c>
      <c r="G822" s="20">
        <v>3.52</v>
      </c>
      <c r="H822" t="s">
        <v>29</v>
      </c>
      <c r="I822" t="s">
        <v>30</v>
      </c>
      <c r="J822" s="21" t="s">
        <v>31</v>
      </c>
      <c r="K822" t="s">
        <v>2457</v>
      </c>
      <c r="L822" s="20">
        <v>83.7382185052436</v>
      </c>
      <c r="M822" s="20">
        <v>82</v>
      </c>
      <c r="N822" s="22">
        <v>0.97924223208624</v>
      </c>
    </row>
    <row r="823" spans="1:14">
      <c r="A823" s="1" t="s">
        <v>2373</v>
      </c>
      <c r="B823" s="13" t="s">
        <v>2120</v>
      </c>
      <c r="C823" t="s">
        <v>2374</v>
      </c>
      <c r="D823" s="12" t="s">
        <v>2375</v>
      </c>
      <c r="E823" s="13" t="s">
        <v>28</v>
      </c>
      <c r="F823" s="20">
        <v>48.97</v>
      </c>
      <c r="G823" s="20">
        <v>3.52</v>
      </c>
      <c r="H823" t="s">
        <v>29</v>
      </c>
      <c r="I823" t="s">
        <v>30</v>
      </c>
      <c r="J823" s="21" t="s">
        <v>31</v>
      </c>
      <c r="K823" t="s">
        <v>2458</v>
      </c>
      <c r="L823" s="20">
        <v>82.2012138188609</v>
      </c>
      <c r="M823" s="20">
        <v>71.1764705882353</v>
      </c>
      <c r="N823" s="22">
        <v>0.865881016612239</v>
      </c>
    </row>
    <row r="824" spans="1:14">
      <c r="A824" s="1" t="s">
        <v>2373</v>
      </c>
      <c r="B824" s="13" t="s">
        <v>2120</v>
      </c>
      <c r="C824" t="s">
        <v>2374</v>
      </c>
      <c r="D824" s="12" t="s">
        <v>2375</v>
      </c>
      <c r="E824" s="13" t="s">
        <v>28</v>
      </c>
      <c r="F824" s="20">
        <v>48.97</v>
      </c>
      <c r="G824" s="20">
        <v>3.52</v>
      </c>
      <c r="H824" t="s">
        <v>29</v>
      </c>
      <c r="I824" t="s">
        <v>30</v>
      </c>
      <c r="J824" s="21" t="s">
        <v>31</v>
      </c>
      <c r="K824" t="s">
        <v>2459</v>
      </c>
      <c r="L824" s="20">
        <v>73.06343069874</v>
      </c>
      <c r="M824" s="20">
        <v>55.2061855670103</v>
      </c>
      <c r="N824" s="22">
        <v>0.755592572632404</v>
      </c>
    </row>
    <row r="825" spans="1:14">
      <c r="A825" s="1" t="s">
        <v>2373</v>
      </c>
      <c r="B825" s="13" t="s">
        <v>2120</v>
      </c>
      <c r="C825" t="s">
        <v>2374</v>
      </c>
      <c r="D825" s="12" t="s">
        <v>2375</v>
      </c>
      <c r="E825" s="13" t="s">
        <v>28</v>
      </c>
      <c r="F825" s="20">
        <v>48.97</v>
      </c>
      <c r="G825" s="20">
        <v>3.52</v>
      </c>
      <c r="H825" t="s">
        <v>29</v>
      </c>
      <c r="I825" t="s">
        <v>30</v>
      </c>
      <c r="J825" s="21" t="s">
        <v>31</v>
      </c>
      <c r="K825" t="s">
        <v>2460</v>
      </c>
      <c r="L825" s="20">
        <v>76.4428739693757</v>
      </c>
      <c r="M825" s="20">
        <v>69.9363957597173</v>
      </c>
      <c r="N825" s="22">
        <v>0.914884437596302</v>
      </c>
    </row>
    <row r="826" spans="1:14">
      <c r="A826" s="1" t="s">
        <v>2373</v>
      </c>
      <c r="B826" s="13" t="s">
        <v>2120</v>
      </c>
      <c r="C826" t="s">
        <v>2374</v>
      </c>
      <c r="D826" s="12" t="s">
        <v>2375</v>
      </c>
      <c r="E826" s="13" t="s">
        <v>28</v>
      </c>
      <c r="F826" s="20">
        <v>48.97</v>
      </c>
      <c r="G826" s="20">
        <v>3.52</v>
      </c>
      <c r="H826" t="s">
        <v>29</v>
      </c>
      <c r="I826" t="s">
        <v>30</v>
      </c>
      <c r="J826" s="21" t="s">
        <v>31</v>
      </c>
      <c r="K826" t="s">
        <v>2461</v>
      </c>
      <c r="L826" s="20">
        <v>81.544044044044</v>
      </c>
      <c r="M826" s="20">
        <v>69.4204204204204</v>
      </c>
      <c r="N826" s="22">
        <v>0.851324228939696</v>
      </c>
    </row>
    <row r="827" spans="1:14">
      <c r="A827" s="1" t="s">
        <v>2373</v>
      </c>
      <c r="B827" s="13" t="s">
        <v>2120</v>
      </c>
      <c r="C827" t="s">
        <v>2374</v>
      </c>
      <c r="D827" s="12" t="s">
        <v>2375</v>
      </c>
      <c r="E827" s="13" t="s">
        <v>28</v>
      </c>
      <c r="F827" s="20">
        <v>48.97</v>
      </c>
      <c r="G827" s="20">
        <v>3.52</v>
      </c>
      <c r="H827" t="s">
        <v>29</v>
      </c>
      <c r="I827" t="s">
        <v>30</v>
      </c>
      <c r="J827" s="21" t="s">
        <v>31</v>
      </c>
      <c r="K827" t="s">
        <v>2462</v>
      </c>
      <c r="L827" s="20">
        <v>69.4346635367762</v>
      </c>
      <c r="M827" s="20">
        <v>41.1021126760563</v>
      </c>
      <c r="N827" s="22">
        <v>0.591953796309339</v>
      </c>
    </row>
    <row r="828" spans="1:14">
      <c r="A828" s="1" t="s">
        <v>2373</v>
      </c>
      <c r="B828" s="13" t="s">
        <v>2120</v>
      </c>
      <c r="C828" t="s">
        <v>2374</v>
      </c>
      <c r="D828" s="12" t="s">
        <v>2375</v>
      </c>
      <c r="E828" s="13" t="s">
        <v>28</v>
      </c>
      <c r="F828" s="20">
        <v>48.97</v>
      </c>
      <c r="G828" s="20">
        <v>3.52</v>
      </c>
      <c r="H828" t="s">
        <v>29</v>
      </c>
      <c r="I828" t="s">
        <v>30</v>
      </c>
      <c r="J828" s="21" t="s">
        <v>31</v>
      </c>
      <c r="K828" t="s">
        <v>2463</v>
      </c>
      <c r="L828" s="20">
        <v>68.2445499296765</v>
      </c>
      <c r="M828" s="20">
        <v>60.8924050632911</v>
      </c>
      <c r="N828" s="22">
        <v>0.892267662780962</v>
      </c>
    </row>
    <row r="829" spans="1:14">
      <c r="A829" s="1" t="s">
        <v>2373</v>
      </c>
      <c r="B829" s="13" t="s">
        <v>2120</v>
      </c>
      <c r="C829" t="s">
        <v>2374</v>
      </c>
      <c r="D829" s="12" t="s">
        <v>2375</v>
      </c>
      <c r="E829" s="13" t="s">
        <v>28</v>
      </c>
      <c r="F829" s="20">
        <v>48.97</v>
      </c>
      <c r="G829" s="20">
        <v>3.52</v>
      </c>
      <c r="H829" t="s">
        <v>29</v>
      </c>
      <c r="I829" t="s">
        <v>30</v>
      </c>
      <c r="J829" s="21" t="s">
        <v>31</v>
      </c>
      <c r="K829" t="s">
        <v>2464</v>
      </c>
      <c r="L829" s="20">
        <v>69.8315118397086</v>
      </c>
      <c r="M829" s="20">
        <v>49.1803278688525</v>
      </c>
      <c r="N829" s="22">
        <v>0.704271274861428</v>
      </c>
    </row>
    <row r="830" spans="1:14">
      <c r="A830" s="1" t="s">
        <v>2373</v>
      </c>
      <c r="B830" s="13" t="s">
        <v>2120</v>
      </c>
      <c r="C830" t="s">
        <v>2374</v>
      </c>
      <c r="D830" s="12" t="s">
        <v>2375</v>
      </c>
      <c r="E830" s="13" t="s">
        <v>28</v>
      </c>
      <c r="F830" s="20">
        <v>48.97</v>
      </c>
      <c r="G830" s="20">
        <v>3.52</v>
      </c>
      <c r="H830" t="s">
        <v>29</v>
      </c>
      <c r="I830" t="s">
        <v>30</v>
      </c>
      <c r="J830" s="21" t="s">
        <v>31</v>
      </c>
      <c r="K830" t="s">
        <v>2465</v>
      </c>
      <c r="L830" s="20">
        <v>73.8581209915063</v>
      </c>
      <c r="M830" s="20">
        <v>73.7525741029641</v>
      </c>
      <c r="N830" s="22">
        <v>0.998570950802359</v>
      </c>
    </row>
    <row r="831" spans="1:14">
      <c r="A831" s="1" t="s">
        <v>2373</v>
      </c>
      <c r="B831" s="13" t="s">
        <v>2120</v>
      </c>
      <c r="C831" t="s">
        <v>2374</v>
      </c>
      <c r="D831" s="12" t="s">
        <v>2375</v>
      </c>
      <c r="E831" s="13" t="s">
        <v>28</v>
      </c>
      <c r="F831" s="20">
        <v>48.97</v>
      </c>
      <c r="G831" s="20">
        <v>3.52</v>
      </c>
      <c r="H831" t="s">
        <v>29</v>
      </c>
      <c r="I831" t="s">
        <v>30</v>
      </c>
      <c r="J831" s="21" t="s">
        <v>31</v>
      </c>
      <c r="K831" t="s">
        <v>2466</v>
      </c>
      <c r="L831" s="20">
        <v>73.9018927900592</v>
      </c>
      <c r="M831" s="20">
        <v>73.389466840052</v>
      </c>
      <c r="N831" s="22">
        <v>0.993066132264529</v>
      </c>
    </row>
    <row r="832" spans="1:14">
      <c r="A832" s="1" t="s">
        <v>2373</v>
      </c>
      <c r="B832" s="13" t="s">
        <v>2120</v>
      </c>
      <c r="C832" t="s">
        <v>2374</v>
      </c>
      <c r="D832" s="12" t="s">
        <v>2375</v>
      </c>
      <c r="E832" s="13" t="s">
        <v>28</v>
      </c>
      <c r="F832" s="20">
        <v>48.97</v>
      </c>
      <c r="G832" s="20">
        <v>3.52</v>
      </c>
      <c r="H832" t="s">
        <v>29</v>
      </c>
      <c r="I832" t="s">
        <v>30</v>
      </c>
      <c r="J832" s="21" t="s">
        <v>31</v>
      </c>
      <c r="K832" t="s">
        <v>2467</v>
      </c>
      <c r="L832" s="20">
        <v>71.8192665159508</v>
      </c>
      <c r="M832" s="20">
        <v>69.1137905048983</v>
      </c>
      <c r="N832" s="22">
        <v>0.962329383989857</v>
      </c>
    </row>
    <row r="833" spans="1:14">
      <c r="A833" s="1" t="s">
        <v>2373</v>
      </c>
      <c r="B833" s="13" t="s">
        <v>2120</v>
      </c>
      <c r="C833" t="s">
        <v>2374</v>
      </c>
      <c r="D833" s="12" t="s">
        <v>2375</v>
      </c>
      <c r="E833" s="13" t="s">
        <v>28</v>
      </c>
      <c r="F833" s="20">
        <v>48.97</v>
      </c>
      <c r="G833" s="20">
        <v>3.52</v>
      </c>
      <c r="H833" t="s">
        <v>29</v>
      </c>
      <c r="I833" t="s">
        <v>30</v>
      </c>
      <c r="J833" s="21" t="s">
        <v>31</v>
      </c>
      <c r="K833" t="s">
        <v>2468</v>
      </c>
      <c r="L833" s="20">
        <v>71.3377882599581</v>
      </c>
      <c r="M833" s="20">
        <v>70.3176100628931</v>
      </c>
      <c r="N833" s="22">
        <v>0.985699329598678</v>
      </c>
    </row>
    <row r="834" spans="1:14">
      <c r="A834" s="1" t="s">
        <v>2373</v>
      </c>
      <c r="B834" s="13" t="s">
        <v>2120</v>
      </c>
      <c r="C834" t="s">
        <v>2374</v>
      </c>
      <c r="D834" s="12" t="s">
        <v>2375</v>
      </c>
      <c r="E834" s="13" t="s">
        <v>28</v>
      </c>
      <c r="F834" s="20">
        <v>48.97</v>
      </c>
      <c r="G834" s="20">
        <v>3.52</v>
      </c>
      <c r="H834" t="s">
        <v>29</v>
      </c>
      <c r="I834" t="s">
        <v>30</v>
      </c>
      <c r="J834" s="21" t="s">
        <v>31</v>
      </c>
      <c r="K834" t="s">
        <v>2469</v>
      </c>
      <c r="L834" s="20">
        <v>79.7619047619048</v>
      </c>
      <c r="M834" s="20">
        <v>69.8228571428571</v>
      </c>
      <c r="N834" s="22">
        <v>0.875391044776119</v>
      </c>
    </row>
    <row r="835" spans="1:14">
      <c r="A835" s="1" t="s">
        <v>2373</v>
      </c>
      <c r="B835" s="13" t="s">
        <v>2120</v>
      </c>
      <c r="C835" t="s">
        <v>2374</v>
      </c>
      <c r="D835" s="12" t="s">
        <v>2375</v>
      </c>
      <c r="E835" s="13" t="s">
        <v>28</v>
      </c>
      <c r="F835" s="20">
        <v>48.97</v>
      </c>
      <c r="G835" s="20">
        <v>3.52</v>
      </c>
      <c r="H835" t="s">
        <v>29</v>
      </c>
      <c r="I835" t="s">
        <v>30</v>
      </c>
      <c r="J835" s="21" t="s">
        <v>31</v>
      </c>
      <c r="K835" t="s">
        <v>2470</v>
      </c>
      <c r="L835" s="20">
        <v>75.0203915171289</v>
      </c>
      <c r="M835" s="20">
        <v>72.8026101141925</v>
      </c>
      <c r="N835" s="22">
        <v>0.970437618918184</v>
      </c>
    </row>
    <row r="836" spans="1:14">
      <c r="A836" s="1" t="s">
        <v>2373</v>
      </c>
      <c r="B836" s="13" t="s">
        <v>2120</v>
      </c>
      <c r="C836" t="s">
        <v>2374</v>
      </c>
      <c r="D836" s="12" t="s">
        <v>2375</v>
      </c>
      <c r="E836" s="13" t="s">
        <v>28</v>
      </c>
      <c r="F836" s="20">
        <v>48.97</v>
      </c>
      <c r="G836" s="20">
        <v>3.52</v>
      </c>
      <c r="H836" t="s">
        <v>29</v>
      </c>
      <c r="I836" t="s">
        <v>30</v>
      </c>
      <c r="J836" s="21" t="s">
        <v>31</v>
      </c>
      <c r="K836" t="s">
        <v>2471</v>
      </c>
      <c r="L836" s="20">
        <v>82.3232323232323</v>
      </c>
      <c r="M836" s="20">
        <v>73.7515151515151</v>
      </c>
      <c r="N836" s="22">
        <v>0.895877300613497</v>
      </c>
    </row>
    <row r="837" spans="1:14">
      <c r="A837" s="1" t="s">
        <v>2373</v>
      </c>
      <c r="B837" s="13" t="s">
        <v>2120</v>
      </c>
      <c r="C837" t="s">
        <v>2374</v>
      </c>
      <c r="D837" s="12" t="s">
        <v>2375</v>
      </c>
      <c r="E837" s="13" t="s">
        <v>28</v>
      </c>
      <c r="F837" s="20">
        <v>48.97</v>
      </c>
      <c r="G837" s="20">
        <v>3.52</v>
      </c>
      <c r="H837" t="s">
        <v>29</v>
      </c>
      <c r="I837" t="s">
        <v>30</v>
      </c>
      <c r="J837" s="21" t="s">
        <v>31</v>
      </c>
      <c r="K837" t="s">
        <v>2472</v>
      </c>
      <c r="L837" s="20">
        <v>67.2067901234568</v>
      </c>
      <c r="M837" s="20">
        <v>60.0666666666666</v>
      </c>
      <c r="N837" s="22">
        <v>0.893758897818599</v>
      </c>
    </row>
    <row r="838" spans="1:14">
      <c r="A838" s="1" t="s">
        <v>2373</v>
      </c>
      <c r="B838" s="13" t="s">
        <v>2120</v>
      </c>
      <c r="C838" t="s">
        <v>2374</v>
      </c>
      <c r="D838" s="12" t="s">
        <v>2375</v>
      </c>
      <c r="E838" s="13" t="s">
        <v>28</v>
      </c>
      <c r="F838" s="20">
        <v>48.97</v>
      </c>
      <c r="G838" s="20">
        <v>3.52</v>
      </c>
      <c r="H838" t="s">
        <v>29</v>
      </c>
      <c r="I838" t="s">
        <v>30</v>
      </c>
      <c r="J838" s="21" t="s">
        <v>31</v>
      </c>
      <c r="K838" t="s">
        <v>2473</v>
      </c>
      <c r="L838" s="20">
        <v>72.6019965277778</v>
      </c>
      <c r="M838" s="20">
        <v>53.6015625</v>
      </c>
      <c r="N838" s="22">
        <v>0.738293229711553</v>
      </c>
    </row>
    <row r="839" spans="1:14">
      <c r="A839" s="1" t="s">
        <v>2373</v>
      </c>
      <c r="B839" s="13" t="s">
        <v>2120</v>
      </c>
      <c r="C839" t="s">
        <v>2374</v>
      </c>
      <c r="D839" s="12" t="s">
        <v>2375</v>
      </c>
      <c r="E839" s="13" t="s">
        <v>28</v>
      </c>
      <c r="F839" s="20">
        <v>48.97</v>
      </c>
      <c r="G839" s="20">
        <v>3.52</v>
      </c>
      <c r="H839" t="s">
        <v>29</v>
      </c>
      <c r="I839" t="s">
        <v>30</v>
      </c>
      <c r="J839" s="21" t="s">
        <v>31</v>
      </c>
      <c r="K839" t="s">
        <v>2474</v>
      </c>
      <c r="L839" s="20">
        <v>83.745301162689</v>
      </c>
      <c r="M839" s="20">
        <v>76.94256490952</v>
      </c>
      <c r="N839" s="22">
        <v>0.918768740947584</v>
      </c>
    </row>
    <row r="840" s="18" customFormat="1" spans="1:23">
      <c r="A840" s="39" t="s">
        <v>2373</v>
      </c>
      <c r="B840" s="40" t="s">
        <v>2120</v>
      </c>
      <c r="C840" s="18" t="s">
        <v>2374</v>
      </c>
      <c r="D840" s="41" t="s">
        <v>2375</v>
      </c>
      <c r="E840" s="40" t="s">
        <v>28</v>
      </c>
      <c r="F840" s="42">
        <v>48.97</v>
      </c>
      <c r="G840" s="42">
        <v>3.52</v>
      </c>
      <c r="H840" s="18" t="s">
        <v>29</v>
      </c>
      <c r="I840" s="18" t="s">
        <v>30</v>
      </c>
      <c r="J840" s="43" t="s">
        <v>31</v>
      </c>
      <c r="K840" s="18" t="s">
        <v>2475</v>
      </c>
      <c r="L840" s="42">
        <v>79.1666666666667</v>
      </c>
      <c r="M840" s="42">
        <v>70.2325</v>
      </c>
      <c r="N840" s="44">
        <v>0.887147368421053</v>
      </c>
      <c r="O840" s="45"/>
      <c r="P840" s="46"/>
      <c r="Q840" s="45"/>
      <c r="R840" s="44"/>
      <c r="S840" s="42"/>
      <c r="T840" s="42"/>
      <c r="U840" s="47"/>
      <c r="W840"/>
    </row>
    <row r="841" spans="1:14">
      <c r="A841" s="1" t="s">
        <v>2476</v>
      </c>
      <c r="B841" s="13" t="s">
        <v>331</v>
      </c>
      <c r="C841" t="s">
        <v>2477</v>
      </c>
      <c r="D841" s="12" t="s">
        <v>2478</v>
      </c>
      <c r="E841" s="13" t="s">
        <v>28</v>
      </c>
      <c r="H841" t="s">
        <v>2479</v>
      </c>
      <c r="I841" t="s">
        <v>30</v>
      </c>
      <c r="J841" s="21" t="s">
        <v>31</v>
      </c>
      <c r="K841" t="s">
        <v>2480</v>
      </c>
      <c r="L841" s="20">
        <v>98.3688774539598</v>
      </c>
      <c r="M841" s="20">
        <v>96.9097773046287</v>
      </c>
      <c r="N841" s="22">
        <v>0.985167054996494</v>
      </c>
    </row>
    <row r="842" spans="1:14">
      <c r="A842" s="1" t="s">
        <v>2476</v>
      </c>
      <c r="B842" s="13" t="s">
        <v>331</v>
      </c>
      <c r="C842" t="s">
        <v>2477</v>
      </c>
      <c r="D842" s="12" t="s">
        <v>2478</v>
      </c>
      <c r="E842" s="13" t="s">
        <v>28</v>
      </c>
      <c r="H842" t="s">
        <v>2479</v>
      </c>
      <c r="I842" t="s">
        <v>30</v>
      </c>
      <c r="J842" s="21" t="s">
        <v>31</v>
      </c>
      <c r="K842" t="s">
        <v>2481</v>
      </c>
      <c r="L842" s="20">
        <v>98.4215843376685</v>
      </c>
      <c r="M842" s="20">
        <v>96.5854867414231</v>
      </c>
      <c r="N842" s="22">
        <v>0.981344563709256</v>
      </c>
    </row>
    <row r="843" spans="1:14">
      <c r="A843" s="1" t="s">
        <v>2476</v>
      </c>
      <c r="B843" s="13" t="s">
        <v>331</v>
      </c>
      <c r="C843" t="s">
        <v>2477</v>
      </c>
      <c r="D843" s="12" t="s">
        <v>2478</v>
      </c>
      <c r="E843" s="13" t="s">
        <v>28</v>
      </c>
      <c r="H843" t="s">
        <v>2479</v>
      </c>
      <c r="I843" t="s">
        <v>30</v>
      </c>
      <c r="J843" s="21" t="s">
        <v>31</v>
      </c>
      <c r="K843" t="s">
        <v>2482</v>
      </c>
      <c r="L843" s="20">
        <v>98.34105937406</v>
      </c>
      <c r="M843" s="20">
        <v>96.3555785897628</v>
      </c>
      <c r="N843" s="22">
        <v>0.979810256296456</v>
      </c>
    </row>
    <row r="844" spans="1:14">
      <c r="A844" s="1" t="s">
        <v>2476</v>
      </c>
      <c r="B844" s="13" t="s">
        <v>331</v>
      </c>
      <c r="C844" t="s">
        <v>2483</v>
      </c>
      <c r="D844" s="12" t="s">
        <v>2478</v>
      </c>
      <c r="E844" s="13" t="s">
        <v>28</v>
      </c>
      <c r="H844" t="s">
        <v>29</v>
      </c>
      <c r="I844" t="s">
        <v>30</v>
      </c>
      <c r="J844" s="21" t="s">
        <v>31</v>
      </c>
      <c r="K844" t="s">
        <v>2484</v>
      </c>
      <c r="L844" s="20">
        <v>69.4776480832209</v>
      </c>
      <c r="M844" s="20">
        <v>61.8279740910716</v>
      </c>
      <c r="N844" s="22">
        <v>0.889897338162823</v>
      </c>
    </row>
    <row r="845" spans="1:14">
      <c r="A845" s="1" t="s">
        <v>2476</v>
      </c>
      <c r="B845" s="13" t="s">
        <v>331</v>
      </c>
      <c r="C845" t="s">
        <v>2483</v>
      </c>
      <c r="D845" s="12" t="s">
        <v>2478</v>
      </c>
      <c r="E845" s="13" t="s">
        <v>28</v>
      </c>
      <c r="H845" t="s">
        <v>29</v>
      </c>
      <c r="I845" t="s">
        <v>30</v>
      </c>
      <c r="J845" s="21" t="s">
        <v>31</v>
      </c>
      <c r="K845" t="s">
        <v>2485</v>
      </c>
      <c r="L845" s="20">
        <v>57.1411347665342</v>
      </c>
      <c r="M845" s="20">
        <v>41.4283000635945</v>
      </c>
      <c r="N845" s="22">
        <v>0.725017104278051</v>
      </c>
    </row>
    <row r="846" spans="1:14">
      <c r="A846" s="1" t="s">
        <v>2476</v>
      </c>
      <c r="B846" s="13" t="s">
        <v>331</v>
      </c>
      <c r="C846" t="s">
        <v>2483</v>
      </c>
      <c r="D846" s="12" t="s">
        <v>2478</v>
      </c>
      <c r="E846" s="13" t="s">
        <v>28</v>
      </c>
      <c r="H846" t="s">
        <v>29</v>
      </c>
      <c r="I846" t="s">
        <v>30</v>
      </c>
      <c r="J846" s="21" t="s">
        <v>31</v>
      </c>
      <c r="K846" t="s">
        <v>2486</v>
      </c>
      <c r="L846" s="20">
        <v>69.0713024849956</v>
      </c>
      <c r="M846" s="20">
        <v>63.2719421505707</v>
      </c>
      <c r="N846" s="22">
        <v>0.916038063192964</v>
      </c>
    </row>
    <row r="847" spans="1:14">
      <c r="A847" s="1" t="s">
        <v>2476</v>
      </c>
      <c r="B847" s="13" t="s">
        <v>331</v>
      </c>
      <c r="C847" t="s">
        <v>2483</v>
      </c>
      <c r="D847" s="12" t="s">
        <v>2478</v>
      </c>
      <c r="E847" s="13" t="s">
        <v>28</v>
      </c>
      <c r="H847" t="s">
        <v>29</v>
      </c>
      <c r="I847" t="s">
        <v>30</v>
      </c>
      <c r="J847" s="21" t="s">
        <v>31</v>
      </c>
      <c r="K847" t="s">
        <v>2487</v>
      </c>
      <c r="L847" s="20">
        <v>65.1162172459401</v>
      </c>
      <c r="M847" s="20">
        <v>48.1641744206351</v>
      </c>
      <c r="N847" s="22">
        <v>0.739664809439435</v>
      </c>
    </row>
    <row r="848" spans="1:14">
      <c r="A848" s="1" t="s">
        <v>2476</v>
      </c>
      <c r="B848" s="13" t="s">
        <v>331</v>
      </c>
      <c r="C848" t="s">
        <v>2483</v>
      </c>
      <c r="D848" s="12" t="s">
        <v>2478</v>
      </c>
      <c r="E848" s="13" t="s">
        <v>28</v>
      </c>
      <c r="H848" t="s">
        <v>29</v>
      </c>
      <c r="I848" t="s">
        <v>30</v>
      </c>
      <c r="J848" s="21" t="s">
        <v>31</v>
      </c>
      <c r="K848" t="s">
        <v>2488</v>
      </c>
      <c r="L848" s="20">
        <v>55.0177742029555</v>
      </c>
      <c r="M848" s="20">
        <v>41.1612481399025</v>
      </c>
      <c r="N848" s="22">
        <v>0.748144553941104</v>
      </c>
    </row>
    <row r="849" spans="1:14">
      <c r="A849" s="1" t="s">
        <v>2476</v>
      </c>
      <c r="B849" s="13" t="s">
        <v>331</v>
      </c>
      <c r="C849" t="s">
        <v>2483</v>
      </c>
      <c r="D849" s="12" t="s">
        <v>2478</v>
      </c>
      <c r="E849" s="13" t="s">
        <v>28</v>
      </c>
      <c r="H849" t="s">
        <v>29</v>
      </c>
      <c r="I849" t="s">
        <v>30</v>
      </c>
      <c r="J849" s="21" t="s">
        <v>31</v>
      </c>
      <c r="K849" t="s">
        <v>2489</v>
      </c>
      <c r="L849" s="20">
        <v>60.3859971102869</v>
      </c>
      <c r="M849" s="20">
        <v>49.0713483312024</v>
      </c>
      <c r="N849" s="22">
        <v>0.812627938254959</v>
      </c>
    </row>
    <row r="850" spans="1:14">
      <c r="A850" s="1" t="s">
        <v>2476</v>
      </c>
      <c r="B850" s="13" t="s">
        <v>331</v>
      </c>
      <c r="C850" t="s">
        <v>2483</v>
      </c>
      <c r="D850" s="12" t="s">
        <v>2478</v>
      </c>
      <c r="E850" s="13" t="s">
        <v>28</v>
      </c>
      <c r="H850" t="s">
        <v>29</v>
      </c>
      <c r="I850" t="s">
        <v>30</v>
      </c>
      <c r="J850" s="21" t="s">
        <v>31</v>
      </c>
      <c r="K850" t="s">
        <v>2490</v>
      </c>
      <c r="L850" s="20">
        <v>69.9743788811102</v>
      </c>
      <c r="M850" s="20">
        <v>63.6493691054604</v>
      </c>
      <c r="N850" s="22">
        <v>0.909609633171644</v>
      </c>
    </row>
    <row r="851" spans="1:14">
      <c r="A851" s="1" t="s">
        <v>2476</v>
      </c>
      <c r="B851" s="13" t="s">
        <v>331</v>
      </c>
      <c r="C851" t="s">
        <v>2483</v>
      </c>
      <c r="D851" s="12" t="s">
        <v>2478</v>
      </c>
      <c r="E851" s="13" t="s">
        <v>28</v>
      </c>
      <c r="H851" t="s">
        <v>29</v>
      </c>
      <c r="I851" t="s">
        <v>30</v>
      </c>
      <c r="J851" s="21" t="s">
        <v>31</v>
      </c>
      <c r="K851" t="s">
        <v>2491</v>
      </c>
      <c r="L851" s="20">
        <v>69.5464782586674</v>
      </c>
      <c r="M851" s="20">
        <v>62.5954697138187</v>
      </c>
      <c r="N851" s="22">
        <v>0.900052328760696</v>
      </c>
    </row>
    <row r="852" s="18" customFormat="1" spans="1:23">
      <c r="A852" s="39" t="s">
        <v>2476</v>
      </c>
      <c r="B852" s="40" t="s">
        <v>331</v>
      </c>
      <c r="C852" s="18" t="s">
        <v>2483</v>
      </c>
      <c r="D852" s="41" t="s">
        <v>2478</v>
      </c>
      <c r="E852" s="40" t="s">
        <v>28</v>
      </c>
      <c r="F852" s="42"/>
      <c r="G852" s="42"/>
      <c r="H852" s="18" t="s">
        <v>29</v>
      </c>
      <c r="I852" s="18" t="s">
        <v>30</v>
      </c>
      <c r="J852" s="43" t="s">
        <v>31</v>
      </c>
      <c r="K852" s="18" t="s">
        <v>2492</v>
      </c>
      <c r="L852" s="42">
        <v>59.1223984957803</v>
      </c>
      <c r="M852" s="42">
        <v>46.207668731686</v>
      </c>
      <c r="N852" s="44">
        <v>0.781559441215564</v>
      </c>
      <c r="O852" s="45"/>
      <c r="P852" s="46"/>
      <c r="Q852" s="45"/>
      <c r="R852" s="44"/>
      <c r="S852" s="42"/>
      <c r="T852" s="42"/>
      <c r="U852" s="47"/>
      <c r="W852"/>
    </row>
    <row r="853" spans="1:14">
      <c r="A853" s="1" t="s">
        <v>2476</v>
      </c>
      <c r="B853" s="13" t="s">
        <v>2493</v>
      </c>
      <c r="C853" t="s">
        <v>2494</v>
      </c>
      <c r="D853" s="12" t="s">
        <v>2478</v>
      </c>
      <c r="E853" s="13" t="s">
        <v>28</v>
      </c>
      <c r="H853" t="s">
        <v>29</v>
      </c>
      <c r="I853" t="s">
        <v>30</v>
      </c>
      <c r="J853" s="21" t="s">
        <v>31</v>
      </c>
      <c r="K853" t="s">
        <v>2495</v>
      </c>
      <c r="L853" s="20">
        <v>51.6136211917772</v>
      </c>
      <c r="M853" s="20">
        <v>49.9740613975818</v>
      </c>
      <c r="N853" s="22">
        <v>0.968233970871693</v>
      </c>
    </row>
    <row r="854" spans="1:14">
      <c r="A854" s="1" t="s">
        <v>2476</v>
      </c>
      <c r="B854" s="13" t="s">
        <v>2493</v>
      </c>
      <c r="C854" t="s">
        <v>2494</v>
      </c>
      <c r="D854" s="12" t="s">
        <v>2478</v>
      </c>
      <c r="E854" s="13" t="s">
        <v>28</v>
      </c>
      <c r="H854" t="s">
        <v>29</v>
      </c>
      <c r="I854" t="s">
        <v>30</v>
      </c>
      <c r="J854" s="21" t="s">
        <v>31</v>
      </c>
      <c r="K854" t="s">
        <v>2496</v>
      </c>
      <c r="L854" s="20">
        <v>53.2613289058312</v>
      </c>
      <c r="M854" s="20">
        <v>51.8782156857008</v>
      </c>
      <c r="N854" s="22">
        <v>0.974031567583006</v>
      </c>
    </row>
    <row r="855" spans="1:14">
      <c r="A855" s="1" t="s">
        <v>2476</v>
      </c>
      <c r="B855" s="13" t="s">
        <v>2493</v>
      </c>
      <c r="C855" t="s">
        <v>2494</v>
      </c>
      <c r="D855" s="12" t="s">
        <v>2478</v>
      </c>
      <c r="E855" s="13" t="s">
        <v>28</v>
      </c>
      <c r="H855" t="s">
        <v>29</v>
      </c>
      <c r="I855" t="s">
        <v>30</v>
      </c>
      <c r="J855" s="21" t="s">
        <v>31</v>
      </c>
      <c r="K855" t="s">
        <v>2497</v>
      </c>
      <c r="L855" s="20">
        <v>66.0799884228883</v>
      </c>
      <c r="M855" s="20">
        <v>64.762562953974</v>
      </c>
      <c r="N855" s="22">
        <v>0.980063170403674</v>
      </c>
    </row>
    <row r="856" spans="1:15">
      <c r="A856" s="1" t="s">
        <v>2476</v>
      </c>
      <c r="B856" s="13" t="s">
        <v>2493</v>
      </c>
      <c r="C856" t="s">
        <v>2494</v>
      </c>
      <c r="D856" s="12" t="s">
        <v>2478</v>
      </c>
      <c r="E856" s="13" t="s">
        <v>28</v>
      </c>
      <c r="H856" t="s">
        <v>29</v>
      </c>
      <c r="I856" t="s">
        <v>30</v>
      </c>
      <c r="J856" s="21" t="s">
        <v>31</v>
      </c>
      <c r="K856" t="s">
        <v>2498</v>
      </c>
      <c r="L856" s="20">
        <v>54.88373039996</v>
      </c>
      <c r="M856" s="20">
        <v>53.2411367857564</v>
      </c>
      <c r="N856" s="22">
        <v>0.970071392701747</v>
      </c>
      <c r="O856" s="23">
        <v>5.48782071848222e-12</v>
      </c>
    </row>
    <row r="857" spans="1:15">
      <c r="A857" s="1" t="s">
        <v>2476</v>
      </c>
      <c r="B857" s="13" t="s">
        <v>2493</v>
      </c>
      <c r="C857" t="s">
        <v>2494</v>
      </c>
      <c r="D857" s="12" t="s">
        <v>2478</v>
      </c>
      <c r="E857" s="13" t="s">
        <v>28</v>
      </c>
      <c r="H857" t="s">
        <v>29</v>
      </c>
      <c r="I857" t="s">
        <v>30</v>
      </c>
      <c r="J857" s="21" t="s">
        <v>31</v>
      </c>
      <c r="K857" t="s">
        <v>2499</v>
      </c>
      <c r="L857" s="20">
        <v>51.9868389801229</v>
      </c>
      <c r="M857" s="20">
        <v>50.2670411782882</v>
      </c>
      <c r="N857" s="22">
        <v>0.9669185925597</v>
      </c>
      <c r="O857" s="23">
        <v>5.00320776164033e-12</v>
      </c>
    </row>
    <row r="858" spans="1:15">
      <c r="A858" s="1" t="s">
        <v>2476</v>
      </c>
      <c r="B858" s="13" t="s">
        <v>2493</v>
      </c>
      <c r="C858" t="s">
        <v>2494</v>
      </c>
      <c r="D858" s="12" t="s">
        <v>2478</v>
      </c>
      <c r="E858" s="13" t="s">
        <v>28</v>
      </c>
      <c r="H858" t="s">
        <v>29</v>
      </c>
      <c r="I858" t="s">
        <v>30</v>
      </c>
      <c r="J858" s="21" t="s">
        <v>31</v>
      </c>
      <c r="K858" t="s">
        <v>2500</v>
      </c>
      <c r="L858" s="20">
        <v>47.0370629073076</v>
      </c>
      <c r="M858" s="20">
        <v>45.4008496600224</v>
      </c>
      <c r="N858" s="22">
        <v>0.965214383166111</v>
      </c>
      <c r="O858" s="23">
        <v>1.4766250682771e-12</v>
      </c>
    </row>
    <row r="859" spans="1:15">
      <c r="A859" s="1" t="s">
        <v>2476</v>
      </c>
      <c r="B859" s="13" t="s">
        <v>2493</v>
      </c>
      <c r="C859" t="s">
        <v>2494</v>
      </c>
      <c r="D859" s="12" t="s">
        <v>2478</v>
      </c>
      <c r="E859" s="13" t="s">
        <v>28</v>
      </c>
      <c r="H859" t="s">
        <v>29</v>
      </c>
      <c r="I859" t="s">
        <v>30</v>
      </c>
      <c r="J859" s="21" t="s">
        <v>31</v>
      </c>
      <c r="K859" t="s">
        <v>2501</v>
      </c>
      <c r="L859" s="20">
        <v>55.2297096279979</v>
      </c>
      <c r="M859" s="20">
        <v>53.7881995960422</v>
      </c>
      <c r="N859" s="22">
        <v>0.973899735456422</v>
      </c>
      <c r="O859" s="23">
        <v>7.28371604124566e-12</v>
      </c>
    </row>
    <row r="860" spans="1:15">
      <c r="A860" s="1" t="s">
        <v>2476</v>
      </c>
      <c r="B860" s="13" t="s">
        <v>2493</v>
      </c>
      <c r="C860" t="s">
        <v>2494</v>
      </c>
      <c r="D860" s="12" t="s">
        <v>2478</v>
      </c>
      <c r="E860" s="13" t="s">
        <v>28</v>
      </c>
      <c r="H860" t="s">
        <v>29</v>
      </c>
      <c r="I860" t="s">
        <v>30</v>
      </c>
      <c r="J860" s="21" t="s">
        <v>31</v>
      </c>
      <c r="K860" t="s">
        <v>2502</v>
      </c>
      <c r="L860" s="20">
        <v>58.8678499387551</v>
      </c>
      <c r="M860" s="20">
        <v>57.4457131257979</v>
      </c>
      <c r="N860" s="22">
        <v>0.975841876093033</v>
      </c>
      <c r="O860" s="23">
        <v>4.29895304952201e-12</v>
      </c>
    </row>
    <row r="861" spans="1:15">
      <c r="A861" s="1" t="s">
        <v>2476</v>
      </c>
      <c r="B861" s="13" t="s">
        <v>2493</v>
      </c>
      <c r="C861" t="s">
        <v>2494</v>
      </c>
      <c r="D861" s="12" t="s">
        <v>2478</v>
      </c>
      <c r="E861" s="13" t="s">
        <v>28</v>
      </c>
      <c r="H861" t="s">
        <v>29</v>
      </c>
      <c r="I861" t="s">
        <v>30</v>
      </c>
      <c r="J861" s="21" t="s">
        <v>31</v>
      </c>
      <c r="K861" t="s">
        <v>2503</v>
      </c>
      <c r="L861" s="20">
        <v>65.1458007745086</v>
      </c>
      <c r="M861" s="20">
        <v>63.6593510026156</v>
      </c>
      <c r="N861" s="22">
        <v>0.977182723149907</v>
      </c>
      <c r="O861" s="23">
        <v>1.8201335683619e-14</v>
      </c>
    </row>
    <row r="862" spans="1:15">
      <c r="A862" s="1" t="s">
        <v>2476</v>
      </c>
      <c r="B862" s="13" t="s">
        <v>2493</v>
      </c>
      <c r="C862" t="s">
        <v>2494</v>
      </c>
      <c r="D862" s="12" t="s">
        <v>2478</v>
      </c>
      <c r="E862" s="13" t="s">
        <v>28</v>
      </c>
      <c r="H862" t="s">
        <v>29</v>
      </c>
      <c r="I862" t="s">
        <v>30</v>
      </c>
      <c r="J862" s="21" t="s">
        <v>31</v>
      </c>
      <c r="K862" t="s">
        <v>2504</v>
      </c>
      <c r="L862" s="20">
        <v>60.8022990367473</v>
      </c>
      <c r="M862" s="20">
        <v>59.3439263296028</v>
      </c>
      <c r="N862" s="22">
        <v>0.976014513756081</v>
      </c>
      <c r="O862" s="23">
        <v>1.17694075310979e-14</v>
      </c>
    </row>
    <row r="863" spans="1:15">
      <c r="A863" s="1" t="s">
        <v>2476</v>
      </c>
      <c r="B863" s="13" t="s">
        <v>2493</v>
      </c>
      <c r="C863" t="s">
        <v>2494</v>
      </c>
      <c r="D863" s="12" t="s">
        <v>2478</v>
      </c>
      <c r="E863" s="13" t="s">
        <v>28</v>
      </c>
      <c r="H863" t="s">
        <v>29</v>
      </c>
      <c r="I863" t="s">
        <v>30</v>
      </c>
      <c r="J863" s="21" t="s">
        <v>31</v>
      </c>
      <c r="K863" t="s">
        <v>2505</v>
      </c>
      <c r="L863" s="20">
        <v>62.933718434337</v>
      </c>
      <c r="M863" s="20">
        <v>61.2120331982327</v>
      </c>
      <c r="N863" s="22">
        <v>0.972642880812762</v>
      </c>
      <c r="O863" s="23">
        <v>2.58559342525609e-15</v>
      </c>
    </row>
    <row r="864" spans="1:15">
      <c r="A864" s="1" t="s">
        <v>2476</v>
      </c>
      <c r="B864" s="13" t="s">
        <v>2493</v>
      </c>
      <c r="C864" t="s">
        <v>2494</v>
      </c>
      <c r="D864" s="12" t="s">
        <v>2478</v>
      </c>
      <c r="E864" s="13" t="s">
        <v>28</v>
      </c>
      <c r="H864" t="s">
        <v>29</v>
      </c>
      <c r="I864" t="s">
        <v>30</v>
      </c>
      <c r="J864" s="21" t="s">
        <v>31</v>
      </c>
      <c r="K864" t="s">
        <v>2506</v>
      </c>
      <c r="L864" s="20">
        <v>60.3854602812308</v>
      </c>
      <c r="M864" s="20">
        <v>58.7611830054117</v>
      </c>
      <c r="N864" s="22">
        <v>0.973101517016606</v>
      </c>
      <c r="O864" s="23">
        <v>1.05176948168682e-14</v>
      </c>
    </row>
    <row r="865" s="18" customFormat="1" spans="1:23">
      <c r="A865" s="39" t="s">
        <v>2476</v>
      </c>
      <c r="B865" s="40" t="s">
        <v>2493</v>
      </c>
      <c r="C865" t="s">
        <v>2494</v>
      </c>
      <c r="D865" s="41" t="s">
        <v>2478</v>
      </c>
      <c r="E865" s="40" t="s">
        <v>28</v>
      </c>
      <c r="F865" s="42"/>
      <c r="G865" s="42"/>
      <c r="H865" s="18" t="s">
        <v>29</v>
      </c>
      <c r="I865" s="18" t="s">
        <v>30</v>
      </c>
      <c r="J865" s="43" t="s">
        <v>31</v>
      </c>
      <c r="K865" s="18" t="s">
        <v>2507</v>
      </c>
      <c r="L865" s="42">
        <v>64.6681067992417</v>
      </c>
      <c r="M865" s="42">
        <v>63.0843043739971</v>
      </c>
      <c r="N865" s="44">
        <v>0.975508755341153</v>
      </c>
      <c r="O865" s="45">
        <v>3.43788958602138e-15</v>
      </c>
      <c r="P865" s="46"/>
      <c r="Q865" s="45"/>
      <c r="R865" s="44"/>
      <c r="S865" s="42"/>
      <c r="T865" s="42"/>
      <c r="U865" s="47"/>
      <c r="W865"/>
    </row>
    <row r="866" s="19" customFormat="1" spans="1:23">
      <c r="A866" s="49" t="s">
        <v>2476</v>
      </c>
      <c r="B866" s="50" t="s">
        <v>2120</v>
      </c>
      <c r="C866" s="19" t="s">
        <v>2508</v>
      </c>
      <c r="D866" s="51" t="s">
        <v>2478</v>
      </c>
      <c r="E866" s="50" t="s">
        <v>28</v>
      </c>
      <c r="F866" s="52"/>
      <c r="G866" s="52"/>
      <c r="H866" s="19" t="s">
        <v>29</v>
      </c>
      <c r="I866" s="19" t="s">
        <v>30</v>
      </c>
      <c r="J866" s="53" t="s">
        <v>31</v>
      </c>
      <c r="K866" s="19" t="s">
        <v>2509</v>
      </c>
      <c r="L866" s="52">
        <v>74.7779323969884</v>
      </c>
      <c r="M866" s="52">
        <v>73.2942813615171</v>
      </c>
      <c r="N866" s="54">
        <v>0.980159239659172</v>
      </c>
      <c r="O866" s="55"/>
      <c r="P866" s="56"/>
      <c r="Q866" s="55"/>
      <c r="R866" s="54"/>
      <c r="S866" s="52"/>
      <c r="T866" s="52"/>
      <c r="U866" s="57"/>
      <c r="W866"/>
    </row>
    <row r="867" spans="1:15">
      <c r="A867" s="1" t="s">
        <v>2510</v>
      </c>
      <c r="B867" s="13" t="s">
        <v>25</v>
      </c>
      <c r="C867" t="s">
        <v>2511</v>
      </c>
      <c r="E867" s="13" t="s">
        <v>28</v>
      </c>
      <c r="H867" t="s">
        <v>29</v>
      </c>
      <c r="I867" t="s">
        <v>30</v>
      </c>
      <c r="J867" s="21" t="s">
        <v>31</v>
      </c>
      <c r="K867" t="s">
        <v>353</v>
      </c>
      <c r="L867" s="20">
        <v>50.14</v>
      </c>
      <c r="M867" s="20">
        <v>49.39</v>
      </c>
      <c r="N867" s="22">
        <v>0.985041882728361</v>
      </c>
      <c r="O867" s="23">
        <v>4.77e-13</v>
      </c>
    </row>
    <row r="868" spans="1:15">
      <c r="A868" s="1" t="s">
        <v>2510</v>
      </c>
      <c r="B868" s="13" t="s">
        <v>25</v>
      </c>
      <c r="C868" t="s">
        <v>2511</v>
      </c>
      <c r="E868" s="13" t="s">
        <v>28</v>
      </c>
      <c r="H868" t="s">
        <v>29</v>
      </c>
      <c r="I868" t="s">
        <v>30</v>
      </c>
      <c r="J868" s="21" t="s">
        <v>31</v>
      </c>
      <c r="K868" t="s">
        <v>354</v>
      </c>
      <c r="L868" s="20">
        <v>72.87</v>
      </c>
      <c r="M868" s="20">
        <v>71.95</v>
      </c>
      <c r="N868" s="22">
        <v>0.987374777000137</v>
      </c>
      <c r="O868" s="23">
        <v>1.18e-11</v>
      </c>
    </row>
    <row r="869" spans="1:15">
      <c r="A869" s="1" t="s">
        <v>2510</v>
      </c>
      <c r="B869" s="13" t="s">
        <v>25</v>
      </c>
      <c r="C869" t="s">
        <v>2511</v>
      </c>
      <c r="E869" s="13" t="s">
        <v>28</v>
      </c>
      <c r="H869" t="s">
        <v>29</v>
      </c>
      <c r="I869" t="s">
        <v>30</v>
      </c>
      <c r="J869" s="21" t="s">
        <v>31</v>
      </c>
      <c r="K869" t="s">
        <v>355</v>
      </c>
      <c r="L869" s="20">
        <v>59.9</v>
      </c>
      <c r="M869" s="20">
        <v>58.7</v>
      </c>
      <c r="N869" s="22">
        <v>0.979966611018364</v>
      </c>
      <c r="O869" s="23">
        <v>2.57e-13</v>
      </c>
    </row>
    <row r="870" spans="1:15">
      <c r="A870" s="1" t="s">
        <v>2510</v>
      </c>
      <c r="B870" s="13" t="s">
        <v>25</v>
      </c>
      <c r="C870" t="s">
        <v>2511</v>
      </c>
      <c r="E870" s="13" t="s">
        <v>28</v>
      </c>
      <c r="H870" t="s">
        <v>29</v>
      </c>
      <c r="I870" t="s">
        <v>30</v>
      </c>
      <c r="J870" s="21" t="s">
        <v>31</v>
      </c>
      <c r="K870" t="s">
        <v>356</v>
      </c>
      <c r="L870" s="20">
        <v>63.18</v>
      </c>
      <c r="M870" s="20">
        <v>62.3</v>
      </c>
      <c r="N870" s="22">
        <v>0.986071541627097</v>
      </c>
      <c r="O870" s="23">
        <v>5.77e-13</v>
      </c>
    </row>
    <row r="871" spans="1:15">
      <c r="A871" s="1" t="s">
        <v>2510</v>
      </c>
      <c r="B871" s="13" t="s">
        <v>25</v>
      </c>
      <c r="C871" t="s">
        <v>2511</v>
      </c>
      <c r="E871" s="13" t="s">
        <v>28</v>
      </c>
      <c r="H871" t="s">
        <v>29</v>
      </c>
      <c r="I871" t="s">
        <v>30</v>
      </c>
      <c r="J871" s="21" t="s">
        <v>31</v>
      </c>
      <c r="K871" t="s">
        <v>357</v>
      </c>
      <c r="L871" s="20">
        <v>81.24</v>
      </c>
      <c r="M871" s="20">
        <v>80.5</v>
      </c>
      <c r="N871" s="22">
        <v>0.990891186607583</v>
      </c>
      <c r="O871" s="23">
        <v>5.44e-11</v>
      </c>
    </row>
    <row r="872" s="18" customFormat="1" spans="1:23">
      <c r="A872" s="39" t="s">
        <v>2510</v>
      </c>
      <c r="B872" s="40" t="s">
        <v>25</v>
      </c>
      <c r="C872" s="18" t="s">
        <v>2511</v>
      </c>
      <c r="D872" s="48"/>
      <c r="E872" s="40" t="s">
        <v>28</v>
      </c>
      <c r="F872" s="42"/>
      <c r="G872" s="42"/>
      <c r="H872" s="18" t="s">
        <v>29</v>
      </c>
      <c r="I872" s="18" t="s">
        <v>30</v>
      </c>
      <c r="J872" s="43" t="s">
        <v>31</v>
      </c>
      <c r="K872" s="18" t="s">
        <v>358</v>
      </c>
      <c r="L872" s="42">
        <v>68.95</v>
      </c>
      <c r="M872" s="42">
        <v>66.05</v>
      </c>
      <c r="N872" s="44">
        <v>0.95794053662074</v>
      </c>
      <c r="O872" s="45">
        <v>1.38e-11</v>
      </c>
      <c r="P872" s="46"/>
      <c r="Q872" s="45"/>
      <c r="R872" s="44"/>
      <c r="S872" s="42"/>
      <c r="T872" s="42"/>
      <c r="U872" s="47"/>
      <c r="W872"/>
    </row>
    <row r="873" spans="1:14">
      <c r="A873" s="1" t="s">
        <v>2476</v>
      </c>
      <c r="B873" s="13" t="s">
        <v>25</v>
      </c>
      <c r="C873" t="s">
        <v>2512</v>
      </c>
      <c r="D873" s="12" t="s">
        <v>2478</v>
      </c>
      <c r="E873" s="13" t="s">
        <v>28</v>
      </c>
      <c r="H873" t="s">
        <v>29</v>
      </c>
      <c r="I873" t="s">
        <v>30</v>
      </c>
      <c r="J873" s="21" t="s">
        <v>31</v>
      </c>
      <c r="K873" t="s">
        <v>2513</v>
      </c>
      <c r="L873" s="20">
        <v>83.2476988622623</v>
      </c>
      <c r="M873" s="20">
        <v>77.9838336302133</v>
      </c>
      <c r="N873" s="22">
        <v>0.936768639806388</v>
      </c>
    </row>
    <row r="874" spans="1:14">
      <c r="A874" s="1" t="s">
        <v>2476</v>
      </c>
      <c r="B874" s="13" t="s">
        <v>25</v>
      </c>
      <c r="C874" t="s">
        <v>2512</v>
      </c>
      <c r="D874" s="12" t="s">
        <v>2478</v>
      </c>
      <c r="E874" s="13" t="s">
        <v>28</v>
      </c>
      <c r="H874" t="s">
        <v>29</v>
      </c>
      <c r="I874" t="s">
        <v>30</v>
      </c>
      <c r="J874" s="21" t="s">
        <v>31</v>
      </c>
      <c r="K874" t="s">
        <v>2514</v>
      </c>
      <c r="L874" s="20">
        <v>78.941064162721</v>
      </c>
      <c r="M874" s="20">
        <v>69.3496817422725</v>
      </c>
      <c r="N874" s="22">
        <v>0.878499453710457</v>
      </c>
    </row>
    <row r="875" spans="1:14">
      <c r="A875" s="1" t="s">
        <v>2476</v>
      </c>
      <c r="B875" s="13" t="s">
        <v>25</v>
      </c>
      <c r="C875" t="s">
        <v>2512</v>
      </c>
      <c r="D875" s="12" t="s">
        <v>2478</v>
      </c>
      <c r="E875" s="13" t="s">
        <v>28</v>
      </c>
      <c r="H875" t="s">
        <v>29</v>
      </c>
      <c r="I875" t="s">
        <v>30</v>
      </c>
      <c r="J875" s="21" t="s">
        <v>31</v>
      </c>
      <c r="K875" t="s">
        <v>2515</v>
      </c>
      <c r="L875" s="20">
        <v>84.0965358765596</v>
      </c>
      <c r="M875" s="20">
        <v>79.0780968964307</v>
      </c>
      <c r="N875" s="22">
        <v>0.94032525920574</v>
      </c>
    </row>
    <row r="876" spans="1:14">
      <c r="A876" s="1" t="s">
        <v>2476</v>
      </c>
      <c r="B876" s="13" t="s">
        <v>25</v>
      </c>
      <c r="C876" t="s">
        <v>2512</v>
      </c>
      <c r="D876" s="12" t="s">
        <v>2478</v>
      </c>
      <c r="E876" s="13" t="s">
        <v>28</v>
      </c>
      <c r="H876" t="s">
        <v>29</v>
      </c>
      <c r="I876" t="s">
        <v>30</v>
      </c>
      <c r="J876" s="21" t="s">
        <v>31</v>
      </c>
      <c r="K876" t="s">
        <v>2516</v>
      </c>
      <c r="L876" s="20">
        <v>79.7942741422519</v>
      </c>
      <c r="M876" s="20">
        <v>73.4523309898201</v>
      </c>
      <c r="N876" s="22">
        <v>0.920521325363197</v>
      </c>
    </row>
    <row r="877" spans="1:14">
      <c r="A877" s="1" t="s">
        <v>2476</v>
      </c>
      <c r="B877" s="13" t="s">
        <v>25</v>
      </c>
      <c r="C877" t="s">
        <v>2512</v>
      </c>
      <c r="D877" s="12" t="s">
        <v>2478</v>
      </c>
      <c r="E877" s="13" t="s">
        <v>28</v>
      </c>
      <c r="H877" t="s">
        <v>29</v>
      </c>
      <c r="I877" t="s">
        <v>30</v>
      </c>
      <c r="J877" s="21" t="s">
        <v>31</v>
      </c>
      <c r="K877" t="s">
        <v>2517</v>
      </c>
      <c r="L877" s="20">
        <v>84.124398187572</v>
      </c>
      <c r="M877" s="20">
        <v>77.111389619946</v>
      </c>
      <c r="N877" s="22">
        <v>0.916635260177564</v>
      </c>
    </row>
    <row r="878" spans="1:14">
      <c r="A878" s="1" t="s">
        <v>2476</v>
      </c>
      <c r="B878" s="13" t="s">
        <v>25</v>
      </c>
      <c r="C878" t="s">
        <v>32</v>
      </c>
      <c r="D878" s="12" t="s">
        <v>2478</v>
      </c>
      <c r="E878" s="13" t="s">
        <v>28</v>
      </c>
      <c r="H878" t="s">
        <v>29</v>
      </c>
      <c r="I878" t="s">
        <v>30</v>
      </c>
      <c r="J878" s="21" t="s">
        <v>31</v>
      </c>
      <c r="K878" t="s">
        <v>2518</v>
      </c>
      <c r="L878" s="20">
        <v>65.6352044783082</v>
      </c>
      <c r="M878" s="20">
        <v>63.6279624712566</v>
      </c>
      <c r="N878" s="22">
        <v>0.969418210501424</v>
      </c>
    </row>
    <row r="879" s="18" customFormat="1" spans="1:23">
      <c r="A879" s="39" t="s">
        <v>2476</v>
      </c>
      <c r="B879" s="40" t="s">
        <v>25</v>
      </c>
      <c r="C879" s="18" t="s">
        <v>2519</v>
      </c>
      <c r="D879" s="41" t="s">
        <v>2478</v>
      </c>
      <c r="E879" s="40" t="s">
        <v>28</v>
      </c>
      <c r="F879" s="42"/>
      <c r="G879" s="42"/>
      <c r="H879" s="18" t="s">
        <v>29</v>
      </c>
      <c r="I879" s="18" t="s">
        <v>30</v>
      </c>
      <c r="J879" s="43" t="s">
        <v>31</v>
      </c>
      <c r="K879" s="18" t="s">
        <v>2520</v>
      </c>
      <c r="L879" s="42">
        <v>31</v>
      </c>
      <c r="M879" s="42">
        <v>29</v>
      </c>
      <c r="N879" s="44">
        <v>0.935483870967742</v>
      </c>
      <c r="O879" s="45"/>
      <c r="P879" s="46"/>
      <c r="Q879" s="45"/>
      <c r="R879" s="44"/>
      <c r="S879" s="42"/>
      <c r="T879" s="42"/>
      <c r="U879" s="47"/>
      <c r="W879"/>
    </row>
    <row r="880" spans="1:14">
      <c r="A880" s="1" t="s">
        <v>2119</v>
      </c>
      <c r="B880" s="13" t="s">
        <v>2120</v>
      </c>
      <c r="C880" t="s">
        <v>2521</v>
      </c>
      <c r="D880" s="12" t="s">
        <v>2122</v>
      </c>
      <c r="E880" s="13" t="s">
        <v>28</v>
      </c>
      <c r="H880" t="s">
        <v>29</v>
      </c>
      <c r="I880" t="s">
        <v>30</v>
      </c>
      <c r="J880" s="21" t="s">
        <v>31</v>
      </c>
      <c r="K880" t="s">
        <v>2522</v>
      </c>
      <c r="L880" s="20">
        <v>53.1131162276153</v>
      </c>
      <c r="M880" s="20">
        <v>53.1131162276153</v>
      </c>
      <c r="N880" s="22">
        <v>1</v>
      </c>
    </row>
    <row r="881" spans="1:15">
      <c r="A881" s="1" t="s">
        <v>2119</v>
      </c>
      <c r="B881" s="13" t="s">
        <v>2120</v>
      </c>
      <c r="C881" t="s">
        <v>2521</v>
      </c>
      <c r="D881" s="12" t="s">
        <v>2122</v>
      </c>
      <c r="E881" s="13" t="s">
        <v>28</v>
      </c>
      <c r="H881" t="s">
        <v>29</v>
      </c>
      <c r="I881" t="s">
        <v>30</v>
      </c>
      <c r="J881" s="21" t="s">
        <v>31</v>
      </c>
      <c r="K881" t="s">
        <v>2523</v>
      </c>
      <c r="L881" s="20">
        <v>50.7412918871252</v>
      </c>
      <c r="M881" s="20">
        <v>50.9793336889067</v>
      </c>
      <c r="N881" s="22">
        <v>1.00469128382287</v>
      </c>
      <c r="O881" s="23">
        <v>6.76849419753436e-13</v>
      </c>
    </row>
    <row r="882" spans="1:14">
      <c r="A882" s="1" t="s">
        <v>2119</v>
      </c>
      <c r="B882" s="13" t="s">
        <v>2120</v>
      </c>
      <c r="C882" t="s">
        <v>2521</v>
      </c>
      <c r="D882" s="12" t="s">
        <v>2122</v>
      </c>
      <c r="E882" s="13" t="s">
        <v>28</v>
      </c>
      <c r="H882" t="s">
        <v>29</v>
      </c>
      <c r="I882" t="s">
        <v>30</v>
      </c>
      <c r="J882" s="21" t="s">
        <v>31</v>
      </c>
      <c r="K882" t="s">
        <v>2524</v>
      </c>
      <c r="L882" s="20">
        <v>47.5381944444444</v>
      </c>
      <c r="M882" s="20">
        <v>47.5381944444444</v>
      </c>
      <c r="N882" s="22">
        <v>1</v>
      </c>
    </row>
    <row r="883" spans="1:15">
      <c r="A883" s="1" t="s">
        <v>2119</v>
      </c>
      <c r="B883" s="13" t="s">
        <v>2120</v>
      </c>
      <c r="C883" t="s">
        <v>2521</v>
      </c>
      <c r="D883" s="12" t="s">
        <v>2122</v>
      </c>
      <c r="E883" s="13" t="s">
        <v>28</v>
      </c>
      <c r="H883" t="s">
        <v>29</v>
      </c>
      <c r="I883" t="s">
        <v>30</v>
      </c>
      <c r="J883" s="21" t="s">
        <v>31</v>
      </c>
      <c r="K883" t="s">
        <v>2525</v>
      </c>
      <c r="L883" s="20">
        <v>60.7113316790736</v>
      </c>
      <c r="M883" s="20">
        <v>59.4699127448462</v>
      </c>
      <c r="N883" s="22">
        <v>0.979552105020695</v>
      </c>
      <c r="O883" s="23">
        <v>1.52950429592905e-11</v>
      </c>
    </row>
    <row r="884" spans="1:15">
      <c r="A884" s="1" t="s">
        <v>2119</v>
      </c>
      <c r="B884" s="13" t="s">
        <v>2120</v>
      </c>
      <c r="C884" t="s">
        <v>2521</v>
      </c>
      <c r="D884" s="12" t="s">
        <v>2122</v>
      </c>
      <c r="E884" s="13" t="s">
        <v>28</v>
      </c>
      <c r="H884" t="s">
        <v>29</v>
      </c>
      <c r="I884" t="s">
        <v>30</v>
      </c>
      <c r="J884" s="21" t="s">
        <v>31</v>
      </c>
      <c r="K884" t="s">
        <v>2526</v>
      </c>
      <c r="L884" s="20">
        <v>60.9521137298915</v>
      </c>
      <c r="M884" s="20">
        <v>60.403472637477</v>
      </c>
      <c r="N884" s="22">
        <v>0.99099881761532</v>
      </c>
      <c r="O884" s="23">
        <v>1.45627501958774e-11</v>
      </c>
    </row>
    <row r="885" spans="1:15">
      <c r="A885" s="1" t="s">
        <v>2119</v>
      </c>
      <c r="B885" s="13" t="s">
        <v>2120</v>
      </c>
      <c r="C885" t="s">
        <v>2521</v>
      </c>
      <c r="D885" s="12" t="s">
        <v>2122</v>
      </c>
      <c r="E885" s="13" t="s">
        <v>28</v>
      </c>
      <c r="H885" t="s">
        <v>29</v>
      </c>
      <c r="I885" t="s">
        <v>30</v>
      </c>
      <c r="J885" s="21" t="s">
        <v>31</v>
      </c>
      <c r="K885" t="s">
        <v>2527</v>
      </c>
      <c r="L885" s="20">
        <v>51.578627808136</v>
      </c>
      <c r="M885" s="20">
        <v>49.4907103825137</v>
      </c>
      <c r="N885" s="22">
        <v>0.959519717480871</v>
      </c>
      <c r="O885" s="23">
        <v>1.57470014384422e-12</v>
      </c>
    </row>
    <row r="886" spans="1:14">
      <c r="A886" s="1" t="s">
        <v>2119</v>
      </c>
      <c r="B886" s="13" t="s">
        <v>2120</v>
      </c>
      <c r="C886" t="s">
        <v>2521</v>
      </c>
      <c r="D886" s="12" t="s">
        <v>2122</v>
      </c>
      <c r="E886" s="13" t="s">
        <v>28</v>
      </c>
      <c r="H886" t="s">
        <v>29</v>
      </c>
      <c r="I886" t="s">
        <v>30</v>
      </c>
      <c r="J886" s="21" t="s">
        <v>31</v>
      </c>
      <c r="K886" t="s">
        <v>2528</v>
      </c>
      <c r="L886" s="20">
        <v>56.6987978771021</v>
      </c>
      <c r="M886" s="20">
        <v>55.8192979090735</v>
      </c>
      <c r="N886" s="22">
        <v>0.984488207846399</v>
      </c>
    </row>
    <row r="887" spans="1:14">
      <c r="A887" s="1" t="s">
        <v>2119</v>
      </c>
      <c r="B887" s="13" t="s">
        <v>2120</v>
      </c>
      <c r="C887" t="s">
        <v>2521</v>
      </c>
      <c r="D887" s="12" t="s">
        <v>2122</v>
      </c>
      <c r="E887" s="13" t="s">
        <v>28</v>
      </c>
      <c r="H887" t="s">
        <v>29</v>
      </c>
      <c r="I887" t="s">
        <v>30</v>
      </c>
      <c r="J887" s="21" t="s">
        <v>31</v>
      </c>
      <c r="K887" t="s">
        <v>2529</v>
      </c>
      <c r="L887" s="20">
        <v>61.0390269655621</v>
      </c>
      <c r="M887" s="20">
        <v>61.1260964912281</v>
      </c>
      <c r="N887" s="22">
        <v>1.00142645664576</v>
      </c>
    </row>
    <row r="888" spans="1:15">
      <c r="A888" s="1" t="s">
        <v>2119</v>
      </c>
      <c r="B888" s="13" t="s">
        <v>2120</v>
      </c>
      <c r="C888" t="s">
        <v>2521</v>
      </c>
      <c r="D888" s="12" t="s">
        <v>2122</v>
      </c>
      <c r="E888" s="13" t="s">
        <v>28</v>
      </c>
      <c r="H888" t="s">
        <v>29</v>
      </c>
      <c r="I888" t="s">
        <v>30</v>
      </c>
      <c r="J888" s="21" t="s">
        <v>31</v>
      </c>
      <c r="K888" t="s">
        <v>2530</v>
      </c>
      <c r="L888" s="20">
        <v>60.1820860510356</v>
      </c>
      <c r="M888" s="20">
        <v>57.9742533470649</v>
      </c>
      <c r="N888" s="22">
        <v>0.963314121379933</v>
      </c>
      <c r="O888" s="23">
        <v>1.031814392226e-11</v>
      </c>
    </row>
    <row r="889" spans="1:14">
      <c r="A889" s="1" t="s">
        <v>2119</v>
      </c>
      <c r="B889" s="13" t="s">
        <v>2120</v>
      </c>
      <c r="C889" t="s">
        <v>2521</v>
      </c>
      <c r="D889" s="12" t="s">
        <v>2122</v>
      </c>
      <c r="E889" s="13" t="s">
        <v>28</v>
      </c>
      <c r="H889" t="s">
        <v>29</v>
      </c>
      <c r="I889" t="s">
        <v>30</v>
      </c>
      <c r="J889" s="21" t="s">
        <v>31</v>
      </c>
      <c r="K889" t="s">
        <v>2531</v>
      </c>
      <c r="L889" s="20">
        <v>60.6757160541256</v>
      </c>
      <c r="M889" s="20">
        <v>60.4971187091817</v>
      </c>
      <c r="N889" s="22">
        <v>0.997056526786028</v>
      </c>
    </row>
    <row r="890" spans="1:14">
      <c r="A890" s="1" t="s">
        <v>2119</v>
      </c>
      <c r="B890" s="13" t="s">
        <v>2120</v>
      </c>
      <c r="C890" t="s">
        <v>2521</v>
      </c>
      <c r="D890" s="12" t="s">
        <v>2122</v>
      </c>
      <c r="E890" s="13" t="s">
        <v>28</v>
      </c>
      <c r="H890" t="s">
        <v>29</v>
      </c>
      <c r="I890" t="s">
        <v>30</v>
      </c>
      <c r="J890" s="21" t="s">
        <v>31</v>
      </c>
      <c r="K890" t="s">
        <v>2532</v>
      </c>
      <c r="L890" s="20">
        <v>53.0034722222222</v>
      </c>
      <c r="M890" s="20">
        <v>52.3135317368725</v>
      </c>
      <c r="N890" s="22">
        <v>0.986983107777221</v>
      </c>
    </row>
    <row r="891" spans="1:14">
      <c r="A891" s="1" t="s">
        <v>2119</v>
      </c>
      <c r="B891" s="13" t="s">
        <v>2120</v>
      </c>
      <c r="C891" t="s">
        <v>2521</v>
      </c>
      <c r="D891" s="12" t="s">
        <v>2122</v>
      </c>
      <c r="E891" s="13" t="s">
        <v>28</v>
      </c>
      <c r="H891" t="s">
        <v>29</v>
      </c>
      <c r="I891" t="s">
        <v>30</v>
      </c>
      <c r="J891" s="21" t="s">
        <v>31</v>
      </c>
      <c r="K891" t="s">
        <v>2533</v>
      </c>
      <c r="L891" s="20">
        <v>59.4756944444444</v>
      </c>
      <c r="M891" s="20">
        <v>58.2942735072464</v>
      </c>
      <c r="N891" s="22">
        <v>0.980136071579599</v>
      </c>
    </row>
    <row r="892" spans="1:15">
      <c r="A892" s="1" t="s">
        <v>2119</v>
      </c>
      <c r="B892" s="13" t="s">
        <v>2120</v>
      </c>
      <c r="C892" t="s">
        <v>2521</v>
      </c>
      <c r="D892" s="12" t="s">
        <v>2122</v>
      </c>
      <c r="E892" s="13" t="s">
        <v>28</v>
      </c>
      <c r="H892" t="s">
        <v>29</v>
      </c>
      <c r="I892" t="s">
        <v>30</v>
      </c>
      <c r="J892" s="21" t="s">
        <v>31</v>
      </c>
      <c r="K892" t="s">
        <v>2534</v>
      </c>
      <c r="L892" s="20">
        <v>48.6354166666667</v>
      </c>
      <c r="M892" s="20">
        <v>48.6354166666667</v>
      </c>
      <c r="N892" s="22">
        <v>1</v>
      </c>
      <c r="O892" s="23">
        <v>1.03755798729041e-12</v>
      </c>
    </row>
    <row r="893" spans="1:15">
      <c r="A893" s="1" t="s">
        <v>2119</v>
      </c>
      <c r="B893" s="13" t="s">
        <v>2120</v>
      </c>
      <c r="C893" t="s">
        <v>2521</v>
      </c>
      <c r="D893" s="12" t="s">
        <v>2122</v>
      </c>
      <c r="E893" s="13" t="s">
        <v>28</v>
      </c>
      <c r="H893" t="s">
        <v>29</v>
      </c>
      <c r="I893" t="s">
        <v>30</v>
      </c>
      <c r="J893" s="21" t="s">
        <v>31</v>
      </c>
      <c r="K893" t="s">
        <v>2535</v>
      </c>
      <c r="L893" s="20">
        <v>55.4930555555556</v>
      </c>
      <c r="M893" s="20">
        <v>55.0405792167507</v>
      </c>
      <c r="N893" s="22">
        <v>0.991846252936065</v>
      </c>
      <c r="O893" s="23">
        <v>6.79842388706998e-12</v>
      </c>
    </row>
    <row r="894" spans="1:15">
      <c r="A894" s="1" t="s">
        <v>2119</v>
      </c>
      <c r="B894" s="13" t="s">
        <v>2120</v>
      </c>
      <c r="C894" t="s">
        <v>2521</v>
      </c>
      <c r="D894" s="12" t="s">
        <v>2122</v>
      </c>
      <c r="E894" s="13" t="s">
        <v>28</v>
      </c>
      <c r="H894" t="s">
        <v>29</v>
      </c>
      <c r="I894" t="s">
        <v>30</v>
      </c>
      <c r="J894" s="21" t="s">
        <v>31</v>
      </c>
      <c r="K894" t="s">
        <v>2536</v>
      </c>
      <c r="L894" s="20">
        <v>55</v>
      </c>
      <c r="M894" s="20">
        <v>55</v>
      </c>
      <c r="N894" s="22">
        <v>1</v>
      </c>
      <c r="O894" s="23">
        <v>1.13667211361833e-12</v>
      </c>
    </row>
    <row r="895" spans="1:14">
      <c r="A895" s="1" t="s">
        <v>2119</v>
      </c>
      <c r="B895" s="13" t="s">
        <v>2120</v>
      </c>
      <c r="C895" t="s">
        <v>2521</v>
      </c>
      <c r="D895" s="12" t="s">
        <v>2122</v>
      </c>
      <c r="E895" s="13" t="s">
        <v>28</v>
      </c>
      <c r="H895" t="s">
        <v>29</v>
      </c>
      <c r="I895" t="s">
        <v>30</v>
      </c>
      <c r="J895" s="21" t="s">
        <v>31</v>
      </c>
      <c r="K895" t="s">
        <v>2537</v>
      </c>
      <c r="L895" s="20">
        <v>58.7465277777778</v>
      </c>
      <c r="M895" s="20">
        <v>58.7465277777778</v>
      </c>
      <c r="N895" s="22">
        <v>1</v>
      </c>
    </row>
    <row r="896" spans="1:14">
      <c r="A896" s="1" t="s">
        <v>2119</v>
      </c>
      <c r="B896" s="13" t="s">
        <v>2120</v>
      </c>
      <c r="C896" t="s">
        <v>2521</v>
      </c>
      <c r="D896" s="12" t="s">
        <v>2122</v>
      </c>
      <c r="E896" s="13" t="s">
        <v>28</v>
      </c>
      <c r="H896" t="s">
        <v>29</v>
      </c>
      <c r="I896" t="s">
        <v>30</v>
      </c>
      <c r="J896" s="21" t="s">
        <v>31</v>
      </c>
      <c r="K896" t="s">
        <v>2538</v>
      </c>
      <c r="L896" s="20">
        <v>58.9930555555556</v>
      </c>
      <c r="M896" s="20">
        <v>56.9416232023011</v>
      </c>
      <c r="N896" s="22">
        <v>0.965225867113756</v>
      </c>
    </row>
    <row r="897" spans="1:14">
      <c r="A897" s="1" t="s">
        <v>2119</v>
      </c>
      <c r="B897" s="13" t="s">
        <v>2120</v>
      </c>
      <c r="C897" t="s">
        <v>2521</v>
      </c>
      <c r="D897" s="12" t="s">
        <v>2122</v>
      </c>
      <c r="E897" s="13" t="s">
        <v>28</v>
      </c>
      <c r="H897" t="s">
        <v>29</v>
      </c>
      <c r="I897" t="s">
        <v>30</v>
      </c>
      <c r="J897" s="21" t="s">
        <v>31</v>
      </c>
      <c r="K897" t="s">
        <v>2539</v>
      </c>
      <c r="L897" s="20">
        <v>57.0763888888889</v>
      </c>
      <c r="M897" s="20">
        <v>55.2039237623762</v>
      </c>
      <c r="N897" s="22">
        <v>0.967193700180336</v>
      </c>
    </row>
    <row r="898" spans="1:14">
      <c r="A898" s="1" t="s">
        <v>2119</v>
      </c>
      <c r="B898" s="13" t="s">
        <v>2120</v>
      </c>
      <c r="C898" t="s">
        <v>2521</v>
      </c>
      <c r="D898" s="12" t="s">
        <v>2122</v>
      </c>
      <c r="E898" s="13" t="s">
        <v>28</v>
      </c>
      <c r="H898" t="s">
        <v>29</v>
      </c>
      <c r="I898" t="s">
        <v>30</v>
      </c>
      <c r="J898" s="21" t="s">
        <v>31</v>
      </c>
      <c r="K898" t="s">
        <v>2540</v>
      </c>
      <c r="L898" s="20">
        <v>47.1006944444444</v>
      </c>
      <c r="M898" s="20">
        <v>47.1006944444444</v>
      </c>
      <c r="N898" s="22">
        <v>1</v>
      </c>
    </row>
    <row r="899" spans="1:14">
      <c r="A899" s="1" t="s">
        <v>2119</v>
      </c>
      <c r="B899" s="13" t="s">
        <v>2120</v>
      </c>
      <c r="C899" t="s">
        <v>2521</v>
      </c>
      <c r="D899" s="12" t="s">
        <v>2122</v>
      </c>
      <c r="E899" s="13" t="s">
        <v>28</v>
      </c>
      <c r="H899" t="s">
        <v>29</v>
      </c>
      <c r="I899" t="s">
        <v>30</v>
      </c>
      <c r="J899" s="21" t="s">
        <v>31</v>
      </c>
      <c r="K899" t="s">
        <v>2541</v>
      </c>
      <c r="L899" s="20">
        <v>48.3402777777778</v>
      </c>
      <c r="M899" s="20">
        <v>48.1062634458673</v>
      </c>
      <c r="N899" s="22">
        <v>0.995159019710514</v>
      </c>
    </row>
    <row r="900" spans="1:14">
      <c r="A900" s="1" t="s">
        <v>2119</v>
      </c>
      <c r="B900" s="13" t="s">
        <v>2120</v>
      </c>
      <c r="C900" t="s">
        <v>2521</v>
      </c>
      <c r="D900" s="12" t="s">
        <v>2122</v>
      </c>
      <c r="E900" s="13" t="s">
        <v>28</v>
      </c>
      <c r="H900" t="s">
        <v>29</v>
      </c>
      <c r="I900" t="s">
        <v>30</v>
      </c>
      <c r="J900" s="21" t="s">
        <v>31</v>
      </c>
      <c r="K900" t="s">
        <v>2542</v>
      </c>
      <c r="L900" s="20">
        <v>45.4201388888889</v>
      </c>
      <c r="M900" s="20">
        <v>43.7144331254331</v>
      </c>
      <c r="N900" s="22">
        <v>0.962446046947843</v>
      </c>
    </row>
    <row r="901" s="18" customFormat="1" spans="1:23">
      <c r="A901" s="39" t="s">
        <v>2119</v>
      </c>
      <c r="B901" s="40" t="s">
        <v>2120</v>
      </c>
      <c r="C901" s="18" t="s">
        <v>2521</v>
      </c>
      <c r="D901" s="41" t="s">
        <v>2122</v>
      </c>
      <c r="E901" s="40" t="s">
        <v>28</v>
      </c>
      <c r="F901" s="42"/>
      <c r="G901" s="42"/>
      <c r="H901" s="18" t="s">
        <v>29</v>
      </c>
      <c r="I901" s="18" t="s">
        <v>30</v>
      </c>
      <c r="J901" s="43" t="s">
        <v>31</v>
      </c>
      <c r="K901" s="18" t="s">
        <v>2543</v>
      </c>
      <c r="L901" s="42">
        <v>55.6423611111111</v>
      </c>
      <c r="M901" s="42">
        <v>55.8308669497523</v>
      </c>
      <c r="N901" s="44">
        <v>1.00338781163985</v>
      </c>
      <c r="O901" s="45"/>
      <c r="P901" s="46"/>
      <c r="Q901" s="45"/>
      <c r="R901" s="44"/>
      <c r="S901" s="42"/>
      <c r="T901" s="42"/>
      <c r="U901" s="47"/>
      <c r="W901"/>
    </row>
    <row r="902" spans="1:14">
      <c r="A902" s="1" t="s">
        <v>2211</v>
      </c>
      <c r="B902" s="13" t="s">
        <v>2120</v>
      </c>
      <c r="C902" t="s">
        <v>2544</v>
      </c>
      <c r="D902" s="12" t="s">
        <v>2213</v>
      </c>
      <c r="E902" s="13" t="s">
        <v>28</v>
      </c>
      <c r="F902" s="20">
        <v>49.46</v>
      </c>
      <c r="G902" s="20">
        <v>3.55</v>
      </c>
      <c r="H902" t="s">
        <v>29</v>
      </c>
      <c r="I902" t="s">
        <v>30</v>
      </c>
      <c r="J902" s="21" t="s">
        <v>31</v>
      </c>
      <c r="K902" t="s">
        <v>2545</v>
      </c>
      <c r="L902" s="20">
        <v>63.9837819185645</v>
      </c>
      <c r="M902" s="20">
        <v>63.9875776397516</v>
      </c>
      <c r="N902" s="22">
        <v>1.00005932317649</v>
      </c>
    </row>
    <row r="903" spans="1:14">
      <c r="A903" s="1" t="s">
        <v>2211</v>
      </c>
      <c r="B903" s="13" t="s">
        <v>2120</v>
      </c>
      <c r="C903" t="s">
        <v>2544</v>
      </c>
      <c r="D903" s="12" t="s">
        <v>2213</v>
      </c>
      <c r="E903" s="13" t="s">
        <v>28</v>
      </c>
      <c r="F903" s="20">
        <v>49.46</v>
      </c>
      <c r="G903" s="20">
        <v>3.55</v>
      </c>
      <c r="H903" t="s">
        <v>29</v>
      </c>
      <c r="I903" t="s">
        <v>30</v>
      </c>
      <c r="J903" s="21" t="s">
        <v>31</v>
      </c>
      <c r="K903" t="s">
        <v>2546</v>
      </c>
      <c r="L903" s="20">
        <v>51.9952644952645</v>
      </c>
      <c r="M903" s="20">
        <v>51.3578853578853</v>
      </c>
      <c r="N903" s="22">
        <v>0.987741592555276</v>
      </c>
    </row>
    <row r="904" spans="1:14">
      <c r="A904" s="1" t="s">
        <v>2211</v>
      </c>
      <c r="B904" s="13" t="s">
        <v>2120</v>
      </c>
      <c r="C904" t="s">
        <v>2544</v>
      </c>
      <c r="D904" s="12" t="s">
        <v>2213</v>
      </c>
      <c r="E904" s="13" t="s">
        <v>28</v>
      </c>
      <c r="F904" s="20">
        <v>49.46</v>
      </c>
      <c r="G904" s="20">
        <v>3.55</v>
      </c>
      <c r="H904" t="s">
        <v>29</v>
      </c>
      <c r="I904" t="s">
        <v>30</v>
      </c>
      <c r="J904" s="21" t="s">
        <v>31</v>
      </c>
      <c r="K904" t="s">
        <v>2547</v>
      </c>
      <c r="L904" s="20">
        <v>51.7348454164979</v>
      </c>
      <c r="M904" s="20">
        <v>51.4811664641555</v>
      </c>
      <c r="N904" s="22">
        <v>0.995096555323591</v>
      </c>
    </row>
    <row r="905" spans="1:14">
      <c r="A905" s="1" t="s">
        <v>2211</v>
      </c>
      <c r="B905" s="13" t="s">
        <v>2120</v>
      </c>
      <c r="C905" t="s">
        <v>2544</v>
      </c>
      <c r="D905" s="12" t="s">
        <v>2213</v>
      </c>
      <c r="E905" s="13" t="s">
        <v>28</v>
      </c>
      <c r="F905" s="20">
        <v>49.46</v>
      </c>
      <c r="G905" s="20">
        <v>3.55</v>
      </c>
      <c r="H905" t="s">
        <v>29</v>
      </c>
      <c r="I905" t="s">
        <v>30</v>
      </c>
      <c r="J905" s="21" t="s">
        <v>31</v>
      </c>
      <c r="K905" t="s">
        <v>2548</v>
      </c>
      <c r="L905" s="20">
        <v>39.2921146953405</v>
      </c>
      <c r="M905" s="20">
        <v>38.9870967741936</v>
      </c>
      <c r="N905" s="22">
        <v>0.992237172177879</v>
      </c>
    </row>
    <row r="906" spans="1:14">
      <c r="A906" s="1" t="s">
        <v>2211</v>
      </c>
      <c r="B906" s="13" t="s">
        <v>2120</v>
      </c>
      <c r="C906" t="s">
        <v>2544</v>
      </c>
      <c r="D906" s="12" t="s">
        <v>2213</v>
      </c>
      <c r="E906" s="13" t="s">
        <v>28</v>
      </c>
      <c r="F906" s="20">
        <v>49.46</v>
      </c>
      <c r="G906" s="20">
        <v>3.55</v>
      </c>
      <c r="H906" t="s">
        <v>29</v>
      </c>
      <c r="I906" t="s">
        <v>30</v>
      </c>
      <c r="J906" s="21" t="s">
        <v>31</v>
      </c>
      <c r="K906" t="s">
        <v>2549</v>
      </c>
      <c r="L906" s="20">
        <v>58.8373655913978</v>
      </c>
      <c r="M906" s="20">
        <v>55.2338709677419</v>
      </c>
      <c r="N906" s="22">
        <v>0.938754997144489</v>
      </c>
    </row>
    <row r="907" spans="1:14">
      <c r="A907" s="1" t="s">
        <v>2211</v>
      </c>
      <c r="B907" s="13" t="s">
        <v>2120</v>
      </c>
      <c r="C907" t="s">
        <v>2544</v>
      </c>
      <c r="D907" s="12" t="s">
        <v>2213</v>
      </c>
      <c r="E907" s="13" t="s">
        <v>28</v>
      </c>
      <c r="F907" s="20">
        <v>49.46</v>
      </c>
      <c r="G907" s="20">
        <v>3.55</v>
      </c>
      <c r="H907" t="s">
        <v>29</v>
      </c>
      <c r="I907" t="s">
        <v>30</v>
      </c>
      <c r="J907" s="21" t="s">
        <v>31</v>
      </c>
      <c r="K907" t="s">
        <v>2550</v>
      </c>
      <c r="L907" s="20">
        <v>57.0307213425362</v>
      </c>
      <c r="M907" s="20">
        <v>57.0307213425362</v>
      </c>
      <c r="N907" s="22">
        <v>1</v>
      </c>
    </row>
    <row r="908" spans="1:14">
      <c r="A908" s="1" t="s">
        <v>2211</v>
      </c>
      <c r="B908" s="13" t="s">
        <v>2120</v>
      </c>
      <c r="C908" t="s">
        <v>2544</v>
      </c>
      <c r="D908" s="12" t="s">
        <v>2213</v>
      </c>
      <c r="E908" s="13" t="s">
        <v>28</v>
      </c>
      <c r="F908" s="20">
        <v>49.46</v>
      </c>
      <c r="G908" s="20">
        <v>3.55</v>
      </c>
      <c r="H908" t="s">
        <v>29</v>
      </c>
      <c r="I908" t="s">
        <v>30</v>
      </c>
      <c r="J908" s="21" t="s">
        <v>31</v>
      </c>
      <c r="K908" t="s">
        <v>2551</v>
      </c>
      <c r="L908" s="20">
        <v>62.2322794492606</v>
      </c>
      <c r="M908" s="20">
        <v>61.3885772565018</v>
      </c>
      <c r="N908" s="22">
        <v>0.986442691795555</v>
      </c>
    </row>
    <row r="909" spans="1:14">
      <c r="A909" s="1" t="s">
        <v>2211</v>
      </c>
      <c r="B909" s="13" t="s">
        <v>2120</v>
      </c>
      <c r="C909" t="s">
        <v>2544</v>
      </c>
      <c r="D909" s="12" t="s">
        <v>2213</v>
      </c>
      <c r="E909" s="13" t="s">
        <v>28</v>
      </c>
      <c r="F909" s="20">
        <v>49.46</v>
      </c>
      <c r="G909" s="20">
        <v>3.55</v>
      </c>
      <c r="H909" t="s">
        <v>29</v>
      </c>
      <c r="I909" t="s">
        <v>30</v>
      </c>
      <c r="J909" s="21" t="s">
        <v>31</v>
      </c>
      <c r="K909" t="s">
        <v>2552</v>
      </c>
      <c r="L909" s="20">
        <v>51.9230769230769</v>
      </c>
      <c r="M909" s="20">
        <v>50.7745358090186</v>
      </c>
      <c r="N909" s="22">
        <v>0.977879948914432</v>
      </c>
    </row>
    <row r="910" spans="1:14">
      <c r="A910" s="1" t="s">
        <v>2211</v>
      </c>
      <c r="B910" s="13" t="s">
        <v>2120</v>
      </c>
      <c r="C910" t="s">
        <v>2544</v>
      </c>
      <c r="D910" s="12" t="s">
        <v>2213</v>
      </c>
      <c r="E910" s="13" t="s">
        <v>28</v>
      </c>
      <c r="F910" s="20">
        <v>49.46</v>
      </c>
      <c r="G910" s="20">
        <v>3.55</v>
      </c>
      <c r="H910" t="s">
        <v>29</v>
      </c>
      <c r="I910" t="s">
        <v>30</v>
      </c>
      <c r="J910" s="21" t="s">
        <v>31</v>
      </c>
      <c r="K910" t="s">
        <v>2553</v>
      </c>
      <c r="L910" s="20">
        <v>47.6204019719378</v>
      </c>
      <c r="M910" s="20">
        <v>45.9146757679181</v>
      </c>
      <c r="N910" s="22">
        <v>0.96418076846506</v>
      </c>
    </row>
    <row r="911" spans="1:14">
      <c r="A911" s="1" t="s">
        <v>2211</v>
      </c>
      <c r="B911" s="13" t="s">
        <v>2120</v>
      </c>
      <c r="C911" t="s">
        <v>2544</v>
      </c>
      <c r="D911" s="12" t="s">
        <v>2213</v>
      </c>
      <c r="E911" s="13" t="s">
        <v>28</v>
      </c>
      <c r="F911" s="20">
        <v>49.46</v>
      </c>
      <c r="G911" s="20">
        <v>3.55</v>
      </c>
      <c r="H911" t="s">
        <v>29</v>
      </c>
      <c r="I911" t="s">
        <v>30</v>
      </c>
      <c r="J911" s="21" t="s">
        <v>31</v>
      </c>
      <c r="K911" t="s">
        <v>2554</v>
      </c>
      <c r="L911" s="20">
        <v>58.9358193810249</v>
      </c>
      <c r="M911" s="20">
        <v>57.5776255707763</v>
      </c>
      <c r="N911" s="22">
        <v>0.976954697083827</v>
      </c>
    </row>
    <row r="912" spans="1:14">
      <c r="A912" s="1" t="s">
        <v>2211</v>
      </c>
      <c r="B912" s="13" t="s">
        <v>2120</v>
      </c>
      <c r="C912" t="s">
        <v>2544</v>
      </c>
      <c r="D912" s="12" t="s">
        <v>2213</v>
      </c>
      <c r="E912" s="13" t="s">
        <v>28</v>
      </c>
      <c r="F912" s="20">
        <v>49.46</v>
      </c>
      <c r="G912" s="20">
        <v>3.55</v>
      </c>
      <c r="H912" t="s">
        <v>29</v>
      </c>
      <c r="I912" t="s">
        <v>30</v>
      </c>
      <c r="J912" s="21" t="s">
        <v>31</v>
      </c>
      <c r="K912" t="s">
        <v>2555</v>
      </c>
      <c r="L912" s="20">
        <v>64.5262145262145</v>
      </c>
      <c r="M912" s="20">
        <v>63.7770562770563</v>
      </c>
      <c r="N912" s="22">
        <v>0.98838986209467</v>
      </c>
    </row>
    <row r="913" spans="1:14">
      <c r="A913" s="1" t="s">
        <v>2211</v>
      </c>
      <c r="B913" s="13" t="s">
        <v>2120</v>
      </c>
      <c r="C913" t="s">
        <v>2544</v>
      </c>
      <c r="D913" s="12" t="s">
        <v>2213</v>
      </c>
      <c r="E913" s="13" t="s">
        <v>28</v>
      </c>
      <c r="F913" s="20">
        <v>49.46</v>
      </c>
      <c r="G913" s="20">
        <v>3.55</v>
      </c>
      <c r="H913" t="s">
        <v>29</v>
      </c>
      <c r="I913" t="s">
        <v>30</v>
      </c>
      <c r="J913" s="21" t="s">
        <v>31</v>
      </c>
      <c r="K913" t="s">
        <v>2556</v>
      </c>
      <c r="L913" s="20">
        <v>64.1139044072005</v>
      </c>
      <c r="M913" s="20">
        <v>64.2234636871508</v>
      </c>
      <c r="N913" s="22">
        <v>1.00170882246158</v>
      </c>
    </row>
    <row r="914" spans="1:14">
      <c r="A914" s="1" t="s">
        <v>2211</v>
      </c>
      <c r="B914" s="13" t="s">
        <v>2120</v>
      </c>
      <c r="C914" t="s">
        <v>2544</v>
      </c>
      <c r="D914" s="12" t="s">
        <v>2213</v>
      </c>
      <c r="E914" s="13" t="s">
        <v>28</v>
      </c>
      <c r="F914" s="20">
        <v>49.46</v>
      </c>
      <c r="G914" s="20">
        <v>3.55</v>
      </c>
      <c r="H914" t="s">
        <v>29</v>
      </c>
      <c r="I914" t="s">
        <v>30</v>
      </c>
      <c r="J914" s="21" t="s">
        <v>31</v>
      </c>
      <c r="K914" t="s">
        <v>2557</v>
      </c>
      <c r="L914" s="20">
        <v>56.3492063492063</v>
      </c>
      <c r="M914" s="20">
        <v>56.4357142857143</v>
      </c>
      <c r="N914" s="22">
        <v>1.00153521126761</v>
      </c>
    </row>
    <row r="915" spans="1:14">
      <c r="A915" s="1" t="s">
        <v>2211</v>
      </c>
      <c r="B915" s="13" t="s">
        <v>2120</v>
      </c>
      <c r="C915" t="s">
        <v>2544</v>
      </c>
      <c r="D915" s="12" t="s">
        <v>2213</v>
      </c>
      <c r="E915" s="13" t="s">
        <v>28</v>
      </c>
      <c r="F915" s="20">
        <v>49.46</v>
      </c>
      <c r="G915" s="20">
        <v>3.55</v>
      </c>
      <c r="H915" t="s">
        <v>29</v>
      </c>
      <c r="I915" t="s">
        <v>30</v>
      </c>
      <c r="J915" s="21" t="s">
        <v>31</v>
      </c>
      <c r="K915" t="s">
        <v>2558</v>
      </c>
      <c r="L915" s="20">
        <v>62.3669328010645</v>
      </c>
      <c r="M915" s="20">
        <v>62.4670658682635</v>
      </c>
      <c r="N915" s="22">
        <v>1.00160554740632</v>
      </c>
    </row>
    <row r="916" spans="1:14">
      <c r="A916" s="1" t="s">
        <v>2211</v>
      </c>
      <c r="B916" s="13" t="s">
        <v>2120</v>
      </c>
      <c r="C916" t="s">
        <v>2544</v>
      </c>
      <c r="D916" s="12" t="s">
        <v>2213</v>
      </c>
      <c r="E916" s="13" t="s">
        <v>28</v>
      </c>
      <c r="F916" s="20">
        <v>49.46</v>
      </c>
      <c r="G916" s="20">
        <v>3.55</v>
      </c>
      <c r="H916" t="s">
        <v>29</v>
      </c>
      <c r="I916" t="s">
        <v>30</v>
      </c>
      <c r="J916" s="21" t="s">
        <v>31</v>
      </c>
      <c r="K916" t="s">
        <v>2559</v>
      </c>
      <c r="L916" s="20">
        <v>61.9904667981591</v>
      </c>
      <c r="M916" s="20">
        <v>62.1834319526627</v>
      </c>
      <c r="N916" s="22">
        <v>1.00311281983296</v>
      </c>
    </row>
    <row r="917" spans="1:14">
      <c r="A917" s="1" t="s">
        <v>2211</v>
      </c>
      <c r="B917" s="13" t="s">
        <v>2120</v>
      </c>
      <c r="C917" t="s">
        <v>2544</v>
      </c>
      <c r="D917" s="12" t="s">
        <v>2213</v>
      </c>
      <c r="E917" s="13" t="s">
        <v>28</v>
      </c>
      <c r="F917" s="20">
        <v>49.46</v>
      </c>
      <c r="G917" s="20">
        <v>3.55</v>
      </c>
      <c r="H917" t="s">
        <v>29</v>
      </c>
      <c r="I917" t="s">
        <v>30</v>
      </c>
      <c r="J917" s="21" t="s">
        <v>31</v>
      </c>
      <c r="K917" t="s">
        <v>2560</v>
      </c>
      <c r="L917" s="20">
        <v>52.1974885844749</v>
      </c>
      <c r="M917" s="20">
        <v>52.1974885844749</v>
      </c>
      <c r="N917" s="22">
        <v>1</v>
      </c>
    </row>
    <row r="918" spans="1:14">
      <c r="A918" s="1" t="s">
        <v>2211</v>
      </c>
      <c r="B918" s="13" t="s">
        <v>2120</v>
      </c>
      <c r="C918" t="s">
        <v>2544</v>
      </c>
      <c r="D918" s="12" t="s">
        <v>2213</v>
      </c>
      <c r="E918" s="13" t="s">
        <v>28</v>
      </c>
      <c r="F918" s="20">
        <v>49.46</v>
      </c>
      <c r="G918" s="20">
        <v>3.55</v>
      </c>
      <c r="H918" t="s">
        <v>29</v>
      </c>
      <c r="I918" t="s">
        <v>30</v>
      </c>
      <c r="J918" s="21" t="s">
        <v>31</v>
      </c>
      <c r="K918" t="s">
        <v>2561</v>
      </c>
      <c r="L918" s="20">
        <v>57.010582010582</v>
      </c>
      <c r="M918" s="20">
        <v>57.010582010582</v>
      </c>
      <c r="N918" s="22">
        <v>1</v>
      </c>
    </row>
    <row r="919" spans="1:14">
      <c r="A919" s="1" t="s">
        <v>2211</v>
      </c>
      <c r="B919" s="13" t="s">
        <v>2120</v>
      </c>
      <c r="C919" t="s">
        <v>2544</v>
      </c>
      <c r="D919" s="12" t="s">
        <v>2213</v>
      </c>
      <c r="E919" s="13" t="s">
        <v>28</v>
      </c>
      <c r="F919" s="20">
        <v>49.46</v>
      </c>
      <c r="G919" s="20">
        <v>3.55</v>
      </c>
      <c r="H919" t="s">
        <v>29</v>
      </c>
      <c r="I919" t="s">
        <v>30</v>
      </c>
      <c r="J919" s="21" t="s">
        <v>31</v>
      </c>
      <c r="K919" t="s">
        <v>2562</v>
      </c>
      <c r="L919" s="20">
        <v>76.1443126520681</v>
      </c>
      <c r="M919" s="20">
        <v>68.0693430656934</v>
      </c>
      <c r="N919" s="22">
        <v>0.893951769933596</v>
      </c>
    </row>
    <row r="920" spans="1:14">
      <c r="A920" s="1" t="s">
        <v>2211</v>
      </c>
      <c r="B920" s="13" t="s">
        <v>2120</v>
      </c>
      <c r="C920" t="s">
        <v>2544</v>
      </c>
      <c r="D920" s="12" t="s">
        <v>2213</v>
      </c>
      <c r="E920" s="13" t="s">
        <v>28</v>
      </c>
      <c r="F920" s="20">
        <v>49.46</v>
      </c>
      <c r="G920" s="20">
        <v>3.55</v>
      </c>
      <c r="H920" t="s">
        <v>29</v>
      </c>
      <c r="I920" t="s">
        <v>30</v>
      </c>
      <c r="J920" s="21" t="s">
        <v>31</v>
      </c>
      <c r="K920" t="s">
        <v>2563</v>
      </c>
      <c r="L920" s="20">
        <v>58.230198019802</v>
      </c>
      <c r="M920" s="20">
        <v>56.740099009901</v>
      </c>
      <c r="N920" s="22">
        <v>0.974410201912859</v>
      </c>
    </row>
    <row r="921" spans="1:14">
      <c r="A921" s="1" t="s">
        <v>2211</v>
      </c>
      <c r="B921" s="13" t="s">
        <v>2120</v>
      </c>
      <c r="C921" t="s">
        <v>2544</v>
      </c>
      <c r="D921" s="12" t="s">
        <v>2213</v>
      </c>
      <c r="E921" s="13" t="s">
        <v>28</v>
      </c>
      <c r="F921" s="20">
        <v>49.46</v>
      </c>
      <c r="G921" s="20">
        <v>3.55</v>
      </c>
      <c r="H921" t="s">
        <v>29</v>
      </c>
      <c r="I921" t="s">
        <v>30</v>
      </c>
      <c r="J921" s="21" t="s">
        <v>31</v>
      </c>
      <c r="K921" t="s">
        <v>2564</v>
      </c>
      <c r="L921" s="20">
        <v>50.2769385699899</v>
      </c>
      <c r="M921" s="20">
        <v>47.4229607250755</v>
      </c>
      <c r="N921" s="22">
        <v>0.943234852278418</v>
      </c>
    </row>
    <row r="922" spans="1:14">
      <c r="A922" s="1" t="s">
        <v>2211</v>
      </c>
      <c r="B922" s="13" t="s">
        <v>2120</v>
      </c>
      <c r="C922" t="s">
        <v>2544</v>
      </c>
      <c r="D922" s="12" t="s">
        <v>2213</v>
      </c>
      <c r="E922" s="13" t="s">
        <v>28</v>
      </c>
      <c r="F922" s="20">
        <v>49.46</v>
      </c>
      <c r="G922" s="20">
        <v>3.55</v>
      </c>
      <c r="H922" t="s">
        <v>29</v>
      </c>
      <c r="I922" t="s">
        <v>30</v>
      </c>
      <c r="J922" s="21" t="s">
        <v>31</v>
      </c>
      <c r="K922" t="s">
        <v>2565</v>
      </c>
      <c r="L922" s="20">
        <v>40.2947154471545</v>
      </c>
      <c r="M922" s="20">
        <v>38.2256097560976</v>
      </c>
      <c r="N922" s="22">
        <v>0.948650693568727</v>
      </c>
    </row>
    <row r="923" spans="1:14">
      <c r="A923" s="1" t="s">
        <v>2211</v>
      </c>
      <c r="B923" s="13" t="s">
        <v>2120</v>
      </c>
      <c r="C923" t="s">
        <v>2544</v>
      </c>
      <c r="D923" s="12" t="s">
        <v>2213</v>
      </c>
      <c r="E923" s="13" t="s">
        <v>28</v>
      </c>
      <c r="F923" s="20">
        <v>49.46</v>
      </c>
      <c r="G923" s="20">
        <v>3.55</v>
      </c>
      <c r="H923" t="s">
        <v>29</v>
      </c>
      <c r="I923" t="s">
        <v>30</v>
      </c>
      <c r="J923" s="21" t="s">
        <v>31</v>
      </c>
      <c r="K923" t="s">
        <v>2566</v>
      </c>
      <c r="L923" s="20">
        <v>36.5127995642701</v>
      </c>
      <c r="M923" s="20">
        <v>36.4705882352941</v>
      </c>
      <c r="N923" s="22">
        <v>0.998843930635838</v>
      </c>
    </row>
    <row r="924" spans="1:14">
      <c r="A924" s="1" t="s">
        <v>2211</v>
      </c>
      <c r="B924" s="13" t="s">
        <v>2120</v>
      </c>
      <c r="C924" t="s">
        <v>2544</v>
      </c>
      <c r="D924" s="12" t="s">
        <v>2213</v>
      </c>
      <c r="E924" s="13" t="s">
        <v>28</v>
      </c>
      <c r="F924" s="20">
        <v>49.46</v>
      </c>
      <c r="G924" s="20">
        <v>3.55</v>
      </c>
      <c r="H924" t="s">
        <v>29</v>
      </c>
      <c r="I924" t="s">
        <v>30</v>
      </c>
      <c r="J924" s="21" t="s">
        <v>31</v>
      </c>
      <c r="K924" t="s">
        <v>2567</v>
      </c>
      <c r="L924" s="20">
        <v>61.1111111111111</v>
      </c>
      <c r="M924" s="20">
        <v>58.47</v>
      </c>
      <c r="N924" s="22">
        <v>0.956781818181818</v>
      </c>
    </row>
    <row r="925" spans="1:14">
      <c r="A925" s="1" t="s">
        <v>2211</v>
      </c>
      <c r="B925" s="13" t="s">
        <v>2120</v>
      </c>
      <c r="C925" t="s">
        <v>2544</v>
      </c>
      <c r="D925" s="12" t="s">
        <v>2213</v>
      </c>
      <c r="E925" s="13" t="s">
        <v>28</v>
      </c>
      <c r="F925" s="20">
        <v>49.46</v>
      </c>
      <c r="G925" s="20">
        <v>3.55</v>
      </c>
      <c r="H925" t="s">
        <v>29</v>
      </c>
      <c r="I925" t="s">
        <v>30</v>
      </c>
      <c r="J925" s="21" t="s">
        <v>31</v>
      </c>
      <c r="K925" t="s">
        <v>2568</v>
      </c>
      <c r="L925" s="20">
        <v>55.3164845173042</v>
      </c>
      <c r="M925" s="20">
        <v>51.8770491803279</v>
      </c>
      <c r="N925" s="22">
        <v>0.937822597242231</v>
      </c>
    </row>
    <row r="926" spans="1:14">
      <c r="A926" s="1" t="s">
        <v>2211</v>
      </c>
      <c r="B926" s="13" t="s">
        <v>2120</v>
      </c>
      <c r="C926" t="s">
        <v>2544</v>
      </c>
      <c r="D926" s="12" t="s">
        <v>2213</v>
      </c>
      <c r="E926" s="13" t="s">
        <v>28</v>
      </c>
      <c r="F926" s="20">
        <v>49.29</v>
      </c>
      <c r="G926" s="20">
        <v>3.69</v>
      </c>
      <c r="H926" t="s">
        <v>29</v>
      </c>
      <c r="I926" t="s">
        <v>30</v>
      </c>
      <c r="J926" s="21" t="s">
        <v>31</v>
      </c>
      <c r="K926" t="s">
        <v>2569</v>
      </c>
      <c r="L926" s="20">
        <v>52.9094919900625</v>
      </c>
      <c r="M926" s="20">
        <v>45.8057054741712</v>
      </c>
      <c r="N926" s="22">
        <v>0.865737011475642</v>
      </c>
    </row>
    <row r="927" spans="1:14">
      <c r="A927" s="1" t="s">
        <v>2211</v>
      </c>
      <c r="B927" s="13" t="s">
        <v>2120</v>
      </c>
      <c r="C927" t="s">
        <v>2544</v>
      </c>
      <c r="D927" s="12" t="s">
        <v>2213</v>
      </c>
      <c r="E927" s="13" t="s">
        <v>28</v>
      </c>
      <c r="F927" s="20">
        <v>49.46</v>
      </c>
      <c r="G927" s="20">
        <v>3.55</v>
      </c>
      <c r="H927" t="s">
        <v>29</v>
      </c>
      <c r="I927" t="s">
        <v>30</v>
      </c>
      <c r="J927" s="21" t="s">
        <v>31</v>
      </c>
      <c r="K927" t="s">
        <v>2570</v>
      </c>
      <c r="L927" s="20">
        <v>55.2403745553463</v>
      </c>
      <c r="M927" s="20">
        <v>55.1624293785311</v>
      </c>
      <c r="N927" s="22">
        <v>0.998588981746727</v>
      </c>
    </row>
    <row r="928" spans="1:14">
      <c r="A928" s="1" t="s">
        <v>2211</v>
      </c>
      <c r="B928" s="13" t="s">
        <v>2120</v>
      </c>
      <c r="C928" t="s">
        <v>2544</v>
      </c>
      <c r="D928" s="12" t="s">
        <v>2213</v>
      </c>
      <c r="E928" s="13" t="s">
        <v>28</v>
      </c>
      <c r="F928" s="20">
        <v>49.46</v>
      </c>
      <c r="G928" s="20">
        <v>3.55</v>
      </c>
      <c r="H928" t="s">
        <v>29</v>
      </c>
      <c r="I928" t="s">
        <v>30</v>
      </c>
      <c r="J928" s="21" t="s">
        <v>31</v>
      </c>
      <c r="K928" t="s">
        <v>2571</v>
      </c>
      <c r="L928" s="20">
        <v>64.2103107077582</v>
      </c>
      <c r="M928" s="20">
        <v>64.2127056154282</v>
      </c>
      <c r="N928" s="22">
        <v>1.00003729786764</v>
      </c>
    </row>
    <row r="929" spans="1:14">
      <c r="A929" s="1" t="s">
        <v>2211</v>
      </c>
      <c r="B929" s="13" t="s">
        <v>2120</v>
      </c>
      <c r="C929" t="s">
        <v>2544</v>
      </c>
      <c r="D929" s="12" t="s">
        <v>2213</v>
      </c>
      <c r="E929" s="13" t="s">
        <v>28</v>
      </c>
      <c r="F929" s="20">
        <v>49.46</v>
      </c>
      <c r="G929" s="20">
        <v>3.55</v>
      </c>
      <c r="H929" t="s">
        <v>29</v>
      </c>
      <c r="I929" t="s">
        <v>30</v>
      </c>
      <c r="J929" s="21" t="s">
        <v>31</v>
      </c>
      <c r="K929" t="s">
        <v>2572</v>
      </c>
      <c r="L929" s="20">
        <v>51.8461362597165</v>
      </c>
      <c r="M929" s="20">
        <v>49.2304526748971</v>
      </c>
      <c r="N929" s="22">
        <v>0.949549112556499</v>
      </c>
    </row>
    <row r="930" spans="1:14">
      <c r="A930" s="1" t="s">
        <v>2211</v>
      </c>
      <c r="B930" s="13" t="s">
        <v>2120</v>
      </c>
      <c r="C930" t="s">
        <v>2544</v>
      </c>
      <c r="D930" s="12" t="s">
        <v>2213</v>
      </c>
      <c r="E930" s="13" t="s">
        <v>28</v>
      </c>
      <c r="F930" s="20">
        <v>49.46</v>
      </c>
      <c r="G930" s="20">
        <v>3.55</v>
      </c>
      <c r="H930" t="s">
        <v>29</v>
      </c>
      <c r="I930" t="s">
        <v>30</v>
      </c>
      <c r="J930" s="21" t="s">
        <v>31</v>
      </c>
      <c r="K930" t="s">
        <v>2573</v>
      </c>
      <c r="L930" s="20">
        <v>51.144611948632</v>
      </c>
      <c r="M930" s="20">
        <v>50.3819095477387</v>
      </c>
      <c r="N930" s="22">
        <v>0.985087336244541</v>
      </c>
    </row>
    <row r="931" spans="1:14">
      <c r="A931" s="1" t="s">
        <v>2211</v>
      </c>
      <c r="B931" s="13" t="s">
        <v>2120</v>
      </c>
      <c r="C931" t="s">
        <v>2544</v>
      </c>
      <c r="D931" s="12" t="s">
        <v>2213</v>
      </c>
      <c r="E931" s="13" t="s">
        <v>28</v>
      </c>
      <c r="F931" s="20">
        <v>49.46</v>
      </c>
      <c r="G931" s="20">
        <v>3.55</v>
      </c>
      <c r="H931" t="s">
        <v>29</v>
      </c>
      <c r="I931" t="s">
        <v>30</v>
      </c>
      <c r="J931" s="21" t="s">
        <v>31</v>
      </c>
      <c r="K931" t="s">
        <v>2574</v>
      </c>
      <c r="L931" s="20">
        <v>52.590811965812</v>
      </c>
      <c r="M931" s="20">
        <v>45.9615384615385</v>
      </c>
      <c r="N931" s="22">
        <v>0.873946165566277</v>
      </c>
    </row>
    <row r="932" spans="1:14">
      <c r="A932" s="1" t="s">
        <v>2211</v>
      </c>
      <c r="B932" s="13" t="s">
        <v>2120</v>
      </c>
      <c r="C932" t="s">
        <v>2544</v>
      </c>
      <c r="D932" s="12" t="s">
        <v>2213</v>
      </c>
      <c r="E932" s="13" t="s">
        <v>28</v>
      </c>
      <c r="F932" s="20">
        <v>49.46</v>
      </c>
      <c r="G932" s="20">
        <v>3.55</v>
      </c>
      <c r="H932" t="s">
        <v>29</v>
      </c>
      <c r="I932" t="s">
        <v>30</v>
      </c>
      <c r="J932" s="21" t="s">
        <v>31</v>
      </c>
      <c r="K932" t="s">
        <v>2575</v>
      </c>
      <c r="L932" s="20">
        <v>58.6988304093567</v>
      </c>
      <c r="M932" s="20">
        <v>50.7368421052632</v>
      </c>
      <c r="N932" s="22">
        <v>0.864358655043587</v>
      </c>
    </row>
    <row r="933" spans="1:14">
      <c r="A933" s="1" t="s">
        <v>2211</v>
      </c>
      <c r="B933" s="13" t="s">
        <v>2120</v>
      </c>
      <c r="C933" t="s">
        <v>2544</v>
      </c>
      <c r="D933" s="12" t="s">
        <v>2213</v>
      </c>
      <c r="E933" s="13" t="s">
        <v>28</v>
      </c>
      <c r="F933" s="20">
        <v>49.46</v>
      </c>
      <c r="G933" s="20">
        <v>3.55</v>
      </c>
      <c r="H933" t="s">
        <v>29</v>
      </c>
      <c r="I933" t="s">
        <v>30</v>
      </c>
      <c r="J933" s="21" t="s">
        <v>31</v>
      </c>
      <c r="K933" t="s">
        <v>2576</v>
      </c>
      <c r="L933" s="20">
        <v>49.8884272083718</v>
      </c>
      <c r="M933" s="20">
        <v>47.8642659279778</v>
      </c>
      <c r="N933" s="22">
        <v>0.959426235829413</v>
      </c>
    </row>
    <row r="934" spans="1:14">
      <c r="A934" s="1" t="s">
        <v>2211</v>
      </c>
      <c r="B934" s="13" t="s">
        <v>2120</v>
      </c>
      <c r="C934" t="s">
        <v>2544</v>
      </c>
      <c r="D934" s="12" t="s">
        <v>2213</v>
      </c>
      <c r="E934" s="13" t="s">
        <v>28</v>
      </c>
      <c r="F934" s="20">
        <v>49.46</v>
      </c>
      <c r="G934" s="20">
        <v>3.55</v>
      </c>
      <c r="H934" t="s">
        <v>29</v>
      </c>
      <c r="I934" t="s">
        <v>30</v>
      </c>
      <c r="J934" s="21" t="s">
        <v>31</v>
      </c>
      <c r="K934" t="s">
        <v>2577</v>
      </c>
      <c r="L934" s="20">
        <v>52.2432527164388</v>
      </c>
      <c r="M934" s="20">
        <v>50.8548895899054</v>
      </c>
      <c r="N934" s="22">
        <v>0.973425025159342</v>
      </c>
    </row>
    <row r="935" spans="1:14">
      <c r="A935" s="1" t="s">
        <v>2211</v>
      </c>
      <c r="B935" s="13" t="s">
        <v>2120</v>
      </c>
      <c r="C935" t="s">
        <v>2544</v>
      </c>
      <c r="D935" s="12" t="s">
        <v>2213</v>
      </c>
      <c r="E935" s="13" t="s">
        <v>28</v>
      </c>
      <c r="F935" s="20">
        <v>49.46</v>
      </c>
      <c r="G935" s="20">
        <v>3.55</v>
      </c>
      <c r="H935" t="s">
        <v>29</v>
      </c>
      <c r="I935" t="s">
        <v>30</v>
      </c>
      <c r="J935" s="21" t="s">
        <v>31</v>
      </c>
      <c r="K935" t="s">
        <v>2578</v>
      </c>
      <c r="L935" s="20">
        <v>50.3558310376492</v>
      </c>
      <c r="M935" s="20">
        <v>45.7190082644628</v>
      </c>
      <c r="N935" s="22">
        <v>0.907918851151128</v>
      </c>
    </row>
    <row r="936" spans="1:14">
      <c r="A936" s="1" t="s">
        <v>2211</v>
      </c>
      <c r="B936" s="13" t="s">
        <v>2120</v>
      </c>
      <c r="C936" t="s">
        <v>2544</v>
      </c>
      <c r="D936" s="12" t="s">
        <v>2213</v>
      </c>
      <c r="E936" s="13" t="s">
        <v>28</v>
      </c>
      <c r="F936" s="20">
        <v>49.46</v>
      </c>
      <c r="G936" s="20">
        <v>3.55</v>
      </c>
      <c r="H936" t="s">
        <v>29</v>
      </c>
      <c r="I936" t="s">
        <v>30</v>
      </c>
      <c r="J936" s="21" t="s">
        <v>31</v>
      </c>
      <c r="K936" t="s">
        <v>2579</v>
      </c>
      <c r="L936" s="20">
        <v>60.2081420263238</v>
      </c>
      <c r="M936" s="20">
        <v>56.9297520661157</v>
      </c>
      <c r="N936" s="22">
        <v>0.945549059481444</v>
      </c>
    </row>
    <row r="937" spans="1:14">
      <c r="A937" s="1" t="s">
        <v>2211</v>
      </c>
      <c r="B937" s="13" t="s">
        <v>2120</v>
      </c>
      <c r="C937" t="s">
        <v>2544</v>
      </c>
      <c r="D937" s="12" t="s">
        <v>2213</v>
      </c>
      <c r="E937" s="13" t="s">
        <v>28</v>
      </c>
      <c r="F937" s="20">
        <v>49.46</v>
      </c>
      <c r="G937" s="20">
        <v>3.55</v>
      </c>
      <c r="H937" t="s">
        <v>29</v>
      </c>
      <c r="I937" t="s">
        <v>30</v>
      </c>
      <c r="J937" s="21" t="s">
        <v>31</v>
      </c>
      <c r="K937" t="s">
        <v>2580</v>
      </c>
      <c r="L937" s="20">
        <v>64.2492169666083</v>
      </c>
      <c r="M937" s="20">
        <v>60.9933110367893</v>
      </c>
      <c r="N937" s="22">
        <v>0.949323803720267</v>
      </c>
    </row>
    <row r="938" spans="1:14">
      <c r="A938" s="1" t="s">
        <v>2211</v>
      </c>
      <c r="B938" s="13" t="s">
        <v>2120</v>
      </c>
      <c r="C938" t="s">
        <v>2544</v>
      </c>
      <c r="D938" s="12" t="s">
        <v>2213</v>
      </c>
      <c r="E938" s="13" t="s">
        <v>28</v>
      </c>
      <c r="F938" s="20">
        <v>49.46</v>
      </c>
      <c r="G938" s="20">
        <v>3.55</v>
      </c>
      <c r="H938" t="s">
        <v>29</v>
      </c>
      <c r="I938" t="s">
        <v>30</v>
      </c>
      <c r="J938" s="21" t="s">
        <v>31</v>
      </c>
      <c r="K938" t="s">
        <v>2581</v>
      </c>
      <c r="L938" s="20">
        <v>47.9845365302754</v>
      </c>
      <c r="M938" s="20">
        <v>48.0727130570758</v>
      </c>
      <c r="N938" s="22">
        <v>1.00183760296913</v>
      </c>
    </row>
    <row r="939" spans="1:14">
      <c r="A939" s="1" t="s">
        <v>2211</v>
      </c>
      <c r="B939" s="13" t="s">
        <v>2120</v>
      </c>
      <c r="C939" t="s">
        <v>2544</v>
      </c>
      <c r="D939" s="12" t="s">
        <v>2213</v>
      </c>
      <c r="E939" s="13" t="s">
        <v>28</v>
      </c>
      <c r="F939" s="20">
        <v>49.46</v>
      </c>
      <c r="G939" s="20">
        <v>3.55</v>
      </c>
      <c r="H939" t="s">
        <v>29</v>
      </c>
      <c r="I939" t="s">
        <v>30</v>
      </c>
      <c r="J939" s="21" t="s">
        <v>31</v>
      </c>
      <c r="K939" t="s">
        <v>2582</v>
      </c>
      <c r="L939" s="20">
        <v>61.4699187656744</v>
      </c>
      <c r="M939" s="20">
        <v>58.9013738959764</v>
      </c>
      <c r="N939" s="22">
        <v>0.958214604455728</v>
      </c>
    </row>
    <row r="940" spans="1:14">
      <c r="A940" s="1" t="s">
        <v>2211</v>
      </c>
      <c r="B940" s="13" t="s">
        <v>2120</v>
      </c>
      <c r="C940" t="s">
        <v>2544</v>
      </c>
      <c r="D940" s="12" t="s">
        <v>2213</v>
      </c>
      <c r="E940" s="13" t="s">
        <v>28</v>
      </c>
      <c r="F940" s="20">
        <v>49.46</v>
      </c>
      <c r="G940" s="20">
        <v>3.55</v>
      </c>
      <c r="H940" t="s">
        <v>29</v>
      </c>
      <c r="I940" t="s">
        <v>30</v>
      </c>
      <c r="J940" s="21" t="s">
        <v>31</v>
      </c>
      <c r="K940" t="s">
        <v>2583</v>
      </c>
      <c r="L940" s="20">
        <v>59.347497249725</v>
      </c>
      <c r="M940" s="20">
        <v>57.4678217821782</v>
      </c>
      <c r="N940" s="22">
        <v>0.968327637143023</v>
      </c>
    </row>
    <row r="941" spans="1:14">
      <c r="A941" s="1" t="s">
        <v>2211</v>
      </c>
      <c r="B941" s="13" t="s">
        <v>2120</v>
      </c>
      <c r="C941" t="s">
        <v>2544</v>
      </c>
      <c r="D941" s="12" t="s">
        <v>2213</v>
      </c>
      <c r="E941" s="13" t="s">
        <v>28</v>
      </c>
      <c r="F941" s="20">
        <v>49.46</v>
      </c>
      <c r="G941" s="20">
        <v>3.55</v>
      </c>
      <c r="H941" t="s">
        <v>29</v>
      </c>
      <c r="I941" t="s">
        <v>30</v>
      </c>
      <c r="J941" s="21" t="s">
        <v>31</v>
      </c>
      <c r="K941" t="s">
        <v>2584</v>
      </c>
      <c r="L941" s="20">
        <v>53.8480188417844</v>
      </c>
      <c r="M941" s="20">
        <v>51.9177057356609</v>
      </c>
      <c r="N941" s="22">
        <v>0.964152569627581</v>
      </c>
    </row>
    <row r="942" spans="1:14">
      <c r="A942" s="1" t="s">
        <v>2211</v>
      </c>
      <c r="B942" s="13" t="s">
        <v>2120</v>
      </c>
      <c r="C942" t="s">
        <v>2544</v>
      </c>
      <c r="D942" s="12" t="s">
        <v>2213</v>
      </c>
      <c r="E942" s="13" t="s">
        <v>28</v>
      </c>
      <c r="F942" s="20">
        <v>49.46</v>
      </c>
      <c r="G942" s="20">
        <v>3.55</v>
      </c>
      <c r="H942" t="s">
        <v>29</v>
      </c>
      <c r="I942" t="s">
        <v>30</v>
      </c>
      <c r="J942" s="21" t="s">
        <v>31</v>
      </c>
      <c r="K942" t="s">
        <v>2585</v>
      </c>
      <c r="L942" s="20">
        <v>60.8126527542771</v>
      </c>
      <c r="M942" s="20">
        <v>58.1065989847716</v>
      </c>
      <c r="N942" s="22">
        <v>0.955501796962554</v>
      </c>
    </row>
    <row r="943" spans="1:14">
      <c r="A943" s="1" t="s">
        <v>2211</v>
      </c>
      <c r="B943" s="13" t="s">
        <v>2120</v>
      </c>
      <c r="C943" t="s">
        <v>2544</v>
      </c>
      <c r="D943" s="12" t="s">
        <v>2213</v>
      </c>
      <c r="E943" s="13" t="s">
        <v>28</v>
      </c>
      <c r="F943" s="20">
        <v>49.46</v>
      </c>
      <c r="G943" s="20">
        <v>3.55</v>
      </c>
      <c r="H943" t="s">
        <v>29</v>
      </c>
      <c r="I943" t="s">
        <v>30</v>
      </c>
      <c r="J943" s="21" t="s">
        <v>31</v>
      </c>
      <c r="K943" t="s">
        <v>2586</v>
      </c>
      <c r="L943" s="20">
        <v>58.6139169472503</v>
      </c>
      <c r="M943" s="20">
        <v>53.4444444444444</v>
      </c>
      <c r="N943" s="22">
        <v>0.911804691239828</v>
      </c>
    </row>
    <row r="944" spans="1:14">
      <c r="A944" s="1" t="s">
        <v>2211</v>
      </c>
      <c r="B944" s="13" t="s">
        <v>2120</v>
      </c>
      <c r="C944" t="s">
        <v>2544</v>
      </c>
      <c r="D944" s="12" t="s">
        <v>2213</v>
      </c>
      <c r="E944" s="13" t="s">
        <v>28</v>
      </c>
      <c r="F944" s="20">
        <v>49.46</v>
      </c>
      <c r="G944" s="20">
        <v>3.55</v>
      </c>
      <c r="H944" t="s">
        <v>29</v>
      </c>
      <c r="I944" t="s">
        <v>30</v>
      </c>
      <c r="J944" s="21" t="s">
        <v>31</v>
      </c>
      <c r="K944" t="s">
        <v>2587</v>
      </c>
      <c r="L944" s="20">
        <v>55.0078247261346</v>
      </c>
      <c r="M944" s="20">
        <v>51.8767605633803</v>
      </c>
      <c r="N944" s="22">
        <v>0.943079658605975</v>
      </c>
    </row>
    <row r="945" spans="1:14">
      <c r="A945" s="1" t="s">
        <v>2211</v>
      </c>
      <c r="B945" s="13" t="s">
        <v>2120</v>
      </c>
      <c r="C945" t="s">
        <v>2544</v>
      </c>
      <c r="D945" s="12" t="s">
        <v>2213</v>
      </c>
      <c r="E945" s="13" t="s">
        <v>28</v>
      </c>
      <c r="F945" s="20">
        <v>49.46</v>
      </c>
      <c r="G945" s="20">
        <v>3.55</v>
      </c>
      <c r="H945" t="s">
        <v>29</v>
      </c>
      <c r="I945" t="s">
        <v>30</v>
      </c>
      <c r="J945" s="21" t="s">
        <v>31</v>
      </c>
      <c r="K945" t="s">
        <v>2588</v>
      </c>
      <c r="L945" s="20">
        <v>52.6723505683902</v>
      </c>
      <c r="M945" s="20">
        <v>52.1419141914192</v>
      </c>
      <c r="N945" s="22">
        <v>0.989929510051345</v>
      </c>
    </row>
    <row r="946" spans="1:14">
      <c r="A946" s="1" t="s">
        <v>2211</v>
      </c>
      <c r="B946" s="13" t="s">
        <v>2120</v>
      </c>
      <c r="C946" t="s">
        <v>2544</v>
      </c>
      <c r="D946" s="12" t="s">
        <v>2213</v>
      </c>
      <c r="E946" s="13" t="s">
        <v>28</v>
      </c>
      <c r="F946" s="20">
        <v>49.46</v>
      </c>
      <c r="G946" s="20">
        <v>3.55</v>
      </c>
      <c r="H946" t="s">
        <v>29</v>
      </c>
      <c r="I946" t="s">
        <v>30</v>
      </c>
      <c r="J946" s="21" t="s">
        <v>31</v>
      </c>
      <c r="K946" t="s">
        <v>2589</v>
      </c>
      <c r="L946" s="20">
        <v>60.266323024055</v>
      </c>
      <c r="M946" s="20">
        <v>53.0154639175258</v>
      </c>
      <c r="N946" s="22">
        <v>0.879686386315039</v>
      </c>
    </row>
    <row r="947" spans="1:14">
      <c r="A947" s="1" t="s">
        <v>2211</v>
      </c>
      <c r="B947" s="13" t="s">
        <v>2120</v>
      </c>
      <c r="C947" t="s">
        <v>2544</v>
      </c>
      <c r="D947" s="12" t="s">
        <v>2213</v>
      </c>
      <c r="E947" s="13" t="s">
        <v>28</v>
      </c>
      <c r="F947" s="20">
        <v>49.46</v>
      </c>
      <c r="G947" s="20">
        <v>3.55</v>
      </c>
      <c r="H947" t="s">
        <v>29</v>
      </c>
      <c r="I947" t="s">
        <v>30</v>
      </c>
      <c r="J947" s="21" t="s">
        <v>31</v>
      </c>
      <c r="K947" t="s">
        <v>2590</v>
      </c>
      <c r="L947" s="20">
        <v>60.269764957265</v>
      </c>
      <c r="M947" s="20">
        <v>56.9038461538462</v>
      </c>
      <c r="N947" s="22">
        <v>0.944152448482163</v>
      </c>
    </row>
    <row r="948" spans="1:14">
      <c r="A948" s="1" t="s">
        <v>2211</v>
      </c>
      <c r="B948" s="13" t="s">
        <v>2120</v>
      </c>
      <c r="C948" t="s">
        <v>2544</v>
      </c>
      <c r="D948" s="12" t="s">
        <v>2213</v>
      </c>
      <c r="E948" s="13" t="s">
        <v>28</v>
      </c>
      <c r="F948" s="20">
        <v>49.46</v>
      </c>
      <c r="G948" s="20">
        <v>3.55</v>
      </c>
      <c r="H948" t="s">
        <v>29</v>
      </c>
      <c r="I948" t="s">
        <v>30</v>
      </c>
      <c r="J948" s="21" t="s">
        <v>31</v>
      </c>
      <c r="K948" t="s">
        <v>2591</v>
      </c>
      <c r="L948" s="20">
        <v>51.0168650793651</v>
      </c>
      <c r="M948" s="20">
        <v>48.6964285714286</v>
      </c>
      <c r="N948" s="22">
        <v>0.954516285853184</v>
      </c>
    </row>
    <row r="949" spans="1:14">
      <c r="A949" s="1" t="s">
        <v>2211</v>
      </c>
      <c r="B949" s="13" t="s">
        <v>2120</v>
      </c>
      <c r="C949" t="s">
        <v>2544</v>
      </c>
      <c r="D949" s="12" t="s">
        <v>2213</v>
      </c>
      <c r="E949" s="13" t="s">
        <v>28</v>
      </c>
      <c r="F949" s="20">
        <v>49.46</v>
      </c>
      <c r="G949" s="20">
        <v>3.55</v>
      </c>
      <c r="H949" t="s">
        <v>29</v>
      </c>
      <c r="I949" t="s">
        <v>30</v>
      </c>
      <c r="J949" s="21" t="s">
        <v>31</v>
      </c>
      <c r="K949" t="s">
        <v>2592</v>
      </c>
      <c r="L949" s="20">
        <v>49.1869918699187</v>
      </c>
      <c r="M949" s="20">
        <v>49.1219512195122</v>
      </c>
      <c r="N949" s="22">
        <v>0.998677685950413</v>
      </c>
    </row>
    <row r="950" spans="1:14">
      <c r="A950" s="1" t="s">
        <v>2211</v>
      </c>
      <c r="B950" s="13" t="s">
        <v>2120</v>
      </c>
      <c r="C950" t="s">
        <v>2544</v>
      </c>
      <c r="D950" s="12" t="s">
        <v>2213</v>
      </c>
      <c r="E950" s="13" t="s">
        <v>28</v>
      </c>
      <c r="F950" s="20">
        <v>49.46</v>
      </c>
      <c r="G950" s="20">
        <v>3.55</v>
      </c>
      <c r="H950" t="s">
        <v>29</v>
      </c>
      <c r="I950" t="s">
        <v>30</v>
      </c>
      <c r="J950" s="21" t="s">
        <v>31</v>
      </c>
      <c r="K950" t="s">
        <v>2593</v>
      </c>
      <c r="L950" s="20">
        <v>54.3036557075434</v>
      </c>
      <c r="M950" s="20">
        <v>54.438444924406</v>
      </c>
      <c r="N950" s="22">
        <v>1.00248213891139</v>
      </c>
    </row>
    <row r="951" spans="1:14">
      <c r="A951" s="1" t="s">
        <v>2211</v>
      </c>
      <c r="B951" s="13" t="s">
        <v>2120</v>
      </c>
      <c r="C951" t="s">
        <v>2544</v>
      </c>
      <c r="D951" s="12" t="s">
        <v>2213</v>
      </c>
      <c r="E951" s="13" t="s">
        <v>28</v>
      </c>
      <c r="F951" s="20">
        <v>49.46</v>
      </c>
      <c r="G951" s="20">
        <v>3.55</v>
      </c>
      <c r="H951" t="s">
        <v>29</v>
      </c>
      <c r="I951" t="s">
        <v>30</v>
      </c>
      <c r="J951" s="21" t="s">
        <v>31</v>
      </c>
      <c r="K951" t="s">
        <v>2594</v>
      </c>
      <c r="L951" s="20">
        <v>61.6780657547396</v>
      </c>
      <c r="M951" s="20">
        <v>59.4362850971922</v>
      </c>
      <c r="N951" s="22">
        <v>0.963653518797724</v>
      </c>
    </row>
    <row r="952" spans="1:14">
      <c r="A952" s="1" t="s">
        <v>2211</v>
      </c>
      <c r="B952" s="13" t="s">
        <v>2120</v>
      </c>
      <c r="C952" t="s">
        <v>2544</v>
      </c>
      <c r="D952" s="12" t="s">
        <v>2213</v>
      </c>
      <c r="E952" s="13" t="s">
        <v>28</v>
      </c>
      <c r="F952" s="20">
        <v>49.46</v>
      </c>
      <c r="G952" s="20">
        <v>3.55</v>
      </c>
      <c r="H952" t="s">
        <v>29</v>
      </c>
      <c r="I952" t="s">
        <v>30</v>
      </c>
      <c r="J952" s="21" t="s">
        <v>31</v>
      </c>
      <c r="K952" t="s">
        <v>2595</v>
      </c>
      <c r="L952" s="20">
        <v>55.0599024597116</v>
      </c>
      <c r="M952" s="20">
        <v>55.1129770992366</v>
      </c>
      <c r="N952" s="22">
        <v>1.00096394358061</v>
      </c>
    </row>
    <row r="953" spans="1:14">
      <c r="A953" s="1" t="s">
        <v>2211</v>
      </c>
      <c r="B953" s="13" t="s">
        <v>2120</v>
      </c>
      <c r="C953" t="s">
        <v>2544</v>
      </c>
      <c r="D953" s="12" t="s">
        <v>2213</v>
      </c>
      <c r="E953" s="13" t="s">
        <v>28</v>
      </c>
      <c r="F953" s="20">
        <v>49.46</v>
      </c>
      <c r="G953" s="20">
        <v>3.55</v>
      </c>
      <c r="H953" t="s">
        <v>29</v>
      </c>
      <c r="I953" t="s">
        <v>30</v>
      </c>
      <c r="J953" s="21" t="s">
        <v>31</v>
      </c>
      <c r="K953" t="s">
        <v>2596</v>
      </c>
      <c r="L953" s="20">
        <v>48.7033134293408</v>
      </c>
      <c r="M953" s="20">
        <v>47.9704952581665</v>
      </c>
      <c r="N953" s="22">
        <v>0.984953422681652</v>
      </c>
    </row>
    <row r="954" spans="1:14">
      <c r="A954" s="1" t="s">
        <v>2211</v>
      </c>
      <c r="B954" s="13" t="s">
        <v>2120</v>
      </c>
      <c r="C954" t="s">
        <v>2544</v>
      </c>
      <c r="D954" s="12" t="s">
        <v>2213</v>
      </c>
      <c r="E954" s="13" t="s">
        <v>28</v>
      </c>
      <c r="F954" s="20">
        <v>49.46</v>
      </c>
      <c r="G954" s="20">
        <v>3.55</v>
      </c>
      <c r="H954" t="s">
        <v>29</v>
      </c>
      <c r="I954" t="s">
        <v>30</v>
      </c>
      <c r="J954" s="21" t="s">
        <v>31</v>
      </c>
      <c r="K954" t="s">
        <v>2597</v>
      </c>
      <c r="L954" s="20">
        <v>48.5825534906199</v>
      </c>
      <c r="M954" s="20">
        <v>48.5825534906199</v>
      </c>
      <c r="N954" s="22">
        <v>1</v>
      </c>
    </row>
    <row r="955" spans="1:14">
      <c r="A955" s="1" t="s">
        <v>2211</v>
      </c>
      <c r="B955" s="13" t="s">
        <v>2120</v>
      </c>
      <c r="C955" t="s">
        <v>2544</v>
      </c>
      <c r="D955" s="12" t="s">
        <v>2213</v>
      </c>
      <c r="E955" s="13" t="s">
        <v>28</v>
      </c>
      <c r="F955" s="20">
        <v>49.46</v>
      </c>
      <c r="G955" s="20">
        <v>3.55</v>
      </c>
      <c r="H955" t="s">
        <v>29</v>
      </c>
      <c r="I955" t="s">
        <v>30</v>
      </c>
      <c r="J955" s="21" t="s">
        <v>31</v>
      </c>
      <c r="K955" t="s">
        <v>2598</v>
      </c>
      <c r="L955" s="20">
        <v>58.9918582375479</v>
      </c>
      <c r="M955" s="20">
        <v>55.4504310344828</v>
      </c>
      <c r="N955" s="22">
        <v>0.939967525877816</v>
      </c>
    </row>
    <row r="956" spans="1:14">
      <c r="A956" s="1" t="s">
        <v>2211</v>
      </c>
      <c r="B956" s="13" t="s">
        <v>2120</v>
      </c>
      <c r="C956" t="s">
        <v>2544</v>
      </c>
      <c r="D956" s="12" t="s">
        <v>2213</v>
      </c>
      <c r="E956" s="13" t="s">
        <v>28</v>
      </c>
      <c r="F956" s="20">
        <v>49.46</v>
      </c>
      <c r="G956" s="20">
        <v>3.55</v>
      </c>
      <c r="H956" t="s">
        <v>29</v>
      </c>
      <c r="I956" t="s">
        <v>30</v>
      </c>
      <c r="J956" s="21" t="s">
        <v>31</v>
      </c>
      <c r="K956" t="s">
        <v>2599</v>
      </c>
      <c r="L956" s="20">
        <v>53.9576802507837</v>
      </c>
      <c r="M956" s="20">
        <v>53.9561128526646</v>
      </c>
      <c r="N956" s="22">
        <v>0.9999709513435</v>
      </c>
    </row>
    <row r="957" s="18" customFormat="1" spans="1:23">
      <c r="A957" s="39" t="s">
        <v>2211</v>
      </c>
      <c r="B957" s="40" t="s">
        <v>2120</v>
      </c>
      <c r="C957" s="18" t="s">
        <v>2544</v>
      </c>
      <c r="D957" s="41" t="s">
        <v>2213</v>
      </c>
      <c r="E957" s="40" t="s">
        <v>28</v>
      </c>
      <c r="F957" s="42">
        <v>49.46</v>
      </c>
      <c r="G957" s="42">
        <v>3.55</v>
      </c>
      <c r="H957" s="18" t="s">
        <v>29</v>
      </c>
      <c r="I957" s="18" t="s">
        <v>30</v>
      </c>
      <c r="J957" s="43" t="s">
        <v>31</v>
      </c>
      <c r="K957" s="18" t="s">
        <v>2600</v>
      </c>
      <c r="L957" s="42">
        <v>50.3279320987654</v>
      </c>
      <c r="M957" s="42">
        <v>50.3279320987654</v>
      </c>
      <c r="N957" s="44">
        <v>1</v>
      </c>
      <c r="O957" s="45"/>
      <c r="P957" s="46"/>
      <c r="Q957" s="45"/>
      <c r="R957" s="44"/>
      <c r="S957" s="42"/>
      <c r="T957" s="42"/>
      <c r="U957" s="47"/>
      <c r="W957"/>
    </row>
    <row r="958" spans="1:14">
      <c r="A958" s="1" t="s">
        <v>2373</v>
      </c>
      <c r="B958" s="13" t="s">
        <v>2120</v>
      </c>
      <c r="C958" t="s">
        <v>2601</v>
      </c>
      <c r="D958" s="12" t="s">
        <v>2375</v>
      </c>
      <c r="E958" s="13" t="s">
        <v>28</v>
      </c>
      <c r="F958" s="20">
        <v>48.82</v>
      </c>
      <c r="G958" s="20">
        <v>3.5</v>
      </c>
      <c r="H958" t="s">
        <v>29</v>
      </c>
      <c r="I958" t="s">
        <v>30</v>
      </c>
      <c r="J958" s="21" t="s">
        <v>31</v>
      </c>
      <c r="K958" t="s">
        <v>2602</v>
      </c>
      <c r="L958" s="20">
        <v>64.2754868270332</v>
      </c>
      <c r="M958" s="20">
        <v>63.9443298969072</v>
      </c>
      <c r="N958" s="22">
        <v>0.994847850300735</v>
      </c>
    </row>
    <row r="959" spans="1:14">
      <c r="A959" s="1" t="s">
        <v>2373</v>
      </c>
      <c r="B959" s="13" t="s">
        <v>2120</v>
      </c>
      <c r="C959" t="s">
        <v>2601</v>
      </c>
      <c r="D959" s="12" t="s">
        <v>2375</v>
      </c>
      <c r="E959" s="13" t="s">
        <v>28</v>
      </c>
      <c r="F959" s="20">
        <v>48.82</v>
      </c>
      <c r="G959" s="20">
        <v>3.5</v>
      </c>
      <c r="H959" t="s">
        <v>29</v>
      </c>
      <c r="I959" t="s">
        <v>30</v>
      </c>
      <c r="J959" s="21" t="s">
        <v>31</v>
      </c>
      <c r="K959" t="s">
        <v>2603</v>
      </c>
      <c r="L959" s="20">
        <v>70.8770674300254</v>
      </c>
      <c r="M959" s="20">
        <v>68.8835877862595</v>
      </c>
      <c r="N959" s="22">
        <v>0.971874123520503</v>
      </c>
    </row>
    <row r="960" spans="1:14">
      <c r="A960" s="1" t="s">
        <v>2373</v>
      </c>
      <c r="B960" s="13" t="s">
        <v>2120</v>
      </c>
      <c r="C960" t="s">
        <v>2601</v>
      </c>
      <c r="D960" s="12" t="s">
        <v>2375</v>
      </c>
      <c r="E960" s="13" t="s">
        <v>28</v>
      </c>
      <c r="F960" s="20">
        <v>48.82</v>
      </c>
      <c r="G960" s="20">
        <v>3.5</v>
      </c>
      <c r="H960" t="s">
        <v>29</v>
      </c>
      <c r="I960" t="s">
        <v>30</v>
      </c>
      <c r="J960" s="21" t="s">
        <v>31</v>
      </c>
      <c r="K960" t="s">
        <v>2604</v>
      </c>
      <c r="L960" s="20">
        <v>72.5569880418535</v>
      </c>
      <c r="M960" s="20">
        <v>68.4809417040359</v>
      </c>
      <c r="N960" s="22">
        <v>0.943822828816069</v>
      </c>
    </row>
    <row r="961" spans="1:14">
      <c r="A961" s="1" t="s">
        <v>2373</v>
      </c>
      <c r="B961" s="13" t="s">
        <v>2120</v>
      </c>
      <c r="C961" t="s">
        <v>2601</v>
      </c>
      <c r="D961" s="12" t="s">
        <v>2375</v>
      </c>
      <c r="E961" s="13" t="s">
        <v>28</v>
      </c>
      <c r="F961" s="20">
        <v>48.82</v>
      </c>
      <c r="G961" s="20">
        <v>3.5</v>
      </c>
      <c r="H961" t="s">
        <v>29</v>
      </c>
      <c r="I961" t="s">
        <v>30</v>
      </c>
      <c r="J961" s="21" t="s">
        <v>31</v>
      </c>
      <c r="K961" t="s">
        <v>2605</v>
      </c>
      <c r="L961" s="20">
        <v>69.1077441077441</v>
      </c>
      <c r="M961" s="20">
        <v>67.5672727272727</v>
      </c>
      <c r="N961" s="22">
        <v>0.977709135200974</v>
      </c>
    </row>
    <row r="962" spans="1:14">
      <c r="A962" s="1" t="s">
        <v>2373</v>
      </c>
      <c r="B962" s="13" t="s">
        <v>2120</v>
      </c>
      <c r="C962" t="s">
        <v>2601</v>
      </c>
      <c r="D962" s="12" t="s">
        <v>2375</v>
      </c>
      <c r="E962" s="13" t="s">
        <v>28</v>
      </c>
      <c r="F962" s="20">
        <v>48.82</v>
      </c>
      <c r="G962" s="20">
        <v>3.5</v>
      </c>
      <c r="H962" t="s">
        <v>29</v>
      </c>
      <c r="I962" t="s">
        <v>30</v>
      </c>
      <c r="J962" s="21" t="s">
        <v>31</v>
      </c>
      <c r="K962" t="s">
        <v>2606</v>
      </c>
      <c r="L962" s="20">
        <v>71.2845757149555</v>
      </c>
      <c r="M962" s="20">
        <v>68.5260196905767</v>
      </c>
      <c r="N962" s="22">
        <v>0.961302203222624</v>
      </c>
    </row>
    <row r="963" spans="1:14">
      <c r="A963" s="1" t="s">
        <v>2373</v>
      </c>
      <c r="B963" s="13" t="s">
        <v>2120</v>
      </c>
      <c r="C963" t="s">
        <v>2601</v>
      </c>
      <c r="D963" s="12" t="s">
        <v>2375</v>
      </c>
      <c r="E963" s="13" t="s">
        <v>28</v>
      </c>
      <c r="F963" s="20">
        <v>48.82</v>
      </c>
      <c r="G963" s="20">
        <v>3.5</v>
      </c>
      <c r="H963" t="s">
        <v>29</v>
      </c>
      <c r="I963" t="s">
        <v>30</v>
      </c>
      <c r="J963" s="21" t="s">
        <v>31</v>
      </c>
      <c r="K963" t="s">
        <v>2607</v>
      </c>
      <c r="L963" s="20">
        <v>75.1663070837828</v>
      </c>
      <c r="M963" s="20">
        <v>72.1391585760517</v>
      </c>
      <c r="N963" s="22">
        <v>0.959727321652813</v>
      </c>
    </row>
    <row r="964" spans="1:14">
      <c r="A964" s="1" t="s">
        <v>2373</v>
      </c>
      <c r="B964" s="13" t="s">
        <v>2120</v>
      </c>
      <c r="C964" t="s">
        <v>2601</v>
      </c>
      <c r="D964" s="12" t="s">
        <v>2375</v>
      </c>
      <c r="E964" s="13" t="s">
        <v>28</v>
      </c>
      <c r="F964" s="20">
        <v>48.82</v>
      </c>
      <c r="G964" s="20">
        <v>3.5</v>
      </c>
      <c r="H964" t="s">
        <v>29</v>
      </c>
      <c r="I964" t="s">
        <v>30</v>
      </c>
      <c r="J964" s="21" t="s">
        <v>31</v>
      </c>
      <c r="K964" t="s">
        <v>2608</v>
      </c>
      <c r="L964" s="20">
        <v>72.7815063385533</v>
      </c>
      <c r="M964" s="20">
        <v>70.5288590604027</v>
      </c>
      <c r="N964" s="22">
        <v>0.969049180327869</v>
      </c>
    </row>
    <row r="965" spans="1:14">
      <c r="A965" s="1" t="s">
        <v>2373</v>
      </c>
      <c r="B965" s="13" t="s">
        <v>2120</v>
      </c>
      <c r="C965" t="s">
        <v>2601</v>
      </c>
      <c r="D965" s="12" t="s">
        <v>2375</v>
      </c>
      <c r="E965" s="13" t="s">
        <v>28</v>
      </c>
      <c r="F965" s="20">
        <v>48.82</v>
      </c>
      <c r="G965" s="20">
        <v>3.5</v>
      </c>
      <c r="H965" t="s">
        <v>29</v>
      </c>
      <c r="I965" t="s">
        <v>30</v>
      </c>
      <c r="J965" s="21" t="s">
        <v>31</v>
      </c>
      <c r="K965" t="s">
        <v>2609</v>
      </c>
      <c r="L965" s="20">
        <v>67.03772145958</v>
      </c>
      <c r="M965" s="20">
        <v>65.5934530095037</v>
      </c>
      <c r="N965" s="22">
        <v>0.978455883961583</v>
      </c>
    </row>
    <row r="966" spans="1:14">
      <c r="A966" s="1" t="s">
        <v>2373</v>
      </c>
      <c r="B966" s="13" t="s">
        <v>2120</v>
      </c>
      <c r="C966" t="s">
        <v>2601</v>
      </c>
      <c r="D966" s="12" t="s">
        <v>2375</v>
      </c>
      <c r="E966" s="13" t="s">
        <v>28</v>
      </c>
      <c r="F966" s="20">
        <v>48.82</v>
      </c>
      <c r="G966" s="20">
        <v>3.5</v>
      </c>
      <c r="H966" t="s">
        <v>29</v>
      </c>
      <c r="I966" t="s">
        <v>30</v>
      </c>
      <c r="J966" s="21" t="s">
        <v>31</v>
      </c>
      <c r="K966" t="s">
        <v>2610</v>
      </c>
      <c r="L966" s="20">
        <v>74.9305555555556</v>
      </c>
      <c r="M966" s="20">
        <v>73.2240000000001</v>
      </c>
      <c r="N966" s="22">
        <v>0.97722483781279</v>
      </c>
    </row>
    <row r="967" spans="1:14">
      <c r="A967" s="1" t="s">
        <v>2373</v>
      </c>
      <c r="B967" s="13" t="s">
        <v>2120</v>
      </c>
      <c r="C967" t="s">
        <v>2601</v>
      </c>
      <c r="D967" s="12" t="s">
        <v>2375</v>
      </c>
      <c r="E967" s="13" t="s">
        <v>28</v>
      </c>
      <c r="F967" s="20">
        <v>48.82</v>
      </c>
      <c r="G967" s="20">
        <v>3.5</v>
      </c>
      <c r="H967" t="s">
        <v>29</v>
      </c>
      <c r="I967" t="s">
        <v>30</v>
      </c>
      <c r="J967" s="21" t="s">
        <v>31</v>
      </c>
      <c r="K967" t="s">
        <v>2611</v>
      </c>
      <c r="L967" s="20">
        <v>57.3072412782175</v>
      </c>
      <c r="M967" s="20">
        <v>52.8232189973614</v>
      </c>
      <c r="N967" s="22">
        <v>0.921754700089525</v>
      </c>
    </row>
    <row r="968" spans="1:14">
      <c r="A968" s="1" t="s">
        <v>2373</v>
      </c>
      <c r="B968" s="13" t="s">
        <v>2120</v>
      </c>
      <c r="C968" t="s">
        <v>2601</v>
      </c>
      <c r="D968" s="12" t="s">
        <v>2375</v>
      </c>
      <c r="E968" s="13" t="s">
        <v>28</v>
      </c>
      <c r="F968" s="20">
        <v>48.82</v>
      </c>
      <c r="G968" s="20">
        <v>3.5</v>
      </c>
      <c r="H968" t="s">
        <v>29</v>
      </c>
      <c r="I968" t="s">
        <v>30</v>
      </c>
      <c r="J968" s="21" t="s">
        <v>31</v>
      </c>
      <c r="K968" t="s">
        <v>2612</v>
      </c>
      <c r="L968" s="20">
        <v>73.1795526379772</v>
      </c>
      <c r="M968" s="20">
        <v>71.8205689277899</v>
      </c>
      <c r="N968" s="22">
        <v>0.981429461356368</v>
      </c>
    </row>
    <row r="969" spans="1:14">
      <c r="A969" s="1" t="s">
        <v>2373</v>
      </c>
      <c r="B969" s="13" t="s">
        <v>2120</v>
      </c>
      <c r="C969" t="s">
        <v>2601</v>
      </c>
      <c r="D969" s="12" t="s">
        <v>2375</v>
      </c>
      <c r="E969" s="13" t="s">
        <v>28</v>
      </c>
      <c r="F969" s="20">
        <v>48.82</v>
      </c>
      <c r="G969" s="20">
        <v>3.5</v>
      </c>
      <c r="H969" t="s">
        <v>29</v>
      </c>
      <c r="I969" t="s">
        <v>30</v>
      </c>
      <c r="J969" s="21" t="s">
        <v>31</v>
      </c>
      <c r="K969" t="s">
        <v>2613</v>
      </c>
      <c r="L969" s="20">
        <v>61.3518983807928</v>
      </c>
      <c r="M969" s="20">
        <v>59.5703517587939</v>
      </c>
      <c r="N969" s="22">
        <v>0.97096183379785</v>
      </c>
    </row>
    <row r="970" spans="1:14">
      <c r="A970" s="1" t="s">
        <v>2373</v>
      </c>
      <c r="B970" s="13" t="s">
        <v>2120</v>
      </c>
      <c r="C970" t="s">
        <v>2601</v>
      </c>
      <c r="D970" s="12" t="s">
        <v>2375</v>
      </c>
      <c r="E970" s="13" t="s">
        <v>28</v>
      </c>
      <c r="F970" s="20">
        <v>48.82</v>
      </c>
      <c r="G970" s="20">
        <v>3.5</v>
      </c>
      <c r="H970" t="s">
        <v>29</v>
      </c>
      <c r="I970" t="s">
        <v>30</v>
      </c>
      <c r="J970" s="21" t="s">
        <v>31</v>
      </c>
      <c r="K970" t="s">
        <v>2614</v>
      </c>
      <c r="L970" s="20">
        <v>65.7534246575342</v>
      </c>
      <c r="M970" s="20">
        <v>63.3904109589041</v>
      </c>
      <c r="N970" s="22">
        <v>0.9640625</v>
      </c>
    </row>
    <row r="971" spans="1:14">
      <c r="A971" s="1" t="s">
        <v>2373</v>
      </c>
      <c r="B971" s="13" t="s">
        <v>2120</v>
      </c>
      <c r="C971" t="s">
        <v>2601</v>
      </c>
      <c r="D971" s="12" t="s">
        <v>2375</v>
      </c>
      <c r="E971" s="13" t="s">
        <v>28</v>
      </c>
      <c r="F971" s="20">
        <v>48.82</v>
      </c>
      <c r="G971" s="20">
        <v>3.5</v>
      </c>
      <c r="H971" t="s">
        <v>29</v>
      </c>
      <c r="I971" t="s">
        <v>30</v>
      </c>
      <c r="J971" s="21" t="s">
        <v>31</v>
      </c>
      <c r="K971" t="s">
        <v>2615</v>
      </c>
      <c r="L971" s="20">
        <v>58.0938697318008</v>
      </c>
      <c r="M971" s="20">
        <v>56.7827586206896</v>
      </c>
      <c r="N971" s="22">
        <v>0.977431162407254</v>
      </c>
    </row>
    <row r="972" spans="1:14">
      <c r="A972" s="1" t="s">
        <v>2373</v>
      </c>
      <c r="B972" s="13" t="s">
        <v>2120</v>
      </c>
      <c r="C972" t="s">
        <v>2601</v>
      </c>
      <c r="D972" s="12" t="s">
        <v>2375</v>
      </c>
      <c r="E972" s="13" t="s">
        <v>28</v>
      </c>
      <c r="F972" s="20">
        <v>48.82</v>
      </c>
      <c r="G972" s="20">
        <v>3.5</v>
      </c>
      <c r="H972" t="s">
        <v>29</v>
      </c>
      <c r="I972" t="s">
        <v>30</v>
      </c>
      <c r="J972" s="21" t="s">
        <v>31</v>
      </c>
      <c r="K972" t="s">
        <v>2616</v>
      </c>
      <c r="L972" s="20">
        <v>66.2452700378397</v>
      </c>
      <c r="M972" s="20">
        <v>64.7058823529412</v>
      </c>
      <c r="N972" s="22">
        <v>0.976762300402441</v>
      </c>
    </row>
    <row r="973" spans="1:14">
      <c r="A973" s="1" t="s">
        <v>2373</v>
      </c>
      <c r="B973" s="13" t="s">
        <v>2120</v>
      </c>
      <c r="C973" t="s">
        <v>2601</v>
      </c>
      <c r="D973" s="12" t="s">
        <v>2375</v>
      </c>
      <c r="E973" s="13" t="s">
        <v>28</v>
      </c>
      <c r="F973" s="20">
        <v>48.82</v>
      </c>
      <c r="G973" s="20">
        <v>3.5</v>
      </c>
      <c r="H973" t="s">
        <v>29</v>
      </c>
      <c r="I973" t="s">
        <v>30</v>
      </c>
      <c r="J973" s="21" t="s">
        <v>31</v>
      </c>
      <c r="K973" t="s">
        <v>2617</v>
      </c>
      <c r="L973" s="20">
        <v>52.4045729402872</v>
      </c>
      <c r="M973" s="20">
        <v>51.9591836734694</v>
      </c>
      <c r="N973" s="22">
        <v>0.991500946542865</v>
      </c>
    </row>
    <row r="974" spans="1:14">
      <c r="A974" s="1" t="s">
        <v>2373</v>
      </c>
      <c r="B974" s="13" t="s">
        <v>2120</v>
      </c>
      <c r="C974" t="s">
        <v>2601</v>
      </c>
      <c r="D974" s="12" t="s">
        <v>2375</v>
      </c>
      <c r="E974" s="13" t="s">
        <v>28</v>
      </c>
      <c r="F974" s="20">
        <v>48.82</v>
      </c>
      <c r="G974" s="20">
        <v>3.5</v>
      </c>
      <c r="H974" t="s">
        <v>29</v>
      </c>
      <c r="I974" t="s">
        <v>30</v>
      </c>
      <c r="J974" s="21" t="s">
        <v>31</v>
      </c>
      <c r="K974" t="s">
        <v>2618</v>
      </c>
      <c r="L974" s="20">
        <v>64.9512365029606</v>
      </c>
      <c r="M974" s="20">
        <v>63.9184952978056</v>
      </c>
      <c r="N974" s="22">
        <v>0.984099745274165</v>
      </c>
    </row>
    <row r="975" spans="1:14">
      <c r="A975" s="1" t="s">
        <v>2373</v>
      </c>
      <c r="B975" s="13" t="s">
        <v>2120</v>
      </c>
      <c r="C975" t="s">
        <v>2601</v>
      </c>
      <c r="D975" s="12" t="s">
        <v>2375</v>
      </c>
      <c r="E975" s="13" t="s">
        <v>28</v>
      </c>
      <c r="F975" s="20">
        <v>48.82</v>
      </c>
      <c r="G975" s="20">
        <v>3.5</v>
      </c>
      <c r="H975" t="s">
        <v>29</v>
      </c>
      <c r="I975" t="s">
        <v>30</v>
      </c>
      <c r="J975" s="21" t="s">
        <v>31</v>
      </c>
      <c r="K975" t="s">
        <v>2619</v>
      </c>
      <c r="L975" s="20">
        <v>49.3436073059361</v>
      </c>
      <c r="M975" s="20">
        <v>48.3801369863014</v>
      </c>
      <c r="N975" s="22">
        <v>0.980474262579526</v>
      </c>
    </row>
    <row r="976" spans="1:14">
      <c r="A976" s="1" t="s">
        <v>2373</v>
      </c>
      <c r="B976" s="13" t="s">
        <v>2120</v>
      </c>
      <c r="C976" t="s">
        <v>2601</v>
      </c>
      <c r="D976" s="12" t="s">
        <v>2375</v>
      </c>
      <c r="E976" s="13" t="s">
        <v>28</v>
      </c>
      <c r="F976" s="20">
        <v>48.82</v>
      </c>
      <c r="G976" s="20">
        <v>3.5</v>
      </c>
      <c r="H976" t="s">
        <v>29</v>
      </c>
      <c r="I976" t="s">
        <v>30</v>
      </c>
      <c r="J976" s="21" t="s">
        <v>31</v>
      </c>
      <c r="K976" t="s">
        <v>2620</v>
      </c>
      <c r="L976" s="20">
        <v>69.6820714519829</v>
      </c>
      <c r="M976" s="20">
        <v>65.9793510324483</v>
      </c>
      <c r="N976" s="22">
        <v>0.946862652869238</v>
      </c>
    </row>
    <row r="977" spans="1:14">
      <c r="A977" s="1" t="s">
        <v>2373</v>
      </c>
      <c r="B977" s="13" t="s">
        <v>2120</v>
      </c>
      <c r="C977" t="s">
        <v>2601</v>
      </c>
      <c r="D977" s="12" t="s">
        <v>2375</v>
      </c>
      <c r="E977" s="13" t="s">
        <v>28</v>
      </c>
      <c r="F977" s="20">
        <v>48.82</v>
      </c>
      <c r="G977" s="20">
        <v>3.5</v>
      </c>
      <c r="H977" t="s">
        <v>29</v>
      </c>
      <c r="I977" t="s">
        <v>30</v>
      </c>
      <c r="J977" s="21" t="s">
        <v>31</v>
      </c>
      <c r="K977" t="s">
        <v>2621</v>
      </c>
      <c r="L977" s="20">
        <v>81.3500727802038</v>
      </c>
      <c r="M977" s="20">
        <v>73.2663755458515</v>
      </c>
      <c r="N977" s="22">
        <v>0.900630731380004</v>
      </c>
    </row>
    <row r="978" spans="1:14">
      <c r="A978" s="1" t="s">
        <v>2373</v>
      </c>
      <c r="B978" s="13" t="s">
        <v>2120</v>
      </c>
      <c r="C978" t="s">
        <v>2601</v>
      </c>
      <c r="D978" s="12" t="s">
        <v>2375</v>
      </c>
      <c r="E978" s="13" t="s">
        <v>28</v>
      </c>
      <c r="F978" s="20">
        <v>48.82</v>
      </c>
      <c r="G978" s="20">
        <v>3.5</v>
      </c>
      <c r="H978" t="s">
        <v>29</v>
      </c>
      <c r="I978" t="s">
        <v>30</v>
      </c>
      <c r="J978" s="21" t="s">
        <v>31</v>
      </c>
      <c r="K978" t="s">
        <v>2622</v>
      </c>
      <c r="L978" s="20">
        <v>66.3835810332626</v>
      </c>
      <c r="M978" s="20">
        <v>63.4012738853504</v>
      </c>
      <c r="N978" s="22">
        <v>0.955074626865672</v>
      </c>
    </row>
    <row r="979" spans="1:14">
      <c r="A979" s="1" t="s">
        <v>2373</v>
      </c>
      <c r="B979" s="13" t="s">
        <v>2120</v>
      </c>
      <c r="C979" t="s">
        <v>2601</v>
      </c>
      <c r="D979" s="12" t="s">
        <v>2375</v>
      </c>
      <c r="E979" s="13" t="s">
        <v>28</v>
      </c>
      <c r="F979" s="20">
        <v>48.82</v>
      </c>
      <c r="G979" s="20">
        <v>3.5</v>
      </c>
      <c r="H979" t="s">
        <v>29</v>
      </c>
      <c r="I979" t="s">
        <v>30</v>
      </c>
      <c r="J979" s="21" t="s">
        <v>31</v>
      </c>
      <c r="K979" t="s">
        <v>2623</v>
      </c>
      <c r="L979" s="20">
        <v>72.9719065656566</v>
      </c>
      <c r="M979" s="20">
        <v>63.7386363636364</v>
      </c>
      <c r="N979" s="22">
        <v>0.873468151833027</v>
      </c>
    </row>
    <row r="980" spans="1:14">
      <c r="A980" s="1" t="s">
        <v>2373</v>
      </c>
      <c r="B980" s="13" t="s">
        <v>2120</v>
      </c>
      <c r="C980" t="s">
        <v>2601</v>
      </c>
      <c r="D980" s="12" t="s">
        <v>2375</v>
      </c>
      <c r="E980" s="13" t="s">
        <v>28</v>
      </c>
      <c r="F980" s="20">
        <v>48.82</v>
      </c>
      <c r="G980" s="20">
        <v>3.5</v>
      </c>
      <c r="H980" t="s">
        <v>29</v>
      </c>
      <c r="I980" t="s">
        <v>30</v>
      </c>
      <c r="J980" s="21" t="s">
        <v>31</v>
      </c>
      <c r="K980" t="s">
        <v>2624</v>
      </c>
      <c r="L980" s="20">
        <v>74.022633744856</v>
      </c>
      <c r="M980" s="20">
        <v>70.2888888888889</v>
      </c>
      <c r="N980" s="22">
        <v>0.949559416261293</v>
      </c>
    </row>
    <row r="981" spans="1:14">
      <c r="A981" s="1" t="s">
        <v>2373</v>
      </c>
      <c r="B981" s="13" t="s">
        <v>2120</v>
      </c>
      <c r="C981" t="s">
        <v>2601</v>
      </c>
      <c r="D981" s="12" t="s">
        <v>2375</v>
      </c>
      <c r="E981" s="13" t="s">
        <v>28</v>
      </c>
      <c r="F981" s="20">
        <v>48.82</v>
      </c>
      <c r="G981" s="20">
        <v>3.5</v>
      </c>
      <c r="H981" t="s">
        <v>29</v>
      </c>
      <c r="I981" t="s">
        <v>30</v>
      </c>
      <c r="J981" s="21" t="s">
        <v>31</v>
      </c>
      <c r="K981" t="s">
        <v>2625</v>
      </c>
      <c r="L981" s="20">
        <v>68.6379928315412</v>
      </c>
      <c r="M981" s="20">
        <v>57.6209677419355</v>
      </c>
      <c r="N981" s="22">
        <v>0.839490861618799</v>
      </c>
    </row>
    <row r="982" spans="1:14">
      <c r="A982" s="1" t="s">
        <v>2373</v>
      </c>
      <c r="B982" s="13" t="s">
        <v>2120</v>
      </c>
      <c r="C982" t="s">
        <v>2601</v>
      </c>
      <c r="D982" s="12" t="s">
        <v>2375</v>
      </c>
      <c r="E982" s="13" t="s">
        <v>28</v>
      </c>
      <c r="F982" s="20">
        <v>48.82</v>
      </c>
      <c r="G982" s="20">
        <v>3.5</v>
      </c>
      <c r="H982" t="s">
        <v>29</v>
      </c>
      <c r="I982" t="s">
        <v>30</v>
      </c>
      <c r="J982" s="21" t="s">
        <v>31</v>
      </c>
      <c r="K982" t="s">
        <v>2626</v>
      </c>
      <c r="L982" s="20">
        <v>80.3149606299213</v>
      </c>
      <c r="M982" s="20">
        <v>71.9055118110237</v>
      </c>
      <c r="N982" s="22">
        <v>0.895294117647059</v>
      </c>
    </row>
    <row r="983" spans="1:14">
      <c r="A983" s="1" t="s">
        <v>2373</v>
      </c>
      <c r="B983" s="13" t="s">
        <v>2120</v>
      </c>
      <c r="C983" t="s">
        <v>2601</v>
      </c>
      <c r="D983" s="12" t="s">
        <v>2375</v>
      </c>
      <c r="E983" s="13" t="s">
        <v>28</v>
      </c>
      <c r="F983" s="20">
        <v>48.82</v>
      </c>
      <c r="G983" s="20">
        <v>3.5</v>
      </c>
      <c r="H983" t="s">
        <v>29</v>
      </c>
      <c r="I983" t="s">
        <v>30</v>
      </c>
      <c r="J983" s="21" t="s">
        <v>31</v>
      </c>
      <c r="K983" t="s">
        <v>2627</v>
      </c>
      <c r="L983" s="20">
        <v>68.8260340632603</v>
      </c>
      <c r="M983" s="20">
        <v>62.2408759124087</v>
      </c>
      <c r="N983" s="22">
        <v>0.904321696862572</v>
      </c>
    </row>
    <row r="984" spans="1:14">
      <c r="A984" s="1" t="s">
        <v>2373</v>
      </c>
      <c r="B984" s="13" t="s">
        <v>2120</v>
      </c>
      <c r="C984" t="s">
        <v>2601</v>
      </c>
      <c r="D984" s="12" t="s">
        <v>2375</v>
      </c>
      <c r="E984" s="13" t="s">
        <v>28</v>
      </c>
      <c r="F984" s="20">
        <v>48.82</v>
      </c>
      <c r="G984" s="20">
        <v>3.5</v>
      </c>
      <c r="H984" t="s">
        <v>29</v>
      </c>
      <c r="I984" t="s">
        <v>30</v>
      </c>
      <c r="J984" s="21" t="s">
        <v>31</v>
      </c>
      <c r="K984" t="s">
        <v>2628</v>
      </c>
      <c r="L984" s="20">
        <v>67.9951690821256</v>
      </c>
      <c r="M984" s="20">
        <v>61.6</v>
      </c>
      <c r="N984" s="22">
        <v>0.905946714031972</v>
      </c>
    </row>
    <row r="985" spans="1:14">
      <c r="A985" s="1" t="s">
        <v>2373</v>
      </c>
      <c r="B985" s="13" t="s">
        <v>2120</v>
      </c>
      <c r="C985" t="s">
        <v>2601</v>
      </c>
      <c r="D985" s="12" t="s">
        <v>2375</v>
      </c>
      <c r="E985" s="13" t="s">
        <v>28</v>
      </c>
      <c r="F985" s="20">
        <v>48.82</v>
      </c>
      <c r="G985" s="20">
        <v>3.5</v>
      </c>
      <c r="H985" t="s">
        <v>29</v>
      </c>
      <c r="I985" t="s">
        <v>30</v>
      </c>
      <c r="J985" s="21" t="s">
        <v>31</v>
      </c>
      <c r="K985" t="s">
        <v>2629</v>
      </c>
      <c r="L985" s="20">
        <v>51.9230769230769</v>
      </c>
      <c r="M985" s="20">
        <v>48.1538461538461</v>
      </c>
      <c r="N985" s="22">
        <v>0.927407407407407</v>
      </c>
    </row>
    <row r="986" spans="1:14">
      <c r="A986" s="1" t="s">
        <v>2373</v>
      </c>
      <c r="B986" s="13" t="s">
        <v>2120</v>
      </c>
      <c r="C986" t="s">
        <v>2601</v>
      </c>
      <c r="D986" s="12" t="s">
        <v>2375</v>
      </c>
      <c r="E986" s="13" t="s">
        <v>28</v>
      </c>
      <c r="F986" s="20">
        <v>48.82</v>
      </c>
      <c r="G986" s="20">
        <v>3.5</v>
      </c>
      <c r="H986" t="s">
        <v>29</v>
      </c>
      <c r="I986" t="s">
        <v>30</v>
      </c>
      <c r="J986" s="21" t="s">
        <v>31</v>
      </c>
      <c r="K986" t="s">
        <v>2630</v>
      </c>
      <c r="L986" s="20">
        <v>56.2675808720113</v>
      </c>
      <c r="M986" s="20">
        <v>55.0126582278481</v>
      </c>
      <c r="N986" s="22">
        <v>0.977697234807061</v>
      </c>
    </row>
    <row r="987" spans="1:14">
      <c r="A987" s="1" t="s">
        <v>2373</v>
      </c>
      <c r="B987" s="13" t="s">
        <v>2120</v>
      </c>
      <c r="C987" t="s">
        <v>2601</v>
      </c>
      <c r="D987" s="12" t="s">
        <v>2375</v>
      </c>
      <c r="E987" s="13" t="s">
        <v>28</v>
      </c>
      <c r="F987" s="20">
        <v>48.82</v>
      </c>
      <c r="G987" s="20">
        <v>3.5</v>
      </c>
      <c r="H987" t="s">
        <v>29</v>
      </c>
      <c r="I987" t="s">
        <v>30</v>
      </c>
      <c r="J987" s="21" t="s">
        <v>31</v>
      </c>
      <c r="K987" t="s">
        <v>2631</v>
      </c>
      <c r="L987" s="20">
        <v>71.6353677621283</v>
      </c>
      <c r="M987" s="20">
        <v>69.612676056338</v>
      </c>
      <c r="N987" s="22">
        <v>0.971764063353359</v>
      </c>
    </row>
    <row r="988" spans="1:14">
      <c r="A988" s="1" t="s">
        <v>2373</v>
      </c>
      <c r="B988" s="13" t="s">
        <v>2120</v>
      </c>
      <c r="C988" t="s">
        <v>2601</v>
      </c>
      <c r="D988" s="12" t="s">
        <v>2375</v>
      </c>
      <c r="E988" s="13" t="s">
        <v>28</v>
      </c>
      <c r="F988" s="20">
        <v>48.82</v>
      </c>
      <c r="G988" s="20">
        <v>3.5</v>
      </c>
      <c r="H988" t="s">
        <v>29</v>
      </c>
      <c r="I988" t="s">
        <v>30</v>
      </c>
      <c r="J988" s="21" t="s">
        <v>31</v>
      </c>
      <c r="K988" t="s">
        <v>2632</v>
      </c>
      <c r="L988" s="20">
        <v>74.6355397951143</v>
      </c>
      <c r="M988" s="20">
        <v>69.9787234042554</v>
      </c>
      <c r="N988" s="22">
        <v>0.937605912630329</v>
      </c>
    </row>
    <row r="989" spans="1:14">
      <c r="A989" s="1" t="s">
        <v>2373</v>
      </c>
      <c r="B989" s="13" t="s">
        <v>2120</v>
      </c>
      <c r="C989" t="s">
        <v>2601</v>
      </c>
      <c r="D989" s="12" t="s">
        <v>2375</v>
      </c>
      <c r="E989" s="13" t="s">
        <v>28</v>
      </c>
      <c r="F989" s="20">
        <v>48.82</v>
      </c>
      <c r="G989" s="20">
        <v>3.5</v>
      </c>
      <c r="H989" t="s">
        <v>29</v>
      </c>
      <c r="I989" t="s">
        <v>30</v>
      </c>
      <c r="J989" s="21" t="s">
        <v>31</v>
      </c>
      <c r="K989" t="s">
        <v>2633</v>
      </c>
      <c r="L989" s="20">
        <v>62.322695035461</v>
      </c>
      <c r="M989" s="20">
        <v>61.7163120567376</v>
      </c>
      <c r="N989" s="22">
        <v>0.99027027027027</v>
      </c>
    </row>
    <row r="990" spans="1:14">
      <c r="A990" s="1" t="s">
        <v>2373</v>
      </c>
      <c r="B990" s="13" t="s">
        <v>2120</v>
      </c>
      <c r="C990" t="s">
        <v>2601</v>
      </c>
      <c r="D990" s="12" t="s">
        <v>2375</v>
      </c>
      <c r="E990" s="13" t="s">
        <v>28</v>
      </c>
      <c r="F990" s="20">
        <v>48.82</v>
      </c>
      <c r="G990" s="20">
        <v>3.5</v>
      </c>
      <c r="H990" t="s">
        <v>29</v>
      </c>
      <c r="I990" t="s">
        <v>30</v>
      </c>
      <c r="J990" s="21" t="s">
        <v>31</v>
      </c>
      <c r="K990" t="s">
        <v>2634</v>
      </c>
      <c r="L990" s="20">
        <v>80.46875</v>
      </c>
      <c r="M990" s="20">
        <v>68.8571428571429</v>
      </c>
      <c r="N990" s="22">
        <v>0.855700416088766</v>
      </c>
    </row>
    <row r="991" spans="1:14">
      <c r="A991" s="1" t="s">
        <v>2373</v>
      </c>
      <c r="B991" s="13" t="s">
        <v>2120</v>
      </c>
      <c r="C991" t="s">
        <v>2601</v>
      </c>
      <c r="D991" s="12" t="s">
        <v>2375</v>
      </c>
      <c r="E991" s="13" t="s">
        <v>28</v>
      </c>
      <c r="F991" s="20">
        <v>48.82</v>
      </c>
      <c r="G991" s="20">
        <v>3.5</v>
      </c>
      <c r="H991" t="s">
        <v>29</v>
      </c>
      <c r="I991" t="s">
        <v>30</v>
      </c>
      <c r="J991" s="21" t="s">
        <v>31</v>
      </c>
      <c r="K991" t="s">
        <v>2635</v>
      </c>
      <c r="L991" s="20">
        <v>59.3253968253968</v>
      </c>
      <c r="M991" s="20">
        <v>56.2285714285714</v>
      </c>
      <c r="N991" s="22">
        <v>0.947799331103679</v>
      </c>
    </row>
    <row r="992" spans="1:14">
      <c r="A992" s="1" t="s">
        <v>2373</v>
      </c>
      <c r="B992" s="13" t="s">
        <v>2120</v>
      </c>
      <c r="C992" t="s">
        <v>2601</v>
      </c>
      <c r="D992" s="12" t="s">
        <v>2375</v>
      </c>
      <c r="E992" s="13" t="s">
        <v>28</v>
      </c>
      <c r="F992" s="20">
        <v>48.82</v>
      </c>
      <c r="G992" s="20">
        <v>3.5</v>
      </c>
      <c r="H992" t="s">
        <v>29</v>
      </c>
      <c r="I992" t="s">
        <v>30</v>
      </c>
      <c r="J992" s="21" t="s">
        <v>31</v>
      </c>
      <c r="K992" t="s">
        <v>2636</v>
      </c>
      <c r="L992" s="20">
        <v>44.5871385083714</v>
      </c>
      <c r="M992" s="20">
        <v>41.5616438356165</v>
      </c>
      <c r="N992" s="22">
        <v>0.93214422871773</v>
      </c>
    </row>
    <row r="993" spans="1:12">
      <c r="A993" s="1" t="s">
        <v>2373</v>
      </c>
      <c r="B993" s="13" t="s">
        <v>2120</v>
      </c>
      <c r="C993" t="s">
        <v>2601</v>
      </c>
      <c r="D993" s="12" t="s">
        <v>2375</v>
      </c>
      <c r="E993" s="13" t="s">
        <v>28</v>
      </c>
      <c r="F993" s="20">
        <v>48.82</v>
      </c>
      <c r="G993" s="20">
        <v>3.5</v>
      </c>
      <c r="H993" t="s">
        <v>29</v>
      </c>
      <c r="I993" t="s">
        <v>30</v>
      </c>
      <c r="J993" s="21" t="s">
        <v>31</v>
      </c>
      <c r="K993" t="s">
        <v>2637</v>
      </c>
      <c r="L993" s="20">
        <v>82.5223713646532</v>
      </c>
    </row>
    <row r="994" spans="1:12">
      <c r="A994" s="1" t="s">
        <v>2373</v>
      </c>
      <c r="B994" s="13" t="s">
        <v>2120</v>
      </c>
      <c r="C994" t="s">
        <v>2601</v>
      </c>
      <c r="D994" s="12" t="s">
        <v>2375</v>
      </c>
      <c r="E994" s="13" t="s">
        <v>28</v>
      </c>
      <c r="F994" s="20">
        <v>48.82</v>
      </c>
      <c r="G994" s="20">
        <v>3.5</v>
      </c>
      <c r="H994" t="s">
        <v>29</v>
      </c>
      <c r="I994" t="s">
        <v>30</v>
      </c>
      <c r="J994" s="21" t="s">
        <v>31</v>
      </c>
      <c r="K994" t="s">
        <v>2638</v>
      </c>
      <c r="L994" s="20">
        <v>74.537037037037</v>
      </c>
    </row>
    <row r="995" spans="1:12">
      <c r="A995" s="1" t="s">
        <v>2373</v>
      </c>
      <c r="B995" s="13" t="s">
        <v>2120</v>
      </c>
      <c r="C995" t="s">
        <v>2601</v>
      </c>
      <c r="D995" s="12" t="s">
        <v>2375</v>
      </c>
      <c r="E995" s="13" t="s">
        <v>28</v>
      </c>
      <c r="F995" s="20">
        <v>48.82</v>
      </c>
      <c r="G995" s="20">
        <v>3.5</v>
      </c>
      <c r="H995" t="s">
        <v>29</v>
      </c>
      <c r="I995" t="s">
        <v>30</v>
      </c>
      <c r="J995" s="21" t="s">
        <v>31</v>
      </c>
      <c r="K995" t="s">
        <v>2639</v>
      </c>
      <c r="L995" s="20">
        <v>67.6238738738739</v>
      </c>
    </row>
    <row r="996" spans="1:12">
      <c r="A996" s="1" t="s">
        <v>2373</v>
      </c>
      <c r="B996" s="13" t="s">
        <v>2120</v>
      </c>
      <c r="C996" t="s">
        <v>2601</v>
      </c>
      <c r="D996" s="12" t="s">
        <v>2375</v>
      </c>
      <c r="E996" s="13" t="s">
        <v>28</v>
      </c>
      <c r="F996" s="20">
        <v>48.82</v>
      </c>
      <c r="G996" s="20">
        <v>3.5</v>
      </c>
      <c r="H996" t="s">
        <v>29</v>
      </c>
      <c r="I996" t="s">
        <v>30</v>
      </c>
      <c r="J996" s="21" t="s">
        <v>31</v>
      </c>
      <c r="K996" t="s">
        <v>2640</v>
      </c>
      <c r="L996" s="20">
        <v>73.083548664944</v>
      </c>
    </row>
    <row r="997" spans="1:12">
      <c r="A997" s="1" t="s">
        <v>2373</v>
      </c>
      <c r="B997" s="13" t="s">
        <v>2120</v>
      </c>
      <c r="C997" t="s">
        <v>2601</v>
      </c>
      <c r="D997" s="12" t="s">
        <v>2375</v>
      </c>
      <c r="E997" s="13" t="s">
        <v>28</v>
      </c>
      <c r="F997" s="20">
        <v>48.82</v>
      </c>
      <c r="G997" s="20">
        <v>3.5</v>
      </c>
      <c r="H997" t="s">
        <v>29</v>
      </c>
      <c r="I997" t="s">
        <v>30</v>
      </c>
      <c r="J997" s="21" t="s">
        <v>31</v>
      </c>
      <c r="K997" t="s">
        <v>2641</v>
      </c>
      <c r="L997" s="20">
        <v>72.3800505050505</v>
      </c>
    </row>
    <row r="998" spans="1:12">
      <c r="A998" s="1" t="s">
        <v>2373</v>
      </c>
      <c r="B998" s="13" t="s">
        <v>2120</v>
      </c>
      <c r="C998" t="s">
        <v>2601</v>
      </c>
      <c r="D998" s="12" t="s">
        <v>2375</v>
      </c>
      <c r="E998" s="13" t="s">
        <v>28</v>
      </c>
      <c r="F998" s="20">
        <v>48.82</v>
      </c>
      <c r="G998" s="20">
        <v>3.5</v>
      </c>
      <c r="H998" t="s">
        <v>29</v>
      </c>
      <c r="I998" t="s">
        <v>30</v>
      </c>
      <c r="J998" s="21" t="s">
        <v>31</v>
      </c>
      <c r="K998" t="s">
        <v>2642</v>
      </c>
      <c r="L998" s="20">
        <v>60.9733700642792</v>
      </c>
    </row>
    <row r="999" spans="1:14">
      <c r="A999" s="1" t="s">
        <v>2373</v>
      </c>
      <c r="B999" s="13" t="s">
        <v>2120</v>
      </c>
      <c r="C999" t="s">
        <v>2601</v>
      </c>
      <c r="D999" s="12" t="s">
        <v>2375</v>
      </c>
      <c r="E999" s="13" t="s">
        <v>28</v>
      </c>
      <c r="F999" s="20">
        <v>48.97</v>
      </c>
      <c r="G999" s="20">
        <v>3.52</v>
      </c>
      <c r="H999" t="s">
        <v>29</v>
      </c>
      <c r="I999" t="s">
        <v>30</v>
      </c>
      <c r="J999" s="21" t="s">
        <v>31</v>
      </c>
      <c r="K999" t="s">
        <v>2643</v>
      </c>
      <c r="L999" s="20">
        <v>65.2777777777778</v>
      </c>
      <c r="M999" s="20">
        <v>59.7430894308943</v>
      </c>
      <c r="N999" s="22">
        <v>0.915213284898806</v>
      </c>
    </row>
    <row r="1000" spans="1:14">
      <c r="A1000" s="1" t="s">
        <v>2373</v>
      </c>
      <c r="B1000" s="13" t="s">
        <v>2120</v>
      </c>
      <c r="C1000" t="s">
        <v>2601</v>
      </c>
      <c r="D1000" s="12" t="s">
        <v>2375</v>
      </c>
      <c r="E1000" s="13" t="s">
        <v>28</v>
      </c>
      <c r="F1000" s="20">
        <v>48.97</v>
      </c>
      <c r="G1000" s="20">
        <v>3.52</v>
      </c>
      <c r="H1000" t="s">
        <v>29</v>
      </c>
      <c r="I1000" t="s">
        <v>30</v>
      </c>
      <c r="J1000" s="21" t="s">
        <v>31</v>
      </c>
      <c r="K1000" t="s">
        <v>2644</v>
      </c>
      <c r="L1000" s="20">
        <v>65.2777777777778</v>
      </c>
      <c r="M1000" s="20">
        <v>62.4431965442765</v>
      </c>
      <c r="N1000" s="22">
        <v>0.95657662791232</v>
      </c>
    </row>
    <row r="1001" spans="1:14">
      <c r="A1001" s="1" t="s">
        <v>2373</v>
      </c>
      <c r="B1001" s="13" t="s">
        <v>2120</v>
      </c>
      <c r="C1001" t="s">
        <v>2601</v>
      </c>
      <c r="D1001" s="12" t="s">
        <v>2375</v>
      </c>
      <c r="E1001" s="13" t="s">
        <v>28</v>
      </c>
      <c r="F1001" s="20">
        <v>48.97</v>
      </c>
      <c r="G1001" s="20">
        <v>3.52</v>
      </c>
      <c r="H1001" t="s">
        <v>29</v>
      </c>
      <c r="I1001" t="s">
        <v>30</v>
      </c>
      <c r="J1001" s="21" t="s">
        <v>31</v>
      </c>
      <c r="K1001" t="s">
        <v>2645</v>
      </c>
      <c r="L1001" s="20">
        <v>65.2777777777778</v>
      </c>
      <c r="M1001" s="20">
        <v>65.1622393601828</v>
      </c>
      <c r="N1001" s="22">
        <v>0.998230049773013</v>
      </c>
    </row>
    <row r="1002" spans="1:15">
      <c r="A1002" s="1" t="s">
        <v>2373</v>
      </c>
      <c r="B1002" s="13" t="s">
        <v>2120</v>
      </c>
      <c r="C1002" t="s">
        <v>2601</v>
      </c>
      <c r="D1002" s="12" t="s">
        <v>2375</v>
      </c>
      <c r="E1002" s="13" t="s">
        <v>28</v>
      </c>
      <c r="F1002" s="20">
        <v>48.97</v>
      </c>
      <c r="G1002" s="20">
        <v>3.52</v>
      </c>
      <c r="H1002" t="s">
        <v>29</v>
      </c>
      <c r="I1002" t="s">
        <v>30</v>
      </c>
      <c r="J1002" s="21" t="s">
        <v>31</v>
      </c>
      <c r="K1002" t="s">
        <v>2646</v>
      </c>
      <c r="L1002" s="20">
        <v>53.4595717481623</v>
      </c>
      <c r="M1002" s="20">
        <v>53.7272291466922</v>
      </c>
      <c r="N1002" s="22">
        <v>1.0050067254521</v>
      </c>
      <c r="O1002" s="23">
        <v>8.03293748555023e-11</v>
      </c>
    </row>
    <row r="1003" spans="1:14">
      <c r="A1003" s="1" t="s">
        <v>2373</v>
      </c>
      <c r="B1003" s="13" t="s">
        <v>2120</v>
      </c>
      <c r="C1003" t="s">
        <v>2601</v>
      </c>
      <c r="D1003" s="12" t="s">
        <v>2375</v>
      </c>
      <c r="E1003" s="13" t="s">
        <v>28</v>
      </c>
      <c r="F1003" s="20">
        <v>48.97</v>
      </c>
      <c r="G1003" s="20">
        <v>3.52</v>
      </c>
      <c r="H1003" t="s">
        <v>29</v>
      </c>
      <c r="I1003" t="s">
        <v>30</v>
      </c>
      <c r="J1003" s="21" t="s">
        <v>31</v>
      </c>
      <c r="K1003" t="s">
        <v>2647</v>
      </c>
      <c r="L1003" s="20">
        <v>56.1229160643731</v>
      </c>
      <c r="M1003" s="20">
        <v>55.8829141370338</v>
      </c>
      <c r="N1003" s="22">
        <v>0.995723637612414</v>
      </c>
    </row>
    <row r="1004" spans="1:14">
      <c r="A1004" s="1" t="s">
        <v>2373</v>
      </c>
      <c r="B1004" s="13" t="s">
        <v>2120</v>
      </c>
      <c r="C1004" t="s">
        <v>2601</v>
      </c>
      <c r="D1004" s="12" t="s">
        <v>2375</v>
      </c>
      <c r="E1004" s="13" t="s">
        <v>28</v>
      </c>
      <c r="F1004" s="20">
        <v>48.97</v>
      </c>
      <c r="G1004" s="20">
        <v>3.52</v>
      </c>
      <c r="H1004" t="s">
        <v>29</v>
      </c>
      <c r="I1004" t="s">
        <v>30</v>
      </c>
      <c r="J1004" s="21" t="s">
        <v>31</v>
      </c>
      <c r="K1004" t="s">
        <v>2648</v>
      </c>
      <c r="L1004" s="20">
        <v>55.205437133148</v>
      </c>
      <c r="M1004" s="20">
        <v>54.9796107506951</v>
      </c>
      <c r="N1004" s="22">
        <v>0.995909345271404</v>
      </c>
    </row>
    <row r="1005" spans="1:14">
      <c r="A1005" s="1" t="s">
        <v>2373</v>
      </c>
      <c r="B1005" s="13" t="s">
        <v>2120</v>
      </c>
      <c r="C1005" t="s">
        <v>2601</v>
      </c>
      <c r="D1005" s="12" t="s">
        <v>2375</v>
      </c>
      <c r="E1005" s="13" t="s">
        <v>28</v>
      </c>
      <c r="F1005" s="20">
        <v>48.97</v>
      </c>
      <c r="G1005" s="20">
        <v>3.52</v>
      </c>
      <c r="H1005" t="s">
        <v>29</v>
      </c>
      <c r="I1005" t="s">
        <v>30</v>
      </c>
      <c r="J1005" s="21" t="s">
        <v>31</v>
      </c>
      <c r="K1005" t="s">
        <v>2649</v>
      </c>
      <c r="L1005" s="20">
        <v>54.7558922558923</v>
      </c>
      <c r="M1005" s="20">
        <v>54.4211076280042</v>
      </c>
      <c r="N1005" s="22">
        <v>0.993885870285457</v>
      </c>
    </row>
    <row r="1006" spans="1:14">
      <c r="A1006" s="1" t="s">
        <v>2373</v>
      </c>
      <c r="B1006" s="13" t="s">
        <v>2120</v>
      </c>
      <c r="C1006" t="s">
        <v>2601</v>
      </c>
      <c r="D1006" s="12" t="s">
        <v>2375</v>
      </c>
      <c r="E1006" s="13" t="s">
        <v>28</v>
      </c>
      <c r="F1006" s="20">
        <v>48.97</v>
      </c>
      <c r="G1006" s="20">
        <v>3.52</v>
      </c>
      <c r="H1006" t="s">
        <v>29</v>
      </c>
      <c r="I1006" t="s">
        <v>30</v>
      </c>
      <c r="J1006" s="21" t="s">
        <v>31</v>
      </c>
      <c r="K1006" t="s">
        <v>2650</v>
      </c>
      <c r="L1006" s="20">
        <v>64.0821775864817</v>
      </c>
      <c r="M1006" s="20">
        <v>63.2424677187948</v>
      </c>
      <c r="N1006" s="22">
        <v>0.986896358717622</v>
      </c>
    </row>
    <row r="1007" spans="1:14">
      <c r="A1007" s="1" t="s">
        <v>2373</v>
      </c>
      <c r="B1007" s="13" t="s">
        <v>2120</v>
      </c>
      <c r="C1007" t="s">
        <v>2601</v>
      </c>
      <c r="D1007" s="12" t="s">
        <v>2375</v>
      </c>
      <c r="E1007" s="13" t="s">
        <v>28</v>
      </c>
      <c r="F1007" s="20">
        <v>48.97</v>
      </c>
      <c r="G1007" s="20">
        <v>3.52</v>
      </c>
      <c r="H1007" t="s">
        <v>29</v>
      </c>
      <c r="I1007" t="s">
        <v>30</v>
      </c>
      <c r="J1007" s="21" t="s">
        <v>31</v>
      </c>
      <c r="K1007" t="s">
        <v>2651</v>
      </c>
      <c r="L1007" s="20">
        <v>61.4882966723068</v>
      </c>
      <c r="M1007" s="20">
        <v>60.8934010152284</v>
      </c>
      <c r="N1007" s="22">
        <v>0.990325058762828</v>
      </c>
    </row>
    <row r="1008" spans="1:14">
      <c r="A1008" s="1" t="s">
        <v>2373</v>
      </c>
      <c r="B1008" s="13" t="s">
        <v>2120</v>
      </c>
      <c r="C1008" t="s">
        <v>2601</v>
      </c>
      <c r="D1008" s="12" t="s">
        <v>2375</v>
      </c>
      <c r="E1008" s="13" t="s">
        <v>28</v>
      </c>
      <c r="F1008" s="20">
        <v>48.97</v>
      </c>
      <c r="G1008" s="20">
        <v>3.52</v>
      </c>
      <c r="H1008" t="s">
        <v>29</v>
      </c>
      <c r="I1008" t="s">
        <v>30</v>
      </c>
      <c r="J1008" s="21" t="s">
        <v>31</v>
      </c>
      <c r="K1008" t="s">
        <v>2652</v>
      </c>
      <c r="L1008" s="20">
        <v>52.7741796200345</v>
      </c>
      <c r="M1008" s="20">
        <v>53.1654792746113</v>
      </c>
      <c r="N1008" s="22">
        <v>1.00741460421354</v>
      </c>
    </row>
    <row r="1009" spans="1:14">
      <c r="A1009" s="1" t="s">
        <v>2373</v>
      </c>
      <c r="B1009" s="13" t="s">
        <v>2120</v>
      </c>
      <c r="C1009" t="s">
        <v>2601</v>
      </c>
      <c r="D1009" s="12" t="s">
        <v>2375</v>
      </c>
      <c r="E1009" s="13" t="s">
        <v>28</v>
      </c>
      <c r="F1009" s="20">
        <v>48.97</v>
      </c>
      <c r="G1009" s="20">
        <v>3.52</v>
      </c>
      <c r="H1009" t="s">
        <v>29</v>
      </c>
      <c r="I1009" t="s">
        <v>30</v>
      </c>
      <c r="J1009" s="21" t="s">
        <v>31</v>
      </c>
      <c r="K1009" t="s">
        <v>2653</v>
      </c>
      <c r="L1009" s="20">
        <v>52.5034740316137</v>
      </c>
      <c r="M1009" s="20">
        <v>52.7227722772276</v>
      </c>
      <c r="N1009" s="22">
        <v>1.00417683305074</v>
      </c>
    </row>
    <row r="1010" spans="1:14">
      <c r="A1010" s="1" t="s">
        <v>2373</v>
      </c>
      <c r="B1010" s="13" t="s">
        <v>2120</v>
      </c>
      <c r="C1010" t="s">
        <v>2601</v>
      </c>
      <c r="D1010" s="12" t="s">
        <v>2375</v>
      </c>
      <c r="E1010" s="13" t="s">
        <v>28</v>
      </c>
      <c r="F1010" s="20">
        <v>48.97</v>
      </c>
      <c r="G1010" s="20">
        <v>3.52</v>
      </c>
      <c r="H1010" t="s">
        <v>29</v>
      </c>
      <c r="I1010" t="s">
        <v>30</v>
      </c>
      <c r="J1010" s="21" t="s">
        <v>31</v>
      </c>
      <c r="K1010" t="s">
        <v>2654</v>
      </c>
      <c r="L1010" s="20">
        <v>53.3420138888889</v>
      </c>
      <c r="M1010" s="20">
        <v>53.2734375</v>
      </c>
      <c r="N1010" s="22">
        <v>0.998714401952807</v>
      </c>
    </row>
    <row r="1011" spans="1:14">
      <c r="A1011" s="1" t="s">
        <v>2373</v>
      </c>
      <c r="B1011" s="13" t="s">
        <v>2120</v>
      </c>
      <c r="C1011" t="s">
        <v>2601</v>
      </c>
      <c r="D1011" s="12" t="s">
        <v>2375</v>
      </c>
      <c r="E1011" s="13" t="s">
        <v>28</v>
      </c>
      <c r="F1011" s="20">
        <v>48.97</v>
      </c>
      <c r="G1011" s="20">
        <v>3.52</v>
      </c>
      <c r="H1011" t="s">
        <v>29</v>
      </c>
      <c r="I1011" t="s">
        <v>30</v>
      </c>
      <c r="J1011" s="21" t="s">
        <v>31</v>
      </c>
      <c r="K1011" t="s">
        <v>2655</v>
      </c>
      <c r="L1011" s="20">
        <v>53.0510804244981</v>
      </c>
      <c r="M1011" s="20">
        <v>53.4666283084002</v>
      </c>
      <c r="N1011" s="22">
        <v>1.00783297683246</v>
      </c>
    </row>
    <row r="1012" spans="1:15">
      <c r="A1012" s="1" t="s">
        <v>2373</v>
      </c>
      <c r="B1012" s="13" t="s">
        <v>2120</v>
      </c>
      <c r="C1012" t="s">
        <v>2601</v>
      </c>
      <c r="D1012" s="12" t="s">
        <v>2375</v>
      </c>
      <c r="E1012" s="13" t="s">
        <v>28</v>
      </c>
      <c r="F1012" s="20">
        <v>48.82</v>
      </c>
      <c r="G1012" s="20">
        <v>3.5</v>
      </c>
      <c r="H1012" t="s">
        <v>29</v>
      </c>
      <c r="I1012" t="s">
        <v>30</v>
      </c>
      <c r="J1012" s="21" t="s">
        <v>31</v>
      </c>
      <c r="K1012" t="s">
        <v>2656</v>
      </c>
      <c r="L1012" s="20">
        <v>51.0462123755175</v>
      </c>
      <c r="M1012" s="20">
        <v>51</v>
      </c>
      <c r="N1012" s="22">
        <v>0.999094695309075</v>
      </c>
      <c r="O1012" s="23">
        <v>2.26018111431005e-10</v>
      </c>
    </row>
    <row r="1013" spans="1:14">
      <c r="A1013" s="1" t="s">
        <v>2373</v>
      </c>
      <c r="B1013" s="13" t="s">
        <v>2120</v>
      </c>
      <c r="C1013" t="s">
        <v>2601</v>
      </c>
      <c r="D1013" s="12" t="s">
        <v>2375</v>
      </c>
      <c r="E1013" s="13" t="s">
        <v>28</v>
      </c>
      <c r="F1013" s="20">
        <v>48.82</v>
      </c>
      <c r="G1013" s="20">
        <v>3.5</v>
      </c>
      <c r="H1013" t="s">
        <v>29</v>
      </c>
      <c r="I1013" t="s">
        <v>30</v>
      </c>
      <c r="J1013" s="21" t="s">
        <v>31</v>
      </c>
      <c r="K1013" t="s">
        <v>2657</v>
      </c>
      <c r="L1013" s="20">
        <v>56.3867334842117</v>
      </c>
      <c r="M1013" s="20">
        <v>56.35305528613</v>
      </c>
      <c r="N1013" s="22">
        <v>0.999402728336957</v>
      </c>
    </row>
    <row r="1014" spans="1:14">
      <c r="A1014" s="1" t="s">
        <v>2373</v>
      </c>
      <c r="B1014" s="13" t="s">
        <v>2120</v>
      </c>
      <c r="C1014" t="s">
        <v>2601</v>
      </c>
      <c r="D1014" s="12" t="s">
        <v>2375</v>
      </c>
      <c r="E1014" s="13" t="s">
        <v>28</v>
      </c>
      <c r="F1014" s="20">
        <v>48.82</v>
      </c>
      <c r="G1014" s="20">
        <v>3.5</v>
      </c>
      <c r="H1014" t="s">
        <v>29</v>
      </c>
      <c r="I1014" t="s">
        <v>30</v>
      </c>
      <c r="J1014" s="21" t="s">
        <v>31</v>
      </c>
      <c r="K1014" t="s">
        <v>2658</v>
      </c>
      <c r="L1014" s="20">
        <v>47.1957900807382</v>
      </c>
      <c r="M1014" s="20">
        <v>47.6660899653977</v>
      </c>
      <c r="N1014" s="22">
        <v>1.00996486940583</v>
      </c>
    </row>
    <row r="1015" spans="1:14">
      <c r="A1015" s="1" t="s">
        <v>2373</v>
      </c>
      <c r="B1015" s="13" t="s">
        <v>2120</v>
      </c>
      <c r="C1015" t="s">
        <v>2601</v>
      </c>
      <c r="D1015" s="12" t="s">
        <v>2375</v>
      </c>
      <c r="E1015" s="13" t="s">
        <v>28</v>
      </c>
      <c r="F1015" s="20">
        <v>48.82</v>
      </c>
      <c r="G1015" s="20">
        <v>3.5</v>
      </c>
      <c r="H1015" t="s">
        <v>29</v>
      </c>
      <c r="I1015" t="s">
        <v>30</v>
      </c>
      <c r="J1015" s="21" t="s">
        <v>31</v>
      </c>
      <c r="K1015" t="s">
        <v>2659</v>
      </c>
      <c r="L1015" s="20">
        <v>51.1972779635823</v>
      </c>
      <c r="M1015" s="20">
        <v>51.7408026755853</v>
      </c>
      <c r="N1015" s="22">
        <v>1.01061628144351</v>
      </c>
    </row>
    <row r="1016" spans="1:14">
      <c r="A1016" s="1" t="s">
        <v>2373</v>
      </c>
      <c r="B1016" s="13" t="s">
        <v>2120</v>
      </c>
      <c r="C1016" t="s">
        <v>2601</v>
      </c>
      <c r="D1016" s="12" t="s">
        <v>2375</v>
      </c>
      <c r="E1016" s="13" t="s">
        <v>28</v>
      </c>
      <c r="F1016" s="20">
        <v>48.82</v>
      </c>
      <c r="G1016" s="20">
        <v>3.5</v>
      </c>
      <c r="H1016" t="s">
        <v>29</v>
      </c>
      <c r="I1016" t="s">
        <v>30</v>
      </c>
      <c r="J1016" s="21" t="s">
        <v>31</v>
      </c>
      <c r="K1016" t="s">
        <v>2660</v>
      </c>
      <c r="L1016" s="20">
        <v>58.1951354339414</v>
      </c>
      <c r="M1016" s="20">
        <v>58.4726368159203</v>
      </c>
      <c r="N1016" s="22">
        <v>1.00476846354785</v>
      </c>
    </row>
    <row r="1017" spans="1:14">
      <c r="A1017" s="1" t="s">
        <v>2373</v>
      </c>
      <c r="B1017" s="13" t="s">
        <v>2120</v>
      </c>
      <c r="C1017" t="s">
        <v>2601</v>
      </c>
      <c r="D1017" s="12" t="s">
        <v>2375</v>
      </c>
      <c r="E1017" s="13" t="s">
        <v>28</v>
      </c>
      <c r="F1017" s="20">
        <v>48.82</v>
      </c>
      <c r="G1017" s="20">
        <v>3.5</v>
      </c>
      <c r="H1017" t="s">
        <v>29</v>
      </c>
      <c r="I1017" t="s">
        <v>30</v>
      </c>
      <c r="J1017" s="21" t="s">
        <v>31</v>
      </c>
      <c r="K1017" t="s">
        <v>2661</v>
      </c>
      <c r="L1017" s="20">
        <v>56.3329430132709</v>
      </c>
      <c r="M1017" s="20">
        <v>49.5409836065574</v>
      </c>
      <c r="N1017" s="22">
        <v>0.879431837865928</v>
      </c>
    </row>
    <row r="1018" spans="1:14">
      <c r="A1018" s="1" t="s">
        <v>2373</v>
      </c>
      <c r="B1018" s="13" t="s">
        <v>2120</v>
      </c>
      <c r="C1018" t="s">
        <v>2601</v>
      </c>
      <c r="D1018" s="12" t="s">
        <v>2375</v>
      </c>
      <c r="E1018" s="13" t="s">
        <v>28</v>
      </c>
      <c r="F1018" s="20">
        <v>48.82</v>
      </c>
      <c r="G1018" s="20">
        <v>3.5</v>
      </c>
      <c r="H1018" t="s">
        <v>29</v>
      </c>
      <c r="I1018" t="s">
        <v>30</v>
      </c>
      <c r="J1018" s="21" t="s">
        <v>31</v>
      </c>
      <c r="K1018" t="s">
        <v>2662</v>
      </c>
      <c r="L1018" s="20">
        <v>54.277989821883</v>
      </c>
      <c r="M1018" s="20">
        <v>53.5954198473283</v>
      </c>
      <c r="N1018" s="22">
        <v>0.987424553179022</v>
      </c>
    </row>
    <row r="1019" spans="1:14">
      <c r="A1019" s="1" t="s">
        <v>2373</v>
      </c>
      <c r="B1019" s="13" t="s">
        <v>2120</v>
      </c>
      <c r="C1019" t="s">
        <v>2601</v>
      </c>
      <c r="D1019" s="12" t="s">
        <v>2375</v>
      </c>
      <c r="E1019" s="13" t="s">
        <v>28</v>
      </c>
      <c r="F1019" s="20">
        <v>48.82</v>
      </c>
      <c r="G1019" s="20">
        <v>3.5</v>
      </c>
      <c r="H1019" t="s">
        <v>29</v>
      </c>
      <c r="I1019" t="s">
        <v>30</v>
      </c>
      <c r="J1019" s="21" t="s">
        <v>31</v>
      </c>
      <c r="K1019" t="s">
        <v>2663</v>
      </c>
      <c r="L1019" s="20">
        <v>58.9779653070792</v>
      </c>
      <c r="M1019" s="20">
        <v>47.8481012658228</v>
      </c>
      <c r="N1019" s="22">
        <v>0.811287758346582</v>
      </c>
    </row>
    <row r="1020" spans="1:14">
      <c r="A1020" s="1" t="s">
        <v>2373</v>
      </c>
      <c r="B1020" s="13" t="s">
        <v>2120</v>
      </c>
      <c r="C1020" t="s">
        <v>2601</v>
      </c>
      <c r="D1020" s="12" t="s">
        <v>2375</v>
      </c>
      <c r="E1020" s="13" t="s">
        <v>28</v>
      </c>
      <c r="F1020" s="20">
        <v>48.82</v>
      </c>
      <c r="G1020" s="20">
        <v>3.5</v>
      </c>
      <c r="H1020" t="s">
        <v>29</v>
      </c>
      <c r="I1020" t="s">
        <v>30</v>
      </c>
      <c r="J1020" s="21" t="s">
        <v>31</v>
      </c>
      <c r="K1020" t="s">
        <v>2664</v>
      </c>
      <c r="L1020" s="20">
        <v>61.2646566164154</v>
      </c>
      <c r="M1020" s="20">
        <v>59.3718592964824</v>
      </c>
      <c r="N1020" s="22">
        <v>0.969104579630896</v>
      </c>
    </row>
    <row r="1021" spans="1:14">
      <c r="A1021" s="1" t="s">
        <v>2373</v>
      </c>
      <c r="B1021" s="13" t="s">
        <v>2120</v>
      </c>
      <c r="C1021" t="s">
        <v>2601</v>
      </c>
      <c r="D1021" s="12" t="s">
        <v>2375</v>
      </c>
      <c r="E1021" s="13" t="s">
        <v>28</v>
      </c>
      <c r="F1021" s="20">
        <v>48.82</v>
      </c>
      <c r="G1021" s="20">
        <v>3.5</v>
      </c>
      <c r="H1021" t="s">
        <v>29</v>
      </c>
      <c r="I1021" t="s">
        <v>30</v>
      </c>
      <c r="J1021" s="21" t="s">
        <v>31</v>
      </c>
      <c r="K1021" t="s">
        <v>2665</v>
      </c>
      <c r="L1021" s="20">
        <v>59.6020299145299</v>
      </c>
      <c r="M1021" s="20">
        <v>59.5096153846154</v>
      </c>
      <c r="N1021" s="22">
        <v>0.998449473448353</v>
      </c>
    </row>
    <row r="1022" spans="1:14">
      <c r="A1022" s="1" t="s">
        <v>2373</v>
      </c>
      <c r="B1022" s="13" t="s">
        <v>2120</v>
      </c>
      <c r="C1022" t="s">
        <v>2601</v>
      </c>
      <c r="D1022" s="12" t="s">
        <v>2375</v>
      </c>
      <c r="E1022" s="13" t="s">
        <v>28</v>
      </c>
      <c r="F1022" s="20">
        <v>48.82</v>
      </c>
      <c r="G1022" s="20">
        <v>3.5</v>
      </c>
      <c r="H1022" t="s">
        <v>29</v>
      </c>
      <c r="I1022" t="s">
        <v>30</v>
      </c>
      <c r="J1022" s="21" t="s">
        <v>31</v>
      </c>
      <c r="K1022" t="s">
        <v>2666</v>
      </c>
      <c r="L1022" s="20">
        <v>52.4305555555556</v>
      </c>
      <c r="M1022" s="20">
        <v>53.4649999999999</v>
      </c>
      <c r="N1022" s="22">
        <v>1.0197298013245</v>
      </c>
    </row>
    <row r="1023" spans="1:12">
      <c r="A1023" s="1" t="s">
        <v>2373</v>
      </c>
      <c r="B1023" s="13" t="s">
        <v>2120</v>
      </c>
      <c r="C1023" t="s">
        <v>2601</v>
      </c>
      <c r="D1023" s="12" t="s">
        <v>2375</v>
      </c>
      <c r="E1023" s="13" t="s">
        <v>28</v>
      </c>
      <c r="F1023" s="20">
        <v>48.82</v>
      </c>
      <c r="G1023" s="20">
        <v>3.5</v>
      </c>
      <c r="H1023" t="s">
        <v>29</v>
      </c>
      <c r="I1023" t="s">
        <v>30</v>
      </c>
      <c r="J1023" s="21" t="s">
        <v>31</v>
      </c>
      <c r="K1023" t="s">
        <v>2667</v>
      </c>
      <c r="L1023" s="20">
        <v>47.4431818181818</v>
      </c>
    </row>
    <row r="1024" spans="1:14">
      <c r="A1024" s="1" t="s">
        <v>2373</v>
      </c>
      <c r="B1024" s="13" t="s">
        <v>2120</v>
      </c>
      <c r="C1024" t="s">
        <v>2601</v>
      </c>
      <c r="D1024" s="12" t="s">
        <v>2375</v>
      </c>
      <c r="E1024" s="13" t="s">
        <v>28</v>
      </c>
      <c r="F1024" s="20">
        <v>48.82</v>
      </c>
      <c r="G1024" s="20">
        <v>3.5</v>
      </c>
      <c r="H1024" t="s">
        <v>29</v>
      </c>
      <c r="I1024" t="s">
        <v>30</v>
      </c>
      <c r="J1024" s="21" t="s">
        <v>31</v>
      </c>
      <c r="K1024" t="s">
        <v>2668</v>
      </c>
      <c r="L1024" s="20">
        <v>50.1028806584362</v>
      </c>
      <c r="M1024" s="20">
        <v>49.1555555555556</v>
      </c>
      <c r="N1024" s="22">
        <v>0.981092402464066</v>
      </c>
    </row>
    <row r="1025" spans="1:14">
      <c r="A1025" s="1" t="s">
        <v>2373</v>
      </c>
      <c r="B1025" s="13" t="s">
        <v>2120</v>
      </c>
      <c r="C1025" t="s">
        <v>2601</v>
      </c>
      <c r="D1025" s="12" t="s">
        <v>2375</v>
      </c>
      <c r="E1025" s="13" t="s">
        <v>28</v>
      </c>
      <c r="F1025" s="20">
        <v>48.82</v>
      </c>
      <c r="G1025" s="20">
        <v>3.5</v>
      </c>
      <c r="H1025" t="s">
        <v>29</v>
      </c>
      <c r="I1025" t="s">
        <v>30</v>
      </c>
      <c r="J1025" s="21" t="s">
        <v>31</v>
      </c>
      <c r="K1025" t="s">
        <v>2669</v>
      </c>
      <c r="L1025" s="20">
        <v>58.8373655913978</v>
      </c>
      <c r="M1025" s="20">
        <v>57.1693548387096</v>
      </c>
      <c r="N1025" s="22">
        <v>0.971650485436893</v>
      </c>
    </row>
    <row r="1026" spans="1:12">
      <c r="A1026" s="1" t="s">
        <v>2373</v>
      </c>
      <c r="B1026" s="13" t="s">
        <v>2120</v>
      </c>
      <c r="C1026" t="s">
        <v>2601</v>
      </c>
      <c r="D1026" s="12" t="s">
        <v>2375</v>
      </c>
      <c r="E1026" s="13" t="s">
        <v>28</v>
      </c>
      <c r="F1026" s="20">
        <v>48.82</v>
      </c>
      <c r="G1026" s="20">
        <v>3.5</v>
      </c>
      <c r="H1026" t="s">
        <v>29</v>
      </c>
      <c r="I1026" t="s">
        <v>30</v>
      </c>
      <c r="J1026" s="21" t="s">
        <v>31</v>
      </c>
      <c r="K1026" t="s">
        <v>2670</v>
      </c>
      <c r="L1026" s="20">
        <v>66.5068829891839</v>
      </c>
    </row>
    <row r="1027" spans="1:14">
      <c r="A1027" s="1" t="s">
        <v>2373</v>
      </c>
      <c r="B1027" s="13" t="s">
        <v>2120</v>
      </c>
      <c r="C1027" t="s">
        <v>2601</v>
      </c>
      <c r="D1027" s="12" t="s">
        <v>2375</v>
      </c>
      <c r="E1027" s="13" t="s">
        <v>28</v>
      </c>
      <c r="F1027" s="20">
        <v>48.97</v>
      </c>
      <c r="G1027" s="20">
        <v>3.52</v>
      </c>
      <c r="H1027" t="s">
        <v>29</v>
      </c>
      <c r="I1027" t="s">
        <v>30</v>
      </c>
      <c r="J1027" s="21" t="s">
        <v>31</v>
      </c>
      <c r="K1027" t="s">
        <v>2671</v>
      </c>
      <c r="L1027" s="20">
        <v>40.9250879839115</v>
      </c>
      <c r="M1027" s="20">
        <v>41.4434389140272</v>
      </c>
      <c r="N1027" s="22">
        <v>1.01266584766585</v>
      </c>
    </row>
    <row r="1028" spans="1:14">
      <c r="A1028" s="1" t="s">
        <v>2373</v>
      </c>
      <c r="B1028" s="13" t="s">
        <v>2120</v>
      </c>
      <c r="C1028" t="s">
        <v>2601</v>
      </c>
      <c r="D1028" s="12" t="s">
        <v>2375</v>
      </c>
      <c r="E1028" s="13" t="s">
        <v>28</v>
      </c>
      <c r="F1028" s="20">
        <v>48.97</v>
      </c>
      <c r="G1028" s="20">
        <v>3.52</v>
      </c>
      <c r="H1028" t="s">
        <v>29</v>
      </c>
      <c r="I1028" t="s">
        <v>30</v>
      </c>
      <c r="J1028" s="21" t="s">
        <v>31</v>
      </c>
      <c r="K1028" t="s">
        <v>2672</v>
      </c>
      <c r="L1028" s="20">
        <v>55.2266081871345</v>
      </c>
      <c r="M1028" s="20">
        <v>55.1578947368421</v>
      </c>
      <c r="N1028" s="22">
        <v>0.998755790866975</v>
      </c>
    </row>
    <row r="1029" s="18" customFormat="1" spans="1:23">
      <c r="A1029" s="39" t="s">
        <v>2373</v>
      </c>
      <c r="B1029" s="40" t="s">
        <v>2120</v>
      </c>
      <c r="C1029" s="18" t="s">
        <v>2601</v>
      </c>
      <c r="D1029" s="41" t="s">
        <v>2375</v>
      </c>
      <c r="E1029" s="40" t="s">
        <v>28</v>
      </c>
      <c r="F1029" s="42">
        <v>48.97</v>
      </c>
      <c r="G1029" s="42">
        <v>3.52</v>
      </c>
      <c r="H1029" s="18" t="s">
        <v>29</v>
      </c>
      <c r="I1029" s="18" t="s">
        <v>30</v>
      </c>
      <c r="J1029" s="43" t="s">
        <v>31</v>
      </c>
      <c r="K1029" s="18" t="s">
        <v>2673</v>
      </c>
      <c r="L1029" s="42">
        <v>49.7863247863248</v>
      </c>
      <c r="M1029" s="42">
        <v>50.5846153846155</v>
      </c>
      <c r="N1029" s="44">
        <v>1.01603433476395</v>
      </c>
      <c r="O1029" s="45"/>
      <c r="P1029" s="46"/>
      <c r="Q1029" s="45"/>
      <c r="R1029" s="44"/>
      <c r="S1029" s="42"/>
      <c r="T1029" s="42"/>
      <c r="U1029" s="47"/>
      <c r="W1029"/>
    </row>
    <row r="1030" spans="1:14">
      <c r="A1030" s="1" t="s">
        <v>2119</v>
      </c>
      <c r="B1030" s="13" t="s">
        <v>2120</v>
      </c>
      <c r="C1030" t="s">
        <v>2674</v>
      </c>
      <c r="D1030" s="12" t="s">
        <v>2122</v>
      </c>
      <c r="E1030" s="13" t="s">
        <v>28</v>
      </c>
      <c r="F1030" s="20">
        <v>47.9</v>
      </c>
      <c r="G1030" s="20">
        <v>3.08</v>
      </c>
      <c r="H1030" t="s">
        <v>334</v>
      </c>
      <c r="I1030" t="s">
        <v>30</v>
      </c>
      <c r="J1030" s="21" t="s">
        <v>335</v>
      </c>
      <c r="K1030" t="s">
        <v>2675</v>
      </c>
      <c r="L1030" s="20">
        <v>61.3121587723181</v>
      </c>
      <c r="M1030" s="20">
        <v>61.1686586985392</v>
      </c>
      <c r="N1030" s="22">
        <v>0.997659516861707</v>
      </c>
    </row>
    <row r="1031" spans="1:14">
      <c r="A1031" s="1" t="s">
        <v>2119</v>
      </c>
      <c r="B1031" s="13" t="s">
        <v>2120</v>
      </c>
      <c r="C1031" t="s">
        <v>2674</v>
      </c>
      <c r="D1031" s="12" t="s">
        <v>2122</v>
      </c>
      <c r="E1031" s="13" t="s">
        <v>28</v>
      </c>
      <c r="F1031" s="20">
        <v>47.9</v>
      </c>
      <c r="G1031" s="20">
        <v>3.08</v>
      </c>
      <c r="H1031" t="s">
        <v>334</v>
      </c>
      <c r="I1031" t="s">
        <v>30</v>
      </c>
      <c r="J1031" s="21" t="s">
        <v>335</v>
      </c>
      <c r="K1031" t="s">
        <v>2676</v>
      </c>
      <c r="L1031" s="20">
        <v>62.0557749259625</v>
      </c>
      <c r="M1031" s="20">
        <v>61.9401118789075</v>
      </c>
      <c r="N1031" s="22">
        <v>0.998136143699874</v>
      </c>
    </row>
    <row r="1032" s="18" customFormat="1" spans="1:23">
      <c r="A1032" s="39" t="s">
        <v>2119</v>
      </c>
      <c r="B1032" s="40" t="s">
        <v>2120</v>
      </c>
      <c r="C1032" s="18" t="s">
        <v>2674</v>
      </c>
      <c r="D1032" s="41" t="s">
        <v>2122</v>
      </c>
      <c r="E1032" s="40" t="s">
        <v>28</v>
      </c>
      <c r="F1032" s="42">
        <v>47.9</v>
      </c>
      <c r="G1032" s="42">
        <v>3.08</v>
      </c>
      <c r="H1032" s="18" t="s">
        <v>334</v>
      </c>
      <c r="I1032" s="18" t="s">
        <v>30</v>
      </c>
      <c r="J1032" s="43" t="s">
        <v>335</v>
      </c>
      <c r="K1032" s="18" t="s">
        <v>2677</v>
      </c>
      <c r="L1032" s="42">
        <v>54.0972222222222</v>
      </c>
      <c r="M1032" s="42">
        <v>54.0972222222222</v>
      </c>
      <c r="N1032" s="44">
        <v>1</v>
      </c>
      <c r="O1032" s="45">
        <v>6.13661892915039e-11</v>
      </c>
      <c r="P1032" s="46"/>
      <c r="Q1032" s="45"/>
      <c r="R1032" s="44"/>
      <c r="S1032" s="42"/>
      <c r="T1032" s="42"/>
      <c r="U1032" s="47"/>
      <c r="W1032"/>
    </row>
    <row r="1033" spans="1:14">
      <c r="A1033" s="1" t="s">
        <v>2211</v>
      </c>
      <c r="B1033" s="13" t="s">
        <v>2120</v>
      </c>
      <c r="C1033" t="s">
        <v>2674</v>
      </c>
      <c r="D1033" s="12" t="s">
        <v>2213</v>
      </c>
      <c r="E1033" s="13" t="s">
        <v>28</v>
      </c>
      <c r="F1033" s="20">
        <v>49.09</v>
      </c>
      <c r="G1033" s="20">
        <v>3.52</v>
      </c>
      <c r="H1033" t="s">
        <v>334</v>
      </c>
      <c r="I1033" t="s">
        <v>30</v>
      </c>
      <c r="J1033" s="21" t="s">
        <v>335</v>
      </c>
      <c r="K1033" t="s">
        <v>2678</v>
      </c>
      <c r="L1033" s="20">
        <v>59.108012394865</v>
      </c>
      <c r="M1033" s="20">
        <v>57.496015936255</v>
      </c>
      <c r="N1033" s="22">
        <v>0.972727953566748</v>
      </c>
    </row>
    <row r="1034" spans="1:12">
      <c r="A1034" s="1" t="s">
        <v>2211</v>
      </c>
      <c r="B1034" s="13" t="s">
        <v>2120</v>
      </c>
      <c r="C1034" t="s">
        <v>2674</v>
      </c>
      <c r="D1034" s="12" t="s">
        <v>2213</v>
      </c>
      <c r="E1034" s="13" t="s">
        <v>28</v>
      </c>
      <c r="F1034" s="20">
        <v>49.09</v>
      </c>
      <c r="G1034" s="20">
        <v>3.52</v>
      </c>
      <c r="H1034" t="s">
        <v>334</v>
      </c>
      <c r="I1034" t="s">
        <v>30</v>
      </c>
      <c r="J1034" s="21" t="s">
        <v>335</v>
      </c>
      <c r="K1034" t="s">
        <v>2679</v>
      </c>
      <c r="L1034" s="20">
        <v>57.9788804750578</v>
      </c>
    </row>
    <row r="1035" spans="1:14">
      <c r="A1035" s="1" t="s">
        <v>2211</v>
      </c>
      <c r="B1035" s="13" t="s">
        <v>2120</v>
      </c>
      <c r="C1035" t="s">
        <v>2674</v>
      </c>
      <c r="D1035" s="12" t="s">
        <v>2213</v>
      </c>
      <c r="E1035" s="13" t="s">
        <v>28</v>
      </c>
      <c r="F1035" s="20">
        <v>49.09</v>
      </c>
      <c r="G1035" s="20">
        <v>3.52</v>
      </c>
      <c r="H1035" t="s">
        <v>334</v>
      </c>
      <c r="I1035" t="s">
        <v>30</v>
      </c>
      <c r="J1035" s="21" t="s">
        <v>335</v>
      </c>
      <c r="K1035" t="s">
        <v>2680</v>
      </c>
      <c r="L1035" s="20">
        <v>50.3536922015183</v>
      </c>
      <c r="M1035" s="20">
        <v>49.160248447205</v>
      </c>
      <c r="N1035" s="22">
        <v>0.976298783621724</v>
      </c>
    </row>
    <row r="1036" spans="1:14">
      <c r="A1036" s="1" t="s">
        <v>2211</v>
      </c>
      <c r="B1036" s="13" t="s">
        <v>2120</v>
      </c>
      <c r="C1036" t="s">
        <v>2674</v>
      </c>
      <c r="D1036" s="12" t="s">
        <v>2213</v>
      </c>
      <c r="E1036" s="13" t="s">
        <v>28</v>
      </c>
      <c r="F1036" s="20">
        <v>49.09</v>
      </c>
      <c r="G1036" s="20">
        <v>3.52</v>
      </c>
      <c r="H1036" t="s">
        <v>334</v>
      </c>
      <c r="I1036" t="s">
        <v>30</v>
      </c>
      <c r="J1036" s="21" t="s">
        <v>335</v>
      </c>
      <c r="K1036" t="s">
        <v>2681</v>
      </c>
      <c r="L1036" s="20">
        <v>50.4097766173484</v>
      </c>
      <c r="M1036" s="20">
        <v>49.233681462141</v>
      </c>
      <c r="N1036" s="22">
        <v>0.976669304366592</v>
      </c>
    </row>
    <row r="1037" spans="1:12">
      <c r="A1037" s="1" t="s">
        <v>2211</v>
      </c>
      <c r="B1037" s="13" t="s">
        <v>2120</v>
      </c>
      <c r="C1037" t="s">
        <v>2674</v>
      </c>
      <c r="D1037" s="12" t="s">
        <v>2213</v>
      </c>
      <c r="E1037" s="13" t="s">
        <v>28</v>
      </c>
      <c r="F1037" s="20">
        <v>49.09</v>
      </c>
      <c r="G1037" s="20">
        <v>3.52</v>
      </c>
      <c r="H1037" t="s">
        <v>334</v>
      </c>
      <c r="I1037" t="s">
        <v>30</v>
      </c>
      <c r="J1037" s="21" t="s">
        <v>335</v>
      </c>
      <c r="K1037" t="s">
        <v>2682</v>
      </c>
      <c r="L1037" s="20">
        <v>47.5804955857259</v>
      </c>
    </row>
    <row r="1038" spans="1:12">
      <c r="A1038" s="1" t="s">
        <v>2211</v>
      </c>
      <c r="B1038" s="13" t="s">
        <v>2120</v>
      </c>
      <c r="C1038" t="s">
        <v>2674</v>
      </c>
      <c r="D1038" s="12" t="s">
        <v>2213</v>
      </c>
      <c r="E1038" s="13" t="s">
        <v>28</v>
      </c>
      <c r="F1038" s="20">
        <v>49.09</v>
      </c>
      <c r="G1038" s="20">
        <v>3.52</v>
      </c>
      <c r="H1038" t="s">
        <v>334</v>
      </c>
      <c r="I1038" t="s">
        <v>30</v>
      </c>
      <c r="J1038" s="21" t="s">
        <v>335</v>
      </c>
      <c r="K1038" t="s">
        <v>2683</v>
      </c>
      <c r="L1038" s="20">
        <v>46.5590442338073</v>
      </c>
    </row>
    <row r="1039" spans="1:14">
      <c r="A1039" s="1" t="s">
        <v>2211</v>
      </c>
      <c r="B1039" s="13" t="s">
        <v>2120</v>
      </c>
      <c r="C1039" t="s">
        <v>2674</v>
      </c>
      <c r="D1039" s="12" t="s">
        <v>2213</v>
      </c>
      <c r="E1039" s="13" t="s">
        <v>28</v>
      </c>
      <c r="F1039" s="20">
        <v>49.12</v>
      </c>
      <c r="G1039" s="20">
        <v>3.51</v>
      </c>
      <c r="H1039" t="s">
        <v>334</v>
      </c>
      <c r="I1039" t="s">
        <v>30</v>
      </c>
      <c r="J1039" s="21" t="s">
        <v>335</v>
      </c>
      <c r="K1039" t="s">
        <v>2684</v>
      </c>
      <c r="L1039" s="20">
        <v>29.8369193989071</v>
      </c>
      <c r="M1039" s="20">
        <v>29.8369193989071</v>
      </c>
      <c r="N1039" s="22">
        <v>1</v>
      </c>
    </row>
    <row r="1040" s="18" customFormat="1" spans="1:23">
      <c r="A1040" s="39" t="s">
        <v>2211</v>
      </c>
      <c r="B1040" s="40" t="s">
        <v>2120</v>
      </c>
      <c r="C1040" s="18" t="s">
        <v>2674</v>
      </c>
      <c r="D1040" s="41" t="s">
        <v>2213</v>
      </c>
      <c r="E1040" s="40" t="s">
        <v>28</v>
      </c>
      <c r="F1040" s="42">
        <v>49.12</v>
      </c>
      <c r="G1040" s="42">
        <v>3.51</v>
      </c>
      <c r="H1040" s="18" t="s">
        <v>334</v>
      </c>
      <c r="I1040" s="18" t="s">
        <v>30</v>
      </c>
      <c r="J1040" s="43" t="s">
        <v>335</v>
      </c>
      <c r="K1040" s="18" t="s">
        <v>2685</v>
      </c>
      <c r="L1040" s="42">
        <v>82.9861111111111</v>
      </c>
      <c r="M1040" s="42">
        <v>76.8119444444444</v>
      </c>
      <c r="N1040" s="44">
        <v>0.9256</v>
      </c>
      <c r="O1040" s="45"/>
      <c r="P1040" s="46"/>
      <c r="Q1040" s="45"/>
      <c r="R1040" s="44"/>
      <c r="S1040" s="42"/>
      <c r="T1040" s="42"/>
      <c r="U1040" s="47"/>
      <c r="W1040"/>
    </row>
    <row r="1041" spans="1:14">
      <c r="A1041" s="1" t="s">
        <v>2686</v>
      </c>
      <c r="B1041" s="13" t="s">
        <v>2687</v>
      </c>
      <c r="C1041" t="s">
        <v>2688</v>
      </c>
      <c r="D1041" s="12" t="s">
        <v>2689</v>
      </c>
      <c r="E1041" s="13" t="s">
        <v>28</v>
      </c>
      <c r="F1041" s="20">
        <v>51.11</v>
      </c>
      <c r="G1041" s="20">
        <v>4.04</v>
      </c>
      <c r="H1041" t="s">
        <v>334</v>
      </c>
      <c r="I1041" t="s">
        <v>30</v>
      </c>
      <c r="J1041" s="21" t="s">
        <v>335</v>
      </c>
      <c r="K1041" t="s">
        <v>2690</v>
      </c>
      <c r="L1041" s="20">
        <v>25</v>
      </c>
      <c r="M1041" s="20">
        <v>15</v>
      </c>
      <c r="N1041" s="22">
        <v>0.6</v>
      </c>
    </row>
    <row r="1042" spans="1:14">
      <c r="A1042" s="1" t="s">
        <v>2686</v>
      </c>
      <c r="B1042" s="13" t="s">
        <v>2687</v>
      </c>
      <c r="C1042" t="s">
        <v>2688</v>
      </c>
      <c r="D1042" s="12" t="s">
        <v>2689</v>
      </c>
      <c r="E1042" s="13" t="s">
        <v>28</v>
      </c>
      <c r="F1042" s="20">
        <v>51.11</v>
      </c>
      <c r="G1042" s="20">
        <v>4.04</v>
      </c>
      <c r="H1042" t="s">
        <v>334</v>
      </c>
      <c r="I1042" t="s">
        <v>30</v>
      </c>
      <c r="J1042" s="21" t="s">
        <v>335</v>
      </c>
      <c r="K1042" t="s">
        <v>2691</v>
      </c>
      <c r="L1042" s="20">
        <v>30</v>
      </c>
      <c r="M1042" s="20">
        <v>21</v>
      </c>
      <c r="N1042" s="22">
        <v>0.7</v>
      </c>
    </row>
    <row r="1043" spans="1:14">
      <c r="A1043" s="1" t="s">
        <v>2686</v>
      </c>
      <c r="B1043" s="13" t="s">
        <v>2687</v>
      </c>
      <c r="C1043" t="s">
        <v>2688</v>
      </c>
      <c r="D1043" s="12" t="s">
        <v>2689</v>
      </c>
      <c r="E1043" s="13" t="s">
        <v>28</v>
      </c>
      <c r="F1043" s="20">
        <v>51.11</v>
      </c>
      <c r="G1043" s="20">
        <v>4.04</v>
      </c>
      <c r="H1043" t="s">
        <v>334</v>
      </c>
      <c r="I1043" t="s">
        <v>30</v>
      </c>
      <c r="J1043" s="21" t="s">
        <v>335</v>
      </c>
      <c r="K1043" t="s">
        <v>2692</v>
      </c>
      <c r="L1043" s="20">
        <v>28</v>
      </c>
      <c r="M1043" s="20">
        <v>20</v>
      </c>
      <c r="N1043" s="22">
        <v>0.714285714285714</v>
      </c>
    </row>
    <row r="1044" spans="1:14">
      <c r="A1044" s="1" t="s">
        <v>2686</v>
      </c>
      <c r="B1044" s="13" t="s">
        <v>2687</v>
      </c>
      <c r="C1044" t="s">
        <v>2688</v>
      </c>
      <c r="D1044" s="12" t="s">
        <v>2689</v>
      </c>
      <c r="E1044" s="13" t="s">
        <v>28</v>
      </c>
      <c r="F1044" s="20">
        <v>51.11</v>
      </c>
      <c r="G1044" s="20">
        <v>4.04</v>
      </c>
      <c r="H1044" t="s">
        <v>334</v>
      </c>
      <c r="I1044" t="s">
        <v>30</v>
      </c>
      <c r="J1044" s="21" t="s">
        <v>335</v>
      </c>
      <c r="K1044" t="s">
        <v>2693</v>
      </c>
      <c r="L1044" s="20">
        <v>18</v>
      </c>
      <c r="M1044" s="20">
        <v>15</v>
      </c>
      <c r="N1044" s="22">
        <v>0.833333333333333</v>
      </c>
    </row>
    <row r="1045" spans="1:14">
      <c r="A1045" s="1" t="s">
        <v>2686</v>
      </c>
      <c r="B1045" s="13" t="s">
        <v>2687</v>
      </c>
      <c r="C1045" t="s">
        <v>2688</v>
      </c>
      <c r="D1045" s="12" t="s">
        <v>2689</v>
      </c>
      <c r="E1045" s="13" t="s">
        <v>28</v>
      </c>
      <c r="F1045" s="20">
        <v>51.11</v>
      </c>
      <c r="G1045" s="20">
        <v>4.04</v>
      </c>
      <c r="H1045" t="s">
        <v>334</v>
      </c>
      <c r="I1045" t="s">
        <v>30</v>
      </c>
      <c r="J1045" s="21" t="s">
        <v>335</v>
      </c>
      <c r="K1045" t="s">
        <v>2694</v>
      </c>
      <c r="L1045" s="20">
        <v>12</v>
      </c>
      <c r="M1045" s="20">
        <v>8</v>
      </c>
      <c r="N1045" s="22">
        <v>0.666666666666667</v>
      </c>
    </row>
    <row r="1046" spans="1:14">
      <c r="A1046" s="1" t="s">
        <v>2686</v>
      </c>
      <c r="B1046" s="13" t="s">
        <v>2687</v>
      </c>
      <c r="C1046" t="s">
        <v>2688</v>
      </c>
      <c r="D1046" s="12" t="s">
        <v>2689</v>
      </c>
      <c r="E1046" s="13" t="s">
        <v>28</v>
      </c>
      <c r="F1046" s="20">
        <v>51.11</v>
      </c>
      <c r="G1046" s="20">
        <v>4.04</v>
      </c>
      <c r="H1046" t="s">
        <v>334</v>
      </c>
      <c r="I1046" t="s">
        <v>30</v>
      </c>
      <c r="J1046" s="21" t="s">
        <v>335</v>
      </c>
      <c r="K1046" t="s">
        <v>2695</v>
      </c>
      <c r="L1046" s="20">
        <v>20</v>
      </c>
      <c r="M1046" s="20">
        <v>14</v>
      </c>
      <c r="N1046" s="22">
        <v>0.7</v>
      </c>
    </row>
    <row r="1047" spans="1:14">
      <c r="A1047" s="1" t="s">
        <v>2686</v>
      </c>
      <c r="B1047" s="13" t="s">
        <v>2687</v>
      </c>
      <c r="C1047" t="s">
        <v>2688</v>
      </c>
      <c r="D1047" s="12" t="s">
        <v>2689</v>
      </c>
      <c r="E1047" s="13" t="s">
        <v>28</v>
      </c>
      <c r="F1047" s="20">
        <v>51.11</v>
      </c>
      <c r="G1047" s="20">
        <v>4.04</v>
      </c>
      <c r="H1047" t="s">
        <v>334</v>
      </c>
      <c r="I1047" t="s">
        <v>30</v>
      </c>
      <c r="J1047" s="21" t="s">
        <v>335</v>
      </c>
      <c r="K1047" t="s">
        <v>2696</v>
      </c>
      <c r="L1047" s="20">
        <v>26</v>
      </c>
      <c r="M1047" s="20">
        <v>21</v>
      </c>
      <c r="N1047" s="22">
        <v>0.807692307692308</v>
      </c>
    </row>
    <row r="1048" spans="1:14">
      <c r="A1048" s="1" t="s">
        <v>2686</v>
      </c>
      <c r="B1048" s="13" t="s">
        <v>2687</v>
      </c>
      <c r="C1048" t="s">
        <v>2688</v>
      </c>
      <c r="D1048" s="12" t="s">
        <v>2689</v>
      </c>
      <c r="E1048" s="13" t="s">
        <v>28</v>
      </c>
      <c r="F1048" s="20">
        <v>51.11</v>
      </c>
      <c r="G1048" s="20">
        <v>4.04</v>
      </c>
      <c r="H1048" t="s">
        <v>334</v>
      </c>
      <c r="I1048" t="s">
        <v>30</v>
      </c>
      <c r="J1048" s="21" t="s">
        <v>335</v>
      </c>
      <c r="K1048" t="s">
        <v>2697</v>
      </c>
      <c r="L1048" s="20">
        <v>20</v>
      </c>
      <c r="M1048" s="20">
        <v>14</v>
      </c>
      <c r="N1048" s="22">
        <v>0.7</v>
      </c>
    </row>
    <row r="1049" spans="1:14">
      <c r="A1049" s="1" t="s">
        <v>2686</v>
      </c>
      <c r="B1049" s="13" t="s">
        <v>2687</v>
      </c>
      <c r="C1049" t="s">
        <v>2688</v>
      </c>
      <c r="D1049" s="12" t="s">
        <v>2689</v>
      </c>
      <c r="E1049" s="13" t="s">
        <v>28</v>
      </c>
      <c r="F1049" s="20">
        <v>51.11</v>
      </c>
      <c r="G1049" s="20">
        <v>4.04</v>
      </c>
      <c r="H1049" t="s">
        <v>334</v>
      </c>
      <c r="I1049" t="s">
        <v>30</v>
      </c>
      <c r="J1049" s="21" t="s">
        <v>335</v>
      </c>
      <c r="K1049" t="s">
        <v>2698</v>
      </c>
      <c r="L1049" s="20">
        <v>70</v>
      </c>
      <c r="M1049" s="20">
        <v>67</v>
      </c>
      <c r="N1049" s="22">
        <v>0.957142857142857</v>
      </c>
    </row>
    <row r="1050" spans="1:14">
      <c r="A1050" s="1" t="s">
        <v>2686</v>
      </c>
      <c r="B1050" s="13" t="s">
        <v>2687</v>
      </c>
      <c r="C1050" t="s">
        <v>2688</v>
      </c>
      <c r="D1050" s="12" t="s">
        <v>2689</v>
      </c>
      <c r="E1050" s="13" t="s">
        <v>28</v>
      </c>
      <c r="F1050" s="20">
        <v>51.11</v>
      </c>
      <c r="G1050" s="20">
        <v>4.04</v>
      </c>
      <c r="H1050" t="s">
        <v>334</v>
      </c>
      <c r="I1050" t="s">
        <v>30</v>
      </c>
      <c r="J1050" s="21" t="s">
        <v>335</v>
      </c>
      <c r="K1050" t="s">
        <v>2699</v>
      </c>
      <c r="L1050" s="20">
        <v>55</v>
      </c>
      <c r="M1050" s="20">
        <v>47</v>
      </c>
      <c r="N1050" s="22">
        <v>0.854545454545454</v>
      </c>
    </row>
    <row r="1051" spans="1:14">
      <c r="A1051" s="1" t="s">
        <v>2686</v>
      </c>
      <c r="B1051" s="13" t="s">
        <v>2687</v>
      </c>
      <c r="C1051" t="s">
        <v>2688</v>
      </c>
      <c r="D1051" s="12" t="s">
        <v>2689</v>
      </c>
      <c r="E1051" s="13" t="s">
        <v>28</v>
      </c>
      <c r="F1051" s="20">
        <v>51.11</v>
      </c>
      <c r="G1051" s="20">
        <v>4.04</v>
      </c>
      <c r="H1051" t="s">
        <v>334</v>
      </c>
      <c r="I1051" t="s">
        <v>30</v>
      </c>
      <c r="J1051" s="21" t="s">
        <v>335</v>
      </c>
      <c r="K1051" t="s">
        <v>2700</v>
      </c>
      <c r="L1051" s="20">
        <v>39</v>
      </c>
      <c r="M1051" s="20">
        <v>29</v>
      </c>
      <c r="N1051" s="22">
        <v>0.743589743589744</v>
      </c>
    </row>
    <row r="1052" spans="1:14">
      <c r="A1052" s="1" t="s">
        <v>2686</v>
      </c>
      <c r="B1052" s="13" t="s">
        <v>2687</v>
      </c>
      <c r="C1052" t="s">
        <v>2688</v>
      </c>
      <c r="D1052" s="12" t="s">
        <v>2689</v>
      </c>
      <c r="E1052" s="13" t="s">
        <v>28</v>
      </c>
      <c r="F1052" s="20">
        <v>51.11</v>
      </c>
      <c r="G1052" s="20">
        <v>4.04</v>
      </c>
      <c r="H1052" t="s">
        <v>334</v>
      </c>
      <c r="I1052" t="s">
        <v>30</v>
      </c>
      <c r="J1052" s="21" t="s">
        <v>335</v>
      </c>
      <c r="K1052" t="s">
        <v>2701</v>
      </c>
      <c r="L1052" s="20">
        <v>27</v>
      </c>
      <c r="M1052" s="20">
        <v>25</v>
      </c>
      <c r="N1052" s="22">
        <v>0.925925925925926</v>
      </c>
    </row>
    <row r="1053" spans="1:14">
      <c r="A1053" s="1" t="s">
        <v>2686</v>
      </c>
      <c r="B1053" s="13" t="s">
        <v>2687</v>
      </c>
      <c r="C1053" t="s">
        <v>2688</v>
      </c>
      <c r="D1053" s="12" t="s">
        <v>2689</v>
      </c>
      <c r="E1053" s="13" t="s">
        <v>28</v>
      </c>
      <c r="F1053" s="20">
        <v>51.11</v>
      </c>
      <c r="G1053" s="20">
        <v>4.04</v>
      </c>
      <c r="H1053" t="s">
        <v>334</v>
      </c>
      <c r="I1053" t="s">
        <v>30</v>
      </c>
      <c r="J1053" s="21" t="s">
        <v>335</v>
      </c>
      <c r="K1053" t="s">
        <v>2702</v>
      </c>
      <c r="L1053" s="20">
        <v>36</v>
      </c>
      <c r="M1053" s="20">
        <v>24</v>
      </c>
      <c r="N1053" s="22">
        <v>0.666666666666667</v>
      </c>
    </row>
    <row r="1054" spans="1:14">
      <c r="A1054" s="1" t="s">
        <v>2686</v>
      </c>
      <c r="B1054" s="13" t="s">
        <v>2687</v>
      </c>
      <c r="C1054" t="s">
        <v>2688</v>
      </c>
      <c r="D1054" s="12" t="s">
        <v>2689</v>
      </c>
      <c r="E1054" s="13" t="s">
        <v>28</v>
      </c>
      <c r="F1054" s="20">
        <v>51.11</v>
      </c>
      <c r="G1054" s="20">
        <v>4.04</v>
      </c>
      <c r="H1054" t="s">
        <v>334</v>
      </c>
      <c r="I1054" t="s">
        <v>30</v>
      </c>
      <c r="J1054" s="21" t="s">
        <v>335</v>
      </c>
      <c r="K1054" t="s">
        <v>2703</v>
      </c>
      <c r="L1054" s="20">
        <v>25</v>
      </c>
      <c r="M1054" s="20">
        <v>13</v>
      </c>
      <c r="N1054" s="22">
        <v>0.52</v>
      </c>
    </row>
    <row r="1055" spans="1:14">
      <c r="A1055" s="1" t="s">
        <v>2686</v>
      </c>
      <c r="B1055" s="13" t="s">
        <v>2687</v>
      </c>
      <c r="C1055" t="s">
        <v>2688</v>
      </c>
      <c r="D1055" s="12" t="s">
        <v>2689</v>
      </c>
      <c r="E1055" s="13" t="s">
        <v>28</v>
      </c>
      <c r="F1055" s="20">
        <v>51.11</v>
      </c>
      <c r="G1055" s="20">
        <v>4.04</v>
      </c>
      <c r="H1055" t="s">
        <v>334</v>
      </c>
      <c r="I1055" t="s">
        <v>30</v>
      </c>
      <c r="J1055" s="21" t="s">
        <v>335</v>
      </c>
      <c r="K1055" t="s">
        <v>2704</v>
      </c>
      <c r="L1055" s="20">
        <v>20</v>
      </c>
      <c r="M1055" s="20">
        <v>7</v>
      </c>
      <c r="N1055" s="22">
        <v>0.35</v>
      </c>
    </row>
    <row r="1056" spans="1:14">
      <c r="A1056" s="1" t="s">
        <v>2686</v>
      </c>
      <c r="B1056" s="13" t="s">
        <v>2687</v>
      </c>
      <c r="C1056" t="s">
        <v>2688</v>
      </c>
      <c r="D1056" s="12" t="s">
        <v>2689</v>
      </c>
      <c r="E1056" s="13" t="s">
        <v>28</v>
      </c>
      <c r="F1056" s="20">
        <v>51.11</v>
      </c>
      <c r="G1056" s="20">
        <v>4.04</v>
      </c>
      <c r="H1056" t="s">
        <v>334</v>
      </c>
      <c r="I1056" t="s">
        <v>30</v>
      </c>
      <c r="J1056" s="21" t="s">
        <v>335</v>
      </c>
      <c r="K1056" t="s">
        <v>2705</v>
      </c>
      <c r="L1056" s="20">
        <v>30</v>
      </c>
      <c r="M1056" s="20">
        <v>21</v>
      </c>
      <c r="N1056" s="22">
        <v>0.7</v>
      </c>
    </row>
    <row r="1057" spans="1:14">
      <c r="A1057" s="1" t="s">
        <v>2686</v>
      </c>
      <c r="B1057" s="13" t="s">
        <v>2687</v>
      </c>
      <c r="C1057" t="s">
        <v>2688</v>
      </c>
      <c r="D1057" s="12" t="s">
        <v>2689</v>
      </c>
      <c r="E1057" s="13" t="s">
        <v>28</v>
      </c>
      <c r="F1057" s="20">
        <v>51.11</v>
      </c>
      <c r="G1057" s="20">
        <v>4.04</v>
      </c>
      <c r="H1057" t="s">
        <v>334</v>
      </c>
      <c r="I1057" t="s">
        <v>30</v>
      </c>
      <c r="J1057" s="21" t="s">
        <v>335</v>
      </c>
      <c r="K1057" t="s">
        <v>2706</v>
      </c>
      <c r="L1057" s="20">
        <v>35</v>
      </c>
      <c r="M1057" s="20">
        <v>18</v>
      </c>
      <c r="N1057" s="22">
        <v>0.514285714285714</v>
      </c>
    </row>
    <row r="1058" s="18" customFormat="1" spans="1:23">
      <c r="A1058" s="39" t="s">
        <v>2686</v>
      </c>
      <c r="B1058" s="40" t="s">
        <v>2687</v>
      </c>
      <c r="C1058" s="18" t="s">
        <v>2688</v>
      </c>
      <c r="D1058" s="41" t="s">
        <v>2689</v>
      </c>
      <c r="E1058" s="40" t="s">
        <v>28</v>
      </c>
      <c r="F1058" s="42">
        <v>51.11</v>
      </c>
      <c r="G1058" s="42">
        <v>4.04</v>
      </c>
      <c r="H1058" s="18" t="s">
        <v>334</v>
      </c>
      <c r="I1058" s="18" t="s">
        <v>30</v>
      </c>
      <c r="J1058" s="43" t="s">
        <v>335</v>
      </c>
      <c r="K1058" s="18" t="s">
        <v>2707</v>
      </c>
      <c r="L1058" s="42">
        <v>22</v>
      </c>
      <c r="M1058" s="42">
        <v>13</v>
      </c>
      <c r="N1058" s="44">
        <v>0.590909090909091</v>
      </c>
      <c r="O1058" s="45"/>
      <c r="P1058" s="46"/>
      <c r="Q1058" s="45"/>
      <c r="R1058" s="44"/>
      <c r="S1058" s="42"/>
      <c r="T1058" s="42"/>
      <c r="U1058" s="47"/>
      <c r="W1058"/>
    </row>
    <row r="1059" spans="1:15">
      <c r="A1059" s="1" t="s">
        <v>2708</v>
      </c>
      <c r="B1059" s="13" t="s">
        <v>2687</v>
      </c>
      <c r="C1059" t="s">
        <v>2709</v>
      </c>
      <c r="D1059" s="12" t="s">
        <v>2710</v>
      </c>
      <c r="E1059" s="13" t="s">
        <v>28</v>
      </c>
      <c r="H1059" t="s">
        <v>334</v>
      </c>
      <c r="I1059" t="s">
        <v>30</v>
      </c>
      <c r="J1059" s="21" t="s">
        <v>335</v>
      </c>
      <c r="K1059" t="s">
        <v>2711</v>
      </c>
      <c r="L1059" s="20">
        <v>2.61</v>
      </c>
      <c r="M1059" s="20">
        <v>2.34</v>
      </c>
      <c r="N1059" s="22">
        <v>0.896551724137931</v>
      </c>
      <c r="O1059" s="23">
        <v>1.84e-15</v>
      </c>
    </row>
    <row r="1060" spans="1:15">
      <c r="A1060" s="1" t="s">
        <v>2708</v>
      </c>
      <c r="B1060" s="13" t="s">
        <v>2687</v>
      </c>
      <c r="C1060" t="s">
        <v>2712</v>
      </c>
      <c r="D1060" s="12" t="s">
        <v>2710</v>
      </c>
      <c r="E1060" s="13" t="s">
        <v>28</v>
      </c>
      <c r="H1060" t="s">
        <v>334</v>
      </c>
      <c r="I1060" t="s">
        <v>30</v>
      </c>
      <c r="J1060" s="21" t="s">
        <v>335</v>
      </c>
      <c r="K1060" t="s">
        <v>2713</v>
      </c>
      <c r="L1060" s="20">
        <v>2.61</v>
      </c>
      <c r="M1060" s="20">
        <v>2.61</v>
      </c>
      <c r="N1060" s="22">
        <v>1</v>
      </c>
      <c r="O1060" s="23">
        <v>1.23e-14</v>
      </c>
    </row>
    <row r="1061" spans="1:15">
      <c r="A1061" s="1" t="s">
        <v>2708</v>
      </c>
      <c r="B1061" s="13" t="s">
        <v>2687</v>
      </c>
      <c r="C1061" t="s">
        <v>2714</v>
      </c>
      <c r="D1061" s="12" t="s">
        <v>2710</v>
      </c>
      <c r="E1061" s="13" t="s">
        <v>28</v>
      </c>
      <c r="H1061" t="s">
        <v>334</v>
      </c>
      <c r="I1061" t="s">
        <v>30</v>
      </c>
      <c r="J1061" s="21" t="s">
        <v>335</v>
      </c>
      <c r="K1061" t="s">
        <v>2715</v>
      </c>
      <c r="L1061" s="20">
        <v>7.36</v>
      </c>
      <c r="M1061" s="20">
        <v>6.03</v>
      </c>
      <c r="N1061" s="22">
        <v>0.81929347826087</v>
      </c>
      <c r="O1061" s="23">
        <v>8.25e-15</v>
      </c>
    </row>
    <row r="1062" spans="1:15">
      <c r="A1062" s="1" t="s">
        <v>2708</v>
      </c>
      <c r="B1062" s="13" t="s">
        <v>2687</v>
      </c>
      <c r="C1062" t="s">
        <v>2716</v>
      </c>
      <c r="D1062" s="12" t="s">
        <v>2710</v>
      </c>
      <c r="E1062" s="13" t="s">
        <v>28</v>
      </c>
      <c r="H1062" t="s">
        <v>334</v>
      </c>
      <c r="I1062" t="s">
        <v>30</v>
      </c>
      <c r="J1062" s="21" t="s">
        <v>335</v>
      </c>
      <c r="K1062" t="s">
        <v>2717</v>
      </c>
      <c r="L1062" s="20">
        <v>19.4</v>
      </c>
      <c r="M1062" s="20">
        <v>16.4</v>
      </c>
      <c r="N1062" s="22">
        <v>0.845360824742268</v>
      </c>
      <c r="O1062" s="23">
        <v>9.7e-13</v>
      </c>
    </row>
    <row r="1063" spans="1:15">
      <c r="A1063" s="1" t="s">
        <v>2708</v>
      </c>
      <c r="B1063" s="13" t="s">
        <v>2687</v>
      </c>
      <c r="C1063" t="s">
        <v>2709</v>
      </c>
      <c r="D1063" s="12" t="s">
        <v>2710</v>
      </c>
      <c r="E1063" s="13" t="s">
        <v>28</v>
      </c>
      <c r="H1063" t="s">
        <v>334</v>
      </c>
      <c r="I1063" t="s">
        <v>30</v>
      </c>
      <c r="J1063" s="21" t="s">
        <v>335</v>
      </c>
      <c r="K1063" t="s">
        <v>2718</v>
      </c>
      <c r="L1063" s="20">
        <v>21.3</v>
      </c>
      <c r="M1063" s="20">
        <v>18</v>
      </c>
      <c r="N1063" s="22">
        <v>0.845070422535211</v>
      </c>
      <c r="O1063" s="23">
        <v>3.85e-13</v>
      </c>
    </row>
    <row r="1064" spans="1:15">
      <c r="A1064" s="1" t="s">
        <v>2708</v>
      </c>
      <c r="B1064" s="13" t="s">
        <v>2687</v>
      </c>
      <c r="C1064" s="58" t="s">
        <v>2719</v>
      </c>
      <c r="D1064" s="12" t="s">
        <v>2710</v>
      </c>
      <c r="E1064" s="13" t="s">
        <v>28</v>
      </c>
      <c r="H1064" t="s">
        <v>334</v>
      </c>
      <c r="I1064" t="s">
        <v>30</v>
      </c>
      <c r="J1064" s="21" t="s">
        <v>335</v>
      </c>
      <c r="K1064" t="s">
        <v>2720</v>
      </c>
      <c r="L1064" s="20">
        <v>24.95</v>
      </c>
      <c r="M1064" s="20">
        <v>20.98</v>
      </c>
      <c r="N1064" s="22">
        <v>0.840881763527054</v>
      </c>
      <c r="O1064" s="23">
        <v>9.7e-14</v>
      </c>
    </row>
    <row r="1065" spans="1:15">
      <c r="A1065" s="1" t="s">
        <v>2708</v>
      </c>
      <c r="B1065" s="13" t="s">
        <v>2687</v>
      </c>
      <c r="C1065" t="s">
        <v>2716</v>
      </c>
      <c r="D1065" s="12" t="s">
        <v>2710</v>
      </c>
      <c r="E1065" s="13" t="s">
        <v>28</v>
      </c>
      <c r="H1065" t="s">
        <v>334</v>
      </c>
      <c r="I1065" t="s">
        <v>30</v>
      </c>
      <c r="J1065" s="21" t="s">
        <v>335</v>
      </c>
      <c r="K1065" t="s">
        <v>2721</v>
      </c>
      <c r="L1065" s="20">
        <v>28.68</v>
      </c>
      <c r="M1065" s="20">
        <v>22.43</v>
      </c>
      <c r="N1065" s="22">
        <v>0.78207810320781</v>
      </c>
      <c r="O1065" s="23">
        <v>2.24e-13</v>
      </c>
    </row>
    <row r="1066" s="18" customFormat="1" spans="1:23">
      <c r="A1066" s="39" t="s">
        <v>2708</v>
      </c>
      <c r="B1066" s="40" t="s">
        <v>2687</v>
      </c>
      <c r="C1066" s="59" t="s">
        <v>2722</v>
      </c>
      <c r="D1066" s="41" t="s">
        <v>2710</v>
      </c>
      <c r="E1066" s="40" t="s">
        <v>28</v>
      </c>
      <c r="F1066" s="42"/>
      <c r="G1066" s="42"/>
      <c r="H1066" s="18" t="s">
        <v>334</v>
      </c>
      <c r="I1066" s="18" t="s">
        <v>30</v>
      </c>
      <c r="J1066" s="43" t="s">
        <v>335</v>
      </c>
      <c r="K1066" s="18" t="s">
        <v>2723</v>
      </c>
      <c r="L1066" s="42">
        <v>47.77</v>
      </c>
      <c r="M1066" s="42">
        <v>29.91</v>
      </c>
      <c r="N1066" s="44">
        <v>0.626125183169353</v>
      </c>
      <c r="O1066" s="45">
        <v>9.83e-13</v>
      </c>
      <c r="P1066" s="46"/>
      <c r="Q1066" s="45"/>
      <c r="R1066" s="44"/>
      <c r="S1066" s="42"/>
      <c r="T1066" s="42"/>
      <c r="U1066" s="47"/>
      <c r="W1066"/>
    </row>
    <row r="1067" spans="1:15">
      <c r="A1067" s="1" t="s">
        <v>2724</v>
      </c>
      <c r="B1067" s="13" t="s">
        <v>2725</v>
      </c>
      <c r="C1067" t="s">
        <v>2726</v>
      </c>
      <c r="D1067" s="12" t="s">
        <v>2727</v>
      </c>
      <c r="E1067" s="13" t="s">
        <v>28</v>
      </c>
      <c r="H1067" t="s">
        <v>334</v>
      </c>
      <c r="I1067" t="s">
        <v>30</v>
      </c>
      <c r="J1067" s="21" t="s">
        <v>335</v>
      </c>
      <c r="M1067" s="20">
        <v>4.1</v>
      </c>
      <c r="O1067" s="23">
        <v>8.4e-17</v>
      </c>
    </row>
    <row r="1068" spans="1:15">
      <c r="A1068" s="1" t="s">
        <v>2724</v>
      </c>
      <c r="B1068" s="13" t="s">
        <v>2725</v>
      </c>
      <c r="C1068" t="s">
        <v>2726</v>
      </c>
      <c r="D1068" s="12" t="s">
        <v>2727</v>
      </c>
      <c r="E1068" s="13" t="s">
        <v>28</v>
      </c>
      <c r="H1068" t="s">
        <v>334</v>
      </c>
      <c r="I1068" t="s">
        <v>30</v>
      </c>
      <c r="J1068" s="21" t="s">
        <v>335</v>
      </c>
      <c r="M1068" s="20">
        <v>4.1</v>
      </c>
      <c r="O1068" s="23">
        <v>6.29e-17</v>
      </c>
    </row>
    <row r="1069" spans="1:15">
      <c r="A1069" s="1" t="s">
        <v>2724</v>
      </c>
      <c r="B1069" s="13" t="s">
        <v>2725</v>
      </c>
      <c r="C1069" t="s">
        <v>2726</v>
      </c>
      <c r="D1069" s="12" t="s">
        <v>2727</v>
      </c>
      <c r="E1069" s="13" t="s">
        <v>28</v>
      </c>
      <c r="H1069" t="s">
        <v>334</v>
      </c>
      <c r="I1069" t="s">
        <v>30</v>
      </c>
      <c r="J1069" s="21" t="s">
        <v>335</v>
      </c>
      <c r="M1069" s="20">
        <v>4.1</v>
      </c>
      <c r="O1069" s="23">
        <v>4.83e-17</v>
      </c>
    </row>
    <row r="1070" spans="1:15">
      <c r="A1070" s="1" t="s">
        <v>2724</v>
      </c>
      <c r="B1070" s="13" t="s">
        <v>2725</v>
      </c>
      <c r="C1070" t="s">
        <v>2726</v>
      </c>
      <c r="D1070" s="12" t="s">
        <v>2727</v>
      </c>
      <c r="E1070" s="13" t="s">
        <v>28</v>
      </c>
      <c r="H1070" t="s">
        <v>334</v>
      </c>
      <c r="I1070" t="s">
        <v>30</v>
      </c>
      <c r="J1070" s="21" t="s">
        <v>335</v>
      </c>
      <c r="M1070" s="20">
        <v>4.1</v>
      </c>
      <c r="O1070" s="23">
        <v>3.49e-17</v>
      </c>
    </row>
    <row r="1071" spans="1:15">
      <c r="A1071" s="1" t="s">
        <v>2724</v>
      </c>
      <c r="B1071" s="13" t="s">
        <v>2725</v>
      </c>
      <c r="C1071" t="s">
        <v>2726</v>
      </c>
      <c r="D1071" s="12" t="s">
        <v>2727</v>
      </c>
      <c r="E1071" s="13" t="s">
        <v>28</v>
      </c>
      <c r="H1071" t="s">
        <v>334</v>
      </c>
      <c r="I1071" t="s">
        <v>30</v>
      </c>
      <c r="J1071" s="21" t="s">
        <v>335</v>
      </c>
      <c r="M1071" s="20">
        <v>4.1</v>
      </c>
      <c r="O1071" s="23">
        <v>2.69e-17</v>
      </c>
    </row>
    <row r="1072" spans="1:15">
      <c r="A1072" s="1" t="s">
        <v>2724</v>
      </c>
      <c r="B1072" s="13" t="s">
        <v>2725</v>
      </c>
      <c r="C1072" t="s">
        <v>2726</v>
      </c>
      <c r="D1072" s="12" t="s">
        <v>2727</v>
      </c>
      <c r="E1072" s="13" t="s">
        <v>28</v>
      </c>
      <c r="H1072" t="s">
        <v>334</v>
      </c>
      <c r="I1072" t="s">
        <v>30</v>
      </c>
      <c r="J1072" s="21" t="s">
        <v>335</v>
      </c>
      <c r="M1072" s="20">
        <v>4.1</v>
      </c>
      <c r="O1072" s="23">
        <v>2.14e-17</v>
      </c>
    </row>
    <row r="1073" spans="1:15">
      <c r="A1073" s="1" t="s">
        <v>2724</v>
      </c>
      <c r="B1073" s="13" t="s">
        <v>2725</v>
      </c>
      <c r="C1073" t="s">
        <v>2726</v>
      </c>
      <c r="D1073" s="12" t="s">
        <v>2727</v>
      </c>
      <c r="E1073" s="13" t="s">
        <v>28</v>
      </c>
      <c r="H1073" t="s">
        <v>334</v>
      </c>
      <c r="I1073" t="s">
        <v>30</v>
      </c>
      <c r="J1073" s="21" t="s">
        <v>335</v>
      </c>
      <c r="M1073" s="20">
        <v>4.1</v>
      </c>
      <c r="O1073" s="23">
        <v>1.81e-17</v>
      </c>
    </row>
    <row r="1074" spans="1:15">
      <c r="A1074" s="1" t="s">
        <v>2724</v>
      </c>
      <c r="B1074" s="13" t="s">
        <v>2725</v>
      </c>
      <c r="C1074" t="s">
        <v>2726</v>
      </c>
      <c r="D1074" s="12" t="s">
        <v>2727</v>
      </c>
      <c r="E1074" s="13" t="s">
        <v>28</v>
      </c>
      <c r="H1074" t="s">
        <v>334</v>
      </c>
      <c r="I1074" t="s">
        <v>30</v>
      </c>
      <c r="J1074" s="21" t="s">
        <v>335</v>
      </c>
      <c r="M1074" s="20">
        <v>4.1</v>
      </c>
      <c r="O1074" s="23">
        <v>1.51e-17</v>
      </c>
    </row>
    <row r="1075" spans="1:15">
      <c r="A1075" s="1" t="s">
        <v>2724</v>
      </c>
      <c r="B1075" s="13" t="s">
        <v>2725</v>
      </c>
      <c r="C1075" t="s">
        <v>2726</v>
      </c>
      <c r="D1075" s="12" t="s">
        <v>2727</v>
      </c>
      <c r="E1075" s="13" t="s">
        <v>28</v>
      </c>
      <c r="H1075" t="s">
        <v>334</v>
      </c>
      <c r="I1075" t="s">
        <v>30</v>
      </c>
      <c r="J1075" s="21" t="s">
        <v>335</v>
      </c>
      <c r="M1075" s="20">
        <v>4.1</v>
      </c>
      <c r="O1075" s="23">
        <v>1.31e-17</v>
      </c>
    </row>
    <row r="1076" spans="1:15">
      <c r="A1076" s="1" t="s">
        <v>2724</v>
      </c>
      <c r="B1076" s="13" t="s">
        <v>2725</v>
      </c>
      <c r="C1076" t="s">
        <v>2726</v>
      </c>
      <c r="D1076" s="12" t="s">
        <v>2727</v>
      </c>
      <c r="E1076" s="13" t="s">
        <v>28</v>
      </c>
      <c r="H1076" t="s">
        <v>334</v>
      </c>
      <c r="I1076" t="s">
        <v>30</v>
      </c>
      <c r="J1076" s="21" t="s">
        <v>335</v>
      </c>
      <c r="M1076" s="20">
        <v>4.1</v>
      </c>
      <c r="O1076" s="23">
        <v>1.15e-17</v>
      </c>
    </row>
    <row r="1077" spans="1:15">
      <c r="A1077" s="1" t="s">
        <v>2724</v>
      </c>
      <c r="B1077" s="13" t="s">
        <v>2725</v>
      </c>
      <c r="C1077" t="s">
        <v>2726</v>
      </c>
      <c r="D1077" s="12" t="s">
        <v>2727</v>
      </c>
      <c r="E1077" s="13" t="s">
        <v>28</v>
      </c>
      <c r="H1077" t="s">
        <v>334</v>
      </c>
      <c r="I1077" t="s">
        <v>30</v>
      </c>
      <c r="J1077" s="21" t="s">
        <v>335</v>
      </c>
      <c r="M1077" s="20">
        <v>4.1</v>
      </c>
      <c r="O1077" s="23">
        <v>9.89e-18</v>
      </c>
    </row>
    <row r="1078" s="18" customFormat="1" spans="1:23">
      <c r="A1078" s="39" t="s">
        <v>2724</v>
      </c>
      <c r="B1078" s="40" t="s">
        <v>2725</v>
      </c>
      <c r="C1078" s="18" t="s">
        <v>2726</v>
      </c>
      <c r="D1078" s="41" t="s">
        <v>2727</v>
      </c>
      <c r="E1078" s="40" t="s">
        <v>28</v>
      </c>
      <c r="F1078" s="42"/>
      <c r="G1078" s="42"/>
      <c r="H1078" s="18" t="s">
        <v>334</v>
      </c>
      <c r="I1078" s="18" t="s">
        <v>30</v>
      </c>
      <c r="J1078" s="43" t="s">
        <v>335</v>
      </c>
      <c r="L1078" s="42"/>
      <c r="M1078" s="42">
        <v>4.1</v>
      </c>
      <c r="N1078" s="44"/>
      <c r="O1078" s="45">
        <v>8.73e-18</v>
      </c>
      <c r="P1078" s="46"/>
      <c r="Q1078" s="45"/>
      <c r="R1078" s="44"/>
      <c r="S1078" s="42"/>
      <c r="T1078" s="42"/>
      <c r="U1078" s="47"/>
      <c r="W1078"/>
    </row>
    <row r="1079" ht="17" spans="1:15">
      <c r="A1079" s="1" t="s">
        <v>2724</v>
      </c>
      <c r="B1079" s="13" t="s">
        <v>2728</v>
      </c>
      <c r="C1079" t="s">
        <v>2729</v>
      </c>
      <c r="D1079" s="12" t="s">
        <v>2727</v>
      </c>
      <c r="E1079" s="13" t="s">
        <v>363</v>
      </c>
      <c r="F1079" s="20">
        <v>60.89</v>
      </c>
      <c r="G1079" s="20">
        <v>6</v>
      </c>
      <c r="H1079" t="s">
        <v>808</v>
      </c>
      <c r="I1079" t="s">
        <v>30</v>
      </c>
      <c r="J1079" s="21" t="s">
        <v>335</v>
      </c>
      <c r="K1079" t="s">
        <v>2730</v>
      </c>
      <c r="M1079" s="20">
        <v>8.2</v>
      </c>
      <c r="O1079" s="23">
        <v>1.17e-15</v>
      </c>
    </row>
    <row r="1080" ht="17" spans="1:15">
      <c r="A1080" s="1" t="s">
        <v>2724</v>
      </c>
      <c r="B1080" s="13" t="s">
        <v>2728</v>
      </c>
      <c r="C1080" t="s">
        <v>2729</v>
      </c>
      <c r="D1080" s="12" t="s">
        <v>2727</v>
      </c>
      <c r="E1080" s="13" t="s">
        <v>363</v>
      </c>
      <c r="F1080" s="20">
        <v>60.89</v>
      </c>
      <c r="G1080" s="20">
        <v>6</v>
      </c>
      <c r="H1080" t="s">
        <v>808</v>
      </c>
      <c r="I1080" t="s">
        <v>30</v>
      </c>
      <c r="J1080" s="21" t="s">
        <v>335</v>
      </c>
      <c r="K1080" t="s">
        <v>2731</v>
      </c>
      <c r="M1080" s="20">
        <v>8.5</v>
      </c>
      <c r="O1080" s="23">
        <v>3.97e-15</v>
      </c>
    </row>
    <row r="1081" ht="17" spans="1:15">
      <c r="A1081" s="1" t="s">
        <v>2724</v>
      </c>
      <c r="B1081" s="13" t="s">
        <v>2728</v>
      </c>
      <c r="C1081" t="s">
        <v>2729</v>
      </c>
      <c r="D1081" s="12" t="s">
        <v>2727</v>
      </c>
      <c r="E1081" s="13" t="s">
        <v>363</v>
      </c>
      <c r="H1081" t="s">
        <v>808</v>
      </c>
      <c r="I1081" t="s">
        <v>30</v>
      </c>
      <c r="J1081" s="21" t="s">
        <v>335</v>
      </c>
      <c r="K1081" t="s">
        <v>2732</v>
      </c>
      <c r="M1081" s="20">
        <v>8.9</v>
      </c>
      <c r="O1081" s="23">
        <v>1.69e-15</v>
      </c>
    </row>
    <row r="1082" ht="17" spans="1:15">
      <c r="A1082" s="1" t="s">
        <v>2724</v>
      </c>
      <c r="B1082" s="13" t="s">
        <v>2728</v>
      </c>
      <c r="C1082" t="s">
        <v>2729</v>
      </c>
      <c r="D1082" s="12" t="s">
        <v>2727</v>
      </c>
      <c r="E1082" s="13" t="s">
        <v>363</v>
      </c>
      <c r="H1082" t="s">
        <v>808</v>
      </c>
      <c r="I1082" t="s">
        <v>30</v>
      </c>
      <c r="J1082" s="21" t="s">
        <v>335</v>
      </c>
      <c r="K1082" t="s">
        <v>2733</v>
      </c>
      <c r="M1082" s="20">
        <v>10</v>
      </c>
      <c r="O1082" s="23">
        <v>7.61e-15</v>
      </c>
    </row>
    <row r="1083" ht="17" spans="1:15">
      <c r="A1083" s="1" t="s">
        <v>2724</v>
      </c>
      <c r="B1083" s="13" t="s">
        <v>2728</v>
      </c>
      <c r="C1083" t="s">
        <v>2729</v>
      </c>
      <c r="D1083" s="12" t="s">
        <v>2727</v>
      </c>
      <c r="E1083" s="13" t="s">
        <v>363</v>
      </c>
      <c r="H1083" t="s">
        <v>808</v>
      </c>
      <c r="I1083" t="s">
        <v>30</v>
      </c>
      <c r="J1083" s="21" t="s">
        <v>335</v>
      </c>
      <c r="K1083" t="s">
        <v>2734</v>
      </c>
      <c r="M1083" s="20">
        <v>13.7</v>
      </c>
      <c r="O1083" s="23">
        <v>5.14e-13</v>
      </c>
    </row>
    <row r="1084" ht="17" spans="1:15">
      <c r="A1084" s="1" t="s">
        <v>2724</v>
      </c>
      <c r="B1084" s="13" t="s">
        <v>2728</v>
      </c>
      <c r="C1084" t="s">
        <v>2729</v>
      </c>
      <c r="D1084" s="12" t="s">
        <v>2727</v>
      </c>
      <c r="E1084" s="13" t="s">
        <v>363</v>
      </c>
      <c r="H1084" t="s">
        <v>808</v>
      </c>
      <c r="I1084" t="s">
        <v>30</v>
      </c>
      <c r="J1084" s="21" t="s">
        <v>335</v>
      </c>
      <c r="K1084" t="s">
        <v>2735</v>
      </c>
      <c r="M1084" s="20">
        <v>16.6</v>
      </c>
      <c r="O1084" s="23">
        <v>5.68e-13</v>
      </c>
    </row>
    <row r="1085" ht="17" spans="1:15">
      <c r="A1085" s="1" t="s">
        <v>2724</v>
      </c>
      <c r="B1085" s="13" t="s">
        <v>2728</v>
      </c>
      <c r="C1085" t="s">
        <v>2729</v>
      </c>
      <c r="D1085" s="12" t="s">
        <v>2727</v>
      </c>
      <c r="E1085" s="13" t="s">
        <v>363</v>
      </c>
      <c r="H1085" t="s">
        <v>808</v>
      </c>
      <c r="I1085" t="s">
        <v>30</v>
      </c>
      <c r="J1085" s="21" t="s">
        <v>335</v>
      </c>
      <c r="K1085" t="s">
        <v>2736</v>
      </c>
      <c r="M1085" s="20">
        <v>19.3</v>
      </c>
      <c r="O1085" s="23">
        <v>1.52e-12</v>
      </c>
    </row>
    <row r="1086" ht="17" spans="1:15">
      <c r="A1086" s="1" t="s">
        <v>2724</v>
      </c>
      <c r="B1086" s="13" t="s">
        <v>2728</v>
      </c>
      <c r="C1086" t="s">
        <v>2729</v>
      </c>
      <c r="D1086" s="12" t="s">
        <v>2727</v>
      </c>
      <c r="E1086" s="13" t="s">
        <v>363</v>
      </c>
      <c r="F1086" s="20">
        <v>59.1</v>
      </c>
      <c r="G1086" s="20">
        <v>5.71</v>
      </c>
      <c r="H1086" t="s">
        <v>808</v>
      </c>
      <c r="I1086" t="s">
        <v>30</v>
      </c>
      <c r="J1086" s="21" t="s">
        <v>335</v>
      </c>
      <c r="K1086" t="s">
        <v>2737</v>
      </c>
      <c r="M1086" s="20">
        <v>25.3</v>
      </c>
      <c r="O1086" s="23">
        <v>2.33e-12</v>
      </c>
    </row>
    <row r="1087" ht="17" spans="1:15">
      <c r="A1087" s="1" t="s">
        <v>2724</v>
      </c>
      <c r="B1087" s="13" t="s">
        <v>2728</v>
      </c>
      <c r="C1087" t="s">
        <v>2729</v>
      </c>
      <c r="D1087" s="12" t="s">
        <v>2727</v>
      </c>
      <c r="E1087" s="13" t="s">
        <v>363</v>
      </c>
      <c r="F1087" s="20">
        <v>59.1</v>
      </c>
      <c r="G1087" s="20">
        <v>5.71</v>
      </c>
      <c r="H1087" t="s">
        <v>808</v>
      </c>
      <c r="I1087" t="s">
        <v>30</v>
      </c>
      <c r="J1087" s="21" t="s">
        <v>335</v>
      </c>
      <c r="K1087" t="s">
        <v>2738</v>
      </c>
      <c r="M1087" s="20">
        <v>26.7</v>
      </c>
      <c r="O1087" s="23">
        <v>1.76e-12</v>
      </c>
    </row>
    <row r="1088" ht="17" spans="1:15">
      <c r="A1088" s="1" t="s">
        <v>2724</v>
      </c>
      <c r="B1088" s="13" t="s">
        <v>2728</v>
      </c>
      <c r="C1088" t="s">
        <v>2729</v>
      </c>
      <c r="D1088" s="12" t="s">
        <v>2727</v>
      </c>
      <c r="E1088" s="13" t="s">
        <v>363</v>
      </c>
      <c r="F1088" s="20">
        <v>60.89</v>
      </c>
      <c r="G1088" s="20">
        <v>6</v>
      </c>
      <c r="H1088" t="s">
        <v>808</v>
      </c>
      <c r="I1088" t="s">
        <v>30</v>
      </c>
      <c r="J1088" s="21" t="s">
        <v>335</v>
      </c>
      <c r="K1088" t="s">
        <v>2731</v>
      </c>
      <c r="M1088" s="20">
        <v>8.1</v>
      </c>
      <c r="O1088" s="23">
        <v>5.36e-15</v>
      </c>
    </row>
    <row r="1089" ht="17" spans="1:15">
      <c r="A1089" s="1" t="s">
        <v>2724</v>
      </c>
      <c r="B1089" s="13" t="s">
        <v>2728</v>
      </c>
      <c r="C1089" t="s">
        <v>2729</v>
      </c>
      <c r="D1089" s="12" t="s">
        <v>2727</v>
      </c>
      <c r="E1089" s="13" t="s">
        <v>363</v>
      </c>
      <c r="F1089" s="20">
        <v>60.89</v>
      </c>
      <c r="G1089" s="20">
        <v>6</v>
      </c>
      <c r="H1089" t="s">
        <v>808</v>
      </c>
      <c r="I1089" t="s">
        <v>30</v>
      </c>
      <c r="J1089" s="21" t="s">
        <v>335</v>
      </c>
      <c r="K1089" t="s">
        <v>2731</v>
      </c>
      <c r="M1089" s="20">
        <v>8.1</v>
      </c>
      <c r="O1089" s="23">
        <v>4.66e-15</v>
      </c>
    </row>
    <row r="1090" ht="17" spans="1:15">
      <c r="A1090" s="1" t="s">
        <v>2724</v>
      </c>
      <c r="B1090" s="13" t="s">
        <v>2728</v>
      </c>
      <c r="C1090" t="s">
        <v>2729</v>
      </c>
      <c r="D1090" s="12" t="s">
        <v>2727</v>
      </c>
      <c r="E1090" s="13" t="s">
        <v>363</v>
      </c>
      <c r="F1090" s="20">
        <v>60.89</v>
      </c>
      <c r="G1090" s="20">
        <v>6</v>
      </c>
      <c r="H1090" t="s">
        <v>808</v>
      </c>
      <c r="I1090" t="s">
        <v>30</v>
      </c>
      <c r="J1090" s="21" t="s">
        <v>335</v>
      </c>
      <c r="K1090" t="s">
        <v>2731</v>
      </c>
      <c r="M1090" s="20">
        <v>8.1</v>
      </c>
      <c r="O1090" s="23">
        <v>3.65e-15</v>
      </c>
    </row>
    <row r="1091" ht="17" spans="1:15">
      <c r="A1091" s="1" t="s">
        <v>2724</v>
      </c>
      <c r="B1091" s="13" t="s">
        <v>2728</v>
      </c>
      <c r="C1091" t="s">
        <v>2729</v>
      </c>
      <c r="D1091" s="12" t="s">
        <v>2727</v>
      </c>
      <c r="E1091" s="13" t="s">
        <v>363</v>
      </c>
      <c r="F1091" s="20">
        <v>60.89</v>
      </c>
      <c r="G1091" s="20">
        <v>6</v>
      </c>
      <c r="H1091" t="s">
        <v>808</v>
      </c>
      <c r="I1091" t="s">
        <v>30</v>
      </c>
      <c r="J1091" s="21" t="s">
        <v>335</v>
      </c>
      <c r="K1091" t="s">
        <v>2731</v>
      </c>
      <c r="M1091" s="20">
        <v>8.1</v>
      </c>
      <c r="O1091" s="23">
        <v>2.82e-15</v>
      </c>
    </row>
    <row r="1092" ht="17" spans="1:15">
      <c r="A1092" s="1" t="s">
        <v>2724</v>
      </c>
      <c r="B1092" s="13" t="s">
        <v>2728</v>
      </c>
      <c r="C1092" t="s">
        <v>2729</v>
      </c>
      <c r="D1092" s="12" t="s">
        <v>2727</v>
      </c>
      <c r="E1092" s="13" t="s">
        <v>363</v>
      </c>
      <c r="F1092" s="20">
        <v>60.89</v>
      </c>
      <c r="G1092" s="20">
        <v>6</v>
      </c>
      <c r="H1092" t="s">
        <v>808</v>
      </c>
      <c r="I1092" t="s">
        <v>30</v>
      </c>
      <c r="J1092" s="21" t="s">
        <v>335</v>
      </c>
      <c r="K1092" t="s">
        <v>2731</v>
      </c>
      <c r="M1092" s="20">
        <v>8.1</v>
      </c>
      <c r="O1092" s="23">
        <v>2.45e-15</v>
      </c>
    </row>
    <row r="1093" ht="17" spans="1:15">
      <c r="A1093" s="1" t="s">
        <v>2724</v>
      </c>
      <c r="B1093" s="13" t="s">
        <v>2728</v>
      </c>
      <c r="C1093" t="s">
        <v>2729</v>
      </c>
      <c r="D1093" s="12" t="s">
        <v>2727</v>
      </c>
      <c r="E1093" s="13" t="s">
        <v>363</v>
      </c>
      <c r="F1093" s="20">
        <v>60.89</v>
      </c>
      <c r="G1093" s="20">
        <v>6</v>
      </c>
      <c r="H1093" t="s">
        <v>808</v>
      </c>
      <c r="I1093" t="s">
        <v>30</v>
      </c>
      <c r="J1093" s="21" t="s">
        <v>335</v>
      </c>
      <c r="K1093" t="s">
        <v>2731</v>
      </c>
      <c r="M1093" s="20">
        <v>8.1</v>
      </c>
      <c r="O1093" s="23">
        <v>2.23e-15</v>
      </c>
    </row>
    <row r="1094" ht="17" spans="1:15">
      <c r="A1094" s="1" t="s">
        <v>2724</v>
      </c>
      <c r="B1094" s="13" t="s">
        <v>2728</v>
      </c>
      <c r="C1094" t="s">
        <v>2729</v>
      </c>
      <c r="D1094" s="12" t="s">
        <v>2727</v>
      </c>
      <c r="E1094" s="13" t="s">
        <v>363</v>
      </c>
      <c r="F1094" s="20">
        <v>60.89</v>
      </c>
      <c r="G1094" s="20">
        <v>6</v>
      </c>
      <c r="H1094" t="s">
        <v>808</v>
      </c>
      <c r="I1094" t="s">
        <v>30</v>
      </c>
      <c r="J1094" s="21" t="s">
        <v>335</v>
      </c>
      <c r="K1094" t="s">
        <v>2731</v>
      </c>
      <c r="M1094" s="20">
        <v>8.1</v>
      </c>
      <c r="O1094" s="23">
        <v>2.06e-15</v>
      </c>
    </row>
    <row r="1095" ht="17" spans="1:15">
      <c r="A1095" s="1" t="s">
        <v>2724</v>
      </c>
      <c r="B1095" s="13" t="s">
        <v>2728</v>
      </c>
      <c r="C1095" t="s">
        <v>2729</v>
      </c>
      <c r="D1095" s="12" t="s">
        <v>2727</v>
      </c>
      <c r="E1095" s="13" t="s">
        <v>363</v>
      </c>
      <c r="F1095" s="20">
        <v>60.89</v>
      </c>
      <c r="G1095" s="20">
        <v>6</v>
      </c>
      <c r="H1095" t="s">
        <v>808</v>
      </c>
      <c r="I1095" t="s">
        <v>30</v>
      </c>
      <c r="J1095" s="21" t="s">
        <v>335</v>
      </c>
      <c r="K1095" t="s">
        <v>2731</v>
      </c>
      <c r="M1095" s="20">
        <v>8.1</v>
      </c>
      <c r="O1095" s="23">
        <v>1.97e-15</v>
      </c>
    </row>
    <row r="1096" ht="17" spans="1:15">
      <c r="A1096" s="1" t="s">
        <v>2724</v>
      </c>
      <c r="B1096" s="13" t="s">
        <v>2728</v>
      </c>
      <c r="C1096" t="s">
        <v>2729</v>
      </c>
      <c r="D1096" s="12" t="s">
        <v>2727</v>
      </c>
      <c r="E1096" s="13" t="s">
        <v>363</v>
      </c>
      <c r="F1096" s="20">
        <v>60.89</v>
      </c>
      <c r="G1096" s="20">
        <v>6</v>
      </c>
      <c r="H1096" t="s">
        <v>808</v>
      </c>
      <c r="I1096" t="s">
        <v>30</v>
      </c>
      <c r="J1096" s="21" t="s">
        <v>335</v>
      </c>
      <c r="K1096" t="s">
        <v>2731</v>
      </c>
      <c r="M1096" s="20">
        <v>8.1</v>
      </c>
      <c r="O1096" s="23">
        <v>1.79e-15</v>
      </c>
    </row>
    <row r="1097" ht="17" spans="1:15">
      <c r="A1097" s="1" t="s">
        <v>2724</v>
      </c>
      <c r="B1097" s="13" t="s">
        <v>2728</v>
      </c>
      <c r="C1097" t="s">
        <v>2729</v>
      </c>
      <c r="D1097" s="12" t="s">
        <v>2727</v>
      </c>
      <c r="E1097" s="13" t="s">
        <v>363</v>
      </c>
      <c r="F1097" s="20">
        <v>60.89</v>
      </c>
      <c r="G1097" s="20">
        <v>6</v>
      </c>
      <c r="H1097" t="s">
        <v>808</v>
      </c>
      <c r="I1097" t="s">
        <v>30</v>
      </c>
      <c r="J1097" s="21" t="s">
        <v>335</v>
      </c>
      <c r="K1097" t="s">
        <v>2731</v>
      </c>
      <c r="M1097" s="20">
        <v>8.1</v>
      </c>
      <c r="O1097" s="23">
        <v>1.77e-15</v>
      </c>
    </row>
    <row r="1098" ht="17" spans="1:15">
      <c r="A1098" s="1" t="s">
        <v>2724</v>
      </c>
      <c r="B1098" s="13" t="s">
        <v>2728</v>
      </c>
      <c r="C1098" t="s">
        <v>2729</v>
      </c>
      <c r="D1098" s="12" t="s">
        <v>2727</v>
      </c>
      <c r="E1098" s="13" t="s">
        <v>363</v>
      </c>
      <c r="F1098" s="20">
        <v>60.89</v>
      </c>
      <c r="G1098" s="20">
        <v>6</v>
      </c>
      <c r="H1098" t="s">
        <v>808</v>
      </c>
      <c r="I1098" t="s">
        <v>30</v>
      </c>
      <c r="J1098" s="21" t="s">
        <v>335</v>
      </c>
      <c r="K1098" t="s">
        <v>2731</v>
      </c>
      <c r="M1098" s="20">
        <v>8.1</v>
      </c>
      <c r="O1098" s="23">
        <v>1.73e-15</v>
      </c>
    </row>
    <row r="1099" s="18" customFormat="1" ht="17" spans="1:23">
      <c r="A1099" s="39" t="s">
        <v>2724</v>
      </c>
      <c r="B1099" s="40" t="s">
        <v>2728</v>
      </c>
      <c r="C1099" s="18" t="s">
        <v>2729</v>
      </c>
      <c r="D1099" s="41" t="s">
        <v>2727</v>
      </c>
      <c r="E1099" s="40" t="s">
        <v>363</v>
      </c>
      <c r="F1099" s="42">
        <v>60.89</v>
      </c>
      <c r="G1099" s="42">
        <v>6</v>
      </c>
      <c r="H1099" s="18" t="s">
        <v>808</v>
      </c>
      <c r="I1099" s="18" t="s">
        <v>30</v>
      </c>
      <c r="J1099" s="43" t="s">
        <v>335</v>
      </c>
      <c r="K1099" s="18" t="s">
        <v>2731</v>
      </c>
      <c r="L1099" s="42"/>
      <c r="M1099" s="42">
        <v>8.1</v>
      </c>
      <c r="N1099" s="44"/>
      <c r="O1099" s="45">
        <v>1.73e-15</v>
      </c>
      <c r="P1099" s="46"/>
      <c r="Q1099" s="45"/>
      <c r="R1099" s="44"/>
      <c r="S1099" s="42"/>
      <c r="T1099" s="42"/>
      <c r="U1099" s="47"/>
      <c r="W1099"/>
    </row>
    <row r="1100" spans="1:14">
      <c r="A1100" s="1" t="s">
        <v>2476</v>
      </c>
      <c r="B1100" s="13" t="s">
        <v>2739</v>
      </c>
      <c r="C1100" t="s">
        <v>2740</v>
      </c>
      <c r="D1100" s="12" t="s">
        <v>2478</v>
      </c>
      <c r="I1100" t="s">
        <v>30</v>
      </c>
      <c r="J1100" s="21" t="s">
        <v>335</v>
      </c>
      <c r="K1100" t="s">
        <v>2741</v>
      </c>
      <c r="L1100" s="20">
        <v>32.6049730243214</v>
      </c>
      <c r="M1100" s="20">
        <v>31.9971014553369</v>
      </c>
      <c r="N1100" s="22">
        <v>0.981356476862256</v>
      </c>
    </row>
    <row r="1101" spans="1:14">
      <c r="A1101" s="1" t="s">
        <v>2476</v>
      </c>
      <c r="B1101" s="13" t="s">
        <v>2742</v>
      </c>
      <c r="C1101" t="s">
        <v>2740</v>
      </c>
      <c r="D1101" s="12" t="s">
        <v>2478</v>
      </c>
      <c r="I1101" t="s">
        <v>30</v>
      </c>
      <c r="J1101" s="21" t="s">
        <v>335</v>
      </c>
      <c r="K1101" t="s">
        <v>2743</v>
      </c>
      <c r="L1101" s="20">
        <v>11.5779104113453</v>
      </c>
      <c r="M1101" s="20">
        <v>10.6022223581406</v>
      </c>
      <c r="N1101" s="22">
        <v>0.915728484800799</v>
      </c>
    </row>
    <row r="1102" spans="1:14">
      <c r="A1102" s="1" t="s">
        <v>2476</v>
      </c>
      <c r="B1102" s="13" t="s">
        <v>2739</v>
      </c>
      <c r="C1102" t="s">
        <v>2740</v>
      </c>
      <c r="D1102" s="12" t="s">
        <v>2478</v>
      </c>
      <c r="I1102" t="s">
        <v>30</v>
      </c>
      <c r="J1102" s="21" t="s">
        <v>335</v>
      </c>
      <c r="K1102" t="s">
        <v>2744</v>
      </c>
      <c r="L1102" s="20">
        <v>48.3747314426691</v>
      </c>
      <c r="M1102" s="20">
        <v>47.297574370034</v>
      </c>
      <c r="N1102" s="22">
        <v>0.977733063512473</v>
      </c>
    </row>
    <row r="1103" spans="1:15">
      <c r="A1103" s="1" t="s">
        <v>2476</v>
      </c>
      <c r="B1103" s="13" t="s">
        <v>2739</v>
      </c>
      <c r="C1103" t="s">
        <v>2740</v>
      </c>
      <c r="D1103" s="12" t="s">
        <v>2478</v>
      </c>
      <c r="I1103" t="s">
        <v>30</v>
      </c>
      <c r="J1103" s="21" t="s">
        <v>335</v>
      </c>
      <c r="K1103" t="s">
        <v>2745</v>
      </c>
      <c r="L1103" s="20">
        <v>47.825596426551</v>
      </c>
      <c r="M1103" s="20">
        <v>46.8406062452393</v>
      </c>
      <c r="N1103" s="22">
        <v>0.979404539516315</v>
      </c>
      <c r="O1103" s="23">
        <v>1.31e-15</v>
      </c>
    </row>
    <row r="1104" spans="1:15">
      <c r="A1104" s="1" t="s">
        <v>2476</v>
      </c>
      <c r="B1104" s="13" t="s">
        <v>2739</v>
      </c>
      <c r="C1104" t="s">
        <v>2740</v>
      </c>
      <c r="D1104" s="12" t="s">
        <v>2478</v>
      </c>
      <c r="I1104" t="s">
        <v>30</v>
      </c>
      <c r="J1104" s="21" t="s">
        <v>335</v>
      </c>
      <c r="K1104" t="s">
        <v>2746</v>
      </c>
      <c r="L1104" s="20">
        <v>40.1407072901031</v>
      </c>
      <c r="M1104" s="20">
        <v>39.5532583283581</v>
      </c>
      <c r="N1104" s="22">
        <v>0.98536525633444</v>
      </c>
      <c r="O1104" s="23">
        <v>3.03441841107937e-13</v>
      </c>
    </row>
    <row r="1105" spans="1:15">
      <c r="A1105" s="1" t="s">
        <v>2476</v>
      </c>
      <c r="B1105" s="13" t="s">
        <v>2747</v>
      </c>
      <c r="C1105" t="s">
        <v>2740</v>
      </c>
      <c r="D1105" s="12" t="s">
        <v>2478</v>
      </c>
      <c r="I1105" t="s">
        <v>30</v>
      </c>
      <c r="J1105" s="21" t="s">
        <v>335</v>
      </c>
      <c r="K1105" t="s">
        <v>2748</v>
      </c>
      <c r="L1105" s="20">
        <v>33.6952827656865</v>
      </c>
      <c r="M1105" s="20">
        <v>33.2998617506579</v>
      </c>
      <c r="N1105" s="22">
        <v>0.988264796061265</v>
      </c>
      <c r="O1105" s="23">
        <v>4.73039588166012e-12</v>
      </c>
    </row>
    <row r="1106" spans="1:14">
      <c r="A1106" s="1" t="s">
        <v>2476</v>
      </c>
      <c r="B1106" s="13" t="s">
        <v>2749</v>
      </c>
      <c r="D1106" s="12" t="s">
        <v>2478</v>
      </c>
      <c r="I1106" t="s">
        <v>30</v>
      </c>
      <c r="J1106" s="21" t="s">
        <v>335</v>
      </c>
      <c r="K1106" t="s">
        <v>2750</v>
      </c>
      <c r="L1106" s="20">
        <v>55.8636417744836</v>
      </c>
      <c r="M1106" s="20">
        <v>55.0472416798302</v>
      </c>
      <c r="N1106" s="22">
        <v>0.985385841869223</v>
      </c>
    </row>
    <row r="1107" spans="1:14">
      <c r="A1107" s="1" t="s">
        <v>2476</v>
      </c>
      <c r="B1107" s="13" t="s">
        <v>2749</v>
      </c>
      <c r="D1107" s="12" t="s">
        <v>2478</v>
      </c>
      <c r="I1107" t="s">
        <v>30</v>
      </c>
      <c r="J1107" s="21" t="s">
        <v>335</v>
      </c>
      <c r="K1107" t="s">
        <v>2751</v>
      </c>
      <c r="L1107" s="20">
        <v>63.6324883797914</v>
      </c>
      <c r="M1107" s="20">
        <v>62.4164796404151</v>
      </c>
      <c r="N1107" s="22">
        <v>0.980890127506589</v>
      </c>
    </row>
    <row r="1108" spans="1:14">
      <c r="A1108" s="1" t="s">
        <v>2476</v>
      </c>
      <c r="B1108" s="13" t="s">
        <v>2120</v>
      </c>
      <c r="D1108" s="12" t="s">
        <v>2478</v>
      </c>
      <c r="I1108" t="s">
        <v>30</v>
      </c>
      <c r="J1108" s="21" t="s">
        <v>335</v>
      </c>
      <c r="K1108" t="s">
        <v>2752</v>
      </c>
      <c r="L1108" s="20">
        <v>59.4530634452511</v>
      </c>
      <c r="M1108" s="20">
        <v>57.6326333693806</v>
      </c>
      <c r="N1108" s="22">
        <v>0.969380382264963</v>
      </c>
    </row>
    <row r="1109" spans="1:14">
      <c r="A1109" s="1" t="s">
        <v>2476</v>
      </c>
      <c r="B1109" s="13" t="s">
        <v>2120</v>
      </c>
      <c r="D1109" s="12" t="s">
        <v>2478</v>
      </c>
      <c r="I1109" t="s">
        <v>30</v>
      </c>
      <c r="J1109" s="21" t="s">
        <v>335</v>
      </c>
      <c r="K1109" t="s">
        <v>2753</v>
      </c>
      <c r="L1109" s="20">
        <v>50.179103465905</v>
      </c>
      <c r="M1109" s="20">
        <v>49.0124082235196</v>
      </c>
      <c r="N1109" s="22">
        <v>0.97674938048309</v>
      </c>
    </row>
    <row r="1110" spans="1:14">
      <c r="A1110" s="1" t="s">
        <v>2476</v>
      </c>
      <c r="B1110" s="13" t="s">
        <v>2120</v>
      </c>
      <c r="D1110" s="12" t="s">
        <v>2478</v>
      </c>
      <c r="I1110" t="s">
        <v>30</v>
      </c>
      <c r="J1110" s="21" t="s">
        <v>335</v>
      </c>
      <c r="K1110" t="s">
        <v>2754</v>
      </c>
      <c r="L1110" s="20">
        <v>36.5451792795797</v>
      </c>
      <c r="M1110" s="20">
        <v>34.6458235257982</v>
      </c>
      <c r="N1110" s="22">
        <v>0.948027187409563</v>
      </c>
    </row>
    <row r="1111" spans="1:14">
      <c r="A1111" s="1" t="s">
        <v>2476</v>
      </c>
      <c r="B1111" s="13" t="s">
        <v>2120</v>
      </c>
      <c r="D1111" s="12" t="s">
        <v>2478</v>
      </c>
      <c r="I1111" t="s">
        <v>30</v>
      </c>
      <c r="J1111" s="21" t="s">
        <v>335</v>
      </c>
      <c r="K1111" t="s">
        <v>2755</v>
      </c>
      <c r="L1111" s="20">
        <v>32.8086013788205</v>
      </c>
      <c r="M1111" s="20">
        <v>30.4266815168631</v>
      </c>
      <c r="N1111" s="22">
        <v>0.927399530554355</v>
      </c>
    </row>
    <row r="1112" spans="1:14">
      <c r="A1112" s="1" t="s">
        <v>2476</v>
      </c>
      <c r="B1112" s="13" t="s">
        <v>2120</v>
      </c>
      <c r="D1112" s="12" t="s">
        <v>2478</v>
      </c>
      <c r="I1112" t="s">
        <v>30</v>
      </c>
      <c r="J1112" s="21" t="s">
        <v>335</v>
      </c>
      <c r="K1112" t="s">
        <v>2756</v>
      </c>
      <c r="L1112" s="20">
        <v>33.4737646130187</v>
      </c>
      <c r="M1112" s="20">
        <v>31.4824740140521</v>
      </c>
      <c r="N1112" s="22">
        <v>0.94051190172401</v>
      </c>
    </row>
    <row r="1113" spans="1:14">
      <c r="A1113" s="1" t="s">
        <v>2476</v>
      </c>
      <c r="B1113" s="13" t="s">
        <v>2120</v>
      </c>
      <c r="D1113" s="12" t="s">
        <v>2478</v>
      </c>
      <c r="I1113" t="s">
        <v>30</v>
      </c>
      <c r="J1113" s="21" t="s">
        <v>335</v>
      </c>
      <c r="K1113" t="s">
        <v>2757</v>
      </c>
      <c r="L1113" s="20">
        <v>39.9006301568839</v>
      </c>
      <c r="M1113" s="20">
        <v>38.4932357953967</v>
      </c>
      <c r="N1113" s="22">
        <v>0.964727515431371</v>
      </c>
    </row>
    <row r="1114" spans="1:14">
      <c r="A1114" s="1" t="s">
        <v>2476</v>
      </c>
      <c r="B1114" s="13" t="s">
        <v>2120</v>
      </c>
      <c r="D1114" s="12" t="s">
        <v>2478</v>
      </c>
      <c r="I1114" t="s">
        <v>30</v>
      </c>
      <c r="J1114" s="21" t="s">
        <v>335</v>
      </c>
      <c r="K1114" t="s">
        <v>2758</v>
      </c>
      <c r="L1114" s="20">
        <v>35.2311306463545</v>
      </c>
      <c r="M1114" s="20">
        <v>32.9350888982171</v>
      </c>
      <c r="N1114" s="22">
        <v>0.93482917788859</v>
      </c>
    </row>
    <row r="1115" spans="1:14">
      <c r="A1115" s="1" t="s">
        <v>2476</v>
      </c>
      <c r="B1115" s="13" t="s">
        <v>331</v>
      </c>
      <c r="C1115" t="s">
        <v>2759</v>
      </c>
      <c r="D1115" s="12" t="s">
        <v>2478</v>
      </c>
      <c r="E1115" s="13" t="s">
        <v>28</v>
      </c>
      <c r="F1115" s="20">
        <v>49.13</v>
      </c>
      <c r="G1115" s="20">
        <v>2.42</v>
      </c>
      <c r="H1115" t="s">
        <v>334</v>
      </c>
      <c r="I1115" t="s">
        <v>30</v>
      </c>
      <c r="J1115" s="21" t="s">
        <v>335</v>
      </c>
      <c r="K1115" t="s">
        <v>2760</v>
      </c>
      <c r="L1115" s="20">
        <v>61.5260265114775</v>
      </c>
      <c r="M1115" s="20">
        <v>60.269764957265</v>
      </c>
      <c r="N1115" s="22">
        <v>0.97958162381934</v>
      </c>
    </row>
    <row r="1116" spans="1:14">
      <c r="A1116" s="1" t="s">
        <v>2476</v>
      </c>
      <c r="B1116" s="13" t="s">
        <v>331</v>
      </c>
      <c r="C1116" t="s">
        <v>2759</v>
      </c>
      <c r="D1116" s="12" t="s">
        <v>2478</v>
      </c>
      <c r="E1116" s="13" t="s">
        <v>28</v>
      </c>
      <c r="F1116" s="20">
        <v>49.13</v>
      </c>
      <c r="G1116" s="20">
        <v>2.42</v>
      </c>
      <c r="H1116" t="s">
        <v>334</v>
      </c>
      <c r="I1116" t="s">
        <v>30</v>
      </c>
      <c r="J1116" s="21" t="s">
        <v>335</v>
      </c>
      <c r="K1116" t="s">
        <v>2761</v>
      </c>
      <c r="L1116" s="20">
        <v>44.3905593275137</v>
      </c>
      <c r="M1116" s="20">
        <v>43.8312324472601</v>
      </c>
      <c r="N1116" s="22">
        <v>0.987399868604338</v>
      </c>
    </row>
    <row r="1117" spans="1:14">
      <c r="A1117" s="1" t="s">
        <v>2476</v>
      </c>
      <c r="B1117" s="13" t="s">
        <v>331</v>
      </c>
      <c r="C1117" t="s">
        <v>2759</v>
      </c>
      <c r="D1117" s="12" t="s">
        <v>2478</v>
      </c>
      <c r="E1117" s="13" t="s">
        <v>28</v>
      </c>
      <c r="F1117" s="20">
        <v>49.13</v>
      </c>
      <c r="G1117" s="20">
        <v>2.42</v>
      </c>
      <c r="H1117" t="s">
        <v>334</v>
      </c>
      <c r="I1117" t="s">
        <v>30</v>
      </c>
      <c r="J1117" s="21" t="s">
        <v>335</v>
      </c>
      <c r="K1117" t="s">
        <v>2762</v>
      </c>
      <c r="L1117" s="20">
        <v>55.0598124797931</v>
      </c>
      <c r="M1117" s="20">
        <v>54.7849847114697</v>
      </c>
      <c r="N1117" s="22">
        <v>0.995008559674549</v>
      </c>
    </row>
    <row r="1118" spans="1:14">
      <c r="A1118" s="1" t="s">
        <v>2476</v>
      </c>
      <c r="B1118" s="13" t="s">
        <v>331</v>
      </c>
      <c r="C1118" t="s">
        <v>2759</v>
      </c>
      <c r="D1118" s="12" t="s">
        <v>2478</v>
      </c>
      <c r="E1118" s="13" t="s">
        <v>28</v>
      </c>
      <c r="F1118" s="20">
        <v>49.13</v>
      </c>
      <c r="G1118" s="20">
        <v>2.42</v>
      </c>
      <c r="H1118" t="s">
        <v>334</v>
      </c>
      <c r="I1118" t="s">
        <v>30</v>
      </c>
      <c r="J1118" s="21" t="s">
        <v>335</v>
      </c>
      <c r="K1118" t="s">
        <v>2763</v>
      </c>
      <c r="L1118" s="20">
        <v>53.7665696734562</v>
      </c>
      <c r="M1118" s="20">
        <v>52.9960884856852</v>
      </c>
      <c r="N1118" s="22">
        <v>0.985669883861842</v>
      </c>
    </row>
    <row r="1119" s="18" customFormat="1" spans="1:23">
      <c r="A1119" s="39" t="s">
        <v>2476</v>
      </c>
      <c r="B1119" s="40" t="s">
        <v>331</v>
      </c>
      <c r="C1119" s="18" t="s">
        <v>2759</v>
      </c>
      <c r="D1119" s="41" t="s">
        <v>2478</v>
      </c>
      <c r="E1119" s="40" t="s">
        <v>28</v>
      </c>
      <c r="F1119" s="42">
        <v>49.13</v>
      </c>
      <c r="G1119" s="42">
        <v>2.42</v>
      </c>
      <c r="H1119" s="18" t="s">
        <v>334</v>
      </c>
      <c r="I1119" s="18" t="s">
        <v>30</v>
      </c>
      <c r="J1119" s="43" t="s">
        <v>335</v>
      </c>
      <c r="K1119" s="18" t="s">
        <v>2764</v>
      </c>
      <c r="L1119" s="42">
        <v>50.533462657614</v>
      </c>
      <c r="M1119" s="42">
        <v>50.245520470879</v>
      </c>
      <c r="N1119" s="44">
        <v>0.99430195020108</v>
      </c>
      <c r="O1119" s="45"/>
      <c r="P1119" s="46"/>
      <c r="Q1119" s="45"/>
      <c r="R1119" s="44"/>
      <c r="S1119" s="42"/>
      <c r="T1119" s="42"/>
      <c r="U1119" s="47"/>
      <c r="W1119"/>
    </row>
    <row r="1120" spans="1:15">
      <c r="A1120" s="1" t="s">
        <v>2765</v>
      </c>
      <c r="C1120" t="s">
        <v>2766</v>
      </c>
      <c r="H1120" t="s">
        <v>334</v>
      </c>
      <c r="I1120" t="s">
        <v>30</v>
      </c>
      <c r="J1120" s="21" t="s">
        <v>335</v>
      </c>
      <c r="K1120" t="s">
        <v>2767</v>
      </c>
      <c r="L1120" s="20">
        <v>3.91814299689566</v>
      </c>
      <c r="O1120" s="23">
        <v>7.53634390144284e-15</v>
      </c>
    </row>
    <row r="1121" spans="1:15">
      <c r="A1121" s="1" t="s">
        <v>2765</v>
      </c>
      <c r="C1121" t="s">
        <v>2766</v>
      </c>
      <c r="H1121" t="s">
        <v>334</v>
      </c>
      <c r="I1121" t="s">
        <v>30</v>
      </c>
      <c r="J1121" s="21" t="s">
        <v>335</v>
      </c>
      <c r="K1121" t="s">
        <v>2768</v>
      </c>
      <c r="L1121" s="20">
        <v>2.59867950991047</v>
      </c>
      <c r="O1121" s="23">
        <v>9.88603965456302e-16</v>
      </c>
    </row>
    <row r="1122" spans="1:15">
      <c r="A1122" s="1" t="s">
        <v>2765</v>
      </c>
      <c r="C1122" t="s">
        <v>2766</v>
      </c>
      <c r="H1122" t="s">
        <v>334</v>
      </c>
      <c r="I1122" t="s">
        <v>30</v>
      </c>
      <c r="J1122" s="21" t="s">
        <v>335</v>
      </c>
      <c r="K1122" t="s">
        <v>2769</v>
      </c>
      <c r="L1122" s="20">
        <v>4.83165567428824</v>
      </c>
      <c r="O1122" s="23">
        <v>9.99464758992026e-16</v>
      </c>
    </row>
    <row r="1123" spans="1:15">
      <c r="A1123" s="1" t="s">
        <v>2765</v>
      </c>
      <c r="C1123" t="s">
        <v>2766</v>
      </c>
      <c r="H1123" t="s">
        <v>334</v>
      </c>
      <c r="I1123" t="s">
        <v>30</v>
      </c>
      <c r="J1123" s="21" t="s">
        <v>335</v>
      </c>
      <c r="K1123" t="s">
        <v>2770</v>
      </c>
      <c r="L1123" s="20">
        <v>3.771234364118</v>
      </c>
      <c r="O1123" s="23">
        <v>1.06928234194234e-15</v>
      </c>
    </row>
    <row r="1124" spans="1:15">
      <c r="A1124" s="1" t="s">
        <v>2765</v>
      </c>
      <c r="C1124" t="s">
        <v>2766</v>
      </c>
      <c r="H1124" t="s">
        <v>334</v>
      </c>
      <c r="I1124" t="s">
        <v>30</v>
      </c>
      <c r="J1124" s="21" t="s">
        <v>335</v>
      </c>
      <c r="K1124" t="s">
        <v>2771</v>
      </c>
      <c r="L1124" s="20">
        <v>4.72229380939848</v>
      </c>
      <c r="O1124" s="23">
        <v>3.56284191076849e-15</v>
      </c>
    </row>
    <row r="1125" spans="1:15">
      <c r="A1125" s="1" t="s">
        <v>2765</v>
      </c>
      <c r="C1125" t="s">
        <v>2766</v>
      </c>
      <c r="H1125" t="s">
        <v>334</v>
      </c>
      <c r="I1125" t="s">
        <v>30</v>
      </c>
      <c r="J1125" s="21" t="s">
        <v>335</v>
      </c>
      <c r="K1125" t="s">
        <v>2772</v>
      </c>
      <c r="L1125" s="20">
        <v>6.22773939836998</v>
      </c>
      <c r="O1125" s="23">
        <v>1.55325613205867e-14</v>
      </c>
    </row>
    <row r="1126" spans="1:15">
      <c r="A1126" s="1" t="s">
        <v>2765</v>
      </c>
      <c r="C1126" t="s">
        <v>2766</v>
      </c>
      <c r="H1126" t="s">
        <v>334</v>
      </c>
      <c r="I1126" t="s">
        <v>30</v>
      </c>
      <c r="J1126" s="21" t="s">
        <v>335</v>
      </c>
      <c r="K1126" t="s">
        <v>2773</v>
      </c>
      <c r="L1126" s="20">
        <v>3.64222106216379</v>
      </c>
      <c r="O1126" s="23">
        <v>1.33102398653915e-15</v>
      </c>
    </row>
    <row r="1127" spans="1:15">
      <c r="A1127" s="1" t="s">
        <v>2765</v>
      </c>
      <c r="C1127" t="s">
        <v>2766</v>
      </c>
      <c r="H1127" t="s">
        <v>334</v>
      </c>
      <c r="I1127" t="s">
        <v>30</v>
      </c>
      <c r="J1127" s="21" t="s">
        <v>335</v>
      </c>
      <c r="K1127" t="s">
        <v>2774</v>
      </c>
      <c r="L1127" s="20">
        <v>40.9357643317541</v>
      </c>
      <c r="O1127" s="23">
        <v>3.37465333108486e-13</v>
      </c>
    </row>
    <row r="1128" spans="1:15">
      <c r="A1128" s="1" t="s">
        <v>2765</v>
      </c>
      <c r="C1128" t="s">
        <v>2766</v>
      </c>
      <c r="H1128" t="s">
        <v>334</v>
      </c>
      <c r="I1128" t="s">
        <v>30</v>
      </c>
      <c r="J1128" s="21" t="s">
        <v>335</v>
      </c>
      <c r="K1128" t="s">
        <v>2775</v>
      </c>
      <c r="L1128" s="20">
        <v>40.6929911158257</v>
      </c>
      <c r="O1128" s="23">
        <v>1.10047777111906e-11</v>
      </c>
    </row>
    <row r="1129" spans="1:15">
      <c r="A1129" s="1" t="s">
        <v>2765</v>
      </c>
      <c r="C1129" t="s">
        <v>2766</v>
      </c>
      <c r="H1129" t="s">
        <v>334</v>
      </c>
      <c r="I1129" t="s">
        <v>30</v>
      </c>
      <c r="J1129" s="21" t="s">
        <v>335</v>
      </c>
      <c r="K1129" t="s">
        <v>2776</v>
      </c>
      <c r="L1129" s="20">
        <v>46.5807644341291</v>
      </c>
      <c r="O1129" s="23">
        <v>1.14335138544394e-11</v>
      </c>
    </row>
    <row r="1130" spans="1:15">
      <c r="A1130" s="1" t="s">
        <v>2765</v>
      </c>
      <c r="C1130" t="s">
        <v>2766</v>
      </c>
      <c r="H1130" t="s">
        <v>334</v>
      </c>
      <c r="I1130" t="s">
        <v>30</v>
      </c>
      <c r="J1130" s="21" t="s">
        <v>335</v>
      </c>
      <c r="K1130" t="s">
        <v>2777</v>
      </c>
      <c r="L1130" s="20">
        <v>35.0501950704223</v>
      </c>
      <c r="O1130" s="23">
        <v>1.07150855561501e-12</v>
      </c>
    </row>
    <row r="1131" spans="1:15">
      <c r="A1131" s="1" t="s">
        <v>2765</v>
      </c>
      <c r="C1131" t="s">
        <v>2766</v>
      </c>
      <c r="H1131" t="s">
        <v>334</v>
      </c>
      <c r="I1131" t="s">
        <v>30</v>
      </c>
      <c r="J1131" s="21" t="s">
        <v>335</v>
      </c>
      <c r="K1131" t="s">
        <v>2778</v>
      </c>
      <c r="L1131" s="20">
        <v>36.6687209119285</v>
      </c>
      <c r="O1131" s="23">
        <v>1.1142472622973e-11</v>
      </c>
    </row>
    <row r="1132" spans="1:15">
      <c r="A1132" s="1" t="s">
        <v>2765</v>
      </c>
      <c r="C1132" t="s">
        <v>2766</v>
      </c>
      <c r="H1132" t="s">
        <v>334</v>
      </c>
      <c r="I1132" t="s">
        <v>30</v>
      </c>
      <c r="J1132" s="21" t="s">
        <v>335</v>
      </c>
      <c r="K1132" t="s">
        <v>2779</v>
      </c>
      <c r="L1132" s="20">
        <v>37.5876615117471</v>
      </c>
      <c r="O1132" s="23">
        <v>2.44605070705029e-13</v>
      </c>
    </row>
    <row r="1133" spans="1:15">
      <c r="A1133" s="1" t="s">
        <v>2765</v>
      </c>
      <c r="C1133" t="s">
        <v>2766</v>
      </c>
      <c r="H1133" t="s">
        <v>334</v>
      </c>
      <c r="I1133" t="s">
        <v>30</v>
      </c>
      <c r="J1133" s="21" t="s">
        <v>335</v>
      </c>
      <c r="K1133" t="s">
        <v>2780</v>
      </c>
      <c r="L1133" s="20">
        <v>42.5006255902168</v>
      </c>
      <c r="O1133" s="23">
        <v>7.34208462313332e-12</v>
      </c>
    </row>
    <row r="1134" spans="1:15">
      <c r="A1134" s="1" t="s">
        <v>2765</v>
      </c>
      <c r="C1134" t="s">
        <v>2781</v>
      </c>
      <c r="H1134" t="s">
        <v>334</v>
      </c>
      <c r="I1134" t="s">
        <v>30</v>
      </c>
      <c r="J1134" s="21" t="s">
        <v>335</v>
      </c>
      <c r="K1134" t="s">
        <v>2782</v>
      </c>
      <c r="L1134" s="20">
        <v>32.1560958028533</v>
      </c>
      <c r="O1134" s="23">
        <v>3.28196121127942e-15</v>
      </c>
    </row>
    <row r="1135" spans="1:15">
      <c r="A1135" s="1" t="s">
        <v>2765</v>
      </c>
      <c r="C1135" t="s">
        <v>2781</v>
      </c>
      <c r="H1135" t="s">
        <v>334</v>
      </c>
      <c r="I1135" t="s">
        <v>30</v>
      </c>
      <c r="J1135" s="21" t="s">
        <v>335</v>
      </c>
      <c r="K1135" t="s">
        <v>2783</v>
      </c>
      <c r="L1135" s="20">
        <v>43.6715730814012</v>
      </c>
      <c r="O1135" s="23">
        <v>1.70581665319095e-15</v>
      </c>
    </row>
    <row r="1136" spans="1:15">
      <c r="A1136" s="1" t="s">
        <v>2765</v>
      </c>
      <c r="C1136" t="s">
        <v>2781</v>
      </c>
      <c r="H1136" t="s">
        <v>334</v>
      </c>
      <c r="I1136" t="s">
        <v>30</v>
      </c>
      <c r="J1136" s="21" t="s">
        <v>335</v>
      </c>
      <c r="K1136" t="s">
        <v>2784</v>
      </c>
      <c r="L1136" s="20">
        <v>27.3617081674191</v>
      </c>
      <c r="O1136" s="23">
        <v>3.82339444069738e-15</v>
      </c>
    </row>
    <row r="1137" spans="1:15">
      <c r="A1137" s="1" t="s">
        <v>2765</v>
      </c>
      <c r="C1137" t="s">
        <v>2781</v>
      </c>
      <c r="H1137" t="s">
        <v>334</v>
      </c>
      <c r="I1137" t="s">
        <v>30</v>
      </c>
      <c r="J1137" s="21" t="s">
        <v>335</v>
      </c>
      <c r="K1137" t="s">
        <v>2785</v>
      </c>
      <c r="L1137" s="20">
        <v>25.7867397898648</v>
      </c>
      <c r="O1137" s="23">
        <v>2.47170031923756e-15</v>
      </c>
    </row>
    <row r="1138" spans="1:15">
      <c r="A1138" s="1" t="s">
        <v>2765</v>
      </c>
      <c r="C1138" t="s">
        <v>2781</v>
      </c>
      <c r="H1138" t="s">
        <v>334</v>
      </c>
      <c r="I1138" t="s">
        <v>30</v>
      </c>
      <c r="J1138" s="21" t="s">
        <v>335</v>
      </c>
      <c r="K1138" t="s">
        <v>2786</v>
      </c>
      <c r="L1138" s="20">
        <v>30.3365952828674</v>
      </c>
      <c r="O1138" s="23">
        <v>3.52725585139763e-15</v>
      </c>
    </row>
    <row r="1139" spans="1:15">
      <c r="A1139" s="1" t="s">
        <v>2765</v>
      </c>
      <c r="C1139" t="s">
        <v>2781</v>
      </c>
      <c r="H1139" t="s">
        <v>334</v>
      </c>
      <c r="I1139" t="s">
        <v>30</v>
      </c>
      <c r="J1139" s="21" t="s">
        <v>335</v>
      </c>
      <c r="K1139" t="s">
        <v>2787</v>
      </c>
      <c r="L1139" s="20">
        <v>30.5919721841702</v>
      </c>
      <c r="O1139" s="23">
        <v>7.77071924601654e-15</v>
      </c>
    </row>
    <row r="1140" spans="1:15">
      <c r="A1140" s="1" t="s">
        <v>2765</v>
      </c>
      <c r="C1140" t="s">
        <v>2781</v>
      </c>
      <c r="H1140" t="s">
        <v>334</v>
      </c>
      <c r="I1140" t="s">
        <v>30</v>
      </c>
      <c r="J1140" s="21" t="s">
        <v>335</v>
      </c>
      <c r="K1140" t="s">
        <v>2788</v>
      </c>
      <c r="L1140" s="20">
        <v>22.8809267443066</v>
      </c>
      <c r="O1140" s="23">
        <v>1.47582301400388e-15</v>
      </c>
    </row>
    <row r="1141" spans="1:15">
      <c r="A1141" s="1" t="s">
        <v>2765</v>
      </c>
      <c r="C1141" t="s">
        <v>2781</v>
      </c>
      <c r="H1141" t="s">
        <v>334</v>
      </c>
      <c r="I1141" t="s">
        <v>30</v>
      </c>
      <c r="J1141" s="21" t="s">
        <v>335</v>
      </c>
      <c r="K1141" t="s">
        <v>2789</v>
      </c>
      <c r="L1141" s="20">
        <v>22.2424835653607</v>
      </c>
      <c r="O1141" s="23">
        <v>6.2247842100648e-15</v>
      </c>
    </row>
    <row r="1142" spans="1:15">
      <c r="A1142" s="1" t="s">
        <v>2765</v>
      </c>
      <c r="C1142" t="s">
        <v>2781</v>
      </c>
      <c r="H1142" t="s">
        <v>334</v>
      </c>
      <c r="I1142" t="s">
        <v>30</v>
      </c>
      <c r="J1142" s="21" t="s">
        <v>335</v>
      </c>
      <c r="K1142" t="s">
        <v>2790</v>
      </c>
      <c r="L1142" s="20">
        <v>25.3753513036139</v>
      </c>
      <c r="O1142" s="23">
        <v>2.8134121535768e-15</v>
      </c>
    </row>
    <row r="1143" spans="1:15">
      <c r="A1143" s="1" t="s">
        <v>2765</v>
      </c>
      <c r="C1143" t="s">
        <v>2781</v>
      </c>
      <c r="H1143" t="s">
        <v>334</v>
      </c>
      <c r="I1143" t="s">
        <v>30</v>
      </c>
      <c r="J1143" s="21" t="s">
        <v>335</v>
      </c>
      <c r="K1143" t="s">
        <v>2791</v>
      </c>
      <c r="L1143" s="20">
        <v>28.0894263691835</v>
      </c>
      <c r="O1143" s="23">
        <v>3.8903528937658e-15</v>
      </c>
    </row>
    <row r="1144" spans="1:15">
      <c r="A1144" s="1" t="s">
        <v>2765</v>
      </c>
      <c r="C1144" t="s">
        <v>2781</v>
      </c>
      <c r="H1144" t="s">
        <v>334</v>
      </c>
      <c r="I1144" t="s">
        <v>30</v>
      </c>
      <c r="J1144" s="21" t="s">
        <v>335</v>
      </c>
      <c r="K1144" t="s">
        <v>2792</v>
      </c>
      <c r="L1144" s="20">
        <v>30.8611303275335</v>
      </c>
      <c r="O1144" s="23">
        <v>2.89864595897917e-15</v>
      </c>
    </row>
    <row r="1145" spans="1:15">
      <c r="A1145" s="1" t="s">
        <v>2765</v>
      </c>
      <c r="C1145" t="s">
        <v>2781</v>
      </c>
      <c r="H1145" t="s">
        <v>334</v>
      </c>
      <c r="I1145" t="s">
        <v>30</v>
      </c>
      <c r="J1145" s="21" t="s">
        <v>335</v>
      </c>
      <c r="K1145" t="s">
        <v>2793</v>
      </c>
      <c r="L1145" s="20">
        <v>33.7000945982176</v>
      </c>
      <c r="O1145" s="23">
        <v>4.90933933180919e-15</v>
      </c>
    </row>
    <row r="1146" spans="1:15">
      <c r="A1146" s="1" t="s">
        <v>2765</v>
      </c>
      <c r="C1146" t="s">
        <v>2781</v>
      </c>
      <c r="H1146" t="s">
        <v>334</v>
      </c>
      <c r="I1146" t="s">
        <v>30</v>
      </c>
      <c r="J1146" s="21" t="s">
        <v>335</v>
      </c>
      <c r="K1146" t="s">
        <v>2794</v>
      </c>
      <c r="L1146" s="20">
        <v>23.3880945724387</v>
      </c>
      <c r="O1146" s="23">
        <v>2.96497235692501e-15</v>
      </c>
    </row>
    <row r="1147" spans="1:15">
      <c r="A1147" s="1" t="s">
        <v>2765</v>
      </c>
      <c r="C1147" t="s">
        <v>2781</v>
      </c>
      <c r="H1147" t="s">
        <v>334</v>
      </c>
      <c r="I1147" t="s">
        <v>30</v>
      </c>
      <c r="J1147" s="21" t="s">
        <v>335</v>
      </c>
      <c r="K1147" t="s">
        <v>2795</v>
      </c>
      <c r="L1147" s="20">
        <v>18.128254139953</v>
      </c>
      <c r="O1147" s="23">
        <v>2.93146887105321e-15</v>
      </c>
    </row>
    <row r="1148" spans="1:15">
      <c r="A1148" s="1" t="s">
        <v>2765</v>
      </c>
      <c r="C1148" t="s">
        <v>2781</v>
      </c>
      <c r="H1148" t="s">
        <v>334</v>
      </c>
      <c r="I1148" t="s">
        <v>30</v>
      </c>
      <c r="J1148" s="21" t="s">
        <v>335</v>
      </c>
      <c r="K1148" t="s">
        <v>2796</v>
      </c>
      <c r="L1148" s="20">
        <v>17.2558286292716</v>
      </c>
      <c r="O1148" s="23">
        <v>1.39664250737749e-14</v>
      </c>
    </row>
    <row r="1149" spans="1:15">
      <c r="A1149" s="1" t="s">
        <v>2765</v>
      </c>
      <c r="C1149" t="s">
        <v>2781</v>
      </c>
      <c r="H1149" t="s">
        <v>334</v>
      </c>
      <c r="I1149" t="s">
        <v>30</v>
      </c>
      <c r="J1149" s="21" t="s">
        <v>335</v>
      </c>
      <c r="K1149" t="s">
        <v>2797</v>
      </c>
      <c r="L1149" s="20">
        <v>24.2765893236281</v>
      </c>
      <c r="O1149" s="23">
        <v>2.7381216675948e-14</v>
      </c>
    </row>
    <row r="1150" spans="1:15">
      <c r="A1150" s="1" t="s">
        <v>2765</v>
      </c>
      <c r="C1150" t="s">
        <v>2781</v>
      </c>
      <c r="H1150" t="s">
        <v>334</v>
      </c>
      <c r="I1150" t="s">
        <v>30</v>
      </c>
      <c r="J1150" s="21" t="s">
        <v>335</v>
      </c>
      <c r="K1150" t="s">
        <v>2798</v>
      </c>
      <c r="L1150" s="20">
        <v>25.6584716693563</v>
      </c>
      <c r="O1150" s="23">
        <v>4.77600967674332e-15</v>
      </c>
    </row>
    <row r="1151" spans="1:15">
      <c r="A1151" s="1" t="s">
        <v>2765</v>
      </c>
      <c r="C1151" t="s">
        <v>2781</v>
      </c>
      <c r="H1151" t="s">
        <v>334</v>
      </c>
      <c r="I1151" t="s">
        <v>30</v>
      </c>
      <c r="J1151" s="21" t="s">
        <v>335</v>
      </c>
      <c r="K1151" t="s">
        <v>2799</v>
      </c>
      <c r="L1151" s="20">
        <v>28.9904363385195</v>
      </c>
      <c r="O1151" s="23">
        <v>1.68062097863462e-14</v>
      </c>
    </row>
    <row r="1152" spans="1:15">
      <c r="A1152" s="1" t="s">
        <v>2765</v>
      </c>
      <c r="C1152" t="s">
        <v>2781</v>
      </c>
      <c r="H1152" t="s">
        <v>334</v>
      </c>
      <c r="I1152" t="s">
        <v>30</v>
      </c>
      <c r="J1152" s="21" t="s">
        <v>335</v>
      </c>
      <c r="K1152" t="s">
        <v>2800</v>
      </c>
      <c r="L1152" s="20">
        <v>25.43452448062</v>
      </c>
      <c r="O1152" s="23">
        <v>3.93296032973585e-14</v>
      </c>
    </row>
    <row r="1153" spans="1:15">
      <c r="A1153" s="1" t="s">
        <v>2765</v>
      </c>
      <c r="C1153" t="s">
        <v>2781</v>
      </c>
      <c r="H1153" t="s">
        <v>334</v>
      </c>
      <c r="I1153" t="s">
        <v>30</v>
      </c>
      <c r="J1153" s="21" t="s">
        <v>335</v>
      </c>
      <c r="K1153" t="s">
        <v>2801</v>
      </c>
      <c r="L1153" s="20">
        <v>24.8124079447155</v>
      </c>
      <c r="O1153" s="23">
        <v>4.77854195146506e-15</v>
      </c>
    </row>
    <row r="1154" spans="1:15">
      <c r="A1154" s="1" t="s">
        <v>2765</v>
      </c>
      <c r="C1154" t="s">
        <v>2781</v>
      </c>
      <c r="H1154" t="s">
        <v>334</v>
      </c>
      <c r="I1154" t="s">
        <v>30</v>
      </c>
      <c r="J1154" s="21" t="s">
        <v>335</v>
      </c>
      <c r="K1154" t="s">
        <v>2802</v>
      </c>
      <c r="L1154" s="20">
        <v>19.1064292039837</v>
      </c>
      <c r="O1154" s="23">
        <v>3.80558363155142e-15</v>
      </c>
    </row>
    <row r="1155" spans="1:15">
      <c r="A1155" s="1" t="s">
        <v>2765</v>
      </c>
      <c r="C1155" t="s">
        <v>2781</v>
      </c>
      <c r="H1155" t="s">
        <v>334</v>
      </c>
      <c r="I1155" t="s">
        <v>30</v>
      </c>
      <c r="J1155" s="21" t="s">
        <v>335</v>
      </c>
      <c r="K1155" t="s">
        <v>2803</v>
      </c>
      <c r="L1155" s="20">
        <v>21.8763925063954</v>
      </c>
      <c r="O1155" s="23">
        <v>3.75175275192807e-14</v>
      </c>
    </row>
    <row r="1156" spans="1:15">
      <c r="A1156" s="1" t="s">
        <v>2765</v>
      </c>
      <c r="C1156" t="s">
        <v>2781</v>
      </c>
      <c r="H1156" t="s">
        <v>334</v>
      </c>
      <c r="I1156" t="s">
        <v>30</v>
      </c>
      <c r="J1156" s="21" t="s">
        <v>335</v>
      </c>
      <c r="K1156" t="s">
        <v>2804</v>
      </c>
      <c r="L1156" s="20">
        <v>4.08771767693331</v>
      </c>
      <c r="O1156" s="23">
        <v>1.10210708117826e-15</v>
      </c>
    </row>
    <row r="1157" spans="1:15">
      <c r="A1157" s="1" t="s">
        <v>2765</v>
      </c>
      <c r="C1157" t="s">
        <v>2781</v>
      </c>
      <c r="H1157" t="s">
        <v>334</v>
      </c>
      <c r="I1157" t="s">
        <v>30</v>
      </c>
      <c r="J1157" s="21" t="s">
        <v>335</v>
      </c>
      <c r="K1157" t="s">
        <v>2805</v>
      </c>
      <c r="L1157" s="20">
        <v>13.8209181778388</v>
      </c>
      <c r="O1157" s="23">
        <v>2.25113481731871e-15</v>
      </c>
    </row>
    <row r="1158" spans="1:15">
      <c r="A1158" s="1" t="s">
        <v>2765</v>
      </c>
      <c r="C1158" t="s">
        <v>2781</v>
      </c>
      <c r="H1158" t="s">
        <v>334</v>
      </c>
      <c r="I1158" t="s">
        <v>30</v>
      </c>
      <c r="J1158" s="21" t="s">
        <v>335</v>
      </c>
      <c r="K1158" t="s">
        <v>2806</v>
      </c>
      <c r="L1158" s="20">
        <v>12.7488682050307</v>
      </c>
      <c r="O1158" s="23">
        <v>1.52720554470629e-15</v>
      </c>
    </row>
    <row r="1159" spans="1:15">
      <c r="A1159" s="1" t="s">
        <v>2765</v>
      </c>
      <c r="C1159" t="s">
        <v>2781</v>
      </c>
      <c r="H1159" t="s">
        <v>334</v>
      </c>
      <c r="I1159" t="s">
        <v>30</v>
      </c>
      <c r="J1159" s="21" t="s">
        <v>335</v>
      </c>
      <c r="K1159" t="s">
        <v>2807</v>
      </c>
      <c r="L1159" s="20">
        <v>16.1028145777968</v>
      </c>
      <c r="O1159" s="23">
        <v>3.26301452046628e-15</v>
      </c>
    </row>
    <row r="1160" spans="1:15">
      <c r="A1160" s="1" t="s">
        <v>2765</v>
      </c>
      <c r="C1160" t="s">
        <v>2781</v>
      </c>
      <c r="H1160" t="s">
        <v>334</v>
      </c>
      <c r="I1160" t="s">
        <v>30</v>
      </c>
      <c r="J1160" s="21" t="s">
        <v>335</v>
      </c>
      <c r="K1160" t="s">
        <v>2808</v>
      </c>
      <c r="L1160" s="20">
        <v>15.2503605396091</v>
      </c>
      <c r="O1160" s="23">
        <v>6.99314444894688e-15</v>
      </c>
    </row>
    <row r="1161" spans="1:15">
      <c r="A1161" s="1" t="s">
        <v>2765</v>
      </c>
      <c r="C1161" t="s">
        <v>2781</v>
      </c>
      <c r="H1161" t="s">
        <v>334</v>
      </c>
      <c r="I1161" t="s">
        <v>30</v>
      </c>
      <c r="J1161" s="21" t="s">
        <v>335</v>
      </c>
      <c r="K1161" t="s">
        <v>2809</v>
      </c>
      <c r="L1161" s="20">
        <v>12.9069486681203</v>
      </c>
      <c r="O1161" s="23">
        <v>1.38170394041775e-15</v>
      </c>
    </row>
    <row r="1162" spans="1:15">
      <c r="A1162" s="1" t="s">
        <v>2765</v>
      </c>
      <c r="C1162" t="s">
        <v>2781</v>
      </c>
      <c r="H1162" t="s">
        <v>334</v>
      </c>
      <c r="I1162" t="s">
        <v>30</v>
      </c>
      <c r="J1162" s="21" t="s">
        <v>335</v>
      </c>
      <c r="K1162" t="s">
        <v>2810</v>
      </c>
      <c r="L1162" s="20">
        <v>12.4969043804555</v>
      </c>
      <c r="O1162" s="23">
        <v>1.50324416042774e-15</v>
      </c>
    </row>
    <row r="1163" s="18" customFormat="1" spans="1:23">
      <c r="A1163" s="39" t="s">
        <v>2765</v>
      </c>
      <c r="B1163" s="40"/>
      <c r="C1163" s="18" t="s">
        <v>2781</v>
      </c>
      <c r="D1163" s="48"/>
      <c r="E1163" s="40"/>
      <c r="F1163" s="42"/>
      <c r="G1163" s="42"/>
      <c r="H1163" s="18" t="s">
        <v>334</v>
      </c>
      <c r="I1163" s="18" t="s">
        <v>30</v>
      </c>
      <c r="J1163" s="43" t="s">
        <v>335</v>
      </c>
      <c r="K1163" s="18" t="s">
        <v>2811</v>
      </c>
      <c r="L1163" s="42">
        <v>14.2898470494447</v>
      </c>
      <c r="M1163" s="42"/>
      <c r="N1163" s="44"/>
      <c r="O1163" s="45">
        <v>1.82014760392731e-15</v>
      </c>
      <c r="P1163" s="46"/>
      <c r="Q1163" s="45"/>
      <c r="R1163" s="44"/>
      <c r="S1163" s="42"/>
      <c r="T1163" s="42"/>
      <c r="U1163" s="47"/>
      <c r="W1163"/>
    </row>
    <row r="1164" spans="1:15">
      <c r="A1164" s="1" t="s">
        <v>2812</v>
      </c>
      <c r="B1164" s="13" t="s">
        <v>1919</v>
      </c>
      <c r="C1164" t="s">
        <v>2813</v>
      </c>
      <c r="D1164" s="12" t="s">
        <v>2814</v>
      </c>
      <c r="E1164" s="13" t="s">
        <v>28</v>
      </c>
      <c r="F1164" s="20">
        <v>50.88</v>
      </c>
      <c r="G1164" s="20">
        <v>3.125</v>
      </c>
      <c r="H1164" t="s">
        <v>29</v>
      </c>
      <c r="I1164" t="s">
        <v>30</v>
      </c>
      <c r="J1164" s="21" t="s">
        <v>31</v>
      </c>
      <c r="K1164" t="s">
        <v>2815</v>
      </c>
      <c r="L1164" s="20">
        <v>47.6</v>
      </c>
      <c r="M1164" s="20">
        <v>44.9</v>
      </c>
      <c r="N1164" s="22">
        <v>0.94327731092437</v>
      </c>
      <c r="O1164" s="23">
        <v>4.06e-12</v>
      </c>
    </row>
    <row r="1165" spans="1:15">
      <c r="A1165" s="1" t="s">
        <v>2812</v>
      </c>
      <c r="B1165" s="13" t="s">
        <v>1919</v>
      </c>
      <c r="C1165" t="s">
        <v>2813</v>
      </c>
      <c r="D1165" s="12" t="s">
        <v>2814</v>
      </c>
      <c r="E1165" s="13" t="s">
        <v>28</v>
      </c>
      <c r="F1165" s="20">
        <v>50.88</v>
      </c>
      <c r="G1165" s="20">
        <v>3.125</v>
      </c>
      <c r="H1165" t="s">
        <v>29</v>
      </c>
      <c r="I1165" t="s">
        <v>30</v>
      </c>
      <c r="J1165" s="21" t="s">
        <v>31</v>
      </c>
      <c r="K1165" t="s">
        <v>2816</v>
      </c>
      <c r="L1165" s="20">
        <v>53.7</v>
      </c>
      <c r="M1165" s="20">
        <v>53.7</v>
      </c>
      <c r="N1165" s="22">
        <v>1</v>
      </c>
      <c r="O1165" s="23">
        <v>6.2e-12</v>
      </c>
    </row>
    <row r="1166" spans="1:15">
      <c r="A1166" s="1" t="s">
        <v>2812</v>
      </c>
      <c r="B1166" s="13" t="s">
        <v>1919</v>
      </c>
      <c r="C1166" t="s">
        <v>2813</v>
      </c>
      <c r="D1166" s="12" t="s">
        <v>2814</v>
      </c>
      <c r="E1166" s="13" t="s">
        <v>28</v>
      </c>
      <c r="F1166" s="20">
        <v>50.88</v>
      </c>
      <c r="G1166" s="20">
        <v>3.125</v>
      </c>
      <c r="H1166" t="s">
        <v>29</v>
      </c>
      <c r="I1166" t="s">
        <v>30</v>
      </c>
      <c r="J1166" s="21" t="s">
        <v>31</v>
      </c>
      <c r="K1166" t="s">
        <v>2817</v>
      </c>
      <c r="L1166" s="20">
        <v>65.2</v>
      </c>
      <c r="M1166" s="20">
        <v>63.7</v>
      </c>
      <c r="N1166" s="22">
        <v>0.976993865030675</v>
      </c>
      <c r="O1166" s="23">
        <v>4.97e-12</v>
      </c>
    </row>
    <row r="1167" spans="1:15">
      <c r="A1167" s="1" t="s">
        <v>2812</v>
      </c>
      <c r="B1167" s="13" t="s">
        <v>1919</v>
      </c>
      <c r="C1167" t="s">
        <v>2813</v>
      </c>
      <c r="D1167" s="12" t="s">
        <v>2814</v>
      </c>
      <c r="E1167" s="13" t="s">
        <v>28</v>
      </c>
      <c r="F1167" s="20">
        <v>50.88</v>
      </c>
      <c r="G1167" s="20">
        <v>3.125</v>
      </c>
      <c r="H1167" t="s">
        <v>29</v>
      </c>
      <c r="I1167" t="s">
        <v>30</v>
      </c>
      <c r="J1167" s="21" t="s">
        <v>31</v>
      </c>
      <c r="K1167" t="s">
        <v>2818</v>
      </c>
      <c r="L1167" s="20">
        <v>66.6</v>
      </c>
      <c r="M1167" s="20">
        <v>64.7</v>
      </c>
      <c r="N1167" s="22">
        <v>0.971471471471471</v>
      </c>
      <c r="O1167" s="23">
        <v>5.571e-11</v>
      </c>
    </row>
    <row r="1168" spans="1:15">
      <c r="A1168" s="1" t="s">
        <v>2812</v>
      </c>
      <c r="B1168" s="13" t="s">
        <v>1919</v>
      </c>
      <c r="C1168" t="s">
        <v>2813</v>
      </c>
      <c r="D1168" s="12" t="s">
        <v>2814</v>
      </c>
      <c r="E1168" s="13" t="s">
        <v>28</v>
      </c>
      <c r="F1168" s="20">
        <v>50.88</v>
      </c>
      <c r="G1168" s="20">
        <v>3.125</v>
      </c>
      <c r="H1168" t="s">
        <v>29</v>
      </c>
      <c r="I1168" t="s">
        <v>30</v>
      </c>
      <c r="J1168" s="21" t="s">
        <v>31</v>
      </c>
      <c r="K1168" t="s">
        <v>2819</v>
      </c>
      <c r="L1168" s="20">
        <v>70.2</v>
      </c>
      <c r="M1168" s="20">
        <v>65.6</v>
      </c>
      <c r="N1168" s="22">
        <v>0.934472934472935</v>
      </c>
      <c r="O1168" s="23">
        <v>8.537e-11</v>
      </c>
    </row>
    <row r="1169" spans="1:15">
      <c r="A1169" s="1" t="s">
        <v>2812</v>
      </c>
      <c r="B1169" s="13" t="s">
        <v>1919</v>
      </c>
      <c r="C1169" t="s">
        <v>2813</v>
      </c>
      <c r="D1169" s="12" t="s">
        <v>2814</v>
      </c>
      <c r="E1169" s="13" t="s">
        <v>28</v>
      </c>
      <c r="F1169" s="20">
        <v>50.88</v>
      </c>
      <c r="G1169" s="20">
        <v>3.125</v>
      </c>
      <c r="H1169" t="s">
        <v>29</v>
      </c>
      <c r="I1169" t="s">
        <v>30</v>
      </c>
      <c r="J1169" s="21" t="s">
        <v>31</v>
      </c>
      <c r="K1169" t="s">
        <v>2820</v>
      </c>
      <c r="L1169" s="20">
        <v>74.5</v>
      </c>
      <c r="M1169" s="20">
        <v>70.7</v>
      </c>
      <c r="N1169" s="22">
        <v>0.948993288590604</v>
      </c>
      <c r="O1169" s="23">
        <v>5.004e-11</v>
      </c>
    </row>
    <row r="1170" spans="1:15">
      <c r="A1170" s="1" t="s">
        <v>2812</v>
      </c>
      <c r="B1170" s="13" t="s">
        <v>1919</v>
      </c>
      <c r="C1170" t="s">
        <v>2813</v>
      </c>
      <c r="D1170" s="12" t="s">
        <v>2814</v>
      </c>
      <c r="E1170" s="13" t="s">
        <v>28</v>
      </c>
      <c r="F1170" s="20">
        <v>50.88</v>
      </c>
      <c r="G1170" s="20">
        <v>3.125</v>
      </c>
      <c r="H1170" t="s">
        <v>29</v>
      </c>
      <c r="I1170" t="s">
        <v>30</v>
      </c>
      <c r="J1170" s="21" t="s">
        <v>31</v>
      </c>
      <c r="K1170" t="s">
        <v>2821</v>
      </c>
      <c r="L1170" s="20">
        <v>70.4</v>
      </c>
      <c r="M1170" s="20">
        <v>67.2</v>
      </c>
      <c r="N1170" s="22">
        <v>0.954545454545455</v>
      </c>
      <c r="O1170" s="23">
        <v>8.841e-11</v>
      </c>
    </row>
    <row r="1171" spans="1:15">
      <c r="A1171" s="1" t="s">
        <v>2812</v>
      </c>
      <c r="B1171" s="13" t="s">
        <v>1919</v>
      </c>
      <c r="C1171" t="s">
        <v>2813</v>
      </c>
      <c r="D1171" s="12" t="s">
        <v>2814</v>
      </c>
      <c r="E1171" s="13" t="s">
        <v>28</v>
      </c>
      <c r="F1171" s="20">
        <v>50.88</v>
      </c>
      <c r="G1171" s="20">
        <v>3.125</v>
      </c>
      <c r="H1171" t="s">
        <v>29</v>
      </c>
      <c r="I1171" t="s">
        <v>30</v>
      </c>
      <c r="J1171" s="21" t="s">
        <v>31</v>
      </c>
      <c r="K1171" t="s">
        <v>2822</v>
      </c>
      <c r="L1171" s="20">
        <v>70</v>
      </c>
      <c r="M1171" s="20">
        <v>64.2</v>
      </c>
      <c r="N1171" s="22">
        <v>0.917142857142857</v>
      </c>
      <c r="O1171" s="23">
        <v>5.01e-11</v>
      </c>
    </row>
    <row r="1172" spans="1:15">
      <c r="A1172" s="1" t="s">
        <v>2812</v>
      </c>
      <c r="B1172" s="13" t="s">
        <v>1919</v>
      </c>
      <c r="C1172" t="s">
        <v>2813</v>
      </c>
      <c r="D1172" s="12" t="s">
        <v>2814</v>
      </c>
      <c r="E1172" s="13" t="s">
        <v>28</v>
      </c>
      <c r="F1172" s="20">
        <v>50.88</v>
      </c>
      <c r="G1172" s="20">
        <v>3.125</v>
      </c>
      <c r="H1172" t="s">
        <v>29</v>
      </c>
      <c r="I1172" t="s">
        <v>30</v>
      </c>
      <c r="J1172" s="21" t="s">
        <v>31</v>
      </c>
      <c r="K1172" t="s">
        <v>2823</v>
      </c>
      <c r="L1172" s="20">
        <v>67.7</v>
      </c>
      <c r="M1172" s="20">
        <v>67.7</v>
      </c>
      <c r="N1172" s="22">
        <v>1</v>
      </c>
      <c r="O1172" s="23">
        <v>1.1307e-10</v>
      </c>
    </row>
    <row r="1173" spans="1:15">
      <c r="A1173" s="1" t="s">
        <v>2812</v>
      </c>
      <c r="B1173" s="13" t="s">
        <v>1919</v>
      </c>
      <c r="C1173" t="s">
        <v>2813</v>
      </c>
      <c r="D1173" s="12" t="s">
        <v>2814</v>
      </c>
      <c r="E1173" s="13" t="s">
        <v>28</v>
      </c>
      <c r="F1173" s="20">
        <v>50.88</v>
      </c>
      <c r="G1173" s="20">
        <v>3.125</v>
      </c>
      <c r="H1173" t="s">
        <v>29</v>
      </c>
      <c r="I1173" t="s">
        <v>30</v>
      </c>
      <c r="J1173" s="21" t="s">
        <v>31</v>
      </c>
      <c r="K1173" t="s">
        <v>2824</v>
      </c>
      <c r="L1173" s="20">
        <v>69.5</v>
      </c>
      <c r="M1173" s="20">
        <v>67.6</v>
      </c>
      <c r="N1173" s="22">
        <v>0.972661870503597</v>
      </c>
      <c r="O1173" s="23">
        <v>4.8e-12</v>
      </c>
    </row>
    <row r="1174" spans="1:15">
      <c r="A1174" s="1" t="s">
        <v>2812</v>
      </c>
      <c r="B1174" s="13" t="s">
        <v>1919</v>
      </c>
      <c r="C1174" t="s">
        <v>2813</v>
      </c>
      <c r="D1174" s="12" t="s">
        <v>2814</v>
      </c>
      <c r="E1174" s="13" t="s">
        <v>28</v>
      </c>
      <c r="F1174" s="20">
        <v>50.88</v>
      </c>
      <c r="G1174" s="20">
        <v>3.125</v>
      </c>
      <c r="H1174" t="s">
        <v>29</v>
      </c>
      <c r="I1174" t="s">
        <v>30</v>
      </c>
      <c r="J1174" s="21" t="s">
        <v>31</v>
      </c>
      <c r="K1174" t="s">
        <v>2825</v>
      </c>
      <c r="L1174" s="20">
        <v>60.3</v>
      </c>
      <c r="M1174" s="20">
        <v>57.4</v>
      </c>
      <c r="N1174" s="22">
        <v>0.951907131011609</v>
      </c>
      <c r="O1174" s="23">
        <v>5.117e-11</v>
      </c>
    </row>
    <row r="1175" spans="1:15">
      <c r="A1175" s="1" t="s">
        <v>2812</v>
      </c>
      <c r="B1175" s="13" t="s">
        <v>1919</v>
      </c>
      <c r="C1175" t="s">
        <v>2813</v>
      </c>
      <c r="D1175" s="12" t="s">
        <v>2814</v>
      </c>
      <c r="E1175" s="13" t="s">
        <v>28</v>
      </c>
      <c r="F1175" s="20">
        <v>50.88</v>
      </c>
      <c r="G1175" s="20">
        <v>3.125</v>
      </c>
      <c r="H1175" t="s">
        <v>29</v>
      </c>
      <c r="I1175" t="s">
        <v>30</v>
      </c>
      <c r="J1175" s="21" t="s">
        <v>31</v>
      </c>
      <c r="K1175" t="s">
        <v>2826</v>
      </c>
      <c r="L1175" s="20">
        <v>63</v>
      </c>
      <c r="M1175" s="20">
        <v>59.7</v>
      </c>
      <c r="N1175" s="22">
        <v>0.947619047619048</v>
      </c>
      <c r="O1175" s="23">
        <v>1.307e-11</v>
      </c>
    </row>
    <row r="1176" spans="1:15">
      <c r="A1176" s="1" t="s">
        <v>2812</v>
      </c>
      <c r="B1176" s="13" t="s">
        <v>1919</v>
      </c>
      <c r="C1176" t="s">
        <v>2813</v>
      </c>
      <c r="D1176" s="12" t="s">
        <v>2814</v>
      </c>
      <c r="E1176" s="13" t="s">
        <v>28</v>
      </c>
      <c r="F1176" s="20">
        <v>50.88</v>
      </c>
      <c r="G1176" s="20">
        <v>3.125</v>
      </c>
      <c r="H1176" t="s">
        <v>29</v>
      </c>
      <c r="I1176" t="s">
        <v>30</v>
      </c>
      <c r="J1176" s="21" t="s">
        <v>31</v>
      </c>
      <c r="K1176" t="s">
        <v>2827</v>
      </c>
      <c r="L1176" s="20">
        <v>48.1</v>
      </c>
      <c r="M1176" s="20">
        <v>44.5</v>
      </c>
      <c r="N1176" s="22">
        <v>0.925155925155925</v>
      </c>
      <c r="O1176" s="23">
        <v>2.62e-12</v>
      </c>
    </row>
    <row r="1177" spans="1:15">
      <c r="A1177" s="1" t="s">
        <v>2812</v>
      </c>
      <c r="B1177" s="13" t="s">
        <v>1919</v>
      </c>
      <c r="C1177" t="s">
        <v>2813</v>
      </c>
      <c r="D1177" s="12" t="s">
        <v>2814</v>
      </c>
      <c r="E1177" s="13" t="s">
        <v>28</v>
      </c>
      <c r="F1177" s="20">
        <v>50.88</v>
      </c>
      <c r="G1177" s="20">
        <v>3.125</v>
      </c>
      <c r="H1177" t="s">
        <v>29</v>
      </c>
      <c r="I1177" t="s">
        <v>30</v>
      </c>
      <c r="J1177" s="21" t="s">
        <v>31</v>
      </c>
      <c r="K1177" t="s">
        <v>2828</v>
      </c>
      <c r="L1177" s="20">
        <v>59.5</v>
      </c>
      <c r="M1177" s="20">
        <v>56.8</v>
      </c>
      <c r="N1177" s="22">
        <v>0.954621848739496</v>
      </c>
      <c r="O1177" s="23">
        <v>1.457e-11</v>
      </c>
    </row>
    <row r="1178" spans="1:15">
      <c r="A1178" s="1" t="s">
        <v>2812</v>
      </c>
      <c r="B1178" s="13" t="s">
        <v>2725</v>
      </c>
      <c r="C1178" t="s">
        <v>2829</v>
      </c>
      <c r="D1178" s="12" t="s">
        <v>2814</v>
      </c>
      <c r="E1178" s="13" t="s">
        <v>5038</v>
      </c>
      <c r="F1178" s="20">
        <v>50.51</v>
      </c>
      <c r="G1178" s="20">
        <v>7.12</v>
      </c>
      <c r="H1178" t="s">
        <v>29</v>
      </c>
      <c r="I1178" t="s">
        <v>30</v>
      </c>
      <c r="J1178" s="21" t="s">
        <v>31</v>
      </c>
      <c r="K1178" t="s">
        <v>2830</v>
      </c>
      <c r="L1178" s="20">
        <v>69.6</v>
      </c>
      <c r="M1178" s="20">
        <v>69.6</v>
      </c>
      <c r="N1178" s="22">
        <v>1</v>
      </c>
      <c r="O1178" s="23">
        <v>8.45e-12</v>
      </c>
    </row>
    <row r="1179" spans="1:15">
      <c r="A1179" s="1" t="s">
        <v>2812</v>
      </c>
      <c r="B1179" s="13" t="s">
        <v>2725</v>
      </c>
      <c r="C1179" t="s">
        <v>2829</v>
      </c>
      <c r="D1179" s="12" t="s">
        <v>2814</v>
      </c>
      <c r="E1179" s="13" t="s">
        <v>5038</v>
      </c>
      <c r="F1179" s="20">
        <v>50.51</v>
      </c>
      <c r="G1179" s="20">
        <v>7.12</v>
      </c>
      <c r="H1179" t="s">
        <v>29</v>
      </c>
      <c r="I1179" t="s">
        <v>30</v>
      </c>
      <c r="J1179" s="21" t="s">
        <v>31</v>
      </c>
      <c r="K1179" t="s">
        <v>2831</v>
      </c>
      <c r="L1179" s="20">
        <v>78.8</v>
      </c>
      <c r="M1179" s="20">
        <v>77.7</v>
      </c>
      <c r="N1179" s="22">
        <v>0.986040609137056</v>
      </c>
      <c r="O1179" s="23">
        <v>4.061e-11</v>
      </c>
    </row>
    <row r="1180" spans="1:15">
      <c r="A1180" s="1" t="s">
        <v>2812</v>
      </c>
      <c r="B1180" s="13" t="s">
        <v>2725</v>
      </c>
      <c r="C1180" t="s">
        <v>2829</v>
      </c>
      <c r="D1180" s="12" t="s">
        <v>2814</v>
      </c>
      <c r="E1180" s="13" t="s">
        <v>5038</v>
      </c>
      <c r="F1180" s="20">
        <v>50.51</v>
      </c>
      <c r="G1180" s="20">
        <v>7.12</v>
      </c>
      <c r="H1180" t="s">
        <v>29</v>
      </c>
      <c r="I1180" t="s">
        <v>30</v>
      </c>
      <c r="J1180" s="21" t="s">
        <v>31</v>
      </c>
      <c r="K1180" t="s">
        <v>2832</v>
      </c>
      <c r="L1180" s="20">
        <v>50.8</v>
      </c>
      <c r="M1180" s="20">
        <v>47.8</v>
      </c>
      <c r="N1180" s="22">
        <v>0.940944881889764</v>
      </c>
      <c r="O1180" s="23">
        <v>1.04e-12</v>
      </c>
    </row>
    <row r="1181" spans="1:15">
      <c r="A1181" s="1" t="s">
        <v>2812</v>
      </c>
      <c r="B1181" s="13" t="s">
        <v>2725</v>
      </c>
      <c r="C1181" t="s">
        <v>2829</v>
      </c>
      <c r="D1181" s="12" t="s">
        <v>2814</v>
      </c>
      <c r="E1181" s="13" t="s">
        <v>5038</v>
      </c>
      <c r="F1181" s="20">
        <v>50.51</v>
      </c>
      <c r="G1181" s="20">
        <v>7.12</v>
      </c>
      <c r="H1181" t="s">
        <v>29</v>
      </c>
      <c r="I1181" t="s">
        <v>30</v>
      </c>
      <c r="J1181" s="21" t="s">
        <v>31</v>
      </c>
      <c r="K1181" t="s">
        <v>2833</v>
      </c>
      <c r="L1181" s="20">
        <v>58.5</v>
      </c>
      <c r="M1181" s="20">
        <v>53.6</v>
      </c>
      <c r="N1181" s="22">
        <v>0.916239316239316</v>
      </c>
      <c r="O1181" s="23">
        <v>5.55e-12</v>
      </c>
    </row>
    <row r="1182" spans="1:15">
      <c r="A1182" s="1" t="s">
        <v>2812</v>
      </c>
      <c r="B1182" s="13" t="s">
        <v>2725</v>
      </c>
      <c r="C1182" t="s">
        <v>2829</v>
      </c>
      <c r="D1182" s="12" t="s">
        <v>2814</v>
      </c>
      <c r="E1182" s="13" t="s">
        <v>5038</v>
      </c>
      <c r="F1182" s="20">
        <v>50.51</v>
      </c>
      <c r="G1182" s="20">
        <v>7.12</v>
      </c>
      <c r="H1182" t="s">
        <v>29</v>
      </c>
      <c r="I1182" t="s">
        <v>30</v>
      </c>
      <c r="J1182" s="21" t="s">
        <v>31</v>
      </c>
      <c r="K1182" t="s">
        <v>2834</v>
      </c>
      <c r="L1182" s="20">
        <v>81.99</v>
      </c>
      <c r="M1182" s="20">
        <v>81.99</v>
      </c>
      <c r="N1182" s="22">
        <v>1</v>
      </c>
      <c r="O1182" s="23">
        <v>6.02e-11</v>
      </c>
    </row>
    <row r="1183" spans="1:15">
      <c r="A1183" s="1" t="s">
        <v>2812</v>
      </c>
      <c r="B1183" s="13" t="s">
        <v>2725</v>
      </c>
      <c r="C1183" t="s">
        <v>2829</v>
      </c>
      <c r="D1183" s="12" t="s">
        <v>2814</v>
      </c>
      <c r="E1183" s="13" t="s">
        <v>5038</v>
      </c>
      <c r="F1183" s="20">
        <v>50.51</v>
      </c>
      <c r="G1183" s="20">
        <v>7.12</v>
      </c>
      <c r="H1183" t="s">
        <v>29</v>
      </c>
      <c r="I1183" t="s">
        <v>30</v>
      </c>
      <c r="J1183" s="21" t="s">
        <v>31</v>
      </c>
      <c r="K1183" t="s">
        <v>2835</v>
      </c>
      <c r="L1183" s="20">
        <v>72</v>
      </c>
      <c r="M1183" s="20">
        <v>68.5</v>
      </c>
      <c r="N1183" s="22">
        <v>0.951388888888889</v>
      </c>
      <c r="O1183" s="23">
        <v>2.935e-11</v>
      </c>
    </row>
    <row r="1184" spans="1:15">
      <c r="A1184" s="1" t="s">
        <v>2812</v>
      </c>
      <c r="B1184" s="13" t="s">
        <v>2725</v>
      </c>
      <c r="C1184" t="s">
        <v>2829</v>
      </c>
      <c r="D1184" s="12" t="s">
        <v>2814</v>
      </c>
      <c r="E1184" s="13" t="s">
        <v>5038</v>
      </c>
      <c r="F1184" s="20">
        <v>50.51</v>
      </c>
      <c r="G1184" s="20">
        <v>7.12</v>
      </c>
      <c r="H1184" t="s">
        <v>29</v>
      </c>
      <c r="I1184" t="s">
        <v>30</v>
      </c>
      <c r="J1184" s="21" t="s">
        <v>31</v>
      </c>
      <c r="K1184" t="s">
        <v>2836</v>
      </c>
      <c r="L1184" s="20">
        <v>57.1</v>
      </c>
      <c r="M1184" s="20">
        <v>55.7</v>
      </c>
      <c r="N1184" s="22">
        <v>0.975481611208406</v>
      </c>
      <c r="O1184" s="23">
        <v>2.22e-12</v>
      </c>
    </row>
    <row r="1185" spans="1:15">
      <c r="A1185" s="1" t="s">
        <v>2812</v>
      </c>
      <c r="B1185" s="13" t="s">
        <v>2725</v>
      </c>
      <c r="C1185" t="s">
        <v>2829</v>
      </c>
      <c r="D1185" s="12" t="s">
        <v>2814</v>
      </c>
      <c r="E1185" s="13" t="s">
        <v>5038</v>
      </c>
      <c r="F1185" s="20">
        <v>50.51</v>
      </c>
      <c r="G1185" s="20">
        <v>7.12</v>
      </c>
      <c r="H1185" t="s">
        <v>29</v>
      </c>
      <c r="I1185" t="s">
        <v>30</v>
      </c>
      <c r="J1185" s="21" t="s">
        <v>31</v>
      </c>
      <c r="K1185" t="s">
        <v>2837</v>
      </c>
      <c r="L1185" s="20">
        <v>64.7</v>
      </c>
      <c r="M1185" s="20">
        <v>64.7</v>
      </c>
      <c r="N1185" s="22">
        <v>1</v>
      </c>
      <c r="O1185" s="23">
        <v>8.62e-12</v>
      </c>
    </row>
    <row r="1186" spans="1:15">
      <c r="A1186" s="1" t="s">
        <v>2812</v>
      </c>
      <c r="B1186" s="13" t="s">
        <v>2725</v>
      </c>
      <c r="C1186" t="s">
        <v>2829</v>
      </c>
      <c r="D1186" s="12" t="s">
        <v>2814</v>
      </c>
      <c r="E1186" s="13" t="s">
        <v>5038</v>
      </c>
      <c r="F1186" s="20">
        <v>50.51</v>
      </c>
      <c r="G1186" s="20">
        <v>7.12</v>
      </c>
      <c r="H1186" t="s">
        <v>29</v>
      </c>
      <c r="I1186" t="s">
        <v>30</v>
      </c>
      <c r="J1186" s="21" t="s">
        <v>31</v>
      </c>
      <c r="K1186" t="s">
        <v>2838</v>
      </c>
      <c r="L1186" s="20">
        <v>57.3</v>
      </c>
      <c r="M1186" s="20">
        <v>57.3</v>
      </c>
      <c r="N1186" s="22">
        <v>1</v>
      </c>
      <c r="O1186" s="23">
        <v>3.93e-12</v>
      </c>
    </row>
    <row r="1187" spans="1:15">
      <c r="A1187" s="1" t="s">
        <v>2812</v>
      </c>
      <c r="B1187" s="13" t="s">
        <v>2725</v>
      </c>
      <c r="C1187" t="s">
        <v>2829</v>
      </c>
      <c r="D1187" s="12" t="s">
        <v>2814</v>
      </c>
      <c r="E1187" s="13" t="s">
        <v>5038</v>
      </c>
      <c r="F1187" s="20">
        <v>50.51</v>
      </c>
      <c r="G1187" s="20">
        <v>7.12</v>
      </c>
      <c r="H1187" t="s">
        <v>29</v>
      </c>
      <c r="I1187" t="s">
        <v>30</v>
      </c>
      <c r="J1187" s="21" t="s">
        <v>31</v>
      </c>
      <c r="K1187" t="s">
        <v>2839</v>
      </c>
      <c r="L1187" s="20">
        <v>75.8</v>
      </c>
      <c r="M1187" s="20">
        <v>73.9</v>
      </c>
      <c r="N1187" s="22">
        <v>0.974934036939314</v>
      </c>
      <c r="O1187" s="23">
        <v>5.035e-11</v>
      </c>
    </row>
    <row r="1188" spans="1:15">
      <c r="A1188" s="1" t="s">
        <v>2812</v>
      </c>
      <c r="B1188" s="13" t="s">
        <v>2725</v>
      </c>
      <c r="C1188" t="s">
        <v>2829</v>
      </c>
      <c r="D1188" s="12" t="s">
        <v>2814</v>
      </c>
      <c r="E1188" s="13" t="s">
        <v>5038</v>
      </c>
      <c r="F1188" s="20">
        <v>50.51</v>
      </c>
      <c r="G1188" s="20">
        <v>7.12</v>
      </c>
      <c r="H1188" t="s">
        <v>29</v>
      </c>
      <c r="I1188" t="s">
        <v>30</v>
      </c>
      <c r="J1188" s="21" t="s">
        <v>31</v>
      </c>
      <c r="K1188" t="s">
        <v>2840</v>
      </c>
      <c r="L1188" s="20">
        <v>77.9</v>
      </c>
      <c r="M1188" s="20">
        <v>72.5</v>
      </c>
      <c r="N1188" s="22">
        <v>0.930680359435173</v>
      </c>
      <c r="O1188" s="23">
        <v>3.068e-11</v>
      </c>
    </row>
    <row r="1189" spans="1:15">
      <c r="A1189" s="1" t="s">
        <v>2812</v>
      </c>
      <c r="B1189" s="13" t="s">
        <v>2725</v>
      </c>
      <c r="C1189" t="s">
        <v>2829</v>
      </c>
      <c r="D1189" s="12" t="s">
        <v>2814</v>
      </c>
      <c r="E1189" s="13" t="s">
        <v>5038</v>
      </c>
      <c r="F1189" s="20">
        <v>50.51</v>
      </c>
      <c r="G1189" s="20">
        <v>7.12</v>
      </c>
      <c r="H1189" t="s">
        <v>29</v>
      </c>
      <c r="I1189" t="s">
        <v>30</v>
      </c>
      <c r="J1189" s="21" t="s">
        <v>31</v>
      </c>
      <c r="K1189" t="s">
        <v>2841</v>
      </c>
      <c r="L1189" s="20">
        <v>68.6</v>
      </c>
      <c r="M1189" s="20">
        <v>68.6</v>
      </c>
      <c r="N1189" s="22">
        <v>1</v>
      </c>
      <c r="O1189" s="23">
        <v>2.738e-11</v>
      </c>
    </row>
    <row r="1190" spans="1:15">
      <c r="A1190" s="1" t="s">
        <v>2812</v>
      </c>
      <c r="B1190" s="13" t="s">
        <v>2725</v>
      </c>
      <c r="C1190" t="s">
        <v>2829</v>
      </c>
      <c r="D1190" s="12" t="s">
        <v>2814</v>
      </c>
      <c r="E1190" s="13" t="s">
        <v>5038</v>
      </c>
      <c r="F1190" s="20">
        <v>50.51</v>
      </c>
      <c r="G1190" s="20">
        <v>7.12</v>
      </c>
      <c r="H1190" t="s">
        <v>29</v>
      </c>
      <c r="I1190" t="s">
        <v>30</v>
      </c>
      <c r="J1190" s="21" t="s">
        <v>31</v>
      </c>
      <c r="K1190" t="s">
        <v>2842</v>
      </c>
      <c r="L1190" s="20">
        <v>76.4</v>
      </c>
      <c r="M1190" s="20">
        <v>68.2</v>
      </c>
      <c r="N1190" s="22">
        <v>0.892670157068063</v>
      </c>
      <c r="O1190" s="23">
        <v>3.425e-11</v>
      </c>
    </row>
    <row r="1191" spans="1:15">
      <c r="A1191" s="1" t="s">
        <v>2812</v>
      </c>
      <c r="B1191" s="13" t="s">
        <v>2725</v>
      </c>
      <c r="C1191" t="s">
        <v>2829</v>
      </c>
      <c r="D1191" s="12" t="s">
        <v>2814</v>
      </c>
      <c r="E1191" s="13" t="s">
        <v>5038</v>
      </c>
      <c r="F1191" s="20">
        <v>50.51</v>
      </c>
      <c r="G1191" s="20">
        <v>7.12</v>
      </c>
      <c r="H1191" t="s">
        <v>29</v>
      </c>
      <c r="I1191" t="s">
        <v>30</v>
      </c>
      <c r="J1191" s="21" t="s">
        <v>31</v>
      </c>
      <c r="K1191" t="s">
        <v>2843</v>
      </c>
      <c r="L1191" s="20">
        <v>72.4</v>
      </c>
      <c r="M1191" s="20">
        <v>71</v>
      </c>
      <c r="N1191" s="22">
        <v>0.980662983425414</v>
      </c>
      <c r="O1191" s="23">
        <v>3.946e-11</v>
      </c>
    </row>
    <row r="1192" s="18" customFormat="1" spans="1:23">
      <c r="A1192" s="39" t="s">
        <v>2812</v>
      </c>
      <c r="B1192" s="40" t="s">
        <v>2725</v>
      </c>
      <c r="C1192" s="18" t="s">
        <v>2829</v>
      </c>
      <c r="D1192" s="41" t="s">
        <v>2814</v>
      </c>
      <c r="E1192" s="40" t="s">
        <v>5038</v>
      </c>
      <c r="F1192" s="42">
        <v>50.51</v>
      </c>
      <c r="G1192" s="42">
        <v>7.12</v>
      </c>
      <c r="H1192" s="18" t="s">
        <v>29</v>
      </c>
      <c r="I1192" s="18" t="s">
        <v>30</v>
      </c>
      <c r="J1192" s="43" t="s">
        <v>31</v>
      </c>
      <c r="K1192" s="18" t="s">
        <v>2844</v>
      </c>
      <c r="L1192" s="42">
        <v>65.5</v>
      </c>
      <c r="M1192" s="42">
        <v>64</v>
      </c>
      <c r="N1192" s="44">
        <v>0.977099236641221</v>
      </c>
      <c r="O1192" s="45">
        <v>1.929e-11</v>
      </c>
      <c r="P1192" s="46"/>
      <c r="Q1192" s="45"/>
      <c r="R1192" s="44"/>
      <c r="S1192" s="42"/>
      <c r="T1192" s="42"/>
      <c r="U1192" s="47"/>
      <c r="W1192"/>
    </row>
    <row r="1193" spans="1:15">
      <c r="A1193" s="1" t="s">
        <v>2476</v>
      </c>
      <c r="B1193" s="13" t="s">
        <v>2845</v>
      </c>
      <c r="D1193" s="12" t="s">
        <v>2478</v>
      </c>
      <c r="I1193" t="s">
        <v>30</v>
      </c>
      <c r="J1193" s="21" t="s">
        <v>31</v>
      </c>
      <c r="L1193" s="20">
        <v>68.6</v>
      </c>
      <c r="O1193" s="23">
        <v>1.13480109752698e-11</v>
      </c>
    </row>
    <row r="1194" spans="1:15">
      <c r="A1194" s="1" t="s">
        <v>2476</v>
      </c>
      <c r="B1194" s="13" t="s">
        <v>2845</v>
      </c>
      <c r="D1194" s="12" t="s">
        <v>2478</v>
      </c>
      <c r="I1194" t="s">
        <v>30</v>
      </c>
      <c r="J1194" s="21" t="s">
        <v>31</v>
      </c>
      <c r="L1194" s="20">
        <v>31.9</v>
      </c>
      <c r="O1194" s="23">
        <v>9.35764502261476e-14</v>
      </c>
    </row>
    <row r="1195" spans="1:15">
      <c r="A1195" s="1" t="s">
        <v>2476</v>
      </c>
      <c r="B1195" s="13" t="s">
        <v>2845</v>
      </c>
      <c r="D1195" s="12" t="s">
        <v>2478</v>
      </c>
      <c r="I1195" t="s">
        <v>30</v>
      </c>
      <c r="J1195" s="21" t="s">
        <v>31</v>
      </c>
      <c r="L1195" s="20">
        <v>35</v>
      </c>
      <c r="O1195" s="23">
        <v>2.77527612811166e-13</v>
      </c>
    </row>
    <row r="1196" s="18" customFormat="1" spans="1:23">
      <c r="A1196" s="39" t="s">
        <v>2476</v>
      </c>
      <c r="B1196" s="40" t="s">
        <v>2845</v>
      </c>
      <c r="D1196" s="41" t="s">
        <v>2478</v>
      </c>
      <c r="E1196" s="40"/>
      <c r="F1196" s="42"/>
      <c r="G1196" s="42"/>
      <c r="I1196" s="18" t="s">
        <v>30</v>
      </c>
      <c r="J1196" s="43" t="s">
        <v>31</v>
      </c>
      <c r="L1196" s="42">
        <v>55</v>
      </c>
      <c r="M1196" s="42"/>
      <c r="N1196" s="44"/>
      <c r="O1196" s="45">
        <v>9.69321845364395e-12</v>
      </c>
      <c r="P1196" s="46"/>
      <c r="Q1196" s="45"/>
      <c r="R1196" s="44"/>
      <c r="S1196" s="42"/>
      <c r="T1196" s="42"/>
      <c r="U1196" s="47"/>
      <c r="W1196"/>
    </row>
    <row r="1197" spans="1:14">
      <c r="A1197" s="1" t="s">
        <v>2846</v>
      </c>
      <c r="B1197" s="13" t="s">
        <v>1615</v>
      </c>
      <c r="C1197" t="s">
        <v>2847</v>
      </c>
      <c r="D1197" s="12" t="s">
        <v>2848</v>
      </c>
      <c r="E1197" s="13" t="s">
        <v>2849</v>
      </c>
      <c r="H1197" t="s">
        <v>2850</v>
      </c>
      <c r="J1197" s="21" t="s">
        <v>2851</v>
      </c>
      <c r="L1197" s="20">
        <v>91</v>
      </c>
      <c r="M1197" s="20">
        <v>6</v>
      </c>
      <c r="N1197" s="22">
        <v>0.0659340659340659</v>
      </c>
    </row>
    <row r="1198" spans="1:14">
      <c r="A1198" s="1" t="s">
        <v>2846</v>
      </c>
      <c r="B1198" s="13" t="s">
        <v>1615</v>
      </c>
      <c r="C1198" t="s">
        <v>2847</v>
      </c>
      <c r="D1198" s="12" t="s">
        <v>2848</v>
      </c>
      <c r="E1198" s="13" t="s">
        <v>2849</v>
      </c>
      <c r="H1198" t="s">
        <v>2850</v>
      </c>
      <c r="J1198" s="21" t="s">
        <v>2851</v>
      </c>
      <c r="L1198" s="20">
        <v>91</v>
      </c>
      <c r="M1198" s="20">
        <v>7</v>
      </c>
      <c r="N1198" s="22">
        <v>0.0769230769230769</v>
      </c>
    </row>
    <row r="1199" spans="1:14">
      <c r="A1199" s="1" t="s">
        <v>2846</v>
      </c>
      <c r="B1199" s="13" t="s">
        <v>1615</v>
      </c>
      <c r="C1199" t="s">
        <v>2847</v>
      </c>
      <c r="D1199" s="12" t="s">
        <v>2848</v>
      </c>
      <c r="E1199" s="13" t="s">
        <v>2849</v>
      </c>
      <c r="H1199" t="s">
        <v>2850</v>
      </c>
      <c r="J1199" s="21" t="s">
        <v>2851</v>
      </c>
      <c r="L1199" s="20">
        <v>91</v>
      </c>
      <c r="M1199" s="20">
        <v>7</v>
      </c>
      <c r="N1199" s="22">
        <v>0.0769230769230769</v>
      </c>
    </row>
    <row r="1200" spans="1:14">
      <c r="A1200" s="1" t="s">
        <v>2846</v>
      </c>
      <c r="B1200" s="13" t="s">
        <v>1615</v>
      </c>
      <c r="C1200" t="s">
        <v>2847</v>
      </c>
      <c r="D1200" s="12" t="s">
        <v>2848</v>
      </c>
      <c r="E1200" s="13" t="s">
        <v>2849</v>
      </c>
      <c r="H1200" t="s">
        <v>2850</v>
      </c>
      <c r="J1200" s="21" t="s">
        <v>2851</v>
      </c>
      <c r="L1200" s="20">
        <v>92</v>
      </c>
      <c r="M1200" s="20">
        <v>8</v>
      </c>
      <c r="N1200" s="22">
        <v>0.0869565217391304</v>
      </c>
    </row>
    <row r="1201" spans="1:14">
      <c r="A1201" s="1" t="s">
        <v>2846</v>
      </c>
      <c r="B1201" s="13" t="s">
        <v>1615</v>
      </c>
      <c r="C1201" t="s">
        <v>2847</v>
      </c>
      <c r="D1201" s="12" t="s">
        <v>2848</v>
      </c>
      <c r="E1201" s="13" t="s">
        <v>2849</v>
      </c>
      <c r="H1201" t="s">
        <v>2850</v>
      </c>
      <c r="J1201" s="21" t="s">
        <v>2851</v>
      </c>
      <c r="L1201" s="20">
        <v>90</v>
      </c>
      <c r="M1201" s="20">
        <v>5</v>
      </c>
      <c r="N1201" s="22">
        <v>0.0555555555555556</v>
      </c>
    </row>
    <row r="1202" spans="1:14">
      <c r="A1202" s="1" t="s">
        <v>2846</v>
      </c>
      <c r="B1202" s="13" t="s">
        <v>1615</v>
      </c>
      <c r="C1202" t="s">
        <v>2847</v>
      </c>
      <c r="D1202" s="12" t="s">
        <v>2848</v>
      </c>
      <c r="E1202" s="13" t="s">
        <v>2849</v>
      </c>
      <c r="H1202" t="s">
        <v>2850</v>
      </c>
      <c r="J1202" s="21" t="s">
        <v>2851</v>
      </c>
      <c r="L1202" s="20">
        <v>90</v>
      </c>
      <c r="M1202" s="20">
        <v>7</v>
      </c>
      <c r="N1202" s="22">
        <v>0.0777777777777778</v>
      </c>
    </row>
    <row r="1203" spans="1:14">
      <c r="A1203" s="1" t="s">
        <v>2846</v>
      </c>
      <c r="B1203" s="13" t="s">
        <v>1615</v>
      </c>
      <c r="C1203" t="s">
        <v>2847</v>
      </c>
      <c r="D1203" s="12" t="s">
        <v>2848</v>
      </c>
      <c r="E1203" s="13" t="s">
        <v>2849</v>
      </c>
      <c r="H1203" t="s">
        <v>2850</v>
      </c>
      <c r="J1203" s="21" t="s">
        <v>2851</v>
      </c>
      <c r="L1203" s="20">
        <v>91</v>
      </c>
      <c r="M1203" s="20">
        <v>7</v>
      </c>
      <c r="N1203" s="22">
        <v>0.0769230769230769</v>
      </c>
    </row>
    <row r="1204" spans="1:14">
      <c r="A1204" s="1" t="s">
        <v>2846</v>
      </c>
      <c r="B1204" s="13" t="s">
        <v>1615</v>
      </c>
      <c r="C1204" t="s">
        <v>2847</v>
      </c>
      <c r="D1204" s="12" t="s">
        <v>2848</v>
      </c>
      <c r="E1204" s="13" t="s">
        <v>2849</v>
      </c>
      <c r="H1204" t="s">
        <v>2850</v>
      </c>
      <c r="J1204" s="21" t="s">
        <v>2851</v>
      </c>
      <c r="L1204" s="20">
        <v>90</v>
      </c>
      <c r="M1204" s="20">
        <v>8</v>
      </c>
      <c r="N1204" s="22">
        <v>0.0888888888888889</v>
      </c>
    </row>
    <row r="1205" spans="1:14">
      <c r="A1205" s="1" t="s">
        <v>2846</v>
      </c>
      <c r="B1205" s="13" t="s">
        <v>1615</v>
      </c>
      <c r="C1205" t="s">
        <v>2847</v>
      </c>
      <c r="D1205" s="12" t="s">
        <v>2848</v>
      </c>
      <c r="E1205" s="13" t="s">
        <v>2849</v>
      </c>
      <c r="H1205" t="s">
        <v>2850</v>
      </c>
      <c r="J1205" s="21" t="s">
        <v>2851</v>
      </c>
      <c r="L1205" s="20">
        <v>89</v>
      </c>
      <c r="M1205" s="20">
        <v>5</v>
      </c>
      <c r="N1205" s="22">
        <v>0.0561797752808989</v>
      </c>
    </row>
    <row r="1206" spans="1:14">
      <c r="A1206" s="1" t="s">
        <v>2846</v>
      </c>
      <c r="B1206" s="13" t="s">
        <v>1615</v>
      </c>
      <c r="C1206" t="s">
        <v>2847</v>
      </c>
      <c r="D1206" s="12" t="s">
        <v>2848</v>
      </c>
      <c r="E1206" s="13" t="s">
        <v>2849</v>
      </c>
      <c r="H1206" t="s">
        <v>2850</v>
      </c>
      <c r="J1206" s="21" t="s">
        <v>2851</v>
      </c>
      <c r="L1206" s="20">
        <v>88</v>
      </c>
      <c r="M1206" s="20">
        <v>4</v>
      </c>
      <c r="N1206" s="22">
        <v>0.0454545454545455</v>
      </c>
    </row>
    <row r="1207" spans="1:14">
      <c r="A1207" s="1" t="s">
        <v>2846</v>
      </c>
      <c r="B1207" s="13" t="s">
        <v>1615</v>
      </c>
      <c r="C1207" t="s">
        <v>2847</v>
      </c>
      <c r="D1207" s="12" t="s">
        <v>2848</v>
      </c>
      <c r="E1207" s="13" t="s">
        <v>2849</v>
      </c>
      <c r="H1207" t="s">
        <v>2850</v>
      </c>
      <c r="J1207" s="21" t="s">
        <v>2851</v>
      </c>
      <c r="L1207" s="20">
        <v>88</v>
      </c>
      <c r="M1207" s="20">
        <v>3</v>
      </c>
      <c r="N1207" s="22">
        <v>0.0340909090909091</v>
      </c>
    </row>
    <row r="1208" spans="1:14">
      <c r="A1208" s="1" t="s">
        <v>2846</v>
      </c>
      <c r="B1208" s="13" t="s">
        <v>1615</v>
      </c>
      <c r="C1208" t="s">
        <v>2847</v>
      </c>
      <c r="D1208" s="12" t="s">
        <v>2848</v>
      </c>
      <c r="E1208" s="13" t="s">
        <v>2849</v>
      </c>
      <c r="H1208" t="s">
        <v>2850</v>
      </c>
      <c r="J1208" s="21" t="s">
        <v>2851</v>
      </c>
      <c r="L1208" s="20">
        <v>90</v>
      </c>
      <c r="M1208" s="20">
        <v>7</v>
      </c>
      <c r="N1208" s="22">
        <v>0.0777777777777778</v>
      </c>
    </row>
    <row r="1209" spans="1:14">
      <c r="A1209" s="1" t="s">
        <v>2846</v>
      </c>
      <c r="B1209" s="13" t="s">
        <v>1615</v>
      </c>
      <c r="C1209" t="s">
        <v>2847</v>
      </c>
      <c r="D1209" s="12" t="s">
        <v>2848</v>
      </c>
      <c r="E1209" s="13" t="s">
        <v>2849</v>
      </c>
      <c r="H1209" t="s">
        <v>2850</v>
      </c>
      <c r="J1209" s="21" t="s">
        <v>2851</v>
      </c>
      <c r="L1209" s="20">
        <v>88</v>
      </c>
      <c r="M1209" s="20">
        <v>5</v>
      </c>
      <c r="N1209" s="22">
        <v>0.0568181818181818</v>
      </c>
    </row>
    <row r="1210" spans="1:14">
      <c r="A1210" s="1" t="s">
        <v>2846</v>
      </c>
      <c r="B1210" s="13" t="s">
        <v>1615</v>
      </c>
      <c r="C1210" t="s">
        <v>2847</v>
      </c>
      <c r="D1210" s="12" t="s">
        <v>2848</v>
      </c>
      <c r="E1210" s="13" t="s">
        <v>2849</v>
      </c>
      <c r="H1210" t="s">
        <v>2850</v>
      </c>
      <c r="J1210" s="21" t="s">
        <v>2851</v>
      </c>
      <c r="L1210" s="20">
        <v>88</v>
      </c>
      <c r="M1210" s="20">
        <v>6</v>
      </c>
      <c r="N1210" s="22">
        <v>0.0681818181818182</v>
      </c>
    </row>
    <row r="1211" spans="1:14">
      <c r="A1211" s="1" t="s">
        <v>2846</v>
      </c>
      <c r="B1211" s="13" t="s">
        <v>1615</v>
      </c>
      <c r="C1211" t="s">
        <v>2847</v>
      </c>
      <c r="D1211" s="12" t="s">
        <v>2848</v>
      </c>
      <c r="E1211" s="13" t="s">
        <v>2849</v>
      </c>
      <c r="H1211" t="s">
        <v>2850</v>
      </c>
      <c r="J1211" s="21" t="s">
        <v>2851</v>
      </c>
      <c r="L1211" s="20">
        <v>87</v>
      </c>
      <c r="M1211" s="20">
        <v>8</v>
      </c>
      <c r="N1211" s="22">
        <v>0.0919540229885057</v>
      </c>
    </row>
    <row r="1212" spans="1:14">
      <c r="A1212" s="1" t="s">
        <v>2846</v>
      </c>
      <c r="B1212" s="13" t="s">
        <v>1615</v>
      </c>
      <c r="C1212" t="s">
        <v>2847</v>
      </c>
      <c r="D1212" s="12" t="s">
        <v>2848</v>
      </c>
      <c r="E1212" s="13" t="s">
        <v>2849</v>
      </c>
      <c r="H1212" t="s">
        <v>2850</v>
      </c>
      <c r="J1212" s="21" t="s">
        <v>2851</v>
      </c>
      <c r="L1212" s="20">
        <v>88</v>
      </c>
      <c r="M1212" s="20">
        <v>6</v>
      </c>
      <c r="N1212" s="22">
        <v>0.0681818181818182</v>
      </c>
    </row>
    <row r="1213" spans="1:14">
      <c r="A1213" s="1" t="s">
        <v>2846</v>
      </c>
      <c r="B1213" s="13" t="s">
        <v>1615</v>
      </c>
      <c r="C1213" t="s">
        <v>2847</v>
      </c>
      <c r="D1213" s="12" t="s">
        <v>2848</v>
      </c>
      <c r="E1213" s="13" t="s">
        <v>2849</v>
      </c>
      <c r="H1213" t="s">
        <v>2850</v>
      </c>
      <c r="J1213" s="21" t="s">
        <v>2851</v>
      </c>
      <c r="L1213" s="20">
        <v>86</v>
      </c>
      <c r="M1213" s="20">
        <v>9</v>
      </c>
      <c r="N1213" s="22">
        <v>0.104651162790698</v>
      </c>
    </row>
    <row r="1214" spans="1:14">
      <c r="A1214" s="1" t="s">
        <v>2846</v>
      </c>
      <c r="B1214" s="13" t="s">
        <v>1615</v>
      </c>
      <c r="C1214" t="s">
        <v>2847</v>
      </c>
      <c r="D1214" s="12" t="s">
        <v>2848</v>
      </c>
      <c r="E1214" s="13" t="s">
        <v>2849</v>
      </c>
      <c r="H1214" t="s">
        <v>2850</v>
      </c>
      <c r="J1214" s="21" t="s">
        <v>2851</v>
      </c>
      <c r="L1214" s="20">
        <v>90</v>
      </c>
      <c r="M1214" s="20">
        <v>7</v>
      </c>
      <c r="N1214" s="22">
        <v>0.0777777777777778</v>
      </c>
    </row>
    <row r="1215" spans="1:14">
      <c r="A1215" s="1" t="s">
        <v>2846</v>
      </c>
      <c r="B1215" s="13" t="s">
        <v>1615</v>
      </c>
      <c r="C1215" t="s">
        <v>2847</v>
      </c>
      <c r="D1215" s="12" t="s">
        <v>2848</v>
      </c>
      <c r="E1215" s="13" t="s">
        <v>2849</v>
      </c>
      <c r="H1215" t="s">
        <v>2850</v>
      </c>
      <c r="J1215" s="21" t="s">
        <v>2851</v>
      </c>
      <c r="L1215" s="20">
        <v>92</v>
      </c>
      <c r="M1215" s="20">
        <v>9</v>
      </c>
      <c r="N1215" s="22">
        <v>0.0978260869565217</v>
      </c>
    </row>
    <row r="1216" spans="1:14">
      <c r="A1216" s="1" t="s">
        <v>2846</v>
      </c>
      <c r="B1216" s="13" t="s">
        <v>1615</v>
      </c>
      <c r="C1216" t="s">
        <v>2847</v>
      </c>
      <c r="D1216" s="12" t="s">
        <v>2848</v>
      </c>
      <c r="E1216" s="13" t="s">
        <v>2849</v>
      </c>
      <c r="H1216" t="s">
        <v>2850</v>
      </c>
      <c r="J1216" s="21" t="s">
        <v>2851</v>
      </c>
      <c r="L1216" s="20">
        <v>88</v>
      </c>
      <c r="M1216" s="20">
        <v>7</v>
      </c>
      <c r="N1216" s="22">
        <v>0.0795454545454545</v>
      </c>
    </row>
    <row r="1217" spans="1:14">
      <c r="A1217" s="1" t="s">
        <v>2846</v>
      </c>
      <c r="B1217" s="13" t="s">
        <v>1615</v>
      </c>
      <c r="C1217" t="s">
        <v>2847</v>
      </c>
      <c r="D1217" s="12" t="s">
        <v>2848</v>
      </c>
      <c r="E1217" s="13" t="s">
        <v>2849</v>
      </c>
      <c r="H1217" t="s">
        <v>2850</v>
      </c>
      <c r="J1217" s="21" t="s">
        <v>2851</v>
      </c>
      <c r="L1217" s="20">
        <v>90</v>
      </c>
      <c r="M1217" s="20">
        <v>8</v>
      </c>
      <c r="N1217" s="22">
        <v>0.0888888888888889</v>
      </c>
    </row>
    <row r="1218" spans="1:14">
      <c r="A1218" s="1" t="s">
        <v>2846</v>
      </c>
      <c r="B1218" s="13" t="s">
        <v>1615</v>
      </c>
      <c r="C1218" t="s">
        <v>2847</v>
      </c>
      <c r="D1218" s="12" t="s">
        <v>2848</v>
      </c>
      <c r="E1218" s="13" t="s">
        <v>2849</v>
      </c>
      <c r="H1218" t="s">
        <v>2850</v>
      </c>
      <c r="J1218" s="21" t="s">
        <v>2851</v>
      </c>
      <c r="L1218" s="20">
        <v>90</v>
      </c>
      <c r="M1218" s="20">
        <v>10</v>
      </c>
      <c r="N1218" s="22">
        <v>0.111111111111111</v>
      </c>
    </row>
    <row r="1219" spans="1:14">
      <c r="A1219" s="1" t="s">
        <v>2846</v>
      </c>
      <c r="B1219" s="13" t="s">
        <v>1615</v>
      </c>
      <c r="C1219" t="s">
        <v>2847</v>
      </c>
      <c r="D1219" s="12" t="s">
        <v>2848</v>
      </c>
      <c r="E1219" s="13" t="s">
        <v>2849</v>
      </c>
      <c r="H1219" t="s">
        <v>2850</v>
      </c>
      <c r="J1219" s="21" t="s">
        <v>2851</v>
      </c>
      <c r="L1219" s="20">
        <v>88</v>
      </c>
      <c r="M1219" s="20">
        <v>8</v>
      </c>
      <c r="N1219" s="22">
        <v>0.0909090909090909</v>
      </c>
    </row>
    <row r="1220" spans="1:14">
      <c r="A1220" s="1" t="s">
        <v>2846</v>
      </c>
      <c r="B1220" s="13" t="s">
        <v>1615</v>
      </c>
      <c r="C1220" t="s">
        <v>2847</v>
      </c>
      <c r="D1220" s="12" t="s">
        <v>2848</v>
      </c>
      <c r="E1220" s="13" t="s">
        <v>2849</v>
      </c>
      <c r="H1220" t="s">
        <v>2850</v>
      </c>
      <c r="J1220" s="21" t="s">
        <v>2851</v>
      </c>
      <c r="L1220" s="20">
        <v>88</v>
      </c>
      <c r="M1220" s="20">
        <v>10</v>
      </c>
      <c r="N1220" s="22">
        <v>0.113636363636364</v>
      </c>
    </row>
    <row r="1221" spans="1:14">
      <c r="A1221" s="1" t="s">
        <v>2846</v>
      </c>
      <c r="B1221" s="13" t="s">
        <v>1615</v>
      </c>
      <c r="C1221" t="s">
        <v>2847</v>
      </c>
      <c r="D1221" s="12" t="s">
        <v>2848</v>
      </c>
      <c r="E1221" s="13" t="s">
        <v>2849</v>
      </c>
      <c r="H1221" t="s">
        <v>2850</v>
      </c>
      <c r="J1221" s="21" t="s">
        <v>2851</v>
      </c>
      <c r="L1221" s="20">
        <v>88</v>
      </c>
      <c r="M1221" s="20">
        <v>12</v>
      </c>
      <c r="N1221" s="22">
        <v>0.136363636363636</v>
      </c>
    </row>
    <row r="1222" spans="1:14">
      <c r="A1222" s="1" t="s">
        <v>2846</v>
      </c>
      <c r="B1222" s="13" t="s">
        <v>1615</v>
      </c>
      <c r="C1222" t="s">
        <v>2847</v>
      </c>
      <c r="D1222" s="12" t="s">
        <v>2848</v>
      </c>
      <c r="E1222" s="13" t="s">
        <v>2849</v>
      </c>
      <c r="H1222" t="s">
        <v>2850</v>
      </c>
      <c r="J1222" s="21" t="s">
        <v>2851</v>
      </c>
      <c r="L1222" s="20">
        <v>85</v>
      </c>
      <c r="M1222" s="20">
        <v>11</v>
      </c>
      <c r="N1222" s="22">
        <v>0.129411764705882</v>
      </c>
    </row>
    <row r="1223" spans="1:14">
      <c r="A1223" s="1" t="s">
        <v>2846</v>
      </c>
      <c r="B1223" s="13" t="s">
        <v>1615</v>
      </c>
      <c r="C1223" t="s">
        <v>2847</v>
      </c>
      <c r="D1223" s="12" t="s">
        <v>2848</v>
      </c>
      <c r="E1223" s="13" t="s">
        <v>2849</v>
      </c>
      <c r="H1223" t="s">
        <v>2850</v>
      </c>
      <c r="J1223" s="21" t="s">
        <v>2851</v>
      </c>
      <c r="L1223" s="20">
        <v>85</v>
      </c>
      <c r="M1223" s="20">
        <v>10</v>
      </c>
      <c r="N1223" s="22">
        <v>0.117647058823529</v>
      </c>
    </row>
    <row r="1224" spans="1:14">
      <c r="A1224" s="1" t="s">
        <v>2846</v>
      </c>
      <c r="B1224" s="13" t="s">
        <v>1615</v>
      </c>
      <c r="C1224" t="s">
        <v>2847</v>
      </c>
      <c r="D1224" s="12" t="s">
        <v>2848</v>
      </c>
      <c r="E1224" s="13" t="s">
        <v>2849</v>
      </c>
      <c r="H1224" t="s">
        <v>2850</v>
      </c>
      <c r="J1224" s="21" t="s">
        <v>2851</v>
      </c>
      <c r="L1224" s="20">
        <v>81</v>
      </c>
      <c r="M1224" s="20">
        <v>20</v>
      </c>
      <c r="N1224" s="22">
        <v>0.246913580246914</v>
      </c>
    </row>
    <row r="1225" spans="1:14">
      <c r="A1225" s="1" t="s">
        <v>2846</v>
      </c>
      <c r="B1225" s="13" t="s">
        <v>1615</v>
      </c>
      <c r="C1225" t="s">
        <v>2847</v>
      </c>
      <c r="D1225" s="12" t="s">
        <v>2848</v>
      </c>
      <c r="E1225" s="13" t="s">
        <v>2849</v>
      </c>
      <c r="H1225" t="s">
        <v>2850</v>
      </c>
      <c r="J1225" s="21" t="s">
        <v>2851</v>
      </c>
      <c r="L1225" s="20">
        <v>82</v>
      </c>
      <c r="M1225" s="20">
        <v>15</v>
      </c>
      <c r="N1225" s="22">
        <v>0.182926829268293</v>
      </c>
    </row>
    <row r="1226" spans="1:14">
      <c r="A1226" s="1" t="s">
        <v>2846</v>
      </c>
      <c r="B1226" s="13" t="s">
        <v>1615</v>
      </c>
      <c r="C1226" t="s">
        <v>2847</v>
      </c>
      <c r="D1226" s="12" t="s">
        <v>2848</v>
      </c>
      <c r="E1226" s="13" t="s">
        <v>2849</v>
      </c>
      <c r="H1226" t="s">
        <v>2850</v>
      </c>
      <c r="J1226" s="21" t="s">
        <v>2851</v>
      </c>
      <c r="L1226" s="20">
        <v>81</v>
      </c>
      <c r="M1226" s="20">
        <v>11</v>
      </c>
      <c r="N1226" s="22">
        <v>0.135802469135802</v>
      </c>
    </row>
    <row r="1227" spans="1:14">
      <c r="A1227" s="1" t="s">
        <v>2846</v>
      </c>
      <c r="B1227" s="13" t="s">
        <v>1615</v>
      </c>
      <c r="C1227" t="s">
        <v>2847</v>
      </c>
      <c r="D1227" s="12" t="s">
        <v>2848</v>
      </c>
      <c r="E1227" s="13" t="s">
        <v>2849</v>
      </c>
      <c r="H1227" t="s">
        <v>2850</v>
      </c>
      <c r="J1227" s="21" t="s">
        <v>2851</v>
      </c>
      <c r="L1227" s="20">
        <v>84</v>
      </c>
      <c r="M1227" s="20">
        <v>16</v>
      </c>
      <c r="N1227" s="22">
        <v>0.19047619047619</v>
      </c>
    </row>
    <row r="1228" spans="1:14">
      <c r="A1228" s="1" t="s">
        <v>2846</v>
      </c>
      <c r="B1228" s="13" t="s">
        <v>1615</v>
      </c>
      <c r="C1228" t="s">
        <v>2847</v>
      </c>
      <c r="D1228" s="12" t="s">
        <v>2848</v>
      </c>
      <c r="E1228" s="13" t="s">
        <v>2849</v>
      </c>
      <c r="H1228" t="s">
        <v>2850</v>
      </c>
      <c r="J1228" s="21" t="s">
        <v>2851</v>
      </c>
      <c r="L1228" s="20">
        <v>81</v>
      </c>
      <c r="M1228" s="20">
        <v>19</v>
      </c>
      <c r="N1228" s="22">
        <v>0.234567901234568</v>
      </c>
    </row>
    <row r="1229" spans="1:14">
      <c r="A1229" s="1" t="s">
        <v>2846</v>
      </c>
      <c r="B1229" s="13" t="s">
        <v>1615</v>
      </c>
      <c r="C1229" t="s">
        <v>2847</v>
      </c>
      <c r="D1229" s="12" t="s">
        <v>2848</v>
      </c>
      <c r="E1229" s="13" t="s">
        <v>2849</v>
      </c>
      <c r="H1229" t="s">
        <v>2850</v>
      </c>
      <c r="J1229" s="21" t="s">
        <v>2851</v>
      </c>
      <c r="L1229" s="20">
        <v>81</v>
      </c>
      <c r="M1229" s="20">
        <v>17</v>
      </c>
      <c r="N1229" s="22">
        <v>0.209876543209877</v>
      </c>
    </row>
    <row r="1230" spans="1:14">
      <c r="A1230" s="1" t="s">
        <v>2846</v>
      </c>
      <c r="B1230" s="13" t="s">
        <v>1615</v>
      </c>
      <c r="C1230" t="s">
        <v>2847</v>
      </c>
      <c r="D1230" s="12" t="s">
        <v>2848</v>
      </c>
      <c r="E1230" s="13" t="s">
        <v>2849</v>
      </c>
      <c r="H1230" t="s">
        <v>2850</v>
      </c>
      <c r="J1230" s="21" t="s">
        <v>2851</v>
      </c>
      <c r="L1230" s="20">
        <v>83</v>
      </c>
      <c r="M1230" s="20">
        <v>14</v>
      </c>
      <c r="N1230" s="22">
        <v>0.168674698795181</v>
      </c>
    </row>
    <row r="1231" spans="1:14">
      <c r="A1231" s="1" t="s">
        <v>2846</v>
      </c>
      <c r="B1231" s="13" t="s">
        <v>1615</v>
      </c>
      <c r="C1231" t="s">
        <v>2847</v>
      </c>
      <c r="D1231" s="12" t="s">
        <v>2848</v>
      </c>
      <c r="E1231" s="13" t="s">
        <v>2849</v>
      </c>
      <c r="H1231" t="s">
        <v>2850</v>
      </c>
      <c r="J1231" s="21" t="s">
        <v>2851</v>
      </c>
      <c r="L1231" s="20">
        <v>83</v>
      </c>
      <c r="M1231" s="20">
        <v>10</v>
      </c>
      <c r="N1231" s="22">
        <v>0.120481927710843</v>
      </c>
    </row>
    <row r="1232" spans="1:14">
      <c r="A1232" s="1" t="s">
        <v>2846</v>
      </c>
      <c r="B1232" s="13" t="s">
        <v>1615</v>
      </c>
      <c r="C1232" t="s">
        <v>2847</v>
      </c>
      <c r="D1232" s="12" t="s">
        <v>2848</v>
      </c>
      <c r="E1232" s="13" t="s">
        <v>2849</v>
      </c>
      <c r="H1232" t="s">
        <v>2850</v>
      </c>
      <c r="J1232" s="21" t="s">
        <v>2851</v>
      </c>
      <c r="L1232" s="20">
        <v>84</v>
      </c>
      <c r="M1232" s="20">
        <v>12</v>
      </c>
      <c r="N1232" s="22">
        <v>0.142857142857143</v>
      </c>
    </row>
    <row r="1233" spans="1:14">
      <c r="A1233" s="1" t="s">
        <v>2846</v>
      </c>
      <c r="B1233" s="13" t="s">
        <v>1615</v>
      </c>
      <c r="C1233" t="s">
        <v>2847</v>
      </c>
      <c r="D1233" s="12" t="s">
        <v>2848</v>
      </c>
      <c r="E1233" s="13" t="s">
        <v>2849</v>
      </c>
      <c r="H1233" t="s">
        <v>2850</v>
      </c>
      <c r="J1233" s="21" t="s">
        <v>2851</v>
      </c>
      <c r="L1233" s="20">
        <v>83</v>
      </c>
      <c r="M1233" s="20">
        <v>10</v>
      </c>
      <c r="N1233" s="22">
        <v>0.120481927710843</v>
      </c>
    </row>
    <row r="1234" spans="1:14">
      <c r="A1234" s="1" t="s">
        <v>2846</v>
      </c>
      <c r="B1234" s="13" t="s">
        <v>1615</v>
      </c>
      <c r="C1234" t="s">
        <v>2847</v>
      </c>
      <c r="D1234" s="12" t="s">
        <v>2848</v>
      </c>
      <c r="E1234" s="13" t="s">
        <v>2849</v>
      </c>
      <c r="H1234" t="s">
        <v>2850</v>
      </c>
      <c r="J1234" s="21" t="s">
        <v>2851</v>
      </c>
      <c r="L1234" s="20">
        <v>84</v>
      </c>
      <c r="M1234" s="20">
        <v>8</v>
      </c>
      <c r="N1234" s="22">
        <v>0.0952380952380952</v>
      </c>
    </row>
    <row r="1235" spans="1:14">
      <c r="A1235" s="1" t="s">
        <v>2846</v>
      </c>
      <c r="B1235" s="13" t="s">
        <v>1615</v>
      </c>
      <c r="C1235" t="s">
        <v>2847</v>
      </c>
      <c r="D1235" s="12" t="s">
        <v>2848</v>
      </c>
      <c r="E1235" s="13" t="s">
        <v>2849</v>
      </c>
      <c r="H1235" t="s">
        <v>2850</v>
      </c>
      <c r="J1235" s="21" t="s">
        <v>2851</v>
      </c>
      <c r="L1235" s="20">
        <v>82</v>
      </c>
      <c r="M1235" s="20">
        <v>8</v>
      </c>
      <c r="N1235" s="22">
        <v>0.0975609756097561</v>
      </c>
    </row>
    <row r="1236" spans="1:14">
      <c r="A1236" s="1" t="s">
        <v>2846</v>
      </c>
      <c r="B1236" s="13" t="s">
        <v>1615</v>
      </c>
      <c r="C1236" t="s">
        <v>2847</v>
      </c>
      <c r="D1236" s="12" t="s">
        <v>2848</v>
      </c>
      <c r="E1236" s="13" t="s">
        <v>2849</v>
      </c>
      <c r="H1236" t="s">
        <v>2850</v>
      </c>
      <c r="J1236" s="21" t="s">
        <v>2851</v>
      </c>
      <c r="L1236" s="20">
        <v>83</v>
      </c>
      <c r="M1236" s="20">
        <v>4</v>
      </c>
      <c r="N1236" s="22">
        <v>0.0481927710843374</v>
      </c>
    </row>
    <row r="1237" spans="1:14">
      <c r="A1237" s="1" t="s">
        <v>2846</v>
      </c>
      <c r="B1237" s="13" t="s">
        <v>1615</v>
      </c>
      <c r="C1237" t="s">
        <v>2847</v>
      </c>
      <c r="D1237" s="12" t="s">
        <v>2848</v>
      </c>
      <c r="E1237" s="13" t="s">
        <v>2849</v>
      </c>
      <c r="H1237" t="s">
        <v>2850</v>
      </c>
      <c r="J1237" s="21" t="s">
        <v>2851</v>
      </c>
      <c r="L1237" s="20">
        <v>84</v>
      </c>
      <c r="M1237" s="20">
        <v>4</v>
      </c>
      <c r="N1237" s="22">
        <v>0.0476190476190476</v>
      </c>
    </row>
    <row r="1238" s="18" customFormat="1" spans="1:23">
      <c r="A1238" s="39" t="s">
        <v>2846</v>
      </c>
      <c r="B1238" s="40" t="s">
        <v>1615</v>
      </c>
      <c r="C1238" s="18" t="s">
        <v>2847</v>
      </c>
      <c r="D1238" s="41" t="s">
        <v>2848</v>
      </c>
      <c r="E1238" s="40" t="s">
        <v>2849</v>
      </c>
      <c r="F1238" s="42"/>
      <c r="G1238" s="42"/>
      <c r="H1238" s="18" t="s">
        <v>2850</v>
      </c>
      <c r="J1238" s="43" t="s">
        <v>2851</v>
      </c>
      <c r="L1238" s="42">
        <v>86</v>
      </c>
      <c r="M1238" s="42">
        <v>10</v>
      </c>
      <c r="N1238" s="44">
        <v>0.116279069767442</v>
      </c>
      <c r="O1238" s="45"/>
      <c r="P1238" s="46"/>
      <c r="Q1238" s="45"/>
      <c r="R1238" s="44"/>
      <c r="S1238" s="42"/>
      <c r="T1238" s="42"/>
      <c r="U1238" s="47"/>
      <c r="W1238"/>
    </row>
    <row r="1239" spans="1:14">
      <c r="A1239" s="1" t="s">
        <v>2476</v>
      </c>
      <c r="B1239" s="13" t="s">
        <v>1615</v>
      </c>
      <c r="C1239" t="s">
        <v>2852</v>
      </c>
      <c r="D1239" s="12" t="s">
        <v>2478</v>
      </c>
      <c r="E1239" s="13" t="s">
        <v>2849</v>
      </c>
      <c r="H1239" t="s">
        <v>2850</v>
      </c>
      <c r="J1239" s="21" t="s">
        <v>2851</v>
      </c>
      <c r="K1239" t="s">
        <v>2853</v>
      </c>
      <c r="L1239" s="20">
        <v>95.2814155425756</v>
      </c>
      <c r="M1239" s="20">
        <v>19.4061761701424</v>
      </c>
      <c r="N1239" s="22">
        <v>0.203672206795364</v>
      </c>
    </row>
    <row r="1240" spans="1:14">
      <c r="A1240" s="1" t="s">
        <v>2476</v>
      </c>
      <c r="B1240" s="13" t="s">
        <v>1615</v>
      </c>
      <c r="C1240" t="s">
        <v>2852</v>
      </c>
      <c r="D1240" s="12" t="s">
        <v>2478</v>
      </c>
      <c r="E1240" s="13" t="s">
        <v>2849</v>
      </c>
      <c r="H1240" t="s">
        <v>2850</v>
      </c>
      <c r="J1240" s="21" t="s">
        <v>2851</v>
      </c>
      <c r="K1240" t="s">
        <v>2854</v>
      </c>
      <c r="L1240" s="20">
        <v>95.3203517763086</v>
      </c>
      <c r="M1240" s="20">
        <v>31.5242731080982</v>
      </c>
      <c r="N1240" s="22">
        <v>0.330719227537863</v>
      </c>
    </row>
    <row r="1241" spans="1:14">
      <c r="A1241" s="1" t="s">
        <v>2476</v>
      </c>
      <c r="B1241" s="13" t="s">
        <v>1615</v>
      </c>
      <c r="C1241" t="s">
        <v>2852</v>
      </c>
      <c r="D1241" s="12" t="s">
        <v>2478</v>
      </c>
      <c r="E1241" s="13" t="s">
        <v>2849</v>
      </c>
      <c r="H1241" t="s">
        <v>2850</v>
      </c>
      <c r="J1241" s="21" t="s">
        <v>2851</v>
      </c>
      <c r="K1241" t="s">
        <v>2855</v>
      </c>
      <c r="L1241" s="20">
        <v>95.278044422764</v>
      </c>
      <c r="M1241" s="20">
        <v>12.7307289789965</v>
      </c>
      <c r="N1241" s="22">
        <v>0.1336166065973</v>
      </c>
    </row>
    <row r="1242" s="18" customFormat="1" spans="1:23">
      <c r="A1242" s="39" t="s">
        <v>2476</v>
      </c>
      <c r="B1242" s="40" t="s">
        <v>1615</v>
      </c>
      <c r="C1242" s="18" t="s">
        <v>2852</v>
      </c>
      <c r="D1242" s="41" t="s">
        <v>2478</v>
      </c>
      <c r="E1242" s="40" t="s">
        <v>2849</v>
      </c>
      <c r="F1242" s="42"/>
      <c r="G1242" s="42"/>
      <c r="H1242" s="18" t="s">
        <v>2850</v>
      </c>
      <c r="J1242" s="43" t="s">
        <v>2851</v>
      </c>
      <c r="K1242" s="18" t="s">
        <v>2856</v>
      </c>
      <c r="L1242" s="42">
        <v>95.0380077040796</v>
      </c>
      <c r="M1242" s="42">
        <v>17.0707251513997</v>
      </c>
      <c r="N1242" s="44">
        <v>0.179619981140103</v>
      </c>
      <c r="O1242" s="45"/>
      <c r="P1242" s="46"/>
      <c r="Q1242" s="45"/>
      <c r="R1242" s="44"/>
      <c r="S1242" s="42"/>
      <c r="T1242" s="42"/>
      <c r="U1242" s="47"/>
      <c r="W1242"/>
    </row>
    <row r="1243" spans="1:18">
      <c r="A1243" s="1" t="s">
        <v>2857</v>
      </c>
      <c r="B1243" s="13" t="s">
        <v>331</v>
      </c>
      <c r="C1243" t="s">
        <v>2858</v>
      </c>
      <c r="D1243" s="12" t="s">
        <v>2859</v>
      </c>
      <c r="E1243" s="13" t="s">
        <v>28</v>
      </c>
      <c r="F1243" s="20">
        <v>48.95</v>
      </c>
      <c r="G1243" s="20">
        <v>2.6</v>
      </c>
      <c r="H1243" t="s">
        <v>29</v>
      </c>
      <c r="I1243" t="s">
        <v>30</v>
      </c>
      <c r="J1243" s="21" t="s">
        <v>31</v>
      </c>
      <c r="K1243" t="s">
        <v>2860</v>
      </c>
      <c r="L1243" s="20">
        <v>93.9</v>
      </c>
      <c r="Q1243" s="23">
        <v>3900000000000</v>
      </c>
      <c r="R1243" s="22">
        <v>0.218793167408975</v>
      </c>
    </row>
    <row r="1244" spans="1:18">
      <c r="A1244" s="1" t="s">
        <v>2857</v>
      </c>
      <c r="B1244" s="13" t="s">
        <v>331</v>
      </c>
      <c r="C1244" t="s">
        <v>2858</v>
      </c>
      <c r="D1244" s="12" t="s">
        <v>2859</v>
      </c>
      <c r="E1244" s="13" t="s">
        <v>28</v>
      </c>
      <c r="F1244" s="20">
        <v>48.95</v>
      </c>
      <c r="G1244" s="20">
        <v>2.6</v>
      </c>
      <c r="H1244" t="s">
        <v>29</v>
      </c>
      <c r="I1244" t="s">
        <v>30</v>
      </c>
      <c r="J1244" s="21" t="s">
        <v>31</v>
      </c>
      <c r="K1244" t="s">
        <v>2861</v>
      </c>
      <c r="L1244" s="20">
        <v>71.2</v>
      </c>
      <c r="Q1244" s="23">
        <v>5900000000000</v>
      </c>
      <c r="R1244" s="22">
        <v>0.111294002675515</v>
      </c>
    </row>
    <row r="1245" spans="1:18">
      <c r="A1245" s="1" t="s">
        <v>2857</v>
      </c>
      <c r="B1245" s="13" t="s">
        <v>331</v>
      </c>
      <c r="C1245" t="s">
        <v>2858</v>
      </c>
      <c r="D1245" s="12" t="s">
        <v>2859</v>
      </c>
      <c r="E1245" s="13" t="s">
        <v>28</v>
      </c>
      <c r="F1245" s="20">
        <v>48.95</v>
      </c>
      <c r="G1245" s="20">
        <v>2.6</v>
      </c>
      <c r="H1245" t="s">
        <v>29</v>
      </c>
      <c r="I1245" t="s">
        <v>30</v>
      </c>
      <c r="J1245" s="21" t="s">
        <v>31</v>
      </c>
      <c r="K1245" t="s">
        <v>2862</v>
      </c>
      <c r="L1245" s="20">
        <v>90.4</v>
      </c>
      <c r="Q1245" s="23">
        <v>4500000000000</v>
      </c>
      <c r="R1245" s="22">
        <v>0.325138099925732</v>
      </c>
    </row>
    <row r="1246" spans="1:18">
      <c r="A1246" s="1" t="s">
        <v>2857</v>
      </c>
      <c r="B1246" s="13" t="s">
        <v>331</v>
      </c>
      <c r="C1246" t="s">
        <v>2858</v>
      </c>
      <c r="D1246" s="12" t="s">
        <v>2859</v>
      </c>
      <c r="E1246" s="13" t="s">
        <v>28</v>
      </c>
      <c r="F1246" s="20">
        <v>48.95</v>
      </c>
      <c r="G1246" s="20">
        <v>2.6</v>
      </c>
      <c r="H1246" t="s">
        <v>29</v>
      </c>
      <c r="I1246" t="s">
        <v>30</v>
      </c>
      <c r="J1246" s="21" t="s">
        <v>31</v>
      </c>
      <c r="K1246" t="s">
        <v>2863</v>
      </c>
      <c r="L1246" s="20">
        <v>70.6</v>
      </c>
      <c r="Q1246" s="23">
        <v>7000000000000</v>
      </c>
      <c r="R1246" s="22">
        <v>0.169489958469228</v>
      </c>
    </row>
    <row r="1247" spans="1:18">
      <c r="A1247" s="1" t="s">
        <v>2857</v>
      </c>
      <c r="B1247" s="13" t="s">
        <v>331</v>
      </c>
      <c r="C1247" t="s">
        <v>2858</v>
      </c>
      <c r="D1247" s="12" t="s">
        <v>2859</v>
      </c>
      <c r="E1247" s="13" t="s">
        <v>28</v>
      </c>
      <c r="F1247" s="20">
        <v>48.95</v>
      </c>
      <c r="G1247" s="20">
        <v>2.6</v>
      </c>
      <c r="H1247" t="s">
        <v>29</v>
      </c>
      <c r="I1247" t="s">
        <v>30</v>
      </c>
      <c r="J1247" s="21" t="s">
        <v>31</v>
      </c>
      <c r="K1247" t="s">
        <v>2864</v>
      </c>
      <c r="L1247" s="20">
        <v>89.2</v>
      </c>
      <c r="Q1247" s="23">
        <v>6700000000000</v>
      </c>
      <c r="R1247" s="22">
        <v>0.322159495877447</v>
      </c>
    </row>
    <row r="1248" spans="1:18">
      <c r="A1248" s="1" t="s">
        <v>2857</v>
      </c>
      <c r="B1248" s="13" t="s">
        <v>331</v>
      </c>
      <c r="C1248" t="s">
        <v>2858</v>
      </c>
      <c r="D1248" s="12" t="s">
        <v>2859</v>
      </c>
      <c r="E1248" s="13" t="s">
        <v>28</v>
      </c>
      <c r="F1248" s="20">
        <v>48.95</v>
      </c>
      <c r="G1248" s="20">
        <v>2.6</v>
      </c>
      <c r="H1248" t="s">
        <v>29</v>
      </c>
      <c r="I1248" t="s">
        <v>30</v>
      </c>
      <c r="J1248" s="21" t="s">
        <v>31</v>
      </c>
      <c r="K1248" t="s">
        <v>2865</v>
      </c>
      <c r="L1248" s="20">
        <v>59.5</v>
      </c>
      <c r="Q1248" s="23">
        <v>15000000000000</v>
      </c>
      <c r="R1248" s="22">
        <v>0.179326717895848</v>
      </c>
    </row>
    <row r="1249" spans="1:18">
      <c r="A1249" s="1" t="s">
        <v>2857</v>
      </c>
      <c r="B1249" s="13" t="s">
        <v>331</v>
      </c>
      <c r="C1249" t="s">
        <v>2858</v>
      </c>
      <c r="D1249" s="12" t="s">
        <v>2859</v>
      </c>
      <c r="E1249" s="13" t="s">
        <v>28</v>
      </c>
      <c r="F1249" s="20">
        <v>48.95</v>
      </c>
      <c r="G1249" s="20">
        <v>2.6</v>
      </c>
      <c r="H1249" t="s">
        <v>29</v>
      </c>
      <c r="I1249" t="s">
        <v>30</v>
      </c>
      <c r="J1249" s="21" t="s">
        <v>31</v>
      </c>
      <c r="K1249" t="s">
        <v>2866</v>
      </c>
      <c r="L1249" s="20">
        <v>90.8</v>
      </c>
      <c r="Q1249" s="23">
        <v>6200000000000</v>
      </c>
      <c r="R1249" s="22">
        <v>0.215899655650751</v>
      </c>
    </row>
    <row r="1250" spans="1:18">
      <c r="A1250" s="1" t="s">
        <v>2857</v>
      </c>
      <c r="B1250" s="13" t="s">
        <v>331</v>
      </c>
      <c r="C1250" t="s">
        <v>2858</v>
      </c>
      <c r="D1250" s="12" t="s">
        <v>2859</v>
      </c>
      <c r="E1250" s="13" t="s">
        <v>28</v>
      </c>
      <c r="F1250" s="20">
        <v>48.95</v>
      </c>
      <c r="G1250" s="20">
        <v>2.6</v>
      </c>
      <c r="H1250" t="s">
        <v>29</v>
      </c>
      <c r="I1250" t="s">
        <v>30</v>
      </c>
      <c r="J1250" s="21" t="s">
        <v>31</v>
      </c>
      <c r="K1250" t="s">
        <v>2867</v>
      </c>
      <c r="L1250" s="20">
        <v>76.2</v>
      </c>
      <c r="Q1250" s="23">
        <v>8500000000000</v>
      </c>
      <c r="R1250" s="22">
        <v>0.154636343431497</v>
      </c>
    </row>
    <row r="1251" spans="1:18">
      <c r="A1251" s="1" t="s">
        <v>2857</v>
      </c>
      <c r="B1251" s="13" t="s">
        <v>331</v>
      </c>
      <c r="C1251" t="s">
        <v>2858</v>
      </c>
      <c r="D1251" s="12" t="s">
        <v>2859</v>
      </c>
      <c r="E1251" s="13" t="s">
        <v>28</v>
      </c>
      <c r="F1251" s="20">
        <v>48.95</v>
      </c>
      <c r="G1251" s="20">
        <v>2.6</v>
      </c>
      <c r="H1251" t="s">
        <v>29</v>
      </c>
      <c r="I1251" t="s">
        <v>30</v>
      </c>
      <c r="J1251" s="21" t="s">
        <v>31</v>
      </c>
      <c r="K1251" t="s">
        <v>2868</v>
      </c>
      <c r="L1251" s="20">
        <v>57.9</v>
      </c>
      <c r="Q1251" s="23">
        <v>9300000000000</v>
      </c>
      <c r="R1251" s="22">
        <v>0.172644036098004</v>
      </c>
    </row>
    <row r="1252" spans="1:18">
      <c r="A1252" s="1" t="s">
        <v>2857</v>
      </c>
      <c r="B1252" s="13" t="s">
        <v>331</v>
      </c>
      <c r="C1252" t="s">
        <v>2858</v>
      </c>
      <c r="D1252" s="12" t="s">
        <v>2859</v>
      </c>
      <c r="E1252" s="13" t="s">
        <v>28</v>
      </c>
      <c r="F1252" s="20">
        <v>48.95</v>
      </c>
      <c r="G1252" s="20">
        <v>2.6</v>
      </c>
      <c r="H1252" t="s">
        <v>29</v>
      </c>
      <c r="I1252" t="s">
        <v>30</v>
      </c>
      <c r="J1252" s="21" t="s">
        <v>31</v>
      </c>
      <c r="K1252" t="s">
        <v>2869</v>
      </c>
      <c r="L1252" s="20">
        <v>64.6</v>
      </c>
      <c r="Q1252" s="23">
        <v>18000000000000</v>
      </c>
      <c r="R1252" s="22">
        <v>0.151164865704363</v>
      </c>
    </row>
    <row r="1253" spans="1:18">
      <c r="A1253" s="1" t="s">
        <v>2857</v>
      </c>
      <c r="B1253" s="13" t="s">
        <v>331</v>
      </c>
      <c r="C1253" t="s">
        <v>2858</v>
      </c>
      <c r="D1253" s="12" t="s">
        <v>2859</v>
      </c>
      <c r="E1253" s="13" t="s">
        <v>28</v>
      </c>
      <c r="F1253" s="20">
        <v>48.95</v>
      </c>
      <c r="G1253" s="20">
        <v>2.6</v>
      </c>
      <c r="H1253" t="s">
        <v>29</v>
      </c>
      <c r="I1253" t="s">
        <v>30</v>
      </c>
      <c r="J1253" s="21" t="s">
        <v>31</v>
      </c>
      <c r="K1253" t="s">
        <v>2870</v>
      </c>
      <c r="L1253" s="20">
        <v>91.9</v>
      </c>
      <c r="Q1253" s="23">
        <v>17000000000000</v>
      </c>
      <c r="R1253" s="22">
        <v>0.157256832511306</v>
      </c>
    </row>
    <row r="1254" spans="1:18">
      <c r="A1254" s="1" t="s">
        <v>2857</v>
      </c>
      <c r="B1254" s="13" t="s">
        <v>331</v>
      </c>
      <c r="C1254" t="s">
        <v>2858</v>
      </c>
      <c r="D1254" s="12" t="s">
        <v>2859</v>
      </c>
      <c r="E1254" s="13" t="s">
        <v>28</v>
      </c>
      <c r="F1254" s="20">
        <v>48.95</v>
      </c>
      <c r="G1254" s="20">
        <v>2.6</v>
      </c>
      <c r="H1254" t="s">
        <v>29</v>
      </c>
      <c r="I1254" t="s">
        <v>30</v>
      </c>
      <c r="J1254" s="21" t="s">
        <v>31</v>
      </c>
      <c r="K1254" t="s">
        <v>2871</v>
      </c>
      <c r="L1254" s="20">
        <v>82</v>
      </c>
      <c r="Q1254" s="23">
        <v>11000000000000</v>
      </c>
      <c r="R1254" s="22">
        <v>0.141323152139584</v>
      </c>
    </row>
    <row r="1255" spans="1:18">
      <c r="A1255" s="1" t="s">
        <v>2857</v>
      </c>
      <c r="B1255" s="13" t="s">
        <v>331</v>
      </c>
      <c r="C1255" t="s">
        <v>2858</v>
      </c>
      <c r="D1255" s="12" t="s">
        <v>2859</v>
      </c>
      <c r="E1255" s="13" t="s">
        <v>28</v>
      </c>
      <c r="F1255" s="20">
        <v>48.95</v>
      </c>
      <c r="G1255" s="20">
        <v>2.6</v>
      </c>
      <c r="H1255" t="s">
        <v>29</v>
      </c>
      <c r="I1255" t="s">
        <v>30</v>
      </c>
      <c r="J1255" s="21" t="s">
        <v>31</v>
      </c>
      <c r="K1255" t="s">
        <v>2872</v>
      </c>
      <c r="L1255" s="20">
        <v>81.1</v>
      </c>
      <c r="Q1255" s="23">
        <v>14000000000000</v>
      </c>
      <c r="R1255" s="22">
        <v>0.156234393536615</v>
      </c>
    </row>
    <row r="1256" spans="1:18">
      <c r="A1256" s="1" t="s">
        <v>2857</v>
      </c>
      <c r="B1256" s="13" t="s">
        <v>331</v>
      </c>
      <c r="C1256" t="s">
        <v>2858</v>
      </c>
      <c r="D1256" s="12" t="s">
        <v>2859</v>
      </c>
      <c r="E1256" s="13" t="s">
        <v>28</v>
      </c>
      <c r="F1256" s="20">
        <v>48.95</v>
      </c>
      <c r="G1256" s="20">
        <v>2.6</v>
      </c>
      <c r="H1256" t="s">
        <v>29</v>
      </c>
      <c r="I1256" t="s">
        <v>30</v>
      </c>
      <c r="J1256" s="21" t="s">
        <v>31</v>
      </c>
      <c r="K1256" t="s">
        <v>2873</v>
      </c>
      <c r="L1256" s="20">
        <v>88.8</v>
      </c>
      <c r="Q1256" s="23">
        <v>11000000000000</v>
      </c>
      <c r="R1256" s="22">
        <v>0.164875236473872</v>
      </c>
    </row>
    <row r="1257" s="18" customFormat="1" spans="1:23">
      <c r="A1257" s="39" t="s">
        <v>2857</v>
      </c>
      <c r="B1257" s="40" t="s">
        <v>331</v>
      </c>
      <c r="C1257" s="18" t="s">
        <v>2858</v>
      </c>
      <c r="D1257" s="41" t="s">
        <v>2859</v>
      </c>
      <c r="E1257" s="40" t="s">
        <v>28</v>
      </c>
      <c r="F1257" s="42">
        <v>48.95</v>
      </c>
      <c r="G1257" s="42">
        <v>2.6</v>
      </c>
      <c r="H1257" s="18" t="s">
        <v>29</v>
      </c>
      <c r="I1257" s="18" t="s">
        <v>30</v>
      </c>
      <c r="J1257" s="43" t="s">
        <v>31</v>
      </c>
      <c r="K1257" s="18" t="s">
        <v>2874</v>
      </c>
      <c r="L1257" s="42">
        <v>62.5</v>
      </c>
      <c r="M1257" s="42"/>
      <c r="N1257" s="44"/>
      <c r="O1257" s="45"/>
      <c r="P1257" s="46"/>
      <c r="Q1257" s="45">
        <v>15000000000000</v>
      </c>
      <c r="R1257" s="44">
        <v>0.181333715436369</v>
      </c>
      <c r="S1257" s="42"/>
      <c r="T1257" s="42"/>
      <c r="U1257" s="47"/>
      <c r="W1257"/>
    </row>
    <row r="1258" spans="1:18">
      <c r="A1258" s="1" t="s">
        <v>2875</v>
      </c>
      <c r="B1258" s="13" t="s">
        <v>331</v>
      </c>
      <c r="C1258" t="s">
        <v>2876</v>
      </c>
      <c r="D1258" s="12" t="s">
        <v>2877</v>
      </c>
      <c r="E1258" s="13" t="s">
        <v>28</v>
      </c>
      <c r="F1258" s="20">
        <v>48.31</v>
      </c>
      <c r="G1258" s="20">
        <v>2.39</v>
      </c>
      <c r="H1258" t="s">
        <v>29</v>
      </c>
      <c r="I1258" t="s">
        <v>30</v>
      </c>
      <c r="J1258" s="21" t="s">
        <v>31</v>
      </c>
      <c r="K1258" t="s">
        <v>2878</v>
      </c>
      <c r="L1258" s="20">
        <v>50</v>
      </c>
      <c r="Q1258" s="23">
        <v>3900000000000</v>
      </c>
      <c r="R1258" s="22">
        <v>0.177080878922626</v>
      </c>
    </row>
    <row r="1259" spans="1:18">
      <c r="A1259" s="1" t="s">
        <v>2875</v>
      </c>
      <c r="B1259" s="13" t="s">
        <v>331</v>
      </c>
      <c r="C1259" t="s">
        <v>2876</v>
      </c>
      <c r="D1259" s="12" t="s">
        <v>2877</v>
      </c>
      <c r="E1259" s="13" t="s">
        <v>28</v>
      </c>
      <c r="F1259" s="20">
        <v>48.31</v>
      </c>
      <c r="G1259" s="20">
        <v>2.39</v>
      </c>
      <c r="H1259" t="s">
        <v>29</v>
      </c>
      <c r="I1259" t="s">
        <v>30</v>
      </c>
      <c r="J1259" s="21" t="s">
        <v>31</v>
      </c>
      <c r="K1259" t="s">
        <v>2879</v>
      </c>
      <c r="L1259" s="20">
        <v>46.4</v>
      </c>
      <c r="Q1259" s="23">
        <v>6800000000000</v>
      </c>
      <c r="R1259" s="22">
        <v>0.186705184872247</v>
      </c>
    </row>
    <row r="1260" spans="1:18">
      <c r="A1260" s="1" t="s">
        <v>2875</v>
      </c>
      <c r="B1260" s="13" t="s">
        <v>331</v>
      </c>
      <c r="C1260" t="s">
        <v>2876</v>
      </c>
      <c r="D1260" s="12" t="s">
        <v>2877</v>
      </c>
      <c r="E1260" s="13" t="s">
        <v>28</v>
      </c>
      <c r="F1260" s="20">
        <v>48.31</v>
      </c>
      <c r="G1260" s="20">
        <v>2.39</v>
      </c>
      <c r="H1260" t="s">
        <v>29</v>
      </c>
      <c r="I1260" t="s">
        <v>30</v>
      </c>
      <c r="J1260" s="21" t="s">
        <v>31</v>
      </c>
      <c r="K1260" t="s">
        <v>2880</v>
      </c>
      <c r="L1260" s="20">
        <v>50</v>
      </c>
      <c r="Q1260" s="23">
        <v>2400000000000</v>
      </c>
      <c r="R1260" s="22">
        <v>0.164406932354191</v>
      </c>
    </row>
    <row r="1261" spans="1:18">
      <c r="A1261" s="1" t="s">
        <v>2875</v>
      </c>
      <c r="B1261" s="13" t="s">
        <v>331</v>
      </c>
      <c r="C1261" t="s">
        <v>2876</v>
      </c>
      <c r="D1261" s="12" t="s">
        <v>2877</v>
      </c>
      <c r="E1261" s="13" t="s">
        <v>28</v>
      </c>
      <c r="F1261" s="20">
        <v>48.31</v>
      </c>
      <c r="G1261" s="20">
        <v>2.39</v>
      </c>
      <c r="H1261" t="s">
        <v>29</v>
      </c>
      <c r="I1261" t="s">
        <v>30</v>
      </c>
      <c r="J1261" s="21" t="s">
        <v>31</v>
      </c>
      <c r="K1261" t="s">
        <v>2881</v>
      </c>
      <c r="L1261" s="20">
        <v>67.5</v>
      </c>
      <c r="Q1261" s="23">
        <v>2100000000000</v>
      </c>
      <c r="R1261" s="22">
        <v>0.171274569646571</v>
      </c>
    </row>
    <row r="1262" spans="1:18">
      <c r="A1262" s="1" t="s">
        <v>2875</v>
      </c>
      <c r="B1262" s="13" t="s">
        <v>331</v>
      </c>
      <c r="C1262" t="s">
        <v>2876</v>
      </c>
      <c r="D1262" s="12" t="s">
        <v>2877</v>
      </c>
      <c r="E1262" s="13" t="s">
        <v>28</v>
      </c>
      <c r="F1262" s="20">
        <v>48.31</v>
      </c>
      <c r="G1262" s="20">
        <v>2.39</v>
      </c>
      <c r="H1262" t="s">
        <v>29</v>
      </c>
      <c r="I1262" t="s">
        <v>30</v>
      </c>
      <c r="J1262" s="21" t="s">
        <v>31</v>
      </c>
      <c r="K1262" t="s">
        <v>2882</v>
      </c>
      <c r="L1262" s="20">
        <v>78.9</v>
      </c>
      <c r="Q1262" s="23">
        <v>2400000000000</v>
      </c>
      <c r="R1262" s="22">
        <v>0.271037862570505</v>
      </c>
    </row>
    <row r="1263" spans="1:18">
      <c r="A1263" s="1" t="s">
        <v>2875</v>
      </c>
      <c r="B1263" s="13" t="s">
        <v>331</v>
      </c>
      <c r="C1263" t="s">
        <v>2876</v>
      </c>
      <c r="D1263" s="12" t="s">
        <v>2877</v>
      </c>
      <c r="E1263" s="13" t="s">
        <v>28</v>
      </c>
      <c r="F1263" s="20">
        <v>48.31</v>
      </c>
      <c r="G1263" s="20">
        <v>2.39</v>
      </c>
      <c r="H1263" t="s">
        <v>29</v>
      </c>
      <c r="I1263" t="s">
        <v>30</v>
      </c>
      <c r="J1263" s="21" t="s">
        <v>31</v>
      </c>
      <c r="K1263" t="s">
        <v>2883</v>
      </c>
      <c r="L1263" s="20">
        <v>81.4</v>
      </c>
      <c r="Q1263" s="23">
        <v>560000000000</v>
      </c>
      <c r="R1263" s="22">
        <v>0.244162952816857</v>
      </c>
    </row>
    <row r="1264" spans="1:18">
      <c r="A1264" s="1" t="s">
        <v>2875</v>
      </c>
      <c r="B1264" s="13" t="s">
        <v>331</v>
      </c>
      <c r="C1264" t="s">
        <v>2876</v>
      </c>
      <c r="D1264" s="12" t="s">
        <v>2877</v>
      </c>
      <c r="E1264" s="13" t="s">
        <v>28</v>
      </c>
      <c r="F1264" s="20">
        <v>48.31</v>
      </c>
      <c r="G1264" s="20">
        <v>2.39</v>
      </c>
      <c r="H1264" t="s">
        <v>29</v>
      </c>
      <c r="I1264" t="s">
        <v>30</v>
      </c>
      <c r="J1264" s="21" t="s">
        <v>31</v>
      </c>
      <c r="K1264" t="s">
        <v>2884</v>
      </c>
      <c r="L1264" s="20">
        <v>80.7</v>
      </c>
      <c r="Q1264" s="23">
        <v>1700000000000</v>
      </c>
      <c r="R1264" s="22">
        <v>0.15599625200172</v>
      </c>
    </row>
    <row r="1265" spans="1:17">
      <c r="A1265" s="1" t="s">
        <v>2875</v>
      </c>
      <c r="B1265" s="13" t="s">
        <v>331</v>
      </c>
      <c r="C1265" t="s">
        <v>2876</v>
      </c>
      <c r="D1265" s="12" t="s">
        <v>2877</v>
      </c>
      <c r="E1265" s="13" t="s">
        <v>28</v>
      </c>
      <c r="F1265" s="20">
        <v>48.31</v>
      </c>
      <c r="G1265" s="20">
        <v>2.39</v>
      </c>
      <c r="H1265" t="s">
        <v>29</v>
      </c>
      <c r="I1265" t="s">
        <v>30</v>
      </c>
      <c r="J1265" s="21" t="s">
        <v>31</v>
      </c>
      <c r="K1265" t="s">
        <v>2885</v>
      </c>
      <c r="L1265" s="20">
        <v>42.8</v>
      </c>
      <c r="Q1265" s="23">
        <v>5800000000000</v>
      </c>
    </row>
    <row r="1266" spans="1:18">
      <c r="A1266" s="1" t="s">
        <v>2875</v>
      </c>
      <c r="B1266" s="13" t="s">
        <v>331</v>
      </c>
      <c r="C1266" t="s">
        <v>2876</v>
      </c>
      <c r="D1266" s="12" t="s">
        <v>2877</v>
      </c>
      <c r="E1266" s="13" t="s">
        <v>28</v>
      </c>
      <c r="F1266" s="20">
        <v>48.31</v>
      </c>
      <c r="G1266" s="20">
        <v>2.39</v>
      </c>
      <c r="H1266" t="s">
        <v>29</v>
      </c>
      <c r="I1266" t="s">
        <v>30</v>
      </c>
      <c r="J1266" s="21" t="s">
        <v>31</v>
      </c>
      <c r="K1266" t="s">
        <v>2886</v>
      </c>
      <c r="L1266" s="20">
        <v>57</v>
      </c>
      <c r="Q1266" s="23">
        <v>840000000000</v>
      </c>
      <c r="R1266" s="22">
        <v>0.248452104239562</v>
      </c>
    </row>
    <row r="1267" spans="1:18">
      <c r="A1267" s="1" t="s">
        <v>2875</v>
      </c>
      <c r="B1267" s="13" t="s">
        <v>331</v>
      </c>
      <c r="C1267" t="s">
        <v>2876</v>
      </c>
      <c r="D1267" s="12" t="s">
        <v>2877</v>
      </c>
      <c r="E1267" s="13" t="s">
        <v>28</v>
      </c>
      <c r="F1267" s="20">
        <v>48.31</v>
      </c>
      <c r="G1267" s="20">
        <v>2.39</v>
      </c>
      <c r="H1267" t="s">
        <v>29</v>
      </c>
      <c r="I1267" t="s">
        <v>30</v>
      </c>
      <c r="J1267" s="21" t="s">
        <v>31</v>
      </c>
      <c r="K1267" t="s">
        <v>2887</v>
      </c>
      <c r="L1267" s="20">
        <v>61.1</v>
      </c>
      <c r="Q1267" s="23">
        <v>4200000000000</v>
      </c>
      <c r="R1267" s="22">
        <v>0.26597188727536</v>
      </c>
    </row>
    <row r="1268" spans="1:18">
      <c r="A1268" s="1" t="s">
        <v>2875</v>
      </c>
      <c r="B1268" s="13" t="s">
        <v>331</v>
      </c>
      <c r="C1268" t="s">
        <v>2876</v>
      </c>
      <c r="D1268" s="12" t="s">
        <v>2877</v>
      </c>
      <c r="E1268" s="13" t="s">
        <v>28</v>
      </c>
      <c r="F1268" s="20">
        <v>48.31</v>
      </c>
      <c r="G1268" s="20">
        <v>2.39</v>
      </c>
      <c r="H1268" t="s">
        <v>29</v>
      </c>
      <c r="I1268" t="s">
        <v>30</v>
      </c>
      <c r="J1268" s="21" t="s">
        <v>31</v>
      </c>
      <c r="K1268" t="s">
        <v>2888</v>
      </c>
      <c r="L1268" s="20">
        <v>53.2</v>
      </c>
      <c r="Q1268" s="23">
        <v>4600000000000</v>
      </c>
      <c r="R1268" s="22">
        <v>0.227224237527005</v>
      </c>
    </row>
    <row r="1269" spans="1:17">
      <c r="A1269" s="1" t="s">
        <v>2875</v>
      </c>
      <c r="B1269" s="13" t="s">
        <v>331</v>
      </c>
      <c r="C1269" t="s">
        <v>2876</v>
      </c>
      <c r="D1269" s="12" t="s">
        <v>2877</v>
      </c>
      <c r="E1269" s="13" t="s">
        <v>28</v>
      </c>
      <c r="F1269" s="20">
        <v>48.31</v>
      </c>
      <c r="G1269" s="20">
        <v>2.39</v>
      </c>
      <c r="H1269" t="s">
        <v>29</v>
      </c>
      <c r="I1269" t="s">
        <v>30</v>
      </c>
      <c r="J1269" s="21" t="s">
        <v>31</v>
      </c>
      <c r="K1269" t="s">
        <v>2889</v>
      </c>
      <c r="L1269" s="20">
        <v>50</v>
      </c>
      <c r="Q1269" s="23">
        <v>940000000000</v>
      </c>
    </row>
    <row r="1270" spans="1:17">
      <c r="A1270" s="1" t="s">
        <v>2875</v>
      </c>
      <c r="B1270" s="13" t="s">
        <v>331</v>
      </c>
      <c r="C1270" t="s">
        <v>2876</v>
      </c>
      <c r="D1270" s="12" t="s">
        <v>2877</v>
      </c>
      <c r="E1270" s="13" t="s">
        <v>28</v>
      </c>
      <c r="F1270" s="20">
        <v>48.31</v>
      </c>
      <c r="G1270" s="20">
        <v>2.39</v>
      </c>
      <c r="H1270" t="s">
        <v>29</v>
      </c>
      <c r="I1270" t="s">
        <v>30</v>
      </c>
      <c r="J1270" s="21" t="s">
        <v>31</v>
      </c>
      <c r="K1270" t="s">
        <v>2890</v>
      </c>
      <c r="L1270" s="20">
        <v>55.1</v>
      </c>
      <c r="Q1270" s="23">
        <v>4400000000000</v>
      </c>
    </row>
    <row r="1271" spans="1:18">
      <c r="A1271" s="1" t="s">
        <v>2875</v>
      </c>
      <c r="B1271" s="13" t="s">
        <v>331</v>
      </c>
      <c r="C1271" t="s">
        <v>2876</v>
      </c>
      <c r="D1271" s="12" t="s">
        <v>2877</v>
      </c>
      <c r="E1271" s="13" t="s">
        <v>28</v>
      </c>
      <c r="F1271" s="20">
        <v>48.31</v>
      </c>
      <c r="G1271" s="20">
        <v>2.39</v>
      </c>
      <c r="H1271" t="s">
        <v>29</v>
      </c>
      <c r="I1271" t="s">
        <v>30</v>
      </c>
      <c r="J1271" s="21" t="s">
        <v>31</v>
      </c>
      <c r="K1271" t="s">
        <v>2891</v>
      </c>
      <c r="L1271" s="20">
        <v>90.1</v>
      </c>
      <c r="Q1271" s="23">
        <v>190000000000</v>
      </c>
      <c r="R1271" s="22">
        <v>0.270560096326879</v>
      </c>
    </row>
    <row r="1272" spans="1:18">
      <c r="A1272" s="1" t="s">
        <v>2875</v>
      </c>
      <c r="B1272" s="13" t="s">
        <v>331</v>
      </c>
      <c r="C1272" t="s">
        <v>2876</v>
      </c>
      <c r="D1272" s="12" t="s">
        <v>2877</v>
      </c>
      <c r="E1272" s="13" t="s">
        <v>28</v>
      </c>
      <c r="F1272" s="20">
        <v>48.31</v>
      </c>
      <c r="G1272" s="20">
        <v>2.39</v>
      </c>
      <c r="H1272" t="s">
        <v>29</v>
      </c>
      <c r="I1272" t="s">
        <v>30</v>
      </c>
      <c r="J1272" s="21" t="s">
        <v>31</v>
      </c>
      <c r="K1272" t="s">
        <v>2892</v>
      </c>
      <c r="L1272" s="20">
        <v>87.9</v>
      </c>
      <c r="Q1272" s="23">
        <v>660000000000</v>
      </c>
      <c r="R1272" s="22">
        <v>0.332793892815959</v>
      </c>
    </row>
    <row r="1273" spans="1:18">
      <c r="A1273" s="1" t="s">
        <v>2875</v>
      </c>
      <c r="B1273" s="13" t="s">
        <v>331</v>
      </c>
      <c r="C1273" t="s">
        <v>2876</v>
      </c>
      <c r="D1273" s="12" t="s">
        <v>2877</v>
      </c>
      <c r="E1273" s="13" t="s">
        <v>28</v>
      </c>
      <c r="F1273" s="20">
        <v>48.31</v>
      </c>
      <c r="G1273" s="20">
        <v>2.39</v>
      </c>
      <c r="H1273" t="s">
        <v>29</v>
      </c>
      <c r="I1273" t="s">
        <v>30</v>
      </c>
      <c r="J1273" s="21" t="s">
        <v>31</v>
      </c>
      <c r="K1273" t="s">
        <v>2893</v>
      </c>
      <c r="L1273" s="20">
        <v>85.7</v>
      </c>
      <c r="Q1273" s="23">
        <v>780000000000</v>
      </c>
      <c r="R1273" s="22">
        <v>0.319631161609969</v>
      </c>
    </row>
    <row r="1274" spans="1:17">
      <c r="A1274" s="1" t="s">
        <v>2875</v>
      </c>
      <c r="B1274" s="13" t="s">
        <v>331</v>
      </c>
      <c r="C1274" t="s">
        <v>2876</v>
      </c>
      <c r="D1274" s="12" t="s">
        <v>2877</v>
      </c>
      <c r="E1274" s="13" t="s">
        <v>28</v>
      </c>
      <c r="F1274" s="20">
        <v>48.31</v>
      </c>
      <c r="G1274" s="20">
        <v>2.39</v>
      </c>
      <c r="H1274" t="s">
        <v>29</v>
      </c>
      <c r="I1274" t="s">
        <v>30</v>
      </c>
      <c r="J1274" s="21" t="s">
        <v>31</v>
      </c>
      <c r="K1274" t="s">
        <v>2894</v>
      </c>
      <c r="L1274" s="20">
        <v>59.5</v>
      </c>
      <c r="Q1274" s="23">
        <v>4300000000000</v>
      </c>
    </row>
    <row r="1275" s="18" customFormat="1" spans="1:23">
      <c r="A1275" s="39" t="s">
        <v>2875</v>
      </c>
      <c r="B1275" s="40" t="s">
        <v>331</v>
      </c>
      <c r="C1275" s="18" t="s">
        <v>2876</v>
      </c>
      <c r="D1275" s="41" t="s">
        <v>2877</v>
      </c>
      <c r="E1275" s="40" t="s">
        <v>28</v>
      </c>
      <c r="F1275" s="42">
        <v>48.31</v>
      </c>
      <c r="G1275" s="42">
        <v>2.39</v>
      </c>
      <c r="H1275" s="18" t="s">
        <v>29</v>
      </c>
      <c r="I1275" s="18" t="s">
        <v>30</v>
      </c>
      <c r="J1275" s="43" t="s">
        <v>31</v>
      </c>
      <c r="K1275" s="18" t="s">
        <v>2895</v>
      </c>
      <c r="L1275" s="42">
        <v>90.6</v>
      </c>
      <c r="M1275" s="42"/>
      <c r="N1275" s="44"/>
      <c r="O1275" s="45"/>
      <c r="P1275" s="46"/>
      <c r="Q1275" s="45">
        <v>580000000000</v>
      </c>
      <c r="R1275" s="44">
        <v>0.325481037085226</v>
      </c>
      <c r="S1275" s="42"/>
      <c r="T1275" s="42"/>
      <c r="U1275" s="47"/>
      <c r="W1275"/>
    </row>
    <row r="1276" spans="1:18">
      <c r="A1276" s="1" t="s">
        <v>2896</v>
      </c>
      <c r="B1276" s="13" t="s">
        <v>331</v>
      </c>
      <c r="C1276" t="s">
        <v>2897</v>
      </c>
      <c r="D1276" s="12" t="s">
        <v>2898</v>
      </c>
      <c r="E1276" s="13" t="s">
        <v>28</v>
      </c>
      <c r="F1276" s="20">
        <v>49.13</v>
      </c>
      <c r="G1276" s="20">
        <v>2.42</v>
      </c>
      <c r="H1276" t="s">
        <v>29</v>
      </c>
      <c r="I1276" t="s">
        <v>30</v>
      </c>
      <c r="J1276" s="21" t="s">
        <v>31</v>
      </c>
      <c r="L1276" s="20">
        <v>65</v>
      </c>
      <c r="Q1276" s="23">
        <v>2500000000000</v>
      </c>
      <c r="R1276" s="22">
        <v>0.65</v>
      </c>
    </row>
    <row r="1277" spans="1:18">
      <c r="A1277" s="1" t="s">
        <v>2896</v>
      </c>
      <c r="B1277" s="13" t="s">
        <v>331</v>
      </c>
      <c r="C1277" t="s">
        <v>2897</v>
      </c>
      <c r="D1277" s="12" t="s">
        <v>2898</v>
      </c>
      <c r="E1277" s="13" t="s">
        <v>28</v>
      </c>
      <c r="F1277" s="20">
        <v>49.13</v>
      </c>
      <c r="G1277" s="20">
        <v>2.42</v>
      </c>
      <c r="H1277" t="s">
        <v>29</v>
      </c>
      <c r="I1277" t="s">
        <v>30</v>
      </c>
      <c r="J1277" s="21" t="s">
        <v>31</v>
      </c>
      <c r="L1277" s="20">
        <v>64</v>
      </c>
      <c r="Q1277" s="23">
        <v>230000000000</v>
      </c>
      <c r="R1277" s="22">
        <v>0.64</v>
      </c>
    </row>
    <row r="1278" spans="1:18">
      <c r="A1278" s="1" t="s">
        <v>2896</v>
      </c>
      <c r="B1278" s="13" t="s">
        <v>331</v>
      </c>
      <c r="C1278" t="s">
        <v>2897</v>
      </c>
      <c r="D1278" s="12" t="s">
        <v>2898</v>
      </c>
      <c r="E1278" s="13" t="s">
        <v>28</v>
      </c>
      <c r="F1278" s="20">
        <v>49.13</v>
      </c>
      <c r="G1278" s="20">
        <v>2.42</v>
      </c>
      <c r="H1278" t="s">
        <v>29</v>
      </c>
      <c r="I1278" t="s">
        <v>30</v>
      </c>
      <c r="J1278" s="21" t="s">
        <v>31</v>
      </c>
      <c r="L1278" s="20">
        <v>76</v>
      </c>
      <c r="Q1278" s="23">
        <v>110000000000</v>
      </c>
      <c r="R1278" s="22">
        <v>0.76</v>
      </c>
    </row>
    <row r="1279" spans="1:18">
      <c r="A1279" s="1" t="s">
        <v>2896</v>
      </c>
      <c r="B1279" s="13" t="s">
        <v>331</v>
      </c>
      <c r="C1279" t="s">
        <v>2897</v>
      </c>
      <c r="D1279" s="12" t="s">
        <v>2898</v>
      </c>
      <c r="E1279" s="13" t="s">
        <v>28</v>
      </c>
      <c r="F1279" s="20">
        <v>49.13</v>
      </c>
      <c r="G1279" s="20">
        <v>2.42</v>
      </c>
      <c r="H1279" t="s">
        <v>29</v>
      </c>
      <c r="I1279" t="s">
        <v>30</v>
      </c>
      <c r="J1279" s="21" t="s">
        <v>31</v>
      </c>
      <c r="L1279" s="20">
        <v>77</v>
      </c>
      <c r="Q1279" s="23">
        <v>970000000000</v>
      </c>
      <c r="R1279" s="22">
        <v>0.77</v>
      </c>
    </row>
    <row r="1280" spans="1:18">
      <c r="A1280" s="1" t="s">
        <v>2896</v>
      </c>
      <c r="B1280" s="13" t="s">
        <v>331</v>
      </c>
      <c r="C1280" t="s">
        <v>2897</v>
      </c>
      <c r="D1280" s="12" t="s">
        <v>2898</v>
      </c>
      <c r="E1280" s="13" t="s">
        <v>28</v>
      </c>
      <c r="F1280" s="20">
        <v>49.13</v>
      </c>
      <c r="G1280" s="20">
        <v>2.42</v>
      </c>
      <c r="H1280" t="s">
        <v>29</v>
      </c>
      <c r="I1280" t="s">
        <v>30</v>
      </c>
      <c r="J1280" s="21" t="s">
        <v>31</v>
      </c>
      <c r="L1280" s="20">
        <v>78</v>
      </c>
      <c r="Q1280" s="23">
        <v>2400000000000</v>
      </c>
      <c r="R1280" s="22">
        <v>0.78</v>
      </c>
    </row>
    <row r="1281" spans="1:18">
      <c r="A1281" s="1" t="s">
        <v>2896</v>
      </c>
      <c r="B1281" s="13" t="s">
        <v>331</v>
      </c>
      <c r="C1281" t="s">
        <v>2897</v>
      </c>
      <c r="D1281" s="12" t="s">
        <v>2898</v>
      </c>
      <c r="E1281" s="13" t="s">
        <v>28</v>
      </c>
      <c r="F1281" s="20">
        <v>49.13</v>
      </c>
      <c r="G1281" s="20">
        <v>2.42</v>
      </c>
      <c r="H1281" t="s">
        <v>29</v>
      </c>
      <c r="I1281" t="s">
        <v>30</v>
      </c>
      <c r="J1281" s="21" t="s">
        <v>31</v>
      </c>
      <c r="L1281" s="20">
        <v>88</v>
      </c>
      <c r="Q1281" s="23">
        <v>41000000000</v>
      </c>
      <c r="R1281" s="22">
        <v>0.88</v>
      </c>
    </row>
    <row r="1282" spans="1:18">
      <c r="A1282" s="1" t="s">
        <v>2896</v>
      </c>
      <c r="B1282" s="13" t="s">
        <v>331</v>
      </c>
      <c r="C1282" t="s">
        <v>2897</v>
      </c>
      <c r="D1282" s="12" t="s">
        <v>2898</v>
      </c>
      <c r="E1282" s="13" t="s">
        <v>28</v>
      </c>
      <c r="F1282" s="20">
        <v>49.13</v>
      </c>
      <c r="G1282" s="20">
        <v>2.42</v>
      </c>
      <c r="H1282" t="s">
        <v>29</v>
      </c>
      <c r="I1282" t="s">
        <v>30</v>
      </c>
      <c r="J1282" s="21" t="s">
        <v>31</v>
      </c>
      <c r="L1282" s="20">
        <v>89</v>
      </c>
      <c r="Q1282" s="23">
        <v>120000000000</v>
      </c>
      <c r="R1282" s="22">
        <v>0.89</v>
      </c>
    </row>
    <row r="1283" spans="1:18">
      <c r="A1283" s="1" t="s">
        <v>2896</v>
      </c>
      <c r="B1283" s="13" t="s">
        <v>331</v>
      </c>
      <c r="C1283" t="s">
        <v>2897</v>
      </c>
      <c r="D1283" s="12" t="s">
        <v>2898</v>
      </c>
      <c r="E1283" s="13" t="s">
        <v>28</v>
      </c>
      <c r="F1283" s="20">
        <v>49.13</v>
      </c>
      <c r="G1283" s="20">
        <v>2.42</v>
      </c>
      <c r="H1283" t="s">
        <v>29</v>
      </c>
      <c r="I1283" t="s">
        <v>30</v>
      </c>
      <c r="J1283" s="21" t="s">
        <v>31</v>
      </c>
      <c r="L1283" s="20">
        <v>98</v>
      </c>
      <c r="Q1283" s="23">
        <v>120000000000</v>
      </c>
      <c r="R1283" s="22">
        <v>0.98</v>
      </c>
    </row>
    <row r="1284" spans="1:18">
      <c r="A1284" s="1" t="s">
        <v>2896</v>
      </c>
      <c r="B1284" s="13" t="s">
        <v>331</v>
      </c>
      <c r="C1284" t="s">
        <v>2897</v>
      </c>
      <c r="D1284" s="12" t="s">
        <v>2898</v>
      </c>
      <c r="E1284" s="13" t="s">
        <v>28</v>
      </c>
      <c r="F1284" s="20">
        <v>49.13</v>
      </c>
      <c r="G1284" s="20">
        <v>2.42</v>
      </c>
      <c r="H1284" t="s">
        <v>29</v>
      </c>
      <c r="I1284" t="s">
        <v>30</v>
      </c>
      <c r="J1284" s="21" t="s">
        <v>31</v>
      </c>
      <c r="L1284" s="20">
        <v>88</v>
      </c>
      <c r="Q1284" s="23">
        <v>460000000000</v>
      </c>
      <c r="R1284" s="22">
        <v>0.88</v>
      </c>
    </row>
    <row r="1285" spans="1:18">
      <c r="A1285" s="1" t="s">
        <v>2896</v>
      </c>
      <c r="B1285" s="13" t="s">
        <v>331</v>
      </c>
      <c r="C1285" t="s">
        <v>2897</v>
      </c>
      <c r="D1285" s="12" t="s">
        <v>2898</v>
      </c>
      <c r="E1285" s="13" t="s">
        <v>28</v>
      </c>
      <c r="F1285" s="20">
        <v>49.13</v>
      </c>
      <c r="G1285" s="20">
        <v>2.42</v>
      </c>
      <c r="H1285" t="s">
        <v>29</v>
      </c>
      <c r="I1285" t="s">
        <v>30</v>
      </c>
      <c r="J1285" s="21" t="s">
        <v>31</v>
      </c>
      <c r="L1285" s="20">
        <v>67</v>
      </c>
      <c r="Q1285" s="23">
        <v>120000000000</v>
      </c>
      <c r="R1285" s="22">
        <v>0.67</v>
      </c>
    </row>
    <row r="1286" s="18" customFormat="1" spans="1:23">
      <c r="A1286" s="39" t="s">
        <v>2896</v>
      </c>
      <c r="B1286" s="40" t="s">
        <v>331</v>
      </c>
      <c r="C1286" s="18" t="s">
        <v>2897</v>
      </c>
      <c r="D1286" s="41" t="s">
        <v>2898</v>
      </c>
      <c r="E1286" s="40" t="s">
        <v>28</v>
      </c>
      <c r="F1286" s="42">
        <v>49.13</v>
      </c>
      <c r="G1286" s="42">
        <v>2.42</v>
      </c>
      <c r="H1286" s="18" t="s">
        <v>29</v>
      </c>
      <c r="I1286" s="18" t="s">
        <v>30</v>
      </c>
      <c r="J1286" s="43" t="s">
        <v>31</v>
      </c>
      <c r="L1286" s="42">
        <v>71</v>
      </c>
      <c r="M1286" s="42"/>
      <c r="N1286" s="44"/>
      <c r="O1286" s="45"/>
      <c r="P1286" s="46"/>
      <c r="Q1286" s="45">
        <v>23000000000</v>
      </c>
      <c r="R1286" s="44">
        <v>0.71</v>
      </c>
      <c r="S1286" s="42"/>
      <c r="T1286" s="42"/>
      <c r="U1286" s="47"/>
      <c r="W1286"/>
    </row>
    <row r="1287" spans="1:18">
      <c r="A1287" s="1" t="s">
        <v>2373</v>
      </c>
      <c r="B1287" s="13" t="s">
        <v>2120</v>
      </c>
      <c r="C1287" t="s">
        <v>2374</v>
      </c>
      <c r="D1287" s="12" t="s">
        <v>2375</v>
      </c>
      <c r="E1287" s="13" t="s">
        <v>28</v>
      </c>
      <c r="F1287" s="20">
        <v>48.97</v>
      </c>
      <c r="G1287" s="20">
        <v>3.52</v>
      </c>
      <c r="H1287" t="s">
        <v>29</v>
      </c>
      <c r="I1287" t="s">
        <v>30</v>
      </c>
      <c r="J1287" s="21" t="s">
        <v>31</v>
      </c>
      <c r="K1287" t="s">
        <v>2899</v>
      </c>
      <c r="L1287" s="20">
        <v>77</v>
      </c>
      <c r="R1287" s="22">
        <v>0.22</v>
      </c>
    </row>
    <row r="1288" s="18" customFormat="1" spans="1:24">
      <c r="A1288" s="1" t="s">
        <v>2373</v>
      </c>
      <c r="B1288" s="13" t="s">
        <v>2120</v>
      </c>
      <c r="C1288" t="s">
        <v>2374</v>
      </c>
      <c r="D1288" s="12" t="s">
        <v>2375</v>
      </c>
      <c r="E1288" s="13" t="s">
        <v>28</v>
      </c>
      <c r="F1288" s="20">
        <v>48.97</v>
      </c>
      <c r="G1288" s="20">
        <v>3.52</v>
      </c>
      <c r="H1288" t="s">
        <v>29</v>
      </c>
      <c r="I1288" t="s">
        <v>30</v>
      </c>
      <c r="J1288" s="21" t="s">
        <v>31</v>
      </c>
      <c r="K1288" t="s">
        <v>2900</v>
      </c>
      <c r="L1288" s="20">
        <v>60.65</v>
      </c>
      <c r="M1288" s="20"/>
      <c r="N1288" s="22"/>
      <c r="O1288" s="23"/>
      <c r="P1288" s="24"/>
      <c r="Q1288" s="23"/>
      <c r="R1288" s="22">
        <v>0.21</v>
      </c>
      <c r="S1288" s="20"/>
      <c r="T1288" s="20"/>
      <c r="U1288" s="25"/>
      <c r="V1288"/>
      <c r="W1288"/>
      <c r="X1288"/>
    </row>
    <row r="1289" spans="1:18">
      <c r="A1289" s="1" t="s">
        <v>2373</v>
      </c>
      <c r="B1289" s="13" t="s">
        <v>2120</v>
      </c>
      <c r="C1289" t="s">
        <v>2901</v>
      </c>
      <c r="D1289" s="12" t="s">
        <v>2375</v>
      </c>
      <c r="E1289" s="13" t="s">
        <v>28</v>
      </c>
      <c r="F1289" s="20">
        <v>48.97</v>
      </c>
      <c r="G1289" s="20">
        <v>3.52</v>
      </c>
      <c r="H1289" t="s">
        <v>334</v>
      </c>
      <c r="I1289" t="s">
        <v>30</v>
      </c>
      <c r="J1289" s="21" t="s">
        <v>335</v>
      </c>
      <c r="K1289" t="s">
        <v>722</v>
      </c>
      <c r="L1289" s="20">
        <v>20.9</v>
      </c>
      <c r="Q1289" s="23">
        <v>20000000000</v>
      </c>
      <c r="R1289" s="22">
        <v>0.45</v>
      </c>
    </row>
    <row r="1290" spans="1:18">
      <c r="A1290" s="1" t="s">
        <v>2373</v>
      </c>
      <c r="B1290" s="60" t="s">
        <v>2120</v>
      </c>
      <c r="C1290" t="s">
        <v>2902</v>
      </c>
      <c r="D1290" s="12" t="s">
        <v>2375</v>
      </c>
      <c r="E1290" s="13" t="s">
        <v>28</v>
      </c>
      <c r="F1290" s="20">
        <v>48.82</v>
      </c>
      <c r="G1290" s="20">
        <v>3.5</v>
      </c>
      <c r="H1290" t="s">
        <v>29</v>
      </c>
      <c r="I1290" t="s">
        <v>30</v>
      </c>
      <c r="J1290" s="21" t="s">
        <v>31</v>
      </c>
      <c r="K1290" t="s">
        <v>2903</v>
      </c>
      <c r="L1290" s="20">
        <v>66</v>
      </c>
      <c r="Q1290" s="23">
        <v>6000000000000</v>
      </c>
      <c r="R1290" s="22">
        <v>0.260588628334901</v>
      </c>
    </row>
    <row r="1291" s="18" customFormat="1" spans="1:23">
      <c r="A1291" s="39" t="s">
        <v>2373</v>
      </c>
      <c r="B1291" s="40" t="s">
        <v>2120</v>
      </c>
      <c r="C1291" s="18" t="s">
        <v>2904</v>
      </c>
      <c r="D1291" s="41" t="s">
        <v>2375</v>
      </c>
      <c r="E1291" s="40" t="s">
        <v>28</v>
      </c>
      <c r="F1291" s="42">
        <v>48.82</v>
      </c>
      <c r="G1291" s="42">
        <v>3.5</v>
      </c>
      <c r="H1291" s="18" t="s">
        <v>29</v>
      </c>
      <c r="I1291" s="18" t="s">
        <v>30</v>
      </c>
      <c r="J1291" s="43" t="s">
        <v>31</v>
      </c>
      <c r="K1291" s="18" t="s">
        <v>2905</v>
      </c>
      <c r="L1291" s="42">
        <v>41.7</v>
      </c>
      <c r="M1291" s="42"/>
      <c r="N1291" s="44"/>
      <c r="O1291" s="45"/>
      <c r="P1291" s="46"/>
      <c r="Q1291" s="45">
        <v>4000000000000</v>
      </c>
      <c r="R1291" s="44">
        <v>0.423222967059808</v>
      </c>
      <c r="S1291" s="42"/>
      <c r="T1291" s="42"/>
      <c r="U1291" s="47"/>
      <c r="W1291"/>
    </row>
    <row r="1292" spans="1:18">
      <c r="A1292" s="1" t="s">
        <v>2906</v>
      </c>
      <c r="B1292" s="13" t="s">
        <v>2907</v>
      </c>
      <c r="C1292" t="s">
        <v>2908</v>
      </c>
      <c r="D1292" s="12" t="s">
        <v>2909</v>
      </c>
      <c r="E1292" s="13" t="s">
        <v>28</v>
      </c>
      <c r="F1292" s="20">
        <v>52.62</v>
      </c>
      <c r="G1292" s="20">
        <v>3.87</v>
      </c>
      <c r="H1292" t="s">
        <v>29</v>
      </c>
      <c r="I1292" t="s">
        <v>30</v>
      </c>
      <c r="J1292" s="21" t="s">
        <v>31</v>
      </c>
      <c r="K1292" t="s">
        <v>2910</v>
      </c>
      <c r="L1292" s="20">
        <v>79.8</v>
      </c>
      <c r="Q1292" s="23">
        <v>14000000000000</v>
      </c>
      <c r="R1292" s="22">
        <v>0.183635942491671</v>
      </c>
    </row>
    <row r="1293" spans="1:17">
      <c r="A1293" s="1" t="s">
        <v>2906</v>
      </c>
      <c r="B1293" s="13" t="s">
        <v>2907</v>
      </c>
      <c r="C1293" t="s">
        <v>2908</v>
      </c>
      <c r="D1293" s="12" t="s">
        <v>2909</v>
      </c>
      <c r="E1293" s="13" t="s">
        <v>28</v>
      </c>
      <c r="F1293" s="20">
        <v>52.62</v>
      </c>
      <c r="G1293" s="20">
        <v>3.87</v>
      </c>
      <c r="H1293" t="s">
        <v>29</v>
      </c>
      <c r="I1293" t="s">
        <v>30</v>
      </c>
      <c r="J1293" s="21" t="s">
        <v>31</v>
      </c>
      <c r="K1293" t="s">
        <v>2911</v>
      </c>
      <c r="L1293" s="20">
        <v>74.1</v>
      </c>
      <c r="Q1293" s="23">
        <v>5500000000000</v>
      </c>
    </row>
    <row r="1294" spans="1:17">
      <c r="A1294" s="1" t="s">
        <v>2906</v>
      </c>
      <c r="B1294" s="13" t="s">
        <v>2907</v>
      </c>
      <c r="C1294" t="s">
        <v>2908</v>
      </c>
      <c r="D1294" s="12" t="s">
        <v>2909</v>
      </c>
      <c r="E1294" s="13" t="s">
        <v>28</v>
      </c>
      <c r="F1294" s="20">
        <v>52.62</v>
      </c>
      <c r="G1294" s="20">
        <v>3.87</v>
      </c>
      <c r="H1294" t="s">
        <v>29</v>
      </c>
      <c r="I1294" t="s">
        <v>30</v>
      </c>
      <c r="J1294" s="21" t="s">
        <v>31</v>
      </c>
      <c r="K1294" t="s">
        <v>2912</v>
      </c>
      <c r="L1294" s="20">
        <v>67.2</v>
      </c>
      <c r="Q1294" s="23">
        <v>6400000000000</v>
      </c>
    </row>
    <row r="1295" spans="1:18">
      <c r="A1295" s="1" t="s">
        <v>2906</v>
      </c>
      <c r="B1295" s="13" t="s">
        <v>2907</v>
      </c>
      <c r="C1295" t="s">
        <v>2908</v>
      </c>
      <c r="D1295" s="12" t="s">
        <v>2909</v>
      </c>
      <c r="E1295" s="13" t="s">
        <v>28</v>
      </c>
      <c r="F1295" s="20">
        <v>52.62</v>
      </c>
      <c r="G1295" s="20">
        <v>3.87</v>
      </c>
      <c r="H1295" t="s">
        <v>29</v>
      </c>
      <c r="I1295" t="s">
        <v>30</v>
      </c>
      <c r="J1295" s="21" t="s">
        <v>31</v>
      </c>
      <c r="K1295" t="s">
        <v>2913</v>
      </c>
      <c r="L1295" s="20">
        <v>55.2</v>
      </c>
      <c r="Q1295" s="23">
        <v>5600000000000</v>
      </c>
      <c r="R1295" s="22">
        <v>0.290595228799075</v>
      </c>
    </row>
    <row r="1296" spans="1:18">
      <c r="A1296" s="1" t="s">
        <v>2906</v>
      </c>
      <c r="B1296" s="13" t="s">
        <v>2907</v>
      </c>
      <c r="C1296" t="s">
        <v>2908</v>
      </c>
      <c r="D1296" s="12" t="s">
        <v>2909</v>
      </c>
      <c r="E1296" s="13" t="s">
        <v>28</v>
      </c>
      <c r="F1296" s="20">
        <v>52.62</v>
      </c>
      <c r="G1296" s="20">
        <v>3.87</v>
      </c>
      <c r="H1296" t="s">
        <v>29</v>
      </c>
      <c r="I1296" t="s">
        <v>30</v>
      </c>
      <c r="J1296" s="21" t="s">
        <v>31</v>
      </c>
      <c r="K1296" t="s">
        <v>2914</v>
      </c>
      <c r="L1296" s="20">
        <v>91.3</v>
      </c>
      <c r="Q1296" s="23">
        <v>9400000000000</v>
      </c>
      <c r="R1296" s="22">
        <v>0.26905167975476</v>
      </c>
    </row>
    <row r="1297" spans="1:18">
      <c r="A1297" s="1" t="s">
        <v>2906</v>
      </c>
      <c r="B1297" s="13" t="s">
        <v>2907</v>
      </c>
      <c r="C1297" t="s">
        <v>2908</v>
      </c>
      <c r="D1297" s="12" t="s">
        <v>2909</v>
      </c>
      <c r="E1297" s="13" t="s">
        <v>28</v>
      </c>
      <c r="F1297" s="20">
        <v>52.62</v>
      </c>
      <c r="G1297" s="20">
        <v>3.87</v>
      </c>
      <c r="H1297" t="s">
        <v>29</v>
      </c>
      <c r="I1297" t="s">
        <v>30</v>
      </c>
      <c r="J1297" s="21" t="s">
        <v>31</v>
      </c>
      <c r="K1297" t="s">
        <v>2915</v>
      </c>
      <c r="L1297" s="20">
        <v>79.4</v>
      </c>
      <c r="Q1297" s="23">
        <v>2600000000000</v>
      </c>
      <c r="R1297" s="22">
        <v>0.459901990290369</v>
      </c>
    </row>
    <row r="1298" spans="1:17">
      <c r="A1298" s="1" t="s">
        <v>2906</v>
      </c>
      <c r="B1298" s="13" t="s">
        <v>2907</v>
      </c>
      <c r="C1298" t="s">
        <v>2908</v>
      </c>
      <c r="D1298" s="12" t="s">
        <v>2909</v>
      </c>
      <c r="E1298" s="13" t="s">
        <v>28</v>
      </c>
      <c r="F1298" s="20">
        <v>52.62</v>
      </c>
      <c r="G1298" s="20">
        <v>3.87</v>
      </c>
      <c r="H1298" t="s">
        <v>29</v>
      </c>
      <c r="I1298" t="s">
        <v>30</v>
      </c>
      <c r="J1298" s="21" t="s">
        <v>31</v>
      </c>
      <c r="K1298" t="s">
        <v>2916</v>
      </c>
      <c r="L1298" s="20">
        <v>73.5</v>
      </c>
      <c r="Q1298" s="23">
        <v>3400000000000</v>
      </c>
    </row>
    <row r="1299" spans="1:17">
      <c r="A1299" s="1" t="s">
        <v>2906</v>
      </c>
      <c r="B1299" s="13" t="s">
        <v>2907</v>
      </c>
      <c r="C1299" t="s">
        <v>2908</v>
      </c>
      <c r="D1299" s="12" t="s">
        <v>2909</v>
      </c>
      <c r="E1299" s="13" t="s">
        <v>28</v>
      </c>
      <c r="F1299" s="20">
        <v>52.62</v>
      </c>
      <c r="G1299" s="20">
        <v>3.87</v>
      </c>
      <c r="H1299" t="s">
        <v>29</v>
      </c>
      <c r="I1299" t="s">
        <v>30</v>
      </c>
      <c r="J1299" s="21" t="s">
        <v>31</v>
      </c>
      <c r="K1299" t="s">
        <v>2917</v>
      </c>
      <c r="L1299" s="20">
        <v>66.4</v>
      </c>
      <c r="Q1299" s="23">
        <v>1600000000000</v>
      </c>
    </row>
    <row r="1300" spans="1:18">
      <c r="A1300" s="1" t="s">
        <v>2906</v>
      </c>
      <c r="B1300" s="13" t="s">
        <v>2907</v>
      </c>
      <c r="C1300" t="s">
        <v>2908</v>
      </c>
      <c r="D1300" s="12" t="s">
        <v>2909</v>
      </c>
      <c r="E1300" s="13" t="s">
        <v>28</v>
      </c>
      <c r="F1300" s="20">
        <v>52.62</v>
      </c>
      <c r="G1300" s="20">
        <v>3.87</v>
      </c>
      <c r="H1300" t="s">
        <v>29</v>
      </c>
      <c r="I1300" t="s">
        <v>30</v>
      </c>
      <c r="J1300" s="21" t="s">
        <v>31</v>
      </c>
      <c r="K1300" t="s">
        <v>2918</v>
      </c>
      <c r="L1300" s="20">
        <v>55.8</v>
      </c>
      <c r="Q1300" s="23">
        <v>1600000000000</v>
      </c>
      <c r="R1300" s="22">
        <v>0.248127207638392</v>
      </c>
    </row>
    <row r="1301" spans="1:18">
      <c r="A1301" s="1" t="s">
        <v>2906</v>
      </c>
      <c r="B1301" s="13" t="s">
        <v>2907</v>
      </c>
      <c r="C1301" t="s">
        <v>2908</v>
      </c>
      <c r="D1301" s="12" t="s">
        <v>2909</v>
      </c>
      <c r="E1301" s="13" t="s">
        <v>28</v>
      </c>
      <c r="F1301" s="20">
        <v>52.62</v>
      </c>
      <c r="G1301" s="20">
        <v>3.87</v>
      </c>
      <c r="H1301" t="s">
        <v>29</v>
      </c>
      <c r="I1301" t="s">
        <v>30</v>
      </c>
      <c r="J1301" s="21" t="s">
        <v>31</v>
      </c>
      <c r="K1301" t="s">
        <v>2919</v>
      </c>
      <c r="L1301" s="20">
        <v>88.8</v>
      </c>
      <c r="Q1301" s="23">
        <v>740000000000</v>
      </c>
      <c r="R1301" s="22">
        <v>0.325534121227143</v>
      </c>
    </row>
    <row r="1302" spans="1:18">
      <c r="A1302" s="1" t="s">
        <v>2906</v>
      </c>
      <c r="B1302" s="13" t="s">
        <v>2907</v>
      </c>
      <c r="C1302" t="s">
        <v>2908</v>
      </c>
      <c r="D1302" s="12" t="s">
        <v>2909</v>
      </c>
      <c r="E1302" s="13" t="s">
        <v>28</v>
      </c>
      <c r="F1302" s="20">
        <v>52.62</v>
      </c>
      <c r="G1302" s="20">
        <v>3.87</v>
      </c>
      <c r="H1302" t="s">
        <v>29</v>
      </c>
      <c r="I1302" t="s">
        <v>30</v>
      </c>
      <c r="J1302" s="21" t="s">
        <v>31</v>
      </c>
      <c r="K1302" t="s">
        <v>2920</v>
      </c>
      <c r="L1302" s="20">
        <v>79.5</v>
      </c>
      <c r="Q1302" s="23">
        <v>2400000000000</v>
      </c>
      <c r="R1302" s="22">
        <v>0.209760177733516</v>
      </c>
    </row>
    <row r="1303" spans="1:17">
      <c r="A1303" s="1" t="s">
        <v>2906</v>
      </c>
      <c r="B1303" s="13" t="s">
        <v>2907</v>
      </c>
      <c r="C1303" t="s">
        <v>2908</v>
      </c>
      <c r="D1303" s="12" t="s">
        <v>2909</v>
      </c>
      <c r="E1303" s="13" t="s">
        <v>28</v>
      </c>
      <c r="F1303" s="20">
        <v>52.62</v>
      </c>
      <c r="G1303" s="20">
        <v>3.87</v>
      </c>
      <c r="H1303" t="s">
        <v>29</v>
      </c>
      <c r="I1303" t="s">
        <v>30</v>
      </c>
      <c r="J1303" s="21" t="s">
        <v>31</v>
      </c>
      <c r="K1303" t="s">
        <v>2921</v>
      </c>
      <c r="L1303" s="20">
        <v>68.4</v>
      </c>
      <c r="Q1303" s="23">
        <v>3200000000000</v>
      </c>
    </row>
    <row r="1304" spans="1:17">
      <c r="A1304" s="1" t="s">
        <v>2906</v>
      </c>
      <c r="B1304" s="13" t="s">
        <v>2907</v>
      </c>
      <c r="C1304" t="s">
        <v>2908</v>
      </c>
      <c r="D1304" s="12" t="s">
        <v>2909</v>
      </c>
      <c r="E1304" s="13" t="s">
        <v>28</v>
      </c>
      <c r="F1304" s="20">
        <v>52.62</v>
      </c>
      <c r="G1304" s="20">
        <v>3.87</v>
      </c>
      <c r="H1304" t="s">
        <v>29</v>
      </c>
      <c r="I1304" t="s">
        <v>30</v>
      </c>
      <c r="J1304" s="21" t="s">
        <v>31</v>
      </c>
      <c r="K1304" t="s">
        <v>2922</v>
      </c>
      <c r="L1304" s="20">
        <v>65.9</v>
      </c>
      <c r="Q1304" s="23">
        <v>3300000000000</v>
      </c>
    </row>
    <row r="1305" s="18" customFormat="1" spans="1:23">
      <c r="A1305" s="39" t="s">
        <v>2906</v>
      </c>
      <c r="B1305" s="40" t="s">
        <v>2907</v>
      </c>
      <c r="C1305" s="18" t="s">
        <v>2908</v>
      </c>
      <c r="D1305" s="41" t="s">
        <v>2909</v>
      </c>
      <c r="E1305" s="40" t="s">
        <v>28</v>
      </c>
      <c r="F1305" s="42">
        <v>52.62</v>
      </c>
      <c r="G1305" s="42">
        <v>3.87</v>
      </c>
      <c r="H1305" s="18" t="s">
        <v>29</v>
      </c>
      <c r="I1305" s="18" t="s">
        <v>30</v>
      </c>
      <c r="J1305" s="43" t="s">
        <v>31</v>
      </c>
      <c r="K1305" s="18" t="s">
        <v>2923</v>
      </c>
      <c r="L1305" s="42">
        <v>47.8</v>
      </c>
      <c r="M1305" s="42"/>
      <c r="N1305" s="44"/>
      <c r="O1305" s="45"/>
      <c r="P1305" s="46"/>
      <c r="Q1305" s="45">
        <v>1000000000000</v>
      </c>
      <c r="R1305" s="44">
        <v>0.285551576810532</v>
      </c>
      <c r="S1305" s="42"/>
      <c r="T1305" s="42"/>
      <c r="U1305" s="47"/>
      <c r="W1305"/>
    </row>
    <row r="1306" spans="1:21">
      <c r="A1306" s="1" t="s">
        <v>2924</v>
      </c>
      <c r="B1306" s="13" t="s">
        <v>25</v>
      </c>
      <c r="C1306" t="s">
        <v>2925</v>
      </c>
      <c r="D1306" s="12" t="s">
        <v>2926</v>
      </c>
      <c r="E1306" s="13" t="s">
        <v>28</v>
      </c>
      <c r="F1306" s="20">
        <v>52.04</v>
      </c>
      <c r="G1306" s="20">
        <v>7.8</v>
      </c>
      <c r="H1306" t="s">
        <v>2040</v>
      </c>
      <c r="I1306" t="s">
        <v>30</v>
      </c>
      <c r="J1306" s="21" t="s">
        <v>31</v>
      </c>
      <c r="K1306" t="s">
        <v>2927</v>
      </c>
      <c r="L1306" s="20">
        <v>20</v>
      </c>
      <c r="Q1306" s="23">
        <v>1768000000000</v>
      </c>
      <c r="R1306" s="22">
        <v>0.38769284713126</v>
      </c>
      <c r="S1306" s="20">
        <v>51</v>
      </c>
      <c r="T1306" s="20">
        <v>47</v>
      </c>
      <c r="U1306" s="25">
        <v>8</v>
      </c>
    </row>
    <row r="1307" spans="1:21">
      <c r="A1307" s="1" t="s">
        <v>2924</v>
      </c>
      <c r="B1307" s="13" t="s">
        <v>25</v>
      </c>
      <c r="C1307" t="s">
        <v>2925</v>
      </c>
      <c r="D1307" s="12" t="s">
        <v>2926</v>
      </c>
      <c r="E1307" s="13" t="s">
        <v>28</v>
      </c>
      <c r="F1307" s="20">
        <v>52.04</v>
      </c>
      <c r="G1307" s="20">
        <v>7.8</v>
      </c>
      <c r="H1307" t="s">
        <v>2040</v>
      </c>
      <c r="I1307" t="s">
        <v>30</v>
      </c>
      <c r="J1307" s="21" t="s">
        <v>31</v>
      </c>
      <c r="K1307" t="s">
        <v>2928</v>
      </c>
      <c r="L1307" s="20">
        <v>23</v>
      </c>
      <c r="Q1307" s="23">
        <v>1671000000000</v>
      </c>
      <c r="R1307" s="22">
        <v>0.488579332153993</v>
      </c>
      <c r="S1307" s="20">
        <v>42</v>
      </c>
      <c r="T1307" s="20">
        <v>39</v>
      </c>
      <c r="U1307" s="25">
        <v>4</v>
      </c>
    </row>
    <row r="1308" spans="1:21">
      <c r="A1308" s="1" t="s">
        <v>2924</v>
      </c>
      <c r="B1308" s="13" t="s">
        <v>25</v>
      </c>
      <c r="C1308" t="s">
        <v>2925</v>
      </c>
      <c r="D1308" s="12" t="s">
        <v>2926</v>
      </c>
      <c r="E1308" s="13" t="s">
        <v>28</v>
      </c>
      <c r="F1308" s="20">
        <v>52.04</v>
      </c>
      <c r="G1308" s="20">
        <v>7.8</v>
      </c>
      <c r="H1308" t="s">
        <v>2040</v>
      </c>
      <c r="I1308" t="s">
        <v>30</v>
      </c>
      <c r="J1308" s="21" t="s">
        <v>31</v>
      </c>
      <c r="K1308" t="s">
        <v>2929</v>
      </c>
      <c r="L1308" s="20">
        <v>1</v>
      </c>
      <c r="Q1308" s="23">
        <v>1013000000000</v>
      </c>
      <c r="R1308" s="22">
        <v>0.559691724154903</v>
      </c>
      <c r="S1308" s="20">
        <v>55</v>
      </c>
      <c r="T1308" s="20">
        <v>49</v>
      </c>
      <c r="U1308" s="25">
        <v>11</v>
      </c>
    </row>
    <row r="1309" spans="1:21">
      <c r="A1309" s="1" t="s">
        <v>2924</v>
      </c>
      <c r="B1309" s="13" t="s">
        <v>25</v>
      </c>
      <c r="C1309" t="s">
        <v>2925</v>
      </c>
      <c r="D1309" s="12" t="s">
        <v>2926</v>
      </c>
      <c r="E1309" s="13" t="s">
        <v>28</v>
      </c>
      <c r="F1309" s="20">
        <v>52.04</v>
      </c>
      <c r="G1309" s="20">
        <v>7.8</v>
      </c>
      <c r="H1309" t="s">
        <v>2040</v>
      </c>
      <c r="I1309" t="s">
        <v>30</v>
      </c>
      <c r="J1309" s="21" t="s">
        <v>31</v>
      </c>
      <c r="K1309" t="s">
        <v>2930</v>
      </c>
      <c r="L1309" s="20">
        <v>35</v>
      </c>
      <c r="Q1309" s="23">
        <v>5508000000000</v>
      </c>
      <c r="R1309" s="22">
        <v>0.32877701450957</v>
      </c>
      <c r="S1309" s="20">
        <v>58</v>
      </c>
      <c r="T1309" s="20">
        <v>52</v>
      </c>
      <c r="U1309" s="25">
        <v>13</v>
      </c>
    </row>
    <row r="1310" spans="1:21">
      <c r="A1310" s="1" t="s">
        <v>2924</v>
      </c>
      <c r="B1310" s="13" t="s">
        <v>25</v>
      </c>
      <c r="C1310" t="s">
        <v>2925</v>
      </c>
      <c r="D1310" s="12" t="s">
        <v>2926</v>
      </c>
      <c r="E1310" s="13" t="s">
        <v>28</v>
      </c>
      <c r="F1310" s="20">
        <v>52.04</v>
      </c>
      <c r="G1310" s="20">
        <v>7.8</v>
      </c>
      <c r="H1310" t="s">
        <v>2040</v>
      </c>
      <c r="I1310" t="s">
        <v>30</v>
      </c>
      <c r="J1310" s="21" t="s">
        <v>31</v>
      </c>
      <c r="K1310" t="s">
        <v>2931</v>
      </c>
      <c r="L1310" s="20">
        <v>41</v>
      </c>
      <c r="Q1310" s="23">
        <v>4160000000000</v>
      </c>
      <c r="R1310" s="22">
        <v>0.607482540298875</v>
      </c>
      <c r="S1310" s="20">
        <v>55</v>
      </c>
      <c r="T1310" s="20">
        <v>52</v>
      </c>
      <c r="U1310" s="25">
        <v>6</v>
      </c>
    </row>
    <row r="1311" spans="1:21">
      <c r="A1311" s="1" t="s">
        <v>2924</v>
      </c>
      <c r="B1311" s="13" t="s">
        <v>25</v>
      </c>
      <c r="C1311" t="s">
        <v>2925</v>
      </c>
      <c r="D1311" s="12" t="s">
        <v>2926</v>
      </c>
      <c r="E1311" s="13" t="s">
        <v>28</v>
      </c>
      <c r="F1311" s="20">
        <v>52.04</v>
      </c>
      <c r="G1311" s="20">
        <v>7.8</v>
      </c>
      <c r="H1311" t="s">
        <v>2040</v>
      </c>
      <c r="I1311" t="s">
        <v>30</v>
      </c>
      <c r="J1311" s="21" t="s">
        <v>31</v>
      </c>
      <c r="K1311" t="s">
        <v>2932</v>
      </c>
      <c r="L1311" s="20">
        <v>39</v>
      </c>
      <c r="Q1311" s="23">
        <v>3545000000000</v>
      </c>
      <c r="R1311" s="22">
        <v>0.39</v>
      </c>
      <c r="S1311" s="20">
        <v>40</v>
      </c>
      <c r="T1311" s="20">
        <v>37</v>
      </c>
      <c r="U1311" s="25">
        <v>5</v>
      </c>
    </row>
    <row r="1312" spans="1:21">
      <c r="A1312" s="1" t="s">
        <v>2924</v>
      </c>
      <c r="B1312" s="13" t="s">
        <v>25</v>
      </c>
      <c r="C1312" t="s">
        <v>2925</v>
      </c>
      <c r="D1312" s="12" t="s">
        <v>2926</v>
      </c>
      <c r="E1312" s="13" t="s">
        <v>28</v>
      </c>
      <c r="F1312" s="20">
        <v>52.04</v>
      </c>
      <c r="G1312" s="20">
        <v>7.8</v>
      </c>
      <c r="H1312" t="s">
        <v>2040</v>
      </c>
      <c r="I1312" t="s">
        <v>30</v>
      </c>
      <c r="J1312" s="21" t="s">
        <v>31</v>
      </c>
      <c r="K1312" t="s">
        <v>2933</v>
      </c>
      <c r="L1312" s="20">
        <v>31</v>
      </c>
      <c r="Q1312" s="23">
        <v>2773000000000</v>
      </c>
      <c r="R1312" s="22">
        <v>0.5</v>
      </c>
      <c r="S1312" s="20">
        <v>40</v>
      </c>
      <c r="T1312" s="20">
        <v>39</v>
      </c>
      <c r="U1312" s="25">
        <v>2</v>
      </c>
    </row>
    <row r="1313" spans="1:21">
      <c r="A1313" s="1" t="s">
        <v>2924</v>
      </c>
      <c r="B1313" s="13" t="s">
        <v>25</v>
      </c>
      <c r="C1313" t="s">
        <v>2925</v>
      </c>
      <c r="D1313" s="12" t="s">
        <v>2926</v>
      </c>
      <c r="E1313" s="13" t="s">
        <v>28</v>
      </c>
      <c r="F1313" s="20">
        <v>52.04</v>
      </c>
      <c r="G1313" s="20">
        <v>7.8</v>
      </c>
      <c r="H1313" t="s">
        <v>2040</v>
      </c>
      <c r="I1313" t="s">
        <v>30</v>
      </c>
      <c r="J1313" s="21" t="s">
        <v>31</v>
      </c>
      <c r="K1313" t="s">
        <v>2934</v>
      </c>
      <c r="L1313" s="20">
        <v>44</v>
      </c>
      <c r="Q1313" s="23">
        <v>4980000000000</v>
      </c>
      <c r="R1313" s="22">
        <v>0.34</v>
      </c>
      <c r="S1313" s="20">
        <v>41</v>
      </c>
      <c r="T1313" s="20">
        <v>37</v>
      </c>
      <c r="U1313" s="25">
        <v>7</v>
      </c>
    </row>
    <row r="1314" spans="1:21">
      <c r="A1314" s="1" t="s">
        <v>2924</v>
      </c>
      <c r="B1314" s="13" t="s">
        <v>25</v>
      </c>
      <c r="C1314" t="s">
        <v>2925</v>
      </c>
      <c r="D1314" s="12" t="s">
        <v>2926</v>
      </c>
      <c r="E1314" s="13" t="s">
        <v>28</v>
      </c>
      <c r="F1314" s="20">
        <v>52.04</v>
      </c>
      <c r="G1314" s="20">
        <v>7.8</v>
      </c>
      <c r="H1314" t="s">
        <v>2040</v>
      </c>
      <c r="I1314" t="s">
        <v>30</v>
      </c>
      <c r="J1314" s="21" t="s">
        <v>31</v>
      </c>
      <c r="K1314" t="s">
        <v>2935</v>
      </c>
      <c r="L1314" s="20">
        <v>36</v>
      </c>
      <c r="Q1314" s="23">
        <v>1725000000000</v>
      </c>
      <c r="R1314" s="22">
        <v>0.485030587252195</v>
      </c>
      <c r="S1314" s="20">
        <v>46</v>
      </c>
      <c r="T1314" s="20">
        <v>39</v>
      </c>
      <c r="U1314" s="25">
        <v>11</v>
      </c>
    </row>
    <row r="1315" spans="1:21">
      <c r="A1315" s="1" t="s">
        <v>2924</v>
      </c>
      <c r="B1315" s="13" t="s">
        <v>25</v>
      </c>
      <c r="C1315" t="s">
        <v>2925</v>
      </c>
      <c r="D1315" s="12" t="s">
        <v>2926</v>
      </c>
      <c r="E1315" s="13" t="s">
        <v>28</v>
      </c>
      <c r="F1315" s="20">
        <v>52.04</v>
      </c>
      <c r="G1315" s="20">
        <v>7.8</v>
      </c>
      <c r="H1315" t="s">
        <v>2040</v>
      </c>
      <c r="I1315" t="s">
        <v>30</v>
      </c>
      <c r="J1315" s="21" t="s">
        <v>31</v>
      </c>
      <c r="K1315" t="s">
        <v>2936</v>
      </c>
      <c r="L1315" s="20">
        <v>48</v>
      </c>
      <c r="Q1315" s="23">
        <v>1995000000000</v>
      </c>
      <c r="R1315" s="22">
        <v>0.439189373919809</v>
      </c>
      <c r="S1315" s="20">
        <v>41</v>
      </c>
      <c r="T1315" s="20">
        <v>39</v>
      </c>
      <c r="U1315" s="25">
        <v>4</v>
      </c>
    </row>
    <row r="1316" spans="1:21">
      <c r="A1316" s="1" t="s">
        <v>2924</v>
      </c>
      <c r="B1316" s="13" t="s">
        <v>25</v>
      </c>
      <c r="C1316" t="s">
        <v>2925</v>
      </c>
      <c r="D1316" s="12" t="s">
        <v>2926</v>
      </c>
      <c r="E1316" s="13" t="s">
        <v>28</v>
      </c>
      <c r="F1316" s="20">
        <v>52.04</v>
      </c>
      <c r="G1316" s="20">
        <v>7.8</v>
      </c>
      <c r="H1316" t="s">
        <v>2040</v>
      </c>
      <c r="I1316" t="s">
        <v>30</v>
      </c>
      <c r="J1316" s="21" t="s">
        <v>31</v>
      </c>
      <c r="K1316" t="s">
        <v>2937</v>
      </c>
      <c r="L1316" s="20">
        <v>9</v>
      </c>
      <c r="Q1316" s="23">
        <v>1517000000000</v>
      </c>
      <c r="R1316" s="22">
        <v>0.760101864300013</v>
      </c>
      <c r="S1316" s="20">
        <v>50</v>
      </c>
      <c r="T1316" s="20">
        <v>39</v>
      </c>
      <c r="U1316" s="25">
        <v>19</v>
      </c>
    </row>
    <row r="1317" spans="1:21">
      <c r="A1317" s="1" t="s">
        <v>2924</v>
      </c>
      <c r="B1317" s="13" t="s">
        <v>25</v>
      </c>
      <c r="C1317" t="s">
        <v>2925</v>
      </c>
      <c r="D1317" s="12" t="s">
        <v>2926</v>
      </c>
      <c r="E1317" s="13" t="s">
        <v>28</v>
      </c>
      <c r="F1317" s="20">
        <v>52.04</v>
      </c>
      <c r="G1317" s="20">
        <v>7.8</v>
      </c>
      <c r="H1317" t="s">
        <v>2040</v>
      </c>
      <c r="I1317" t="s">
        <v>30</v>
      </c>
      <c r="J1317" s="21" t="s">
        <v>31</v>
      </c>
      <c r="K1317" t="s">
        <v>2938</v>
      </c>
      <c r="L1317" s="20">
        <v>21</v>
      </c>
      <c r="Q1317" s="23">
        <v>15146000000000</v>
      </c>
      <c r="R1317" s="22">
        <v>0.35817966443231</v>
      </c>
      <c r="S1317" s="20">
        <v>55</v>
      </c>
      <c r="T1317" s="20">
        <v>46</v>
      </c>
      <c r="U1317" s="25">
        <v>17</v>
      </c>
    </row>
    <row r="1318" spans="1:21">
      <c r="A1318" s="1" t="s">
        <v>2924</v>
      </c>
      <c r="B1318" s="13" t="s">
        <v>25</v>
      </c>
      <c r="C1318" t="s">
        <v>2925</v>
      </c>
      <c r="D1318" s="12" t="s">
        <v>2926</v>
      </c>
      <c r="E1318" s="13" t="s">
        <v>28</v>
      </c>
      <c r="F1318" s="20">
        <v>52.04</v>
      </c>
      <c r="G1318" s="20">
        <v>7.8</v>
      </c>
      <c r="H1318" t="s">
        <v>2040</v>
      </c>
      <c r="I1318" t="s">
        <v>30</v>
      </c>
      <c r="J1318" s="21" t="s">
        <v>31</v>
      </c>
      <c r="K1318" t="s">
        <v>2939</v>
      </c>
      <c r="L1318" s="20">
        <v>26</v>
      </c>
      <c r="Q1318" s="23">
        <v>18639000000000</v>
      </c>
      <c r="R1318" s="22">
        <v>0.349943506721055</v>
      </c>
      <c r="S1318" s="20">
        <v>56</v>
      </c>
      <c r="T1318" s="20">
        <v>47</v>
      </c>
      <c r="U1318" s="25">
        <v>17</v>
      </c>
    </row>
    <row r="1319" spans="1:21">
      <c r="A1319" s="1" t="s">
        <v>2924</v>
      </c>
      <c r="B1319" s="13" t="s">
        <v>25</v>
      </c>
      <c r="C1319" t="s">
        <v>2925</v>
      </c>
      <c r="D1319" s="12" t="s">
        <v>2926</v>
      </c>
      <c r="E1319" s="13" t="s">
        <v>28</v>
      </c>
      <c r="F1319" s="20">
        <v>52.04</v>
      </c>
      <c r="G1319" s="20">
        <v>7.8</v>
      </c>
      <c r="H1319" t="s">
        <v>2040</v>
      </c>
      <c r="I1319" t="s">
        <v>30</v>
      </c>
      <c r="J1319" s="21" t="s">
        <v>31</v>
      </c>
      <c r="K1319" t="s">
        <v>2940</v>
      </c>
      <c r="L1319" s="20">
        <v>9</v>
      </c>
      <c r="Q1319" s="23">
        <v>10600000000000</v>
      </c>
      <c r="R1319" s="22">
        <v>0.419086839046762</v>
      </c>
      <c r="S1319" s="20">
        <v>54</v>
      </c>
      <c r="T1319" s="20">
        <v>44</v>
      </c>
      <c r="U1319" s="25">
        <v>19</v>
      </c>
    </row>
    <row r="1320" spans="1:21">
      <c r="A1320" s="1" t="s">
        <v>2924</v>
      </c>
      <c r="B1320" s="13" t="s">
        <v>25</v>
      </c>
      <c r="C1320" t="s">
        <v>2925</v>
      </c>
      <c r="D1320" s="12" t="s">
        <v>2926</v>
      </c>
      <c r="E1320" s="13" t="s">
        <v>28</v>
      </c>
      <c r="F1320" s="20">
        <v>52.04</v>
      </c>
      <c r="G1320" s="20">
        <v>7.8</v>
      </c>
      <c r="H1320" t="s">
        <v>2040</v>
      </c>
      <c r="I1320" t="s">
        <v>30</v>
      </c>
      <c r="J1320" s="21" t="s">
        <v>31</v>
      </c>
      <c r="K1320" t="s">
        <v>2941</v>
      </c>
      <c r="L1320" s="20">
        <v>1</v>
      </c>
      <c r="Q1320" s="23">
        <v>1013000000000</v>
      </c>
      <c r="S1320" s="20">
        <v>40</v>
      </c>
      <c r="T1320" s="20">
        <v>37</v>
      </c>
      <c r="U1320" s="25">
        <v>2</v>
      </c>
    </row>
    <row r="1321" spans="1:21">
      <c r="A1321" s="1" t="s">
        <v>2924</v>
      </c>
      <c r="B1321" s="13" t="s">
        <v>25</v>
      </c>
      <c r="C1321" t="s">
        <v>2925</v>
      </c>
      <c r="D1321" s="12" t="s">
        <v>2926</v>
      </c>
      <c r="E1321" s="13" t="s">
        <v>28</v>
      </c>
      <c r="F1321" s="20">
        <v>52.04</v>
      </c>
      <c r="G1321" s="20">
        <v>7.8</v>
      </c>
      <c r="H1321" t="s">
        <v>2040</v>
      </c>
      <c r="I1321" t="s">
        <v>30</v>
      </c>
      <c r="J1321" s="21" t="s">
        <v>31</v>
      </c>
      <c r="K1321" t="s">
        <v>2942</v>
      </c>
      <c r="L1321" s="20">
        <v>48</v>
      </c>
      <c r="Q1321" s="23">
        <v>18639000000000</v>
      </c>
      <c r="S1321" s="20">
        <v>58</v>
      </c>
      <c r="T1321" s="20">
        <v>52</v>
      </c>
      <c r="U1321" s="25">
        <v>19</v>
      </c>
    </row>
    <row r="1322" spans="1:21">
      <c r="A1322" s="1" t="s">
        <v>2924</v>
      </c>
      <c r="B1322" s="13" t="s">
        <v>25</v>
      </c>
      <c r="C1322" t="s">
        <v>2925</v>
      </c>
      <c r="D1322" s="12" t="s">
        <v>2926</v>
      </c>
      <c r="E1322" s="13" t="s">
        <v>28</v>
      </c>
      <c r="F1322" s="20">
        <v>52.04</v>
      </c>
      <c r="G1322" s="20">
        <v>7.8</v>
      </c>
      <c r="H1322" t="s">
        <v>2040</v>
      </c>
      <c r="I1322" t="s">
        <v>30</v>
      </c>
      <c r="J1322" s="21" t="s">
        <v>31</v>
      </c>
      <c r="K1322" t="s">
        <v>2943</v>
      </c>
      <c r="L1322" s="20">
        <v>27</v>
      </c>
      <c r="Q1322" s="23">
        <v>5360000000000</v>
      </c>
      <c r="S1322" s="20">
        <v>49</v>
      </c>
      <c r="T1322" s="20">
        <v>43</v>
      </c>
      <c r="U1322" s="25">
        <v>10</v>
      </c>
    </row>
    <row r="1323" spans="1:21">
      <c r="A1323" s="1" t="s">
        <v>2924</v>
      </c>
      <c r="B1323" s="13" t="s">
        <v>25</v>
      </c>
      <c r="C1323" t="s">
        <v>2925</v>
      </c>
      <c r="D1323" s="12" t="s">
        <v>2926</v>
      </c>
      <c r="E1323" s="13" t="s">
        <v>28</v>
      </c>
      <c r="F1323" s="20">
        <v>52.04</v>
      </c>
      <c r="G1323" s="20">
        <v>7.8</v>
      </c>
      <c r="H1323" t="s">
        <v>2040</v>
      </c>
      <c r="I1323" t="s">
        <v>30</v>
      </c>
      <c r="J1323" s="21" t="s">
        <v>31</v>
      </c>
      <c r="K1323" t="s">
        <v>2944</v>
      </c>
      <c r="L1323" s="20">
        <v>14</v>
      </c>
      <c r="Q1323" s="23">
        <v>5518000000000</v>
      </c>
      <c r="S1323" s="20">
        <v>7</v>
      </c>
      <c r="T1323" s="20">
        <v>5</v>
      </c>
      <c r="U1323" s="25">
        <v>6</v>
      </c>
    </row>
    <row r="1324" spans="1:21">
      <c r="A1324" s="1" t="s">
        <v>2924</v>
      </c>
      <c r="B1324" s="13" t="s">
        <v>25</v>
      </c>
      <c r="C1324" t="s">
        <v>2925</v>
      </c>
      <c r="D1324" s="12" t="s">
        <v>2926</v>
      </c>
      <c r="E1324" s="13" t="s">
        <v>28</v>
      </c>
      <c r="F1324" s="20">
        <v>52.04</v>
      </c>
      <c r="G1324" s="20">
        <v>7.8</v>
      </c>
      <c r="H1324" t="s">
        <v>2040</v>
      </c>
      <c r="I1324" t="s">
        <v>30</v>
      </c>
      <c r="J1324" s="21" t="s">
        <v>31</v>
      </c>
      <c r="K1324" t="s">
        <v>2945</v>
      </c>
      <c r="L1324" s="20">
        <v>32</v>
      </c>
      <c r="Q1324" s="23">
        <v>1852000000000</v>
      </c>
      <c r="S1324" s="20">
        <v>51</v>
      </c>
      <c r="T1324" s="20">
        <v>47</v>
      </c>
      <c r="U1324" s="25">
        <v>8</v>
      </c>
    </row>
    <row r="1325" spans="1:21">
      <c r="A1325" s="1" t="s">
        <v>2924</v>
      </c>
      <c r="B1325" s="13" t="s">
        <v>25</v>
      </c>
      <c r="C1325" t="s">
        <v>2925</v>
      </c>
      <c r="D1325" s="12" t="s">
        <v>2926</v>
      </c>
      <c r="E1325" s="13" t="s">
        <v>28</v>
      </c>
      <c r="F1325" s="20">
        <v>52.04</v>
      </c>
      <c r="G1325" s="20">
        <v>7.8</v>
      </c>
      <c r="H1325" t="s">
        <v>2040</v>
      </c>
      <c r="I1325" t="s">
        <v>30</v>
      </c>
      <c r="J1325" s="21" t="s">
        <v>31</v>
      </c>
      <c r="K1325" t="s">
        <v>2946</v>
      </c>
      <c r="L1325" s="20">
        <v>22</v>
      </c>
      <c r="Q1325" s="23">
        <v>1270000000000</v>
      </c>
      <c r="S1325" s="20">
        <v>49</v>
      </c>
      <c r="T1325" s="20">
        <v>48</v>
      </c>
      <c r="U1325" s="25">
        <v>1</v>
      </c>
    </row>
    <row r="1326" spans="1:21">
      <c r="A1326" s="1" t="s">
        <v>2924</v>
      </c>
      <c r="B1326" s="13" t="s">
        <v>25</v>
      </c>
      <c r="C1326" t="s">
        <v>2925</v>
      </c>
      <c r="D1326" s="12" t="s">
        <v>2926</v>
      </c>
      <c r="E1326" s="13" t="s">
        <v>28</v>
      </c>
      <c r="F1326" s="20">
        <v>52.04</v>
      </c>
      <c r="G1326" s="20">
        <v>7.8</v>
      </c>
      <c r="H1326" t="s">
        <v>2040</v>
      </c>
      <c r="I1326" t="s">
        <v>30</v>
      </c>
      <c r="J1326" s="21" t="s">
        <v>31</v>
      </c>
      <c r="K1326" t="s">
        <v>2947</v>
      </c>
      <c r="L1326" s="20">
        <v>31</v>
      </c>
      <c r="Q1326" s="23">
        <v>1867000000000</v>
      </c>
      <c r="S1326" s="20">
        <v>52</v>
      </c>
      <c r="T1326" s="20">
        <v>47</v>
      </c>
      <c r="U1326" s="25">
        <v>9</v>
      </c>
    </row>
    <row r="1327" spans="1:21">
      <c r="A1327" s="1" t="s">
        <v>2924</v>
      </c>
      <c r="B1327" s="13" t="s">
        <v>25</v>
      </c>
      <c r="C1327" t="s">
        <v>2925</v>
      </c>
      <c r="D1327" s="12" t="s">
        <v>2926</v>
      </c>
      <c r="E1327" s="13" t="s">
        <v>28</v>
      </c>
      <c r="F1327" s="20">
        <v>52.04</v>
      </c>
      <c r="G1327" s="20">
        <v>7.8</v>
      </c>
      <c r="H1327" t="s">
        <v>2040</v>
      </c>
      <c r="I1327" t="s">
        <v>30</v>
      </c>
      <c r="J1327" s="21" t="s">
        <v>31</v>
      </c>
      <c r="K1327" t="s">
        <v>2948</v>
      </c>
      <c r="L1327" s="20">
        <v>30</v>
      </c>
      <c r="Q1327" s="23">
        <v>7079000000000</v>
      </c>
      <c r="S1327" s="20">
        <v>54</v>
      </c>
      <c r="T1327" s="20">
        <v>47</v>
      </c>
      <c r="U1327" s="25">
        <v>13</v>
      </c>
    </row>
    <row r="1328" spans="1:21">
      <c r="A1328" s="1" t="s">
        <v>2924</v>
      </c>
      <c r="B1328" s="13" t="s">
        <v>25</v>
      </c>
      <c r="C1328" t="s">
        <v>2925</v>
      </c>
      <c r="D1328" s="12" t="s">
        <v>2926</v>
      </c>
      <c r="E1328" s="13" t="s">
        <v>28</v>
      </c>
      <c r="F1328" s="20">
        <v>52.04</v>
      </c>
      <c r="G1328" s="20">
        <v>7.8</v>
      </c>
      <c r="H1328" t="s">
        <v>2040</v>
      </c>
      <c r="I1328" t="s">
        <v>30</v>
      </c>
      <c r="J1328" s="21" t="s">
        <v>31</v>
      </c>
      <c r="K1328" t="s">
        <v>2949</v>
      </c>
      <c r="L1328" s="20">
        <v>41</v>
      </c>
      <c r="Q1328" s="23">
        <v>13268000000000</v>
      </c>
      <c r="S1328" s="20">
        <v>56</v>
      </c>
      <c r="T1328" s="20">
        <v>52</v>
      </c>
      <c r="U1328" s="25">
        <v>9</v>
      </c>
    </row>
    <row r="1329" spans="1:21">
      <c r="A1329" s="1" t="s">
        <v>2924</v>
      </c>
      <c r="B1329" s="13" t="s">
        <v>25</v>
      </c>
      <c r="C1329" t="s">
        <v>2925</v>
      </c>
      <c r="D1329" s="12" t="s">
        <v>2926</v>
      </c>
      <c r="E1329" s="13" t="s">
        <v>28</v>
      </c>
      <c r="F1329" s="20">
        <v>52.04</v>
      </c>
      <c r="G1329" s="20">
        <v>7.8</v>
      </c>
      <c r="H1329" t="s">
        <v>2040</v>
      </c>
      <c r="I1329" t="s">
        <v>30</v>
      </c>
      <c r="J1329" s="21" t="s">
        <v>31</v>
      </c>
      <c r="K1329" t="s">
        <v>2950</v>
      </c>
      <c r="L1329" s="20">
        <v>20</v>
      </c>
      <c r="Q1329" s="23">
        <v>10278000000000</v>
      </c>
      <c r="S1329" s="20">
        <v>51</v>
      </c>
      <c r="T1329" s="20">
        <v>42</v>
      </c>
      <c r="U1329" s="25">
        <v>16</v>
      </c>
    </row>
    <row r="1330" spans="1:21">
      <c r="A1330" s="1" t="s">
        <v>2924</v>
      </c>
      <c r="B1330" s="13" t="s">
        <v>25</v>
      </c>
      <c r="C1330" t="s">
        <v>2925</v>
      </c>
      <c r="D1330" s="12" t="s">
        <v>2926</v>
      </c>
      <c r="E1330" s="13" t="s">
        <v>28</v>
      </c>
      <c r="F1330" s="20">
        <v>52.04</v>
      </c>
      <c r="G1330" s="20">
        <v>7.8</v>
      </c>
      <c r="H1330" t="s">
        <v>2040</v>
      </c>
      <c r="I1330" t="s">
        <v>30</v>
      </c>
      <c r="J1330" s="21" t="s">
        <v>31</v>
      </c>
      <c r="K1330" t="s">
        <v>2951</v>
      </c>
      <c r="L1330" s="20">
        <v>37</v>
      </c>
      <c r="Q1330" s="23">
        <v>2891000000000</v>
      </c>
      <c r="S1330" s="20">
        <v>48</v>
      </c>
      <c r="T1330" s="20">
        <v>41</v>
      </c>
      <c r="U1330" s="25">
        <v>11</v>
      </c>
    </row>
    <row r="1331" spans="1:21">
      <c r="A1331" s="1" t="s">
        <v>2924</v>
      </c>
      <c r="B1331" s="13" t="s">
        <v>25</v>
      </c>
      <c r="C1331" t="s">
        <v>2925</v>
      </c>
      <c r="D1331" s="12" t="s">
        <v>2926</v>
      </c>
      <c r="E1331" s="13" t="s">
        <v>28</v>
      </c>
      <c r="F1331" s="20">
        <v>52.04</v>
      </c>
      <c r="G1331" s="20">
        <v>7.8</v>
      </c>
      <c r="H1331" t="s">
        <v>2040</v>
      </c>
      <c r="I1331" t="s">
        <v>30</v>
      </c>
      <c r="J1331" s="21" t="s">
        <v>31</v>
      </c>
      <c r="K1331" t="s">
        <v>2952</v>
      </c>
      <c r="L1331" s="20">
        <v>45</v>
      </c>
      <c r="Q1331" s="23">
        <v>2093000000000</v>
      </c>
      <c r="S1331" s="20">
        <v>47</v>
      </c>
      <c r="T1331" s="20">
        <v>43</v>
      </c>
      <c r="U1331" s="25">
        <v>8</v>
      </c>
    </row>
    <row r="1332" spans="1:21">
      <c r="A1332" s="1" t="s">
        <v>2924</v>
      </c>
      <c r="B1332" s="13" t="s">
        <v>25</v>
      </c>
      <c r="C1332" t="s">
        <v>2925</v>
      </c>
      <c r="D1332" s="12" t="s">
        <v>2926</v>
      </c>
      <c r="E1332" s="13" t="s">
        <v>28</v>
      </c>
      <c r="F1332" s="20">
        <v>52.04</v>
      </c>
      <c r="G1332" s="20">
        <v>7.8</v>
      </c>
      <c r="H1332" t="s">
        <v>2040</v>
      </c>
      <c r="I1332" t="s">
        <v>30</v>
      </c>
      <c r="J1332" s="21" t="s">
        <v>31</v>
      </c>
      <c r="K1332" t="s">
        <v>2953</v>
      </c>
      <c r="L1332" s="20">
        <v>25</v>
      </c>
      <c r="Q1332" s="23">
        <v>2695000000000</v>
      </c>
      <c r="S1332" s="20">
        <v>46</v>
      </c>
      <c r="T1332" s="20">
        <v>37</v>
      </c>
      <c r="U1332" s="25">
        <v>15</v>
      </c>
    </row>
    <row r="1333" spans="1:21">
      <c r="A1333" s="1" t="s">
        <v>2924</v>
      </c>
      <c r="B1333" s="13" t="s">
        <v>25</v>
      </c>
      <c r="C1333" t="s">
        <v>2925</v>
      </c>
      <c r="D1333" s="12" t="s">
        <v>2926</v>
      </c>
      <c r="E1333" s="13" t="s">
        <v>28</v>
      </c>
      <c r="F1333" s="20">
        <v>52.04</v>
      </c>
      <c r="G1333" s="20">
        <v>7.8</v>
      </c>
      <c r="H1333" t="s">
        <v>2040</v>
      </c>
      <c r="I1333" t="s">
        <v>30</v>
      </c>
      <c r="J1333" s="21" t="s">
        <v>31</v>
      </c>
      <c r="K1333" t="s">
        <v>2954</v>
      </c>
      <c r="L1333" s="20">
        <v>32</v>
      </c>
      <c r="Q1333" s="23">
        <v>4679000000000</v>
      </c>
      <c r="S1333" s="20">
        <v>51</v>
      </c>
      <c r="T1333" s="20">
        <v>46</v>
      </c>
      <c r="U1333" s="25">
        <v>10</v>
      </c>
    </row>
    <row r="1334" spans="1:21">
      <c r="A1334" s="1" t="s">
        <v>2924</v>
      </c>
      <c r="B1334" s="13" t="s">
        <v>25</v>
      </c>
      <c r="C1334" t="s">
        <v>2925</v>
      </c>
      <c r="D1334" s="12" t="s">
        <v>2926</v>
      </c>
      <c r="E1334" s="13" t="s">
        <v>28</v>
      </c>
      <c r="F1334" s="20">
        <v>52.04</v>
      </c>
      <c r="G1334" s="20">
        <v>7.8</v>
      </c>
      <c r="H1334" t="s">
        <v>2040</v>
      </c>
      <c r="I1334" t="s">
        <v>30</v>
      </c>
      <c r="J1334" s="21" t="s">
        <v>31</v>
      </c>
      <c r="K1334" t="s">
        <v>2955</v>
      </c>
      <c r="L1334" s="20">
        <v>37</v>
      </c>
      <c r="Q1334" s="23">
        <v>3014000000000</v>
      </c>
      <c r="S1334" s="20">
        <v>53</v>
      </c>
      <c r="T1334" s="20">
        <v>50</v>
      </c>
      <c r="U1334" s="25">
        <v>5</v>
      </c>
    </row>
    <row r="1335" spans="1:21">
      <c r="A1335" s="1" t="s">
        <v>2924</v>
      </c>
      <c r="B1335" s="13" t="s">
        <v>25</v>
      </c>
      <c r="C1335" t="s">
        <v>2925</v>
      </c>
      <c r="D1335" s="12" t="s">
        <v>2926</v>
      </c>
      <c r="E1335" s="13" t="s">
        <v>28</v>
      </c>
      <c r="F1335" s="20">
        <v>52.04</v>
      </c>
      <c r="G1335" s="20">
        <v>7.8</v>
      </c>
      <c r="H1335" t="s">
        <v>2040</v>
      </c>
      <c r="I1335" t="s">
        <v>30</v>
      </c>
      <c r="J1335" s="21" t="s">
        <v>31</v>
      </c>
      <c r="K1335" t="s">
        <v>2956</v>
      </c>
      <c r="L1335" s="20">
        <v>12</v>
      </c>
      <c r="Q1335" s="23">
        <v>3660000000000</v>
      </c>
      <c r="S1335" s="20">
        <v>48</v>
      </c>
      <c r="T1335" s="20">
        <v>40</v>
      </c>
      <c r="U1335" s="25">
        <v>13</v>
      </c>
    </row>
    <row r="1336" spans="1:21">
      <c r="A1336" s="1" t="s">
        <v>2924</v>
      </c>
      <c r="B1336" s="13" t="s">
        <v>25</v>
      </c>
      <c r="C1336" t="s">
        <v>2925</v>
      </c>
      <c r="D1336" s="12" t="s">
        <v>2926</v>
      </c>
      <c r="E1336" s="13" t="s">
        <v>28</v>
      </c>
      <c r="F1336" s="20">
        <v>52.04</v>
      </c>
      <c r="G1336" s="20">
        <v>7.8</v>
      </c>
      <c r="H1336" t="s">
        <v>2040</v>
      </c>
      <c r="I1336" t="s">
        <v>30</v>
      </c>
      <c r="J1336" s="21" t="s">
        <v>31</v>
      </c>
      <c r="K1336" t="s">
        <v>2957</v>
      </c>
      <c r="L1336" s="20">
        <v>46</v>
      </c>
      <c r="Q1336" s="23">
        <v>2653000000000</v>
      </c>
      <c r="S1336" s="20">
        <v>40</v>
      </c>
      <c r="T1336" s="20">
        <v>34</v>
      </c>
      <c r="U1336" s="25">
        <v>9</v>
      </c>
    </row>
    <row r="1337" spans="1:21">
      <c r="A1337" s="1" t="s">
        <v>2924</v>
      </c>
      <c r="B1337" s="13" t="s">
        <v>25</v>
      </c>
      <c r="C1337" t="s">
        <v>2925</v>
      </c>
      <c r="D1337" s="12" t="s">
        <v>2926</v>
      </c>
      <c r="E1337" s="13" t="s">
        <v>28</v>
      </c>
      <c r="F1337" s="20">
        <v>52.04</v>
      </c>
      <c r="G1337" s="20">
        <v>7.8</v>
      </c>
      <c r="H1337" t="s">
        <v>2040</v>
      </c>
      <c r="I1337" t="s">
        <v>30</v>
      </c>
      <c r="J1337" s="21" t="s">
        <v>31</v>
      </c>
      <c r="K1337" t="s">
        <v>2958</v>
      </c>
      <c r="L1337" s="20">
        <v>54</v>
      </c>
      <c r="Q1337" s="23">
        <v>1741000000000</v>
      </c>
      <c r="S1337" s="20">
        <v>31</v>
      </c>
      <c r="T1337" s="20">
        <v>29</v>
      </c>
      <c r="U1337" s="25">
        <v>3</v>
      </c>
    </row>
    <row r="1338" spans="1:21">
      <c r="A1338" s="1" t="s">
        <v>2924</v>
      </c>
      <c r="B1338" s="13" t="s">
        <v>25</v>
      </c>
      <c r="C1338" t="s">
        <v>2925</v>
      </c>
      <c r="D1338" s="12" t="s">
        <v>2926</v>
      </c>
      <c r="E1338" s="13" t="s">
        <v>28</v>
      </c>
      <c r="F1338" s="20">
        <v>52.04</v>
      </c>
      <c r="G1338" s="20">
        <v>7.8</v>
      </c>
      <c r="H1338" t="s">
        <v>2040</v>
      </c>
      <c r="I1338" t="s">
        <v>30</v>
      </c>
      <c r="J1338" s="21" t="s">
        <v>31</v>
      </c>
      <c r="K1338" t="s">
        <v>2959</v>
      </c>
      <c r="L1338" s="20">
        <v>20</v>
      </c>
      <c r="Q1338" s="23">
        <v>1605000000000</v>
      </c>
      <c r="S1338" s="20">
        <v>46</v>
      </c>
      <c r="T1338" s="20">
        <v>39</v>
      </c>
      <c r="U1338" s="25">
        <v>12</v>
      </c>
    </row>
    <row r="1339" spans="1:21">
      <c r="A1339" s="1" t="s">
        <v>2924</v>
      </c>
      <c r="B1339" s="13" t="s">
        <v>25</v>
      </c>
      <c r="C1339" t="s">
        <v>2925</v>
      </c>
      <c r="D1339" s="12" t="s">
        <v>2926</v>
      </c>
      <c r="E1339" s="13" t="s">
        <v>28</v>
      </c>
      <c r="F1339" s="20">
        <v>52.04</v>
      </c>
      <c r="G1339" s="20">
        <v>7.8</v>
      </c>
      <c r="H1339" t="s">
        <v>2040</v>
      </c>
      <c r="I1339" t="s">
        <v>30</v>
      </c>
      <c r="J1339" s="21" t="s">
        <v>31</v>
      </c>
      <c r="K1339" t="s">
        <v>2960</v>
      </c>
      <c r="L1339" s="20">
        <v>57</v>
      </c>
      <c r="Q1339" s="23">
        <v>3910000000000</v>
      </c>
      <c r="S1339" s="20">
        <v>36</v>
      </c>
      <c r="T1339" s="20">
        <v>30</v>
      </c>
      <c r="U1339" s="25">
        <v>9</v>
      </c>
    </row>
    <row r="1340" spans="1:21">
      <c r="A1340" s="1" t="s">
        <v>2924</v>
      </c>
      <c r="B1340" s="13" t="s">
        <v>25</v>
      </c>
      <c r="C1340" t="s">
        <v>2925</v>
      </c>
      <c r="D1340" s="12" t="s">
        <v>2926</v>
      </c>
      <c r="E1340" s="13" t="s">
        <v>28</v>
      </c>
      <c r="F1340" s="20">
        <v>52.04</v>
      </c>
      <c r="G1340" s="20">
        <v>7.8</v>
      </c>
      <c r="H1340" t="s">
        <v>2040</v>
      </c>
      <c r="I1340" t="s">
        <v>30</v>
      </c>
      <c r="J1340" s="21" t="s">
        <v>31</v>
      </c>
      <c r="K1340" t="s">
        <v>2961</v>
      </c>
      <c r="L1340" s="20">
        <v>45</v>
      </c>
      <c r="Q1340" s="23">
        <v>8431000000000</v>
      </c>
      <c r="S1340" s="20">
        <v>42</v>
      </c>
      <c r="T1340" s="20">
        <v>37</v>
      </c>
      <c r="U1340" s="25">
        <v>8</v>
      </c>
    </row>
    <row r="1341" spans="1:21">
      <c r="A1341" s="1" t="s">
        <v>2924</v>
      </c>
      <c r="B1341" s="13" t="s">
        <v>25</v>
      </c>
      <c r="C1341" t="s">
        <v>2925</v>
      </c>
      <c r="D1341" s="12" t="s">
        <v>2926</v>
      </c>
      <c r="E1341" s="13" t="s">
        <v>28</v>
      </c>
      <c r="F1341" s="20">
        <v>52.04</v>
      </c>
      <c r="G1341" s="20">
        <v>7.8</v>
      </c>
      <c r="H1341" t="s">
        <v>2040</v>
      </c>
      <c r="I1341" t="s">
        <v>30</v>
      </c>
      <c r="J1341" s="21" t="s">
        <v>31</v>
      </c>
      <c r="K1341" t="s">
        <v>2962</v>
      </c>
      <c r="L1341" s="20">
        <v>12</v>
      </c>
      <c r="Q1341" s="23">
        <v>1270000000000</v>
      </c>
      <c r="S1341" s="20">
        <v>31</v>
      </c>
      <c r="T1341" s="20">
        <v>29</v>
      </c>
      <c r="U1341" s="25">
        <v>1</v>
      </c>
    </row>
    <row r="1342" spans="1:21">
      <c r="A1342" s="1" t="s">
        <v>2924</v>
      </c>
      <c r="B1342" s="13" t="s">
        <v>25</v>
      </c>
      <c r="C1342" t="s">
        <v>2925</v>
      </c>
      <c r="D1342" s="12" t="s">
        <v>2926</v>
      </c>
      <c r="E1342" s="13" t="s">
        <v>28</v>
      </c>
      <c r="F1342" s="20">
        <v>52.04</v>
      </c>
      <c r="G1342" s="20">
        <v>7.8</v>
      </c>
      <c r="H1342" t="s">
        <v>2040</v>
      </c>
      <c r="I1342" t="s">
        <v>30</v>
      </c>
      <c r="J1342" s="21" t="s">
        <v>31</v>
      </c>
      <c r="K1342" t="s">
        <v>2963</v>
      </c>
      <c r="L1342" s="20">
        <v>57</v>
      </c>
      <c r="Q1342" s="23">
        <v>13268000000000</v>
      </c>
      <c r="S1342" s="20">
        <v>56</v>
      </c>
      <c r="T1342" s="20">
        <v>52</v>
      </c>
      <c r="U1342" s="25">
        <v>16</v>
      </c>
    </row>
    <row r="1343" spans="1:21">
      <c r="A1343" s="1" t="s">
        <v>2924</v>
      </c>
      <c r="B1343" s="13" t="s">
        <v>25</v>
      </c>
      <c r="C1343" t="s">
        <v>2925</v>
      </c>
      <c r="D1343" s="12" t="s">
        <v>2926</v>
      </c>
      <c r="E1343" s="13" t="s">
        <v>28</v>
      </c>
      <c r="F1343" s="20">
        <v>52.04</v>
      </c>
      <c r="G1343" s="20">
        <v>7.8</v>
      </c>
      <c r="H1343" t="s">
        <v>2040</v>
      </c>
      <c r="I1343" t="s">
        <v>30</v>
      </c>
      <c r="J1343" s="21" t="s">
        <v>31</v>
      </c>
      <c r="K1343" t="s">
        <v>2964</v>
      </c>
      <c r="L1343" s="20">
        <v>34</v>
      </c>
      <c r="Q1343" s="23">
        <v>4293000000000</v>
      </c>
      <c r="S1343" s="20">
        <v>47</v>
      </c>
      <c r="T1343" s="20">
        <v>42</v>
      </c>
      <c r="U1343" s="25">
        <v>9</v>
      </c>
    </row>
    <row r="1344" s="18" customFormat="1" spans="1:23">
      <c r="A1344" s="39" t="s">
        <v>2924</v>
      </c>
      <c r="B1344" s="40" t="s">
        <v>25</v>
      </c>
      <c r="C1344" s="18" t="s">
        <v>2925</v>
      </c>
      <c r="D1344" s="41" t="s">
        <v>2926</v>
      </c>
      <c r="E1344" s="40" t="s">
        <v>28</v>
      </c>
      <c r="F1344" s="42">
        <v>52.04</v>
      </c>
      <c r="G1344" s="42">
        <v>7.8</v>
      </c>
      <c r="H1344" s="18" t="s">
        <v>2040</v>
      </c>
      <c r="I1344" s="18" t="s">
        <v>30</v>
      </c>
      <c r="J1344" s="43" t="s">
        <v>31</v>
      </c>
      <c r="K1344" s="18" t="s">
        <v>2965</v>
      </c>
      <c r="L1344" s="42">
        <v>13</v>
      </c>
      <c r="M1344" s="42"/>
      <c r="N1344" s="44"/>
      <c r="O1344" s="45"/>
      <c r="P1344" s="46"/>
      <c r="Q1344" s="45">
        <v>3449000000000</v>
      </c>
      <c r="R1344" s="44"/>
      <c r="S1344" s="42">
        <v>7</v>
      </c>
      <c r="T1344" s="42">
        <v>7</v>
      </c>
      <c r="U1344" s="47">
        <v>4</v>
      </c>
      <c r="W1344"/>
    </row>
    <row r="1345" spans="1:18">
      <c r="A1345" s="1" t="s">
        <v>2966</v>
      </c>
      <c r="B1345" s="13" t="s">
        <v>25</v>
      </c>
      <c r="C1345" t="s">
        <v>2967</v>
      </c>
      <c r="D1345" s="12" t="s">
        <v>2968</v>
      </c>
      <c r="E1345" s="13" t="s">
        <v>28</v>
      </c>
      <c r="F1345" s="20">
        <v>48</v>
      </c>
      <c r="G1345" s="20">
        <v>3.9</v>
      </c>
      <c r="H1345" t="s">
        <v>29</v>
      </c>
      <c r="I1345" t="s">
        <v>30</v>
      </c>
      <c r="J1345" s="21" t="s">
        <v>31</v>
      </c>
      <c r="K1345" t="s">
        <v>2969</v>
      </c>
      <c r="L1345" s="20">
        <v>76</v>
      </c>
      <c r="Q1345" s="23">
        <v>1700000000000</v>
      </c>
      <c r="R1345" s="22">
        <v>0.314075869182915</v>
      </c>
    </row>
    <row r="1346" spans="1:18">
      <c r="A1346" s="1" t="s">
        <v>2966</v>
      </c>
      <c r="B1346" s="13" t="s">
        <v>25</v>
      </c>
      <c r="C1346" t="s">
        <v>2967</v>
      </c>
      <c r="D1346" s="12" t="s">
        <v>2968</v>
      </c>
      <c r="E1346" s="13" t="s">
        <v>28</v>
      </c>
      <c r="F1346" s="20">
        <v>48</v>
      </c>
      <c r="G1346" s="20">
        <v>3.9</v>
      </c>
      <c r="H1346" t="s">
        <v>29</v>
      </c>
      <c r="I1346" t="s">
        <v>30</v>
      </c>
      <c r="J1346" s="21" t="s">
        <v>31</v>
      </c>
      <c r="K1346" t="s">
        <v>2970</v>
      </c>
      <c r="L1346" s="20">
        <v>66</v>
      </c>
      <c r="Q1346" s="23">
        <v>3400000000000</v>
      </c>
      <c r="R1346" s="22">
        <v>0.322126228231369</v>
      </c>
    </row>
    <row r="1347" spans="1:18">
      <c r="A1347" s="1" t="s">
        <v>2966</v>
      </c>
      <c r="B1347" s="13" t="s">
        <v>25</v>
      </c>
      <c r="C1347" t="s">
        <v>2967</v>
      </c>
      <c r="D1347" s="12" t="s">
        <v>2968</v>
      </c>
      <c r="E1347" s="13" t="s">
        <v>28</v>
      </c>
      <c r="F1347" s="20">
        <v>48</v>
      </c>
      <c r="G1347" s="20">
        <v>3.9</v>
      </c>
      <c r="H1347" t="s">
        <v>29</v>
      </c>
      <c r="I1347" t="s">
        <v>30</v>
      </c>
      <c r="J1347" s="21" t="s">
        <v>31</v>
      </c>
      <c r="K1347" t="s">
        <v>2971</v>
      </c>
      <c r="L1347" s="20">
        <v>67</v>
      </c>
      <c r="Q1347" s="23">
        <v>990000000000</v>
      </c>
      <c r="R1347" s="22">
        <v>0.501835961612634</v>
      </c>
    </row>
    <row r="1348" spans="1:18">
      <c r="A1348" s="1" t="s">
        <v>2966</v>
      </c>
      <c r="B1348" s="13" t="s">
        <v>25</v>
      </c>
      <c r="C1348" t="s">
        <v>2967</v>
      </c>
      <c r="D1348" s="12" t="s">
        <v>2968</v>
      </c>
      <c r="E1348" s="13" t="s">
        <v>28</v>
      </c>
      <c r="F1348" s="20">
        <v>48</v>
      </c>
      <c r="G1348" s="20">
        <v>3.9</v>
      </c>
      <c r="H1348" t="s">
        <v>29</v>
      </c>
      <c r="I1348" t="s">
        <v>30</v>
      </c>
      <c r="J1348" s="21" t="s">
        <v>31</v>
      </c>
      <c r="K1348" t="s">
        <v>2972</v>
      </c>
      <c r="L1348" s="20">
        <v>59</v>
      </c>
      <c r="Q1348" s="23">
        <v>3200000000000</v>
      </c>
      <c r="R1348" s="22">
        <v>0.464339359803617</v>
      </c>
    </row>
    <row r="1349" spans="1:18">
      <c r="A1349" s="1" t="s">
        <v>2966</v>
      </c>
      <c r="B1349" s="13" t="s">
        <v>25</v>
      </c>
      <c r="C1349" t="s">
        <v>2967</v>
      </c>
      <c r="D1349" s="12" t="s">
        <v>2968</v>
      </c>
      <c r="E1349" s="13" t="s">
        <v>28</v>
      </c>
      <c r="F1349" s="20">
        <v>48</v>
      </c>
      <c r="G1349" s="20">
        <v>3.9</v>
      </c>
      <c r="H1349" t="s">
        <v>29</v>
      </c>
      <c r="I1349" t="s">
        <v>30</v>
      </c>
      <c r="J1349" s="21" t="s">
        <v>31</v>
      </c>
      <c r="K1349" t="s">
        <v>2973</v>
      </c>
      <c r="L1349" s="20">
        <v>52</v>
      </c>
      <c r="Q1349" s="23">
        <v>190000000000</v>
      </c>
      <c r="R1349" s="22">
        <v>0.610956577859632</v>
      </c>
    </row>
    <row r="1350" s="18" customFormat="1" spans="1:21">
      <c r="A1350" s="39" t="s">
        <v>2966</v>
      </c>
      <c r="B1350" s="40" t="s">
        <v>25</v>
      </c>
      <c r="C1350" s="18" t="s">
        <v>2967</v>
      </c>
      <c r="D1350" s="41" t="s">
        <v>2968</v>
      </c>
      <c r="E1350" s="40" t="s">
        <v>28</v>
      </c>
      <c r="F1350" s="42">
        <v>48</v>
      </c>
      <c r="G1350" s="42">
        <v>3.9</v>
      </c>
      <c r="H1350" s="18" t="s">
        <v>29</v>
      </c>
      <c r="I1350" s="18" t="s">
        <v>30</v>
      </c>
      <c r="J1350" s="43" t="s">
        <v>31</v>
      </c>
      <c r="K1350" s="18" t="s">
        <v>2974</v>
      </c>
      <c r="L1350" s="42">
        <v>43</v>
      </c>
      <c r="M1350" s="42"/>
      <c r="N1350" s="44"/>
      <c r="O1350" s="45"/>
      <c r="P1350" s="46"/>
      <c r="Q1350" s="45">
        <v>740000000000</v>
      </c>
      <c r="R1350" s="44">
        <v>0.621144272771242</v>
      </c>
      <c r="S1350" s="42"/>
      <c r="T1350" s="42"/>
      <c r="U1350" s="47"/>
    </row>
    <row r="1351" spans="1:17">
      <c r="A1351" s="1" t="s">
        <v>2975</v>
      </c>
      <c r="B1351" s="13" t="s">
        <v>331</v>
      </c>
      <c r="C1351" t="s">
        <v>2976</v>
      </c>
      <c r="D1351" s="12" t="s">
        <v>2977</v>
      </c>
      <c r="E1351" s="13" t="s">
        <v>28</v>
      </c>
      <c r="F1351" s="20">
        <v>49.13</v>
      </c>
      <c r="G1351" s="20">
        <v>2.42</v>
      </c>
      <c r="H1351" t="s">
        <v>334</v>
      </c>
      <c r="I1351" t="s">
        <v>30</v>
      </c>
      <c r="J1351" s="21" t="s">
        <v>335</v>
      </c>
      <c r="K1351" t="s">
        <v>2978</v>
      </c>
      <c r="L1351" s="20">
        <v>59</v>
      </c>
      <c r="Q1351" s="23">
        <v>39000000000</v>
      </c>
    </row>
    <row r="1352" spans="1:17">
      <c r="A1352" s="1" t="s">
        <v>2975</v>
      </c>
      <c r="B1352" s="13" t="s">
        <v>331</v>
      </c>
      <c r="C1352" t="s">
        <v>2976</v>
      </c>
      <c r="D1352" s="12" t="s">
        <v>2977</v>
      </c>
      <c r="E1352" s="13" t="s">
        <v>28</v>
      </c>
      <c r="F1352" s="20">
        <v>49.13</v>
      </c>
      <c r="G1352" s="20">
        <v>2.42</v>
      </c>
      <c r="H1352" t="s">
        <v>334</v>
      </c>
      <c r="I1352" t="s">
        <v>30</v>
      </c>
      <c r="J1352" s="21" t="s">
        <v>335</v>
      </c>
      <c r="K1352" t="s">
        <v>2979</v>
      </c>
      <c r="L1352" s="20">
        <v>68</v>
      </c>
      <c r="Q1352" s="23">
        <v>36000000000</v>
      </c>
    </row>
    <row r="1353" spans="1:17">
      <c r="A1353" s="1" t="s">
        <v>2975</v>
      </c>
      <c r="B1353" s="13" t="s">
        <v>331</v>
      </c>
      <c r="C1353" t="s">
        <v>2976</v>
      </c>
      <c r="D1353" s="12" t="s">
        <v>2977</v>
      </c>
      <c r="E1353" s="13" t="s">
        <v>28</v>
      </c>
      <c r="F1353" s="20">
        <v>49.13</v>
      </c>
      <c r="G1353" s="20">
        <v>2.42</v>
      </c>
      <c r="H1353" t="s">
        <v>334</v>
      </c>
      <c r="I1353" t="s">
        <v>30</v>
      </c>
      <c r="J1353" s="21" t="s">
        <v>335</v>
      </c>
      <c r="K1353" t="s">
        <v>2980</v>
      </c>
      <c r="L1353" s="20">
        <v>63</v>
      </c>
      <c r="Q1353" s="23">
        <v>29000000000</v>
      </c>
    </row>
    <row r="1354" spans="1:17">
      <c r="A1354" s="1" t="s">
        <v>2975</v>
      </c>
      <c r="B1354" s="13" t="s">
        <v>331</v>
      </c>
      <c r="C1354" t="s">
        <v>2976</v>
      </c>
      <c r="D1354" s="12" t="s">
        <v>2977</v>
      </c>
      <c r="E1354" s="13" t="s">
        <v>28</v>
      </c>
      <c r="F1354" s="20">
        <v>49.13</v>
      </c>
      <c r="G1354" s="20">
        <v>2.42</v>
      </c>
      <c r="H1354" t="s">
        <v>334</v>
      </c>
      <c r="I1354" t="s">
        <v>30</v>
      </c>
      <c r="J1354" s="21" t="s">
        <v>335</v>
      </c>
      <c r="K1354" t="s">
        <v>2981</v>
      </c>
      <c r="L1354" s="20">
        <v>74</v>
      </c>
      <c r="Q1354" s="23">
        <v>83000000000</v>
      </c>
    </row>
    <row r="1355" spans="1:17">
      <c r="A1355" s="1" t="s">
        <v>2975</v>
      </c>
      <c r="B1355" s="13" t="s">
        <v>331</v>
      </c>
      <c r="C1355" t="s">
        <v>2976</v>
      </c>
      <c r="D1355" s="12" t="s">
        <v>2977</v>
      </c>
      <c r="E1355" s="13" t="s">
        <v>28</v>
      </c>
      <c r="F1355" s="20">
        <v>49.13</v>
      </c>
      <c r="G1355" s="20">
        <v>2.42</v>
      </c>
      <c r="H1355" t="s">
        <v>334</v>
      </c>
      <c r="I1355" t="s">
        <v>30</v>
      </c>
      <c r="J1355" s="21" t="s">
        <v>335</v>
      </c>
      <c r="K1355" t="s">
        <v>2982</v>
      </c>
      <c r="L1355" s="20">
        <v>63</v>
      </c>
      <c r="Q1355" s="23">
        <v>34000000000</v>
      </c>
    </row>
    <row r="1356" spans="1:17">
      <c r="A1356" s="1" t="s">
        <v>2975</v>
      </c>
      <c r="B1356" s="13" t="s">
        <v>331</v>
      </c>
      <c r="C1356" t="s">
        <v>2976</v>
      </c>
      <c r="D1356" s="12" t="s">
        <v>2977</v>
      </c>
      <c r="E1356" s="13" t="s">
        <v>28</v>
      </c>
      <c r="F1356" s="20">
        <v>49.13</v>
      </c>
      <c r="G1356" s="20">
        <v>2.42</v>
      </c>
      <c r="H1356" t="s">
        <v>334</v>
      </c>
      <c r="I1356" t="s">
        <v>30</v>
      </c>
      <c r="J1356" s="21" t="s">
        <v>335</v>
      </c>
      <c r="K1356" t="s">
        <v>2983</v>
      </c>
      <c r="L1356" s="20">
        <v>67</v>
      </c>
      <c r="Q1356" s="23">
        <v>24000000000</v>
      </c>
    </row>
    <row r="1357" spans="1:17">
      <c r="A1357" s="1" t="s">
        <v>2975</v>
      </c>
      <c r="B1357" s="13" t="s">
        <v>331</v>
      </c>
      <c r="C1357" t="s">
        <v>2976</v>
      </c>
      <c r="D1357" s="12" t="s">
        <v>2977</v>
      </c>
      <c r="E1357" s="13" t="s">
        <v>28</v>
      </c>
      <c r="F1357" s="20">
        <v>49.13</v>
      </c>
      <c r="G1357" s="20">
        <v>2.42</v>
      </c>
      <c r="H1357" t="s">
        <v>334</v>
      </c>
      <c r="I1357" t="s">
        <v>30</v>
      </c>
      <c r="J1357" s="21" t="s">
        <v>335</v>
      </c>
      <c r="K1357" t="s">
        <v>2984</v>
      </c>
      <c r="L1357" s="20">
        <v>65</v>
      </c>
      <c r="Q1357" s="23">
        <v>32000000000</v>
      </c>
    </row>
    <row r="1358" spans="1:17">
      <c r="A1358" s="1" t="s">
        <v>2975</v>
      </c>
      <c r="B1358" s="13" t="s">
        <v>331</v>
      </c>
      <c r="C1358" t="s">
        <v>2976</v>
      </c>
      <c r="D1358" s="12" t="s">
        <v>2977</v>
      </c>
      <c r="E1358" s="13" t="s">
        <v>28</v>
      </c>
      <c r="F1358" s="20">
        <v>49.13</v>
      </c>
      <c r="G1358" s="20">
        <v>2.42</v>
      </c>
      <c r="H1358" t="s">
        <v>334</v>
      </c>
      <c r="I1358" t="s">
        <v>30</v>
      </c>
      <c r="J1358" s="21" t="s">
        <v>335</v>
      </c>
      <c r="K1358" t="s">
        <v>2985</v>
      </c>
      <c r="L1358" s="20">
        <v>68</v>
      </c>
      <c r="Q1358" s="23">
        <v>156000000000</v>
      </c>
    </row>
    <row r="1359" spans="1:17">
      <c r="A1359" s="1" t="s">
        <v>2975</v>
      </c>
      <c r="B1359" s="13" t="s">
        <v>331</v>
      </c>
      <c r="C1359" t="s">
        <v>2976</v>
      </c>
      <c r="D1359" s="12" t="s">
        <v>2977</v>
      </c>
      <c r="E1359" s="13" t="s">
        <v>28</v>
      </c>
      <c r="F1359" s="20">
        <v>49.13</v>
      </c>
      <c r="G1359" s="20">
        <v>2.42</v>
      </c>
      <c r="H1359" t="s">
        <v>334</v>
      </c>
      <c r="I1359" t="s">
        <v>30</v>
      </c>
      <c r="J1359" s="21" t="s">
        <v>335</v>
      </c>
      <c r="K1359" t="s">
        <v>2986</v>
      </c>
      <c r="L1359" s="20">
        <v>74</v>
      </c>
      <c r="Q1359" s="23">
        <v>162000000000</v>
      </c>
    </row>
    <row r="1360" spans="1:17">
      <c r="A1360" s="1" t="s">
        <v>2975</v>
      </c>
      <c r="B1360" s="13" t="s">
        <v>331</v>
      </c>
      <c r="C1360" t="s">
        <v>2976</v>
      </c>
      <c r="D1360" s="12" t="s">
        <v>2977</v>
      </c>
      <c r="E1360" s="13" t="s">
        <v>28</v>
      </c>
      <c r="F1360" s="20">
        <v>49.13</v>
      </c>
      <c r="G1360" s="20">
        <v>2.42</v>
      </c>
      <c r="H1360" t="s">
        <v>334</v>
      </c>
      <c r="I1360" t="s">
        <v>30</v>
      </c>
      <c r="J1360" s="21" t="s">
        <v>335</v>
      </c>
      <c r="K1360" t="s">
        <v>2987</v>
      </c>
      <c r="L1360" s="20">
        <v>42</v>
      </c>
      <c r="Q1360" s="23">
        <v>21000000000</v>
      </c>
    </row>
    <row r="1361" spans="1:17">
      <c r="A1361" s="1" t="s">
        <v>2975</v>
      </c>
      <c r="B1361" s="13" t="s">
        <v>331</v>
      </c>
      <c r="C1361" t="s">
        <v>2976</v>
      </c>
      <c r="D1361" s="12" t="s">
        <v>2977</v>
      </c>
      <c r="E1361" s="13" t="s">
        <v>28</v>
      </c>
      <c r="F1361" s="20">
        <v>49.13</v>
      </c>
      <c r="G1361" s="20">
        <v>2.42</v>
      </c>
      <c r="H1361" t="s">
        <v>334</v>
      </c>
      <c r="I1361" t="s">
        <v>30</v>
      </c>
      <c r="J1361" s="21" t="s">
        <v>335</v>
      </c>
      <c r="K1361" t="s">
        <v>2988</v>
      </c>
      <c r="L1361" s="20">
        <v>57</v>
      </c>
      <c r="Q1361" s="23">
        <v>40000000000</v>
      </c>
    </row>
    <row r="1362" spans="1:17">
      <c r="A1362" s="1" t="s">
        <v>2975</v>
      </c>
      <c r="B1362" s="13" t="s">
        <v>331</v>
      </c>
      <c r="C1362" t="s">
        <v>2976</v>
      </c>
      <c r="D1362" s="12" t="s">
        <v>2977</v>
      </c>
      <c r="E1362" s="13" t="s">
        <v>28</v>
      </c>
      <c r="F1362" s="20">
        <v>49.13</v>
      </c>
      <c r="G1362" s="20">
        <v>2.42</v>
      </c>
      <c r="H1362" t="s">
        <v>334</v>
      </c>
      <c r="I1362" t="s">
        <v>30</v>
      </c>
      <c r="J1362" s="21" t="s">
        <v>335</v>
      </c>
      <c r="K1362" t="s">
        <v>2989</v>
      </c>
      <c r="L1362" s="20">
        <v>41</v>
      </c>
      <c r="Q1362" s="23">
        <v>1100000000</v>
      </c>
    </row>
    <row r="1363" spans="1:17">
      <c r="A1363" s="1" t="s">
        <v>2975</v>
      </c>
      <c r="B1363" s="13" t="s">
        <v>331</v>
      </c>
      <c r="C1363" t="s">
        <v>2976</v>
      </c>
      <c r="D1363" s="12" t="s">
        <v>2977</v>
      </c>
      <c r="E1363" s="13" t="s">
        <v>28</v>
      </c>
      <c r="F1363" s="20">
        <v>49.13</v>
      </c>
      <c r="G1363" s="20">
        <v>2.42</v>
      </c>
      <c r="H1363" t="s">
        <v>334</v>
      </c>
      <c r="I1363" t="s">
        <v>30</v>
      </c>
      <c r="J1363" s="21" t="s">
        <v>335</v>
      </c>
      <c r="K1363" t="s">
        <v>2990</v>
      </c>
      <c r="L1363" s="20">
        <v>61</v>
      </c>
      <c r="Q1363" s="23">
        <v>101000000000</v>
      </c>
    </row>
    <row r="1364" spans="1:17">
      <c r="A1364" s="1" t="s">
        <v>2975</v>
      </c>
      <c r="B1364" s="13" t="s">
        <v>331</v>
      </c>
      <c r="C1364" t="s">
        <v>2976</v>
      </c>
      <c r="D1364" s="12" t="s">
        <v>2977</v>
      </c>
      <c r="E1364" s="13" t="s">
        <v>28</v>
      </c>
      <c r="F1364" s="20">
        <v>49.13</v>
      </c>
      <c r="G1364" s="20">
        <v>2.42</v>
      </c>
      <c r="H1364" t="s">
        <v>334</v>
      </c>
      <c r="I1364" t="s">
        <v>30</v>
      </c>
      <c r="J1364" s="21" t="s">
        <v>335</v>
      </c>
      <c r="K1364" t="s">
        <v>2991</v>
      </c>
      <c r="L1364" s="20">
        <v>65</v>
      </c>
      <c r="Q1364" s="23">
        <v>35000000000</v>
      </c>
    </row>
    <row r="1365" spans="1:17">
      <c r="A1365" s="1" t="s">
        <v>2975</v>
      </c>
      <c r="B1365" s="13" t="s">
        <v>331</v>
      </c>
      <c r="C1365" t="s">
        <v>2976</v>
      </c>
      <c r="D1365" s="12" t="s">
        <v>2977</v>
      </c>
      <c r="E1365" s="13" t="s">
        <v>28</v>
      </c>
      <c r="F1365" s="20">
        <v>49.13</v>
      </c>
      <c r="G1365" s="20">
        <v>2.42</v>
      </c>
      <c r="H1365" t="s">
        <v>334</v>
      </c>
      <c r="I1365" t="s">
        <v>30</v>
      </c>
      <c r="J1365" s="21" t="s">
        <v>335</v>
      </c>
      <c r="K1365" t="s">
        <v>2992</v>
      </c>
      <c r="L1365" s="20">
        <v>53</v>
      </c>
      <c r="Q1365" s="23">
        <v>43000000000</v>
      </c>
    </row>
    <row r="1366" spans="1:17">
      <c r="A1366" s="1" t="s">
        <v>2975</v>
      </c>
      <c r="B1366" s="13" t="s">
        <v>331</v>
      </c>
      <c r="C1366" t="s">
        <v>2976</v>
      </c>
      <c r="D1366" s="12" t="s">
        <v>2977</v>
      </c>
      <c r="E1366" s="13" t="s">
        <v>28</v>
      </c>
      <c r="F1366" s="20">
        <v>49.13</v>
      </c>
      <c r="G1366" s="20">
        <v>2.42</v>
      </c>
      <c r="H1366" t="s">
        <v>334</v>
      </c>
      <c r="I1366" t="s">
        <v>30</v>
      </c>
      <c r="J1366" s="21" t="s">
        <v>335</v>
      </c>
      <c r="K1366" t="s">
        <v>2993</v>
      </c>
      <c r="L1366" s="20">
        <v>52</v>
      </c>
      <c r="Q1366" s="23">
        <v>21000000000</v>
      </c>
    </row>
    <row r="1367" spans="1:17">
      <c r="A1367" s="1" t="s">
        <v>2975</v>
      </c>
      <c r="B1367" s="13" t="s">
        <v>331</v>
      </c>
      <c r="C1367" t="s">
        <v>2976</v>
      </c>
      <c r="D1367" s="12" t="s">
        <v>2977</v>
      </c>
      <c r="E1367" s="13" t="s">
        <v>28</v>
      </c>
      <c r="F1367" s="20">
        <v>49.13</v>
      </c>
      <c r="G1367" s="20">
        <v>2.42</v>
      </c>
      <c r="H1367" t="s">
        <v>334</v>
      </c>
      <c r="I1367" t="s">
        <v>30</v>
      </c>
      <c r="J1367" s="21" t="s">
        <v>335</v>
      </c>
      <c r="K1367" t="s">
        <v>2994</v>
      </c>
      <c r="L1367" s="20">
        <v>57</v>
      </c>
      <c r="Q1367" s="23">
        <v>22000000000</v>
      </c>
    </row>
    <row r="1368" spans="1:17">
      <c r="A1368" s="1" t="s">
        <v>2975</v>
      </c>
      <c r="B1368" s="13" t="s">
        <v>331</v>
      </c>
      <c r="C1368" t="s">
        <v>2976</v>
      </c>
      <c r="D1368" s="12" t="s">
        <v>2977</v>
      </c>
      <c r="E1368" s="13" t="s">
        <v>28</v>
      </c>
      <c r="F1368" s="20">
        <v>49.13</v>
      </c>
      <c r="G1368" s="20">
        <v>2.42</v>
      </c>
      <c r="H1368" t="s">
        <v>334</v>
      </c>
      <c r="I1368" t="s">
        <v>30</v>
      </c>
      <c r="J1368" s="21" t="s">
        <v>335</v>
      </c>
      <c r="K1368" t="s">
        <v>2995</v>
      </c>
      <c r="L1368" s="20">
        <v>44</v>
      </c>
      <c r="Q1368" s="23">
        <v>16000000000</v>
      </c>
    </row>
    <row r="1369" spans="1:17">
      <c r="A1369" s="1" t="s">
        <v>2975</v>
      </c>
      <c r="B1369" s="13" t="s">
        <v>331</v>
      </c>
      <c r="C1369" t="s">
        <v>2976</v>
      </c>
      <c r="D1369" s="12" t="s">
        <v>2977</v>
      </c>
      <c r="E1369" s="13" t="s">
        <v>28</v>
      </c>
      <c r="F1369" s="20">
        <v>49.13</v>
      </c>
      <c r="G1369" s="20">
        <v>2.42</v>
      </c>
      <c r="H1369" t="s">
        <v>334</v>
      </c>
      <c r="I1369" t="s">
        <v>30</v>
      </c>
      <c r="J1369" s="21" t="s">
        <v>335</v>
      </c>
      <c r="K1369" t="s">
        <v>2996</v>
      </c>
      <c r="L1369" s="20">
        <v>54</v>
      </c>
      <c r="Q1369" s="23">
        <v>34000000000</v>
      </c>
    </row>
    <row r="1370" spans="1:17">
      <c r="A1370" s="1" t="s">
        <v>2975</v>
      </c>
      <c r="B1370" s="13" t="s">
        <v>331</v>
      </c>
      <c r="C1370" t="s">
        <v>2976</v>
      </c>
      <c r="D1370" s="12" t="s">
        <v>2977</v>
      </c>
      <c r="E1370" s="13" t="s">
        <v>28</v>
      </c>
      <c r="F1370" s="20">
        <v>49.13</v>
      </c>
      <c r="G1370" s="20">
        <v>2.42</v>
      </c>
      <c r="H1370" t="s">
        <v>334</v>
      </c>
      <c r="I1370" t="s">
        <v>30</v>
      </c>
      <c r="J1370" s="21" t="s">
        <v>335</v>
      </c>
      <c r="K1370" t="s">
        <v>2997</v>
      </c>
      <c r="L1370" s="20">
        <v>52</v>
      </c>
      <c r="Q1370" s="23">
        <v>24000000000</v>
      </c>
    </row>
    <row r="1371" spans="1:17">
      <c r="A1371" s="1" t="s">
        <v>2975</v>
      </c>
      <c r="B1371" s="13" t="s">
        <v>331</v>
      </c>
      <c r="C1371" t="s">
        <v>2976</v>
      </c>
      <c r="D1371" s="12" t="s">
        <v>2977</v>
      </c>
      <c r="E1371" s="13" t="s">
        <v>28</v>
      </c>
      <c r="F1371" s="20">
        <v>49.13</v>
      </c>
      <c r="G1371" s="20">
        <v>2.42</v>
      </c>
      <c r="H1371" t="s">
        <v>334</v>
      </c>
      <c r="I1371" t="s">
        <v>30</v>
      </c>
      <c r="J1371" s="21" t="s">
        <v>335</v>
      </c>
      <c r="K1371" t="s">
        <v>2998</v>
      </c>
      <c r="L1371" s="20">
        <v>50</v>
      </c>
      <c r="Q1371" s="23">
        <v>36000000000</v>
      </c>
    </row>
    <row r="1372" spans="1:17">
      <c r="A1372" s="1" t="s">
        <v>2975</v>
      </c>
      <c r="B1372" s="13" t="s">
        <v>331</v>
      </c>
      <c r="C1372" t="s">
        <v>2976</v>
      </c>
      <c r="D1372" s="12" t="s">
        <v>2977</v>
      </c>
      <c r="E1372" s="13" t="s">
        <v>28</v>
      </c>
      <c r="F1372" s="20">
        <v>49.13</v>
      </c>
      <c r="G1372" s="20">
        <v>2.42</v>
      </c>
      <c r="H1372" t="s">
        <v>334</v>
      </c>
      <c r="I1372" t="s">
        <v>30</v>
      </c>
      <c r="J1372" s="21" t="s">
        <v>335</v>
      </c>
      <c r="K1372" t="s">
        <v>2999</v>
      </c>
      <c r="L1372" s="20">
        <v>56</v>
      </c>
      <c r="Q1372" s="23">
        <v>25000000000</v>
      </c>
    </row>
    <row r="1373" spans="1:17">
      <c r="A1373" s="1" t="s">
        <v>2975</v>
      </c>
      <c r="B1373" s="13" t="s">
        <v>331</v>
      </c>
      <c r="C1373" t="s">
        <v>2976</v>
      </c>
      <c r="D1373" s="12" t="s">
        <v>2977</v>
      </c>
      <c r="E1373" s="13" t="s">
        <v>28</v>
      </c>
      <c r="F1373" s="20">
        <v>49.13</v>
      </c>
      <c r="G1373" s="20">
        <v>2.42</v>
      </c>
      <c r="H1373" t="s">
        <v>334</v>
      </c>
      <c r="I1373" t="s">
        <v>30</v>
      </c>
      <c r="J1373" s="21" t="s">
        <v>335</v>
      </c>
      <c r="K1373" t="s">
        <v>3000</v>
      </c>
      <c r="L1373" s="20">
        <v>57</v>
      </c>
      <c r="Q1373" s="23">
        <v>38000000000</v>
      </c>
    </row>
    <row r="1374" spans="1:17">
      <c r="A1374" s="1" t="s">
        <v>2975</v>
      </c>
      <c r="B1374" s="13" t="s">
        <v>331</v>
      </c>
      <c r="C1374" t="s">
        <v>2976</v>
      </c>
      <c r="D1374" s="12" t="s">
        <v>2977</v>
      </c>
      <c r="E1374" s="13" t="s">
        <v>28</v>
      </c>
      <c r="F1374" s="20">
        <v>49.13</v>
      </c>
      <c r="G1374" s="20">
        <v>2.42</v>
      </c>
      <c r="H1374" t="s">
        <v>334</v>
      </c>
      <c r="I1374" t="s">
        <v>30</v>
      </c>
      <c r="J1374" s="21" t="s">
        <v>335</v>
      </c>
      <c r="K1374" t="s">
        <v>3001</v>
      </c>
      <c r="L1374" s="20">
        <v>44</v>
      </c>
      <c r="Q1374" s="23">
        <v>25000000000</v>
      </c>
    </row>
    <row r="1375" spans="1:17">
      <c r="A1375" s="1" t="s">
        <v>2975</v>
      </c>
      <c r="B1375" s="13" t="s">
        <v>331</v>
      </c>
      <c r="C1375" t="s">
        <v>2976</v>
      </c>
      <c r="D1375" s="12" t="s">
        <v>2977</v>
      </c>
      <c r="E1375" s="13" t="s">
        <v>28</v>
      </c>
      <c r="F1375" s="20">
        <v>49.13</v>
      </c>
      <c r="G1375" s="20">
        <v>2.42</v>
      </c>
      <c r="H1375" t="s">
        <v>334</v>
      </c>
      <c r="I1375" t="s">
        <v>30</v>
      </c>
      <c r="J1375" s="21" t="s">
        <v>335</v>
      </c>
      <c r="K1375" t="s">
        <v>3002</v>
      </c>
      <c r="L1375" s="20">
        <v>51</v>
      </c>
      <c r="Q1375" s="23">
        <v>57000000000</v>
      </c>
    </row>
    <row r="1376" spans="1:17">
      <c r="A1376" s="1" t="s">
        <v>2975</v>
      </c>
      <c r="B1376" s="13" t="s">
        <v>331</v>
      </c>
      <c r="C1376" t="s">
        <v>2976</v>
      </c>
      <c r="D1376" s="12" t="s">
        <v>2977</v>
      </c>
      <c r="E1376" s="13" t="s">
        <v>28</v>
      </c>
      <c r="F1376" s="20">
        <v>49.13</v>
      </c>
      <c r="G1376" s="20">
        <v>2.42</v>
      </c>
      <c r="H1376" t="s">
        <v>334</v>
      </c>
      <c r="I1376" t="s">
        <v>30</v>
      </c>
      <c r="J1376" s="21" t="s">
        <v>335</v>
      </c>
      <c r="K1376" t="s">
        <v>3003</v>
      </c>
      <c r="L1376" s="20">
        <v>52</v>
      </c>
      <c r="Q1376" s="23">
        <v>356000000000</v>
      </c>
    </row>
    <row r="1377" spans="1:17">
      <c r="A1377" s="1" t="s">
        <v>2975</v>
      </c>
      <c r="B1377" s="13" t="s">
        <v>331</v>
      </c>
      <c r="C1377" t="s">
        <v>2976</v>
      </c>
      <c r="D1377" s="12" t="s">
        <v>2977</v>
      </c>
      <c r="E1377" s="13" t="s">
        <v>28</v>
      </c>
      <c r="F1377" s="20">
        <v>49.13</v>
      </c>
      <c r="G1377" s="20">
        <v>2.42</v>
      </c>
      <c r="H1377" t="s">
        <v>334</v>
      </c>
      <c r="I1377" t="s">
        <v>30</v>
      </c>
      <c r="J1377" s="21" t="s">
        <v>335</v>
      </c>
      <c r="K1377" t="s">
        <v>3004</v>
      </c>
      <c r="L1377" s="20">
        <v>51</v>
      </c>
      <c r="Q1377" s="23">
        <v>54000000000</v>
      </c>
    </row>
    <row r="1378" s="18" customFormat="1" spans="1:21">
      <c r="A1378" s="39" t="s">
        <v>2975</v>
      </c>
      <c r="B1378" s="40" t="s">
        <v>331</v>
      </c>
      <c r="C1378" s="18" t="s">
        <v>2976</v>
      </c>
      <c r="D1378" s="41" t="s">
        <v>2977</v>
      </c>
      <c r="E1378" s="40" t="s">
        <v>28</v>
      </c>
      <c r="F1378" s="42">
        <v>49.13</v>
      </c>
      <c r="G1378" s="42">
        <v>2.42</v>
      </c>
      <c r="H1378" s="18" t="s">
        <v>334</v>
      </c>
      <c r="I1378" s="18" t="s">
        <v>30</v>
      </c>
      <c r="J1378" s="43" t="s">
        <v>335</v>
      </c>
      <c r="K1378" s="18" t="s">
        <v>3005</v>
      </c>
      <c r="L1378" s="42">
        <v>47</v>
      </c>
      <c r="M1378" s="42"/>
      <c r="N1378" s="44"/>
      <c r="O1378" s="45"/>
      <c r="P1378" s="46"/>
      <c r="Q1378" s="45">
        <v>76000000000</v>
      </c>
      <c r="R1378" s="44"/>
      <c r="S1378" s="42"/>
      <c r="T1378" s="42"/>
      <c r="U1378" s="47"/>
    </row>
    <row r="1379" spans="1:17">
      <c r="A1379" s="1" t="s">
        <v>3006</v>
      </c>
      <c r="B1379" s="13" t="s">
        <v>331</v>
      </c>
      <c r="C1379" t="s">
        <v>5039</v>
      </c>
      <c r="D1379" s="12" t="s">
        <v>3008</v>
      </c>
      <c r="E1379" s="13" t="s">
        <v>28</v>
      </c>
      <c r="H1379" t="s">
        <v>334</v>
      </c>
      <c r="I1379" t="s">
        <v>30</v>
      </c>
      <c r="J1379" s="21" t="s">
        <v>335</v>
      </c>
      <c r="K1379">
        <v>1431</v>
      </c>
      <c r="L1379" s="20">
        <v>31</v>
      </c>
      <c r="Q1379" s="23">
        <v>5850000000</v>
      </c>
    </row>
    <row r="1380" spans="1:17">
      <c r="A1380" s="1" t="s">
        <v>3006</v>
      </c>
      <c r="B1380" s="13" t="s">
        <v>331</v>
      </c>
      <c r="C1380" t="s">
        <v>5039</v>
      </c>
      <c r="D1380" s="12" t="s">
        <v>3008</v>
      </c>
      <c r="E1380" s="13" t="s">
        <v>28</v>
      </c>
      <c r="H1380" t="s">
        <v>334</v>
      </c>
      <c r="I1380" t="s">
        <v>30</v>
      </c>
      <c r="J1380" s="21" t="s">
        <v>335</v>
      </c>
      <c r="K1380">
        <v>1432</v>
      </c>
      <c r="L1380" s="20">
        <v>39</v>
      </c>
      <c r="Q1380" s="23">
        <v>2670000000</v>
      </c>
    </row>
    <row r="1381" spans="1:17">
      <c r="A1381" s="1" t="s">
        <v>3006</v>
      </c>
      <c r="B1381" s="13" t="s">
        <v>331</v>
      </c>
      <c r="C1381" t="s">
        <v>5039</v>
      </c>
      <c r="D1381" s="12" t="s">
        <v>3008</v>
      </c>
      <c r="E1381" s="13" t="s">
        <v>28</v>
      </c>
      <c r="H1381" t="s">
        <v>334</v>
      </c>
      <c r="I1381" t="s">
        <v>30</v>
      </c>
      <c r="J1381" s="21" t="s">
        <v>335</v>
      </c>
      <c r="K1381">
        <v>1430</v>
      </c>
      <c r="L1381" s="20">
        <v>45</v>
      </c>
      <c r="Q1381" s="23">
        <v>16300000000</v>
      </c>
    </row>
    <row r="1382" spans="1:17">
      <c r="A1382" s="1" t="s">
        <v>3006</v>
      </c>
      <c r="B1382" s="13" t="s">
        <v>331</v>
      </c>
      <c r="C1382" t="s">
        <v>5039</v>
      </c>
      <c r="D1382" s="12" t="s">
        <v>3008</v>
      </c>
      <c r="E1382" s="13" t="s">
        <v>28</v>
      </c>
      <c r="H1382" t="s">
        <v>334</v>
      </c>
      <c r="I1382" t="s">
        <v>30</v>
      </c>
      <c r="J1382" s="21" t="s">
        <v>335</v>
      </c>
      <c r="K1382">
        <v>1444</v>
      </c>
      <c r="L1382" s="20">
        <v>32</v>
      </c>
      <c r="Q1382" s="23">
        <v>11600000000</v>
      </c>
    </row>
    <row r="1383" spans="1:17">
      <c r="A1383" s="1" t="s">
        <v>3006</v>
      </c>
      <c r="B1383" s="13" t="s">
        <v>331</v>
      </c>
      <c r="C1383" t="s">
        <v>5039</v>
      </c>
      <c r="D1383" s="12" t="s">
        <v>3008</v>
      </c>
      <c r="E1383" s="13" t="s">
        <v>28</v>
      </c>
      <c r="H1383" t="s">
        <v>334</v>
      </c>
      <c r="I1383" t="s">
        <v>30</v>
      </c>
      <c r="J1383" s="21" t="s">
        <v>335</v>
      </c>
      <c r="K1383" t="s">
        <v>3009</v>
      </c>
      <c r="L1383" s="20">
        <v>28</v>
      </c>
      <c r="Q1383" s="23">
        <v>147000000000</v>
      </c>
    </row>
    <row r="1384" spans="1:17">
      <c r="A1384" s="1" t="s">
        <v>3006</v>
      </c>
      <c r="B1384" s="13" t="s">
        <v>331</v>
      </c>
      <c r="C1384" t="s">
        <v>5039</v>
      </c>
      <c r="D1384" s="12" t="s">
        <v>3008</v>
      </c>
      <c r="E1384" s="13" t="s">
        <v>28</v>
      </c>
      <c r="H1384" t="s">
        <v>334</v>
      </c>
      <c r="I1384" t="s">
        <v>30</v>
      </c>
      <c r="J1384" s="21" t="s">
        <v>335</v>
      </c>
      <c r="K1384" t="s">
        <v>3010</v>
      </c>
      <c r="L1384" s="20">
        <v>28</v>
      </c>
      <c r="Q1384" s="23">
        <v>63000000000</v>
      </c>
    </row>
    <row r="1385" spans="1:17">
      <c r="A1385" s="1" t="s">
        <v>3006</v>
      </c>
      <c r="B1385" s="13" t="s">
        <v>331</v>
      </c>
      <c r="C1385" t="s">
        <v>5039</v>
      </c>
      <c r="D1385" s="12" t="s">
        <v>3008</v>
      </c>
      <c r="E1385" s="13" t="s">
        <v>28</v>
      </c>
      <c r="H1385" t="s">
        <v>334</v>
      </c>
      <c r="I1385" t="s">
        <v>30</v>
      </c>
      <c r="J1385" s="21" t="s">
        <v>335</v>
      </c>
      <c r="K1385" t="s">
        <v>3011</v>
      </c>
      <c r="L1385" s="20">
        <v>41</v>
      </c>
      <c r="Q1385" s="23">
        <v>2694000000</v>
      </c>
    </row>
    <row r="1386" spans="1:17">
      <c r="A1386" s="1" t="s">
        <v>3006</v>
      </c>
      <c r="B1386" s="13" t="s">
        <v>331</v>
      </c>
      <c r="C1386" t="s">
        <v>5039</v>
      </c>
      <c r="D1386" s="12" t="s">
        <v>3008</v>
      </c>
      <c r="E1386" s="13" t="s">
        <v>28</v>
      </c>
      <c r="H1386" t="s">
        <v>334</v>
      </c>
      <c r="I1386" t="s">
        <v>30</v>
      </c>
      <c r="J1386" s="21" t="s">
        <v>335</v>
      </c>
      <c r="K1386">
        <v>601</v>
      </c>
      <c r="L1386" s="20">
        <v>22</v>
      </c>
      <c r="Q1386" s="23">
        <v>14100000000</v>
      </c>
    </row>
    <row r="1387" spans="1:17">
      <c r="A1387" s="1" t="s">
        <v>3006</v>
      </c>
      <c r="B1387" s="13" t="s">
        <v>331</v>
      </c>
      <c r="C1387" t="s">
        <v>5039</v>
      </c>
      <c r="D1387" s="12" t="s">
        <v>3008</v>
      </c>
      <c r="E1387" s="13" t="s">
        <v>28</v>
      </c>
      <c r="H1387" t="s">
        <v>334</v>
      </c>
      <c r="I1387" t="s">
        <v>30</v>
      </c>
      <c r="J1387" s="21" t="s">
        <v>335</v>
      </c>
      <c r="K1387">
        <v>615</v>
      </c>
      <c r="L1387" s="20">
        <v>18</v>
      </c>
      <c r="Q1387" s="23">
        <v>18700000000</v>
      </c>
    </row>
    <row r="1388" s="18" customFormat="1" spans="1:21">
      <c r="A1388" s="39" t="s">
        <v>3006</v>
      </c>
      <c r="B1388" s="40" t="s">
        <v>331</v>
      </c>
      <c r="C1388" s="18" t="s">
        <v>5039</v>
      </c>
      <c r="D1388" s="41" t="s">
        <v>3008</v>
      </c>
      <c r="E1388" s="40" t="s">
        <v>28</v>
      </c>
      <c r="F1388" s="42"/>
      <c r="G1388" s="42"/>
      <c r="H1388" s="18" t="s">
        <v>334</v>
      </c>
      <c r="I1388" s="18" t="s">
        <v>30</v>
      </c>
      <c r="J1388" s="43" t="s">
        <v>335</v>
      </c>
      <c r="K1388" s="18">
        <v>1308</v>
      </c>
      <c r="L1388" s="42">
        <v>53</v>
      </c>
      <c r="M1388" s="42"/>
      <c r="N1388" s="44"/>
      <c r="O1388" s="45"/>
      <c r="P1388" s="46"/>
      <c r="Q1388" s="45"/>
      <c r="R1388" s="44">
        <v>0.51</v>
      </c>
      <c r="S1388" s="42"/>
      <c r="T1388" s="42"/>
      <c r="U1388" s="47"/>
    </row>
    <row r="1389" spans="1:17">
      <c r="A1389" s="1" t="s">
        <v>3012</v>
      </c>
      <c r="B1389" s="13" t="s">
        <v>3013</v>
      </c>
      <c r="C1389" t="s">
        <v>3014</v>
      </c>
      <c r="D1389" s="12" t="s">
        <v>3015</v>
      </c>
      <c r="E1389" s="13" t="s">
        <v>28</v>
      </c>
      <c r="F1389" s="20">
        <v>50.21</v>
      </c>
      <c r="G1389" s="20">
        <v>4.86</v>
      </c>
      <c r="H1389" t="s">
        <v>29</v>
      </c>
      <c r="I1389" t="s">
        <v>1336</v>
      </c>
      <c r="J1389" s="21" t="s">
        <v>31</v>
      </c>
      <c r="K1389" t="s">
        <v>3016</v>
      </c>
      <c r="L1389" s="20">
        <v>14</v>
      </c>
      <c r="Q1389" s="23">
        <v>747000000000</v>
      </c>
    </row>
    <row r="1390" spans="1:17">
      <c r="A1390" s="1" t="s">
        <v>3012</v>
      </c>
      <c r="B1390" s="13" t="s">
        <v>3013</v>
      </c>
      <c r="C1390" t="s">
        <v>3014</v>
      </c>
      <c r="D1390" s="12" t="s">
        <v>3015</v>
      </c>
      <c r="E1390" s="13" t="s">
        <v>28</v>
      </c>
      <c r="F1390" s="20">
        <v>50.21</v>
      </c>
      <c r="G1390" s="20">
        <v>4.86</v>
      </c>
      <c r="H1390" t="s">
        <v>29</v>
      </c>
      <c r="I1390" t="s">
        <v>1336</v>
      </c>
      <c r="J1390" s="21" t="s">
        <v>31</v>
      </c>
      <c r="K1390" t="s">
        <v>3017</v>
      </c>
      <c r="L1390" s="20">
        <v>15</v>
      </c>
      <c r="Q1390" s="23">
        <v>1361000000000</v>
      </c>
    </row>
    <row r="1391" spans="1:17">
      <c r="A1391" s="1" t="s">
        <v>3012</v>
      </c>
      <c r="B1391" s="13" t="s">
        <v>3013</v>
      </c>
      <c r="C1391" t="s">
        <v>3014</v>
      </c>
      <c r="D1391" s="12" t="s">
        <v>3015</v>
      </c>
      <c r="E1391" s="13" t="s">
        <v>28</v>
      </c>
      <c r="F1391" s="20">
        <v>50.21</v>
      </c>
      <c r="G1391" s="20">
        <v>4.86</v>
      </c>
      <c r="H1391" t="s">
        <v>29</v>
      </c>
      <c r="I1391" t="s">
        <v>1336</v>
      </c>
      <c r="J1391" s="21" t="s">
        <v>31</v>
      </c>
      <c r="K1391" t="s">
        <v>3018</v>
      </c>
      <c r="L1391" s="20">
        <v>22</v>
      </c>
      <c r="Q1391" s="23">
        <v>471000000000</v>
      </c>
    </row>
    <row r="1392" spans="1:17">
      <c r="A1392" s="1" t="s">
        <v>3012</v>
      </c>
      <c r="B1392" s="13" t="s">
        <v>3013</v>
      </c>
      <c r="C1392" t="s">
        <v>3014</v>
      </c>
      <c r="D1392" s="12" t="s">
        <v>3015</v>
      </c>
      <c r="E1392" s="13" t="s">
        <v>28</v>
      </c>
      <c r="F1392" s="20">
        <v>50.21</v>
      </c>
      <c r="G1392" s="20">
        <v>4.86</v>
      </c>
      <c r="H1392" t="s">
        <v>29</v>
      </c>
      <c r="I1392" t="s">
        <v>1336</v>
      </c>
      <c r="J1392" s="21" t="s">
        <v>31</v>
      </c>
      <c r="K1392" t="s">
        <v>3019</v>
      </c>
      <c r="L1392" s="20">
        <v>18</v>
      </c>
      <c r="Q1392" s="23">
        <v>556000000000</v>
      </c>
    </row>
    <row r="1393" spans="1:17">
      <c r="A1393" s="1" t="s">
        <v>3012</v>
      </c>
      <c r="B1393" s="13" t="s">
        <v>3013</v>
      </c>
      <c r="C1393" t="s">
        <v>3014</v>
      </c>
      <c r="D1393" s="12" t="s">
        <v>3015</v>
      </c>
      <c r="E1393" s="13" t="s">
        <v>28</v>
      </c>
      <c r="F1393" s="20">
        <v>50.21</v>
      </c>
      <c r="G1393" s="20">
        <v>4.86</v>
      </c>
      <c r="H1393" t="s">
        <v>29</v>
      </c>
      <c r="I1393" t="s">
        <v>1336</v>
      </c>
      <c r="J1393" s="21" t="s">
        <v>31</v>
      </c>
      <c r="K1393" t="s">
        <v>3020</v>
      </c>
      <c r="L1393" s="20">
        <v>31</v>
      </c>
      <c r="Q1393" s="23">
        <v>338000000000</v>
      </c>
    </row>
    <row r="1394" spans="1:17">
      <c r="A1394" s="1" t="s">
        <v>3012</v>
      </c>
      <c r="B1394" s="13" t="s">
        <v>3013</v>
      </c>
      <c r="C1394" t="s">
        <v>3014</v>
      </c>
      <c r="D1394" s="12" t="s">
        <v>3015</v>
      </c>
      <c r="E1394" s="13" t="s">
        <v>28</v>
      </c>
      <c r="F1394" s="20">
        <v>50.21</v>
      </c>
      <c r="G1394" s="20">
        <v>4.86</v>
      </c>
      <c r="H1394" t="s">
        <v>29</v>
      </c>
      <c r="I1394" t="s">
        <v>1336</v>
      </c>
      <c r="J1394" s="21" t="s">
        <v>31</v>
      </c>
      <c r="K1394" t="s">
        <v>3021</v>
      </c>
      <c r="L1394" s="20">
        <v>23</v>
      </c>
      <c r="Q1394" s="23">
        <v>556000000000</v>
      </c>
    </row>
    <row r="1395" spans="1:17">
      <c r="A1395" s="1" t="s">
        <v>3012</v>
      </c>
      <c r="B1395" s="13" t="s">
        <v>3013</v>
      </c>
      <c r="C1395" t="s">
        <v>3014</v>
      </c>
      <c r="D1395" s="12" t="s">
        <v>3015</v>
      </c>
      <c r="E1395" s="13" t="s">
        <v>28</v>
      </c>
      <c r="F1395" s="20">
        <v>50.21</v>
      </c>
      <c r="G1395" s="20">
        <v>4.86</v>
      </c>
      <c r="H1395" t="s">
        <v>29</v>
      </c>
      <c r="I1395" t="s">
        <v>1336</v>
      </c>
      <c r="J1395" s="21" t="s">
        <v>31</v>
      </c>
      <c r="K1395" t="s">
        <v>3022</v>
      </c>
      <c r="L1395" s="20">
        <v>21</v>
      </c>
      <c r="Q1395" s="23">
        <v>916000000000</v>
      </c>
    </row>
    <row r="1396" spans="1:17">
      <c r="A1396" s="1" t="s">
        <v>3012</v>
      </c>
      <c r="B1396" s="13" t="s">
        <v>3013</v>
      </c>
      <c r="C1396" t="s">
        <v>3014</v>
      </c>
      <c r="D1396" s="12" t="s">
        <v>3015</v>
      </c>
      <c r="E1396" s="13" t="s">
        <v>28</v>
      </c>
      <c r="F1396" s="20">
        <v>50.21</v>
      </c>
      <c r="G1396" s="20">
        <v>4.86</v>
      </c>
      <c r="H1396" t="s">
        <v>29</v>
      </c>
      <c r="I1396" t="s">
        <v>1336</v>
      </c>
      <c r="J1396" s="21" t="s">
        <v>31</v>
      </c>
      <c r="K1396" t="s">
        <v>3023</v>
      </c>
      <c r="L1396" s="20">
        <v>18</v>
      </c>
      <c r="Q1396" s="23">
        <v>639000000000</v>
      </c>
    </row>
    <row r="1397" spans="1:17">
      <c r="A1397" s="1" t="s">
        <v>3012</v>
      </c>
      <c r="B1397" s="13" t="s">
        <v>3013</v>
      </c>
      <c r="C1397" t="s">
        <v>3014</v>
      </c>
      <c r="D1397" s="12" t="s">
        <v>3015</v>
      </c>
      <c r="E1397" s="13" t="s">
        <v>28</v>
      </c>
      <c r="F1397" s="20">
        <v>50.21</v>
      </c>
      <c r="G1397" s="20">
        <v>4.86</v>
      </c>
      <c r="H1397" t="s">
        <v>29</v>
      </c>
      <c r="I1397" t="s">
        <v>1336</v>
      </c>
      <c r="J1397" s="21" t="s">
        <v>31</v>
      </c>
      <c r="K1397" t="s">
        <v>3024</v>
      </c>
      <c r="L1397" s="20">
        <v>38</v>
      </c>
      <c r="Q1397" s="23">
        <v>224000000000</v>
      </c>
    </row>
    <row r="1398" spans="1:17">
      <c r="A1398" s="1" t="s">
        <v>3012</v>
      </c>
      <c r="B1398" s="13" t="s">
        <v>3013</v>
      </c>
      <c r="C1398" t="s">
        <v>3014</v>
      </c>
      <c r="D1398" s="12" t="s">
        <v>3015</v>
      </c>
      <c r="E1398" s="13" t="s">
        <v>28</v>
      </c>
      <c r="F1398" s="20">
        <v>50.21</v>
      </c>
      <c r="G1398" s="20">
        <v>4.86</v>
      </c>
      <c r="H1398" t="s">
        <v>29</v>
      </c>
      <c r="I1398" t="s">
        <v>1336</v>
      </c>
      <c r="J1398" s="21" t="s">
        <v>31</v>
      </c>
      <c r="K1398" t="s">
        <v>3025</v>
      </c>
      <c r="L1398" s="20">
        <v>21</v>
      </c>
      <c r="Q1398" s="23">
        <v>694000000000</v>
      </c>
    </row>
    <row r="1399" spans="1:17">
      <c r="A1399" s="1" t="s">
        <v>3012</v>
      </c>
      <c r="B1399" s="13" t="s">
        <v>3013</v>
      </c>
      <c r="C1399" t="s">
        <v>3014</v>
      </c>
      <c r="D1399" s="12" t="s">
        <v>3015</v>
      </c>
      <c r="E1399" s="13" t="s">
        <v>28</v>
      </c>
      <c r="F1399" s="20">
        <v>50.21</v>
      </c>
      <c r="G1399" s="20">
        <v>4.86</v>
      </c>
      <c r="H1399" t="s">
        <v>29</v>
      </c>
      <c r="I1399" t="s">
        <v>1336</v>
      </c>
      <c r="J1399" s="21" t="s">
        <v>31</v>
      </c>
      <c r="K1399" t="s">
        <v>3026</v>
      </c>
      <c r="L1399" s="20">
        <v>28</v>
      </c>
      <c r="Q1399" s="23">
        <v>610000000000</v>
      </c>
    </row>
    <row r="1400" spans="1:17">
      <c r="A1400" s="1" t="s">
        <v>3012</v>
      </c>
      <c r="B1400" s="13" t="s">
        <v>3013</v>
      </c>
      <c r="C1400" t="s">
        <v>3014</v>
      </c>
      <c r="D1400" s="12" t="s">
        <v>3015</v>
      </c>
      <c r="E1400" s="13" t="s">
        <v>28</v>
      </c>
      <c r="F1400" s="20">
        <v>50.21</v>
      </c>
      <c r="G1400" s="20">
        <v>4.86</v>
      </c>
      <c r="H1400" t="s">
        <v>29</v>
      </c>
      <c r="I1400" t="s">
        <v>1336</v>
      </c>
      <c r="J1400" s="21" t="s">
        <v>31</v>
      </c>
      <c r="K1400" t="s">
        <v>3027</v>
      </c>
      <c r="L1400" s="20">
        <v>34</v>
      </c>
      <c r="Q1400" s="23">
        <v>406000000000</v>
      </c>
    </row>
    <row r="1401" spans="1:17">
      <c r="A1401" s="1" t="s">
        <v>3012</v>
      </c>
      <c r="B1401" s="13" t="s">
        <v>3013</v>
      </c>
      <c r="C1401" t="s">
        <v>3014</v>
      </c>
      <c r="D1401" s="12" t="s">
        <v>3015</v>
      </c>
      <c r="E1401" s="13" t="s">
        <v>28</v>
      </c>
      <c r="F1401" s="20">
        <v>50.21</v>
      </c>
      <c r="G1401" s="20">
        <v>4.86</v>
      </c>
      <c r="H1401" t="s">
        <v>29</v>
      </c>
      <c r="I1401" t="s">
        <v>1336</v>
      </c>
      <c r="J1401" s="21" t="s">
        <v>31</v>
      </c>
      <c r="K1401" t="s">
        <v>3028</v>
      </c>
      <c r="L1401" s="20">
        <v>25</v>
      </c>
      <c r="Q1401" s="23">
        <v>578000000000</v>
      </c>
    </row>
    <row r="1402" spans="1:17">
      <c r="A1402" s="1" t="s">
        <v>3012</v>
      </c>
      <c r="B1402" s="13" t="s">
        <v>3013</v>
      </c>
      <c r="C1402" t="s">
        <v>3014</v>
      </c>
      <c r="D1402" s="12" t="s">
        <v>3015</v>
      </c>
      <c r="E1402" s="13" t="s">
        <v>28</v>
      </c>
      <c r="F1402" s="20">
        <v>50.21</v>
      </c>
      <c r="G1402" s="20">
        <v>4.86</v>
      </c>
      <c r="H1402" t="s">
        <v>29</v>
      </c>
      <c r="I1402" t="s">
        <v>1336</v>
      </c>
      <c r="J1402" s="21" t="s">
        <v>31</v>
      </c>
      <c r="K1402" t="s">
        <v>3029</v>
      </c>
      <c r="L1402" s="20">
        <v>37</v>
      </c>
      <c r="Q1402" s="23">
        <v>236000000000</v>
      </c>
    </row>
    <row r="1403" spans="1:17">
      <c r="A1403" s="1" t="s">
        <v>3012</v>
      </c>
      <c r="B1403" s="13" t="s">
        <v>3013</v>
      </c>
      <c r="C1403" t="s">
        <v>3014</v>
      </c>
      <c r="D1403" s="12" t="s">
        <v>3015</v>
      </c>
      <c r="E1403" s="13" t="s">
        <v>28</v>
      </c>
      <c r="F1403" s="20">
        <v>50.21</v>
      </c>
      <c r="G1403" s="20">
        <v>4.86</v>
      </c>
      <c r="H1403" t="s">
        <v>29</v>
      </c>
      <c r="I1403" t="s">
        <v>1336</v>
      </c>
      <c r="J1403" s="21" t="s">
        <v>31</v>
      </c>
      <c r="K1403" t="s">
        <v>3030</v>
      </c>
      <c r="L1403" s="20">
        <v>38</v>
      </c>
      <c r="Q1403" s="23">
        <v>210000000000</v>
      </c>
    </row>
    <row r="1404" spans="1:17">
      <c r="A1404" s="1" t="s">
        <v>3012</v>
      </c>
      <c r="B1404" s="13" t="s">
        <v>3013</v>
      </c>
      <c r="C1404" t="s">
        <v>3014</v>
      </c>
      <c r="D1404" s="12" t="s">
        <v>3015</v>
      </c>
      <c r="E1404" s="13" t="s">
        <v>28</v>
      </c>
      <c r="F1404" s="20">
        <v>50.21</v>
      </c>
      <c r="G1404" s="20">
        <v>4.86</v>
      </c>
      <c r="H1404" t="s">
        <v>29</v>
      </c>
      <c r="I1404" t="s">
        <v>1336</v>
      </c>
      <c r="J1404" s="21" t="s">
        <v>31</v>
      </c>
      <c r="K1404" t="s">
        <v>3031</v>
      </c>
      <c r="L1404" s="20">
        <v>43</v>
      </c>
      <c r="Q1404" s="23">
        <v>200000000000</v>
      </c>
    </row>
    <row r="1405" spans="1:17">
      <c r="A1405" s="1" t="s">
        <v>3012</v>
      </c>
      <c r="B1405" s="13" t="s">
        <v>3013</v>
      </c>
      <c r="C1405" t="s">
        <v>3014</v>
      </c>
      <c r="D1405" s="12" t="s">
        <v>3015</v>
      </c>
      <c r="E1405" s="13" t="s">
        <v>28</v>
      </c>
      <c r="F1405" s="20">
        <v>50.21</v>
      </c>
      <c r="G1405" s="20">
        <v>4.86</v>
      </c>
      <c r="H1405" t="s">
        <v>29</v>
      </c>
      <c r="I1405" t="s">
        <v>1336</v>
      </c>
      <c r="J1405" s="21" t="s">
        <v>31</v>
      </c>
      <c r="K1405" t="s">
        <v>3032</v>
      </c>
      <c r="L1405" s="20">
        <v>25</v>
      </c>
      <c r="Q1405" s="23">
        <v>496000000000</v>
      </c>
    </row>
    <row r="1406" spans="1:17">
      <c r="A1406" s="1" t="s">
        <v>3012</v>
      </c>
      <c r="B1406" s="13" t="s">
        <v>3013</v>
      </c>
      <c r="C1406" t="s">
        <v>3014</v>
      </c>
      <c r="D1406" s="12" t="s">
        <v>3015</v>
      </c>
      <c r="E1406" s="13" t="s">
        <v>28</v>
      </c>
      <c r="F1406" s="20">
        <v>50.21</v>
      </c>
      <c r="G1406" s="20">
        <v>4.86</v>
      </c>
      <c r="H1406" t="s">
        <v>29</v>
      </c>
      <c r="I1406" t="s">
        <v>1336</v>
      </c>
      <c r="J1406" s="21" t="s">
        <v>31</v>
      </c>
      <c r="K1406" t="s">
        <v>3033</v>
      </c>
      <c r="L1406" s="20">
        <v>36</v>
      </c>
      <c r="Q1406" s="23">
        <v>271000000000</v>
      </c>
    </row>
    <row r="1407" spans="1:17">
      <c r="A1407" s="1" t="s">
        <v>3012</v>
      </c>
      <c r="B1407" s="13" t="s">
        <v>3013</v>
      </c>
      <c r="C1407" t="s">
        <v>3014</v>
      </c>
      <c r="D1407" s="12" t="s">
        <v>3015</v>
      </c>
      <c r="E1407" s="13" t="s">
        <v>28</v>
      </c>
      <c r="F1407" s="20">
        <v>50.21</v>
      </c>
      <c r="G1407" s="20">
        <v>4.86</v>
      </c>
      <c r="H1407" t="s">
        <v>29</v>
      </c>
      <c r="I1407" t="s">
        <v>1336</v>
      </c>
      <c r="J1407" s="21" t="s">
        <v>31</v>
      </c>
      <c r="K1407" t="s">
        <v>3034</v>
      </c>
      <c r="L1407" s="20">
        <v>35</v>
      </c>
      <c r="Q1407" s="23">
        <v>152000000000</v>
      </c>
    </row>
    <row r="1408" spans="1:17">
      <c r="A1408" s="1" t="s">
        <v>3012</v>
      </c>
      <c r="B1408" s="13" t="s">
        <v>3013</v>
      </c>
      <c r="C1408" t="s">
        <v>3014</v>
      </c>
      <c r="D1408" s="12" t="s">
        <v>3015</v>
      </c>
      <c r="E1408" s="13" t="s">
        <v>28</v>
      </c>
      <c r="F1408" s="20">
        <v>50.21</v>
      </c>
      <c r="G1408" s="20">
        <v>4.86</v>
      </c>
      <c r="H1408" t="s">
        <v>29</v>
      </c>
      <c r="I1408" t="s">
        <v>1336</v>
      </c>
      <c r="J1408" s="21" t="s">
        <v>31</v>
      </c>
      <c r="K1408" t="s">
        <v>3035</v>
      </c>
      <c r="L1408" s="20">
        <v>39</v>
      </c>
      <c r="Q1408" s="23">
        <v>224000000000</v>
      </c>
    </row>
    <row r="1409" s="18" customFormat="1" spans="1:21">
      <c r="A1409" s="39" t="s">
        <v>3012</v>
      </c>
      <c r="B1409" s="40" t="s">
        <v>3013</v>
      </c>
      <c r="C1409" s="18" t="s">
        <v>3014</v>
      </c>
      <c r="D1409" s="41" t="s">
        <v>3015</v>
      </c>
      <c r="E1409" s="40" t="s">
        <v>28</v>
      </c>
      <c r="F1409" s="42">
        <v>50.21</v>
      </c>
      <c r="G1409" s="42">
        <v>4.86</v>
      </c>
      <c r="H1409" s="18" t="s">
        <v>29</v>
      </c>
      <c r="I1409" s="18" t="s">
        <v>1336</v>
      </c>
      <c r="J1409" s="43" t="s">
        <v>31</v>
      </c>
      <c r="K1409" s="18" t="s">
        <v>3036</v>
      </c>
      <c r="L1409" s="42">
        <v>32</v>
      </c>
      <c r="M1409" s="42"/>
      <c r="N1409" s="44"/>
      <c r="O1409" s="45"/>
      <c r="P1409" s="46"/>
      <c r="Q1409" s="45">
        <v>382000000000</v>
      </c>
      <c r="R1409" s="44"/>
      <c r="S1409" s="42"/>
      <c r="T1409" s="42"/>
      <c r="U1409" s="47"/>
    </row>
    <row r="1410" spans="1:18">
      <c r="A1410" s="1" t="s">
        <v>3037</v>
      </c>
      <c r="B1410" s="13" t="s">
        <v>3038</v>
      </c>
      <c r="C1410" t="s">
        <v>3039</v>
      </c>
      <c r="D1410" s="12" t="s">
        <v>3040</v>
      </c>
      <c r="E1410" s="13" t="s">
        <v>3041</v>
      </c>
      <c r="H1410" t="s">
        <v>29</v>
      </c>
      <c r="I1410" t="s">
        <v>1336</v>
      </c>
      <c r="J1410" s="21" t="s">
        <v>31</v>
      </c>
      <c r="K1410" t="s">
        <v>3042</v>
      </c>
      <c r="L1410" s="20">
        <v>58.5</v>
      </c>
      <c r="Q1410" s="23">
        <v>570000000000</v>
      </c>
      <c r="R1410" s="22">
        <v>0.618671407012305</v>
      </c>
    </row>
    <row r="1411" spans="1:18">
      <c r="A1411" s="1" t="s">
        <v>3037</v>
      </c>
      <c r="B1411" s="13" t="s">
        <v>3038</v>
      </c>
      <c r="C1411" t="s">
        <v>3039</v>
      </c>
      <c r="D1411" s="12" t="s">
        <v>3040</v>
      </c>
      <c r="E1411" s="13" t="s">
        <v>3041</v>
      </c>
      <c r="H1411" t="s">
        <v>29</v>
      </c>
      <c r="I1411" t="s">
        <v>1336</v>
      </c>
      <c r="J1411" s="21" t="s">
        <v>31</v>
      </c>
      <c r="K1411" t="s">
        <v>3043</v>
      </c>
      <c r="L1411" s="20">
        <v>39.4</v>
      </c>
      <c r="Q1411" s="23">
        <v>1550000000000</v>
      </c>
      <c r="R1411" s="22">
        <v>0.507670887044346</v>
      </c>
    </row>
    <row r="1412" spans="1:18">
      <c r="A1412" s="1" t="s">
        <v>3037</v>
      </c>
      <c r="B1412" s="13" t="s">
        <v>3038</v>
      </c>
      <c r="C1412" t="s">
        <v>3039</v>
      </c>
      <c r="D1412" s="12" t="s">
        <v>3040</v>
      </c>
      <c r="E1412" s="13" t="s">
        <v>3041</v>
      </c>
      <c r="H1412" t="s">
        <v>29</v>
      </c>
      <c r="I1412" t="s">
        <v>1336</v>
      </c>
      <c r="J1412" s="21" t="s">
        <v>31</v>
      </c>
      <c r="K1412" t="s">
        <v>3044</v>
      </c>
      <c r="L1412" s="20">
        <v>41</v>
      </c>
      <c r="Q1412" s="23">
        <v>1170000000000</v>
      </c>
      <c r="R1412" s="22">
        <v>0.428191023958862</v>
      </c>
    </row>
    <row r="1413" spans="1:18">
      <c r="A1413" s="1" t="s">
        <v>3037</v>
      </c>
      <c r="B1413" s="13" t="s">
        <v>3038</v>
      </c>
      <c r="C1413" t="s">
        <v>3039</v>
      </c>
      <c r="D1413" s="12" t="s">
        <v>3040</v>
      </c>
      <c r="E1413" s="13" t="s">
        <v>3041</v>
      </c>
      <c r="H1413" t="s">
        <v>29</v>
      </c>
      <c r="I1413" t="s">
        <v>1336</v>
      </c>
      <c r="J1413" s="21" t="s">
        <v>31</v>
      </c>
      <c r="K1413" t="s">
        <v>3045</v>
      </c>
      <c r="L1413" s="20">
        <v>17.7</v>
      </c>
      <c r="Q1413" s="23">
        <v>590000000000</v>
      </c>
      <c r="R1413" s="22">
        <v>0.603685250538108</v>
      </c>
    </row>
    <row r="1414" spans="1:18">
      <c r="A1414" s="1" t="s">
        <v>3037</v>
      </c>
      <c r="B1414" s="13" t="s">
        <v>3038</v>
      </c>
      <c r="C1414" t="s">
        <v>3039</v>
      </c>
      <c r="D1414" s="12" t="s">
        <v>3040</v>
      </c>
      <c r="E1414" s="13" t="s">
        <v>3041</v>
      </c>
      <c r="H1414" t="s">
        <v>29</v>
      </c>
      <c r="I1414" t="s">
        <v>1336</v>
      </c>
      <c r="J1414" s="21" t="s">
        <v>31</v>
      </c>
      <c r="K1414" t="s">
        <v>3046</v>
      </c>
      <c r="L1414" s="20">
        <v>35.1</v>
      </c>
      <c r="Q1414" s="23">
        <v>1460000000000</v>
      </c>
      <c r="R1414" s="22">
        <v>0.322460719580142</v>
      </c>
    </row>
    <row r="1415" s="18" customFormat="1" spans="1:21">
      <c r="A1415" s="39" t="s">
        <v>3037</v>
      </c>
      <c r="B1415" s="40" t="s">
        <v>3038</v>
      </c>
      <c r="C1415" s="18" t="s">
        <v>3039</v>
      </c>
      <c r="D1415" s="41" t="s">
        <v>3040</v>
      </c>
      <c r="E1415" s="40" t="s">
        <v>3041</v>
      </c>
      <c r="F1415" s="42"/>
      <c r="G1415" s="42"/>
      <c r="H1415" s="18" t="s">
        <v>29</v>
      </c>
      <c r="I1415" s="18" t="s">
        <v>1336</v>
      </c>
      <c r="J1415" s="43" t="s">
        <v>31</v>
      </c>
      <c r="K1415" s="18" t="s">
        <v>3047</v>
      </c>
      <c r="L1415" s="42">
        <v>18.5</v>
      </c>
      <c r="M1415" s="42"/>
      <c r="N1415" s="44"/>
      <c r="O1415" s="45"/>
      <c r="P1415" s="46"/>
      <c r="Q1415" s="45">
        <v>1250000000000</v>
      </c>
      <c r="R1415" s="44">
        <v>0.456820882116169</v>
      </c>
      <c r="S1415" s="42"/>
      <c r="T1415" s="42"/>
      <c r="U1415" s="47"/>
    </row>
    <row r="1416" spans="1:18">
      <c r="A1416" s="1" t="s">
        <v>3048</v>
      </c>
      <c r="B1416" s="13" t="s">
        <v>3013</v>
      </c>
      <c r="C1416" t="s">
        <v>3014</v>
      </c>
      <c r="D1416" s="12" t="s">
        <v>3049</v>
      </c>
      <c r="E1416" s="13" t="s">
        <v>28</v>
      </c>
      <c r="F1416" s="20">
        <v>50.21</v>
      </c>
      <c r="G1416" s="20">
        <v>4.86</v>
      </c>
      <c r="H1416" t="s">
        <v>29</v>
      </c>
      <c r="I1416" t="s">
        <v>1336</v>
      </c>
      <c r="J1416" s="21" t="s">
        <v>31</v>
      </c>
      <c r="K1416" t="s">
        <v>3050</v>
      </c>
      <c r="L1416" s="20">
        <v>38</v>
      </c>
      <c r="Q1416" s="23">
        <v>20000000000000</v>
      </c>
      <c r="R1416" s="22">
        <v>0.485324022845379</v>
      </c>
    </row>
    <row r="1417" spans="1:18">
      <c r="A1417" s="1" t="s">
        <v>3048</v>
      </c>
      <c r="B1417" s="13" t="s">
        <v>3013</v>
      </c>
      <c r="C1417" t="s">
        <v>3014</v>
      </c>
      <c r="D1417" s="12" t="s">
        <v>3049</v>
      </c>
      <c r="E1417" s="13" t="s">
        <v>28</v>
      </c>
      <c r="F1417" s="20">
        <v>50.21</v>
      </c>
      <c r="G1417" s="20">
        <v>4.86</v>
      </c>
      <c r="H1417" t="s">
        <v>29</v>
      </c>
      <c r="I1417" t="s">
        <v>1336</v>
      </c>
      <c r="J1417" s="21" t="s">
        <v>31</v>
      </c>
      <c r="K1417" t="s">
        <v>3051</v>
      </c>
      <c r="L1417" s="20">
        <v>58</v>
      </c>
      <c r="Q1417" s="23">
        <v>2400000000000</v>
      </c>
      <c r="R1417" s="22">
        <v>0.207823119408914</v>
      </c>
    </row>
    <row r="1418" spans="1:18">
      <c r="A1418" s="1" t="s">
        <v>3048</v>
      </c>
      <c r="B1418" s="13" t="s">
        <v>3013</v>
      </c>
      <c r="C1418" t="s">
        <v>3014</v>
      </c>
      <c r="D1418" s="12" t="s">
        <v>3049</v>
      </c>
      <c r="E1418" s="13" t="s">
        <v>28</v>
      </c>
      <c r="F1418" s="20">
        <v>50.21</v>
      </c>
      <c r="G1418" s="20">
        <v>4.86</v>
      </c>
      <c r="H1418" t="s">
        <v>29</v>
      </c>
      <c r="I1418" t="s">
        <v>1336</v>
      </c>
      <c r="J1418" s="21" t="s">
        <v>31</v>
      </c>
      <c r="K1418" t="s">
        <v>3052</v>
      </c>
      <c r="L1418" s="20">
        <v>89</v>
      </c>
      <c r="Q1418" s="23">
        <v>2100000000000</v>
      </c>
      <c r="R1418" s="22">
        <v>0.59303055890708</v>
      </c>
    </row>
    <row r="1419" spans="1:18">
      <c r="A1419" s="1" t="s">
        <v>3048</v>
      </c>
      <c r="B1419" s="13" t="s">
        <v>3013</v>
      </c>
      <c r="C1419" t="s">
        <v>3014</v>
      </c>
      <c r="D1419" s="12" t="s">
        <v>3049</v>
      </c>
      <c r="E1419" s="13" t="s">
        <v>28</v>
      </c>
      <c r="F1419" s="20">
        <v>50.21</v>
      </c>
      <c r="G1419" s="20">
        <v>4.86</v>
      </c>
      <c r="H1419" t="s">
        <v>29</v>
      </c>
      <c r="I1419" t="s">
        <v>1336</v>
      </c>
      <c r="J1419" s="21" t="s">
        <v>31</v>
      </c>
      <c r="K1419" t="s">
        <v>3053</v>
      </c>
      <c r="L1419" s="20">
        <v>21</v>
      </c>
      <c r="Q1419" s="23">
        <v>2000000000000</v>
      </c>
      <c r="R1419" s="22">
        <v>0.670709534490442</v>
      </c>
    </row>
    <row r="1420" spans="1:18">
      <c r="A1420" s="1" t="s">
        <v>3048</v>
      </c>
      <c r="B1420" s="13" t="s">
        <v>3013</v>
      </c>
      <c r="C1420" t="s">
        <v>3014</v>
      </c>
      <c r="D1420" s="12" t="s">
        <v>3049</v>
      </c>
      <c r="E1420" s="13" t="s">
        <v>28</v>
      </c>
      <c r="F1420" s="20">
        <v>50.21</v>
      </c>
      <c r="G1420" s="20">
        <v>4.86</v>
      </c>
      <c r="H1420" t="s">
        <v>29</v>
      </c>
      <c r="I1420" t="s">
        <v>1336</v>
      </c>
      <c r="J1420" s="21" t="s">
        <v>31</v>
      </c>
      <c r="K1420" t="s">
        <v>3054</v>
      </c>
      <c r="L1420" s="20">
        <v>57</v>
      </c>
      <c r="Q1420" s="23">
        <v>4400000000000</v>
      </c>
      <c r="R1420" s="22">
        <v>0.467215996965668</v>
      </c>
    </row>
    <row r="1421" spans="1:18">
      <c r="A1421" s="1" t="s">
        <v>3048</v>
      </c>
      <c r="B1421" s="13" t="s">
        <v>3013</v>
      </c>
      <c r="C1421" t="s">
        <v>3014</v>
      </c>
      <c r="D1421" s="12" t="s">
        <v>3049</v>
      </c>
      <c r="E1421" s="13" t="s">
        <v>28</v>
      </c>
      <c r="F1421" s="20">
        <v>50.21</v>
      </c>
      <c r="G1421" s="20">
        <v>4.86</v>
      </c>
      <c r="H1421" t="s">
        <v>29</v>
      </c>
      <c r="I1421" t="s">
        <v>1336</v>
      </c>
      <c r="J1421" s="21" t="s">
        <v>31</v>
      </c>
      <c r="K1421" t="s">
        <v>3055</v>
      </c>
      <c r="L1421" s="20">
        <v>75</v>
      </c>
      <c r="Q1421" s="23">
        <v>540000000000</v>
      </c>
      <c r="R1421" s="22">
        <v>0.59561578664087</v>
      </c>
    </row>
    <row r="1422" spans="1:18">
      <c r="A1422" s="1" t="s">
        <v>3048</v>
      </c>
      <c r="B1422" s="13" t="s">
        <v>3013</v>
      </c>
      <c r="C1422" t="s">
        <v>3014</v>
      </c>
      <c r="D1422" s="12" t="s">
        <v>3049</v>
      </c>
      <c r="E1422" s="13" t="s">
        <v>28</v>
      </c>
      <c r="F1422" s="20">
        <v>50.21</v>
      </c>
      <c r="G1422" s="20">
        <v>4.86</v>
      </c>
      <c r="H1422" t="s">
        <v>29</v>
      </c>
      <c r="I1422" t="s">
        <v>1336</v>
      </c>
      <c r="J1422" s="21" t="s">
        <v>31</v>
      </c>
      <c r="K1422" t="s">
        <v>3056</v>
      </c>
      <c r="L1422" s="20">
        <v>37</v>
      </c>
      <c r="Q1422" s="23">
        <v>1200000000000</v>
      </c>
      <c r="R1422" s="22">
        <v>0.353432760572753</v>
      </c>
    </row>
    <row r="1423" spans="1:18">
      <c r="A1423" s="1" t="s">
        <v>3048</v>
      </c>
      <c r="B1423" s="13" t="s">
        <v>3013</v>
      </c>
      <c r="C1423" t="s">
        <v>3014</v>
      </c>
      <c r="D1423" s="12" t="s">
        <v>3049</v>
      </c>
      <c r="E1423" s="13" t="s">
        <v>28</v>
      </c>
      <c r="F1423" s="20">
        <v>50.21</v>
      </c>
      <c r="G1423" s="20">
        <v>4.86</v>
      </c>
      <c r="H1423" t="s">
        <v>29</v>
      </c>
      <c r="I1423" t="s">
        <v>1336</v>
      </c>
      <c r="J1423" s="21" t="s">
        <v>31</v>
      </c>
      <c r="K1423" t="s">
        <v>3057</v>
      </c>
      <c r="L1423" s="20">
        <v>63</v>
      </c>
      <c r="Q1423" s="23">
        <v>6100000000000</v>
      </c>
      <c r="R1423" s="22">
        <v>0.544878613680527</v>
      </c>
    </row>
    <row r="1424" spans="1:18">
      <c r="A1424" s="1" t="s">
        <v>3048</v>
      </c>
      <c r="B1424" s="13" t="s">
        <v>3013</v>
      </c>
      <c r="C1424" t="s">
        <v>3014</v>
      </c>
      <c r="D1424" s="12" t="s">
        <v>3049</v>
      </c>
      <c r="E1424" s="13" t="s">
        <v>28</v>
      </c>
      <c r="F1424" s="20">
        <v>50.21</v>
      </c>
      <c r="G1424" s="20">
        <v>4.86</v>
      </c>
      <c r="H1424" t="s">
        <v>29</v>
      </c>
      <c r="I1424" t="s">
        <v>1336</v>
      </c>
      <c r="J1424" s="21" t="s">
        <v>31</v>
      </c>
      <c r="K1424" t="s">
        <v>3058</v>
      </c>
      <c r="L1424" s="20">
        <v>89</v>
      </c>
      <c r="Q1424" s="23">
        <v>34000000000000</v>
      </c>
      <c r="R1424" s="22">
        <v>0.526305859202676</v>
      </c>
    </row>
    <row r="1425" spans="1:18">
      <c r="A1425" s="1" t="s">
        <v>3048</v>
      </c>
      <c r="B1425" s="13" t="s">
        <v>3013</v>
      </c>
      <c r="C1425" t="s">
        <v>3014</v>
      </c>
      <c r="D1425" s="12" t="s">
        <v>3049</v>
      </c>
      <c r="E1425" s="13" t="s">
        <v>28</v>
      </c>
      <c r="F1425" s="20">
        <v>50.21</v>
      </c>
      <c r="G1425" s="20">
        <v>4.86</v>
      </c>
      <c r="H1425" t="s">
        <v>29</v>
      </c>
      <c r="I1425" t="s">
        <v>1336</v>
      </c>
      <c r="J1425" s="21" t="s">
        <v>31</v>
      </c>
      <c r="K1425" t="s">
        <v>3059</v>
      </c>
      <c r="L1425" s="20">
        <v>37</v>
      </c>
      <c r="Q1425" s="23">
        <v>24000000000000</v>
      </c>
      <c r="R1425" s="22">
        <v>0.486601720748701</v>
      </c>
    </row>
    <row r="1426" spans="1:18">
      <c r="A1426" s="1" t="s">
        <v>3048</v>
      </c>
      <c r="B1426" s="13" t="s">
        <v>3013</v>
      </c>
      <c r="C1426" t="s">
        <v>3014</v>
      </c>
      <c r="D1426" s="12" t="s">
        <v>3049</v>
      </c>
      <c r="E1426" s="13" t="s">
        <v>28</v>
      </c>
      <c r="F1426" s="20">
        <v>50.21</v>
      </c>
      <c r="G1426" s="20">
        <v>4.86</v>
      </c>
      <c r="H1426" t="s">
        <v>29</v>
      </c>
      <c r="I1426" t="s">
        <v>1336</v>
      </c>
      <c r="J1426" s="21" t="s">
        <v>31</v>
      </c>
      <c r="K1426" t="s">
        <v>3060</v>
      </c>
      <c r="L1426" s="20">
        <v>70</v>
      </c>
      <c r="Q1426" s="23">
        <v>30000000000000</v>
      </c>
      <c r="R1426" s="22">
        <v>0.185080551529426</v>
      </c>
    </row>
    <row r="1427" spans="1:18">
      <c r="A1427" s="1" t="s">
        <v>3048</v>
      </c>
      <c r="B1427" s="13" t="s">
        <v>3013</v>
      </c>
      <c r="C1427" t="s">
        <v>3014</v>
      </c>
      <c r="D1427" s="12" t="s">
        <v>3049</v>
      </c>
      <c r="E1427" s="13" t="s">
        <v>28</v>
      </c>
      <c r="F1427" s="20">
        <v>50.21</v>
      </c>
      <c r="G1427" s="20">
        <v>4.86</v>
      </c>
      <c r="H1427" t="s">
        <v>29</v>
      </c>
      <c r="I1427" t="s">
        <v>1336</v>
      </c>
      <c r="J1427" s="21" t="s">
        <v>31</v>
      </c>
      <c r="K1427" t="s">
        <v>3061</v>
      </c>
      <c r="L1427" s="20">
        <v>84</v>
      </c>
      <c r="Q1427" s="23">
        <v>48000000000000</v>
      </c>
      <c r="R1427" s="22">
        <v>0.394033405280478</v>
      </c>
    </row>
    <row r="1428" spans="1:18">
      <c r="A1428" s="1" t="s">
        <v>3048</v>
      </c>
      <c r="B1428" s="13" t="s">
        <v>3013</v>
      </c>
      <c r="C1428" t="s">
        <v>3014</v>
      </c>
      <c r="D1428" s="12" t="s">
        <v>3049</v>
      </c>
      <c r="E1428" s="13" t="s">
        <v>28</v>
      </c>
      <c r="F1428" s="20">
        <v>50.21</v>
      </c>
      <c r="G1428" s="20">
        <v>4.86</v>
      </c>
      <c r="H1428" t="s">
        <v>29</v>
      </c>
      <c r="I1428" t="s">
        <v>1336</v>
      </c>
      <c r="J1428" s="21" t="s">
        <v>31</v>
      </c>
      <c r="K1428" t="s">
        <v>3062</v>
      </c>
      <c r="L1428" s="20">
        <v>35</v>
      </c>
      <c r="Q1428" s="23">
        <v>35000000000000</v>
      </c>
      <c r="R1428" s="22">
        <v>0.209885730303298</v>
      </c>
    </row>
    <row r="1429" spans="1:18">
      <c r="A1429" s="1" t="s">
        <v>3048</v>
      </c>
      <c r="B1429" s="13" t="s">
        <v>3013</v>
      </c>
      <c r="C1429" t="s">
        <v>3014</v>
      </c>
      <c r="D1429" s="12" t="s">
        <v>3049</v>
      </c>
      <c r="E1429" s="13" t="s">
        <v>28</v>
      </c>
      <c r="F1429" s="20">
        <v>50.21</v>
      </c>
      <c r="G1429" s="20">
        <v>4.86</v>
      </c>
      <c r="H1429" t="s">
        <v>29</v>
      </c>
      <c r="I1429" t="s">
        <v>1336</v>
      </c>
      <c r="J1429" s="21" t="s">
        <v>31</v>
      </c>
      <c r="K1429" t="s">
        <v>3063</v>
      </c>
      <c r="L1429" s="20">
        <v>53</v>
      </c>
      <c r="Q1429" s="23">
        <v>5000000000000</v>
      </c>
      <c r="R1429" s="22">
        <v>0.463380620984558</v>
      </c>
    </row>
    <row r="1430" spans="1:18">
      <c r="A1430" s="1" t="s">
        <v>3048</v>
      </c>
      <c r="B1430" s="13" t="s">
        <v>3013</v>
      </c>
      <c r="C1430" t="s">
        <v>3014</v>
      </c>
      <c r="D1430" s="12" t="s">
        <v>3049</v>
      </c>
      <c r="E1430" s="13" t="s">
        <v>28</v>
      </c>
      <c r="F1430" s="20">
        <v>50.21</v>
      </c>
      <c r="G1430" s="20">
        <v>4.86</v>
      </c>
      <c r="H1430" t="s">
        <v>29</v>
      </c>
      <c r="I1430" t="s">
        <v>1336</v>
      </c>
      <c r="J1430" s="21" t="s">
        <v>31</v>
      </c>
      <c r="K1430" t="s">
        <v>3064</v>
      </c>
      <c r="L1430" s="20">
        <v>70</v>
      </c>
      <c r="Q1430" s="23">
        <v>7400000000000</v>
      </c>
      <c r="R1430" s="22">
        <v>0.294295063959738</v>
      </c>
    </row>
    <row r="1431" spans="1:18">
      <c r="A1431" s="1" t="s">
        <v>3048</v>
      </c>
      <c r="B1431" s="13" t="s">
        <v>3013</v>
      </c>
      <c r="C1431" t="s">
        <v>3014</v>
      </c>
      <c r="D1431" s="12" t="s">
        <v>3049</v>
      </c>
      <c r="E1431" s="13" t="s">
        <v>28</v>
      </c>
      <c r="F1431" s="20">
        <v>50.21</v>
      </c>
      <c r="G1431" s="20">
        <v>4.86</v>
      </c>
      <c r="H1431" t="s">
        <v>29</v>
      </c>
      <c r="I1431" t="s">
        <v>1336</v>
      </c>
      <c r="J1431" s="21" t="s">
        <v>31</v>
      </c>
      <c r="K1431" t="s">
        <v>3065</v>
      </c>
      <c r="L1431" s="20">
        <v>37</v>
      </c>
      <c r="Q1431" s="23">
        <v>9100000000000</v>
      </c>
      <c r="R1431" s="22">
        <v>0.475212182409627</v>
      </c>
    </row>
    <row r="1432" spans="1:18">
      <c r="A1432" s="1" t="s">
        <v>3048</v>
      </c>
      <c r="B1432" s="13" t="s">
        <v>3013</v>
      </c>
      <c r="C1432" t="s">
        <v>3014</v>
      </c>
      <c r="D1432" s="12" t="s">
        <v>3049</v>
      </c>
      <c r="E1432" s="13" t="s">
        <v>28</v>
      </c>
      <c r="F1432" s="20">
        <v>50.21</v>
      </c>
      <c r="G1432" s="20">
        <v>4.86</v>
      </c>
      <c r="H1432" t="s">
        <v>29</v>
      </c>
      <c r="I1432" t="s">
        <v>1336</v>
      </c>
      <c r="J1432" s="21" t="s">
        <v>31</v>
      </c>
      <c r="K1432" t="s">
        <v>3066</v>
      </c>
      <c r="L1432" s="20">
        <v>55</v>
      </c>
      <c r="Q1432" s="23">
        <v>7200000000000</v>
      </c>
      <c r="R1432" s="22">
        <v>0.47012297488743</v>
      </c>
    </row>
    <row r="1433" s="18" customFormat="1" spans="1:21">
      <c r="A1433" s="39" t="s">
        <v>3048</v>
      </c>
      <c r="B1433" s="40" t="s">
        <v>3013</v>
      </c>
      <c r="C1433" s="18" t="s">
        <v>3014</v>
      </c>
      <c r="D1433" s="41" t="s">
        <v>3049</v>
      </c>
      <c r="E1433" s="40" t="s">
        <v>28</v>
      </c>
      <c r="F1433" s="42">
        <v>50.21</v>
      </c>
      <c r="G1433" s="42">
        <v>4.86</v>
      </c>
      <c r="H1433" s="18" t="s">
        <v>29</v>
      </c>
      <c r="I1433" s="18" t="s">
        <v>1336</v>
      </c>
      <c r="J1433" s="43" t="s">
        <v>31</v>
      </c>
      <c r="K1433" s="18" t="s">
        <v>3067</v>
      </c>
      <c r="L1433" s="42">
        <v>71</v>
      </c>
      <c r="M1433" s="42"/>
      <c r="N1433" s="44"/>
      <c r="O1433" s="45"/>
      <c r="P1433" s="46"/>
      <c r="Q1433" s="45">
        <v>2400000000000</v>
      </c>
      <c r="R1433" s="44">
        <v>0.418583365586442</v>
      </c>
      <c r="S1433" s="42"/>
      <c r="T1433" s="42"/>
      <c r="U1433" s="47"/>
    </row>
    <row r="1434" spans="1:17">
      <c r="A1434" s="1" t="s">
        <v>3068</v>
      </c>
      <c r="B1434" s="13" t="s">
        <v>3069</v>
      </c>
      <c r="C1434" t="s">
        <v>3070</v>
      </c>
      <c r="D1434" s="12" t="s">
        <v>3071</v>
      </c>
      <c r="E1434" s="13" t="s">
        <v>28</v>
      </c>
      <c r="F1434" s="20">
        <v>45.63</v>
      </c>
      <c r="G1434" s="20">
        <v>1.47</v>
      </c>
      <c r="H1434" t="s">
        <v>3072</v>
      </c>
      <c r="I1434" t="s">
        <v>1336</v>
      </c>
      <c r="J1434" s="21" t="s">
        <v>1744</v>
      </c>
      <c r="K1434" t="s">
        <v>3073</v>
      </c>
      <c r="L1434" s="20">
        <v>33</v>
      </c>
      <c r="Q1434" s="23">
        <v>350000000000</v>
      </c>
    </row>
    <row r="1435" spans="1:17">
      <c r="A1435" s="1" t="s">
        <v>3068</v>
      </c>
      <c r="B1435" s="13" t="s">
        <v>3069</v>
      </c>
      <c r="C1435" t="s">
        <v>3070</v>
      </c>
      <c r="D1435" s="12" t="s">
        <v>3071</v>
      </c>
      <c r="E1435" s="13" t="s">
        <v>28</v>
      </c>
      <c r="F1435" s="20">
        <v>45.63</v>
      </c>
      <c r="G1435" s="20">
        <v>1.47</v>
      </c>
      <c r="H1435" t="s">
        <v>3072</v>
      </c>
      <c r="I1435" t="s">
        <v>1336</v>
      </c>
      <c r="J1435" s="21" t="s">
        <v>1744</v>
      </c>
      <c r="K1435" t="s">
        <v>3074</v>
      </c>
      <c r="L1435" s="20">
        <v>55</v>
      </c>
      <c r="Q1435" s="23">
        <v>316000000000</v>
      </c>
    </row>
    <row r="1436" spans="1:17">
      <c r="A1436" s="1" t="s">
        <v>3068</v>
      </c>
      <c r="B1436" s="13" t="s">
        <v>3069</v>
      </c>
      <c r="C1436" t="s">
        <v>3070</v>
      </c>
      <c r="D1436" s="12" t="s">
        <v>3071</v>
      </c>
      <c r="E1436" s="13" t="s">
        <v>28</v>
      </c>
      <c r="F1436" s="20">
        <v>45.63</v>
      </c>
      <c r="G1436" s="20">
        <v>1.47</v>
      </c>
      <c r="H1436" t="s">
        <v>3072</v>
      </c>
      <c r="I1436" t="s">
        <v>1336</v>
      </c>
      <c r="J1436" s="21" t="s">
        <v>1744</v>
      </c>
      <c r="K1436" t="s">
        <v>3075</v>
      </c>
      <c r="L1436" s="20">
        <v>46</v>
      </c>
      <c r="Q1436" s="23">
        <v>105000000000</v>
      </c>
    </row>
    <row r="1437" spans="1:17">
      <c r="A1437" s="1" t="s">
        <v>3068</v>
      </c>
      <c r="B1437" s="13" t="s">
        <v>3069</v>
      </c>
      <c r="C1437" t="s">
        <v>3070</v>
      </c>
      <c r="D1437" s="12" t="s">
        <v>3071</v>
      </c>
      <c r="E1437" s="13" t="s">
        <v>28</v>
      </c>
      <c r="F1437" s="20">
        <v>45.63</v>
      </c>
      <c r="G1437" s="20">
        <v>1.47</v>
      </c>
      <c r="H1437" t="s">
        <v>3072</v>
      </c>
      <c r="I1437" t="s">
        <v>1336</v>
      </c>
      <c r="J1437" s="21" t="s">
        <v>1744</v>
      </c>
      <c r="K1437" t="s">
        <v>3076</v>
      </c>
      <c r="L1437" s="20">
        <v>42</v>
      </c>
      <c r="Q1437" s="23">
        <v>198000000000</v>
      </c>
    </row>
    <row r="1438" spans="1:17">
      <c r="A1438" s="1" t="s">
        <v>3068</v>
      </c>
      <c r="B1438" s="13" t="s">
        <v>3069</v>
      </c>
      <c r="C1438" t="s">
        <v>3070</v>
      </c>
      <c r="D1438" s="12" t="s">
        <v>3071</v>
      </c>
      <c r="E1438" s="13" t="s">
        <v>28</v>
      </c>
      <c r="F1438" s="20">
        <v>45.63</v>
      </c>
      <c r="G1438" s="20">
        <v>1.47</v>
      </c>
      <c r="H1438" t="s">
        <v>3072</v>
      </c>
      <c r="I1438" t="s">
        <v>1336</v>
      </c>
      <c r="J1438" s="21" t="s">
        <v>1744</v>
      </c>
      <c r="K1438" t="s">
        <v>3077</v>
      </c>
      <c r="L1438" s="20">
        <v>47</v>
      </c>
      <c r="Q1438" s="23">
        <v>72200000000</v>
      </c>
    </row>
    <row r="1439" spans="1:17">
      <c r="A1439" s="1" t="s">
        <v>3068</v>
      </c>
      <c r="B1439" s="13" t="s">
        <v>3069</v>
      </c>
      <c r="C1439" t="s">
        <v>3070</v>
      </c>
      <c r="D1439" s="12" t="s">
        <v>3071</v>
      </c>
      <c r="E1439" s="13" t="s">
        <v>28</v>
      </c>
      <c r="F1439" s="20">
        <v>45.63</v>
      </c>
      <c r="G1439" s="20">
        <v>1.47</v>
      </c>
      <c r="H1439" t="s">
        <v>3072</v>
      </c>
      <c r="I1439" t="s">
        <v>1336</v>
      </c>
      <c r="J1439" s="21" t="s">
        <v>1744</v>
      </c>
      <c r="K1439" t="s">
        <v>3078</v>
      </c>
      <c r="L1439" s="20">
        <v>50</v>
      </c>
      <c r="Q1439" s="23">
        <v>57500000000</v>
      </c>
    </row>
    <row r="1440" spans="1:17">
      <c r="A1440" s="1" t="s">
        <v>3068</v>
      </c>
      <c r="B1440" s="13" t="s">
        <v>3069</v>
      </c>
      <c r="C1440" t="s">
        <v>3070</v>
      </c>
      <c r="D1440" s="12" t="s">
        <v>3071</v>
      </c>
      <c r="E1440" s="13" t="s">
        <v>28</v>
      </c>
      <c r="F1440" s="20">
        <v>45.63</v>
      </c>
      <c r="G1440" s="20">
        <v>1.47</v>
      </c>
      <c r="H1440" t="s">
        <v>3072</v>
      </c>
      <c r="I1440" t="s">
        <v>1336</v>
      </c>
      <c r="J1440" s="21" t="s">
        <v>1744</v>
      </c>
      <c r="K1440" t="s">
        <v>3079</v>
      </c>
      <c r="L1440" s="20">
        <v>38</v>
      </c>
      <c r="Q1440" s="23">
        <v>145000000000</v>
      </c>
    </row>
    <row r="1441" spans="1:17">
      <c r="A1441" s="1" t="s">
        <v>3068</v>
      </c>
      <c r="B1441" s="13" t="s">
        <v>3069</v>
      </c>
      <c r="C1441" t="s">
        <v>3070</v>
      </c>
      <c r="D1441" s="12" t="s">
        <v>3071</v>
      </c>
      <c r="E1441" s="13" t="s">
        <v>28</v>
      </c>
      <c r="F1441" s="20">
        <v>45.63</v>
      </c>
      <c r="G1441" s="20">
        <v>1.47</v>
      </c>
      <c r="H1441" t="s">
        <v>3072</v>
      </c>
      <c r="I1441" t="s">
        <v>1336</v>
      </c>
      <c r="J1441" s="21" t="s">
        <v>1744</v>
      </c>
      <c r="K1441" t="s">
        <v>3080</v>
      </c>
      <c r="L1441" s="20">
        <v>37</v>
      </c>
      <c r="Q1441" s="23">
        <v>139000000000</v>
      </c>
    </row>
    <row r="1442" spans="1:17">
      <c r="A1442" s="1" t="s">
        <v>3068</v>
      </c>
      <c r="B1442" s="13" t="s">
        <v>3069</v>
      </c>
      <c r="C1442" t="s">
        <v>3070</v>
      </c>
      <c r="D1442" s="12" t="s">
        <v>3071</v>
      </c>
      <c r="E1442" s="13" t="s">
        <v>28</v>
      </c>
      <c r="F1442" s="20">
        <v>45.63</v>
      </c>
      <c r="G1442" s="20">
        <v>1.47</v>
      </c>
      <c r="H1442" t="s">
        <v>3072</v>
      </c>
      <c r="I1442" t="s">
        <v>1336</v>
      </c>
      <c r="J1442" s="21" t="s">
        <v>1744</v>
      </c>
      <c r="K1442" t="s">
        <v>3081</v>
      </c>
      <c r="L1442" s="20">
        <v>58</v>
      </c>
      <c r="Q1442" s="23">
        <v>98700000000</v>
      </c>
    </row>
    <row r="1443" spans="1:17">
      <c r="A1443" s="1" t="s">
        <v>3068</v>
      </c>
      <c r="B1443" s="13" t="s">
        <v>3069</v>
      </c>
      <c r="C1443" t="s">
        <v>3070</v>
      </c>
      <c r="D1443" s="12" t="s">
        <v>3071</v>
      </c>
      <c r="E1443" s="13" t="s">
        <v>28</v>
      </c>
      <c r="F1443" s="20">
        <v>45.63</v>
      </c>
      <c r="G1443" s="20">
        <v>1.47</v>
      </c>
      <c r="H1443" t="s">
        <v>3072</v>
      </c>
      <c r="I1443" t="s">
        <v>1336</v>
      </c>
      <c r="J1443" s="21" t="s">
        <v>1744</v>
      </c>
      <c r="K1443" t="s">
        <v>3082</v>
      </c>
      <c r="L1443" s="20">
        <v>32</v>
      </c>
      <c r="Q1443" s="23">
        <v>47200000000</v>
      </c>
    </row>
    <row r="1444" spans="1:17">
      <c r="A1444" s="1" t="s">
        <v>3068</v>
      </c>
      <c r="B1444" s="13" t="s">
        <v>3069</v>
      </c>
      <c r="C1444" t="s">
        <v>3070</v>
      </c>
      <c r="D1444" s="12" t="s">
        <v>3071</v>
      </c>
      <c r="E1444" s="13" t="s">
        <v>28</v>
      </c>
      <c r="F1444" s="20">
        <v>45.63</v>
      </c>
      <c r="G1444" s="20">
        <v>1.47</v>
      </c>
      <c r="H1444" t="s">
        <v>3072</v>
      </c>
      <c r="I1444" t="s">
        <v>1336</v>
      </c>
      <c r="J1444" s="21" t="s">
        <v>1744</v>
      </c>
      <c r="K1444" t="s">
        <v>3083</v>
      </c>
      <c r="L1444" s="20">
        <v>41</v>
      </c>
      <c r="Q1444" s="23">
        <v>32400000000</v>
      </c>
    </row>
    <row r="1445" spans="1:17">
      <c r="A1445" s="1" t="s">
        <v>3068</v>
      </c>
      <c r="B1445" s="13" t="s">
        <v>3069</v>
      </c>
      <c r="C1445" t="s">
        <v>3070</v>
      </c>
      <c r="D1445" s="12" t="s">
        <v>3071</v>
      </c>
      <c r="E1445" s="13" t="s">
        <v>28</v>
      </c>
      <c r="F1445" s="20">
        <v>45.63</v>
      </c>
      <c r="G1445" s="20">
        <v>1.47</v>
      </c>
      <c r="H1445" t="s">
        <v>3072</v>
      </c>
      <c r="I1445" t="s">
        <v>1336</v>
      </c>
      <c r="J1445" s="21" t="s">
        <v>1744</v>
      </c>
      <c r="K1445" t="s">
        <v>3084</v>
      </c>
      <c r="L1445" s="20">
        <v>32</v>
      </c>
      <c r="Q1445" s="23">
        <v>178000000000</v>
      </c>
    </row>
    <row r="1446" spans="1:17">
      <c r="A1446" s="1" t="s">
        <v>3068</v>
      </c>
      <c r="B1446" s="13" t="s">
        <v>3069</v>
      </c>
      <c r="C1446" t="s">
        <v>3070</v>
      </c>
      <c r="D1446" s="12" t="s">
        <v>3071</v>
      </c>
      <c r="E1446" s="13" t="s">
        <v>28</v>
      </c>
      <c r="F1446" s="20">
        <v>45.63</v>
      </c>
      <c r="G1446" s="20">
        <v>1.47</v>
      </c>
      <c r="H1446" t="s">
        <v>3072</v>
      </c>
      <c r="I1446" t="s">
        <v>1336</v>
      </c>
      <c r="J1446" s="21" t="s">
        <v>1744</v>
      </c>
      <c r="K1446" t="s">
        <v>3085</v>
      </c>
      <c r="L1446" s="20">
        <v>34</v>
      </c>
      <c r="Q1446" s="23">
        <v>52100000000</v>
      </c>
    </row>
    <row r="1447" spans="1:17">
      <c r="A1447" s="1" t="s">
        <v>3068</v>
      </c>
      <c r="B1447" s="13" t="s">
        <v>3069</v>
      </c>
      <c r="C1447" t="s">
        <v>3070</v>
      </c>
      <c r="D1447" s="12" t="s">
        <v>3071</v>
      </c>
      <c r="E1447" s="13" t="s">
        <v>28</v>
      </c>
      <c r="F1447" s="20">
        <v>45.63</v>
      </c>
      <c r="G1447" s="20">
        <v>1.47</v>
      </c>
      <c r="H1447" t="s">
        <v>3072</v>
      </c>
      <c r="I1447" t="s">
        <v>1336</v>
      </c>
      <c r="J1447" s="21" t="s">
        <v>1744</v>
      </c>
      <c r="K1447" t="s">
        <v>3086</v>
      </c>
      <c r="L1447" s="20">
        <v>35</v>
      </c>
      <c r="Q1447" s="23">
        <v>91900000000</v>
      </c>
    </row>
    <row r="1448" spans="1:17">
      <c r="A1448" s="1" t="s">
        <v>3068</v>
      </c>
      <c r="B1448" s="13" t="s">
        <v>3069</v>
      </c>
      <c r="C1448" t="s">
        <v>3070</v>
      </c>
      <c r="D1448" s="12" t="s">
        <v>3071</v>
      </c>
      <c r="E1448" s="13" t="s">
        <v>28</v>
      </c>
      <c r="F1448" s="20">
        <v>45.63</v>
      </c>
      <c r="G1448" s="20">
        <v>1.47</v>
      </c>
      <c r="H1448" t="s">
        <v>3072</v>
      </c>
      <c r="I1448" t="s">
        <v>1336</v>
      </c>
      <c r="J1448" s="21" t="s">
        <v>1744</v>
      </c>
      <c r="K1448" t="s">
        <v>3087</v>
      </c>
      <c r="L1448" s="20">
        <v>29</v>
      </c>
      <c r="Q1448" s="23">
        <v>31600000000</v>
      </c>
    </row>
    <row r="1449" spans="1:17">
      <c r="A1449" s="1" t="s">
        <v>3068</v>
      </c>
      <c r="B1449" s="13" t="s">
        <v>3069</v>
      </c>
      <c r="C1449" t="s">
        <v>3088</v>
      </c>
      <c r="D1449" s="12" t="s">
        <v>3071</v>
      </c>
      <c r="E1449" s="13" t="s">
        <v>28</v>
      </c>
      <c r="F1449" s="20">
        <v>45.63</v>
      </c>
      <c r="G1449" s="20">
        <v>1.47</v>
      </c>
      <c r="H1449" t="s">
        <v>3072</v>
      </c>
      <c r="I1449" t="s">
        <v>1336</v>
      </c>
      <c r="J1449" s="21" t="s">
        <v>1744</v>
      </c>
      <c r="K1449" t="s">
        <v>3073</v>
      </c>
      <c r="L1449" s="20">
        <v>49</v>
      </c>
      <c r="Q1449" s="23">
        <v>131000000000</v>
      </c>
    </row>
    <row r="1450" spans="1:17">
      <c r="A1450" s="1" t="s">
        <v>3068</v>
      </c>
      <c r="B1450" s="13" t="s">
        <v>3069</v>
      </c>
      <c r="C1450" t="s">
        <v>3088</v>
      </c>
      <c r="D1450" s="12" t="s">
        <v>3071</v>
      </c>
      <c r="E1450" s="13" t="s">
        <v>28</v>
      </c>
      <c r="F1450" s="20">
        <v>45.63</v>
      </c>
      <c r="G1450" s="20">
        <v>1.47</v>
      </c>
      <c r="H1450" t="s">
        <v>3072</v>
      </c>
      <c r="I1450" t="s">
        <v>1336</v>
      </c>
      <c r="J1450" s="21" t="s">
        <v>1744</v>
      </c>
      <c r="K1450" t="s">
        <v>3074</v>
      </c>
      <c r="L1450" s="20">
        <v>62</v>
      </c>
      <c r="Q1450" s="23">
        <v>34400000000</v>
      </c>
    </row>
    <row r="1451" spans="1:17">
      <c r="A1451" s="1" t="s">
        <v>3068</v>
      </c>
      <c r="B1451" s="13" t="s">
        <v>3069</v>
      </c>
      <c r="C1451" t="s">
        <v>3088</v>
      </c>
      <c r="D1451" s="12" t="s">
        <v>3071</v>
      </c>
      <c r="E1451" s="13" t="s">
        <v>28</v>
      </c>
      <c r="F1451" s="20">
        <v>45.63</v>
      </c>
      <c r="G1451" s="20">
        <v>1.47</v>
      </c>
      <c r="H1451" t="s">
        <v>3072</v>
      </c>
      <c r="I1451" t="s">
        <v>1336</v>
      </c>
      <c r="J1451" s="21" t="s">
        <v>1744</v>
      </c>
      <c r="K1451" t="s">
        <v>3075</v>
      </c>
      <c r="L1451" s="20">
        <v>43</v>
      </c>
      <c r="Q1451" s="23">
        <v>56100000000</v>
      </c>
    </row>
    <row r="1452" spans="1:17">
      <c r="A1452" s="1" t="s">
        <v>3068</v>
      </c>
      <c r="B1452" s="13" t="s">
        <v>3069</v>
      </c>
      <c r="C1452" t="s">
        <v>3088</v>
      </c>
      <c r="D1452" s="12" t="s">
        <v>3071</v>
      </c>
      <c r="E1452" s="13" t="s">
        <v>28</v>
      </c>
      <c r="F1452" s="20">
        <v>45.63</v>
      </c>
      <c r="G1452" s="20">
        <v>1.47</v>
      </c>
      <c r="H1452" t="s">
        <v>3072</v>
      </c>
      <c r="I1452" t="s">
        <v>1336</v>
      </c>
      <c r="J1452" s="21" t="s">
        <v>1744</v>
      </c>
      <c r="K1452" t="s">
        <v>3076</v>
      </c>
      <c r="L1452" s="20">
        <v>47</v>
      </c>
      <c r="Q1452" s="23">
        <v>70100000000</v>
      </c>
    </row>
    <row r="1453" spans="1:17">
      <c r="A1453" s="1" t="s">
        <v>3068</v>
      </c>
      <c r="B1453" s="13" t="s">
        <v>3069</v>
      </c>
      <c r="C1453" t="s">
        <v>3088</v>
      </c>
      <c r="D1453" s="12" t="s">
        <v>3071</v>
      </c>
      <c r="E1453" s="13" t="s">
        <v>28</v>
      </c>
      <c r="F1453" s="20">
        <v>45.63</v>
      </c>
      <c r="G1453" s="20">
        <v>1.47</v>
      </c>
      <c r="H1453" t="s">
        <v>3072</v>
      </c>
      <c r="I1453" t="s">
        <v>1336</v>
      </c>
      <c r="J1453" s="21" t="s">
        <v>1744</v>
      </c>
      <c r="K1453" t="s">
        <v>3077</v>
      </c>
      <c r="L1453" s="20">
        <v>47</v>
      </c>
      <c r="Q1453" s="23">
        <v>49600000000</v>
      </c>
    </row>
    <row r="1454" spans="1:17">
      <c r="A1454" s="1" t="s">
        <v>3068</v>
      </c>
      <c r="B1454" s="13" t="s">
        <v>3069</v>
      </c>
      <c r="C1454" t="s">
        <v>3088</v>
      </c>
      <c r="D1454" s="12" t="s">
        <v>3071</v>
      </c>
      <c r="E1454" s="13" t="s">
        <v>28</v>
      </c>
      <c r="F1454" s="20">
        <v>45.63</v>
      </c>
      <c r="G1454" s="20">
        <v>1.47</v>
      </c>
      <c r="H1454" t="s">
        <v>3072</v>
      </c>
      <c r="I1454" t="s">
        <v>1336</v>
      </c>
      <c r="J1454" s="21" t="s">
        <v>1744</v>
      </c>
      <c r="K1454" t="s">
        <v>3079</v>
      </c>
      <c r="L1454" s="20">
        <v>36</v>
      </c>
      <c r="Q1454" s="23">
        <v>35000000000</v>
      </c>
    </row>
    <row r="1455" spans="1:17">
      <c r="A1455" s="1" t="s">
        <v>3068</v>
      </c>
      <c r="B1455" s="13" t="s">
        <v>3069</v>
      </c>
      <c r="C1455" t="s">
        <v>3088</v>
      </c>
      <c r="D1455" s="12" t="s">
        <v>3071</v>
      </c>
      <c r="E1455" s="13" t="s">
        <v>28</v>
      </c>
      <c r="F1455" s="20">
        <v>45.63</v>
      </c>
      <c r="G1455" s="20">
        <v>1.47</v>
      </c>
      <c r="H1455" t="s">
        <v>3072</v>
      </c>
      <c r="I1455" t="s">
        <v>1336</v>
      </c>
      <c r="J1455" s="21" t="s">
        <v>1744</v>
      </c>
      <c r="K1455" t="s">
        <v>3080</v>
      </c>
      <c r="L1455" s="20">
        <v>46</v>
      </c>
      <c r="Q1455" s="23">
        <v>26900000000</v>
      </c>
    </row>
    <row r="1456" spans="1:17">
      <c r="A1456" s="1" t="s">
        <v>3068</v>
      </c>
      <c r="B1456" s="13" t="s">
        <v>3069</v>
      </c>
      <c r="C1456" t="s">
        <v>3088</v>
      </c>
      <c r="D1456" s="12" t="s">
        <v>3071</v>
      </c>
      <c r="E1456" s="13" t="s">
        <v>28</v>
      </c>
      <c r="F1456" s="20">
        <v>45.63</v>
      </c>
      <c r="G1456" s="20">
        <v>1.47</v>
      </c>
      <c r="H1456" t="s">
        <v>3072</v>
      </c>
      <c r="I1456" t="s">
        <v>1336</v>
      </c>
      <c r="J1456" s="21" t="s">
        <v>1744</v>
      </c>
      <c r="K1456" t="s">
        <v>3081</v>
      </c>
      <c r="L1456" s="20">
        <v>60</v>
      </c>
      <c r="Q1456" s="23">
        <v>36800000000</v>
      </c>
    </row>
    <row r="1457" spans="1:17">
      <c r="A1457" s="1" t="s">
        <v>3068</v>
      </c>
      <c r="B1457" s="13" t="s">
        <v>3069</v>
      </c>
      <c r="C1457" t="s">
        <v>3088</v>
      </c>
      <c r="D1457" s="12" t="s">
        <v>3071</v>
      </c>
      <c r="E1457" s="13" t="s">
        <v>28</v>
      </c>
      <c r="F1457" s="20">
        <v>45.63</v>
      </c>
      <c r="G1457" s="20">
        <v>1.47</v>
      </c>
      <c r="H1457" t="s">
        <v>3072</v>
      </c>
      <c r="I1457" t="s">
        <v>1336</v>
      </c>
      <c r="J1457" s="21" t="s">
        <v>1744</v>
      </c>
      <c r="K1457" t="s">
        <v>3082</v>
      </c>
      <c r="L1457" s="20">
        <v>28</v>
      </c>
      <c r="Q1457" s="23">
        <v>16600000000</v>
      </c>
    </row>
    <row r="1458" spans="1:17">
      <c r="A1458" s="1" t="s">
        <v>3068</v>
      </c>
      <c r="B1458" s="13" t="s">
        <v>3069</v>
      </c>
      <c r="C1458" t="s">
        <v>3088</v>
      </c>
      <c r="D1458" s="12" t="s">
        <v>3071</v>
      </c>
      <c r="E1458" s="13" t="s">
        <v>28</v>
      </c>
      <c r="F1458" s="20">
        <v>45.63</v>
      </c>
      <c r="G1458" s="20">
        <v>1.47</v>
      </c>
      <c r="H1458" t="s">
        <v>3072</v>
      </c>
      <c r="I1458" t="s">
        <v>1336</v>
      </c>
      <c r="J1458" s="21" t="s">
        <v>1744</v>
      </c>
      <c r="K1458" t="s">
        <v>3083</v>
      </c>
      <c r="L1458" s="20">
        <v>38</v>
      </c>
      <c r="Q1458" s="23">
        <v>22100000000</v>
      </c>
    </row>
    <row r="1459" spans="1:17">
      <c r="A1459" s="1" t="s">
        <v>3068</v>
      </c>
      <c r="B1459" s="13" t="s">
        <v>3069</v>
      </c>
      <c r="C1459" t="s">
        <v>3088</v>
      </c>
      <c r="D1459" s="12" t="s">
        <v>3071</v>
      </c>
      <c r="E1459" s="13" t="s">
        <v>28</v>
      </c>
      <c r="F1459" s="20">
        <v>45.63</v>
      </c>
      <c r="G1459" s="20">
        <v>1.47</v>
      </c>
      <c r="H1459" t="s">
        <v>3072</v>
      </c>
      <c r="I1459" t="s">
        <v>1336</v>
      </c>
      <c r="J1459" s="21" t="s">
        <v>1744</v>
      </c>
      <c r="K1459" t="s">
        <v>3084</v>
      </c>
      <c r="L1459" s="20">
        <v>38</v>
      </c>
      <c r="Q1459" s="23">
        <v>41400000000</v>
      </c>
    </row>
    <row r="1460" spans="1:17">
      <c r="A1460" s="1" t="s">
        <v>3068</v>
      </c>
      <c r="B1460" s="13" t="s">
        <v>3069</v>
      </c>
      <c r="C1460" t="s">
        <v>3088</v>
      </c>
      <c r="D1460" s="12" t="s">
        <v>3071</v>
      </c>
      <c r="E1460" s="13" t="s">
        <v>28</v>
      </c>
      <c r="F1460" s="20">
        <v>45.63</v>
      </c>
      <c r="G1460" s="20">
        <v>1.47</v>
      </c>
      <c r="H1460" t="s">
        <v>3072</v>
      </c>
      <c r="I1460" t="s">
        <v>1336</v>
      </c>
      <c r="J1460" s="21" t="s">
        <v>1744</v>
      </c>
      <c r="K1460" t="s">
        <v>3085</v>
      </c>
      <c r="L1460" s="20">
        <v>45</v>
      </c>
      <c r="Q1460" s="23">
        <v>181000000000</v>
      </c>
    </row>
    <row r="1461" spans="1:17">
      <c r="A1461" s="1" t="s">
        <v>3068</v>
      </c>
      <c r="B1461" s="13" t="s">
        <v>3069</v>
      </c>
      <c r="C1461" t="s">
        <v>3088</v>
      </c>
      <c r="D1461" s="12" t="s">
        <v>3071</v>
      </c>
      <c r="E1461" s="13" t="s">
        <v>28</v>
      </c>
      <c r="F1461" s="20">
        <v>45.63</v>
      </c>
      <c r="G1461" s="20">
        <v>1.47</v>
      </c>
      <c r="H1461" t="s">
        <v>3072</v>
      </c>
      <c r="I1461" t="s">
        <v>1336</v>
      </c>
      <c r="J1461" s="21" t="s">
        <v>1744</v>
      </c>
      <c r="K1461" t="s">
        <v>3086</v>
      </c>
      <c r="L1461" s="20">
        <v>46</v>
      </c>
      <c r="Q1461" s="23">
        <v>126000000000</v>
      </c>
    </row>
    <row r="1462" spans="1:17">
      <c r="A1462" s="1" t="s">
        <v>3068</v>
      </c>
      <c r="B1462" s="13" t="s">
        <v>3069</v>
      </c>
      <c r="C1462" t="s">
        <v>3088</v>
      </c>
      <c r="D1462" s="12" t="s">
        <v>3071</v>
      </c>
      <c r="E1462" s="13" t="s">
        <v>28</v>
      </c>
      <c r="F1462" s="20">
        <v>45.63</v>
      </c>
      <c r="G1462" s="20">
        <v>1.47</v>
      </c>
      <c r="H1462" t="s">
        <v>3072</v>
      </c>
      <c r="I1462" t="s">
        <v>1336</v>
      </c>
      <c r="J1462" s="21" t="s">
        <v>1744</v>
      </c>
      <c r="K1462" t="s">
        <v>3089</v>
      </c>
      <c r="L1462" s="20">
        <v>43</v>
      </c>
      <c r="Q1462" s="23">
        <v>39100000000</v>
      </c>
    </row>
    <row r="1463" spans="1:17">
      <c r="A1463" s="1" t="s">
        <v>3068</v>
      </c>
      <c r="B1463" s="13" t="s">
        <v>3069</v>
      </c>
      <c r="C1463" t="s">
        <v>3088</v>
      </c>
      <c r="D1463" s="12" t="s">
        <v>3071</v>
      </c>
      <c r="E1463" s="13" t="s">
        <v>28</v>
      </c>
      <c r="F1463" s="20">
        <v>45.63</v>
      </c>
      <c r="G1463" s="20">
        <v>1.47</v>
      </c>
      <c r="H1463" t="s">
        <v>3072</v>
      </c>
      <c r="I1463" t="s">
        <v>1336</v>
      </c>
      <c r="J1463" s="21" t="s">
        <v>1744</v>
      </c>
      <c r="K1463" t="s">
        <v>3087</v>
      </c>
      <c r="L1463" s="20">
        <v>45</v>
      </c>
      <c r="Q1463" s="23">
        <v>90600000000</v>
      </c>
    </row>
    <row r="1464" spans="1:17">
      <c r="A1464" s="1" t="s">
        <v>3068</v>
      </c>
      <c r="B1464" s="13" t="s">
        <v>3069</v>
      </c>
      <c r="C1464" t="s">
        <v>3088</v>
      </c>
      <c r="D1464" s="12" t="s">
        <v>3071</v>
      </c>
      <c r="E1464" s="13" t="s">
        <v>28</v>
      </c>
      <c r="F1464" s="20">
        <v>45.63</v>
      </c>
      <c r="G1464" s="20">
        <v>1.47</v>
      </c>
      <c r="H1464" t="s">
        <v>3072</v>
      </c>
      <c r="I1464" t="s">
        <v>1336</v>
      </c>
      <c r="J1464" s="21" t="s">
        <v>1744</v>
      </c>
      <c r="K1464" t="s">
        <v>3090</v>
      </c>
      <c r="L1464" s="20">
        <v>17</v>
      </c>
      <c r="Q1464" s="23">
        <v>81200000000</v>
      </c>
    </row>
    <row r="1465" spans="1:18">
      <c r="A1465" s="1" t="s">
        <v>3068</v>
      </c>
      <c r="B1465" s="13" t="s">
        <v>3069</v>
      </c>
      <c r="C1465" t="s">
        <v>3070</v>
      </c>
      <c r="D1465" s="12" t="s">
        <v>3071</v>
      </c>
      <c r="E1465" s="13" t="s">
        <v>28</v>
      </c>
      <c r="F1465" s="20">
        <v>45.63</v>
      </c>
      <c r="G1465" s="20">
        <v>1.47</v>
      </c>
      <c r="H1465" t="s">
        <v>3072</v>
      </c>
      <c r="I1465" t="s">
        <v>1336</v>
      </c>
      <c r="J1465" s="21" t="s">
        <v>1744</v>
      </c>
      <c r="K1465" t="s">
        <v>3091</v>
      </c>
      <c r="L1465" s="20">
        <v>43</v>
      </c>
      <c r="R1465" s="22">
        <v>0.583206227750771</v>
      </c>
    </row>
    <row r="1466" spans="1:18">
      <c r="A1466" s="1" t="s">
        <v>3068</v>
      </c>
      <c r="B1466" s="13" t="s">
        <v>3069</v>
      </c>
      <c r="C1466" t="s">
        <v>3070</v>
      </c>
      <c r="D1466" s="12" t="s">
        <v>3071</v>
      </c>
      <c r="E1466" s="13" t="s">
        <v>28</v>
      </c>
      <c r="F1466" s="20">
        <v>45.63</v>
      </c>
      <c r="G1466" s="20">
        <v>1.47</v>
      </c>
      <c r="H1466" t="s">
        <v>3072</v>
      </c>
      <c r="I1466" t="s">
        <v>1336</v>
      </c>
      <c r="J1466" s="21" t="s">
        <v>1744</v>
      </c>
      <c r="K1466" t="s">
        <v>3092</v>
      </c>
      <c r="L1466" s="20">
        <v>42</v>
      </c>
      <c r="R1466" s="22">
        <v>0.501729219972317</v>
      </c>
    </row>
    <row r="1467" spans="1:18">
      <c r="A1467" s="1" t="s">
        <v>3068</v>
      </c>
      <c r="B1467" s="13" t="s">
        <v>3069</v>
      </c>
      <c r="C1467" t="s">
        <v>3070</v>
      </c>
      <c r="D1467" s="12" t="s">
        <v>3071</v>
      </c>
      <c r="E1467" s="13" t="s">
        <v>28</v>
      </c>
      <c r="F1467" s="20">
        <v>45.63</v>
      </c>
      <c r="G1467" s="20">
        <v>1.47</v>
      </c>
      <c r="H1467" t="s">
        <v>3072</v>
      </c>
      <c r="I1467" t="s">
        <v>1336</v>
      </c>
      <c r="J1467" s="21" t="s">
        <v>1744</v>
      </c>
      <c r="K1467" t="s">
        <v>3093</v>
      </c>
      <c r="L1467" s="20">
        <v>65</v>
      </c>
      <c r="R1467" s="22">
        <v>0.558471310744411</v>
      </c>
    </row>
    <row r="1468" spans="1:18">
      <c r="A1468" s="1" t="s">
        <v>3068</v>
      </c>
      <c r="B1468" s="13" t="s">
        <v>3069</v>
      </c>
      <c r="C1468" t="s">
        <v>3070</v>
      </c>
      <c r="D1468" s="12" t="s">
        <v>3071</v>
      </c>
      <c r="E1468" s="13" t="s">
        <v>28</v>
      </c>
      <c r="F1468" s="20">
        <v>45.63</v>
      </c>
      <c r="G1468" s="20">
        <v>1.47</v>
      </c>
      <c r="H1468" t="s">
        <v>3072</v>
      </c>
      <c r="I1468" t="s">
        <v>1336</v>
      </c>
      <c r="J1468" s="21" t="s">
        <v>1744</v>
      </c>
      <c r="K1468" t="s">
        <v>3094</v>
      </c>
      <c r="L1468" s="20">
        <v>56</v>
      </c>
      <c r="R1468" s="22">
        <v>0.636143473774636</v>
      </c>
    </row>
    <row r="1469" spans="1:18">
      <c r="A1469" s="1" t="s">
        <v>3068</v>
      </c>
      <c r="B1469" s="13" t="s">
        <v>3069</v>
      </c>
      <c r="C1469" t="s">
        <v>3070</v>
      </c>
      <c r="D1469" s="12" t="s">
        <v>3071</v>
      </c>
      <c r="E1469" s="13" t="s">
        <v>28</v>
      </c>
      <c r="F1469" s="20">
        <v>45.63</v>
      </c>
      <c r="G1469" s="20">
        <v>1.47</v>
      </c>
      <c r="H1469" t="s">
        <v>3072</v>
      </c>
      <c r="I1469" t="s">
        <v>1336</v>
      </c>
      <c r="J1469" s="21" t="s">
        <v>1744</v>
      </c>
      <c r="K1469" t="s">
        <v>3095</v>
      </c>
      <c r="L1469" s="20">
        <v>54</v>
      </c>
      <c r="R1469" s="22">
        <v>0.608732052816337</v>
      </c>
    </row>
    <row r="1470" spans="1:18">
      <c r="A1470" s="1" t="s">
        <v>3068</v>
      </c>
      <c r="B1470" s="13" t="s">
        <v>3069</v>
      </c>
      <c r="C1470" t="s">
        <v>3070</v>
      </c>
      <c r="D1470" s="12" t="s">
        <v>3071</v>
      </c>
      <c r="E1470" s="13" t="s">
        <v>28</v>
      </c>
      <c r="F1470" s="20">
        <v>45.63</v>
      </c>
      <c r="G1470" s="20">
        <v>1.47</v>
      </c>
      <c r="H1470" t="s">
        <v>3072</v>
      </c>
      <c r="I1470" t="s">
        <v>1336</v>
      </c>
      <c r="J1470" s="21" t="s">
        <v>1744</v>
      </c>
      <c r="K1470" t="s">
        <v>3096</v>
      </c>
      <c r="L1470" s="20">
        <v>47</v>
      </c>
      <c r="R1470" s="22">
        <v>0.603698802668691</v>
      </c>
    </row>
    <row r="1471" spans="1:18">
      <c r="A1471" s="1" t="s">
        <v>3068</v>
      </c>
      <c r="B1471" s="13" t="s">
        <v>3069</v>
      </c>
      <c r="C1471" t="s">
        <v>3088</v>
      </c>
      <c r="D1471" s="12" t="s">
        <v>3071</v>
      </c>
      <c r="E1471" s="13" t="s">
        <v>28</v>
      </c>
      <c r="F1471" s="20">
        <v>45.63</v>
      </c>
      <c r="G1471" s="20">
        <v>1.47</v>
      </c>
      <c r="H1471" t="s">
        <v>3072</v>
      </c>
      <c r="I1471" t="s">
        <v>1336</v>
      </c>
      <c r="J1471" s="21" t="s">
        <v>1744</v>
      </c>
      <c r="K1471" t="s">
        <v>3097</v>
      </c>
      <c r="L1471" s="20">
        <v>65</v>
      </c>
      <c r="R1471" s="22">
        <v>0.7165859991306</v>
      </c>
    </row>
    <row r="1472" spans="1:18">
      <c r="A1472" s="1" t="s">
        <v>3068</v>
      </c>
      <c r="B1472" s="13" t="s">
        <v>3069</v>
      </c>
      <c r="C1472" t="s">
        <v>3088</v>
      </c>
      <c r="D1472" s="12" t="s">
        <v>3071</v>
      </c>
      <c r="E1472" s="13" t="s">
        <v>28</v>
      </c>
      <c r="F1472" s="20">
        <v>45.63</v>
      </c>
      <c r="G1472" s="20">
        <v>1.47</v>
      </c>
      <c r="H1472" t="s">
        <v>3072</v>
      </c>
      <c r="I1472" t="s">
        <v>1336</v>
      </c>
      <c r="J1472" s="21" t="s">
        <v>1744</v>
      </c>
      <c r="K1472" t="s">
        <v>3098</v>
      </c>
      <c r="L1472" s="20">
        <v>65</v>
      </c>
      <c r="R1472" s="22">
        <v>0.60687357506682</v>
      </c>
    </row>
    <row r="1473" spans="1:18">
      <c r="A1473" s="1" t="s">
        <v>3068</v>
      </c>
      <c r="B1473" s="13" t="s">
        <v>3069</v>
      </c>
      <c r="C1473" t="s">
        <v>3088</v>
      </c>
      <c r="D1473" s="12" t="s">
        <v>3071</v>
      </c>
      <c r="E1473" s="13" t="s">
        <v>28</v>
      </c>
      <c r="F1473" s="20">
        <v>45.63</v>
      </c>
      <c r="G1473" s="20">
        <v>1.47</v>
      </c>
      <c r="H1473" t="s">
        <v>3072</v>
      </c>
      <c r="I1473" t="s">
        <v>1336</v>
      </c>
      <c r="J1473" s="21" t="s">
        <v>1744</v>
      </c>
      <c r="K1473" t="s">
        <v>3099</v>
      </c>
      <c r="L1473" s="20">
        <v>56</v>
      </c>
      <c r="R1473" s="22">
        <v>0.599148708158743</v>
      </c>
    </row>
    <row r="1474" spans="1:18">
      <c r="A1474" s="1" t="s">
        <v>3068</v>
      </c>
      <c r="B1474" s="13" t="s">
        <v>3069</v>
      </c>
      <c r="C1474" t="s">
        <v>3088</v>
      </c>
      <c r="D1474" s="12" t="s">
        <v>3071</v>
      </c>
      <c r="E1474" s="13" t="s">
        <v>28</v>
      </c>
      <c r="F1474" s="20">
        <v>45.63</v>
      </c>
      <c r="G1474" s="20">
        <v>1.47</v>
      </c>
      <c r="H1474" t="s">
        <v>3072</v>
      </c>
      <c r="I1474" t="s">
        <v>1336</v>
      </c>
      <c r="J1474" s="21" t="s">
        <v>1744</v>
      </c>
      <c r="K1474" t="s">
        <v>3100</v>
      </c>
      <c r="L1474" s="20">
        <v>56</v>
      </c>
      <c r="R1474" s="22">
        <v>0.551078085096928</v>
      </c>
    </row>
    <row r="1475" spans="1:18">
      <c r="A1475" s="1" t="s">
        <v>3068</v>
      </c>
      <c r="B1475" s="13" t="s">
        <v>3069</v>
      </c>
      <c r="C1475" t="s">
        <v>3088</v>
      </c>
      <c r="D1475" s="12" t="s">
        <v>3071</v>
      </c>
      <c r="E1475" s="13" t="s">
        <v>28</v>
      </c>
      <c r="F1475" s="20">
        <v>45.63</v>
      </c>
      <c r="G1475" s="20">
        <v>1.47</v>
      </c>
      <c r="H1475" t="s">
        <v>3072</v>
      </c>
      <c r="I1475" t="s">
        <v>1336</v>
      </c>
      <c r="J1475" s="21" t="s">
        <v>1744</v>
      </c>
      <c r="K1475" t="s">
        <v>3101</v>
      </c>
      <c r="L1475" s="20">
        <v>54</v>
      </c>
      <c r="R1475" s="22">
        <v>0.487718424963406</v>
      </c>
    </row>
    <row r="1476" spans="1:18">
      <c r="A1476" s="1" t="s">
        <v>3068</v>
      </c>
      <c r="B1476" s="13" t="s">
        <v>3069</v>
      </c>
      <c r="C1476" t="s">
        <v>3088</v>
      </c>
      <c r="D1476" s="12" t="s">
        <v>3071</v>
      </c>
      <c r="E1476" s="13" t="s">
        <v>28</v>
      </c>
      <c r="F1476" s="20">
        <v>45.63</v>
      </c>
      <c r="G1476" s="20">
        <v>1.47</v>
      </c>
      <c r="H1476" t="s">
        <v>3072</v>
      </c>
      <c r="I1476" t="s">
        <v>1336</v>
      </c>
      <c r="J1476" s="21" t="s">
        <v>1744</v>
      </c>
      <c r="K1476" t="s">
        <v>3102</v>
      </c>
      <c r="L1476" s="20">
        <v>47</v>
      </c>
      <c r="R1476" s="22">
        <v>0.706203989554252</v>
      </c>
    </row>
    <row r="1477" spans="1:18">
      <c r="A1477" s="1" t="s">
        <v>3068</v>
      </c>
      <c r="B1477" s="13" t="s">
        <v>3069</v>
      </c>
      <c r="C1477" t="s">
        <v>3088</v>
      </c>
      <c r="D1477" s="12" t="s">
        <v>3071</v>
      </c>
      <c r="E1477" s="13" t="s">
        <v>28</v>
      </c>
      <c r="F1477" s="20">
        <v>45.63</v>
      </c>
      <c r="G1477" s="20">
        <v>1.47</v>
      </c>
      <c r="H1477" t="s">
        <v>3072</v>
      </c>
      <c r="I1477" t="s">
        <v>1336</v>
      </c>
      <c r="J1477" s="21" t="s">
        <v>1744</v>
      </c>
      <c r="K1477" t="s">
        <v>3103</v>
      </c>
      <c r="L1477" s="20">
        <v>43</v>
      </c>
      <c r="R1477" s="22">
        <v>0.432517287378735</v>
      </c>
    </row>
    <row r="1478" spans="1:18">
      <c r="A1478" s="1" t="s">
        <v>3068</v>
      </c>
      <c r="B1478" s="13" t="s">
        <v>3069</v>
      </c>
      <c r="C1478" t="s">
        <v>3088</v>
      </c>
      <c r="D1478" s="12" t="s">
        <v>3071</v>
      </c>
      <c r="E1478" s="13" t="s">
        <v>28</v>
      </c>
      <c r="F1478" s="20">
        <v>45.63</v>
      </c>
      <c r="G1478" s="20">
        <v>1.47</v>
      </c>
      <c r="H1478" t="s">
        <v>3072</v>
      </c>
      <c r="I1478" t="s">
        <v>1336</v>
      </c>
      <c r="J1478" s="21" t="s">
        <v>1744</v>
      </c>
      <c r="K1478" t="s">
        <v>3104</v>
      </c>
      <c r="L1478" s="20">
        <v>42</v>
      </c>
      <c r="R1478" s="22">
        <v>0.644523958150495</v>
      </c>
    </row>
    <row r="1479" s="18" customFormat="1" spans="1:21">
      <c r="A1479" s="39" t="s">
        <v>3068</v>
      </c>
      <c r="B1479" s="40" t="s">
        <v>3069</v>
      </c>
      <c r="C1479" s="18" t="s">
        <v>3088</v>
      </c>
      <c r="D1479" s="41" t="s">
        <v>3071</v>
      </c>
      <c r="E1479" s="40" t="s">
        <v>28</v>
      </c>
      <c r="F1479" s="42">
        <v>45.63</v>
      </c>
      <c r="G1479" s="42">
        <v>1.47</v>
      </c>
      <c r="H1479" s="18" t="s">
        <v>3072</v>
      </c>
      <c r="I1479" s="18" t="s">
        <v>1336</v>
      </c>
      <c r="J1479" s="43" t="s">
        <v>1744</v>
      </c>
      <c r="K1479" s="18" t="s">
        <v>3105</v>
      </c>
      <c r="L1479" s="42">
        <v>42</v>
      </c>
      <c r="M1479" s="42"/>
      <c r="N1479" s="44"/>
      <c r="O1479" s="45"/>
      <c r="P1479" s="46"/>
      <c r="Q1479" s="45"/>
      <c r="R1479" s="44">
        <v>0.650844362121792</v>
      </c>
      <c r="S1479" s="42"/>
      <c r="T1479" s="42"/>
      <c r="U1479" s="47"/>
    </row>
    <row r="1480" spans="1:17">
      <c r="A1480" s="1" t="s">
        <v>3106</v>
      </c>
      <c r="B1480" s="13" t="s">
        <v>3107</v>
      </c>
      <c r="C1480" t="s">
        <v>3108</v>
      </c>
      <c r="D1480" s="12" t="s">
        <v>3109</v>
      </c>
      <c r="E1480" s="13" t="s">
        <v>28</v>
      </c>
      <c r="H1480" t="s">
        <v>334</v>
      </c>
      <c r="I1480" t="s">
        <v>1336</v>
      </c>
      <c r="J1480" s="21" t="s">
        <v>335</v>
      </c>
      <c r="K1480" t="s">
        <v>3110</v>
      </c>
      <c r="L1480" s="20">
        <v>4.85</v>
      </c>
      <c r="Q1480" s="23">
        <v>4480000000</v>
      </c>
    </row>
    <row r="1481" spans="1:17">
      <c r="A1481" s="1" t="s">
        <v>3106</v>
      </c>
      <c r="B1481" s="13" t="s">
        <v>3107</v>
      </c>
      <c r="C1481" t="s">
        <v>3108</v>
      </c>
      <c r="D1481" s="12" t="s">
        <v>3109</v>
      </c>
      <c r="E1481" s="13" t="s">
        <v>28</v>
      </c>
      <c r="H1481" t="s">
        <v>334</v>
      </c>
      <c r="I1481" t="s">
        <v>1336</v>
      </c>
      <c r="J1481" s="21" t="s">
        <v>335</v>
      </c>
      <c r="K1481" t="s">
        <v>3111</v>
      </c>
      <c r="L1481" s="20">
        <v>2.91</v>
      </c>
      <c r="Q1481" s="23">
        <v>7390000000</v>
      </c>
    </row>
    <row r="1482" spans="1:17">
      <c r="A1482" s="1" t="s">
        <v>3106</v>
      </c>
      <c r="B1482" s="13" t="s">
        <v>3107</v>
      </c>
      <c r="C1482" t="s">
        <v>3108</v>
      </c>
      <c r="D1482" s="12" t="s">
        <v>3109</v>
      </c>
      <c r="E1482" s="13" t="s">
        <v>28</v>
      </c>
      <c r="H1482" t="s">
        <v>334</v>
      </c>
      <c r="I1482" t="s">
        <v>1336</v>
      </c>
      <c r="J1482" s="21" t="s">
        <v>335</v>
      </c>
      <c r="K1482" t="s">
        <v>3112</v>
      </c>
      <c r="L1482" s="20">
        <v>2.7</v>
      </c>
      <c r="Q1482" s="23">
        <v>49200000000</v>
      </c>
    </row>
    <row r="1483" spans="1:17">
      <c r="A1483" s="1" t="s">
        <v>3106</v>
      </c>
      <c r="B1483" s="13" t="s">
        <v>3107</v>
      </c>
      <c r="C1483" t="s">
        <v>3108</v>
      </c>
      <c r="D1483" s="12" t="s">
        <v>3109</v>
      </c>
      <c r="E1483" s="13" t="s">
        <v>28</v>
      </c>
      <c r="H1483" t="s">
        <v>334</v>
      </c>
      <c r="I1483" t="s">
        <v>1336</v>
      </c>
      <c r="J1483" s="21" t="s">
        <v>335</v>
      </c>
      <c r="K1483" t="s">
        <v>3113</v>
      </c>
      <c r="L1483" s="20">
        <v>2.65</v>
      </c>
      <c r="Q1483" s="23">
        <v>66800000000</v>
      </c>
    </row>
    <row r="1484" spans="1:17">
      <c r="A1484" s="1" t="s">
        <v>3106</v>
      </c>
      <c r="B1484" s="13" t="s">
        <v>3107</v>
      </c>
      <c r="C1484" t="s">
        <v>3108</v>
      </c>
      <c r="D1484" s="12" t="s">
        <v>3109</v>
      </c>
      <c r="E1484" s="13" t="s">
        <v>28</v>
      </c>
      <c r="F1484" s="20">
        <v>50.27</v>
      </c>
      <c r="G1484" s="20">
        <v>2.62</v>
      </c>
      <c r="H1484" t="s">
        <v>29</v>
      </c>
      <c r="I1484" t="s">
        <v>1336</v>
      </c>
      <c r="J1484" s="21" t="s">
        <v>1744</v>
      </c>
      <c r="K1484" t="s">
        <v>3114</v>
      </c>
      <c r="L1484" s="20">
        <v>2.75</v>
      </c>
      <c r="Q1484" s="23">
        <v>245000000000</v>
      </c>
    </row>
    <row r="1485" spans="1:17">
      <c r="A1485" s="1" t="s">
        <v>3106</v>
      </c>
      <c r="B1485" s="13" t="s">
        <v>3107</v>
      </c>
      <c r="C1485" t="s">
        <v>3108</v>
      </c>
      <c r="D1485" s="12" t="s">
        <v>3109</v>
      </c>
      <c r="E1485" s="13" t="s">
        <v>28</v>
      </c>
      <c r="F1485" s="20">
        <v>50.4</v>
      </c>
      <c r="G1485" s="20">
        <v>2.59</v>
      </c>
      <c r="H1485" t="s">
        <v>29</v>
      </c>
      <c r="I1485" t="s">
        <v>1336</v>
      </c>
      <c r="J1485" s="21" t="s">
        <v>1744</v>
      </c>
      <c r="K1485" t="s">
        <v>3115</v>
      </c>
      <c r="L1485" s="20">
        <v>2.61</v>
      </c>
      <c r="Q1485" s="23">
        <v>128000000000</v>
      </c>
    </row>
    <row r="1486" spans="1:17">
      <c r="A1486" s="1" t="s">
        <v>3106</v>
      </c>
      <c r="B1486" s="13" t="s">
        <v>3107</v>
      </c>
      <c r="C1486" t="s">
        <v>3108</v>
      </c>
      <c r="D1486" s="12" t="s">
        <v>3109</v>
      </c>
      <c r="E1486" s="13" t="s">
        <v>28</v>
      </c>
      <c r="F1486" s="20">
        <v>48.73</v>
      </c>
      <c r="G1486" s="20">
        <v>3.8</v>
      </c>
      <c r="H1486" t="s">
        <v>29</v>
      </c>
      <c r="I1486" t="s">
        <v>1336</v>
      </c>
      <c r="J1486" s="21" t="s">
        <v>1744</v>
      </c>
      <c r="K1486" t="s">
        <v>3116</v>
      </c>
      <c r="L1486" s="20">
        <v>51.5</v>
      </c>
      <c r="Q1486" s="23">
        <v>28700000000</v>
      </c>
    </row>
    <row r="1487" spans="1:17">
      <c r="A1487" s="1" t="s">
        <v>3106</v>
      </c>
      <c r="B1487" s="13" t="s">
        <v>3107</v>
      </c>
      <c r="C1487" t="s">
        <v>3108</v>
      </c>
      <c r="D1487" s="12" t="s">
        <v>3109</v>
      </c>
      <c r="E1487" s="13" t="s">
        <v>28</v>
      </c>
      <c r="H1487" t="s">
        <v>334</v>
      </c>
      <c r="I1487" t="s">
        <v>1336</v>
      </c>
      <c r="J1487" s="21" t="s">
        <v>335</v>
      </c>
      <c r="K1487" t="s">
        <v>3117</v>
      </c>
      <c r="L1487" s="20">
        <v>1.06</v>
      </c>
      <c r="Q1487" s="23">
        <v>176000000</v>
      </c>
    </row>
    <row r="1488" spans="1:17">
      <c r="A1488" s="1" t="s">
        <v>3106</v>
      </c>
      <c r="B1488" s="13" t="s">
        <v>3107</v>
      </c>
      <c r="C1488" t="s">
        <v>3108</v>
      </c>
      <c r="D1488" s="12" t="s">
        <v>3109</v>
      </c>
      <c r="E1488" s="13" t="s">
        <v>28</v>
      </c>
      <c r="H1488" t="s">
        <v>334</v>
      </c>
      <c r="I1488" t="s">
        <v>1336</v>
      </c>
      <c r="J1488" s="21" t="s">
        <v>335</v>
      </c>
      <c r="K1488" t="s">
        <v>3118</v>
      </c>
      <c r="L1488" s="20">
        <v>0.09</v>
      </c>
      <c r="Q1488" s="23">
        <v>321000000</v>
      </c>
    </row>
    <row r="1489" spans="1:17">
      <c r="A1489" s="1" t="s">
        <v>3106</v>
      </c>
      <c r="B1489" s="13" t="s">
        <v>3107</v>
      </c>
      <c r="C1489" t="s">
        <v>3108</v>
      </c>
      <c r="D1489" s="12" t="s">
        <v>3109</v>
      </c>
      <c r="E1489" s="13" t="s">
        <v>28</v>
      </c>
      <c r="H1489" t="s">
        <v>334</v>
      </c>
      <c r="I1489" t="s">
        <v>1336</v>
      </c>
      <c r="J1489" s="21" t="s">
        <v>335</v>
      </c>
      <c r="K1489" t="s">
        <v>3119</v>
      </c>
      <c r="L1489" s="20">
        <v>0.94</v>
      </c>
      <c r="Q1489" s="23">
        <v>4430000000</v>
      </c>
    </row>
    <row r="1490" spans="1:17">
      <c r="A1490" s="1" t="s">
        <v>3106</v>
      </c>
      <c r="B1490" s="13" t="s">
        <v>3107</v>
      </c>
      <c r="C1490" t="s">
        <v>3108</v>
      </c>
      <c r="D1490" s="12" t="s">
        <v>3109</v>
      </c>
      <c r="E1490" s="13" t="s">
        <v>28</v>
      </c>
      <c r="H1490" t="s">
        <v>334</v>
      </c>
      <c r="I1490" t="s">
        <v>1336</v>
      </c>
      <c r="J1490" s="21" t="s">
        <v>335</v>
      </c>
      <c r="K1490" t="s">
        <v>3120</v>
      </c>
      <c r="L1490" s="20">
        <v>0.43</v>
      </c>
      <c r="Q1490" s="23">
        <v>2100000000</v>
      </c>
    </row>
    <row r="1491" spans="1:17">
      <c r="A1491" s="1" t="s">
        <v>3106</v>
      </c>
      <c r="B1491" s="13" t="s">
        <v>3107</v>
      </c>
      <c r="C1491" t="s">
        <v>3108</v>
      </c>
      <c r="D1491" s="12" t="s">
        <v>3109</v>
      </c>
      <c r="E1491" s="13" t="s">
        <v>28</v>
      </c>
      <c r="H1491" t="s">
        <v>334</v>
      </c>
      <c r="I1491" t="s">
        <v>1336</v>
      </c>
      <c r="J1491" s="21" t="s">
        <v>335</v>
      </c>
      <c r="K1491" t="s">
        <v>3121</v>
      </c>
      <c r="L1491" s="20">
        <v>2.1</v>
      </c>
      <c r="Q1491" s="23">
        <v>1870000000</v>
      </c>
    </row>
    <row r="1492" spans="1:17">
      <c r="A1492" s="1" t="s">
        <v>3106</v>
      </c>
      <c r="B1492" s="13" t="s">
        <v>3107</v>
      </c>
      <c r="C1492" t="s">
        <v>3108</v>
      </c>
      <c r="D1492" s="12" t="s">
        <v>3109</v>
      </c>
      <c r="E1492" s="13" t="s">
        <v>28</v>
      </c>
      <c r="H1492" t="s">
        <v>334</v>
      </c>
      <c r="I1492" t="s">
        <v>1336</v>
      </c>
      <c r="J1492" s="21" t="s">
        <v>335</v>
      </c>
      <c r="K1492" t="s">
        <v>3122</v>
      </c>
      <c r="L1492" s="20">
        <v>1.47</v>
      </c>
      <c r="Q1492" s="23">
        <v>545000000</v>
      </c>
    </row>
    <row r="1493" spans="1:17">
      <c r="A1493" s="1" t="s">
        <v>3106</v>
      </c>
      <c r="B1493" s="13" t="s">
        <v>3107</v>
      </c>
      <c r="C1493" t="s">
        <v>3108</v>
      </c>
      <c r="D1493" s="12" t="s">
        <v>3109</v>
      </c>
      <c r="E1493" s="13" t="s">
        <v>28</v>
      </c>
      <c r="H1493" t="s">
        <v>334</v>
      </c>
      <c r="I1493" t="s">
        <v>1336</v>
      </c>
      <c r="J1493" s="21" t="s">
        <v>335</v>
      </c>
      <c r="K1493" t="s">
        <v>3123</v>
      </c>
      <c r="L1493" s="20">
        <v>0.54</v>
      </c>
      <c r="Q1493" s="23">
        <v>12000000</v>
      </c>
    </row>
    <row r="1494" spans="1:17">
      <c r="A1494" s="1" t="s">
        <v>3106</v>
      </c>
      <c r="B1494" s="13" t="s">
        <v>3107</v>
      </c>
      <c r="C1494" t="s">
        <v>3108</v>
      </c>
      <c r="D1494" s="12" t="s">
        <v>3109</v>
      </c>
      <c r="E1494" s="13" t="s">
        <v>28</v>
      </c>
      <c r="H1494" t="s">
        <v>334</v>
      </c>
      <c r="I1494" t="s">
        <v>1336</v>
      </c>
      <c r="J1494" s="21" t="s">
        <v>335</v>
      </c>
      <c r="K1494" t="s">
        <v>3124</v>
      </c>
      <c r="L1494" s="20">
        <v>16.5</v>
      </c>
      <c r="Q1494" s="23">
        <v>4330000000</v>
      </c>
    </row>
    <row r="1495" spans="1:17">
      <c r="A1495" s="1" t="s">
        <v>3106</v>
      </c>
      <c r="B1495" s="13" t="s">
        <v>3107</v>
      </c>
      <c r="C1495" t="s">
        <v>3108</v>
      </c>
      <c r="D1495" s="12" t="s">
        <v>3109</v>
      </c>
      <c r="E1495" s="13" t="s">
        <v>28</v>
      </c>
      <c r="H1495" t="s">
        <v>334</v>
      </c>
      <c r="I1495" t="s">
        <v>1336</v>
      </c>
      <c r="J1495" s="21" t="s">
        <v>335</v>
      </c>
      <c r="K1495" t="s">
        <v>3125</v>
      </c>
      <c r="L1495" s="20">
        <v>2.25</v>
      </c>
      <c r="Q1495" s="23">
        <v>11600000000</v>
      </c>
    </row>
    <row r="1496" spans="1:17">
      <c r="A1496" s="1" t="s">
        <v>3106</v>
      </c>
      <c r="B1496" s="13" t="s">
        <v>3107</v>
      </c>
      <c r="C1496" t="s">
        <v>3108</v>
      </c>
      <c r="D1496" s="12" t="s">
        <v>3109</v>
      </c>
      <c r="E1496" s="13" t="s">
        <v>28</v>
      </c>
      <c r="H1496" t="s">
        <v>334</v>
      </c>
      <c r="I1496" t="s">
        <v>1336</v>
      </c>
      <c r="J1496" s="21" t="s">
        <v>335</v>
      </c>
      <c r="K1496" t="s">
        <v>3126</v>
      </c>
      <c r="L1496" s="20">
        <v>2.01</v>
      </c>
      <c r="Q1496" s="23">
        <v>222000000</v>
      </c>
    </row>
    <row r="1497" spans="1:17">
      <c r="A1497" s="1" t="s">
        <v>3106</v>
      </c>
      <c r="B1497" s="13" t="s">
        <v>3107</v>
      </c>
      <c r="C1497" t="s">
        <v>3108</v>
      </c>
      <c r="D1497" s="12" t="s">
        <v>3109</v>
      </c>
      <c r="E1497" s="13" t="s">
        <v>28</v>
      </c>
      <c r="H1497" t="s">
        <v>334</v>
      </c>
      <c r="I1497" t="s">
        <v>1336</v>
      </c>
      <c r="J1497" s="21" t="s">
        <v>335</v>
      </c>
      <c r="K1497" t="s">
        <v>3127</v>
      </c>
      <c r="L1497" s="20">
        <v>1.21</v>
      </c>
      <c r="Q1497" s="23">
        <v>1460000000</v>
      </c>
    </row>
    <row r="1498" spans="1:17">
      <c r="A1498" s="1" t="s">
        <v>3106</v>
      </c>
      <c r="B1498" s="13" t="s">
        <v>3107</v>
      </c>
      <c r="C1498" t="s">
        <v>3108</v>
      </c>
      <c r="D1498" s="12" t="s">
        <v>3109</v>
      </c>
      <c r="E1498" s="13" t="s">
        <v>28</v>
      </c>
      <c r="H1498" t="s">
        <v>334</v>
      </c>
      <c r="I1498" t="s">
        <v>1336</v>
      </c>
      <c r="J1498" s="21" t="s">
        <v>335</v>
      </c>
      <c r="K1498" t="s">
        <v>3128</v>
      </c>
      <c r="L1498" s="20">
        <v>0.31</v>
      </c>
      <c r="Q1498" s="23">
        <v>5270000000</v>
      </c>
    </row>
    <row r="1499" spans="1:17">
      <c r="A1499" s="1" t="s">
        <v>3106</v>
      </c>
      <c r="B1499" s="13" t="s">
        <v>3107</v>
      </c>
      <c r="C1499" t="s">
        <v>3108</v>
      </c>
      <c r="D1499" s="12" t="s">
        <v>3109</v>
      </c>
      <c r="E1499" s="13" t="s">
        <v>28</v>
      </c>
      <c r="H1499" t="s">
        <v>334</v>
      </c>
      <c r="I1499" t="s">
        <v>1336</v>
      </c>
      <c r="J1499" s="21" t="s">
        <v>335</v>
      </c>
      <c r="K1499" t="s">
        <v>3129</v>
      </c>
      <c r="L1499" s="20">
        <v>1.92</v>
      </c>
      <c r="Q1499" s="23">
        <v>20400000000</v>
      </c>
    </row>
    <row r="1500" spans="1:17">
      <c r="A1500" s="1" t="s">
        <v>3106</v>
      </c>
      <c r="B1500" s="13" t="s">
        <v>3107</v>
      </c>
      <c r="C1500" t="s">
        <v>3108</v>
      </c>
      <c r="D1500" s="12" t="s">
        <v>3109</v>
      </c>
      <c r="E1500" s="13" t="s">
        <v>28</v>
      </c>
      <c r="H1500" t="s">
        <v>334</v>
      </c>
      <c r="I1500" t="s">
        <v>1336</v>
      </c>
      <c r="J1500" s="21" t="s">
        <v>335</v>
      </c>
      <c r="K1500" t="s">
        <v>3130</v>
      </c>
      <c r="L1500" s="20">
        <v>0.69</v>
      </c>
      <c r="Q1500" s="23">
        <v>3770000000</v>
      </c>
    </row>
    <row r="1501" spans="1:17">
      <c r="A1501" s="1" t="s">
        <v>3106</v>
      </c>
      <c r="B1501" s="13" t="s">
        <v>3107</v>
      </c>
      <c r="C1501" t="s">
        <v>3108</v>
      </c>
      <c r="D1501" s="12" t="s">
        <v>3109</v>
      </c>
      <c r="E1501" s="13" t="s">
        <v>28</v>
      </c>
      <c r="H1501" t="s">
        <v>334</v>
      </c>
      <c r="I1501" t="s">
        <v>1336</v>
      </c>
      <c r="J1501" s="21" t="s">
        <v>335</v>
      </c>
      <c r="K1501" t="s">
        <v>3131</v>
      </c>
      <c r="L1501" s="20">
        <v>0.14</v>
      </c>
      <c r="Q1501" s="23">
        <v>605000000</v>
      </c>
    </row>
    <row r="1502" spans="1:17">
      <c r="A1502" s="1" t="s">
        <v>3106</v>
      </c>
      <c r="B1502" s="13" t="s">
        <v>3107</v>
      </c>
      <c r="C1502" t="s">
        <v>3108</v>
      </c>
      <c r="D1502" s="12" t="s">
        <v>3109</v>
      </c>
      <c r="E1502" s="13" t="s">
        <v>28</v>
      </c>
      <c r="H1502" t="s">
        <v>334</v>
      </c>
      <c r="I1502" t="s">
        <v>1336</v>
      </c>
      <c r="J1502" s="21" t="s">
        <v>335</v>
      </c>
      <c r="K1502" t="s">
        <v>3132</v>
      </c>
      <c r="L1502" s="20">
        <v>9.89</v>
      </c>
      <c r="Q1502" s="23">
        <v>499000000</v>
      </c>
    </row>
    <row r="1503" spans="1:17">
      <c r="A1503" s="1" t="s">
        <v>3106</v>
      </c>
      <c r="B1503" s="13" t="s">
        <v>3107</v>
      </c>
      <c r="C1503" t="s">
        <v>3108</v>
      </c>
      <c r="D1503" s="12" t="s">
        <v>3109</v>
      </c>
      <c r="E1503" s="13" t="s">
        <v>28</v>
      </c>
      <c r="H1503" t="s">
        <v>334</v>
      </c>
      <c r="I1503" t="s">
        <v>1336</v>
      </c>
      <c r="J1503" s="21" t="s">
        <v>335</v>
      </c>
      <c r="K1503" t="s">
        <v>3133</v>
      </c>
      <c r="L1503" s="20">
        <v>0.34</v>
      </c>
      <c r="Q1503" s="23">
        <v>19100000000</v>
      </c>
    </row>
    <row r="1504" spans="1:17">
      <c r="A1504" s="1" t="s">
        <v>3106</v>
      </c>
      <c r="B1504" s="13" t="s">
        <v>3107</v>
      </c>
      <c r="C1504" t="s">
        <v>3108</v>
      </c>
      <c r="D1504" s="12" t="s">
        <v>3109</v>
      </c>
      <c r="E1504" s="13" t="s">
        <v>28</v>
      </c>
      <c r="H1504" t="s">
        <v>334</v>
      </c>
      <c r="I1504" t="s">
        <v>1336</v>
      </c>
      <c r="J1504" s="21" t="s">
        <v>335</v>
      </c>
      <c r="K1504" t="s">
        <v>3134</v>
      </c>
      <c r="L1504" s="20">
        <v>0.82</v>
      </c>
      <c r="Q1504" s="23">
        <v>2840000000</v>
      </c>
    </row>
    <row r="1505" spans="1:17">
      <c r="A1505" s="1" t="s">
        <v>3106</v>
      </c>
      <c r="B1505" s="13" t="s">
        <v>3107</v>
      </c>
      <c r="C1505" t="s">
        <v>3108</v>
      </c>
      <c r="D1505" s="12" t="s">
        <v>3109</v>
      </c>
      <c r="E1505" s="13" t="s">
        <v>28</v>
      </c>
      <c r="H1505" t="s">
        <v>334</v>
      </c>
      <c r="I1505" t="s">
        <v>1336</v>
      </c>
      <c r="J1505" s="21" t="s">
        <v>335</v>
      </c>
      <c r="K1505" t="s">
        <v>3135</v>
      </c>
      <c r="L1505" s="20">
        <v>0.26</v>
      </c>
      <c r="Q1505" s="23">
        <v>244000000</v>
      </c>
    </row>
    <row r="1506" spans="1:17">
      <c r="A1506" s="1" t="s">
        <v>3106</v>
      </c>
      <c r="B1506" s="13" t="s">
        <v>3107</v>
      </c>
      <c r="C1506" t="s">
        <v>3108</v>
      </c>
      <c r="D1506" s="12" t="s">
        <v>3109</v>
      </c>
      <c r="E1506" s="13" t="s">
        <v>28</v>
      </c>
      <c r="H1506" t="s">
        <v>334</v>
      </c>
      <c r="I1506" t="s">
        <v>1336</v>
      </c>
      <c r="J1506" s="21" t="s">
        <v>335</v>
      </c>
      <c r="K1506" t="s">
        <v>3136</v>
      </c>
      <c r="L1506" s="20">
        <v>0.1</v>
      </c>
      <c r="Q1506" s="23">
        <v>1100000000</v>
      </c>
    </row>
    <row r="1507" spans="1:17">
      <c r="A1507" s="1" t="s">
        <v>3106</v>
      </c>
      <c r="B1507" s="13" t="s">
        <v>3107</v>
      </c>
      <c r="C1507" t="s">
        <v>3108</v>
      </c>
      <c r="D1507" s="12" t="s">
        <v>3109</v>
      </c>
      <c r="E1507" s="13" t="s">
        <v>28</v>
      </c>
      <c r="H1507" t="s">
        <v>334</v>
      </c>
      <c r="I1507" t="s">
        <v>1336</v>
      </c>
      <c r="J1507" s="21" t="s">
        <v>335</v>
      </c>
      <c r="K1507" t="s">
        <v>3137</v>
      </c>
      <c r="L1507" s="20">
        <v>0.04</v>
      </c>
      <c r="Q1507" s="23">
        <v>46900000000</v>
      </c>
    </row>
    <row r="1508" spans="1:17">
      <c r="A1508" s="1" t="s">
        <v>3106</v>
      </c>
      <c r="B1508" s="13" t="s">
        <v>3107</v>
      </c>
      <c r="C1508" t="s">
        <v>3108</v>
      </c>
      <c r="D1508" s="12" t="s">
        <v>3109</v>
      </c>
      <c r="E1508" s="13" t="s">
        <v>28</v>
      </c>
      <c r="H1508" t="s">
        <v>334</v>
      </c>
      <c r="I1508" t="s">
        <v>1336</v>
      </c>
      <c r="J1508" s="21" t="s">
        <v>335</v>
      </c>
      <c r="K1508" t="s">
        <v>3138</v>
      </c>
      <c r="L1508" s="20">
        <v>1.41</v>
      </c>
      <c r="Q1508" s="23">
        <v>2790000000</v>
      </c>
    </row>
    <row r="1509" spans="1:17">
      <c r="A1509" s="1" t="s">
        <v>3106</v>
      </c>
      <c r="B1509" s="13" t="s">
        <v>3107</v>
      </c>
      <c r="C1509" t="s">
        <v>3108</v>
      </c>
      <c r="D1509" s="12" t="s">
        <v>3109</v>
      </c>
      <c r="E1509" s="13" t="s">
        <v>28</v>
      </c>
      <c r="H1509" t="s">
        <v>334</v>
      </c>
      <c r="I1509" t="s">
        <v>1336</v>
      </c>
      <c r="J1509" s="21" t="s">
        <v>335</v>
      </c>
      <c r="K1509" t="s">
        <v>3139</v>
      </c>
      <c r="L1509" s="20">
        <v>0.97</v>
      </c>
      <c r="Q1509" s="23">
        <v>1860000000</v>
      </c>
    </row>
    <row r="1510" spans="1:17">
      <c r="A1510" s="1" t="s">
        <v>3106</v>
      </c>
      <c r="B1510" s="13" t="s">
        <v>3107</v>
      </c>
      <c r="C1510" t="s">
        <v>3108</v>
      </c>
      <c r="D1510" s="12" t="s">
        <v>3109</v>
      </c>
      <c r="E1510" s="13" t="s">
        <v>28</v>
      </c>
      <c r="H1510" t="s">
        <v>334</v>
      </c>
      <c r="I1510" t="s">
        <v>1336</v>
      </c>
      <c r="J1510" s="21" t="s">
        <v>335</v>
      </c>
      <c r="K1510" t="s">
        <v>3140</v>
      </c>
      <c r="L1510" s="20">
        <v>0.78</v>
      </c>
      <c r="Q1510" s="23">
        <v>34600000000</v>
      </c>
    </row>
    <row r="1511" spans="1:17">
      <c r="A1511" s="1" t="s">
        <v>3106</v>
      </c>
      <c r="B1511" s="13" t="s">
        <v>3107</v>
      </c>
      <c r="C1511" t="s">
        <v>3108</v>
      </c>
      <c r="D1511" s="12" t="s">
        <v>3109</v>
      </c>
      <c r="E1511" s="13" t="s">
        <v>28</v>
      </c>
      <c r="H1511" t="s">
        <v>334</v>
      </c>
      <c r="I1511" t="s">
        <v>1336</v>
      </c>
      <c r="J1511" s="21" t="s">
        <v>335</v>
      </c>
      <c r="K1511" t="s">
        <v>3141</v>
      </c>
      <c r="L1511" s="20">
        <v>0.16</v>
      </c>
      <c r="Q1511" s="23">
        <v>302000000</v>
      </c>
    </row>
    <row r="1512" spans="1:17">
      <c r="A1512" s="1" t="s">
        <v>3106</v>
      </c>
      <c r="B1512" s="13" t="s">
        <v>3107</v>
      </c>
      <c r="C1512" t="s">
        <v>3108</v>
      </c>
      <c r="D1512" s="12" t="s">
        <v>3109</v>
      </c>
      <c r="E1512" s="13" t="s">
        <v>28</v>
      </c>
      <c r="H1512" t="s">
        <v>334</v>
      </c>
      <c r="I1512" t="s">
        <v>1336</v>
      </c>
      <c r="J1512" s="21" t="s">
        <v>335</v>
      </c>
      <c r="K1512" t="s">
        <v>3142</v>
      </c>
      <c r="L1512" s="20">
        <v>0.81</v>
      </c>
      <c r="Q1512" s="23">
        <v>3140000000</v>
      </c>
    </row>
    <row r="1513" spans="1:17">
      <c r="A1513" s="1" t="s">
        <v>3106</v>
      </c>
      <c r="B1513" s="13" t="s">
        <v>3107</v>
      </c>
      <c r="C1513" t="s">
        <v>3108</v>
      </c>
      <c r="D1513" s="12" t="s">
        <v>3109</v>
      </c>
      <c r="E1513" s="13" t="s">
        <v>28</v>
      </c>
      <c r="H1513" t="s">
        <v>334</v>
      </c>
      <c r="I1513" t="s">
        <v>1336</v>
      </c>
      <c r="J1513" s="21" t="s">
        <v>335</v>
      </c>
      <c r="K1513" t="s">
        <v>3143</v>
      </c>
      <c r="L1513" s="20">
        <v>0.88</v>
      </c>
      <c r="Q1513" s="23">
        <v>3930000000</v>
      </c>
    </row>
    <row r="1514" spans="1:17">
      <c r="A1514" s="1" t="s">
        <v>3106</v>
      </c>
      <c r="B1514" s="13" t="s">
        <v>3107</v>
      </c>
      <c r="C1514" t="s">
        <v>3108</v>
      </c>
      <c r="D1514" s="12" t="s">
        <v>3109</v>
      </c>
      <c r="E1514" s="13" t="s">
        <v>28</v>
      </c>
      <c r="H1514" t="s">
        <v>334</v>
      </c>
      <c r="I1514" t="s">
        <v>1336</v>
      </c>
      <c r="J1514" s="21" t="s">
        <v>335</v>
      </c>
      <c r="K1514" t="s">
        <v>3144</v>
      </c>
      <c r="L1514" s="20">
        <v>0.08</v>
      </c>
      <c r="Q1514" s="23">
        <v>20300000000</v>
      </c>
    </row>
    <row r="1515" spans="1:17">
      <c r="A1515" s="1" t="s">
        <v>3106</v>
      </c>
      <c r="B1515" s="13" t="s">
        <v>3107</v>
      </c>
      <c r="C1515" t="s">
        <v>3108</v>
      </c>
      <c r="D1515" s="12" t="s">
        <v>3109</v>
      </c>
      <c r="E1515" s="13" t="s">
        <v>28</v>
      </c>
      <c r="H1515" t="s">
        <v>334</v>
      </c>
      <c r="I1515" t="s">
        <v>1336</v>
      </c>
      <c r="J1515" s="21" t="s">
        <v>335</v>
      </c>
      <c r="K1515" t="s">
        <v>3145</v>
      </c>
      <c r="L1515" s="20">
        <v>0.37</v>
      </c>
      <c r="Q1515" s="23">
        <v>18200000000</v>
      </c>
    </row>
    <row r="1516" spans="1:17">
      <c r="A1516" s="1" t="s">
        <v>3106</v>
      </c>
      <c r="B1516" s="13" t="s">
        <v>3107</v>
      </c>
      <c r="C1516" t="s">
        <v>3108</v>
      </c>
      <c r="D1516" s="12" t="s">
        <v>3109</v>
      </c>
      <c r="E1516" s="13" t="s">
        <v>28</v>
      </c>
      <c r="H1516" t="s">
        <v>334</v>
      </c>
      <c r="I1516" t="s">
        <v>1336</v>
      </c>
      <c r="J1516" s="21" t="s">
        <v>335</v>
      </c>
      <c r="K1516" t="s">
        <v>3146</v>
      </c>
      <c r="L1516" s="20">
        <v>3.12</v>
      </c>
      <c r="Q1516" s="23">
        <v>1180000000</v>
      </c>
    </row>
    <row r="1517" spans="1:17">
      <c r="A1517" s="1" t="s">
        <v>3106</v>
      </c>
      <c r="B1517" s="13" t="s">
        <v>3107</v>
      </c>
      <c r="C1517" t="s">
        <v>3108</v>
      </c>
      <c r="D1517" s="12" t="s">
        <v>3109</v>
      </c>
      <c r="E1517" s="13" t="s">
        <v>28</v>
      </c>
      <c r="H1517" t="s">
        <v>334</v>
      </c>
      <c r="I1517" t="s">
        <v>1336</v>
      </c>
      <c r="J1517" s="21" t="s">
        <v>335</v>
      </c>
      <c r="K1517" t="s">
        <v>3147</v>
      </c>
      <c r="L1517" s="20">
        <v>2.48</v>
      </c>
      <c r="Q1517" s="23">
        <v>1250000000</v>
      </c>
    </row>
    <row r="1518" spans="1:17">
      <c r="A1518" s="1" t="s">
        <v>3106</v>
      </c>
      <c r="B1518" s="13" t="s">
        <v>3107</v>
      </c>
      <c r="C1518" t="s">
        <v>3108</v>
      </c>
      <c r="D1518" s="12" t="s">
        <v>3109</v>
      </c>
      <c r="E1518" s="13" t="s">
        <v>28</v>
      </c>
      <c r="H1518" t="s">
        <v>334</v>
      </c>
      <c r="I1518" t="s">
        <v>1336</v>
      </c>
      <c r="J1518" s="21" t="s">
        <v>335</v>
      </c>
      <c r="K1518" t="s">
        <v>3148</v>
      </c>
      <c r="L1518" s="20">
        <v>0.15</v>
      </c>
      <c r="Q1518" s="23">
        <v>130000000</v>
      </c>
    </row>
    <row r="1519" spans="1:17">
      <c r="A1519" s="1" t="s">
        <v>3106</v>
      </c>
      <c r="B1519" s="13" t="s">
        <v>3107</v>
      </c>
      <c r="C1519" t="s">
        <v>3108</v>
      </c>
      <c r="D1519" s="12" t="s">
        <v>3109</v>
      </c>
      <c r="E1519" s="13" t="s">
        <v>28</v>
      </c>
      <c r="H1519" t="s">
        <v>334</v>
      </c>
      <c r="I1519" t="s">
        <v>1336</v>
      </c>
      <c r="J1519" s="21" t="s">
        <v>335</v>
      </c>
      <c r="K1519" t="s">
        <v>3149</v>
      </c>
      <c r="L1519" s="20">
        <v>2.05</v>
      </c>
      <c r="Q1519" s="23">
        <v>6750000000</v>
      </c>
    </row>
    <row r="1520" spans="1:17">
      <c r="A1520" s="1" t="s">
        <v>3106</v>
      </c>
      <c r="B1520" s="13" t="s">
        <v>3107</v>
      </c>
      <c r="C1520" t="s">
        <v>3108</v>
      </c>
      <c r="D1520" s="12" t="s">
        <v>3109</v>
      </c>
      <c r="E1520" s="13" t="s">
        <v>28</v>
      </c>
      <c r="H1520" t="s">
        <v>334</v>
      </c>
      <c r="I1520" t="s">
        <v>1336</v>
      </c>
      <c r="J1520" s="21" t="s">
        <v>335</v>
      </c>
      <c r="K1520" t="s">
        <v>3150</v>
      </c>
      <c r="L1520" s="20">
        <v>0.74</v>
      </c>
      <c r="Q1520" s="23">
        <v>6320000000</v>
      </c>
    </row>
    <row r="1521" spans="1:17">
      <c r="A1521" s="1" t="s">
        <v>3106</v>
      </c>
      <c r="B1521" s="13" t="s">
        <v>3107</v>
      </c>
      <c r="C1521" t="s">
        <v>3108</v>
      </c>
      <c r="D1521" s="12" t="s">
        <v>3109</v>
      </c>
      <c r="E1521" s="13" t="s">
        <v>28</v>
      </c>
      <c r="H1521" t="s">
        <v>334</v>
      </c>
      <c r="I1521" t="s">
        <v>1336</v>
      </c>
      <c r="J1521" s="21" t="s">
        <v>335</v>
      </c>
      <c r="K1521" t="s">
        <v>3151</v>
      </c>
      <c r="L1521" s="20">
        <v>1.5</v>
      </c>
      <c r="Q1521" s="23">
        <v>1230000000</v>
      </c>
    </row>
    <row r="1522" spans="1:17">
      <c r="A1522" s="1" t="s">
        <v>3106</v>
      </c>
      <c r="B1522" s="13" t="s">
        <v>3107</v>
      </c>
      <c r="C1522" t="s">
        <v>3108</v>
      </c>
      <c r="D1522" s="12" t="s">
        <v>3109</v>
      </c>
      <c r="E1522" s="13" t="s">
        <v>28</v>
      </c>
      <c r="H1522" t="s">
        <v>334</v>
      </c>
      <c r="I1522" t="s">
        <v>1336</v>
      </c>
      <c r="J1522" s="21" t="s">
        <v>335</v>
      </c>
      <c r="K1522" t="s">
        <v>3152</v>
      </c>
      <c r="L1522" s="20">
        <v>2.74</v>
      </c>
      <c r="Q1522" s="23">
        <v>3300000000</v>
      </c>
    </row>
    <row r="1523" spans="1:17">
      <c r="A1523" s="1" t="s">
        <v>3106</v>
      </c>
      <c r="B1523" s="13" t="s">
        <v>3107</v>
      </c>
      <c r="C1523" t="s">
        <v>3108</v>
      </c>
      <c r="D1523" s="12" t="s">
        <v>3109</v>
      </c>
      <c r="E1523" s="13" t="s">
        <v>28</v>
      </c>
      <c r="H1523" t="s">
        <v>334</v>
      </c>
      <c r="I1523" t="s">
        <v>1336</v>
      </c>
      <c r="J1523" s="21" t="s">
        <v>335</v>
      </c>
      <c r="K1523" t="s">
        <v>3153</v>
      </c>
      <c r="L1523" s="20">
        <v>9.8</v>
      </c>
      <c r="Q1523" s="23">
        <v>1520000000</v>
      </c>
    </row>
    <row r="1524" spans="1:17">
      <c r="A1524" s="1" t="s">
        <v>3106</v>
      </c>
      <c r="B1524" s="13" t="s">
        <v>3107</v>
      </c>
      <c r="C1524" t="s">
        <v>3108</v>
      </c>
      <c r="D1524" s="12" t="s">
        <v>3109</v>
      </c>
      <c r="E1524" s="13" t="s">
        <v>28</v>
      </c>
      <c r="H1524" t="s">
        <v>334</v>
      </c>
      <c r="I1524" t="s">
        <v>1336</v>
      </c>
      <c r="J1524" s="21" t="s">
        <v>335</v>
      </c>
      <c r="K1524" t="s">
        <v>3154</v>
      </c>
      <c r="L1524" s="20">
        <v>16.85</v>
      </c>
      <c r="Q1524" s="23">
        <v>1280000000</v>
      </c>
    </row>
    <row r="1525" spans="1:17">
      <c r="A1525" s="1" t="s">
        <v>3106</v>
      </c>
      <c r="B1525" s="13" t="s">
        <v>3107</v>
      </c>
      <c r="C1525" t="s">
        <v>3108</v>
      </c>
      <c r="D1525" s="12" t="s">
        <v>3109</v>
      </c>
      <c r="E1525" s="13" t="s">
        <v>28</v>
      </c>
      <c r="H1525" t="s">
        <v>334</v>
      </c>
      <c r="I1525" t="s">
        <v>1336</v>
      </c>
      <c r="J1525" s="21" t="s">
        <v>335</v>
      </c>
      <c r="K1525" t="s">
        <v>3155</v>
      </c>
      <c r="L1525" s="20">
        <v>3.26</v>
      </c>
      <c r="Q1525" s="23">
        <v>21800000000</v>
      </c>
    </row>
    <row r="1526" spans="1:17">
      <c r="A1526" s="1" t="s">
        <v>3106</v>
      </c>
      <c r="B1526" s="13" t="s">
        <v>3107</v>
      </c>
      <c r="C1526" t="s">
        <v>3108</v>
      </c>
      <c r="D1526" s="12" t="s">
        <v>3109</v>
      </c>
      <c r="E1526" s="13" t="s">
        <v>28</v>
      </c>
      <c r="H1526" t="s">
        <v>334</v>
      </c>
      <c r="I1526" t="s">
        <v>1336</v>
      </c>
      <c r="J1526" s="21" t="s">
        <v>335</v>
      </c>
      <c r="K1526" t="s">
        <v>3156</v>
      </c>
      <c r="L1526" s="20">
        <v>0.86</v>
      </c>
      <c r="Q1526" s="23">
        <v>3020000000</v>
      </c>
    </row>
    <row r="1527" spans="1:17">
      <c r="A1527" s="1" t="s">
        <v>3106</v>
      </c>
      <c r="B1527" s="13" t="s">
        <v>3107</v>
      </c>
      <c r="C1527" t="s">
        <v>3108</v>
      </c>
      <c r="D1527" s="12" t="s">
        <v>3109</v>
      </c>
      <c r="E1527" s="13" t="s">
        <v>28</v>
      </c>
      <c r="H1527" t="s">
        <v>334</v>
      </c>
      <c r="I1527" t="s">
        <v>1336</v>
      </c>
      <c r="J1527" s="21" t="s">
        <v>335</v>
      </c>
      <c r="K1527" t="s">
        <v>3157</v>
      </c>
      <c r="L1527" s="20">
        <v>0.03</v>
      </c>
      <c r="Q1527" s="23">
        <v>2770000000</v>
      </c>
    </row>
    <row r="1528" spans="1:17">
      <c r="A1528" s="1" t="s">
        <v>3106</v>
      </c>
      <c r="B1528" s="13" t="s">
        <v>3107</v>
      </c>
      <c r="C1528" t="s">
        <v>3108</v>
      </c>
      <c r="D1528" s="12" t="s">
        <v>3109</v>
      </c>
      <c r="E1528" s="13" t="s">
        <v>28</v>
      </c>
      <c r="H1528" t="s">
        <v>334</v>
      </c>
      <c r="I1528" t="s">
        <v>1336</v>
      </c>
      <c r="J1528" s="21" t="s">
        <v>335</v>
      </c>
      <c r="K1528" t="s">
        <v>3158</v>
      </c>
      <c r="L1528" s="20">
        <v>0.19</v>
      </c>
      <c r="Q1528" s="23">
        <v>141000000000</v>
      </c>
    </row>
    <row r="1529" spans="1:17">
      <c r="A1529" s="1" t="s">
        <v>3106</v>
      </c>
      <c r="B1529" s="13" t="s">
        <v>3107</v>
      </c>
      <c r="C1529" t="s">
        <v>3108</v>
      </c>
      <c r="D1529" s="12" t="s">
        <v>3109</v>
      </c>
      <c r="E1529" s="13" t="s">
        <v>28</v>
      </c>
      <c r="H1529" t="s">
        <v>334</v>
      </c>
      <c r="I1529" t="s">
        <v>1336</v>
      </c>
      <c r="J1529" s="21" t="s">
        <v>335</v>
      </c>
      <c r="K1529" t="s">
        <v>3159</v>
      </c>
      <c r="L1529" s="20">
        <v>0.0004</v>
      </c>
      <c r="Q1529" s="23">
        <v>104000000</v>
      </c>
    </row>
    <row r="1530" spans="1:17">
      <c r="A1530" s="1" t="s">
        <v>3106</v>
      </c>
      <c r="B1530" s="13" t="s">
        <v>3107</v>
      </c>
      <c r="C1530" t="s">
        <v>3108</v>
      </c>
      <c r="D1530" s="12" t="s">
        <v>3109</v>
      </c>
      <c r="E1530" s="13" t="s">
        <v>28</v>
      </c>
      <c r="H1530" t="s">
        <v>334</v>
      </c>
      <c r="I1530" t="s">
        <v>1336</v>
      </c>
      <c r="J1530" s="21" t="s">
        <v>335</v>
      </c>
      <c r="K1530" t="s">
        <v>3160</v>
      </c>
      <c r="L1530" s="20">
        <v>0.17</v>
      </c>
      <c r="Q1530" s="23">
        <v>15500000000</v>
      </c>
    </row>
    <row r="1531" spans="1:17">
      <c r="A1531" s="1" t="s">
        <v>3106</v>
      </c>
      <c r="B1531" s="13" t="s">
        <v>3107</v>
      </c>
      <c r="C1531" t="s">
        <v>3108</v>
      </c>
      <c r="D1531" s="12" t="s">
        <v>3109</v>
      </c>
      <c r="E1531" s="13" t="s">
        <v>28</v>
      </c>
      <c r="H1531" t="s">
        <v>334</v>
      </c>
      <c r="I1531" t="s">
        <v>1336</v>
      </c>
      <c r="J1531" s="21" t="s">
        <v>335</v>
      </c>
      <c r="K1531" t="s">
        <v>3161</v>
      </c>
      <c r="L1531" s="20">
        <v>0.02</v>
      </c>
      <c r="Q1531" s="23">
        <v>194000000</v>
      </c>
    </row>
    <row r="1532" spans="1:17">
      <c r="A1532" s="1" t="s">
        <v>3106</v>
      </c>
      <c r="B1532" s="13" t="s">
        <v>3107</v>
      </c>
      <c r="C1532" t="s">
        <v>3108</v>
      </c>
      <c r="D1532" s="12" t="s">
        <v>3109</v>
      </c>
      <c r="E1532" s="13" t="s">
        <v>28</v>
      </c>
      <c r="H1532" t="s">
        <v>334</v>
      </c>
      <c r="I1532" t="s">
        <v>1336</v>
      </c>
      <c r="J1532" s="21" t="s">
        <v>335</v>
      </c>
      <c r="K1532" t="s">
        <v>3162</v>
      </c>
      <c r="L1532" s="20">
        <v>0.09</v>
      </c>
      <c r="Q1532" s="23">
        <v>6010000000</v>
      </c>
    </row>
    <row r="1533" spans="1:17">
      <c r="A1533" s="1" t="s">
        <v>3106</v>
      </c>
      <c r="B1533" s="13" t="s">
        <v>3107</v>
      </c>
      <c r="C1533" t="s">
        <v>3108</v>
      </c>
      <c r="D1533" s="12" t="s">
        <v>3109</v>
      </c>
      <c r="E1533" s="13" t="s">
        <v>28</v>
      </c>
      <c r="H1533" t="s">
        <v>334</v>
      </c>
      <c r="I1533" t="s">
        <v>1336</v>
      </c>
      <c r="J1533" s="21" t="s">
        <v>335</v>
      </c>
      <c r="K1533" t="s">
        <v>3163</v>
      </c>
      <c r="L1533" s="20">
        <v>0.03</v>
      </c>
      <c r="Q1533" s="23">
        <v>20300000000</v>
      </c>
    </row>
    <row r="1534" spans="1:17">
      <c r="A1534" s="1" t="s">
        <v>3106</v>
      </c>
      <c r="B1534" s="13" t="s">
        <v>3107</v>
      </c>
      <c r="C1534" t="s">
        <v>3108</v>
      </c>
      <c r="D1534" s="12" t="s">
        <v>3109</v>
      </c>
      <c r="E1534" s="13" t="s">
        <v>28</v>
      </c>
      <c r="H1534" t="s">
        <v>334</v>
      </c>
      <c r="I1534" t="s">
        <v>1336</v>
      </c>
      <c r="J1534" s="21" t="s">
        <v>335</v>
      </c>
      <c r="K1534" t="s">
        <v>3164</v>
      </c>
      <c r="L1534" s="20">
        <v>0.09</v>
      </c>
      <c r="Q1534" s="23">
        <v>2330000000000</v>
      </c>
    </row>
    <row r="1535" spans="1:17">
      <c r="A1535" s="1" t="s">
        <v>3106</v>
      </c>
      <c r="B1535" s="13" t="s">
        <v>3107</v>
      </c>
      <c r="C1535" t="s">
        <v>3108</v>
      </c>
      <c r="D1535" s="12" t="s">
        <v>3109</v>
      </c>
      <c r="E1535" s="13" t="s">
        <v>28</v>
      </c>
      <c r="H1535" t="s">
        <v>334</v>
      </c>
      <c r="I1535" t="s">
        <v>1336</v>
      </c>
      <c r="J1535" s="21" t="s">
        <v>335</v>
      </c>
      <c r="K1535" t="s">
        <v>3165</v>
      </c>
      <c r="L1535" s="20">
        <v>0.25</v>
      </c>
      <c r="Q1535" s="23">
        <v>405000000000</v>
      </c>
    </row>
    <row r="1536" spans="1:17">
      <c r="A1536" s="1" t="s">
        <v>3106</v>
      </c>
      <c r="B1536" s="13" t="s">
        <v>3107</v>
      </c>
      <c r="C1536" t="s">
        <v>3108</v>
      </c>
      <c r="D1536" s="12" t="s">
        <v>3109</v>
      </c>
      <c r="E1536" s="13" t="s">
        <v>28</v>
      </c>
      <c r="H1536" t="s">
        <v>334</v>
      </c>
      <c r="I1536" t="s">
        <v>1336</v>
      </c>
      <c r="J1536" s="21" t="s">
        <v>335</v>
      </c>
      <c r="K1536" t="s">
        <v>3166</v>
      </c>
      <c r="L1536" s="20">
        <v>0.003</v>
      </c>
      <c r="Q1536" s="23">
        <v>135000000000</v>
      </c>
    </row>
    <row r="1537" spans="1:17">
      <c r="A1537" s="1" t="s">
        <v>3106</v>
      </c>
      <c r="B1537" s="13" t="s">
        <v>3107</v>
      </c>
      <c r="C1537" t="s">
        <v>3108</v>
      </c>
      <c r="D1537" s="12" t="s">
        <v>3109</v>
      </c>
      <c r="E1537" s="13" t="s">
        <v>28</v>
      </c>
      <c r="H1537" t="s">
        <v>334</v>
      </c>
      <c r="I1537" t="s">
        <v>1336</v>
      </c>
      <c r="J1537" s="21" t="s">
        <v>335</v>
      </c>
      <c r="K1537" t="s">
        <v>3167</v>
      </c>
      <c r="L1537" s="20">
        <v>0.07</v>
      </c>
      <c r="Q1537" s="23">
        <v>165000000000</v>
      </c>
    </row>
    <row r="1538" spans="1:17">
      <c r="A1538" s="1" t="s">
        <v>3106</v>
      </c>
      <c r="B1538" s="13" t="s">
        <v>3107</v>
      </c>
      <c r="C1538" t="s">
        <v>3108</v>
      </c>
      <c r="D1538" s="12" t="s">
        <v>3109</v>
      </c>
      <c r="E1538" s="13" t="s">
        <v>28</v>
      </c>
      <c r="H1538" t="s">
        <v>334</v>
      </c>
      <c r="I1538" t="s">
        <v>1336</v>
      </c>
      <c r="J1538" s="21" t="s">
        <v>335</v>
      </c>
      <c r="K1538" t="s">
        <v>3168</v>
      </c>
      <c r="L1538" s="20">
        <v>0.6</v>
      </c>
      <c r="Q1538" s="23">
        <v>178000000000</v>
      </c>
    </row>
    <row r="1539" spans="1:17">
      <c r="A1539" s="1" t="s">
        <v>3106</v>
      </c>
      <c r="B1539" s="13" t="s">
        <v>3107</v>
      </c>
      <c r="C1539" t="s">
        <v>3108</v>
      </c>
      <c r="D1539" s="12" t="s">
        <v>3109</v>
      </c>
      <c r="E1539" s="13" t="s">
        <v>28</v>
      </c>
      <c r="H1539" t="s">
        <v>334</v>
      </c>
      <c r="I1539" t="s">
        <v>1336</v>
      </c>
      <c r="J1539" s="21" t="s">
        <v>335</v>
      </c>
      <c r="K1539" t="s">
        <v>3169</v>
      </c>
      <c r="L1539" s="20">
        <v>0.16</v>
      </c>
      <c r="Q1539" s="23">
        <v>37800000000</v>
      </c>
    </row>
    <row r="1540" spans="1:17">
      <c r="A1540" s="1" t="s">
        <v>3106</v>
      </c>
      <c r="B1540" s="13" t="s">
        <v>3107</v>
      </c>
      <c r="C1540" t="s">
        <v>3108</v>
      </c>
      <c r="D1540" s="12" t="s">
        <v>3109</v>
      </c>
      <c r="E1540" s="13" t="s">
        <v>28</v>
      </c>
      <c r="H1540" t="s">
        <v>334</v>
      </c>
      <c r="I1540" t="s">
        <v>1336</v>
      </c>
      <c r="J1540" s="21" t="s">
        <v>335</v>
      </c>
      <c r="K1540" t="s">
        <v>3170</v>
      </c>
      <c r="L1540" s="20">
        <v>0.04</v>
      </c>
      <c r="Q1540" s="23">
        <v>185000000000</v>
      </c>
    </row>
    <row r="1541" spans="1:17">
      <c r="A1541" s="1" t="s">
        <v>3106</v>
      </c>
      <c r="B1541" s="13" t="s">
        <v>3107</v>
      </c>
      <c r="C1541" t="s">
        <v>3108</v>
      </c>
      <c r="D1541" s="12" t="s">
        <v>3109</v>
      </c>
      <c r="E1541" s="13" t="s">
        <v>28</v>
      </c>
      <c r="H1541" t="s">
        <v>334</v>
      </c>
      <c r="I1541" t="s">
        <v>1336</v>
      </c>
      <c r="J1541" s="21" t="s">
        <v>335</v>
      </c>
      <c r="K1541" t="s">
        <v>3171</v>
      </c>
      <c r="L1541" s="20">
        <v>1.13</v>
      </c>
      <c r="Q1541" s="23">
        <v>105000000000</v>
      </c>
    </row>
    <row r="1542" spans="1:17">
      <c r="A1542" s="1" t="s">
        <v>3106</v>
      </c>
      <c r="B1542" s="13" t="s">
        <v>3107</v>
      </c>
      <c r="C1542" t="s">
        <v>3108</v>
      </c>
      <c r="D1542" s="12" t="s">
        <v>3109</v>
      </c>
      <c r="E1542" s="13" t="s">
        <v>28</v>
      </c>
      <c r="H1542" t="s">
        <v>334</v>
      </c>
      <c r="I1542" t="s">
        <v>1336</v>
      </c>
      <c r="J1542" s="21" t="s">
        <v>335</v>
      </c>
      <c r="K1542" t="s">
        <v>3172</v>
      </c>
      <c r="L1542" s="20">
        <v>1.11</v>
      </c>
      <c r="Q1542" s="23">
        <v>50800000000</v>
      </c>
    </row>
    <row r="1543" s="18" customFormat="1" spans="1:21">
      <c r="A1543" s="39" t="s">
        <v>3106</v>
      </c>
      <c r="B1543" s="40" t="s">
        <v>3107</v>
      </c>
      <c r="C1543" s="18" t="s">
        <v>3108</v>
      </c>
      <c r="D1543" s="41" t="s">
        <v>3109</v>
      </c>
      <c r="E1543" s="40" t="s">
        <v>28</v>
      </c>
      <c r="F1543" s="42"/>
      <c r="G1543" s="42"/>
      <c r="H1543" s="18" t="s">
        <v>334</v>
      </c>
      <c r="I1543" s="18" t="s">
        <v>1336</v>
      </c>
      <c r="J1543" s="43" t="s">
        <v>335</v>
      </c>
      <c r="K1543" s="18" t="s">
        <v>3173</v>
      </c>
      <c r="L1543" s="42">
        <v>0.47</v>
      </c>
      <c r="M1543" s="42"/>
      <c r="N1543" s="44"/>
      <c r="O1543" s="45"/>
      <c r="P1543" s="46"/>
      <c r="Q1543" s="45">
        <v>117000000000</v>
      </c>
      <c r="R1543" s="44"/>
      <c r="S1543" s="42"/>
      <c r="T1543" s="42"/>
      <c r="U1543" s="47"/>
    </row>
    <row r="1544" spans="1:17">
      <c r="A1544" s="1" t="s">
        <v>3174</v>
      </c>
      <c r="B1544" s="13" t="s">
        <v>3175</v>
      </c>
      <c r="C1544" t="s">
        <v>3176</v>
      </c>
      <c r="D1544" s="12" t="s">
        <v>3177</v>
      </c>
      <c r="E1544" s="13" t="s">
        <v>28</v>
      </c>
      <c r="F1544" s="20">
        <v>49.82</v>
      </c>
      <c r="G1544" s="20">
        <v>2.92</v>
      </c>
      <c r="H1544" t="s">
        <v>334</v>
      </c>
      <c r="I1544" t="s">
        <v>1336</v>
      </c>
      <c r="J1544" s="21" t="s">
        <v>335</v>
      </c>
      <c r="K1544" t="s">
        <v>3178</v>
      </c>
      <c r="L1544" s="20">
        <v>0.93</v>
      </c>
      <c r="Q1544" s="23">
        <v>92000000000</v>
      </c>
    </row>
    <row r="1545" spans="1:17">
      <c r="A1545" s="1" t="s">
        <v>3174</v>
      </c>
      <c r="B1545" s="13" t="s">
        <v>3175</v>
      </c>
      <c r="C1545" t="s">
        <v>3176</v>
      </c>
      <c r="D1545" s="12" t="s">
        <v>3177</v>
      </c>
      <c r="E1545" s="13" t="s">
        <v>28</v>
      </c>
      <c r="F1545" s="20">
        <v>49.82</v>
      </c>
      <c r="G1545" s="20">
        <v>2.92</v>
      </c>
      <c r="H1545" t="s">
        <v>334</v>
      </c>
      <c r="I1545" t="s">
        <v>1336</v>
      </c>
      <c r="J1545" s="21" t="s">
        <v>335</v>
      </c>
      <c r="K1545" t="s">
        <v>3179</v>
      </c>
      <c r="L1545" s="20">
        <v>1.64</v>
      </c>
      <c r="Q1545" s="23">
        <v>36000000000</v>
      </c>
    </row>
    <row r="1546" spans="1:17">
      <c r="A1546" s="1" t="s">
        <v>3174</v>
      </c>
      <c r="B1546" s="13" t="s">
        <v>3175</v>
      </c>
      <c r="C1546" t="s">
        <v>3176</v>
      </c>
      <c r="D1546" s="12" t="s">
        <v>3177</v>
      </c>
      <c r="E1546" s="13" t="s">
        <v>28</v>
      </c>
      <c r="F1546" s="20">
        <v>49.82</v>
      </c>
      <c r="G1546" s="20">
        <v>2.92</v>
      </c>
      <c r="H1546" t="s">
        <v>334</v>
      </c>
      <c r="I1546" t="s">
        <v>1336</v>
      </c>
      <c r="J1546" s="21" t="s">
        <v>335</v>
      </c>
      <c r="K1546" t="s">
        <v>3180</v>
      </c>
      <c r="L1546" s="20">
        <v>1.23</v>
      </c>
      <c r="Q1546" s="23">
        <v>24000000000</v>
      </c>
    </row>
    <row r="1547" spans="1:17">
      <c r="A1547" s="1" t="s">
        <v>3174</v>
      </c>
      <c r="B1547" s="13" t="s">
        <v>3175</v>
      </c>
      <c r="C1547" t="s">
        <v>3176</v>
      </c>
      <c r="D1547" s="12" t="s">
        <v>3177</v>
      </c>
      <c r="E1547" s="13" t="s">
        <v>28</v>
      </c>
      <c r="F1547" s="20">
        <v>49.82</v>
      </c>
      <c r="G1547" s="20">
        <v>2.92</v>
      </c>
      <c r="H1547" t="s">
        <v>334</v>
      </c>
      <c r="I1547" t="s">
        <v>1336</v>
      </c>
      <c r="J1547" s="21" t="s">
        <v>335</v>
      </c>
      <c r="K1547" t="s">
        <v>3181</v>
      </c>
      <c r="L1547" s="20">
        <v>0.51</v>
      </c>
      <c r="Q1547" s="23">
        <v>203000000000</v>
      </c>
    </row>
    <row r="1548" spans="1:17">
      <c r="A1548" s="1" t="s">
        <v>3174</v>
      </c>
      <c r="B1548" s="13" t="s">
        <v>3175</v>
      </c>
      <c r="C1548" t="s">
        <v>3176</v>
      </c>
      <c r="D1548" s="12" t="s">
        <v>3177</v>
      </c>
      <c r="E1548" s="13" t="s">
        <v>28</v>
      </c>
      <c r="F1548" s="20">
        <v>49.82</v>
      </c>
      <c r="G1548" s="20">
        <v>2.92</v>
      </c>
      <c r="H1548" t="s">
        <v>334</v>
      </c>
      <c r="I1548" t="s">
        <v>1336</v>
      </c>
      <c r="J1548" s="21" t="s">
        <v>335</v>
      </c>
      <c r="K1548" t="s">
        <v>3182</v>
      </c>
      <c r="L1548" s="20">
        <v>1.06</v>
      </c>
      <c r="Q1548" s="23">
        <v>91000000000</v>
      </c>
    </row>
    <row r="1549" spans="1:17">
      <c r="A1549" s="1" t="s">
        <v>3174</v>
      </c>
      <c r="B1549" s="13" t="s">
        <v>3175</v>
      </c>
      <c r="C1549" t="s">
        <v>3176</v>
      </c>
      <c r="D1549" s="12" t="s">
        <v>3177</v>
      </c>
      <c r="E1549" s="13" t="s">
        <v>28</v>
      </c>
      <c r="F1549" s="20">
        <v>49.82</v>
      </c>
      <c r="G1549" s="20">
        <v>2.92</v>
      </c>
      <c r="H1549" t="s">
        <v>334</v>
      </c>
      <c r="I1549" t="s">
        <v>1336</v>
      </c>
      <c r="J1549" s="21" t="s">
        <v>335</v>
      </c>
      <c r="K1549" t="s">
        <v>3183</v>
      </c>
      <c r="L1549" s="20">
        <v>1.09</v>
      </c>
      <c r="Q1549" s="23">
        <v>104000000000</v>
      </c>
    </row>
    <row r="1550" spans="1:17">
      <c r="A1550" s="1" t="s">
        <v>3174</v>
      </c>
      <c r="B1550" s="13" t="s">
        <v>3175</v>
      </c>
      <c r="C1550" t="s">
        <v>3176</v>
      </c>
      <c r="D1550" s="12" t="s">
        <v>3177</v>
      </c>
      <c r="E1550" s="13" t="s">
        <v>28</v>
      </c>
      <c r="F1550" s="20">
        <v>49.82</v>
      </c>
      <c r="G1550" s="20">
        <v>2.92</v>
      </c>
      <c r="H1550" t="s">
        <v>334</v>
      </c>
      <c r="I1550" t="s">
        <v>1336</v>
      </c>
      <c r="J1550" s="21" t="s">
        <v>335</v>
      </c>
      <c r="K1550" t="s">
        <v>3184</v>
      </c>
      <c r="L1550" s="20">
        <v>0.49</v>
      </c>
      <c r="Q1550" s="23">
        <v>161000000000</v>
      </c>
    </row>
    <row r="1551" spans="1:17">
      <c r="A1551" s="1" t="s">
        <v>3174</v>
      </c>
      <c r="B1551" s="13" t="s">
        <v>3175</v>
      </c>
      <c r="C1551" t="s">
        <v>3176</v>
      </c>
      <c r="D1551" s="12" t="s">
        <v>3177</v>
      </c>
      <c r="E1551" s="13" t="s">
        <v>28</v>
      </c>
      <c r="F1551" s="20">
        <v>49.82</v>
      </c>
      <c r="G1551" s="20">
        <v>2.92</v>
      </c>
      <c r="H1551" t="s">
        <v>334</v>
      </c>
      <c r="I1551" t="s">
        <v>1336</v>
      </c>
      <c r="J1551" s="21" t="s">
        <v>335</v>
      </c>
      <c r="K1551" t="s">
        <v>3185</v>
      </c>
      <c r="L1551" s="20">
        <v>0.88</v>
      </c>
      <c r="Q1551" s="23">
        <v>95000000000</v>
      </c>
    </row>
    <row r="1552" spans="1:17">
      <c r="A1552" s="1" t="s">
        <v>3174</v>
      </c>
      <c r="B1552" s="13" t="s">
        <v>3175</v>
      </c>
      <c r="C1552" t="s">
        <v>3176</v>
      </c>
      <c r="D1552" s="12" t="s">
        <v>3177</v>
      </c>
      <c r="E1552" s="13" t="s">
        <v>28</v>
      </c>
      <c r="F1552" s="20">
        <v>49.82</v>
      </c>
      <c r="G1552" s="20">
        <v>2.92</v>
      </c>
      <c r="H1552" t="s">
        <v>334</v>
      </c>
      <c r="I1552" t="s">
        <v>1336</v>
      </c>
      <c r="J1552" s="21" t="s">
        <v>335</v>
      </c>
      <c r="K1552" t="s">
        <v>3186</v>
      </c>
      <c r="L1552" s="20">
        <v>1.17</v>
      </c>
      <c r="Q1552" s="23">
        <v>30000000000</v>
      </c>
    </row>
    <row r="1553" spans="1:17">
      <c r="A1553" s="1" t="s">
        <v>3174</v>
      </c>
      <c r="B1553" s="13" t="s">
        <v>3175</v>
      </c>
      <c r="C1553" t="s">
        <v>3176</v>
      </c>
      <c r="D1553" s="12" t="s">
        <v>3177</v>
      </c>
      <c r="E1553" s="13" t="s">
        <v>28</v>
      </c>
      <c r="F1553" s="20">
        <v>49.82</v>
      </c>
      <c r="G1553" s="20">
        <v>2.92</v>
      </c>
      <c r="H1553" t="s">
        <v>334</v>
      </c>
      <c r="I1553" t="s">
        <v>1336</v>
      </c>
      <c r="J1553" s="21" t="s">
        <v>335</v>
      </c>
      <c r="K1553" t="s">
        <v>3187</v>
      </c>
      <c r="L1553" s="20">
        <v>1.25</v>
      </c>
      <c r="Q1553" s="23">
        <v>50000000000</v>
      </c>
    </row>
    <row r="1554" spans="1:17">
      <c r="A1554" s="1" t="s">
        <v>3174</v>
      </c>
      <c r="B1554" s="13" t="s">
        <v>3175</v>
      </c>
      <c r="C1554" t="s">
        <v>3176</v>
      </c>
      <c r="D1554" s="12" t="s">
        <v>3177</v>
      </c>
      <c r="E1554" s="13" t="s">
        <v>28</v>
      </c>
      <c r="F1554" s="20">
        <v>49.82</v>
      </c>
      <c r="G1554" s="20">
        <v>2.92</v>
      </c>
      <c r="H1554" t="s">
        <v>334</v>
      </c>
      <c r="I1554" t="s">
        <v>1336</v>
      </c>
      <c r="J1554" s="21" t="s">
        <v>335</v>
      </c>
      <c r="K1554" t="s">
        <v>3188</v>
      </c>
      <c r="L1554" s="20">
        <v>0.91</v>
      </c>
      <c r="Q1554" s="23">
        <v>67000000000</v>
      </c>
    </row>
    <row r="1555" spans="1:17">
      <c r="A1555" s="1" t="s">
        <v>3174</v>
      </c>
      <c r="B1555" s="13" t="s">
        <v>3175</v>
      </c>
      <c r="C1555" t="s">
        <v>3176</v>
      </c>
      <c r="D1555" s="12" t="s">
        <v>3177</v>
      </c>
      <c r="E1555" s="13" t="s">
        <v>28</v>
      </c>
      <c r="F1555" s="20">
        <v>49.82</v>
      </c>
      <c r="G1555" s="20">
        <v>2.92</v>
      </c>
      <c r="H1555" t="s">
        <v>334</v>
      </c>
      <c r="I1555" t="s">
        <v>1336</v>
      </c>
      <c r="J1555" s="21" t="s">
        <v>335</v>
      </c>
      <c r="K1555" t="s">
        <v>3189</v>
      </c>
      <c r="L1555" s="20">
        <v>0.65</v>
      </c>
      <c r="Q1555" s="23">
        <v>150000000000</v>
      </c>
    </row>
    <row r="1556" spans="1:17">
      <c r="A1556" s="1" t="s">
        <v>3174</v>
      </c>
      <c r="B1556" s="13" t="s">
        <v>3175</v>
      </c>
      <c r="C1556" t="s">
        <v>3176</v>
      </c>
      <c r="D1556" s="12" t="s">
        <v>3177</v>
      </c>
      <c r="E1556" s="13" t="s">
        <v>28</v>
      </c>
      <c r="F1556" s="20">
        <v>49.82</v>
      </c>
      <c r="G1556" s="20">
        <v>2.92</v>
      </c>
      <c r="H1556" t="s">
        <v>334</v>
      </c>
      <c r="I1556" t="s">
        <v>1336</v>
      </c>
      <c r="J1556" s="21" t="s">
        <v>335</v>
      </c>
      <c r="K1556" t="s">
        <v>3190</v>
      </c>
      <c r="L1556" s="20">
        <v>0.24</v>
      </c>
      <c r="Q1556" s="23">
        <v>189000000000</v>
      </c>
    </row>
    <row r="1557" spans="1:17">
      <c r="A1557" s="1" t="s">
        <v>3174</v>
      </c>
      <c r="B1557" s="13" t="s">
        <v>3175</v>
      </c>
      <c r="C1557" t="s">
        <v>3176</v>
      </c>
      <c r="D1557" s="12" t="s">
        <v>3177</v>
      </c>
      <c r="E1557" s="13" t="s">
        <v>28</v>
      </c>
      <c r="F1557" s="20">
        <v>49.82</v>
      </c>
      <c r="G1557" s="20">
        <v>2.92</v>
      </c>
      <c r="H1557" t="s">
        <v>334</v>
      </c>
      <c r="I1557" t="s">
        <v>1336</v>
      </c>
      <c r="J1557" s="21" t="s">
        <v>335</v>
      </c>
      <c r="K1557" t="s">
        <v>3191</v>
      </c>
      <c r="L1557" s="20">
        <v>0.9</v>
      </c>
      <c r="Q1557" s="23">
        <v>118000000000</v>
      </c>
    </row>
    <row r="1558" spans="1:17">
      <c r="A1558" s="1" t="s">
        <v>3174</v>
      </c>
      <c r="B1558" s="13" t="s">
        <v>3175</v>
      </c>
      <c r="C1558" t="s">
        <v>3176</v>
      </c>
      <c r="D1558" s="12" t="s">
        <v>3177</v>
      </c>
      <c r="E1558" s="13" t="s">
        <v>28</v>
      </c>
      <c r="F1558" s="20">
        <v>49.82</v>
      </c>
      <c r="G1558" s="20">
        <v>2.92</v>
      </c>
      <c r="H1558" t="s">
        <v>334</v>
      </c>
      <c r="I1558" t="s">
        <v>1336</v>
      </c>
      <c r="J1558" s="21" t="s">
        <v>335</v>
      </c>
      <c r="K1558" t="s">
        <v>3192</v>
      </c>
      <c r="L1558" s="20">
        <v>0.89</v>
      </c>
      <c r="Q1558" s="23">
        <v>185000000000</v>
      </c>
    </row>
    <row r="1559" spans="1:17">
      <c r="A1559" s="1" t="s">
        <v>3174</v>
      </c>
      <c r="B1559" s="13" t="s">
        <v>3175</v>
      </c>
      <c r="C1559" t="s">
        <v>3176</v>
      </c>
      <c r="D1559" s="12" t="s">
        <v>3177</v>
      </c>
      <c r="E1559" s="13" t="s">
        <v>28</v>
      </c>
      <c r="F1559" s="20">
        <v>49.82</v>
      </c>
      <c r="G1559" s="20">
        <v>2.92</v>
      </c>
      <c r="H1559" t="s">
        <v>334</v>
      </c>
      <c r="I1559" t="s">
        <v>1336</v>
      </c>
      <c r="J1559" s="21" t="s">
        <v>335</v>
      </c>
      <c r="K1559" t="s">
        <v>3193</v>
      </c>
      <c r="L1559" s="20">
        <v>1.09</v>
      </c>
      <c r="Q1559" s="23">
        <v>77000000000</v>
      </c>
    </row>
    <row r="1560" spans="1:17">
      <c r="A1560" s="1" t="s">
        <v>3174</v>
      </c>
      <c r="B1560" s="13" t="s">
        <v>3175</v>
      </c>
      <c r="C1560" t="s">
        <v>3176</v>
      </c>
      <c r="D1560" s="12" t="s">
        <v>3177</v>
      </c>
      <c r="E1560" s="13" t="s">
        <v>28</v>
      </c>
      <c r="F1560" s="20">
        <v>49.82</v>
      </c>
      <c r="G1560" s="20">
        <v>2.92</v>
      </c>
      <c r="H1560" t="s">
        <v>334</v>
      </c>
      <c r="I1560" t="s">
        <v>1336</v>
      </c>
      <c r="J1560" s="21" t="s">
        <v>335</v>
      </c>
      <c r="K1560" t="s">
        <v>3194</v>
      </c>
      <c r="L1560" s="20">
        <v>1.08</v>
      </c>
      <c r="Q1560" s="23">
        <v>91000000000</v>
      </c>
    </row>
    <row r="1561" spans="1:17">
      <c r="A1561" s="1" t="s">
        <v>3174</v>
      </c>
      <c r="B1561" s="13" t="s">
        <v>3175</v>
      </c>
      <c r="C1561" t="s">
        <v>3176</v>
      </c>
      <c r="D1561" s="12" t="s">
        <v>3177</v>
      </c>
      <c r="E1561" s="13" t="s">
        <v>28</v>
      </c>
      <c r="F1561" s="20">
        <v>49.82</v>
      </c>
      <c r="G1561" s="20">
        <v>2.92</v>
      </c>
      <c r="H1561" t="s">
        <v>334</v>
      </c>
      <c r="I1561" t="s">
        <v>1336</v>
      </c>
      <c r="J1561" s="21" t="s">
        <v>335</v>
      </c>
      <c r="K1561" t="s">
        <v>3195</v>
      </c>
      <c r="L1561" s="20">
        <v>0.96</v>
      </c>
      <c r="Q1561" s="23">
        <v>124000000000</v>
      </c>
    </row>
    <row r="1562" spans="1:17">
      <c r="A1562" s="1" t="s">
        <v>3174</v>
      </c>
      <c r="B1562" s="13" t="s">
        <v>3175</v>
      </c>
      <c r="C1562" t="s">
        <v>3176</v>
      </c>
      <c r="D1562" s="12" t="s">
        <v>3177</v>
      </c>
      <c r="E1562" s="13" t="s">
        <v>28</v>
      </c>
      <c r="F1562" s="20">
        <v>49.82</v>
      </c>
      <c r="G1562" s="20">
        <v>2.92</v>
      </c>
      <c r="H1562" t="s">
        <v>334</v>
      </c>
      <c r="I1562" t="s">
        <v>1336</v>
      </c>
      <c r="J1562" s="21" t="s">
        <v>335</v>
      </c>
      <c r="K1562" t="s">
        <v>3196</v>
      </c>
      <c r="L1562" s="20">
        <v>0.67</v>
      </c>
      <c r="Q1562" s="23">
        <v>170000000000</v>
      </c>
    </row>
    <row r="1563" spans="1:17">
      <c r="A1563" s="1" t="s">
        <v>3174</v>
      </c>
      <c r="B1563" s="13" t="s">
        <v>3175</v>
      </c>
      <c r="C1563" t="s">
        <v>3176</v>
      </c>
      <c r="D1563" s="12" t="s">
        <v>3177</v>
      </c>
      <c r="E1563" s="13" t="s">
        <v>28</v>
      </c>
      <c r="F1563" s="20">
        <v>49.82</v>
      </c>
      <c r="G1563" s="20">
        <v>2.92</v>
      </c>
      <c r="H1563" t="s">
        <v>334</v>
      </c>
      <c r="I1563" t="s">
        <v>1336</v>
      </c>
      <c r="J1563" s="21" t="s">
        <v>335</v>
      </c>
      <c r="K1563" t="s">
        <v>3197</v>
      </c>
      <c r="L1563" s="20">
        <v>1.19</v>
      </c>
      <c r="Q1563" s="23">
        <v>44000000000</v>
      </c>
    </row>
    <row r="1564" spans="1:17">
      <c r="A1564" s="1" t="s">
        <v>3174</v>
      </c>
      <c r="B1564" s="13" t="s">
        <v>3175</v>
      </c>
      <c r="C1564" t="s">
        <v>3176</v>
      </c>
      <c r="D1564" s="12" t="s">
        <v>3177</v>
      </c>
      <c r="E1564" s="13" t="s">
        <v>28</v>
      </c>
      <c r="F1564" s="20">
        <v>49.82</v>
      </c>
      <c r="G1564" s="20">
        <v>2.92</v>
      </c>
      <c r="H1564" t="s">
        <v>334</v>
      </c>
      <c r="I1564" t="s">
        <v>1336</v>
      </c>
      <c r="J1564" s="21" t="s">
        <v>335</v>
      </c>
      <c r="K1564" t="s">
        <v>3198</v>
      </c>
      <c r="L1564" s="20">
        <v>0.35</v>
      </c>
      <c r="Q1564" s="23">
        <v>201000000000</v>
      </c>
    </row>
    <row r="1565" spans="1:17">
      <c r="A1565" s="1" t="s">
        <v>3174</v>
      </c>
      <c r="B1565" s="13" t="s">
        <v>3175</v>
      </c>
      <c r="C1565" t="s">
        <v>3176</v>
      </c>
      <c r="D1565" s="12" t="s">
        <v>3177</v>
      </c>
      <c r="E1565" s="13" t="s">
        <v>28</v>
      </c>
      <c r="F1565" s="20">
        <v>49.82</v>
      </c>
      <c r="G1565" s="20">
        <v>2.92</v>
      </c>
      <c r="H1565" t="s">
        <v>334</v>
      </c>
      <c r="I1565" t="s">
        <v>1336</v>
      </c>
      <c r="J1565" s="21" t="s">
        <v>335</v>
      </c>
      <c r="K1565" t="s">
        <v>3199</v>
      </c>
      <c r="L1565" s="20">
        <v>0.07</v>
      </c>
      <c r="Q1565" s="23">
        <v>97000000000</v>
      </c>
    </row>
    <row r="1566" spans="1:17">
      <c r="A1566" s="1" t="s">
        <v>3174</v>
      </c>
      <c r="B1566" s="13" t="s">
        <v>3175</v>
      </c>
      <c r="C1566" t="s">
        <v>3176</v>
      </c>
      <c r="D1566" s="12" t="s">
        <v>3177</v>
      </c>
      <c r="E1566" s="13" t="s">
        <v>28</v>
      </c>
      <c r="F1566" s="20">
        <v>49.82</v>
      </c>
      <c r="G1566" s="20">
        <v>2.92</v>
      </c>
      <c r="H1566" t="s">
        <v>334</v>
      </c>
      <c r="I1566" t="s">
        <v>1336</v>
      </c>
      <c r="J1566" s="21" t="s">
        <v>335</v>
      </c>
      <c r="K1566" t="s">
        <v>3200</v>
      </c>
      <c r="L1566" s="20">
        <v>0.66</v>
      </c>
      <c r="Q1566" s="23">
        <v>169000000000</v>
      </c>
    </row>
    <row r="1567" spans="1:17">
      <c r="A1567" s="1" t="s">
        <v>3174</v>
      </c>
      <c r="B1567" s="13" t="s">
        <v>3175</v>
      </c>
      <c r="C1567" t="s">
        <v>3176</v>
      </c>
      <c r="D1567" s="12" t="s">
        <v>3177</v>
      </c>
      <c r="E1567" s="13" t="s">
        <v>28</v>
      </c>
      <c r="F1567" s="20">
        <v>49.82</v>
      </c>
      <c r="G1567" s="20">
        <v>2.92</v>
      </c>
      <c r="H1567" t="s">
        <v>334</v>
      </c>
      <c r="I1567" t="s">
        <v>1336</v>
      </c>
      <c r="J1567" s="21" t="s">
        <v>335</v>
      </c>
      <c r="K1567" t="s">
        <v>3201</v>
      </c>
      <c r="L1567" s="20">
        <v>0.56</v>
      </c>
      <c r="Q1567" s="23">
        <v>192000000000</v>
      </c>
    </row>
    <row r="1568" spans="1:17">
      <c r="A1568" s="1" t="s">
        <v>3174</v>
      </c>
      <c r="B1568" s="13" t="s">
        <v>3175</v>
      </c>
      <c r="C1568" t="s">
        <v>3176</v>
      </c>
      <c r="D1568" s="12" t="s">
        <v>3177</v>
      </c>
      <c r="E1568" s="13" t="s">
        <v>28</v>
      </c>
      <c r="F1568" s="20">
        <v>49.82</v>
      </c>
      <c r="G1568" s="20">
        <v>2.92</v>
      </c>
      <c r="H1568" t="s">
        <v>334</v>
      </c>
      <c r="I1568" t="s">
        <v>1336</v>
      </c>
      <c r="J1568" s="21" t="s">
        <v>335</v>
      </c>
      <c r="K1568" t="s">
        <v>3202</v>
      </c>
      <c r="L1568" s="20">
        <v>1.13</v>
      </c>
      <c r="Q1568" s="23">
        <v>35000000000</v>
      </c>
    </row>
    <row r="1569" spans="1:17">
      <c r="A1569" s="1" t="s">
        <v>3174</v>
      </c>
      <c r="B1569" s="13" t="s">
        <v>3175</v>
      </c>
      <c r="C1569" t="s">
        <v>3176</v>
      </c>
      <c r="D1569" s="12" t="s">
        <v>3177</v>
      </c>
      <c r="E1569" s="13" t="s">
        <v>28</v>
      </c>
      <c r="F1569" s="20">
        <v>49.82</v>
      </c>
      <c r="G1569" s="20">
        <v>2.92</v>
      </c>
      <c r="H1569" t="s">
        <v>334</v>
      </c>
      <c r="I1569" t="s">
        <v>1336</v>
      </c>
      <c r="J1569" s="21" t="s">
        <v>335</v>
      </c>
      <c r="K1569" t="s">
        <v>3203</v>
      </c>
      <c r="L1569" s="20">
        <v>0.4</v>
      </c>
      <c r="Q1569" s="23">
        <v>261000000000</v>
      </c>
    </row>
    <row r="1570" spans="1:17">
      <c r="A1570" s="1" t="s">
        <v>3174</v>
      </c>
      <c r="B1570" s="13" t="s">
        <v>3175</v>
      </c>
      <c r="C1570" t="s">
        <v>3176</v>
      </c>
      <c r="D1570" s="12" t="s">
        <v>3177</v>
      </c>
      <c r="E1570" s="13" t="s">
        <v>28</v>
      </c>
      <c r="F1570" s="20">
        <v>49.82</v>
      </c>
      <c r="G1570" s="20">
        <v>2.92</v>
      </c>
      <c r="H1570" t="s">
        <v>334</v>
      </c>
      <c r="I1570" t="s">
        <v>1336</v>
      </c>
      <c r="J1570" s="21" t="s">
        <v>335</v>
      </c>
      <c r="K1570" t="s">
        <v>3204</v>
      </c>
      <c r="L1570" s="20">
        <v>1.04</v>
      </c>
      <c r="Q1570" s="23">
        <v>32000000000</v>
      </c>
    </row>
    <row r="1571" spans="1:17">
      <c r="A1571" s="1" t="s">
        <v>3174</v>
      </c>
      <c r="B1571" s="13" t="s">
        <v>3175</v>
      </c>
      <c r="C1571" t="s">
        <v>3176</v>
      </c>
      <c r="D1571" s="12" t="s">
        <v>3177</v>
      </c>
      <c r="E1571" s="13" t="s">
        <v>28</v>
      </c>
      <c r="F1571" s="20">
        <v>49.82</v>
      </c>
      <c r="G1571" s="20">
        <v>2.92</v>
      </c>
      <c r="H1571" t="s">
        <v>334</v>
      </c>
      <c r="I1571" t="s">
        <v>1336</v>
      </c>
      <c r="J1571" s="21" t="s">
        <v>335</v>
      </c>
      <c r="K1571" t="s">
        <v>3205</v>
      </c>
      <c r="L1571" s="20">
        <v>1.02</v>
      </c>
      <c r="Q1571" s="23">
        <v>93000000000</v>
      </c>
    </row>
    <row r="1572" spans="1:17">
      <c r="A1572" s="1" t="s">
        <v>3174</v>
      </c>
      <c r="B1572" s="13" t="s">
        <v>3175</v>
      </c>
      <c r="C1572" t="s">
        <v>3176</v>
      </c>
      <c r="D1572" s="12" t="s">
        <v>3177</v>
      </c>
      <c r="E1572" s="13" t="s">
        <v>28</v>
      </c>
      <c r="F1572" s="20">
        <v>49.82</v>
      </c>
      <c r="G1572" s="20">
        <v>2.92</v>
      </c>
      <c r="H1572" t="s">
        <v>334</v>
      </c>
      <c r="I1572" t="s">
        <v>1336</v>
      </c>
      <c r="J1572" s="21" t="s">
        <v>335</v>
      </c>
      <c r="K1572" t="s">
        <v>3206</v>
      </c>
      <c r="L1572" s="20">
        <v>0.99</v>
      </c>
      <c r="Q1572" s="23">
        <v>20000000000</v>
      </c>
    </row>
    <row r="1573" spans="1:17">
      <c r="A1573" s="1" t="s">
        <v>3174</v>
      </c>
      <c r="B1573" s="13" t="s">
        <v>3175</v>
      </c>
      <c r="C1573" t="s">
        <v>3176</v>
      </c>
      <c r="D1573" s="12" t="s">
        <v>3177</v>
      </c>
      <c r="E1573" s="13" t="s">
        <v>28</v>
      </c>
      <c r="F1573" s="20">
        <v>49.82</v>
      </c>
      <c r="G1573" s="20">
        <v>2.92</v>
      </c>
      <c r="H1573" t="s">
        <v>334</v>
      </c>
      <c r="I1573" t="s">
        <v>1336</v>
      </c>
      <c r="J1573" s="21" t="s">
        <v>335</v>
      </c>
      <c r="K1573" t="s">
        <v>3207</v>
      </c>
      <c r="L1573" s="20">
        <v>1.06</v>
      </c>
      <c r="Q1573" s="23">
        <v>81000000000</v>
      </c>
    </row>
    <row r="1574" spans="1:17">
      <c r="A1574" s="1" t="s">
        <v>3174</v>
      </c>
      <c r="B1574" s="13" t="s">
        <v>3175</v>
      </c>
      <c r="C1574" t="s">
        <v>3176</v>
      </c>
      <c r="D1574" s="12" t="s">
        <v>3177</v>
      </c>
      <c r="E1574" s="13" t="s">
        <v>28</v>
      </c>
      <c r="F1574" s="20">
        <v>49.82</v>
      </c>
      <c r="G1574" s="20">
        <v>2.92</v>
      </c>
      <c r="H1574" t="s">
        <v>334</v>
      </c>
      <c r="I1574" t="s">
        <v>1336</v>
      </c>
      <c r="J1574" s="21" t="s">
        <v>335</v>
      </c>
      <c r="K1574" t="s">
        <v>3208</v>
      </c>
      <c r="L1574" s="20">
        <v>1.13</v>
      </c>
      <c r="Q1574" s="23">
        <v>85000000000</v>
      </c>
    </row>
    <row r="1575" spans="1:17">
      <c r="A1575" s="1" t="s">
        <v>3174</v>
      </c>
      <c r="B1575" s="13" t="s">
        <v>3175</v>
      </c>
      <c r="C1575" t="s">
        <v>3176</v>
      </c>
      <c r="D1575" s="12" t="s">
        <v>3177</v>
      </c>
      <c r="E1575" s="13" t="s">
        <v>28</v>
      </c>
      <c r="F1575" s="20">
        <v>49.82</v>
      </c>
      <c r="G1575" s="20">
        <v>2.92</v>
      </c>
      <c r="H1575" t="s">
        <v>334</v>
      </c>
      <c r="I1575" t="s">
        <v>1336</v>
      </c>
      <c r="J1575" s="21" t="s">
        <v>335</v>
      </c>
      <c r="K1575" t="s">
        <v>3209</v>
      </c>
      <c r="L1575" s="20">
        <v>0.95</v>
      </c>
      <c r="Q1575" s="23">
        <v>102000000000</v>
      </c>
    </row>
    <row r="1576" spans="1:17">
      <c r="A1576" s="1" t="s">
        <v>3174</v>
      </c>
      <c r="B1576" s="13" t="s">
        <v>3175</v>
      </c>
      <c r="C1576" t="s">
        <v>3176</v>
      </c>
      <c r="D1576" s="12" t="s">
        <v>3177</v>
      </c>
      <c r="E1576" s="13" t="s">
        <v>28</v>
      </c>
      <c r="F1576" s="20">
        <v>49.82</v>
      </c>
      <c r="G1576" s="20">
        <v>2.92</v>
      </c>
      <c r="H1576" t="s">
        <v>334</v>
      </c>
      <c r="I1576" t="s">
        <v>1336</v>
      </c>
      <c r="J1576" s="21" t="s">
        <v>335</v>
      </c>
      <c r="K1576" t="s">
        <v>3210</v>
      </c>
      <c r="L1576" s="20">
        <v>0.86</v>
      </c>
      <c r="Q1576" s="23">
        <v>152000000000</v>
      </c>
    </row>
    <row r="1577" spans="1:17">
      <c r="A1577" s="1" t="s">
        <v>3174</v>
      </c>
      <c r="B1577" s="13" t="s">
        <v>3175</v>
      </c>
      <c r="C1577" t="s">
        <v>3176</v>
      </c>
      <c r="D1577" s="12" t="s">
        <v>3177</v>
      </c>
      <c r="E1577" s="13" t="s">
        <v>28</v>
      </c>
      <c r="F1577" s="20">
        <v>49.82</v>
      </c>
      <c r="G1577" s="20">
        <v>2.92</v>
      </c>
      <c r="H1577" t="s">
        <v>334</v>
      </c>
      <c r="I1577" t="s">
        <v>1336</v>
      </c>
      <c r="J1577" s="21" t="s">
        <v>335</v>
      </c>
      <c r="K1577" t="s">
        <v>3211</v>
      </c>
      <c r="L1577" s="20">
        <v>0.6</v>
      </c>
      <c r="Q1577" s="23">
        <v>272000000000</v>
      </c>
    </row>
    <row r="1578" spans="1:17">
      <c r="A1578" s="1" t="s">
        <v>3174</v>
      </c>
      <c r="B1578" s="13" t="s">
        <v>3175</v>
      </c>
      <c r="C1578" t="s">
        <v>3176</v>
      </c>
      <c r="D1578" s="12" t="s">
        <v>3177</v>
      </c>
      <c r="E1578" s="13" t="s">
        <v>28</v>
      </c>
      <c r="F1578" s="20">
        <v>49.82</v>
      </c>
      <c r="G1578" s="20">
        <v>2.92</v>
      </c>
      <c r="H1578" t="s">
        <v>334</v>
      </c>
      <c r="I1578" t="s">
        <v>1336</v>
      </c>
      <c r="J1578" s="21" t="s">
        <v>335</v>
      </c>
      <c r="K1578" t="s">
        <v>3212</v>
      </c>
      <c r="L1578" s="20">
        <v>0.95</v>
      </c>
      <c r="Q1578" s="23">
        <v>79000000000</v>
      </c>
    </row>
    <row r="1579" spans="1:17">
      <c r="A1579" s="1" t="s">
        <v>3174</v>
      </c>
      <c r="B1579" s="13" t="s">
        <v>3175</v>
      </c>
      <c r="C1579" t="s">
        <v>3176</v>
      </c>
      <c r="D1579" s="12" t="s">
        <v>3177</v>
      </c>
      <c r="E1579" s="13" t="s">
        <v>28</v>
      </c>
      <c r="F1579" s="20">
        <v>49.82</v>
      </c>
      <c r="G1579" s="20">
        <v>2.92</v>
      </c>
      <c r="H1579" t="s">
        <v>334</v>
      </c>
      <c r="I1579" t="s">
        <v>1336</v>
      </c>
      <c r="J1579" s="21" t="s">
        <v>335</v>
      </c>
      <c r="K1579" t="s">
        <v>3213</v>
      </c>
      <c r="L1579" s="20">
        <v>1.07</v>
      </c>
      <c r="Q1579" s="23">
        <v>75000000000</v>
      </c>
    </row>
    <row r="1580" spans="1:17">
      <c r="A1580" s="1" t="s">
        <v>3174</v>
      </c>
      <c r="B1580" s="13" t="s">
        <v>3175</v>
      </c>
      <c r="C1580" t="s">
        <v>3176</v>
      </c>
      <c r="D1580" s="12" t="s">
        <v>3177</v>
      </c>
      <c r="E1580" s="13" t="s">
        <v>28</v>
      </c>
      <c r="F1580" s="20">
        <v>49.82</v>
      </c>
      <c r="G1580" s="20">
        <v>2.92</v>
      </c>
      <c r="H1580" t="s">
        <v>334</v>
      </c>
      <c r="I1580" t="s">
        <v>1336</v>
      </c>
      <c r="J1580" s="21" t="s">
        <v>335</v>
      </c>
      <c r="K1580" t="s">
        <v>3214</v>
      </c>
      <c r="L1580" s="20">
        <v>0.93</v>
      </c>
      <c r="Q1580" s="23">
        <v>117000000000</v>
      </c>
    </row>
    <row r="1581" spans="1:17">
      <c r="A1581" s="1" t="s">
        <v>3174</v>
      </c>
      <c r="B1581" s="13" t="s">
        <v>3175</v>
      </c>
      <c r="C1581" t="s">
        <v>3176</v>
      </c>
      <c r="D1581" s="12" t="s">
        <v>3177</v>
      </c>
      <c r="E1581" s="13" t="s">
        <v>28</v>
      </c>
      <c r="F1581" s="20">
        <v>49.82</v>
      </c>
      <c r="G1581" s="20">
        <v>2.92</v>
      </c>
      <c r="H1581" t="s">
        <v>334</v>
      </c>
      <c r="I1581" t="s">
        <v>1336</v>
      </c>
      <c r="J1581" s="21" t="s">
        <v>335</v>
      </c>
      <c r="K1581" t="s">
        <v>3215</v>
      </c>
      <c r="L1581" s="20">
        <v>0.61</v>
      </c>
      <c r="Q1581" s="23">
        <v>230000000000</v>
      </c>
    </row>
    <row r="1582" spans="1:17">
      <c r="A1582" s="1" t="s">
        <v>3174</v>
      </c>
      <c r="B1582" s="13" t="s">
        <v>3175</v>
      </c>
      <c r="C1582" t="s">
        <v>3176</v>
      </c>
      <c r="D1582" s="12" t="s">
        <v>3177</v>
      </c>
      <c r="E1582" s="13" t="s">
        <v>28</v>
      </c>
      <c r="F1582" s="20">
        <v>49.82</v>
      </c>
      <c r="G1582" s="20">
        <v>2.92</v>
      </c>
      <c r="H1582" t="s">
        <v>334</v>
      </c>
      <c r="I1582" t="s">
        <v>1336</v>
      </c>
      <c r="J1582" s="21" t="s">
        <v>335</v>
      </c>
      <c r="K1582" t="s">
        <v>3216</v>
      </c>
      <c r="L1582" s="20">
        <v>1.27</v>
      </c>
      <c r="Q1582" s="23">
        <v>80000000000</v>
      </c>
    </row>
    <row r="1583" spans="1:17">
      <c r="A1583" s="1" t="s">
        <v>3174</v>
      </c>
      <c r="B1583" s="13" t="s">
        <v>3175</v>
      </c>
      <c r="C1583" t="s">
        <v>3176</v>
      </c>
      <c r="D1583" s="12" t="s">
        <v>3177</v>
      </c>
      <c r="E1583" s="13" t="s">
        <v>28</v>
      </c>
      <c r="F1583" s="20">
        <v>49.82</v>
      </c>
      <c r="G1583" s="20">
        <v>2.92</v>
      </c>
      <c r="H1583" t="s">
        <v>334</v>
      </c>
      <c r="I1583" t="s">
        <v>1336</v>
      </c>
      <c r="J1583" s="21" t="s">
        <v>335</v>
      </c>
      <c r="K1583" t="s">
        <v>3217</v>
      </c>
      <c r="L1583" s="20">
        <v>0.97</v>
      </c>
      <c r="Q1583" s="23">
        <v>80000000000</v>
      </c>
    </row>
    <row r="1584" spans="1:17">
      <c r="A1584" s="1" t="s">
        <v>3174</v>
      </c>
      <c r="B1584" s="13" t="s">
        <v>3175</v>
      </c>
      <c r="C1584" t="s">
        <v>3176</v>
      </c>
      <c r="D1584" s="12" t="s">
        <v>3177</v>
      </c>
      <c r="E1584" s="13" t="s">
        <v>28</v>
      </c>
      <c r="F1584" s="20">
        <v>49.82</v>
      </c>
      <c r="G1584" s="20">
        <v>2.92</v>
      </c>
      <c r="H1584" t="s">
        <v>334</v>
      </c>
      <c r="I1584" t="s">
        <v>1336</v>
      </c>
      <c r="J1584" s="21" t="s">
        <v>335</v>
      </c>
      <c r="K1584" t="s">
        <v>3218</v>
      </c>
      <c r="L1584" s="20">
        <v>0.88</v>
      </c>
      <c r="Q1584" s="23">
        <v>115000000000</v>
      </c>
    </row>
    <row r="1585" spans="1:17">
      <c r="A1585" s="1" t="s">
        <v>3174</v>
      </c>
      <c r="B1585" s="13" t="s">
        <v>3175</v>
      </c>
      <c r="C1585" t="s">
        <v>3176</v>
      </c>
      <c r="D1585" s="12" t="s">
        <v>3177</v>
      </c>
      <c r="E1585" s="13" t="s">
        <v>28</v>
      </c>
      <c r="F1585" s="20">
        <v>49.82</v>
      </c>
      <c r="G1585" s="20">
        <v>2.92</v>
      </c>
      <c r="H1585" t="s">
        <v>334</v>
      </c>
      <c r="I1585" t="s">
        <v>1336</v>
      </c>
      <c r="J1585" s="21" t="s">
        <v>335</v>
      </c>
      <c r="K1585" t="s">
        <v>3219</v>
      </c>
      <c r="L1585" s="20">
        <v>1.06</v>
      </c>
      <c r="Q1585" s="23">
        <v>78000000000</v>
      </c>
    </row>
    <row r="1586" spans="1:17">
      <c r="A1586" s="1" t="s">
        <v>3174</v>
      </c>
      <c r="B1586" s="13" t="s">
        <v>3175</v>
      </c>
      <c r="C1586" t="s">
        <v>3176</v>
      </c>
      <c r="D1586" s="12" t="s">
        <v>3177</v>
      </c>
      <c r="E1586" s="13" t="s">
        <v>28</v>
      </c>
      <c r="F1586" s="20">
        <v>49.82</v>
      </c>
      <c r="G1586" s="20">
        <v>2.92</v>
      </c>
      <c r="H1586" t="s">
        <v>334</v>
      </c>
      <c r="I1586" t="s">
        <v>1336</v>
      </c>
      <c r="J1586" s="21" t="s">
        <v>335</v>
      </c>
      <c r="K1586" t="s">
        <v>3220</v>
      </c>
      <c r="L1586" s="20">
        <v>0.17</v>
      </c>
      <c r="Q1586" s="23">
        <v>172000000000</v>
      </c>
    </row>
    <row r="1587" spans="1:17">
      <c r="A1587" s="1" t="s">
        <v>3174</v>
      </c>
      <c r="B1587" s="13" t="s">
        <v>3175</v>
      </c>
      <c r="C1587" t="s">
        <v>3176</v>
      </c>
      <c r="D1587" s="12" t="s">
        <v>3177</v>
      </c>
      <c r="E1587" s="13" t="s">
        <v>28</v>
      </c>
      <c r="F1587" s="20">
        <v>49.82</v>
      </c>
      <c r="G1587" s="20">
        <v>2.92</v>
      </c>
      <c r="H1587" t="s">
        <v>334</v>
      </c>
      <c r="I1587" t="s">
        <v>1336</v>
      </c>
      <c r="J1587" s="21" t="s">
        <v>335</v>
      </c>
      <c r="K1587" t="s">
        <v>3221</v>
      </c>
      <c r="L1587" s="20">
        <v>0.38</v>
      </c>
      <c r="Q1587" s="23">
        <v>308000000000</v>
      </c>
    </row>
    <row r="1588" spans="1:17">
      <c r="A1588" s="1" t="s">
        <v>3174</v>
      </c>
      <c r="B1588" s="13" t="s">
        <v>3175</v>
      </c>
      <c r="C1588" t="s">
        <v>3176</v>
      </c>
      <c r="D1588" s="12" t="s">
        <v>3177</v>
      </c>
      <c r="E1588" s="13" t="s">
        <v>28</v>
      </c>
      <c r="F1588" s="20">
        <v>49.82</v>
      </c>
      <c r="G1588" s="20">
        <v>2.92</v>
      </c>
      <c r="H1588" t="s">
        <v>334</v>
      </c>
      <c r="I1588" t="s">
        <v>1336</v>
      </c>
      <c r="J1588" s="21" t="s">
        <v>335</v>
      </c>
      <c r="K1588" t="s">
        <v>3222</v>
      </c>
      <c r="L1588" s="20">
        <v>0.38</v>
      </c>
      <c r="Q1588" s="23">
        <v>135000000000</v>
      </c>
    </row>
    <row r="1589" spans="1:17">
      <c r="A1589" s="1" t="s">
        <v>3174</v>
      </c>
      <c r="B1589" s="13" t="s">
        <v>3175</v>
      </c>
      <c r="C1589" t="s">
        <v>3176</v>
      </c>
      <c r="D1589" s="12" t="s">
        <v>3177</v>
      </c>
      <c r="E1589" s="13" t="s">
        <v>28</v>
      </c>
      <c r="F1589" s="20">
        <v>49.82</v>
      </c>
      <c r="G1589" s="20">
        <v>2.92</v>
      </c>
      <c r="H1589" t="s">
        <v>334</v>
      </c>
      <c r="I1589" t="s">
        <v>1336</v>
      </c>
      <c r="J1589" s="21" t="s">
        <v>335</v>
      </c>
      <c r="K1589" t="s">
        <v>3223</v>
      </c>
      <c r="L1589" s="20">
        <v>1.34</v>
      </c>
      <c r="Q1589" s="23">
        <v>56000000000</v>
      </c>
    </row>
    <row r="1590" spans="1:17">
      <c r="A1590" s="1" t="s">
        <v>3174</v>
      </c>
      <c r="B1590" s="13" t="s">
        <v>3175</v>
      </c>
      <c r="C1590" t="s">
        <v>3176</v>
      </c>
      <c r="D1590" s="12" t="s">
        <v>3177</v>
      </c>
      <c r="E1590" s="13" t="s">
        <v>28</v>
      </c>
      <c r="F1590" s="20">
        <v>49.82</v>
      </c>
      <c r="G1590" s="20">
        <v>2.92</v>
      </c>
      <c r="H1590" t="s">
        <v>334</v>
      </c>
      <c r="I1590" t="s">
        <v>1336</v>
      </c>
      <c r="J1590" s="21" t="s">
        <v>335</v>
      </c>
      <c r="K1590" t="s">
        <v>3224</v>
      </c>
      <c r="L1590" s="20">
        <v>0.93</v>
      </c>
      <c r="Q1590" s="23">
        <v>296000000000</v>
      </c>
    </row>
    <row r="1591" spans="1:17">
      <c r="A1591" s="1" t="s">
        <v>3174</v>
      </c>
      <c r="B1591" s="13" t="s">
        <v>3175</v>
      </c>
      <c r="C1591" t="s">
        <v>3176</v>
      </c>
      <c r="D1591" s="12" t="s">
        <v>3177</v>
      </c>
      <c r="E1591" s="13" t="s">
        <v>28</v>
      </c>
      <c r="F1591" s="20">
        <v>49.82</v>
      </c>
      <c r="G1591" s="20">
        <v>2.92</v>
      </c>
      <c r="H1591" t="s">
        <v>334</v>
      </c>
      <c r="I1591" t="s">
        <v>1336</v>
      </c>
      <c r="J1591" s="21" t="s">
        <v>335</v>
      </c>
      <c r="K1591" t="s">
        <v>3225</v>
      </c>
      <c r="L1591" s="20">
        <v>0.68</v>
      </c>
      <c r="Q1591" s="23">
        <v>177000000000</v>
      </c>
    </row>
    <row r="1592" spans="1:17">
      <c r="A1592" s="1" t="s">
        <v>3174</v>
      </c>
      <c r="B1592" s="13" t="s">
        <v>3175</v>
      </c>
      <c r="C1592" t="s">
        <v>3176</v>
      </c>
      <c r="D1592" s="12" t="s">
        <v>3177</v>
      </c>
      <c r="E1592" s="13" t="s">
        <v>28</v>
      </c>
      <c r="F1592" s="20">
        <v>49.82</v>
      </c>
      <c r="G1592" s="20">
        <v>2.92</v>
      </c>
      <c r="H1592" t="s">
        <v>334</v>
      </c>
      <c r="I1592" t="s">
        <v>1336</v>
      </c>
      <c r="J1592" s="21" t="s">
        <v>335</v>
      </c>
      <c r="K1592" t="s">
        <v>3226</v>
      </c>
      <c r="L1592" s="20">
        <v>0.83</v>
      </c>
      <c r="Q1592" s="23">
        <v>120000000000</v>
      </c>
    </row>
    <row r="1593" s="18" customFormat="1" spans="1:21">
      <c r="A1593" s="39" t="s">
        <v>3174</v>
      </c>
      <c r="B1593" s="40" t="s">
        <v>3175</v>
      </c>
      <c r="C1593" s="18" t="s">
        <v>3176</v>
      </c>
      <c r="D1593" s="41" t="s">
        <v>3177</v>
      </c>
      <c r="E1593" s="40" t="s">
        <v>28</v>
      </c>
      <c r="F1593" s="42">
        <v>49.82</v>
      </c>
      <c r="G1593" s="42">
        <v>2.92</v>
      </c>
      <c r="H1593" s="18" t="s">
        <v>334</v>
      </c>
      <c r="I1593" s="18" t="s">
        <v>1336</v>
      </c>
      <c r="J1593" s="43" t="s">
        <v>335</v>
      </c>
      <c r="K1593" s="18" t="s">
        <v>3227</v>
      </c>
      <c r="L1593" s="42">
        <v>1.19</v>
      </c>
      <c r="M1593" s="42"/>
      <c r="N1593" s="44"/>
      <c r="O1593" s="45"/>
      <c r="P1593" s="46"/>
      <c r="Q1593" s="45">
        <v>100000000000</v>
      </c>
      <c r="R1593" s="44"/>
      <c r="S1593" s="42"/>
      <c r="T1593" s="42"/>
      <c r="U1593" s="47"/>
    </row>
    <row r="1594" spans="1:18">
      <c r="A1594" s="1" t="s">
        <v>3228</v>
      </c>
      <c r="B1594" s="13" t="s">
        <v>3229</v>
      </c>
      <c r="C1594" t="s">
        <v>3108</v>
      </c>
      <c r="D1594" s="8" t="s">
        <v>506</v>
      </c>
      <c r="E1594" s="13" t="s">
        <v>28</v>
      </c>
      <c r="H1594" t="s">
        <v>334</v>
      </c>
      <c r="I1594" t="s">
        <v>1336</v>
      </c>
      <c r="J1594" s="21" t="s">
        <v>335</v>
      </c>
      <c r="K1594" t="s">
        <v>3230</v>
      </c>
      <c r="L1594" s="20">
        <v>20</v>
      </c>
      <c r="R1594" s="22">
        <v>0.85304307382914</v>
      </c>
    </row>
    <row r="1595" spans="1:18">
      <c r="A1595" s="1" t="s">
        <v>3228</v>
      </c>
      <c r="B1595" s="13" t="s">
        <v>3229</v>
      </c>
      <c r="C1595" t="s">
        <v>3108</v>
      </c>
      <c r="D1595" s="8" t="s">
        <v>506</v>
      </c>
      <c r="E1595" s="13" t="s">
        <v>28</v>
      </c>
      <c r="H1595" t="s">
        <v>334</v>
      </c>
      <c r="I1595" t="s">
        <v>1336</v>
      </c>
      <c r="J1595" s="21" t="s">
        <v>335</v>
      </c>
      <c r="K1595" t="s">
        <v>3231</v>
      </c>
      <c r="L1595" s="20">
        <v>7</v>
      </c>
      <c r="R1595" s="22">
        <v>0.744343952301064</v>
      </c>
    </row>
    <row r="1596" s="18" customFormat="1" spans="1:21">
      <c r="A1596" s="39" t="s">
        <v>3228</v>
      </c>
      <c r="B1596" s="40" t="s">
        <v>3229</v>
      </c>
      <c r="C1596" s="18" t="s">
        <v>3108</v>
      </c>
      <c r="D1596" s="48" t="s">
        <v>506</v>
      </c>
      <c r="E1596" s="40" t="s">
        <v>28</v>
      </c>
      <c r="F1596" s="42"/>
      <c r="G1596" s="42"/>
      <c r="H1596" s="18" t="s">
        <v>334</v>
      </c>
      <c r="I1596" s="18" t="s">
        <v>1336</v>
      </c>
      <c r="J1596" s="43" t="s">
        <v>335</v>
      </c>
      <c r="K1596" s="18" t="s">
        <v>3232</v>
      </c>
      <c r="L1596" s="42">
        <v>1.64</v>
      </c>
      <c r="M1596" s="42"/>
      <c r="N1596" s="44"/>
      <c r="O1596" s="45"/>
      <c r="P1596" s="46"/>
      <c r="Q1596" s="45"/>
      <c r="R1596" s="44">
        <v>0.860989651772881</v>
      </c>
      <c r="S1596" s="42"/>
      <c r="T1596" s="42"/>
      <c r="U1596" s="47"/>
    </row>
    <row r="1597" spans="1:17">
      <c r="A1597" s="1" t="s">
        <v>3233</v>
      </c>
      <c r="B1597" s="13" t="s">
        <v>3107</v>
      </c>
      <c r="C1597" t="s">
        <v>3108</v>
      </c>
      <c r="D1597" s="12" t="s">
        <v>3234</v>
      </c>
      <c r="E1597" s="13" t="s">
        <v>28</v>
      </c>
      <c r="H1597" t="s">
        <v>334</v>
      </c>
      <c r="I1597" t="s">
        <v>1336</v>
      </c>
      <c r="J1597" s="21" t="s">
        <v>335</v>
      </c>
      <c r="K1597" t="s">
        <v>3235</v>
      </c>
      <c r="L1597" s="20">
        <v>0.7</v>
      </c>
      <c r="Q1597" s="23">
        <v>7900000000</v>
      </c>
    </row>
    <row r="1598" spans="1:17">
      <c r="A1598" s="1" t="s">
        <v>3233</v>
      </c>
      <c r="B1598" s="13" t="s">
        <v>3107</v>
      </c>
      <c r="C1598" t="s">
        <v>3108</v>
      </c>
      <c r="D1598" s="12" t="s">
        <v>3234</v>
      </c>
      <c r="E1598" s="13" t="s">
        <v>28</v>
      </c>
      <c r="H1598" t="s">
        <v>334</v>
      </c>
      <c r="I1598" t="s">
        <v>1336</v>
      </c>
      <c r="J1598" s="21" t="s">
        <v>335</v>
      </c>
      <c r="K1598" t="s">
        <v>3236</v>
      </c>
      <c r="L1598" s="20">
        <v>1.2</v>
      </c>
      <c r="Q1598" s="23">
        <v>6500000000</v>
      </c>
    </row>
    <row r="1599" spans="1:17">
      <c r="A1599" s="1" t="s">
        <v>3233</v>
      </c>
      <c r="B1599" s="13" t="s">
        <v>3107</v>
      </c>
      <c r="C1599" t="s">
        <v>3108</v>
      </c>
      <c r="D1599" s="12" t="s">
        <v>3234</v>
      </c>
      <c r="E1599" s="13" t="s">
        <v>28</v>
      </c>
      <c r="H1599" t="s">
        <v>334</v>
      </c>
      <c r="I1599" t="s">
        <v>1336</v>
      </c>
      <c r="J1599" s="21" t="s">
        <v>335</v>
      </c>
      <c r="K1599" t="s">
        <v>3237</v>
      </c>
      <c r="L1599" s="20">
        <v>1.1</v>
      </c>
      <c r="Q1599" s="23">
        <v>9900000000</v>
      </c>
    </row>
    <row r="1600" spans="1:17">
      <c r="A1600" s="1" t="s">
        <v>3233</v>
      </c>
      <c r="B1600" s="13" t="s">
        <v>3107</v>
      </c>
      <c r="C1600" t="s">
        <v>3108</v>
      </c>
      <c r="D1600" s="12" t="s">
        <v>3234</v>
      </c>
      <c r="E1600" s="13" t="s">
        <v>28</v>
      </c>
      <c r="H1600" t="s">
        <v>334</v>
      </c>
      <c r="I1600" t="s">
        <v>1336</v>
      </c>
      <c r="J1600" s="21" t="s">
        <v>335</v>
      </c>
      <c r="K1600" t="s">
        <v>3238</v>
      </c>
      <c r="L1600" s="20">
        <v>0.4</v>
      </c>
      <c r="Q1600" s="23">
        <v>68900000000</v>
      </c>
    </row>
    <row r="1601" spans="1:17">
      <c r="A1601" s="1" t="s">
        <v>3233</v>
      </c>
      <c r="B1601" s="13" t="s">
        <v>3107</v>
      </c>
      <c r="C1601" t="s">
        <v>3108</v>
      </c>
      <c r="D1601" s="12" t="s">
        <v>3234</v>
      </c>
      <c r="E1601" s="13" t="s">
        <v>28</v>
      </c>
      <c r="H1601" t="s">
        <v>334</v>
      </c>
      <c r="I1601" t="s">
        <v>1336</v>
      </c>
      <c r="J1601" s="21" t="s">
        <v>335</v>
      </c>
      <c r="K1601" t="s">
        <v>3239</v>
      </c>
      <c r="L1601" s="20">
        <v>0.9</v>
      </c>
      <c r="Q1601" s="23">
        <v>53300000000</v>
      </c>
    </row>
    <row r="1602" spans="1:17">
      <c r="A1602" s="1" t="s">
        <v>3233</v>
      </c>
      <c r="B1602" s="13" t="s">
        <v>3107</v>
      </c>
      <c r="C1602" t="s">
        <v>3108</v>
      </c>
      <c r="D1602" s="12" t="s">
        <v>3234</v>
      </c>
      <c r="E1602" s="13" t="s">
        <v>28</v>
      </c>
      <c r="H1602" t="s">
        <v>334</v>
      </c>
      <c r="I1602" t="s">
        <v>1336</v>
      </c>
      <c r="J1602" s="21" t="s">
        <v>335</v>
      </c>
      <c r="K1602" t="s">
        <v>3240</v>
      </c>
      <c r="L1602" s="20">
        <v>0.9</v>
      </c>
      <c r="Q1602" s="23">
        <v>42300000000</v>
      </c>
    </row>
    <row r="1603" spans="1:17">
      <c r="A1603" s="1" t="s">
        <v>3233</v>
      </c>
      <c r="B1603" s="13" t="s">
        <v>3107</v>
      </c>
      <c r="C1603" t="s">
        <v>3108</v>
      </c>
      <c r="D1603" s="12" t="s">
        <v>3234</v>
      </c>
      <c r="E1603" s="13" t="s">
        <v>28</v>
      </c>
      <c r="H1603" t="s">
        <v>334</v>
      </c>
      <c r="I1603" t="s">
        <v>1336</v>
      </c>
      <c r="J1603" s="21" t="s">
        <v>335</v>
      </c>
      <c r="K1603" t="s">
        <v>3241</v>
      </c>
      <c r="L1603" s="20">
        <v>0.5</v>
      </c>
      <c r="Q1603" s="23">
        <v>85000000000</v>
      </c>
    </row>
    <row r="1604" spans="1:17">
      <c r="A1604" s="1" t="s">
        <v>3233</v>
      </c>
      <c r="B1604" s="13" t="s">
        <v>3107</v>
      </c>
      <c r="C1604" t="s">
        <v>3108</v>
      </c>
      <c r="D1604" s="12" t="s">
        <v>3234</v>
      </c>
      <c r="E1604" s="13" t="s">
        <v>28</v>
      </c>
      <c r="H1604" t="s">
        <v>334</v>
      </c>
      <c r="I1604" t="s">
        <v>1336</v>
      </c>
      <c r="J1604" s="21" t="s">
        <v>335</v>
      </c>
      <c r="K1604" t="s">
        <v>3242</v>
      </c>
      <c r="L1604" s="20">
        <v>0.7</v>
      </c>
      <c r="Q1604" s="23">
        <v>69700000000</v>
      </c>
    </row>
    <row r="1605" spans="1:17">
      <c r="A1605" s="1" t="s">
        <v>3233</v>
      </c>
      <c r="B1605" s="13" t="s">
        <v>3107</v>
      </c>
      <c r="C1605" t="s">
        <v>3108</v>
      </c>
      <c r="D1605" s="12" t="s">
        <v>3234</v>
      </c>
      <c r="E1605" s="13" t="s">
        <v>28</v>
      </c>
      <c r="H1605" t="s">
        <v>334</v>
      </c>
      <c r="I1605" t="s">
        <v>1336</v>
      </c>
      <c r="J1605" s="21" t="s">
        <v>335</v>
      </c>
      <c r="K1605" t="s">
        <v>3243</v>
      </c>
      <c r="L1605" s="20">
        <v>0.2</v>
      </c>
      <c r="Q1605" s="23">
        <v>32300000000</v>
      </c>
    </row>
    <row r="1606" spans="1:17">
      <c r="A1606" s="1" t="s">
        <v>3233</v>
      </c>
      <c r="B1606" s="13" t="s">
        <v>3107</v>
      </c>
      <c r="C1606" t="s">
        <v>3108</v>
      </c>
      <c r="D1606" s="12" t="s">
        <v>3234</v>
      </c>
      <c r="E1606" s="13" t="s">
        <v>28</v>
      </c>
      <c r="H1606" t="s">
        <v>334</v>
      </c>
      <c r="I1606" t="s">
        <v>1336</v>
      </c>
      <c r="J1606" s="21" t="s">
        <v>335</v>
      </c>
      <c r="K1606" t="s">
        <v>3244</v>
      </c>
      <c r="L1606" s="20">
        <v>13.6</v>
      </c>
      <c r="Q1606" s="23">
        <v>6700000000</v>
      </c>
    </row>
    <row r="1607" spans="1:17">
      <c r="A1607" s="1" t="s">
        <v>3233</v>
      </c>
      <c r="B1607" s="13" t="s">
        <v>3107</v>
      </c>
      <c r="C1607" t="s">
        <v>3108</v>
      </c>
      <c r="D1607" s="12" t="s">
        <v>3234</v>
      </c>
      <c r="E1607" s="13" t="s">
        <v>28</v>
      </c>
      <c r="H1607" t="s">
        <v>334</v>
      </c>
      <c r="I1607" t="s">
        <v>1336</v>
      </c>
      <c r="J1607" s="21" t="s">
        <v>335</v>
      </c>
      <c r="K1607" t="s">
        <v>3245</v>
      </c>
      <c r="L1607" s="20">
        <v>13.2</v>
      </c>
      <c r="Q1607" s="23">
        <v>12200000000</v>
      </c>
    </row>
    <row r="1608" spans="1:17">
      <c r="A1608" s="1" t="s">
        <v>3233</v>
      </c>
      <c r="B1608" s="13" t="s">
        <v>3107</v>
      </c>
      <c r="C1608" t="s">
        <v>3108</v>
      </c>
      <c r="D1608" s="12" t="s">
        <v>3234</v>
      </c>
      <c r="E1608" s="13" t="s">
        <v>28</v>
      </c>
      <c r="H1608" t="s">
        <v>334</v>
      </c>
      <c r="I1608" t="s">
        <v>1336</v>
      </c>
      <c r="J1608" s="21" t="s">
        <v>335</v>
      </c>
      <c r="K1608" t="s">
        <v>3246</v>
      </c>
      <c r="L1608" s="20">
        <v>18.7</v>
      </c>
      <c r="Q1608" s="23">
        <v>2200000000</v>
      </c>
    </row>
    <row r="1609" spans="1:17">
      <c r="A1609" s="1" t="s">
        <v>3233</v>
      </c>
      <c r="B1609" s="13" t="s">
        <v>3107</v>
      </c>
      <c r="C1609" t="s">
        <v>3108</v>
      </c>
      <c r="D1609" s="12" t="s">
        <v>3234</v>
      </c>
      <c r="E1609" s="13" t="s">
        <v>28</v>
      </c>
      <c r="H1609" t="s">
        <v>334</v>
      </c>
      <c r="I1609" t="s">
        <v>1336</v>
      </c>
      <c r="J1609" s="21" t="s">
        <v>335</v>
      </c>
      <c r="K1609" t="s">
        <v>3247</v>
      </c>
      <c r="L1609" s="20">
        <v>19.7</v>
      </c>
      <c r="Q1609" s="23">
        <v>1500000000</v>
      </c>
    </row>
    <row r="1610" spans="1:17">
      <c r="A1610" s="1" t="s">
        <v>3233</v>
      </c>
      <c r="B1610" s="13" t="s">
        <v>3107</v>
      </c>
      <c r="C1610" t="s">
        <v>3108</v>
      </c>
      <c r="D1610" s="12" t="s">
        <v>3234</v>
      </c>
      <c r="E1610" s="13" t="s">
        <v>28</v>
      </c>
      <c r="H1610" t="s">
        <v>334</v>
      </c>
      <c r="I1610" t="s">
        <v>1336</v>
      </c>
      <c r="J1610" s="21" t="s">
        <v>335</v>
      </c>
      <c r="K1610" t="s">
        <v>3248</v>
      </c>
      <c r="L1610" s="20">
        <v>5.2</v>
      </c>
      <c r="Q1610" s="23">
        <v>12800000000</v>
      </c>
    </row>
    <row r="1611" spans="1:17">
      <c r="A1611" s="1" t="s">
        <v>3233</v>
      </c>
      <c r="B1611" s="13" t="s">
        <v>3107</v>
      </c>
      <c r="C1611" t="s">
        <v>3108</v>
      </c>
      <c r="D1611" s="12" t="s">
        <v>3234</v>
      </c>
      <c r="E1611" s="13" t="s">
        <v>28</v>
      </c>
      <c r="H1611" t="s">
        <v>334</v>
      </c>
      <c r="I1611" t="s">
        <v>1336</v>
      </c>
      <c r="J1611" s="21" t="s">
        <v>335</v>
      </c>
      <c r="K1611" t="s">
        <v>3249</v>
      </c>
      <c r="L1611" s="20">
        <v>9.1</v>
      </c>
      <c r="Q1611" s="23">
        <v>5300000000</v>
      </c>
    </row>
    <row r="1612" spans="1:17">
      <c r="A1612" s="1" t="s">
        <v>3233</v>
      </c>
      <c r="B1612" s="13" t="s">
        <v>3107</v>
      </c>
      <c r="C1612" t="s">
        <v>3108</v>
      </c>
      <c r="D1612" s="12" t="s">
        <v>3234</v>
      </c>
      <c r="E1612" s="13" t="s">
        <v>28</v>
      </c>
      <c r="H1612" t="s">
        <v>334</v>
      </c>
      <c r="I1612" t="s">
        <v>1336</v>
      </c>
      <c r="J1612" s="21" t="s">
        <v>335</v>
      </c>
      <c r="K1612" t="s">
        <v>3250</v>
      </c>
      <c r="L1612" s="20">
        <v>12.9</v>
      </c>
      <c r="Q1612" s="23">
        <v>7800000000</v>
      </c>
    </row>
    <row r="1613" spans="1:17">
      <c r="A1613" s="1" t="s">
        <v>3233</v>
      </c>
      <c r="B1613" s="13" t="s">
        <v>3107</v>
      </c>
      <c r="C1613" t="s">
        <v>3108</v>
      </c>
      <c r="D1613" s="12" t="s">
        <v>3234</v>
      </c>
      <c r="E1613" s="13" t="s">
        <v>28</v>
      </c>
      <c r="H1613" t="s">
        <v>334</v>
      </c>
      <c r="I1613" t="s">
        <v>1336</v>
      </c>
      <c r="J1613" s="21" t="s">
        <v>335</v>
      </c>
      <c r="K1613" t="s">
        <v>3251</v>
      </c>
      <c r="L1613" s="20">
        <v>8.7</v>
      </c>
      <c r="Q1613" s="23">
        <v>10900000000</v>
      </c>
    </row>
    <row r="1614" spans="1:17">
      <c r="A1614" s="1" t="s">
        <v>3233</v>
      </c>
      <c r="B1614" s="13" t="s">
        <v>3107</v>
      </c>
      <c r="C1614" t="s">
        <v>3108</v>
      </c>
      <c r="D1614" s="12" t="s">
        <v>3234</v>
      </c>
      <c r="E1614" s="13" t="s">
        <v>28</v>
      </c>
      <c r="H1614" t="s">
        <v>334</v>
      </c>
      <c r="I1614" t="s">
        <v>1336</v>
      </c>
      <c r="J1614" s="21" t="s">
        <v>335</v>
      </c>
      <c r="K1614" t="s">
        <v>3252</v>
      </c>
      <c r="L1614" s="20">
        <v>7.1</v>
      </c>
      <c r="Q1614" s="23">
        <v>6500000000</v>
      </c>
    </row>
    <row r="1615" spans="1:17">
      <c r="A1615" s="1" t="s">
        <v>3233</v>
      </c>
      <c r="B1615" s="13" t="s">
        <v>3107</v>
      </c>
      <c r="C1615" t="s">
        <v>3108</v>
      </c>
      <c r="D1615" s="12" t="s">
        <v>3234</v>
      </c>
      <c r="E1615" s="13" t="s">
        <v>28</v>
      </c>
      <c r="H1615" t="s">
        <v>334</v>
      </c>
      <c r="I1615" t="s">
        <v>1336</v>
      </c>
      <c r="J1615" s="21" t="s">
        <v>335</v>
      </c>
      <c r="K1615" t="s">
        <v>3253</v>
      </c>
      <c r="L1615" s="20">
        <v>15.6</v>
      </c>
      <c r="Q1615" s="23">
        <v>4100000000</v>
      </c>
    </row>
    <row r="1616" spans="1:17">
      <c r="A1616" s="1" t="s">
        <v>3233</v>
      </c>
      <c r="B1616" s="13" t="s">
        <v>3107</v>
      </c>
      <c r="C1616" t="s">
        <v>3108</v>
      </c>
      <c r="D1616" s="12" t="s">
        <v>3234</v>
      </c>
      <c r="E1616" s="13" t="s">
        <v>28</v>
      </c>
      <c r="H1616" t="s">
        <v>334</v>
      </c>
      <c r="I1616" t="s">
        <v>1336</v>
      </c>
      <c r="J1616" s="21" t="s">
        <v>335</v>
      </c>
      <c r="K1616" t="s">
        <v>3254</v>
      </c>
      <c r="L1616" s="20">
        <v>12.8</v>
      </c>
      <c r="Q1616" s="23">
        <v>3300000000</v>
      </c>
    </row>
    <row r="1617" spans="1:17">
      <c r="A1617" s="1" t="s">
        <v>3233</v>
      </c>
      <c r="B1617" s="13" t="s">
        <v>3107</v>
      </c>
      <c r="C1617" t="s">
        <v>3108</v>
      </c>
      <c r="D1617" s="12" t="s">
        <v>3234</v>
      </c>
      <c r="E1617" s="13" t="s">
        <v>28</v>
      </c>
      <c r="H1617" t="s">
        <v>334</v>
      </c>
      <c r="I1617" t="s">
        <v>1336</v>
      </c>
      <c r="J1617" s="21" t="s">
        <v>335</v>
      </c>
      <c r="K1617" t="s">
        <v>3255</v>
      </c>
      <c r="L1617" s="20">
        <v>9.8</v>
      </c>
      <c r="Q1617" s="23">
        <v>4900000000</v>
      </c>
    </row>
    <row r="1618" spans="1:17">
      <c r="A1618" s="1" t="s">
        <v>3233</v>
      </c>
      <c r="B1618" s="13" t="s">
        <v>3107</v>
      </c>
      <c r="C1618" t="s">
        <v>3108</v>
      </c>
      <c r="D1618" s="12" t="s">
        <v>3234</v>
      </c>
      <c r="E1618" s="13" t="s">
        <v>28</v>
      </c>
      <c r="H1618" t="s">
        <v>334</v>
      </c>
      <c r="I1618" t="s">
        <v>1336</v>
      </c>
      <c r="J1618" s="21" t="s">
        <v>335</v>
      </c>
      <c r="K1618" t="s">
        <v>3256</v>
      </c>
      <c r="L1618" s="20">
        <v>11.3</v>
      </c>
      <c r="Q1618" s="23">
        <v>4500000000</v>
      </c>
    </row>
    <row r="1619" s="18" customFormat="1" spans="1:21">
      <c r="A1619" s="39" t="s">
        <v>3233</v>
      </c>
      <c r="B1619" s="40" t="s">
        <v>3107</v>
      </c>
      <c r="C1619" s="18" t="s">
        <v>3108</v>
      </c>
      <c r="D1619" s="41" t="s">
        <v>3234</v>
      </c>
      <c r="E1619" s="40" t="s">
        <v>28</v>
      </c>
      <c r="F1619" s="42"/>
      <c r="G1619" s="42"/>
      <c r="H1619" s="18" t="s">
        <v>334</v>
      </c>
      <c r="I1619" s="18" t="s">
        <v>1336</v>
      </c>
      <c r="J1619" s="43" t="s">
        <v>335</v>
      </c>
      <c r="K1619" s="18" t="s">
        <v>3257</v>
      </c>
      <c r="L1619" s="42">
        <v>20.1</v>
      </c>
      <c r="M1619" s="42"/>
      <c r="N1619" s="44"/>
      <c r="O1619" s="45"/>
      <c r="P1619" s="46"/>
      <c r="Q1619" s="45">
        <v>3700000000</v>
      </c>
      <c r="R1619" s="44"/>
      <c r="S1619" s="42"/>
      <c r="T1619" s="42"/>
      <c r="U1619" s="47"/>
    </row>
    <row r="1620" spans="1:17">
      <c r="A1620" s="1" t="s">
        <v>3258</v>
      </c>
      <c r="B1620" s="13" t="s">
        <v>3259</v>
      </c>
      <c r="C1620" t="s">
        <v>3260</v>
      </c>
      <c r="D1620" s="12" t="s">
        <v>3261</v>
      </c>
      <c r="E1620" s="13" t="s">
        <v>1335</v>
      </c>
      <c r="F1620" s="20">
        <v>71.16</v>
      </c>
      <c r="G1620" s="20">
        <v>3.2</v>
      </c>
      <c r="H1620" t="s">
        <v>418</v>
      </c>
      <c r="I1620" t="s">
        <v>1336</v>
      </c>
      <c r="J1620" s="21" t="s">
        <v>1744</v>
      </c>
      <c r="K1620" t="s">
        <v>3262</v>
      </c>
      <c r="L1620" s="20">
        <v>82.7</v>
      </c>
      <c r="Q1620" s="23">
        <v>750000000000000</v>
      </c>
    </row>
    <row r="1621" spans="1:17">
      <c r="A1621" s="1" t="s">
        <v>3258</v>
      </c>
      <c r="B1621" s="13" t="s">
        <v>3259</v>
      </c>
      <c r="C1621" t="s">
        <v>3260</v>
      </c>
      <c r="D1621" s="12" t="s">
        <v>3261</v>
      </c>
      <c r="E1621" s="13" t="s">
        <v>1335</v>
      </c>
      <c r="F1621" s="20">
        <v>71.16</v>
      </c>
      <c r="G1621" s="20">
        <v>3.2</v>
      </c>
      <c r="H1621" t="s">
        <v>418</v>
      </c>
      <c r="I1621" t="s">
        <v>1336</v>
      </c>
      <c r="J1621" s="21" t="s">
        <v>1744</v>
      </c>
      <c r="K1621" t="s">
        <v>3263</v>
      </c>
      <c r="L1621" s="20">
        <v>91</v>
      </c>
      <c r="Q1621" s="23">
        <v>1900000000000000</v>
      </c>
    </row>
    <row r="1622" spans="1:17">
      <c r="A1622" s="1" t="s">
        <v>3258</v>
      </c>
      <c r="B1622" s="13" t="s">
        <v>3259</v>
      </c>
      <c r="C1622" t="s">
        <v>3260</v>
      </c>
      <c r="D1622" s="12" t="s">
        <v>3261</v>
      </c>
      <c r="E1622" s="13" t="s">
        <v>1335</v>
      </c>
      <c r="F1622" s="20">
        <v>71.16</v>
      </c>
      <c r="G1622" s="20">
        <v>3.2</v>
      </c>
      <c r="H1622" t="s">
        <v>418</v>
      </c>
      <c r="I1622" t="s">
        <v>1336</v>
      </c>
      <c r="J1622" s="21" t="s">
        <v>1744</v>
      </c>
      <c r="K1622" t="s">
        <v>3264</v>
      </c>
      <c r="L1622" s="20">
        <v>82</v>
      </c>
      <c r="Q1622" s="23">
        <v>1300000000000000</v>
      </c>
    </row>
    <row r="1623" spans="1:17">
      <c r="A1623" s="1" t="s">
        <v>3258</v>
      </c>
      <c r="B1623" s="13" t="s">
        <v>3259</v>
      </c>
      <c r="C1623" t="s">
        <v>3260</v>
      </c>
      <c r="D1623" s="12" t="s">
        <v>3261</v>
      </c>
      <c r="E1623" s="13" t="s">
        <v>1335</v>
      </c>
      <c r="F1623" s="20">
        <v>71.16</v>
      </c>
      <c r="G1623" s="20">
        <v>3.2</v>
      </c>
      <c r="H1623" t="s">
        <v>418</v>
      </c>
      <c r="I1623" t="s">
        <v>1336</v>
      </c>
      <c r="J1623" s="21" t="s">
        <v>1744</v>
      </c>
      <c r="K1623" t="s">
        <v>3265</v>
      </c>
      <c r="L1623" s="20">
        <v>77.7</v>
      </c>
      <c r="Q1623" s="23">
        <v>820000000000000</v>
      </c>
    </row>
    <row r="1624" spans="1:17">
      <c r="A1624" s="1" t="s">
        <v>3258</v>
      </c>
      <c r="B1624" s="13" t="s">
        <v>3259</v>
      </c>
      <c r="C1624" t="s">
        <v>3260</v>
      </c>
      <c r="D1624" s="12" t="s">
        <v>3261</v>
      </c>
      <c r="E1624" s="13" t="s">
        <v>1335</v>
      </c>
      <c r="F1624" s="20">
        <v>71.16</v>
      </c>
      <c r="G1624" s="20">
        <v>3.2</v>
      </c>
      <c r="H1624" t="s">
        <v>418</v>
      </c>
      <c r="I1624" t="s">
        <v>1336</v>
      </c>
      <c r="J1624" s="21" t="s">
        <v>1744</v>
      </c>
      <c r="K1624" t="s">
        <v>3266</v>
      </c>
      <c r="L1624" s="20">
        <v>72.7</v>
      </c>
      <c r="Q1624" s="23">
        <v>1100000000000000</v>
      </c>
    </row>
    <row r="1625" spans="1:17">
      <c r="A1625" s="1" t="s">
        <v>3258</v>
      </c>
      <c r="B1625" s="13" t="s">
        <v>3259</v>
      </c>
      <c r="C1625" t="s">
        <v>3260</v>
      </c>
      <c r="D1625" s="12" t="s">
        <v>3261</v>
      </c>
      <c r="E1625" s="13" t="s">
        <v>1335</v>
      </c>
      <c r="F1625" s="20">
        <v>71.16</v>
      </c>
      <c r="G1625" s="20">
        <v>3.2</v>
      </c>
      <c r="H1625" t="s">
        <v>418</v>
      </c>
      <c r="I1625" t="s">
        <v>1336</v>
      </c>
      <c r="J1625" s="21" t="s">
        <v>1744</v>
      </c>
      <c r="K1625" t="s">
        <v>3267</v>
      </c>
      <c r="L1625" s="20">
        <v>67.4</v>
      </c>
      <c r="Q1625" s="23">
        <v>1500000000000000</v>
      </c>
    </row>
    <row r="1626" spans="1:17">
      <c r="A1626" s="1" t="s">
        <v>3258</v>
      </c>
      <c r="B1626" s="13" t="s">
        <v>3259</v>
      </c>
      <c r="C1626" t="s">
        <v>3260</v>
      </c>
      <c r="D1626" s="12" t="s">
        <v>3261</v>
      </c>
      <c r="E1626" s="13" t="s">
        <v>1335</v>
      </c>
      <c r="F1626" s="20">
        <v>71.16</v>
      </c>
      <c r="G1626" s="20">
        <v>3.2</v>
      </c>
      <c r="H1626" t="s">
        <v>418</v>
      </c>
      <c r="I1626" t="s">
        <v>1336</v>
      </c>
      <c r="J1626" s="21" t="s">
        <v>1744</v>
      </c>
      <c r="K1626" t="s">
        <v>3268</v>
      </c>
      <c r="L1626" s="20">
        <v>83.1</v>
      </c>
      <c r="Q1626" s="23">
        <v>1900000000000000</v>
      </c>
    </row>
    <row r="1627" spans="1:17">
      <c r="A1627" s="1" t="s">
        <v>3258</v>
      </c>
      <c r="B1627" s="13" t="s">
        <v>3269</v>
      </c>
      <c r="C1627" t="s">
        <v>3260</v>
      </c>
      <c r="D1627" s="12" t="s">
        <v>3261</v>
      </c>
      <c r="E1627" s="13" t="s">
        <v>1335</v>
      </c>
      <c r="F1627" s="20">
        <v>74.14</v>
      </c>
      <c r="G1627" s="20">
        <v>2.33</v>
      </c>
      <c r="H1627" t="s">
        <v>418</v>
      </c>
      <c r="I1627" t="s">
        <v>1336</v>
      </c>
      <c r="J1627" s="21" t="s">
        <v>1744</v>
      </c>
      <c r="K1627" t="s">
        <v>3270</v>
      </c>
      <c r="L1627" s="20">
        <v>85.8</v>
      </c>
      <c r="Q1627" s="23">
        <v>490000000000000</v>
      </c>
    </row>
    <row r="1628" spans="1:17">
      <c r="A1628" s="1" t="s">
        <v>3258</v>
      </c>
      <c r="B1628" s="13" t="s">
        <v>3269</v>
      </c>
      <c r="C1628" t="s">
        <v>3260</v>
      </c>
      <c r="D1628" s="12" t="s">
        <v>3261</v>
      </c>
      <c r="E1628" s="13" t="s">
        <v>1335</v>
      </c>
      <c r="F1628" s="20">
        <v>74.14</v>
      </c>
      <c r="G1628" s="20">
        <v>2.33</v>
      </c>
      <c r="H1628" t="s">
        <v>418</v>
      </c>
      <c r="I1628" t="s">
        <v>1336</v>
      </c>
      <c r="J1628" s="21" t="s">
        <v>1744</v>
      </c>
      <c r="K1628" t="s">
        <v>3271</v>
      </c>
      <c r="L1628" s="20">
        <v>82.2</v>
      </c>
      <c r="Q1628" s="23">
        <v>930000000000000</v>
      </c>
    </row>
    <row r="1629" spans="1:17">
      <c r="A1629" s="1" t="s">
        <v>3258</v>
      </c>
      <c r="B1629" s="13" t="s">
        <v>3269</v>
      </c>
      <c r="C1629" t="s">
        <v>3260</v>
      </c>
      <c r="D1629" s="12" t="s">
        <v>3261</v>
      </c>
      <c r="E1629" s="13" t="s">
        <v>1335</v>
      </c>
      <c r="F1629" s="20">
        <v>74.14</v>
      </c>
      <c r="G1629" s="20">
        <v>2.33</v>
      </c>
      <c r="H1629" t="s">
        <v>418</v>
      </c>
      <c r="I1629" t="s">
        <v>1336</v>
      </c>
      <c r="J1629" s="21" t="s">
        <v>1744</v>
      </c>
      <c r="K1629" t="s">
        <v>3272</v>
      </c>
      <c r="L1629" s="20">
        <v>73.4</v>
      </c>
      <c r="Q1629" s="23">
        <v>600000000000000</v>
      </c>
    </row>
    <row r="1630" spans="1:17">
      <c r="A1630" s="1" t="s">
        <v>3258</v>
      </c>
      <c r="B1630" s="13" t="s">
        <v>1740</v>
      </c>
      <c r="C1630" t="s">
        <v>3273</v>
      </c>
      <c r="D1630" s="12" t="s">
        <v>3261</v>
      </c>
      <c r="E1630" s="13" t="s">
        <v>1335</v>
      </c>
      <c r="F1630" s="20">
        <v>72.05</v>
      </c>
      <c r="G1630" s="20">
        <v>3.31</v>
      </c>
      <c r="H1630" t="s">
        <v>1836</v>
      </c>
      <c r="I1630" t="s">
        <v>1336</v>
      </c>
      <c r="J1630" s="21" t="s">
        <v>1744</v>
      </c>
      <c r="K1630" t="s">
        <v>3274</v>
      </c>
      <c r="L1630" s="20">
        <v>88.8</v>
      </c>
      <c r="Q1630" s="23">
        <v>980000000000000</v>
      </c>
    </row>
    <row r="1631" spans="1:17">
      <c r="A1631" s="1" t="s">
        <v>3258</v>
      </c>
      <c r="B1631" s="13" t="s">
        <v>1740</v>
      </c>
      <c r="C1631" t="s">
        <v>3273</v>
      </c>
      <c r="D1631" s="12" t="s">
        <v>3261</v>
      </c>
      <c r="E1631" s="13" t="s">
        <v>1335</v>
      </c>
      <c r="F1631" s="20">
        <v>72.05</v>
      </c>
      <c r="G1631" s="20">
        <v>3.31</v>
      </c>
      <c r="H1631" t="s">
        <v>1836</v>
      </c>
      <c r="I1631" t="s">
        <v>1336</v>
      </c>
      <c r="J1631" s="21" t="s">
        <v>1744</v>
      </c>
      <c r="K1631" t="s">
        <v>3275</v>
      </c>
      <c r="L1631" s="20">
        <v>76.9</v>
      </c>
      <c r="Q1631" s="23">
        <v>660000000000000</v>
      </c>
    </row>
    <row r="1632" s="18" customFormat="1" spans="1:21">
      <c r="A1632" s="39" t="s">
        <v>3258</v>
      </c>
      <c r="B1632" s="40" t="s">
        <v>1740</v>
      </c>
      <c r="C1632" s="18" t="s">
        <v>3273</v>
      </c>
      <c r="D1632" s="41" t="s">
        <v>3261</v>
      </c>
      <c r="E1632" s="40" t="s">
        <v>1335</v>
      </c>
      <c r="F1632" s="42">
        <v>72.05</v>
      </c>
      <c r="G1632" s="42">
        <v>3.31</v>
      </c>
      <c r="H1632" s="18" t="s">
        <v>1836</v>
      </c>
      <c r="I1632" s="18" t="s">
        <v>1336</v>
      </c>
      <c r="J1632" s="43" t="s">
        <v>1744</v>
      </c>
      <c r="K1632" s="18" t="s">
        <v>3276</v>
      </c>
      <c r="L1632" s="42">
        <v>72.1</v>
      </c>
      <c r="M1632" s="42"/>
      <c r="N1632" s="44"/>
      <c r="O1632" s="45"/>
      <c r="P1632" s="46"/>
      <c r="Q1632" s="45">
        <v>1300000000000000</v>
      </c>
      <c r="R1632" s="44"/>
      <c r="S1632" s="42"/>
      <c r="T1632" s="42"/>
      <c r="U1632" s="47"/>
    </row>
    <row r="1633" spans="1:17">
      <c r="A1633" s="1" t="s">
        <v>3277</v>
      </c>
      <c r="B1633" s="13" t="s">
        <v>3278</v>
      </c>
      <c r="C1633" t="s">
        <v>3279</v>
      </c>
      <c r="D1633" s="12" t="s">
        <v>3280</v>
      </c>
      <c r="E1633" s="13" t="s">
        <v>936</v>
      </c>
      <c r="F1633" s="20">
        <v>68.24</v>
      </c>
      <c r="G1633" s="20">
        <v>4.008</v>
      </c>
      <c r="H1633" t="s">
        <v>418</v>
      </c>
      <c r="I1633" t="s">
        <v>30</v>
      </c>
      <c r="J1633" s="21" t="s">
        <v>31</v>
      </c>
      <c r="K1633" t="s">
        <v>3281</v>
      </c>
      <c r="L1633" s="20">
        <v>82.6</v>
      </c>
      <c r="Q1633" s="23">
        <v>8900000000000000</v>
      </c>
    </row>
    <row r="1634" spans="1:17">
      <c r="A1634" s="1" t="s">
        <v>3277</v>
      </c>
      <c r="B1634" s="13" t="s">
        <v>3278</v>
      </c>
      <c r="C1634" t="s">
        <v>3279</v>
      </c>
      <c r="D1634" s="12" t="s">
        <v>3280</v>
      </c>
      <c r="E1634" s="13" t="s">
        <v>936</v>
      </c>
      <c r="F1634" s="20">
        <v>68.24</v>
      </c>
      <c r="G1634" s="20">
        <v>4.008</v>
      </c>
      <c r="H1634" t="s">
        <v>418</v>
      </c>
      <c r="I1634" t="s">
        <v>30</v>
      </c>
      <c r="J1634" s="21" t="s">
        <v>31</v>
      </c>
      <c r="K1634" t="s">
        <v>3282</v>
      </c>
      <c r="L1634" s="20">
        <v>80.8</v>
      </c>
      <c r="Q1634" s="23">
        <v>7900000000000000</v>
      </c>
    </row>
    <row r="1635" spans="1:17">
      <c r="A1635" s="1" t="s">
        <v>3277</v>
      </c>
      <c r="B1635" s="13" t="s">
        <v>3278</v>
      </c>
      <c r="C1635" t="s">
        <v>3283</v>
      </c>
      <c r="D1635" s="12" t="s">
        <v>3280</v>
      </c>
      <c r="E1635" s="13" t="s">
        <v>936</v>
      </c>
      <c r="F1635" s="20">
        <v>68</v>
      </c>
      <c r="G1635" s="20">
        <v>4.516</v>
      </c>
      <c r="H1635" t="s">
        <v>418</v>
      </c>
      <c r="I1635" t="s">
        <v>30</v>
      </c>
      <c r="J1635" s="21" t="s">
        <v>31</v>
      </c>
      <c r="K1635" t="s">
        <v>3284</v>
      </c>
      <c r="L1635" s="20">
        <v>61.6</v>
      </c>
      <c r="Q1635" s="23">
        <v>5800000000000000</v>
      </c>
    </row>
    <row r="1636" spans="1:17">
      <c r="A1636" s="1" t="s">
        <v>3277</v>
      </c>
      <c r="B1636" s="13" t="s">
        <v>3278</v>
      </c>
      <c r="C1636" t="s">
        <v>3283</v>
      </c>
      <c r="D1636" s="12" t="s">
        <v>3280</v>
      </c>
      <c r="E1636" s="13" t="s">
        <v>936</v>
      </c>
      <c r="F1636" s="20">
        <v>68</v>
      </c>
      <c r="G1636" s="20">
        <v>4.516</v>
      </c>
      <c r="H1636" t="s">
        <v>418</v>
      </c>
      <c r="I1636" t="s">
        <v>30</v>
      </c>
      <c r="J1636" s="21" t="s">
        <v>31</v>
      </c>
      <c r="K1636" t="s">
        <v>3285</v>
      </c>
      <c r="L1636" s="20">
        <v>55.7</v>
      </c>
      <c r="Q1636" s="23">
        <v>2300000000000000</v>
      </c>
    </row>
    <row r="1637" spans="1:17">
      <c r="A1637" s="1" t="s">
        <v>3277</v>
      </c>
      <c r="B1637" s="13" t="s">
        <v>3278</v>
      </c>
      <c r="C1637" t="s">
        <v>3283</v>
      </c>
      <c r="D1637" s="12" t="s">
        <v>3280</v>
      </c>
      <c r="E1637" s="13" t="s">
        <v>936</v>
      </c>
      <c r="F1637" s="20">
        <v>68</v>
      </c>
      <c r="G1637" s="20">
        <v>4.516</v>
      </c>
      <c r="H1637" t="s">
        <v>418</v>
      </c>
      <c r="I1637" t="s">
        <v>30</v>
      </c>
      <c r="J1637" s="21" t="s">
        <v>31</v>
      </c>
      <c r="K1637" t="s">
        <v>3286</v>
      </c>
      <c r="L1637" s="20">
        <v>42.8</v>
      </c>
      <c r="Q1637" s="23">
        <v>3200000000000000</v>
      </c>
    </row>
    <row r="1638" spans="1:17">
      <c r="A1638" s="1" t="s">
        <v>3277</v>
      </c>
      <c r="B1638" s="13" t="s">
        <v>3278</v>
      </c>
      <c r="C1638" t="s">
        <v>3283</v>
      </c>
      <c r="D1638" s="12" t="s">
        <v>3280</v>
      </c>
      <c r="E1638" s="13" t="s">
        <v>936</v>
      </c>
      <c r="F1638" s="20">
        <v>68</v>
      </c>
      <c r="G1638" s="20">
        <v>4.516</v>
      </c>
      <c r="H1638" t="s">
        <v>418</v>
      </c>
      <c r="I1638" t="s">
        <v>30</v>
      </c>
      <c r="J1638" s="21" t="s">
        <v>31</v>
      </c>
      <c r="K1638" t="s">
        <v>3287</v>
      </c>
      <c r="L1638" s="20">
        <v>34.7</v>
      </c>
      <c r="Q1638" s="23">
        <v>980000000000000</v>
      </c>
    </row>
    <row r="1639" spans="1:17">
      <c r="A1639" s="1" t="s">
        <v>3277</v>
      </c>
      <c r="B1639" s="13" t="s">
        <v>3278</v>
      </c>
      <c r="C1639" t="s">
        <v>3283</v>
      </c>
      <c r="D1639" s="12" t="s">
        <v>3280</v>
      </c>
      <c r="E1639" s="13" t="s">
        <v>936</v>
      </c>
      <c r="F1639" s="20">
        <v>68</v>
      </c>
      <c r="G1639" s="20">
        <v>4.516</v>
      </c>
      <c r="H1639" t="s">
        <v>418</v>
      </c>
      <c r="I1639" t="s">
        <v>30</v>
      </c>
      <c r="J1639" s="21" t="s">
        <v>31</v>
      </c>
      <c r="K1639" t="s">
        <v>3288</v>
      </c>
      <c r="L1639" s="20">
        <v>87.2</v>
      </c>
      <c r="Q1639" s="23">
        <v>4200000000000000</v>
      </c>
    </row>
    <row r="1640" spans="1:17">
      <c r="A1640" s="1" t="s">
        <v>3277</v>
      </c>
      <c r="B1640" s="13" t="s">
        <v>3278</v>
      </c>
      <c r="C1640" t="s">
        <v>3283</v>
      </c>
      <c r="D1640" s="12" t="s">
        <v>3280</v>
      </c>
      <c r="E1640" s="13" t="s">
        <v>936</v>
      </c>
      <c r="F1640" s="20">
        <v>68</v>
      </c>
      <c r="G1640" s="20">
        <v>4.516</v>
      </c>
      <c r="H1640" t="s">
        <v>418</v>
      </c>
      <c r="I1640" t="s">
        <v>30</v>
      </c>
      <c r="J1640" s="21" t="s">
        <v>31</v>
      </c>
      <c r="K1640" t="s">
        <v>3289</v>
      </c>
      <c r="L1640" s="20">
        <v>81.9</v>
      </c>
      <c r="Q1640" s="23">
        <v>4200000000000000</v>
      </c>
    </row>
    <row r="1641" spans="1:17">
      <c r="A1641" s="1" t="s">
        <v>3277</v>
      </c>
      <c r="B1641" s="13" t="s">
        <v>3278</v>
      </c>
      <c r="C1641" t="s">
        <v>3283</v>
      </c>
      <c r="D1641" s="12" t="s">
        <v>3280</v>
      </c>
      <c r="E1641" s="13" t="s">
        <v>936</v>
      </c>
      <c r="F1641" s="20">
        <v>68</v>
      </c>
      <c r="G1641" s="20">
        <v>4.516</v>
      </c>
      <c r="H1641" t="s">
        <v>418</v>
      </c>
      <c r="I1641" t="s">
        <v>30</v>
      </c>
      <c r="J1641" s="21" t="s">
        <v>31</v>
      </c>
      <c r="K1641" t="s">
        <v>3290</v>
      </c>
      <c r="L1641" s="20">
        <v>77.3</v>
      </c>
      <c r="Q1641" s="23">
        <v>7900000000000000</v>
      </c>
    </row>
    <row r="1642" spans="1:17">
      <c r="A1642" s="1" t="s">
        <v>3277</v>
      </c>
      <c r="B1642" s="13" t="s">
        <v>3278</v>
      </c>
      <c r="C1642" t="s">
        <v>3283</v>
      </c>
      <c r="D1642" s="12" t="s">
        <v>3280</v>
      </c>
      <c r="E1642" s="13" t="s">
        <v>936</v>
      </c>
      <c r="F1642" s="20">
        <v>68</v>
      </c>
      <c r="G1642" s="20">
        <v>4.516</v>
      </c>
      <c r="H1642" t="s">
        <v>418</v>
      </c>
      <c r="I1642" t="s">
        <v>30</v>
      </c>
      <c r="J1642" s="21" t="s">
        <v>31</v>
      </c>
      <c r="K1642" t="s">
        <v>3291</v>
      </c>
      <c r="L1642" s="20">
        <v>85.6</v>
      </c>
      <c r="Q1642" s="23">
        <v>2600000000000000</v>
      </c>
    </row>
    <row r="1643" spans="1:17">
      <c r="A1643" s="1" t="s">
        <v>3277</v>
      </c>
      <c r="B1643" s="13" t="s">
        <v>3278</v>
      </c>
      <c r="C1643" t="s">
        <v>3283</v>
      </c>
      <c r="D1643" s="12" t="s">
        <v>3280</v>
      </c>
      <c r="E1643" s="13" t="s">
        <v>936</v>
      </c>
      <c r="F1643" s="20">
        <v>68</v>
      </c>
      <c r="G1643" s="20">
        <v>4.516</v>
      </c>
      <c r="H1643" t="s">
        <v>418</v>
      </c>
      <c r="I1643" t="s">
        <v>30</v>
      </c>
      <c r="J1643" s="21" t="s">
        <v>31</v>
      </c>
      <c r="K1643" t="s">
        <v>3292</v>
      </c>
      <c r="L1643" s="20">
        <v>79.6</v>
      </c>
      <c r="Q1643" s="23">
        <v>5600000000000000</v>
      </c>
    </row>
    <row r="1644" spans="1:17">
      <c r="A1644" s="1" t="s">
        <v>3277</v>
      </c>
      <c r="B1644" s="13" t="s">
        <v>3278</v>
      </c>
      <c r="C1644" t="s">
        <v>3283</v>
      </c>
      <c r="D1644" s="12" t="s">
        <v>3280</v>
      </c>
      <c r="E1644" s="13" t="s">
        <v>936</v>
      </c>
      <c r="F1644" s="20">
        <v>68</v>
      </c>
      <c r="G1644" s="20">
        <v>4.516</v>
      </c>
      <c r="H1644" t="s">
        <v>418</v>
      </c>
      <c r="I1644" t="s">
        <v>30</v>
      </c>
      <c r="J1644" s="21" t="s">
        <v>31</v>
      </c>
      <c r="K1644" t="s">
        <v>3293</v>
      </c>
      <c r="L1644" s="20">
        <v>69.6</v>
      </c>
      <c r="Q1644" s="23">
        <v>2700000000000000</v>
      </c>
    </row>
    <row r="1645" spans="1:17">
      <c r="A1645" s="1" t="s">
        <v>3277</v>
      </c>
      <c r="B1645" s="13" t="s">
        <v>3278</v>
      </c>
      <c r="C1645" t="s">
        <v>3283</v>
      </c>
      <c r="D1645" s="12" t="s">
        <v>3280</v>
      </c>
      <c r="E1645" s="13" t="s">
        <v>936</v>
      </c>
      <c r="F1645" s="20">
        <v>68</v>
      </c>
      <c r="G1645" s="20">
        <v>4.516</v>
      </c>
      <c r="H1645" t="s">
        <v>418</v>
      </c>
      <c r="I1645" t="s">
        <v>30</v>
      </c>
      <c r="J1645" s="21" t="s">
        <v>31</v>
      </c>
      <c r="K1645" t="s">
        <v>3294</v>
      </c>
      <c r="L1645" s="20">
        <v>88.6</v>
      </c>
      <c r="Q1645" s="23">
        <v>4100000000000000</v>
      </c>
    </row>
    <row r="1646" spans="1:17">
      <c r="A1646" s="1" t="s">
        <v>3277</v>
      </c>
      <c r="B1646" s="13" t="s">
        <v>3278</v>
      </c>
      <c r="C1646" t="s">
        <v>3283</v>
      </c>
      <c r="D1646" s="12" t="s">
        <v>3280</v>
      </c>
      <c r="E1646" s="13" t="s">
        <v>936</v>
      </c>
      <c r="F1646" s="20">
        <v>68</v>
      </c>
      <c r="G1646" s="20">
        <v>4.516</v>
      </c>
      <c r="H1646" t="s">
        <v>418</v>
      </c>
      <c r="I1646" t="s">
        <v>30</v>
      </c>
      <c r="J1646" s="21" t="s">
        <v>31</v>
      </c>
      <c r="K1646" t="s">
        <v>3295</v>
      </c>
      <c r="L1646" s="20">
        <v>80.8</v>
      </c>
      <c r="Q1646" s="23">
        <v>7700000000000000</v>
      </c>
    </row>
    <row r="1647" spans="1:17">
      <c r="A1647" s="1" t="s">
        <v>3277</v>
      </c>
      <c r="B1647" s="13" t="s">
        <v>3278</v>
      </c>
      <c r="C1647" t="s">
        <v>3283</v>
      </c>
      <c r="D1647" s="12" t="s">
        <v>3280</v>
      </c>
      <c r="E1647" s="13" t="s">
        <v>936</v>
      </c>
      <c r="F1647" s="20">
        <v>68</v>
      </c>
      <c r="G1647" s="20">
        <v>4.516</v>
      </c>
      <c r="H1647" t="s">
        <v>418</v>
      </c>
      <c r="I1647" t="s">
        <v>30</v>
      </c>
      <c r="J1647" s="21" t="s">
        <v>31</v>
      </c>
      <c r="K1647" t="s">
        <v>3296</v>
      </c>
      <c r="L1647" s="20">
        <v>75.2</v>
      </c>
      <c r="Q1647" s="23">
        <v>1.1e+16</v>
      </c>
    </row>
    <row r="1648" spans="1:17">
      <c r="A1648" s="1" t="s">
        <v>3277</v>
      </c>
      <c r="B1648" s="13" t="s">
        <v>3278</v>
      </c>
      <c r="C1648" t="s">
        <v>3297</v>
      </c>
      <c r="D1648" s="12" t="s">
        <v>3280</v>
      </c>
      <c r="E1648" s="13" t="s">
        <v>936</v>
      </c>
      <c r="F1648" s="20">
        <v>67.98</v>
      </c>
      <c r="G1648" s="20">
        <v>4.367</v>
      </c>
      <c r="H1648" t="s">
        <v>418</v>
      </c>
      <c r="I1648" t="s">
        <v>30</v>
      </c>
      <c r="J1648" s="21" t="s">
        <v>31</v>
      </c>
      <c r="K1648" t="s">
        <v>3298</v>
      </c>
      <c r="L1648" s="20">
        <v>80.3</v>
      </c>
      <c r="Q1648" s="23">
        <v>7300000000000000</v>
      </c>
    </row>
    <row r="1649" spans="1:17">
      <c r="A1649" s="1" t="s">
        <v>3277</v>
      </c>
      <c r="B1649" s="13" t="s">
        <v>3278</v>
      </c>
      <c r="C1649" t="s">
        <v>3297</v>
      </c>
      <c r="D1649" s="12" t="s">
        <v>3280</v>
      </c>
      <c r="E1649" s="13" t="s">
        <v>936</v>
      </c>
      <c r="F1649" s="20">
        <v>67.98</v>
      </c>
      <c r="G1649" s="20">
        <v>4.367</v>
      </c>
      <c r="H1649" t="s">
        <v>418</v>
      </c>
      <c r="I1649" t="s">
        <v>30</v>
      </c>
      <c r="J1649" s="21" t="s">
        <v>31</v>
      </c>
      <c r="K1649" t="s">
        <v>3299</v>
      </c>
      <c r="L1649" s="20">
        <v>69.2</v>
      </c>
      <c r="Q1649" s="23">
        <v>1.9e+16</v>
      </c>
    </row>
    <row r="1650" spans="1:17">
      <c r="A1650" s="1" t="s">
        <v>3277</v>
      </c>
      <c r="B1650" s="13" t="s">
        <v>3278</v>
      </c>
      <c r="C1650" t="s">
        <v>3300</v>
      </c>
      <c r="D1650" s="12" t="s">
        <v>3280</v>
      </c>
      <c r="E1650" s="13" t="s">
        <v>936</v>
      </c>
      <c r="F1650" s="20">
        <v>69.34</v>
      </c>
      <c r="G1650" s="20">
        <v>4.548</v>
      </c>
      <c r="H1650" t="s">
        <v>418</v>
      </c>
      <c r="I1650" t="s">
        <v>30</v>
      </c>
      <c r="J1650" s="21" t="s">
        <v>31</v>
      </c>
      <c r="K1650" t="s">
        <v>3301</v>
      </c>
      <c r="L1650" s="20">
        <v>82.3</v>
      </c>
      <c r="Q1650" s="23">
        <v>3000000000000000</v>
      </c>
    </row>
    <row r="1651" spans="1:17">
      <c r="A1651" s="1" t="s">
        <v>3277</v>
      </c>
      <c r="B1651" s="13" t="s">
        <v>3278</v>
      </c>
      <c r="C1651" t="s">
        <v>3302</v>
      </c>
      <c r="D1651" s="12" t="s">
        <v>3280</v>
      </c>
      <c r="E1651" s="13" t="s">
        <v>936</v>
      </c>
      <c r="F1651" s="20">
        <v>66.77</v>
      </c>
      <c r="G1651" s="20">
        <v>4.091</v>
      </c>
      <c r="H1651" t="s">
        <v>418</v>
      </c>
      <c r="I1651" t="s">
        <v>30</v>
      </c>
      <c r="J1651" s="21" t="s">
        <v>31</v>
      </c>
      <c r="K1651" t="s">
        <v>3303</v>
      </c>
      <c r="L1651" s="20">
        <v>78.1</v>
      </c>
      <c r="Q1651" s="23">
        <v>3000000000000000</v>
      </c>
    </row>
    <row r="1652" spans="1:17">
      <c r="A1652" s="1" t="s">
        <v>3277</v>
      </c>
      <c r="B1652" s="13" t="s">
        <v>3278</v>
      </c>
      <c r="C1652" t="s">
        <v>3302</v>
      </c>
      <c r="D1652" s="12" t="s">
        <v>3280</v>
      </c>
      <c r="E1652" s="13" t="s">
        <v>936</v>
      </c>
      <c r="F1652" s="20">
        <v>66.77</v>
      </c>
      <c r="G1652" s="20">
        <v>4.091</v>
      </c>
      <c r="H1652" t="s">
        <v>418</v>
      </c>
      <c r="I1652" t="s">
        <v>30</v>
      </c>
      <c r="J1652" s="21" t="s">
        <v>31</v>
      </c>
      <c r="K1652" t="s">
        <v>3304</v>
      </c>
      <c r="L1652" s="20">
        <v>55.5</v>
      </c>
      <c r="Q1652" s="23">
        <v>340000000000000</v>
      </c>
    </row>
    <row r="1653" spans="1:17">
      <c r="A1653" s="1" t="s">
        <v>3277</v>
      </c>
      <c r="B1653" s="13" t="s">
        <v>3278</v>
      </c>
      <c r="C1653" t="s">
        <v>3302</v>
      </c>
      <c r="D1653" s="12" t="s">
        <v>3280</v>
      </c>
      <c r="E1653" s="13" t="s">
        <v>936</v>
      </c>
      <c r="F1653" s="20">
        <v>66.77</v>
      </c>
      <c r="G1653" s="20">
        <v>4.091</v>
      </c>
      <c r="H1653" t="s">
        <v>418</v>
      </c>
      <c r="I1653" t="s">
        <v>30</v>
      </c>
      <c r="J1653" s="21" t="s">
        <v>31</v>
      </c>
      <c r="K1653" t="s">
        <v>3305</v>
      </c>
      <c r="L1653" s="20">
        <v>58</v>
      </c>
      <c r="Q1653" s="23">
        <v>320000000000000</v>
      </c>
    </row>
    <row r="1654" spans="1:17">
      <c r="A1654" s="1" t="s">
        <v>3277</v>
      </c>
      <c r="B1654" s="13" t="s">
        <v>3278</v>
      </c>
      <c r="C1654" t="s">
        <v>3306</v>
      </c>
      <c r="D1654" s="12" t="s">
        <v>3280</v>
      </c>
      <c r="E1654" s="13" t="s">
        <v>936</v>
      </c>
      <c r="F1654" s="20">
        <v>69.34</v>
      </c>
      <c r="G1654" s="20">
        <v>4.548</v>
      </c>
      <c r="H1654" t="s">
        <v>730</v>
      </c>
      <c r="I1654" t="s">
        <v>1336</v>
      </c>
      <c r="J1654" s="21" t="s">
        <v>31</v>
      </c>
      <c r="K1654" t="s">
        <v>3307</v>
      </c>
      <c r="L1654" s="20">
        <v>71.7</v>
      </c>
      <c r="Q1654" s="23">
        <v>2000000000000000</v>
      </c>
    </row>
    <row r="1655" spans="1:17">
      <c r="A1655" s="1" t="s">
        <v>3277</v>
      </c>
      <c r="B1655" s="13" t="s">
        <v>3278</v>
      </c>
      <c r="C1655" t="s">
        <v>3306</v>
      </c>
      <c r="D1655" s="12" t="s">
        <v>3280</v>
      </c>
      <c r="E1655" s="13" t="s">
        <v>936</v>
      </c>
      <c r="F1655" s="20">
        <v>69.34</v>
      </c>
      <c r="G1655" s="20">
        <v>4.548</v>
      </c>
      <c r="H1655" t="s">
        <v>730</v>
      </c>
      <c r="I1655" t="s">
        <v>1336</v>
      </c>
      <c r="J1655" s="21" t="s">
        <v>31</v>
      </c>
      <c r="K1655" t="s">
        <v>3308</v>
      </c>
      <c r="L1655" s="20">
        <v>58.9</v>
      </c>
      <c r="Q1655" s="23">
        <v>830000000000000</v>
      </c>
    </row>
    <row r="1656" s="18" customFormat="1" spans="1:21">
      <c r="A1656" s="39" t="s">
        <v>3277</v>
      </c>
      <c r="B1656" s="40" t="s">
        <v>2114</v>
      </c>
      <c r="C1656" s="18" t="s">
        <v>3309</v>
      </c>
      <c r="D1656" s="41" t="s">
        <v>3280</v>
      </c>
      <c r="E1656" s="40" t="s">
        <v>1335</v>
      </c>
      <c r="F1656" s="42">
        <v>74.05</v>
      </c>
      <c r="G1656" s="42">
        <v>7.22</v>
      </c>
      <c r="H1656" s="18" t="s">
        <v>730</v>
      </c>
      <c r="I1656" s="18" t="s">
        <v>1336</v>
      </c>
      <c r="J1656" s="43" t="s">
        <v>31</v>
      </c>
      <c r="K1656" s="18" t="s">
        <v>3310</v>
      </c>
      <c r="L1656" s="42">
        <v>60</v>
      </c>
      <c r="M1656" s="42"/>
      <c r="N1656" s="44"/>
      <c r="O1656" s="45"/>
      <c r="P1656" s="46"/>
      <c r="Q1656" s="45">
        <v>230000000000000</v>
      </c>
      <c r="R1656" s="44"/>
      <c r="S1656" s="42"/>
      <c r="T1656" s="42"/>
      <c r="U1656" s="47"/>
    </row>
    <row r="1657" spans="1:17">
      <c r="A1657" s="1" t="s">
        <v>3311</v>
      </c>
      <c r="B1657" s="13" t="s">
        <v>3312</v>
      </c>
      <c r="C1657" t="s">
        <v>3313</v>
      </c>
      <c r="D1657" s="12" t="s">
        <v>3314</v>
      </c>
      <c r="E1657" s="13" t="s">
        <v>341</v>
      </c>
      <c r="F1657" s="20">
        <v>55.5</v>
      </c>
      <c r="H1657" t="s">
        <v>29</v>
      </c>
      <c r="I1657" t="s">
        <v>1336</v>
      </c>
      <c r="J1657" s="21" t="s">
        <v>1744</v>
      </c>
      <c r="K1657" t="s">
        <v>3315</v>
      </c>
      <c r="L1657" s="20">
        <v>9</v>
      </c>
      <c r="Q1657" s="23">
        <v>104860066789.716</v>
      </c>
    </row>
    <row r="1658" spans="1:17">
      <c r="A1658" s="1" t="s">
        <v>3311</v>
      </c>
      <c r="B1658" s="13" t="s">
        <v>3312</v>
      </c>
      <c r="C1658" t="s">
        <v>3313</v>
      </c>
      <c r="D1658" s="12" t="s">
        <v>3314</v>
      </c>
      <c r="E1658" s="13" t="s">
        <v>341</v>
      </c>
      <c r="F1658" s="20">
        <v>55.5</v>
      </c>
      <c r="H1658" t="s">
        <v>29</v>
      </c>
      <c r="I1658" t="s">
        <v>1336</v>
      </c>
      <c r="J1658" s="21" t="s">
        <v>1744</v>
      </c>
      <c r="K1658" t="s">
        <v>3316</v>
      </c>
      <c r="L1658" s="20">
        <v>3</v>
      </c>
      <c r="Q1658" s="23">
        <v>143448981428.231</v>
      </c>
    </row>
    <row r="1659" spans="1:17">
      <c r="A1659" s="1" t="s">
        <v>3311</v>
      </c>
      <c r="B1659" s="13" t="s">
        <v>3312</v>
      </c>
      <c r="C1659" t="s">
        <v>3313</v>
      </c>
      <c r="D1659" s="12" t="s">
        <v>3314</v>
      </c>
      <c r="E1659" s="13" t="s">
        <v>341</v>
      </c>
      <c r="F1659" s="20">
        <v>55.5</v>
      </c>
      <c r="H1659" t="s">
        <v>29</v>
      </c>
      <c r="I1659" t="s">
        <v>1336</v>
      </c>
      <c r="J1659" s="21" t="s">
        <v>1744</v>
      </c>
      <c r="K1659" t="s">
        <v>3317</v>
      </c>
      <c r="L1659" s="20">
        <v>40</v>
      </c>
      <c r="Q1659" s="23">
        <v>1637822598903.88</v>
      </c>
    </row>
    <row r="1660" spans="1:17">
      <c r="A1660" s="1" t="s">
        <v>3311</v>
      </c>
      <c r="B1660" s="13" t="s">
        <v>3312</v>
      </c>
      <c r="C1660" t="s">
        <v>3313</v>
      </c>
      <c r="D1660" s="12" t="s">
        <v>3314</v>
      </c>
      <c r="E1660" s="13" t="s">
        <v>341</v>
      </c>
      <c r="F1660" s="20">
        <v>55.5</v>
      </c>
      <c r="H1660" t="s">
        <v>29</v>
      </c>
      <c r="I1660" t="s">
        <v>1336</v>
      </c>
      <c r="J1660" s="21" t="s">
        <v>1744</v>
      </c>
      <c r="K1660" t="s">
        <v>3318</v>
      </c>
      <c r="L1660" s="20">
        <v>17</v>
      </c>
      <c r="Q1660" s="23">
        <v>679298380425.986</v>
      </c>
    </row>
    <row r="1661" spans="1:17">
      <c r="A1661" s="1" t="s">
        <v>3311</v>
      </c>
      <c r="B1661" s="13" t="s">
        <v>3312</v>
      </c>
      <c r="C1661" t="s">
        <v>3313</v>
      </c>
      <c r="D1661" s="12" t="s">
        <v>3314</v>
      </c>
      <c r="E1661" s="13" t="s">
        <v>341</v>
      </c>
      <c r="F1661" s="20">
        <v>55.5</v>
      </c>
      <c r="H1661" t="s">
        <v>29</v>
      </c>
      <c r="I1661" t="s">
        <v>1336</v>
      </c>
      <c r="J1661" s="21" t="s">
        <v>1744</v>
      </c>
      <c r="K1661" t="s">
        <v>3319</v>
      </c>
      <c r="L1661" s="20">
        <v>9</v>
      </c>
      <c r="Q1661" s="23">
        <v>86623753429.6502</v>
      </c>
    </row>
    <row r="1662" spans="1:17">
      <c r="A1662" s="1" t="s">
        <v>3311</v>
      </c>
      <c r="B1662" s="13" t="s">
        <v>3312</v>
      </c>
      <c r="C1662" t="s">
        <v>3313</v>
      </c>
      <c r="D1662" s="12" t="s">
        <v>3314</v>
      </c>
      <c r="E1662" s="13" t="s">
        <v>341</v>
      </c>
      <c r="F1662" s="20">
        <v>55.5</v>
      </c>
      <c r="H1662" t="s">
        <v>29</v>
      </c>
      <c r="I1662" t="s">
        <v>1336</v>
      </c>
      <c r="J1662" s="21" t="s">
        <v>1744</v>
      </c>
      <c r="K1662" t="s">
        <v>3320</v>
      </c>
      <c r="L1662" s="20">
        <v>16</v>
      </c>
      <c r="Q1662" s="23">
        <v>2311885519920.56</v>
      </c>
    </row>
    <row r="1663" spans="1:17">
      <c r="A1663" s="1" t="s">
        <v>3311</v>
      </c>
      <c r="B1663" s="13" t="s">
        <v>3312</v>
      </c>
      <c r="C1663" t="s">
        <v>3313</v>
      </c>
      <c r="D1663" s="12" t="s">
        <v>3314</v>
      </c>
      <c r="E1663" s="13" t="s">
        <v>341</v>
      </c>
      <c r="F1663" s="20">
        <v>55.5</v>
      </c>
      <c r="H1663" t="s">
        <v>29</v>
      </c>
      <c r="I1663" t="s">
        <v>1336</v>
      </c>
      <c r="J1663" s="21" t="s">
        <v>1744</v>
      </c>
      <c r="K1663" t="s">
        <v>3321</v>
      </c>
      <c r="L1663" s="20">
        <v>26</v>
      </c>
      <c r="Q1663" s="23">
        <v>2164527707364.97</v>
      </c>
    </row>
    <row r="1664" s="18" customFormat="1" spans="1:21">
      <c r="A1664" s="39" t="s">
        <v>3311</v>
      </c>
      <c r="B1664" s="40" t="s">
        <v>3312</v>
      </c>
      <c r="C1664" s="18" t="s">
        <v>3313</v>
      </c>
      <c r="D1664" s="41" t="s">
        <v>3314</v>
      </c>
      <c r="E1664" s="40" t="s">
        <v>341</v>
      </c>
      <c r="F1664" s="42">
        <v>55.5</v>
      </c>
      <c r="G1664" s="42"/>
      <c r="H1664" s="18" t="s">
        <v>29</v>
      </c>
      <c r="I1664" s="18" t="s">
        <v>1336</v>
      </c>
      <c r="J1664" s="43" t="s">
        <v>1744</v>
      </c>
      <c r="K1664" s="18" t="s">
        <v>3322</v>
      </c>
      <c r="L1664" s="42">
        <v>10</v>
      </c>
      <c r="M1664" s="42"/>
      <c r="N1664" s="44"/>
      <c r="O1664" s="45"/>
      <c r="P1664" s="46"/>
      <c r="Q1664" s="45">
        <v>617895608296.695</v>
      </c>
      <c r="R1664" s="44"/>
      <c r="S1664" s="42"/>
      <c r="T1664" s="42"/>
      <c r="U1664" s="47"/>
    </row>
    <row r="1665" spans="1:12">
      <c r="A1665" s="1" t="s">
        <v>3323</v>
      </c>
      <c r="B1665" s="13" t="s">
        <v>1537</v>
      </c>
      <c r="C1665" t="s">
        <v>3324</v>
      </c>
      <c r="D1665" s="12" t="s">
        <v>3325</v>
      </c>
      <c r="E1665" s="13" t="s">
        <v>3326</v>
      </c>
      <c r="H1665" t="s">
        <v>418</v>
      </c>
      <c r="I1665" t="s">
        <v>30</v>
      </c>
      <c r="J1665" s="21" t="s">
        <v>31</v>
      </c>
      <c r="K1665" t="s">
        <v>3327</v>
      </c>
      <c r="L1665" s="20">
        <v>81.4</v>
      </c>
    </row>
    <row r="1666" spans="1:12">
      <c r="A1666" s="1" t="s">
        <v>3323</v>
      </c>
      <c r="B1666" s="13" t="s">
        <v>1537</v>
      </c>
      <c r="C1666" t="s">
        <v>3324</v>
      </c>
      <c r="D1666" s="12" t="s">
        <v>3325</v>
      </c>
      <c r="E1666" s="13" t="s">
        <v>3326</v>
      </c>
      <c r="H1666" t="s">
        <v>418</v>
      </c>
      <c r="I1666" t="s">
        <v>30</v>
      </c>
      <c r="J1666" s="21" t="s">
        <v>31</v>
      </c>
      <c r="K1666" t="s">
        <v>3328</v>
      </c>
      <c r="L1666" s="20">
        <v>66.4</v>
      </c>
    </row>
    <row r="1667" spans="1:12">
      <c r="A1667" s="1" t="s">
        <v>3323</v>
      </c>
      <c r="B1667" s="13" t="s">
        <v>1537</v>
      </c>
      <c r="C1667" t="s">
        <v>3324</v>
      </c>
      <c r="D1667" s="12" t="s">
        <v>3325</v>
      </c>
      <c r="E1667" s="13" t="s">
        <v>3326</v>
      </c>
      <c r="H1667" t="s">
        <v>418</v>
      </c>
      <c r="I1667" t="s">
        <v>30</v>
      </c>
      <c r="J1667" s="21" t="s">
        <v>31</v>
      </c>
      <c r="K1667" t="s">
        <v>3329</v>
      </c>
      <c r="L1667" s="20">
        <v>62.1</v>
      </c>
    </row>
    <row r="1668" spans="1:17">
      <c r="A1668" s="1" t="s">
        <v>3323</v>
      </c>
      <c r="B1668" s="13" t="s">
        <v>1537</v>
      </c>
      <c r="C1668" t="s">
        <v>3330</v>
      </c>
      <c r="D1668" s="12" t="s">
        <v>3325</v>
      </c>
      <c r="E1668" s="13" t="s">
        <v>3326</v>
      </c>
      <c r="F1668" s="20">
        <v>56.5</v>
      </c>
      <c r="G1668" s="20">
        <v>16</v>
      </c>
      <c r="H1668" t="s">
        <v>418</v>
      </c>
      <c r="I1668" t="s">
        <v>30</v>
      </c>
      <c r="J1668" s="21" t="s">
        <v>31</v>
      </c>
      <c r="K1668" t="s">
        <v>3331</v>
      </c>
      <c r="L1668" s="20">
        <v>84.3</v>
      </c>
      <c r="Q1668" s="23">
        <v>3900000000000000</v>
      </c>
    </row>
    <row r="1669" spans="1:12">
      <c r="A1669" s="1" t="s">
        <v>3323</v>
      </c>
      <c r="B1669" s="13" t="s">
        <v>1537</v>
      </c>
      <c r="C1669" t="s">
        <v>3330</v>
      </c>
      <c r="D1669" s="12" t="s">
        <v>3325</v>
      </c>
      <c r="E1669" s="13" t="s">
        <v>3326</v>
      </c>
      <c r="F1669" s="20">
        <v>56.5</v>
      </c>
      <c r="G1669" s="20">
        <v>16</v>
      </c>
      <c r="H1669" t="s">
        <v>418</v>
      </c>
      <c r="I1669" t="s">
        <v>30</v>
      </c>
      <c r="J1669" s="21" t="s">
        <v>31</v>
      </c>
      <c r="K1669" t="s">
        <v>3332</v>
      </c>
      <c r="L1669" s="20">
        <v>78.9</v>
      </c>
    </row>
    <row r="1670" spans="1:12">
      <c r="A1670" s="1" t="s">
        <v>3323</v>
      </c>
      <c r="B1670" s="13" t="s">
        <v>1537</v>
      </c>
      <c r="C1670" t="s">
        <v>3330</v>
      </c>
      <c r="D1670" s="12" t="s">
        <v>3325</v>
      </c>
      <c r="E1670" s="13" t="s">
        <v>3326</v>
      </c>
      <c r="F1670" s="20">
        <v>56.5</v>
      </c>
      <c r="G1670" s="20">
        <v>16</v>
      </c>
      <c r="H1670" t="s">
        <v>418</v>
      </c>
      <c r="I1670" t="s">
        <v>30</v>
      </c>
      <c r="J1670" s="21" t="s">
        <v>31</v>
      </c>
      <c r="K1670" t="s">
        <v>3333</v>
      </c>
      <c r="L1670" s="20">
        <v>78</v>
      </c>
    </row>
    <row r="1671" spans="1:12">
      <c r="A1671" s="1" t="s">
        <v>3323</v>
      </c>
      <c r="B1671" s="13" t="s">
        <v>1537</v>
      </c>
      <c r="C1671" t="s">
        <v>3330</v>
      </c>
      <c r="D1671" s="12" t="s">
        <v>3325</v>
      </c>
      <c r="E1671" s="13" t="s">
        <v>3326</v>
      </c>
      <c r="F1671" s="20">
        <v>56.5</v>
      </c>
      <c r="G1671" s="20">
        <v>16</v>
      </c>
      <c r="H1671" t="s">
        <v>418</v>
      </c>
      <c r="I1671" t="s">
        <v>30</v>
      </c>
      <c r="J1671" s="21" t="s">
        <v>31</v>
      </c>
      <c r="K1671" t="s">
        <v>3334</v>
      </c>
      <c r="L1671" s="20">
        <v>78.1</v>
      </c>
    </row>
    <row r="1672" spans="1:17">
      <c r="A1672" s="1" t="s">
        <v>3323</v>
      </c>
      <c r="B1672" s="13" t="s">
        <v>1537</v>
      </c>
      <c r="C1672" t="s">
        <v>3330</v>
      </c>
      <c r="D1672" s="12" t="s">
        <v>3325</v>
      </c>
      <c r="E1672" s="13" t="s">
        <v>3326</v>
      </c>
      <c r="F1672" s="20">
        <v>56.5</v>
      </c>
      <c r="G1672" s="20">
        <v>16</v>
      </c>
      <c r="H1672" t="s">
        <v>418</v>
      </c>
      <c r="I1672" t="s">
        <v>30</v>
      </c>
      <c r="J1672" s="21" t="s">
        <v>31</v>
      </c>
      <c r="K1672" t="s">
        <v>3335</v>
      </c>
      <c r="L1672" s="20">
        <v>77</v>
      </c>
      <c r="Q1672" s="23">
        <v>2400000000000000</v>
      </c>
    </row>
    <row r="1673" spans="1:17">
      <c r="A1673" s="1" t="s">
        <v>3323</v>
      </c>
      <c r="B1673" s="13" t="s">
        <v>1537</v>
      </c>
      <c r="C1673" t="s">
        <v>3330</v>
      </c>
      <c r="D1673" s="12" t="s">
        <v>3325</v>
      </c>
      <c r="E1673" s="13" t="s">
        <v>3326</v>
      </c>
      <c r="F1673" s="20">
        <v>56.5</v>
      </c>
      <c r="G1673" s="20">
        <v>16</v>
      </c>
      <c r="H1673" t="s">
        <v>418</v>
      </c>
      <c r="I1673" t="s">
        <v>30</v>
      </c>
      <c r="J1673" s="21" t="s">
        <v>31</v>
      </c>
      <c r="K1673" t="s">
        <v>3336</v>
      </c>
      <c r="L1673" s="20">
        <v>70.9</v>
      </c>
      <c r="Q1673" s="23">
        <v>2600000000000000</v>
      </c>
    </row>
    <row r="1674" spans="1:17">
      <c r="A1674" s="1" t="s">
        <v>3323</v>
      </c>
      <c r="B1674" s="13" t="s">
        <v>1537</v>
      </c>
      <c r="C1674" t="s">
        <v>3337</v>
      </c>
      <c r="D1674" s="12" t="s">
        <v>3325</v>
      </c>
      <c r="E1674" s="13" t="s">
        <v>3326</v>
      </c>
      <c r="F1674" s="20">
        <v>54.7</v>
      </c>
      <c r="G1674" s="20">
        <v>13.2</v>
      </c>
      <c r="H1674" t="s">
        <v>418</v>
      </c>
      <c r="I1674" t="s">
        <v>30</v>
      </c>
      <c r="J1674" s="21" t="s">
        <v>31</v>
      </c>
      <c r="K1674" t="s">
        <v>3338</v>
      </c>
      <c r="L1674" s="20">
        <v>76.9</v>
      </c>
      <c r="Q1674" s="23">
        <v>2100000000000000</v>
      </c>
    </row>
    <row r="1675" spans="1:17">
      <c r="A1675" s="1" t="s">
        <v>3323</v>
      </c>
      <c r="B1675" s="13" t="s">
        <v>1537</v>
      </c>
      <c r="C1675" t="s">
        <v>3337</v>
      </c>
      <c r="D1675" s="12" t="s">
        <v>3325</v>
      </c>
      <c r="E1675" s="13" t="s">
        <v>3326</v>
      </c>
      <c r="F1675" s="20">
        <v>54.7</v>
      </c>
      <c r="G1675" s="20">
        <v>13.2</v>
      </c>
      <c r="H1675" t="s">
        <v>418</v>
      </c>
      <c r="I1675" t="s">
        <v>30</v>
      </c>
      <c r="J1675" s="21" t="s">
        <v>31</v>
      </c>
      <c r="K1675" t="s">
        <v>3339</v>
      </c>
      <c r="L1675" s="20">
        <v>64.5</v>
      </c>
      <c r="Q1675" s="23">
        <v>180000000000000</v>
      </c>
    </row>
    <row r="1676" spans="1:17">
      <c r="A1676" s="1" t="s">
        <v>3323</v>
      </c>
      <c r="B1676" s="13" t="s">
        <v>1537</v>
      </c>
      <c r="C1676" t="s">
        <v>3337</v>
      </c>
      <c r="D1676" s="12" t="s">
        <v>3325</v>
      </c>
      <c r="E1676" s="13" t="s">
        <v>3326</v>
      </c>
      <c r="F1676" s="20">
        <v>54.7</v>
      </c>
      <c r="G1676" s="20">
        <v>13.2</v>
      </c>
      <c r="H1676" t="s">
        <v>418</v>
      </c>
      <c r="I1676" t="s">
        <v>30</v>
      </c>
      <c r="J1676" s="21" t="s">
        <v>31</v>
      </c>
      <c r="K1676" t="s">
        <v>3340</v>
      </c>
      <c r="L1676" s="20">
        <v>63.7</v>
      </c>
      <c r="Q1676" s="23">
        <v>220000000000000</v>
      </c>
    </row>
    <row r="1677" spans="1:12">
      <c r="A1677" s="1" t="s">
        <v>3323</v>
      </c>
      <c r="B1677" s="13" t="s">
        <v>1537</v>
      </c>
      <c r="C1677" t="s">
        <v>3337</v>
      </c>
      <c r="D1677" s="12" t="s">
        <v>3325</v>
      </c>
      <c r="E1677" s="13" t="s">
        <v>3326</v>
      </c>
      <c r="F1677" s="20">
        <v>54.7</v>
      </c>
      <c r="G1677" s="20">
        <v>13.2</v>
      </c>
      <c r="H1677" t="s">
        <v>418</v>
      </c>
      <c r="I1677" t="s">
        <v>30</v>
      </c>
      <c r="J1677" s="21" t="s">
        <v>31</v>
      </c>
      <c r="K1677" t="s">
        <v>3341</v>
      </c>
      <c r="L1677" s="20">
        <v>54.8</v>
      </c>
    </row>
    <row r="1678" spans="1:17">
      <c r="A1678" s="1" t="s">
        <v>3323</v>
      </c>
      <c r="B1678" s="13" t="s">
        <v>1537</v>
      </c>
      <c r="C1678" t="s">
        <v>3337</v>
      </c>
      <c r="D1678" s="12" t="s">
        <v>3325</v>
      </c>
      <c r="E1678" s="13" t="s">
        <v>3326</v>
      </c>
      <c r="F1678" s="20">
        <v>54.7</v>
      </c>
      <c r="G1678" s="20">
        <v>13.2</v>
      </c>
      <c r="H1678" t="s">
        <v>418</v>
      </c>
      <c r="I1678" t="s">
        <v>30</v>
      </c>
      <c r="J1678" s="21" t="s">
        <v>31</v>
      </c>
      <c r="K1678" t="s">
        <v>3342</v>
      </c>
      <c r="L1678" s="20">
        <v>50.1</v>
      </c>
      <c r="Q1678" s="23">
        <v>140000000000000</v>
      </c>
    </row>
    <row r="1679" spans="1:17">
      <c r="A1679" s="1" t="s">
        <v>3323</v>
      </c>
      <c r="B1679" s="13" t="s">
        <v>1537</v>
      </c>
      <c r="C1679" t="s">
        <v>3343</v>
      </c>
      <c r="D1679" s="12" t="s">
        <v>3325</v>
      </c>
      <c r="E1679" s="13" t="s">
        <v>3326</v>
      </c>
      <c r="F1679" s="20">
        <v>54.7</v>
      </c>
      <c r="G1679" s="20">
        <v>13.2</v>
      </c>
      <c r="H1679" t="s">
        <v>418</v>
      </c>
      <c r="I1679" t="s">
        <v>30</v>
      </c>
      <c r="J1679" s="21" t="s">
        <v>31</v>
      </c>
      <c r="K1679" t="s">
        <v>3344</v>
      </c>
      <c r="L1679" s="20">
        <v>80</v>
      </c>
      <c r="Q1679" s="23">
        <v>3700000000000000</v>
      </c>
    </row>
    <row r="1680" spans="1:12">
      <c r="A1680" s="1" t="s">
        <v>3323</v>
      </c>
      <c r="B1680" s="13" t="s">
        <v>1537</v>
      </c>
      <c r="C1680" t="s">
        <v>3343</v>
      </c>
      <c r="D1680" s="12" t="s">
        <v>3325</v>
      </c>
      <c r="E1680" s="13" t="s">
        <v>3326</v>
      </c>
      <c r="F1680" s="20">
        <v>54.7</v>
      </c>
      <c r="G1680" s="20">
        <v>13.2</v>
      </c>
      <c r="H1680" t="s">
        <v>418</v>
      </c>
      <c r="I1680" t="s">
        <v>30</v>
      </c>
      <c r="J1680" s="21" t="s">
        <v>31</v>
      </c>
      <c r="K1680" t="s">
        <v>3345</v>
      </c>
      <c r="L1680" s="20">
        <v>79.1</v>
      </c>
    </row>
    <row r="1681" spans="1:17">
      <c r="A1681" s="1" t="s">
        <v>3323</v>
      </c>
      <c r="B1681" s="13" t="s">
        <v>1537</v>
      </c>
      <c r="C1681" t="s">
        <v>3343</v>
      </c>
      <c r="D1681" s="12" t="s">
        <v>3325</v>
      </c>
      <c r="E1681" s="13" t="s">
        <v>3326</v>
      </c>
      <c r="F1681" s="20">
        <v>54.7</v>
      </c>
      <c r="G1681" s="20">
        <v>13.2</v>
      </c>
      <c r="H1681" t="s">
        <v>418</v>
      </c>
      <c r="I1681" t="s">
        <v>30</v>
      </c>
      <c r="J1681" s="21" t="s">
        <v>31</v>
      </c>
      <c r="K1681" t="s">
        <v>3346</v>
      </c>
      <c r="L1681" s="20">
        <v>72</v>
      </c>
      <c r="Q1681" s="23">
        <v>2500000000000000</v>
      </c>
    </row>
    <row r="1682" spans="1:17">
      <c r="A1682" s="1" t="s">
        <v>3323</v>
      </c>
      <c r="B1682" s="13" t="s">
        <v>1537</v>
      </c>
      <c r="C1682" t="s">
        <v>3343</v>
      </c>
      <c r="D1682" s="12" t="s">
        <v>3325</v>
      </c>
      <c r="E1682" s="13" t="s">
        <v>3326</v>
      </c>
      <c r="F1682" s="20">
        <v>54.7</v>
      </c>
      <c r="G1682" s="20">
        <v>13.2</v>
      </c>
      <c r="H1682" t="s">
        <v>418</v>
      </c>
      <c r="I1682" t="s">
        <v>30</v>
      </c>
      <c r="J1682" s="21" t="s">
        <v>31</v>
      </c>
      <c r="K1682" t="s">
        <v>3347</v>
      </c>
      <c r="L1682" s="20">
        <v>70.1</v>
      </c>
      <c r="Q1682" s="23">
        <v>2900000000000000</v>
      </c>
    </row>
    <row r="1683" spans="1:12">
      <c r="A1683" s="1" t="s">
        <v>3323</v>
      </c>
      <c r="B1683" s="13" t="s">
        <v>1537</v>
      </c>
      <c r="C1683" t="s">
        <v>3343</v>
      </c>
      <c r="D1683" s="12" t="s">
        <v>3325</v>
      </c>
      <c r="E1683" s="13" t="s">
        <v>3326</v>
      </c>
      <c r="F1683" s="20">
        <v>54.7</v>
      </c>
      <c r="G1683" s="20">
        <v>13.2</v>
      </c>
      <c r="H1683" t="s">
        <v>418</v>
      </c>
      <c r="I1683" t="s">
        <v>30</v>
      </c>
      <c r="J1683" s="21" t="s">
        <v>31</v>
      </c>
      <c r="K1683" t="s">
        <v>3348</v>
      </c>
      <c r="L1683" s="20">
        <v>58.6</v>
      </c>
    </row>
    <row r="1684" spans="1:17">
      <c r="A1684" s="1" t="s">
        <v>3323</v>
      </c>
      <c r="B1684" s="13" t="s">
        <v>1537</v>
      </c>
      <c r="C1684" t="s">
        <v>3343</v>
      </c>
      <c r="D1684" s="12" t="s">
        <v>3325</v>
      </c>
      <c r="E1684" s="13" t="s">
        <v>3326</v>
      </c>
      <c r="F1684" s="20">
        <v>54.7</v>
      </c>
      <c r="G1684" s="20">
        <v>13.2</v>
      </c>
      <c r="H1684" t="s">
        <v>418</v>
      </c>
      <c r="I1684" t="s">
        <v>30</v>
      </c>
      <c r="J1684" s="21" t="s">
        <v>31</v>
      </c>
      <c r="K1684" t="s">
        <v>3349</v>
      </c>
      <c r="L1684" s="20">
        <v>55.7</v>
      </c>
      <c r="Q1684" s="23">
        <v>1000000000000000</v>
      </c>
    </row>
    <row r="1685" spans="1:12">
      <c r="A1685" s="1" t="s">
        <v>3323</v>
      </c>
      <c r="B1685" s="13" t="s">
        <v>1537</v>
      </c>
      <c r="C1685" t="s">
        <v>3350</v>
      </c>
      <c r="D1685" s="12" t="s">
        <v>3325</v>
      </c>
      <c r="E1685" s="13" t="s">
        <v>3326</v>
      </c>
      <c r="F1685" s="20">
        <v>54.22</v>
      </c>
      <c r="G1685" s="20">
        <v>13.1</v>
      </c>
      <c r="H1685" t="s">
        <v>418</v>
      </c>
      <c r="I1685" t="s">
        <v>30</v>
      </c>
      <c r="J1685" s="21" t="s">
        <v>31</v>
      </c>
      <c r="K1685" t="s">
        <v>3351</v>
      </c>
      <c r="L1685" s="20">
        <v>84.6</v>
      </c>
    </row>
    <row r="1686" spans="1:17">
      <c r="A1686" s="1" t="s">
        <v>3323</v>
      </c>
      <c r="B1686" s="13" t="s">
        <v>1537</v>
      </c>
      <c r="C1686" t="s">
        <v>3350</v>
      </c>
      <c r="D1686" s="12" t="s">
        <v>3325</v>
      </c>
      <c r="E1686" s="13" t="s">
        <v>3326</v>
      </c>
      <c r="F1686" s="20">
        <v>54.22</v>
      </c>
      <c r="G1686" s="20">
        <v>13.1</v>
      </c>
      <c r="H1686" t="s">
        <v>418</v>
      </c>
      <c r="I1686" t="s">
        <v>30</v>
      </c>
      <c r="J1686" s="21" t="s">
        <v>31</v>
      </c>
      <c r="K1686" t="s">
        <v>3352</v>
      </c>
      <c r="L1686" s="20">
        <v>82.8</v>
      </c>
      <c r="Q1686" s="23">
        <v>2000000000000000</v>
      </c>
    </row>
    <row r="1687" spans="1:17">
      <c r="A1687" s="1" t="s">
        <v>3323</v>
      </c>
      <c r="B1687" s="13" t="s">
        <v>1537</v>
      </c>
      <c r="C1687" t="s">
        <v>3350</v>
      </c>
      <c r="D1687" s="12" t="s">
        <v>3325</v>
      </c>
      <c r="E1687" s="13" t="s">
        <v>3326</v>
      </c>
      <c r="F1687" s="20">
        <v>54.22</v>
      </c>
      <c r="G1687" s="20">
        <v>13.1</v>
      </c>
      <c r="H1687" t="s">
        <v>418</v>
      </c>
      <c r="I1687" t="s">
        <v>30</v>
      </c>
      <c r="J1687" s="21" t="s">
        <v>31</v>
      </c>
      <c r="K1687" t="s">
        <v>3353</v>
      </c>
      <c r="L1687" s="20">
        <v>73.1</v>
      </c>
      <c r="Q1687" s="23">
        <v>1500000000000000</v>
      </c>
    </row>
    <row r="1688" spans="1:17">
      <c r="A1688" s="1" t="s">
        <v>3323</v>
      </c>
      <c r="B1688" s="13" t="s">
        <v>1537</v>
      </c>
      <c r="C1688" t="s">
        <v>3350</v>
      </c>
      <c r="D1688" s="12" t="s">
        <v>3325</v>
      </c>
      <c r="E1688" s="13" t="s">
        <v>3326</v>
      </c>
      <c r="F1688" s="20">
        <v>54.22</v>
      </c>
      <c r="G1688" s="20">
        <v>13.1</v>
      </c>
      <c r="H1688" t="s">
        <v>418</v>
      </c>
      <c r="I1688" t="s">
        <v>30</v>
      </c>
      <c r="J1688" s="21" t="s">
        <v>31</v>
      </c>
      <c r="K1688" t="s">
        <v>3354</v>
      </c>
      <c r="L1688" s="20">
        <v>71.6</v>
      </c>
      <c r="Q1688" s="23">
        <v>1800000000000000</v>
      </c>
    </row>
    <row r="1689" spans="1:12">
      <c r="A1689" s="1" t="s">
        <v>3323</v>
      </c>
      <c r="B1689" s="13" t="s">
        <v>1537</v>
      </c>
      <c r="C1689" t="s">
        <v>3350</v>
      </c>
      <c r="D1689" s="12" t="s">
        <v>3325</v>
      </c>
      <c r="E1689" s="13" t="s">
        <v>3326</v>
      </c>
      <c r="F1689" s="20">
        <v>54.22</v>
      </c>
      <c r="G1689" s="20">
        <v>13.1</v>
      </c>
      <c r="H1689" t="s">
        <v>418</v>
      </c>
      <c r="I1689" t="s">
        <v>30</v>
      </c>
      <c r="J1689" s="21" t="s">
        <v>31</v>
      </c>
      <c r="K1689" t="s">
        <v>3355</v>
      </c>
      <c r="L1689" s="20">
        <v>62.9</v>
      </c>
    </row>
    <row r="1690" s="18" customFormat="1" spans="1:21">
      <c r="A1690" s="39" t="s">
        <v>3323</v>
      </c>
      <c r="B1690" s="40" t="s">
        <v>1537</v>
      </c>
      <c r="C1690" s="18" t="s">
        <v>3350</v>
      </c>
      <c r="D1690" s="41" t="s">
        <v>3325</v>
      </c>
      <c r="E1690" s="40" t="s">
        <v>3326</v>
      </c>
      <c r="F1690" s="42">
        <v>54.22</v>
      </c>
      <c r="G1690" s="42">
        <v>13.1</v>
      </c>
      <c r="H1690" s="18" t="s">
        <v>418</v>
      </c>
      <c r="I1690" s="18" t="s">
        <v>30</v>
      </c>
      <c r="J1690" s="43" t="s">
        <v>31</v>
      </c>
      <c r="K1690" s="18" t="s">
        <v>3356</v>
      </c>
      <c r="L1690" s="42">
        <v>62.4</v>
      </c>
      <c r="M1690" s="42"/>
      <c r="N1690" s="44"/>
      <c r="O1690" s="45"/>
      <c r="P1690" s="46"/>
      <c r="Q1690" s="45">
        <v>930000000000000</v>
      </c>
      <c r="R1690" s="44"/>
      <c r="S1690" s="42"/>
      <c r="T1690" s="42"/>
      <c r="U1690" s="47"/>
    </row>
    <row r="1691" spans="1:17">
      <c r="A1691" s="1" t="s">
        <v>3357</v>
      </c>
      <c r="B1691" s="13" t="s">
        <v>3358</v>
      </c>
      <c r="C1691" t="s">
        <v>3359</v>
      </c>
      <c r="D1691" s="12" t="s">
        <v>3360</v>
      </c>
      <c r="E1691" s="13" t="s">
        <v>28</v>
      </c>
      <c r="F1691" s="20">
        <v>52.3</v>
      </c>
      <c r="G1691" s="20">
        <v>3.1</v>
      </c>
      <c r="H1691" t="s">
        <v>334</v>
      </c>
      <c r="I1691" t="s">
        <v>30</v>
      </c>
      <c r="J1691" s="21" t="s">
        <v>335</v>
      </c>
      <c r="L1691" s="20">
        <v>45.5</v>
      </c>
      <c r="Q1691" s="23">
        <v>2703000000000</v>
      </c>
    </row>
    <row r="1692" spans="1:17">
      <c r="A1692" s="1" t="s">
        <v>3357</v>
      </c>
      <c r="B1692" s="13" t="s">
        <v>3358</v>
      </c>
      <c r="C1692" t="s">
        <v>3359</v>
      </c>
      <c r="D1692" s="12" t="s">
        <v>3360</v>
      </c>
      <c r="E1692" s="13" t="s">
        <v>28</v>
      </c>
      <c r="F1692" s="20">
        <v>52.3</v>
      </c>
      <c r="G1692" s="20">
        <v>3.1</v>
      </c>
      <c r="H1692" t="s">
        <v>334</v>
      </c>
      <c r="I1692" t="s">
        <v>30</v>
      </c>
      <c r="J1692" s="21" t="s">
        <v>335</v>
      </c>
      <c r="L1692" s="20">
        <v>45.5</v>
      </c>
      <c r="Q1692" s="23">
        <v>205000000000</v>
      </c>
    </row>
    <row r="1693" spans="1:17">
      <c r="A1693" s="1" t="s">
        <v>3357</v>
      </c>
      <c r="B1693" s="13" t="s">
        <v>3358</v>
      </c>
      <c r="C1693" t="s">
        <v>3359</v>
      </c>
      <c r="D1693" s="12" t="s">
        <v>3360</v>
      </c>
      <c r="E1693" s="13" t="s">
        <v>28</v>
      </c>
      <c r="F1693" s="20">
        <v>52.3</v>
      </c>
      <c r="G1693" s="20">
        <v>3.1</v>
      </c>
      <c r="H1693" t="s">
        <v>334</v>
      </c>
      <c r="I1693" t="s">
        <v>30</v>
      </c>
      <c r="J1693" s="21" t="s">
        <v>335</v>
      </c>
      <c r="L1693" s="20">
        <v>45.5</v>
      </c>
      <c r="Q1693" s="23">
        <v>98000000000</v>
      </c>
    </row>
    <row r="1694" spans="1:17">
      <c r="A1694" s="1" t="s">
        <v>3357</v>
      </c>
      <c r="B1694" s="13" t="s">
        <v>3358</v>
      </c>
      <c r="C1694" t="s">
        <v>3359</v>
      </c>
      <c r="D1694" s="12" t="s">
        <v>3360</v>
      </c>
      <c r="E1694" s="13" t="s">
        <v>28</v>
      </c>
      <c r="F1694" s="20">
        <v>52.3</v>
      </c>
      <c r="G1694" s="20">
        <v>3.1</v>
      </c>
      <c r="H1694" t="s">
        <v>334</v>
      </c>
      <c r="I1694" t="s">
        <v>30</v>
      </c>
      <c r="J1694" s="21" t="s">
        <v>335</v>
      </c>
      <c r="L1694" s="20">
        <v>45.5</v>
      </c>
      <c r="Q1694" s="23">
        <v>48000000000</v>
      </c>
    </row>
    <row r="1695" spans="1:17">
      <c r="A1695" s="1" t="s">
        <v>3357</v>
      </c>
      <c r="B1695" s="13" t="s">
        <v>3358</v>
      </c>
      <c r="C1695" t="s">
        <v>3359</v>
      </c>
      <c r="D1695" s="12" t="s">
        <v>3360</v>
      </c>
      <c r="E1695" s="13" t="s">
        <v>28</v>
      </c>
      <c r="F1695" s="20">
        <v>52.3</v>
      </c>
      <c r="G1695" s="20">
        <v>3.1</v>
      </c>
      <c r="H1695" t="s">
        <v>334</v>
      </c>
      <c r="I1695" t="s">
        <v>30</v>
      </c>
      <c r="J1695" s="21" t="s">
        <v>335</v>
      </c>
      <c r="L1695" s="20">
        <v>45.5</v>
      </c>
      <c r="Q1695" s="23">
        <v>31000000000</v>
      </c>
    </row>
    <row r="1696" spans="1:17">
      <c r="A1696" s="1" t="s">
        <v>3357</v>
      </c>
      <c r="B1696" s="13" t="s">
        <v>3358</v>
      </c>
      <c r="C1696" t="s">
        <v>3359</v>
      </c>
      <c r="D1696" s="12" t="s">
        <v>3360</v>
      </c>
      <c r="E1696" s="13" t="s">
        <v>28</v>
      </c>
      <c r="F1696" s="20">
        <v>52.3</v>
      </c>
      <c r="G1696" s="20">
        <v>3.1</v>
      </c>
      <c r="H1696" t="s">
        <v>334</v>
      </c>
      <c r="I1696" t="s">
        <v>30</v>
      </c>
      <c r="J1696" s="21" t="s">
        <v>335</v>
      </c>
      <c r="L1696" s="20">
        <v>45.5</v>
      </c>
      <c r="Q1696" s="23">
        <v>30000000000</v>
      </c>
    </row>
    <row r="1697" spans="1:17">
      <c r="A1697" s="1" t="s">
        <v>3357</v>
      </c>
      <c r="B1697" s="13" t="s">
        <v>2907</v>
      </c>
      <c r="C1697" t="s">
        <v>3361</v>
      </c>
      <c r="D1697" s="12" t="s">
        <v>3360</v>
      </c>
      <c r="E1697" s="13" t="s">
        <v>28</v>
      </c>
      <c r="H1697" t="s">
        <v>29</v>
      </c>
      <c r="I1697" t="s">
        <v>30</v>
      </c>
      <c r="J1697" s="21" t="s">
        <v>31</v>
      </c>
      <c r="L1697" s="20">
        <v>65.9</v>
      </c>
      <c r="Q1697" s="23">
        <v>21190000000000</v>
      </c>
    </row>
    <row r="1698" spans="1:17">
      <c r="A1698" s="1" t="s">
        <v>3357</v>
      </c>
      <c r="B1698" s="13" t="s">
        <v>2907</v>
      </c>
      <c r="C1698" t="s">
        <v>3361</v>
      </c>
      <c r="D1698" s="12" t="s">
        <v>3360</v>
      </c>
      <c r="E1698" s="13" t="s">
        <v>28</v>
      </c>
      <c r="H1698" t="s">
        <v>29</v>
      </c>
      <c r="I1698" t="s">
        <v>30</v>
      </c>
      <c r="J1698" s="21" t="s">
        <v>31</v>
      </c>
      <c r="L1698" s="20">
        <v>65.9</v>
      </c>
      <c r="Q1698" s="23">
        <v>4320000000000</v>
      </c>
    </row>
    <row r="1699" spans="1:17">
      <c r="A1699" s="1" t="s">
        <v>3357</v>
      </c>
      <c r="B1699" s="13" t="s">
        <v>2907</v>
      </c>
      <c r="C1699" t="s">
        <v>3361</v>
      </c>
      <c r="D1699" s="12" t="s">
        <v>3360</v>
      </c>
      <c r="E1699" s="13" t="s">
        <v>28</v>
      </c>
      <c r="H1699" t="s">
        <v>29</v>
      </c>
      <c r="I1699" t="s">
        <v>30</v>
      </c>
      <c r="J1699" s="21" t="s">
        <v>31</v>
      </c>
      <c r="L1699" s="20">
        <v>65.9</v>
      </c>
      <c r="Q1699" s="23">
        <v>3200000000000</v>
      </c>
    </row>
    <row r="1700" spans="1:17">
      <c r="A1700" s="1" t="s">
        <v>3357</v>
      </c>
      <c r="B1700" s="13" t="s">
        <v>2907</v>
      </c>
      <c r="C1700" t="s">
        <v>3361</v>
      </c>
      <c r="D1700" s="12" t="s">
        <v>3360</v>
      </c>
      <c r="E1700" s="13" t="s">
        <v>28</v>
      </c>
      <c r="H1700" t="s">
        <v>29</v>
      </c>
      <c r="I1700" t="s">
        <v>30</v>
      </c>
      <c r="J1700" s="21" t="s">
        <v>31</v>
      </c>
      <c r="L1700" s="20">
        <v>65.9</v>
      </c>
      <c r="Q1700" s="23">
        <v>2690000000000</v>
      </c>
    </row>
    <row r="1701" spans="1:17">
      <c r="A1701" s="1" t="s">
        <v>3357</v>
      </c>
      <c r="B1701" s="13" t="s">
        <v>2907</v>
      </c>
      <c r="C1701" t="s">
        <v>3361</v>
      </c>
      <c r="D1701" s="12" t="s">
        <v>3360</v>
      </c>
      <c r="E1701" s="13" t="s">
        <v>28</v>
      </c>
      <c r="H1701" t="s">
        <v>29</v>
      </c>
      <c r="I1701" t="s">
        <v>30</v>
      </c>
      <c r="J1701" s="21" t="s">
        <v>31</v>
      </c>
      <c r="L1701" s="20">
        <v>65.9</v>
      </c>
      <c r="Q1701" s="23">
        <v>2270000000000</v>
      </c>
    </row>
    <row r="1702" spans="1:17">
      <c r="A1702" s="1" t="s">
        <v>3357</v>
      </c>
      <c r="B1702" s="13" t="s">
        <v>2907</v>
      </c>
      <c r="C1702" t="s">
        <v>3361</v>
      </c>
      <c r="D1702" s="12" t="s">
        <v>3360</v>
      </c>
      <c r="E1702" s="13" t="s">
        <v>28</v>
      </c>
      <c r="H1702" t="s">
        <v>29</v>
      </c>
      <c r="I1702" t="s">
        <v>30</v>
      </c>
      <c r="J1702" s="21" t="s">
        <v>31</v>
      </c>
      <c r="L1702" s="20">
        <v>65.9</v>
      </c>
      <c r="Q1702" s="23">
        <v>1930000000000</v>
      </c>
    </row>
    <row r="1703" spans="1:17">
      <c r="A1703" s="1" t="s">
        <v>3357</v>
      </c>
      <c r="B1703" s="13" t="s">
        <v>1537</v>
      </c>
      <c r="C1703" t="s">
        <v>3362</v>
      </c>
      <c r="D1703" s="12" t="s">
        <v>3360</v>
      </c>
      <c r="E1703" s="13" t="s">
        <v>3326</v>
      </c>
      <c r="F1703" s="20">
        <v>56.5</v>
      </c>
      <c r="G1703" s="20">
        <v>16</v>
      </c>
      <c r="H1703" t="s">
        <v>418</v>
      </c>
      <c r="I1703" t="s">
        <v>30</v>
      </c>
      <c r="J1703" s="21" t="s">
        <v>31</v>
      </c>
      <c r="L1703" s="20">
        <v>77</v>
      </c>
      <c r="Q1703" s="23">
        <v>1.59e+16</v>
      </c>
    </row>
    <row r="1704" spans="1:17">
      <c r="A1704" s="1" t="s">
        <v>3357</v>
      </c>
      <c r="B1704" s="13" t="s">
        <v>1537</v>
      </c>
      <c r="C1704" t="s">
        <v>3362</v>
      </c>
      <c r="D1704" s="12" t="s">
        <v>3360</v>
      </c>
      <c r="E1704" s="13" t="s">
        <v>3326</v>
      </c>
      <c r="F1704" s="20">
        <v>56.5</v>
      </c>
      <c r="G1704" s="20">
        <v>16</v>
      </c>
      <c r="H1704" t="s">
        <v>418</v>
      </c>
      <c r="I1704" t="s">
        <v>30</v>
      </c>
      <c r="J1704" s="21" t="s">
        <v>31</v>
      </c>
      <c r="L1704" s="20">
        <v>77</v>
      </c>
      <c r="Q1704" s="23">
        <v>1.56e+16</v>
      </c>
    </row>
    <row r="1705" spans="1:17">
      <c r="A1705" s="1" t="s">
        <v>3357</v>
      </c>
      <c r="B1705" s="13" t="s">
        <v>1537</v>
      </c>
      <c r="C1705" t="s">
        <v>3362</v>
      </c>
      <c r="D1705" s="12" t="s">
        <v>3360</v>
      </c>
      <c r="E1705" s="13" t="s">
        <v>3326</v>
      </c>
      <c r="F1705" s="20">
        <v>56.5</v>
      </c>
      <c r="G1705" s="20">
        <v>16</v>
      </c>
      <c r="H1705" t="s">
        <v>418</v>
      </c>
      <c r="I1705" t="s">
        <v>30</v>
      </c>
      <c r="J1705" s="21" t="s">
        <v>31</v>
      </c>
      <c r="L1705" s="20">
        <v>77</v>
      </c>
      <c r="Q1705" s="23">
        <v>1.13e+16</v>
      </c>
    </row>
    <row r="1706" spans="1:17">
      <c r="A1706" s="1" t="s">
        <v>3357</v>
      </c>
      <c r="B1706" s="13" t="s">
        <v>1537</v>
      </c>
      <c r="C1706" t="s">
        <v>3362</v>
      </c>
      <c r="D1706" s="12" t="s">
        <v>3360</v>
      </c>
      <c r="E1706" s="13" t="s">
        <v>3326</v>
      </c>
      <c r="F1706" s="20">
        <v>56.5</v>
      </c>
      <c r="G1706" s="20">
        <v>16</v>
      </c>
      <c r="H1706" t="s">
        <v>418</v>
      </c>
      <c r="I1706" t="s">
        <v>30</v>
      </c>
      <c r="J1706" s="21" t="s">
        <v>31</v>
      </c>
      <c r="L1706" s="20">
        <v>77</v>
      </c>
      <c r="Q1706" s="23">
        <v>7600000000000000</v>
      </c>
    </row>
    <row r="1707" spans="1:17">
      <c r="A1707" s="1" t="s">
        <v>3357</v>
      </c>
      <c r="B1707" s="13" t="s">
        <v>1537</v>
      </c>
      <c r="C1707" t="s">
        <v>3362</v>
      </c>
      <c r="D1707" s="12" t="s">
        <v>3360</v>
      </c>
      <c r="E1707" s="13" t="s">
        <v>3326</v>
      </c>
      <c r="F1707" s="20">
        <v>56.5</v>
      </c>
      <c r="G1707" s="20">
        <v>16</v>
      </c>
      <c r="H1707" t="s">
        <v>418</v>
      </c>
      <c r="I1707" t="s">
        <v>30</v>
      </c>
      <c r="J1707" s="21" t="s">
        <v>31</v>
      </c>
      <c r="L1707" s="20">
        <v>77</v>
      </c>
      <c r="Q1707" s="23">
        <v>5000000000000000</v>
      </c>
    </row>
    <row r="1708" s="18" customFormat="1" spans="1:21">
      <c r="A1708" s="39" t="s">
        <v>3357</v>
      </c>
      <c r="B1708" s="40" t="s">
        <v>1537</v>
      </c>
      <c r="C1708" s="18" t="s">
        <v>3362</v>
      </c>
      <c r="D1708" s="41" t="s">
        <v>3360</v>
      </c>
      <c r="E1708" s="40" t="s">
        <v>3326</v>
      </c>
      <c r="F1708" s="42">
        <v>56.5</v>
      </c>
      <c r="G1708" s="42">
        <v>16</v>
      </c>
      <c r="H1708" s="18" t="s">
        <v>418</v>
      </c>
      <c r="I1708" s="18" t="s">
        <v>30</v>
      </c>
      <c r="J1708" s="43" t="s">
        <v>31</v>
      </c>
      <c r="L1708" s="42">
        <v>77</v>
      </c>
      <c r="M1708" s="42"/>
      <c r="N1708" s="44"/>
      <c r="O1708" s="45"/>
      <c r="P1708" s="46"/>
      <c r="Q1708" s="45">
        <v>3700000000000000</v>
      </c>
      <c r="R1708" s="44"/>
      <c r="S1708" s="42"/>
      <c r="T1708" s="42"/>
      <c r="U1708" s="47"/>
    </row>
    <row r="1709" spans="1:17">
      <c r="A1709" s="1" t="s">
        <v>3363</v>
      </c>
      <c r="B1709" s="13" t="s">
        <v>2114</v>
      </c>
      <c r="C1709" t="s">
        <v>3364</v>
      </c>
      <c r="D1709" s="12" t="s">
        <v>3365</v>
      </c>
      <c r="E1709" s="13" t="s">
        <v>1335</v>
      </c>
      <c r="F1709" s="20">
        <v>74.07</v>
      </c>
      <c r="G1709" s="20">
        <v>6.72</v>
      </c>
      <c r="H1709" t="s">
        <v>418</v>
      </c>
      <c r="I1709" t="s">
        <v>30</v>
      </c>
      <c r="J1709" s="21" t="s">
        <v>31</v>
      </c>
      <c r="K1709">
        <v>50106</v>
      </c>
      <c r="L1709" s="20">
        <v>85</v>
      </c>
      <c r="Q1709" s="23">
        <v>68900000000000</v>
      </c>
    </row>
    <row r="1710" spans="1:17">
      <c r="A1710" s="1" t="s">
        <v>3363</v>
      </c>
      <c r="B1710" s="13" t="s">
        <v>2114</v>
      </c>
      <c r="C1710" t="s">
        <v>3364</v>
      </c>
      <c r="D1710" s="12" t="s">
        <v>3365</v>
      </c>
      <c r="E1710" s="13" t="s">
        <v>1335</v>
      </c>
      <c r="F1710" s="20">
        <v>74.07</v>
      </c>
      <c r="G1710" s="20">
        <v>6.72</v>
      </c>
      <c r="H1710" t="s">
        <v>418</v>
      </c>
      <c r="I1710" t="s">
        <v>30</v>
      </c>
      <c r="J1710" s="21" t="s">
        <v>31</v>
      </c>
      <c r="K1710">
        <v>50124</v>
      </c>
      <c r="L1710" s="20">
        <v>76</v>
      </c>
      <c r="Q1710" s="23">
        <v>260000000000000</v>
      </c>
    </row>
    <row r="1711" spans="1:17">
      <c r="A1711" s="1" t="s">
        <v>3363</v>
      </c>
      <c r="B1711" s="13" t="s">
        <v>2114</v>
      </c>
      <c r="C1711" t="s">
        <v>3364</v>
      </c>
      <c r="D1711" s="12" t="s">
        <v>3365</v>
      </c>
      <c r="E1711" s="13" t="s">
        <v>1335</v>
      </c>
      <c r="F1711" s="20">
        <v>74.07</v>
      </c>
      <c r="G1711" s="20">
        <v>6.72</v>
      </c>
      <c r="H1711" t="s">
        <v>418</v>
      </c>
      <c r="I1711" t="s">
        <v>30</v>
      </c>
      <c r="J1711" s="21" t="s">
        <v>31</v>
      </c>
      <c r="K1711">
        <v>50138</v>
      </c>
      <c r="L1711" s="20">
        <v>65</v>
      </c>
      <c r="Q1711" s="23">
        <v>384000000000000</v>
      </c>
    </row>
    <row r="1712" spans="1:17">
      <c r="A1712" s="1" t="s">
        <v>3363</v>
      </c>
      <c r="B1712" s="13" t="s">
        <v>2114</v>
      </c>
      <c r="C1712" t="s">
        <v>3366</v>
      </c>
      <c r="D1712" s="12" t="s">
        <v>3365</v>
      </c>
      <c r="E1712" s="13" t="s">
        <v>1335</v>
      </c>
      <c r="F1712" s="20">
        <v>74.07</v>
      </c>
      <c r="G1712" s="20">
        <v>6.72</v>
      </c>
      <c r="H1712" t="s">
        <v>418</v>
      </c>
      <c r="I1712" t="s">
        <v>30</v>
      </c>
      <c r="J1712" s="21" t="s">
        <v>31</v>
      </c>
      <c r="K1712">
        <v>20202</v>
      </c>
      <c r="L1712" s="20">
        <v>85</v>
      </c>
      <c r="Q1712" s="23">
        <v>1300000000000000</v>
      </c>
    </row>
    <row r="1713" spans="1:17">
      <c r="A1713" s="1" t="s">
        <v>3363</v>
      </c>
      <c r="B1713" s="13" t="s">
        <v>2114</v>
      </c>
      <c r="C1713" t="s">
        <v>3366</v>
      </c>
      <c r="D1713" s="12" t="s">
        <v>3365</v>
      </c>
      <c r="E1713" s="13" t="s">
        <v>1335</v>
      </c>
      <c r="F1713" s="20">
        <v>74.07</v>
      </c>
      <c r="G1713" s="20">
        <v>6.72</v>
      </c>
      <c r="H1713" t="s">
        <v>418</v>
      </c>
      <c r="I1713" t="s">
        <v>30</v>
      </c>
      <c r="J1713" s="21" t="s">
        <v>31</v>
      </c>
      <c r="K1713">
        <v>20241</v>
      </c>
      <c r="L1713" s="20">
        <v>76</v>
      </c>
      <c r="Q1713" s="23">
        <v>696000000000000</v>
      </c>
    </row>
    <row r="1714" spans="1:17">
      <c r="A1714" s="1" t="s">
        <v>3363</v>
      </c>
      <c r="B1714" s="13" t="s">
        <v>2114</v>
      </c>
      <c r="C1714" t="s">
        <v>3366</v>
      </c>
      <c r="D1714" s="12" t="s">
        <v>3365</v>
      </c>
      <c r="E1714" s="13" t="s">
        <v>1335</v>
      </c>
      <c r="F1714" s="20">
        <v>74.07</v>
      </c>
      <c r="G1714" s="20">
        <v>6.72</v>
      </c>
      <c r="H1714" t="s">
        <v>418</v>
      </c>
      <c r="I1714" t="s">
        <v>30</v>
      </c>
      <c r="J1714" s="21" t="s">
        <v>31</v>
      </c>
      <c r="K1714">
        <v>20206</v>
      </c>
      <c r="L1714" s="20">
        <v>60</v>
      </c>
      <c r="Q1714" s="23">
        <v>619000000000000</v>
      </c>
    </row>
    <row r="1715" spans="1:17">
      <c r="A1715" s="1" t="s">
        <v>3363</v>
      </c>
      <c r="B1715" s="13" t="s">
        <v>2114</v>
      </c>
      <c r="C1715" t="s">
        <v>3367</v>
      </c>
      <c r="D1715" s="12" t="s">
        <v>3365</v>
      </c>
      <c r="E1715" s="13" t="s">
        <v>1335</v>
      </c>
      <c r="F1715" s="20">
        <v>74.07</v>
      </c>
      <c r="G1715" s="20">
        <v>6.72</v>
      </c>
      <c r="H1715" t="s">
        <v>418</v>
      </c>
      <c r="I1715" t="s">
        <v>30</v>
      </c>
      <c r="J1715" s="21" t="s">
        <v>31</v>
      </c>
      <c r="K1715">
        <v>90204</v>
      </c>
      <c r="L1715" s="20">
        <v>93</v>
      </c>
      <c r="Q1715" s="23">
        <v>2670000000000000</v>
      </c>
    </row>
    <row r="1716" spans="1:17">
      <c r="A1716" s="1" t="s">
        <v>3363</v>
      </c>
      <c r="B1716" s="13" t="s">
        <v>2114</v>
      </c>
      <c r="C1716" t="s">
        <v>3367</v>
      </c>
      <c r="D1716" s="12" t="s">
        <v>3365</v>
      </c>
      <c r="E1716" s="13" t="s">
        <v>1335</v>
      </c>
      <c r="F1716" s="20">
        <v>74.07</v>
      </c>
      <c r="G1716" s="20">
        <v>6.72</v>
      </c>
      <c r="H1716" t="s">
        <v>418</v>
      </c>
      <c r="I1716" t="s">
        <v>30</v>
      </c>
      <c r="J1716" s="21" t="s">
        <v>31</v>
      </c>
      <c r="K1716">
        <v>90206</v>
      </c>
      <c r="L1716" s="20">
        <v>75</v>
      </c>
      <c r="Q1716" s="23">
        <v>3520000000000000</v>
      </c>
    </row>
    <row r="1717" spans="1:17">
      <c r="A1717" s="1" t="s">
        <v>3363</v>
      </c>
      <c r="B1717" s="13" t="s">
        <v>2114</v>
      </c>
      <c r="C1717" t="s">
        <v>3367</v>
      </c>
      <c r="D1717" s="12" t="s">
        <v>3365</v>
      </c>
      <c r="E1717" s="13" t="s">
        <v>1335</v>
      </c>
      <c r="F1717" s="20">
        <v>74.07</v>
      </c>
      <c r="G1717" s="20">
        <v>6.72</v>
      </c>
      <c r="H1717" t="s">
        <v>418</v>
      </c>
      <c r="I1717" t="s">
        <v>30</v>
      </c>
      <c r="J1717" s="21" t="s">
        <v>31</v>
      </c>
      <c r="K1717">
        <v>90253</v>
      </c>
      <c r="L1717" s="20">
        <v>65</v>
      </c>
      <c r="Q1717" s="23">
        <v>497000000000000</v>
      </c>
    </row>
    <row r="1718" spans="1:17">
      <c r="A1718" s="1" t="s">
        <v>3363</v>
      </c>
      <c r="B1718" s="13" t="s">
        <v>2114</v>
      </c>
      <c r="C1718" t="s">
        <v>3368</v>
      </c>
      <c r="D1718" s="12" t="s">
        <v>3365</v>
      </c>
      <c r="E1718" s="13" t="s">
        <v>1335</v>
      </c>
      <c r="F1718" s="20">
        <v>74.07</v>
      </c>
      <c r="G1718" s="20">
        <v>6.72</v>
      </c>
      <c r="H1718" t="s">
        <v>418</v>
      </c>
      <c r="I1718" t="s">
        <v>30</v>
      </c>
      <c r="J1718" s="21" t="s">
        <v>31</v>
      </c>
      <c r="K1718">
        <v>90102</v>
      </c>
      <c r="L1718" s="20">
        <v>90</v>
      </c>
      <c r="Q1718" s="23">
        <v>649000000000000</v>
      </c>
    </row>
    <row r="1719" spans="1:17">
      <c r="A1719" s="1" t="s">
        <v>3363</v>
      </c>
      <c r="B1719" s="13" t="s">
        <v>2114</v>
      </c>
      <c r="C1719" t="s">
        <v>3368</v>
      </c>
      <c r="D1719" s="12" t="s">
        <v>3365</v>
      </c>
      <c r="E1719" s="13" t="s">
        <v>1335</v>
      </c>
      <c r="F1719" s="20">
        <v>74.07</v>
      </c>
      <c r="G1719" s="20">
        <v>6.72</v>
      </c>
      <c r="H1719" t="s">
        <v>418</v>
      </c>
      <c r="I1719" t="s">
        <v>30</v>
      </c>
      <c r="J1719" s="21" t="s">
        <v>31</v>
      </c>
      <c r="K1719">
        <v>90105</v>
      </c>
      <c r="L1719" s="20">
        <v>75</v>
      </c>
      <c r="Q1719" s="23">
        <v>938000000000000</v>
      </c>
    </row>
    <row r="1720" spans="1:17">
      <c r="A1720" s="1" t="s">
        <v>3363</v>
      </c>
      <c r="B1720" s="13" t="s">
        <v>2114</v>
      </c>
      <c r="C1720" t="s">
        <v>3368</v>
      </c>
      <c r="D1720" s="12" t="s">
        <v>3365</v>
      </c>
      <c r="E1720" s="13" t="s">
        <v>1335</v>
      </c>
      <c r="F1720" s="20">
        <v>74.07</v>
      </c>
      <c r="G1720" s="20">
        <v>6.72</v>
      </c>
      <c r="H1720" t="s">
        <v>418</v>
      </c>
      <c r="I1720" t="s">
        <v>30</v>
      </c>
      <c r="J1720" s="21" t="s">
        <v>31</v>
      </c>
      <c r="K1720">
        <v>90106</v>
      </c>
      <c r="L1720" s="20">
        <v>58</v>
      </c>
      <c r="Q1720" s="23">
        <v>509000000000000</v>
      </c>
    </row>
    <row r="1721" spans="1:17">
      <c r="A1721" s="1" t="s">
        <v>3363</v>
      </c>
      <c r="B1721" s="13" t="s">
        <v>2114</v>
      </c>
      <c r="C1721" t="s">
        <v>3369</v>
      </c>
      <c r="D1721" s="12" t="s">
        <v>3365</v>
      </c>
      <c r="E1721" s="13" t="s">
        <v>1335</v>
      </c>
      <c r="F1721" s="20">
        <v>74.07</v>
      </c>
      <c r="G1721" s="20">
        <v>6.72</v>
      </c>
      <c r="H1721" t="s">
        <v>418</v>
      </c>
      <c r="I1721" t="s">
        <v>30</v>
      </c>
      <c r="J1721" s="21" t="s">
        <v>31</v>
      </c>
      <c r="K1721">
        <v>70115</v>
      </c>
      <c r="L1721" s="20">
        <v>63</v>
      </c>
      <c r="Q1721" s="23">
        <v>323000000000000</v>
      </c>
    </row>
    <row r="1722" spans="1:17">
      <c r="A1722" s="1" t="s">
        <v>3363</v>
      </c>
      <c r="B1722" s="13" t="s">
        <v>2114</v>
      </c>
      <c r="C1722" t="s">
        <v>3369</v>
      </c>
      <c r="D1722" s="12" t="s">
        <v>3365</v>
      </c>
      <c r="E1722" s="13" t="s">
        <v>1335</v>
      </c>
      <c r="F1722" s="20">
        <v>74.07</v>
      </c>
      <c r="G1722" s="20">
        <v>6.72</v>
      </c>
      <c r="H1722" t="s">
        <v>418</v>
      </c>
      <c r="I1722" t="s">
        <v>30</v>
      </c>
      <c r="J1722" s="21" t="s">
        <v>31</v>
      </c>
      <c r="K1722">
        <v>70111</v>
      </c>
      <c r="L1722" s="20">
        <v>44</v>
      </c>
      <c r="Q1722" s="23">
        <v>347000000000000</v>
      </c>
    </row>
    <row r="1723" spans="1:17">
      <c r="A1723" s="1" t="s">
        <v>3363</v>
      </c>
      <c r="B1723" s="13" t="s">
        <v>2114</v>
      </c>
      <c r="C1723" t="s">
        <v>3369</v>
      </c>
      <c r="D1723" s="12" t="s">
        <v>3365</v>
      </c>
      <c r="E1723" s="13" t="s">
        <v>1335</v>
      </c>
      <c r="F1723" s="20">
        <v>74.07</v>
      </c>
      <c r="G1723" s="20">
        <v>6.72</v>
      </c>
      <c r="H1723" t="s">
        <v>418</v>
      </c>
      <c r="I1723" t="s">
        <v>30</v>
      </c>
      <c r="J1723" s="21" t="s">
        <v>31</v>
      </c>
      <c r="K1723">
        <v>70101</v>
      </c>
      <c r="L1723" s="20">
        <v>52</v>
      </c>
      <c r="Q1723" s="23">
        <v>249000000000000</v>
      </c>
    </row>
    <row r="1724" spans="1:17">
      <c r="A1724" s="1" t="s">
        <v>3363</v>
      </c>
      <c r="B1724" s="13" t="s">
        <v>2114</v>
      </c>
      <c r="C1724" t="s">
        <v>3369</v>
      </c>
      <c r="D1724" s="12" t="s">
        <v>3365</v>
      </c>
      <c r="E1724" s="13" t="s">
        <v>1335</v>
      </c>
      <c r="F1724" s="20">
        <v>74.07</v>
      </c>
      <c r="G1724" s="20">
        <v>6.72</v>
      </c>
      <c r="H1724" t="s">
        <v>418</v>
      </c>
      <c r="I1724" t="s">
        <v>30</v>
      </c>
      <c r="J1724" s="21" t="s">
        <v>31</v>
      </c>
      <c r="K1724">
        <v>70121</v>
      </c>
      <c r="L1724" s="20">
        <v>25</v>
      </c>
      <c r="Q1724" s="23">
        <v>120000000000000</v>
      </c>
    </row>
    <row r="1725" spans="1:17">
      <c r="A1725" s="1" t="s">
        <v>3363</v>
      </c>
      <c r="B1725" s="13" t="s">
        <v>2114</v>
      </c>
      <c r="C1725" t="s">
        <v>3370</v>
      </c>
      <c r="D1725" s="12" t="s">
        <v>3365</v>
      </c>
      <c r="E1725" s="13" t="s">
        <v>1335</v>
      </c>
      <c r="F1725" s="20">
        <v>74.77</v>
      </c>
      <c r="G1725" s="20">
        <v>7.27</v>
      </c>
      <c r="H1725" t="s">
        <v>418</v>
      </c>
      <c r="I1725" t="s">
        <v>30</v>
      </c>
      <c r="J1725" s="21" t="s">
        <v>31</v>
      </c>
      <c r="K1725">
        <v>10102</v>
      </c>
      <c r="L1725" s="20">
        <v>88</v>
      </c>
      <c r="Q1725" s="23">
        <v>1590000000000000</v>
      </c>
    </row>
    <row r="1726" spans="1:17">
      <c r="A1726" s="1" t="s">
        <v>3363</v>
      </c>
      <c r="B1726" s="13" t="s">
        <v>2114</v>
      </c>
      <c r="C1726" t="s">
        <v>3370</v>
      </c>
      <c r="D1726" s="12" t="s">
        <v>3365</v>
      </c>
      <c r="E1726" s="13" t="s">
        <v>1335</v>
      </c>
      <c r="F1726" s="20">
        <v>74.77</v>
      </c>
      <c r="G1726" s="20">
        <v>7.27</v>
      </c>
      <c r="H1726" t="s">
        <v>418</v>
      </c>
      <c r="I1726" t="s">
        <v>30</v>
      </c>
      <c r="J1726" s="21" t="s">
        <v>31</v>
      </c>
      <c r="K1726">
        <v>10105</v>
      </c>
      <c r="L1726" s="20">
        <v>75</v>
      </c>
      <c r="Q1726" s="23">
        <v>3060000000000000</v>
      </c>
    </row>
    <row r="1727" spans="1:17">
      <c r="A1727" s="1" t="s">
        <v>3363</v>
      </c>
      <c r="B1727" s="13" t="s">
        <v>2114</v>
      </c>
      <c r="C1727" t="s">
        <v>3370</v>
      </c>
      <c r="D1727" s="12" t="s">
        <v>3365</v>
      </c>
      <c r="E1727" s="13" t="s">
        <v>1335</v>
      </c>
      <c r="F1727" s="20">
        <v>74.77</v>
      </c>
      <c r="G1727" s="20">
        <v>7.27</v>
      </c>
      <c r="H1727" t="s">
        <v>418</v>
      </c>
      <c r="I1727" t="s">
        <v>30</v>
      </c>
      <c r="J1727" s="21" t="s">
        <v>31</v>
      </c>
      <c r="K1727">
        <v>10103</v>
      </c>
      <c r="L1727" s="20">
        <v>79</v>
      </c>
      <c r="Q1727" s="23">
        <v>1010000000000000</v>
      </c>
    </row>
    <row r="1728" spans="1:17">
      <c r="A1728" s="1" t="s">
        <v>3363</v>
      </c>
      <c r="B1728" s="13" t="s">
        <v>2114</v>
      </c>
      <c r="C1728" t="s">
        <v>3370</v>
      </c>
      <c r="D1728" s="12" t="s">
        <v>3365</v>
      </c>
      <c r="E1728" s="13" t="s">
        <v>1335</v>
      </c>
      <c r="F1728" s="20">
        <v>74.77</v>
      </c>
      <c r="G1728" s="20">
        <v>7.27</v>
      </c>
      <c r="H1728" t="s">
        <v>418</v>
      </c>
      <c r="I1728" t="s">
        <v>30</v>
      </c>
      <c r="J1728" s="21" t="s">
        <v>31</v>
      </c>
      <c r="K1728">
        <v>10120</v>
      </c>
      <c r="L1728" s="20">
        <v>71</v>
      </c>
      <c r="Q1728" s="23">
        <v>646000000000000</v>
      </c>
    </row>
    <row r="1729" spans="1:17">
      <c r="A1729" s="1" t="s">
        <v>3363</v>
      </c>
      <c r="B1729" s="13" t="s">
        <v>2114</v>
      </c>
      <c r="C1729" t="s">
        <v>3371</v>
      </c>
      <c r="D1729" s="12" t="s">
        <v>3365</v>
      </c>
      <c r="E1729" s="13" t="s">
        <v>1335</v>
      </c>
      <c r="F1729" s="20">
        <v>74.77</v>
      </c>
      <c r="G1729" s="20">
        <v>7.27</v>
      </c>
      <c r="H1729" t="s">
        <v>418</v>
      </c>
      <c r="I1729" t="s">
        <v>30</v>
      </c>
      <c r="J1729" s="21" t="s">
        <v>31</v>
      </c>
      <c r="K1729">
        <v>80155</v>
      </c>
      <c r="L1729" s="20">
        <v>90</v>
      </c>
      <c r="Q1729" s="23">
        <v>1910000000000000</v>
      </c>
    </row>
    <row r="1730" spans="1:17">
      <c r="A1730" s="1" t="s">
        <v>3363</v>
      </c>
      <c r="B1730" s="13" t="s">
        <v>2114</v>
      </c>
      <c r="C1730" t="s">
        <v>3371</v>
      </c>
      <c r="D1730" s="12" t="s">
        <v>3365</v>
      </c>
      <c r="E1730" s="13" t="s">
        <v>1335</v>
      </c>
      <c r="F1730" s="20">
        <v>74.77</v>
      </c>
      <c r="G1730" s="20">
        <v>7.27</v>
      </c>
      <c r="H1730" t="s">
        <v>418</v>
      </c>
      <c r="I1730" t="s">
        <v>30</v>
      </c>
      <c r="J1730" s="21" t="s">
        <v>31</v>
      </c>
      <c r="K1730">
        <v>80197</v>
      </c>
      <c r="L1730" s="20">
        <v>81</v>
      </c>
      <c r="Q1730" s="23">
        <v>4840000000000000</v>
      </c>
    </row>
    <row r="1731" spans="1:17">
      <c r="A1731" s="1" t="s">
        <v>3363</v>
      </c>
      <c r="B1731" s="13" t="s">
        <v>2114</v>
      </c>
      <c r="C1731" t="s">
        <v>3371</v>
      </c>
      <c r="D1731" s="12" t="s">
        <v>3365</v>
      </c>
      <c r="E1731" s="13" t="s">
        <v>1335</v>
      </c>
      <c r="F1731" s="20">
        <v>74.77</v>
      </c>
      <c r="G1731" s="20">
        <v>7.27</v>
      </c>
      <c r="H1731" t="s">
        <v>418</v>
      </c>
      <c r="I1731" t="s">
        <v>30</v>
      </c>
      <c r="J1731" s="21" t="s">
        <v>31</v>
      </c>
      <c r="K1731">
        <v>80192</v>
      </c>
      <c r="L1731" s="20">
        <v>81</v>
      </c>
      <c r="Q1731" s="23">
        <v>1480000000000000</v>
      </c>
    </row>
    <row r="1732" spans="1:17">
      <c r="A1732" s="1" t="s">
        <v>3363</v>
      </c>
      <c r="B1732" s="13" t="s">
        <v>2114</v>
      </c>
      <c r="C1732" t="s">
        <v>3371</v>
      </c>
      <c r="D1732" s="12" t="s">
        <v>3365</v>
      </c>
      <c r="E1732" s="13" t="s">
        <v>1335</v>
      </c>
      <c r="F1732" s="20">
        <v>74.77</v>
      </c>
      <c r="G1732" s="20">
        <v>7.27</v>
      </c>
      <c r="H1732" t="s">
        <v>418</v>
      </c>
      <c r="I1732" t="s">
        <v>30</v>
      </c>
      <c r="J1732" s="21" t="s">
        <v>31</v>
      </c>
      <c r="K1732">
        <v>80174</v>
      </c>
      <c r="L1732" s="20">
        <v>69</v>
      </c>
      <c r="Q1732" s="23">
        <v>5150000000000000</v>
      </c>
    </row>
    <row r="1733" spans="1:17">
      <c r="A1733" s="1" t="s">
        <v>3363</v>
      </c>
      <c r="B1733" s="13" t="s">
        <v>2114</v>
      </c>
      <c r="C1733" t="s">
        <v>3372</v>
      </c>
      <c r="D1733" s="12" t="s">
        <v>3365</v>
      </c>
      <c r="E1733" s="13" t="s">
        <v>1335</v>
      </c>
      <c r="F1733" s="20">
        <v>74.77</v>
      </c>
      <c r="G1733" s="20">
        <v>7.27</v>
      </c>
      <c r="H1733" t="s">
        <v>418</v>
      </c>
      <c r="I1733" t="s">
        <v>30</v>
      </c>
      <c r="J1733" s="21" t="s">
        <v>31</v>
      </c>
      <c r="K1733">
        <v>30256</v>
      </c>
      <c r="L1733" s="20">
        <v>93</v>
      </c>
      <c r="Q1733" s="23">
        <v>5360000000000000</v>
      </c>
    </row>
    <row r="1734" spans="1:17">
      <c r="A1734" s="1" t="s">
        <v>3363</v>
      </c>
      <c r="B1734" s="13" t="s">
        <v>2114</v>
      </c>
      <c r="C1734" t="s">
        <v>3372</v>
      </c>
      <c r="D1734" s="12" t="s">
        <v>3365</v>
      </c>
      <c r="E1734" s="13" t="s">
        <v>1335</v>
      </c>
      <c r="F1734" s="20">
        <v>74.77</v>
      </c>
      <c r="G1734" s="20">
        <v>7.27</v>
      </c>
      <c r="H1734" t="s">
        <v>418</v>
      </c>
      <c r="I1734" t="s">
        <v>30</v>
      </c>
      <c r="J1734" s="21" t="s">
        <v>31</v>
      </c>
      <c r="K1734">
        <v>30243</v>
      </c>
      <c r="L1734" s="20">
        <v>87</v>
      </c>
      <c r="Q1734" s="23">
        <v>228000000000000</v>
      </c>
    </row>
    <row r="1735" spans="1:17">
      <c r="A1735" s="1" t="s">
        <v>3363</v>
      </c>
      <c r="B1735" s="13" t="s">
        <v>2114</v>
      </c>
      <c r="C1735" t="s">
        <v>3372</v>
      </c>
      <c r="D1735" s="12" t="s">
        <v>3365</v>
      </c>
      <c r="E1735" s="13" t="s">
        <v>1335</v>
      </c>
      <c r="F1735" s="20">
        <v>74.77</v>
      </c>
      <c r="G1735" s="20">
        <v>7.27</v>
      </c>
      <c r="H1735" t="s">
        <v>418</v>
      </c>
      <c r="I1735" t="s">
        <v>30</v>
      </c>
      <c r="J1735" s="21" t="s">
        <v>31</v>
      </c>
      <c r="K1735">
        <v>30206</v>
      </c>
      <c r="L1735" s="20">
        <v>89</v>
      </c>
      <c r="Q1735" s="23">
        <v>672000000000000</v>
      </c>
    </row>
    <row r="1736" spans="1:17">
      <c r="A1736" s="1" t="s">
        <v>3363</v>
      </c>
      <c r="B1736" s="13" t="s">
        <v>2114</v>
      </c>
      <c r="C1736" t="s">
        <v>3372</v>
      </c>
      <c r="D1736" s="12" t="s">
        <v>3365</v>
      </c>
      <c r="E1736" s="13" t="s">
        <v>1335</v>
      </c>
      <c r="F1736" s="20">
        <v>74.77</v>
      </c>
      <c r="G1736" s="20">
        <v>7.27</v>
      </c>
      <c r="H1736" t="s">
        <v>418</v>
      </c>
      <c r="I1736" t="s">
        <v>30</v>
      </c>
      <c r="J1736" s="21" t="s">
        <v>31</v>
      </c>
      <c r="K1736">
        <v>30236</v>
      </c>
      <c r="L1736" s="20">
        <v>76</v>
      </c>
      <c r="Q1736" s="23">
        <v>12000000000000</v>
      </c>
    </row>
    <row r="1737" spans="1:17">
      <c r="A1737" s="1" t="s">
        <v>3363</v>
      </c>
      <c r="B1737" s="13" t="s">
        <v>2114</v>
      </c>
      <c r="C1737" t="s">
        <v>3373</v>
      </c>
      <c r="D1737" s="12" t="s">
        <v>3365</v>
      </c>
      <c r="E1737" s="13" t="s">
        <v>1335</v>
      </c>
      <c r="F1737" s="20">
        <v>74.05</v>
      </c>
      <c r="G1737" s="20">
        <v>7.22</v>
      </c>
      <c r="H1737" t="s">
        <v>730</v>
      </c>
      <c r="I1737" t="s">
        <v>1336</v>
      </c>
      <c r="J1737" s="21" t="s">
        <v>335</v>
      </c>
      <c r="K1737">
        <v>60118</v>
      </c>
      <c r="L1737" s="20">
        <v>73</v>
      </c>
      <c r="Q1737" s="23">
        <v>51800000000000</v>
      </c>
    </row>
    <row r="1738" spans="1:17">
      <c r="A1738" s="1" t="s">
        <v>3363</v>
      </c>
      <c r="B1738" s="13" t="s">
        <v>2114</v>
      </c>
      <c r="C1738" t="s">
        <v>3373</v>
      </c>
      <c r="D1738" s="12" t="s">
        <v>3365</v>
      </c>
      <c r="E1738" s="13" t="s">
        <v>1335</v>
      </c>
      <c r="F1738" s="20">
        <v>74.05</v>
      </c>
      <c r="G1738" s="20">
        <v>7.22</v>
      </c>
      <c r="H1738" t="s">
        <v>730</v>
      </c>
      <c r="I1738" t="s">
        <v>1336</v>
      </c>
      <c r="J1738" s="21" t="s">
        <v>335</v>
      </c>
      <c r="K1738">
        <v>60143</v>
      </c>
      <c r="L1738" s="20">
        <v>64</v>
      </c>
      <c r="Q1738" s="23">
        <v>18900000000000</v>
      </c>
    </row>
    <row r="1739" s="18" customFormat="1" spans="1:21">
      <c r="A1739" s="39" t="s">
        <v>3363</v>
      </c>
      <c r="B1739" s="40" t="s">
        <v>2114</v>
      </c>
      <c r="C1739" s="18" t="s">
        <v>3373</v>
      </c>
      <c r="D1739" s="41" t="s">
        <v>3365</v>
      </c>
      <c r="E1739" s="40" t="s">
        <v>1335</v>
      </c>
      <c r="F1739" s="42">
        <v>74.05</v>
      </c>
      <c r="G1739" s="42">
        <v>7.22</v>
      </c>
      <c r="H1739" s="18" t="s">
        <v>730</v>
      </c>
      <c r="I1739" s="18" t="s">
        <v>1336</v>
      </c>
      <c r="J1739" s="43" t="s">
        <v>335</v>
      </c>
      <c r="K1739" s="18">
        <v>60140</v>
      </c>
      <c r="L1739" s="42">
        <v>58</v>
      </c>
      <c r="M1739" s="42"/>
      <c r="N1739" s="44"/>
      <c r="O1739" s="45"/>
      <c r="P1739" s="46"/>
      <c r="Q1739" s="45">
        <v>59400000000000</v>
      </c>
      <c r="R1739" s="44"/>
      <c r="S1739" s="42"/>
      <c r="T1739" s="42"/>
      <c r="U1739" s="47"/>
    </row>
    <row r="1740" spans="1:17">
      <c r="A1740" s="1" t="s">
        <v>3374</v>
      </c>
      <c r="B1740" s="13" t="s">
        <v>3375</v>
      </c>
      <c r="C1740" t="s">
        <v>3376</v>
      </c>
      <c r="D1740" s="12" t="s">
        <v>3377</v>
      </c>
      <c r="E1740" s="13" t="s">
        <v>1335</v>
      </c>
      <c r="F1740" s="20">
        <v>72.44</v>
      </c>
      <c r="G1740" s="20">
        <v>6.88</v>
      </c>
      <c r="H1740" t="s">
        <v>418</v>
      </c>
      <c r="I1740" t="s">
        <v>30</v>
      </c>
      <c r="J1740" s="21" t="s">
        <v>31</v>
      </c>
      <c r="K1740" t="s">
        <v>3378</v>
      </c>
      <c r="L1740" s="20">
        <v>77.6</v>
      </c>
      <c r="Q1740" s="23">
        <v>710000000000000</v>
      </c>
    </row>
    <row r="1741" spans="1:17">
      <c r="A1741" s="1" t="s">
        <v>3374</v>
      </c>
      <c r="B1741" s="13" t="s">
        <v>3375</v>
      </c>
      <c r="C1741" t="s">
        <v>3376</v>
      </c>
      <c r="D1741" s="12" t="s">
        <v>3377</v>
      </c>
      <c r="E1741" s="13" t="s">
        <v>1335</v>
      </c>
      <c r="F1741" s="20">
        <v>72.44</v>
      </c>
      <c r="G1741" s="20">
        <v>6.88</v>
      </c>
      <c r="H1741" t="s">
        <v>418</v>
      </c>
      <c r="I1741" t="s">
        <v>30</v>
      </c>
      <c r="J1741" s="21" t="s">
        <v>31</v>
      </c>
      <c r="K1741" t="s">
        <v>3379</v>
      </c>
      <c r="L1741" s="20">
        <v>85.2</v>
      </c>
      <c r="Q1741" s="23">
        <v>1400000000000000</v>
      </c>
    </row>
    <row r="1742" spans="1:17">
      <c r="A1742" s="1" t="s">
        <v>3374</v>
      </c>
      <c r="B1742" s="13" t="s">
        <v>3375</v>
      </c>
      <c r="C1742" t="s">
        <v>3376</v>
      </c>
      <c r="D1742" s="12" t="s">
        <v>3377</v>
      </c>
      <c r="E1742" s="13" t="s">
        <v>1335</v>
      </c>
      <c r="F1742" s="20">
        <v>72.44</v>
      </c>
      <c r="G1742" s="20">
        <v>6.88</v>
      </c>
      <c r="H1742" t="s">
        <v>418</v>
      </c>
      <c r="I1742" t="s">
        <v>30</v>
      </c>
      <c r="J1742" s="21" t="s">
        <v>31</v>
      </c>
      <c r="K1742" t="s">
        <v>3380</v>
      </c>
      <c r="L1742" s="20">
        <v>88.1</v>
      </c>
      <c r="Q1742" s="23">
        <v>1000000000000000</v>
      </c>
    </row>
    <row r="1743" spans="1:17">
      <c r="A1743" s="1" t="s">
        <v>3374</v>
      </c>
      <c r="B1743" s="13" t="s">
        <v>3375</v>
      </c>
      <c r="C1743" t="s">
        <v>3376</v>
      </c>
      <c r="D1743" s="12" t="s">
        <v>3377</v>
      </c>
      <c r="E1743" s="13" t="s">
        <v>1335</v>
      </c>
      <c r="F1743" s="20">
        <v>72.44</v>
      </c>
      <c r="G1743" s="20">
        <v>6.88</v>
      </c>
      <c r="H1743" t="s">
        <v>418</v>
      </c>
      <c r="I1743" t="s">
        <v>30</v>
      </c>
      <c r="J1743" s="21" t="s">
        <v>31</v>
      </c>
      <c r="K1743" t="s">
        <v>3381</v>
      </c>
      <c r="L1743" s="20">
        <v>86.2</v>
      </c>
      <c r="Q1743" s="23">
        <v>1300000000000000</v>
      </c>
    </row>
    <row r="1744" spans="1:17">
      <c r="A1744" s="1" t="s">
        <v>3374</v>
      </c>
      <c r="B1744" s="13" t="s">
        <v>3375</v>
      </c>
      <c r="C1744" t="s">
        <v>3382</v>
      </c>
      <c r="D1744" s="12" t="s">
        <v>3377</v>
      </c>
      <c r="E1744" s="13" t="s">
        <v>1335</v>
      </c>
      <c r="F1744" s="20">
        <v>71</v>
      </c>
      <c r="G1744" s="20">
        <v>6.19</v>
      </c>
      <c r="H1744" t="s">
        <v>418</v>
      </c>
      <c r="I1744" t="s">
        <v>30</v>
      </c>
      <c r="J1744" s="21" t="s">
        <v>31</v>
      </c>
      <c r="K1744" t="s">
        <v>3383</v>
      </c>
      <c r="L1744" s="20">
        <v>88.5</v>
      </c>
      <c r="Q1744" s="23">
        <v>1100000000000000</v>
      </c>
    </row>
    <row r="1745" spans="1:17">
      <c r="A1745" s="1" t="s">
        <v>3374</v>
      </c>
      <c r="B1745" s="13" t="s">
        <v>3375</v>
      </c>
      <c r="C1745" t="s">
        <v>3382</v>
      </c>
      <c r="D1745" s="12" t="s">
        <v>3377</v>
      </c>
      <c r="E1745" s="13" t="s">
        <v>1335</v>
      </c>
      <c r="F1745" s="20">
        <v>71</v>
      </c>
      <c r="G1745" s="20">
        <v>6.19</v>
      </c>
      <c r="H1745" t="s">
        <v>418</v>
      </c>
      <c r="I1745" t="s">
        <v>30</v>
      </c>
      <c r="J1745" s="21" t="s">
        <v>31</v>
      </c>
      <c r="K1745" t="s">
        <v>3384</v>
      </c>
      <c r="L1745" s="20">
        <v>86.2</v>
      </c>
      <c r="Q1745" s="23">
        <v>2000000000000000</v>
      </c>
    </row>
    <row r="1746" spans="1:17">
      <c r="A1746" s="1" t="s">
        <v>3374</v>
      </c>
      <c r="B1746" s="13" t="s">
        <v>3375</v>
      </c>
      <c r="C1746" t="s">
        <v>3382</v>
      </c>
      <c r="D1746" s="12" t="s">
        <v>3377</v>
      </c>
      <c r="E1746" s="13" t="s">
        <v>1335</v>
      </c>
      <c r="F1746" s="20">
        <v>71</v>
      </c>
      <c r="G1746" s="20">
        <v>6.19</v>
      </c>
      <c r="H1746" t="s">
        <v>418</v>
      </c>
      <c r="I1746" t="s">
        <v>30</v>
      </c>
      <c r="J1746" s="21" t="s">
        <v>31</v>
      </c>
      <c r="K1746" t="s">
        <v>3385</v>
      </c>
      <c r="L1746" s="20">
        <v>86.6</v>
      </c>
      <c r="Q1746" s="23">
        <v>2400000000000000</v>
      </c>
    </row>
    <row r="1747" spans="1:17">
      <c r="A1747" s="1" t="s">
        <v>3374</v>
      </c>
      <c r="B1747" s="13" t="s">
        <v>3375</v>
      </c>
      <c r="C1747" t="s">
        <v>3386</v>
      </c>
      <c r="D1747" s="12" t="s">
        <v>3377</v>
      </c>
      <c r="E1747" s="13" t="s">
        <v>1335</v>
      </c>
      <c r="F1747" s="20">
        <v>71</v>
      </c>
      <c r="G1747" s="20">
        <v>6.19</v>
      </c>
      <c r="H1747" t="s">
        <v>418</v>
      </c>
      <c r="I1747" t="s">
        <v>30</v>
      </c>
      <c r="J1747" s="21" t="s">
        <v>31</v>
      </c>
      <c r="K1747" t="s">
        <v>3387</v>
      </c>
      <c r="L1747" s="20">
        <v>83.4</v>
      </c>
      <c r="Q1747" s="23">
        <v>2000000000000000</v>
      </c>
    </row>
    <row r="1748" spans="1:17">
      <c r="A1748" s="1" t="s">
        <v>3374</v>
      </c>
      <c r="B1748" s="13" t="s">
        <v>3375</v>
      </c>
      <c r="C1748" t="s">
        <v>3386</v>
      </c>
      <c r="D1748" s="12" t="s">
        <v>3377</v>
      </c>
      <c r="E1748" s="13" t="s">
        <v>1335</v>
      </c>
      <c r="F1748" s="20">
        <v>71</v>
      </c>
      <c r="G1748" s="20">
        <v>6.19</v>
      </c>
      <c r="H1748" t="s">
        <v>418</v>
      </c>
      <c r="I1748" t="s">
        <v>30</v>
      </c>
      <c r="J1748" s="21" t="s">
        <v>31</v>
      </c>
      <c r="K1748" t="s">
        <v>3388</v>
      </c>
      <c r="L1748" s="20">
        <v>83.6</v>
      </c>
      <c r="Q1748" s="23">
        <v>1500000000000000</v>
      </c>
    </row>
    <row r="1749" s="18" customFormat="1" spans="1:21">
      <c r="A1749" s="39" t="s">
        <v>3374</v>
      </c>
      <c r="B1749" s="40" t="s">
        <v>3375</v>
      </c>
      <c r="C1749" s="18" t="s">
        <v>3389</v>
      </c>
      <c r="D1749" s="41" t="s">
        <v>3377</v>
      </c>
      <c r="E1749" s="40" t="s">
        <v>1335</v>
      </c>
      <c r="F1749" s="42">
        <v>72.1</v>
      </c>
      <c r="G1749" s="42">
        <v>6.75</v>
      </c>
      <c r="H1749" s="18" t="s">
        <v>418</v>
      </c>
      <c r="I1749" s="18" t="s">
        <v>30</v>
      </c>
      <c r="J1749" s="43" t="s">
        <v>31</v>
      </c>
      <c r="K1749" s="18" t="s">
        <v>3390</v>
      </c>
      <c r="L1749" s="42">
        <v>87.8</v>
      </c>
      <c r="M1749" s="42"/>
      <c r="N1749" s="44"/>
      <c r="O1749" s="45"/>
      <c r="P1749" s="46"/>
      <c r="Q1749" s="45">
        <v>900000000000000</v>
      </c>
      <c r="R1749" s="44"/>
      <c r="S1749" s="42"/>
      <c r="T1749" s="42"/>
      <c r="U1749" s="47"/>
    </row>
    <row r="1750" spans="1:19">
      <c r="A1750" s="1" t="s">
        <v>3391</v>
      </c>
      <c r="B1750" s="13" t="s">
        <v>933</v>
      </c>
      <c r="C1750" t="s">
        <v>3392</v>
      </c>
      <c r="D1750" s="12" t="s">
        <v>3393</v>
      </c>
      <c r="E1750" s="13" t="s">
        <v>936</v>
      </c>
      <c r="H1750" t="s">
        <v>3394</v>
      </c>
      <c r="I1750" t="s">
        <v>30</v>
      </c>
      <c r="J1750" s="21" t="s">
        <v>31</v>
      </c>
      <c r="K1750" t="s">
        <v>3395</v>
      </c>
      <c r="L1750" s="20">
        <v>87.3</v>
      </c>
      <c r="Q1750" s="23">
        <v>490000000000000</v>
      </c>
      <c r="S1750" s="20">
        <v>16</v>
      </c>
    </row>
    <row r="1751" spans="1:12">
      <c r="A1751" s="1" t="s">
        <v>3391</v>
      </c>
      <c r="B1751" s="13" t="s">
        <v>933</v>
      </c>
      <c r="C1751" t="s">
        <v>3392</v>
      </c>
      <c r="D1751" s="12" t="s">
        <v>3393</v>
      </c>
      <c r="E1751" s="13" t="s">
        <v>936</v>
      </c>
      <c r="H1751" t="s">
        <v>3394</v>
      </c>
      <c r="I1751" t="s">
        <v>30</v>
      </c>
      <c r="J1751" s="21" t="s">
        <v>31</v>
      </c>
      <c r="K1751" t="s">
        <v>3395</v>
      </c>
      <c r="L1751" s="20">
        <v>72.5</v>
      </c>
    </row>
    <row r="1752" spans="1:19">
      <c r="A1752" s="1" t="s">
        <v>3391</v>
      </c>
      <c r="B1752" s="13" t="s">
        <v>933</v>
      </c>
      <c r="C1752" t="s">
        <v>3392</v>
      </c>
      <c r="D1752" s="12" t="s">
        <v>3393</v>
      </c>
      <c r="E1752" s="13" t="s">
        <v>936</v>
      </c>
      <c r="H1752" t="s">
        <v>3394</v>
      </c>
      <c r="I1752" t="s">
        <v>30</v>
      </c>
      <c r="J1752" s="21" t="s">
        <v>31</v>
      </c>
      <c r="K1752" t="s">
        <v>3396</v>
      </c>
      <c r="L1752" s="20">
        <v>65.8</v>
      </c>
      <c r="Q1752" s="23">
        <v>810000000000000</v>
      </c>
      <c r="S1752" s="20">
        <v>19</v>
      </c>
    </row>
    <row r="1753" spans="1:19">
      <c r="A1753" s="1" t="s">
        <v>3391</v>
      </c>
      <c r="B1753" s="13" t="s">
        <v>933</v>
      </c>
      <c r="C1753" t="s">
        <v>3392</v>
      </c>
      <c r="D1753" s="12" t="s">
        <v>3393</v>
      </c>
      <c r="E1753" s="13" t="s">
        <v>936</v>
      </c>
      <c r="H1753" t="s">
        <v>3394</v>
      </c>
      <c r="I1753" t="s">
        <v>30</v>
      </c>
      <c r="J1753" s="21" t="s">
        <v>31</v>
      </c>
      <c r="K1753" t="s">
        <v>3397</v>
      </c>
      <c r="L1753" s="20">
        <v>56.6</v>
      </c>
      <c r="Q1753" s="23">
        <v>260000000000000</v>
      </c>
      <c r="S1753" s="20">
        <v>24</v>
      </c>
    </row>
    <row r="1754" spans="1:12">
      <c r="A1754" s="1" t="s">
        <v>3391</v>
      </c>
      <c r="B1754" s="13" t="s">
        <v>933</v>
      </c>
      <c r="C1754" t="s">
        <v>3392</v>
      </c>
      <c r="D1754" s="12" t="s">
        <v>3393</v>
      </c>
      <c r="E1754" s="13" t="s">
        <v>936</v>
      </c>
      <c r="H1754" t="s">
        <v>3394</v>
      </c>
      <c r="I1754" t="s">
        <v>30</v>
      </c>
      <c r="J1754" s="21" t="s">
        <v>31</v>
      </c>
      <c r="K1754" t="s">
        <v>3397</v>
      </c>
      <c r="L1754" s="20">
        <v>50.1</v>
      </c>
    </row>
    <row r="1755" spans="1:19">
      <c r="A1755" s="1" t="s">
        <v>3391</v>
      </c>
      <c r="B1755" s="13" t="s">
        <v>933</v>
      </c>
      <c r="C1755" t="s">
        <v>3398</v>
      </c>
      <c r="D1755" s="12" t="s">
        <v>3393</v>
      </c>
      <c r="E1755" s="13" t="s">
        <v>936</v>
      </c>
      <c r="H1755" t="s">
        <v>3394</v>
      </c>
      <c r="I1755" t="s">
        <v>30</v>
      </c>
      <c r="J1755" s="21" t="s">
        <v>31</v>
      </c>
      <c r="K1755" t="s">
        <v>3399</v>
      </c>
      <c r="L1755" s="20">
        <v>31.2</v>
      </c>
      <c r="S1755" s="20">
        <v>98</v>
      </c>
    </row>
    <row r="1756" spans="1:19">
      <c r="A1756" s="1" t="s">
        <v>3391</v>
      </c>
      <c r="B1756" s="13" t="s">
        <v>933</v>
      </c>
      <c r="C1756" t="s">
        <v>3400</v>
      </c>
      <c r="D1756" s="12" t="s">
        <v>3393</v>
      </c>
      <c r="E1756" s="13" t="s">
        <v>936</v>
      </c>
      <c r="H1756" t="s">
        <v>3394</v>
      </c>
      <c r="I1756" t="s">
        <v>30</v>
      </c>
      <c r="J1756" s="21" t="s">
        <v>31</v>
      </c>
      <c r="K1756" t="s">
        <v>3381</v>
      </c>
      <c r="L1756" s="20">
        <v>16.7</v>
      </c>
      <c r="S1756" s="20">
        <v>33</v>
      </c>
    </row>
    <row r="1757" spans="1:19">
      <c r="A1757" s="1" t="s">
        <v>3391</v>
      </c>
      <c r="B1757" s="13" t="s">
        <v>933</v>
      </c>
      <c r="C1757" t="s">
        <v>3400</v>
      </c>
      <c r="D1757" s="12" t="s">
        <v>3393</v>
      </c>
      <c r="E1757" s="13" t="s">
        <v>936</v>
      </c>
      <c r="H1757" t="s">
        <v>3394</v>
      </c>
      <c r="I1757" t="s">
        <v>30</v>
      </c>
      <c r="J1757" s="21" t="s">
        <v>31</v>
      </c>
      <c r="K1757" t="s">
        <v>3401</v>
      </c>
      <c r="L1757" s="20">
        <v>8.6</v>
      </c>
      <c r="S1757" s="20">
        <v>100</v>
      </c>
    </row>
    <row r="1758" spans="1:19">
      <c r="A1758" s="1" t="s">
        <v>3391</v>
      </c>
      <c r="B1758" s="13" t="s">
        <v>933</v>
      </c>
      <c r="C1758" t="s">
        <v>3402</v>
      </c>
      <c r="D1758" s="12" t="s">
        <v>3393</v>
      </c>
      <c r="E1758" s="13" t="s">
        <v>936</v>
      </c>
      <c r="H1758" t="s">
        <v>730</v>
      </c>
      <c r="I1758" t="s">
        <v>30</v>
      </c>
      <c r="J1758" s="21" t="s">
        <v>335</v>
      </c>
      <c r="K1758" t="s">
        <v>3403</v>
      </c>
      <c r="L1758" s="20">
        <v>38.1</v>
      </c>
      <c r="Q1758" s="23">
        <v>110000000000000</v>
      </c>
      <c r="S1758" s="20">
        <v>3</v>
      </c>
    </row>
    <row r="1759" spans="1:19">
      <c r="A1759" s="1" t="s">
        <v>3391</v>
      </c>
      <c r="B1759" s="13" t="s">
        <v>933</v>
      </c>
      <c r="C1759" t="s">
        <v>3402</v>
      </c>
      <c r="D1759" s="12" t="s">
        <v>3393</v>
      </c>
      <c r="E1759" s="13" t="s">
        <v>936</v>
      </c>
      <c r="H1759" t="s">
        <v>730</v>
      </c>
      <c r="I1759" t="s">
        <v>30</v>
      </c>
      <c r="J1759" s="21" t="s">
        <v>335</v>
      </c>
      <c r="K1759" t="s">
        <v>3404</v>
      </c>
      <c r="L1759" s="20">
        <v>27.3</v>
      </c>
      <c r="S1759" s="20">
        <v>6</v>
      </c>
    </row>
    <row r="1760" s="18" customFormat="1" spans="1:21">
      <c r="A1760" s="39" t="s">
        <v>3391</v>
      </c>
      <c r="B1760" s="40" t="s">
        <v>933</v>
      </c>
      <c r="C1760" s="18" t="s">
        <v>3402</v>
      </c>
      <c r="D1760" s="41" t="s">
        <v>3393</v>
      </c>
      <c r="E1760" s="40" t="s">
        <v>936</v>
      </c>
      <c r="F1760" s="42"/>
      <c r="G1760" s="42"/>
      <c r="H1760" s="18" t="s">
        <v>730</v>
      </c>
      <c r="I1760" s="18" t="s">
        <v>30</v>
      </c>
      <c r="J1760" s="43" t="s">
        <v>335</v>
      </c>
      <c r="K1760" s="18" t="s">
        <v>3405</v>
      </c>
      <c r="L1760" s="42">
        <v>17.7</v>
      </c>
      <c r="M1760" s="42"/>
      <c r="N1760" s="44"/>
      <c r="O1760" s="45"/>
      <c r="P1760" s="46"/>
      <c r="Q1760" s="45"/>
      <c r="R1760" s="44"/>
      <c r="S1760" s="42">
        <v>5</v>
      </c>
      <c r="T1760" s="42"/>
      <c r="U1760" s="47"/>
    </row>
    <row r="1761" spans="1:17">
      <c r="A1761" s="1" t="s">
        <v>3406</v>
      </c>
      <c r="B1761" s="13" t="s">
        <v>933</v>
      </c>
      <c r="C1761" t="s">
        <v>3407</v>
      </c>
      <c r="D1761" s="12" t="s">
        <v>3408</v>
      </c>
      <c r="E1761" s="13" t="s">
        <v>936</v>
      </c>
      <c r="H1761" t="s">
        <v>418</v>
      </c>
      <c r="I1761" t="s">
        <v>30</v>
      </c>
      <c r="J1761" s="21" t="s">
        <v>31</v>
      </c>
      <c r="K1761" t="s">
        <v>3409</v>
      </c>
      <c r="L1761" s="20">
        <v>58.3</v>
      </c>
      <c r="Q1761" s="23">
        <v>2100000000000000</v>
      </c>
    </row>
    <row r="1762" spans="1:17">
      <c r="A1762" s="1" t="s">
        <v>3406</v>
      </c>
      <c r="B1762" s="13" t="s">
        <v>933</v>
      </c>
      <c r="C1762" t="s">
        <v>3407</v>
      </c>
      <c r="D1762" s="12" t="s">
        <v>3408</v>
      </c>
      <c r="E1762" s="13" t="s">
        <v>936</v>
      </c>
      <c r="H1762" t="s">
        <v>418</v>
      </c>
      <c r="I1762" t="s">
        <v>30</v>
      </c>
      <c r="J1762" s="21" t="s">
        <v>31</v>
      </c>
      <c r="K1762" t="s">
        <v>3410</v>
      </c>
      <c r="L1762" s="20">
        <v>65.4</v>
      </c>
      <c r="Q1762" s="23">
        <v>380000000000000</v>
      </c>
    </row>
    <row r="1763" spans="1:17">
      <c r="A1763" s="1" t="s">
        <v>3406</v>
      </c>
      <c r="B1763" s="13" t="s">
        <v>933</v>
      </c>
      <c r="C1763" t="s">
        <v>3407</v>
      </c>
      <c r="D1763" s="12" t="s">
        <v>3408</v>
      </c>
      <c r="E1763" s="13" t="s">
        <v>936</v>
      </c>
      <c r="H1763" t="s">
        <v>418</v>
      </c>
      <c r="I1763" t="s">
        <v>30</v>
      </c>
      <c r="J1763" s="21" t="s">
        <v>31</v>
      </c>
      <c r="K1763" t="s">
        <v>3411</v>
      </c>
      <c r="L1763" s="20">
        <v>51.7</v>
      </c>
      <c r="Q1763" s="23">
        <v>630000000000000</v>
      </c>
    </row>
    <row r="1764" spans="1:17">
      <c r="A1764" s="1" t="s">
        <v>3406</v>
      </c>
      <c r="B1764" s="13" t="s">
        <v>933</v>
      </c>
      <c r="C1764" t="s">
        <v>3407</v>
      </c>
      <c r="D1764" s="12" t="s">
        <v>3408</v>
      </c>
      <c r="E1764" s="13" t="s">
        <v>936</v>
      </c>
      <c r="H1764" t="s">
        <v>418</v>
      </c>
      <c r="I1764" t="s">
        <v>30</v>
      </c>
      <c r="J1764" s="21" t="s">
        <v>31</v>
      </c>
      <c r="K1764" t="s">
        <v>3412</v>
      </c>
      <c r="L1764" s="20">
        <v>63.5</v>
      </c>
      <c r="Q1764" s="23">
        <v>1200000000000000</v>
      </c>
    </row>
    <row r="1765" spans="1:17">
      <c r="A1765" s="1" t="s">
        <v>3406</v>
      </c>
      <c r="B1765" s="13" t="s">
        <v>933</v>
      </c>
      <c r="C1765" t="s">
        <v>3407</v>
      </c>
      <c r="D1765" s="12" t="s">
        <v>3408</v>
      </c>
      <c r="E1765" s="13" t="s">
        <v>936</v>
      </c>
      <c r="H1765" t="s">
        <v>418</v>
      </c>
      <c r="I1765" t="s">
        <v>30</v>
      </c>
      <c r="J1765" s="21" t="s">
        <v>31</v>
      </c>
      <c r="K1765" t="s">
        <v>3413</v>
      </c>
      <c r="L1765" s="20">
        <v>75.2</v>
      </c>
      <c r="Q1765" s="23">
        <v>280000000000000</v>
      </c>
    </row>
    <row r="1766" spans="1:17">
      <c r="A1766" s="1" t="s">
        <v>3406</v>
      </c>
      <c r="B1766" s="13" t="s">
        <v>933</v>
      </c>
      <c r="C1766" t="s">
        <v>3407</v>
      </c>
      <c r="D1766" s="12" t="s">
        <v>3408</v>
      </c>
      <c r="E1766" s="13" t="s">
        <v>936</v>
      </c>
      <c r="H1766" t="s">
        <v>418</v>
      </c>
      <c r="I1766" t="s">
        <v>30</v>
      </c>
      <c r="J1766" s="21" t="s">
        <v>31</v>
      </c>
      <c r="K1766" t="s">
        <v>3414</v>
      </c>
      <c r="L1766" s="20">
        <v>72.2</v>
      </c>
      <c r="Q1766" s="23">
        <v>1200000000000000</v>
      </c>
    </row>
    <row r="1767" spans="1:17">
      <c r="A1767" s="1" t="s">
        <v>3406</v>
      </c>
      <c r="B1767" s="13" t="s">
        <v>933</v>
      </c>
      <c r="C1767" t="s">
        <v>3407</v>
      </c>
      <c r="D1767" s="12" t="s">
        <v>3408</v>
      </c>
      <c r="E1767" s="13" t="s">
        <v>936</v>
      </c>
      <c r="H1767" t="s">
        <v>418</v>
      </c>
      <c r="I1767" t="s">
        <v>30</v>
      </c>
      <c r="J1767" s="21" t="s">
        <v>31</v>
      </c>
      <c r="K1767" t="s">
        <v>3415</v>
      </c>
      <c r="L1767" s="20">
        <v>66</v>
      </c>
      <c r="Q1767" s="23">
        <v>1300000000000000</v>
      </c>
    </row>
    <row r="1768" spans="1:17">
      <c r="A1768" s="1" t="s">
        <v>3406</v>
      </c>
      <c r="B1768" s="13" t="s">
        <v>933</v>
      </c>
      <c r="C1768" t="s">
        <v>3407</v>
      </c>
      <c r="D1768" s="12" t="s">
        <v>3408</v>
      </c>
      <c r="E1768" s="13" t="s">
        <v>936</v>
      </c>
      <c r="H1768" t="s">
        <v>418</v>
      </c>
      <c r="I1768" t="s">
        <v>30</v>
      </c>
      <c r="J1768" s="21" t="s">
        <v>31</v>
      </c>
      <c r="K1768" t="s">
        <v>3416</v>
      </c>
      <c r="L1768" s="20">
        <v>67</v>
      </c>
      <c r="Q1768" s="23">
        <v>2000000000000000</v>
      </c>
    </row>
    <row r="1769" spans="1:17">
      <c r="A1769" s="1" t="s">
        <v>3406</v>
      </c>
      <c r="B1769" s="13" t="s">
        <v>933</v>
      </c>
      <c r="C1769" t="s">
        <v>3407</v>
      </c>
      <c r="D1769" s="12" t="s">
        <v>3408</v>
      </c>
      <c r="E1769" s="13" t="s">
        <v>936</v>
      </c>
      <c r="H1769" t="s">
        <v>418</v>
      </c>
      <c r="I1769" t="s">
        <v>30</v>
      </c>
      <c r="J1769" s="21" t="s">
        <v>31</v>
      </c>
      <c r="K1769" t="s">
        <v>3417</v>
      </c>
      <c r="L1769" s="20">
        <v>74</v>
      </c>
      <c r="Q1769" s="23">
        <v>960000000000000</v>
      </c>
    </row>
    <row r="1770" s="18" customFormat="1" spans="1:21">
      <c r="A1770" s="39" t="s">
        <v>3406</v>
      </c>
      <c r="B1770" s="40" t="s">
        <v>933</v>
      </c>
      <c r="C1770" s="18" t="s">
        <v>3407</v>
      </c>
      <c r="D1770" s="41" t="s">
        <v>3408</v>
      </c>
      <c r="E1770" s="40" t="s">
        <v>936</v>
      </c>
      <c r="F1770" s="42"/>
      <c r="G1770" s="42"/>
      <c r="H1770" s="18" t="s">
        <v>418</v>
      </c>
      <c r="I1770" s="18" t="s">
        <v>30</v>
      </c>
      <c r="J1770" s="43" t="s">
        <v>31</v>
      </c>
      <c r="K1770" s="18" t="s">
        <v>3418</v>
      </c>
      <c r="L1770" s="42">
        <v>73.4</v>
      </c>
      <c r="M1770" s="42"/>
      <c r="N1770" s="44"/>
      <c r="O1770" s="45"/>
      <c r="P1770" s="46"/>
      <c r="Q1770" s="45">
        <v>430000000000000</v>
      </c>
      <c r="R1770" s="44"/>
      <c r="S1770" s="42"/>
      <c r="T1770" s="42"/>
      <c r="U1770" s="47"/>
    </row>
    <row r="1771" spans="1:17">
      <c r="A1771" s="1" t="s">
        <v>3419</v>
      </c>
      <c r="B1771" s="13" t="s">
        <v>3069</v>
      </c>
      <c r="C1771" t="s">
        <v>3420</v>
      </c>
      <c r="D1771" s="12" t="s">
        <v>3421</v>
      </c>
      <c r="E1771" s="13" t="s">
        <v>28</v>
      </c>
      <c r="F1771" s="20">
        <v>47</v>
      </c>
      <c r="G1771" s="20">
        <v>3.1</v>
      </c>
      <c r="H1771" t="s">
        <v>3072</v>
      </c>
      <c r="I1771" t="s">
        <v>1336</v>
      </c>
      <c r="J1771" s="21" t="s">
        <v>1744</v>
      </c>
      <c r="K1771" t="s">
        <v>3422</v>
      </c>
      <c r="L1771" s="20">
        <v>45</v>
      </c>
      <c r="Q1771" s="23">
        <v>48437500000</v>
      </c>
    </row>
    <row r="1772" spans="1:17">
      <c r="A1772" s="1" t="s">
        <v>3419</v>
      </c>
      <c r="B1772" s="13" t="s">
        <v>3069</v>
      </c>
      <c r="C1772" t="s">
        <v>3420</v>
      </c>
      <c r="D1772" s="12" t="s">
        <v>3421</v>
      </c>
      <c r="E1772" s="13" t="s">
        <v>28</v>
      </c>
      <c r="F1772" s="20">
        <v>47</v>
      </c>
      <c r="G1772" s="20">
        <v>3.1</v>
      </c>
      <c r="H1772" t="s">
        <v>3072</v>
      </c>
      <c r="I1772" t="s">
        <v>1336</v>
      </c>
      <c r="J1772" s="21" t="s">
        <v>1744</v>
      </c>
      <c r="K1772" t="s">
        <v>3423</v>
      </c>
      <c r="L1772" s="20">
        <v>47</v>
      </c>
      <c r="Q1772" s="23">
        <v>136744186046.512</v>
      </c>
    </row>
    <row r="1773" spans="1:17">
      <c r="A1773" s="1" t="s">
        <v>3419</v>
      </c>
      <c r="B1773" s="13" t="s">
        <v>3069</v>
      </c>
      <c r="C1773" t="s">
        <v>3420</v>
      </c>
      <c r="D1773" s="12" t="s">
        <v>3421</v>
      </c>
      <c r="E1773" s="13" t="s">
        <v>28</v>
      </c>
      <c r="F1773" s="20">
        <v>47</v>
      </c>
      <c r="G1773" s="20">
        <v>3.1</v>
      </c>
      <c r="H1773" t="s">
        <v>3072</v>
      </c>
      <c r="I1773" t="s">
        <v>1336</v>
      </c>
      <c r="J1773" s="21" t="s">
        <v>1744</v>
      </c>
      <c r="K1773" t="s">
        <v>3424</v>
      </c>
      <c r="L1773" s="20">
        <v>42</v>
      </c>
      <c r="Q1773" s="23">
        <v>284571428571.429</v>
      </c>
    </row>
    <row r="1774" spans="1:17">
      <c r="A1774" s="1" t="s">
        <v>3419</v>
      </c>
      <c r="B1774" s="13" t="s">
        <v>3069</v>
      </c>
      <c r="C1774" t="s">
        <v>3420</v>
      </c>
      <c r="D1774" s="12" t="s">
        <v>3421</v>
      </c>
      <c r="E1774" s="13" t="s">
        <v>28</v>
      </c>
      <c r="F1774" s="20">
        <v>47</v>
      </c>
      <c r="G1774" s="20">
        <v>3.1</v>
      </c>
      <c r="H1774" t="s">
        <v>3072</v>
      </c>
      <c r="I1774" t="s">
        <v>1336</v>
      </c>
      <c r="J1774" s="21" t="s">
        <v>1744</v>
      </c>
      <c r="K1774" t="s">
        <v>3425</v>
      </c>
      <c r="L1774" s="20">
        <v>38</v>
      </c>
      <c r="Q1774" s="23">
        <v>527659574468.085</v>
      </c>
    </row>
    <row r="1775" spans="1:17">
      <c r="A1775" s="1" t="s">
        <v>3419</v>
      </c>
      <c r="B1775" s="13" t="s">
        <v>3069</v>
      </c>
      <c r="C1775" t="s">
        <v>3420</v>
      </c>
      <c r="D1775" s="12" t="s">
        <v>3421</v>
      </c>
      <c r="E1775" s="13" t="s">
        <v>28</v>
      </c>
      <c r="F1775" s="20">
        <v>47</v>
      </c>
      <c r="G1775" s="20">
        <v>3.1</v>
      </c>
      <c r="H1775" t="s">
        <v>3072</v>
      </c>
      <c r="I1775" t="s">
        <v>1336</v>
      </c>
      <c r="J1775" s="21" t="s">
        <v>1744</v>
      </c>
      <c r="K1775" t="s">
        <v>3426</v>
      </c>
      <c r="L1775" s="20">
        <v>34</v>
      </c>
      <c r="Q1775" s="23">
        <v>455769230769.231</v>
      </c>
    </row>
    <row r="1776" spans="1:17">
      <c r="A1776" s="1" t="s">
        <v>3419</v>
      </c>
      <c r="B1776" s="13" t="s">
        <v>3069</v>
      </c>
      <c r="C1776" t="s">
        <v>3420</v>
      </c>
      <c r="D1776" s="12" t="s">
        <v>3421</v>
      </c>
      <c r="E1776" s="13" t="s">
        <v>28</v>
      </c>
      <c r="F1776" s="20">
        <v>47</v>
      </c>
      <c r="G1776" s="20">
        <v>3.1</v>
      </c>
      <c r="H1776" t="s">
        <v>3072</v>
      </c>
      <c r="I1776" t="s">
        <v>1336</v>
      </c>
      <c r="J1776" s="21" t="s">
        <v>1744</v>
      </c>
      <c r="K1776" t="s">
        <v>3427</v>
      </c>
      <c r="L1776" s="20">
        <v>34</v>
      </c>
      <c r="Q1776" s="23">
        <v>746511627906.977</v>
      </c>
    </row>
    <row r="1777" spans="1:17">
      <c r="A1777" s="1" t="s">
        <v>3419</v>
      </c>
      <c r="B1777" s="13" t="s">
        <v>3069</v>
      </c>
      <c r="C1777" t="s">
        <v>3420</v>
      </c>
      <c r="D1777" s="12" t="s">
        <v>3421</v>
      </c>
      <c r="E1777" s="13" t="s">
        <v>28</v>
      </c>
      <c r="F1777" s="20">
        <v>47</v>
      </c>
      <c r="G1777" s="20">
        <v>3.1</v>
      </c>
      <c r="H1777" t="s">
        <v>3072</v>
      </c>
      <c r="I1777" t="s">
        <v>1336</v>
      </c>
      <c r="J1777" s="21" t="s">
        <v>1744</v>
      </c>
      <c r="K1777" t="s">
        <v>3428</v>
      </c>
      <c r="L1777" s="20">
        <v>34</v>
      </c>
      <c r="Q1777" s="23">
        <v>267346938775.51</v>
      </c>
    </row>
    <row r="1778" spans="1:17">
      <c r="A1778" s="1" t="s">
        <v>3419</v>
      </c>
      <c r="B1778" s="13" t="s">
        <v>3069</v>
      </c>
      <c r="C1778" t="s">
        <v>3420</v>
      </c>
      <c r="D1778" s="12" t="s">
        <v>3421</v>
      </c>
      <c r="E1778" s="13" t="s">
        <v>28</v>
      </c>
      <c r="F1778" s="20">
        <v>47</v>
      </c>
      <c r="G1778" s="20">
        <v>3.1</v>
      </c>
      <c r="H1778" t="s">
        <v>3072</v>
      </c>
      <c r="I1778" t="s">
        <v>1336</v>
      </c>
      <c r="J1778" s="21" t="s">
        <v>1744</v>
      </c>
      <c r="K1778" t="s">
        <v>3429</v>
      </c>
      <c r="L1778" s="20">
        <v>31</v>
      </c>
      <c r="Q1778" s="23">
        <v>167346938775.51</v>
      </c>
    </row>
    <row r="1779" spans="1:17">
      <c r="A1779" s="1" t="s">
        <v>3419</v>
      </c>
      <c r="B1779" s="13" t="s">
        <v>3069</v>
      </c>
      <c r="C1779" t="s">
        <v>3420</v>
      </c>
      <c r="D1779" s="12" t="s">
        <v>3421</v>
      </c>
      <c r="E1779" s="13" t="s">
        <v>28</v>
      </c>
      <c r="F1779" s="20">
        <v>47</v>
      </c>
      <c r="G1779" s="20">
        <v>3.1</v>
      </c>
      <c r="H1779" t="s">
        <v>3072</v>
      </c>
      <c r="I1779" t="s">
        <v>1336</v>
      </c>
      <c r="J1779" s="21" t="s">
        <v>1744</v>
      </c>
      <c r="K1779" t="s">
        <v>3430</v>
      </c>
      <c r="L1779" s="20">
        <v>29</v>
      </c>
      <c r="Q1779" s="23">
        <v>265454545454.545</v>
      </c>
    </row>
    <row r="1780" spans="1:17">
      <c r="A1780" s="1" t="s">
        <v>3419</v>
      </c>
      <c r="B1780" s="13" t="s">
        <v>3069</v>
      </c>
      <c r="C1780" t="s">
        <v>3420</v>
      </c>
      <c r="D1780" s="12" t="s">
        <v>3421</v>
      </c>
      <c r="E1780" s="13" t="s">
        <v>28</v>
      </c>
      <c r="F1780" s="20">
        <v>47</v>
      </c>
      <c r="G1780" s="20">
        <v>3.1</v>
      </c>
      <c r="H1780" t="s">
        <v>3072</v>
      </c>
      <c r="I1780" t="s">
        <v>1336</v>
      </c>
      <c r="J1780" s="21" t="s">
        <v>1744</v>
      </c>
      <c r="K1780" t="s">
        <v>3431</v>
      </c>
      <c r="L1780" s="20">
        <v>27</v>
      </c>
      <c r="Q1780" s="23">
        <v>476271186440.678</v>
      </c>
    </row>
    <row r="1781" spans="1:17">
      <c r="A1781" s="1" t="s">
        <v>3419</v>
      </c>
      <c r="B1781" s="13" t="s">
        <v>3069</v>
      </c>
      <c r="C1781" t="s">
        <v>3420</v>
      </c>
      <c r="D1781" s="12" t="s">
        <v>3421</v>
      </c>
      <c r="E1781" s="13" t="s">
        <v>28</v>
      </c>
      <c r="F1781" s="20">
        <v>47</v>
      </c>
      <c r="G1781" s="20">
        <v>3.1</v>
      </c>
      <c r="H1781" t="s">
        <v>3072</v>
      </c>
      <c r="I1781" t="s">
        <v>1336</v>
      </c>
      <c r="J1781" s="21" t="s">
        <v>1744</v>
      </c>
      <c r="K1781" t="s">
        <v>3432</v>
      </c>
      <c r="L1781" s="20">
        <v>28</v>
      </c>
      <c r="Q1781" s="23">
        <v>231034482758.621</v>
      </c>
    </row>
    <row r="1782" s="18" customFormat="1" spans="1:21">
      <c r="A1782" s="39" t="s">
        <v>3419</v>
      </c>
      <c r="B1782" s="40" t="s">
        <v>3069</v>
      </c>
      <c r="C1782" s="18" t="s">
        <v>3420</v>
      </c>
      <c r="D1782" s="41" t="s">
        <v>3421</v>
      </c>
      <c r="E1782" s="40" t="s">
        <v>28</v>
      </c>
      <c r="F1782" s="42">
        <v>47</v>
      </c>
      <c r="G1782" s="42">
        <v>3.1</v>
      </c>
      <c r="H1782" s="18" t="s">
        <v>3072</v>
      </c>
      <c r="I1782" s="18" t="s">
        <v>1336</v>
      </c>
      <c r="J1782" s="43" t="s">
        <v>1744</v>
      </c>
      <c r="K1782" s="18" t="s">
        <v>3433</v>
      </c>
      <c r="L1782" s="42">
        <v>18</v>
      </c>
      <c r="M1782" s="42"/>
      <c r="N1782" s="44"/>
      <c r="O1782" s="45"/>
      <c r="P1782" s="46"/>
      <c r="Q1782" s="45">
        <v>1757407407407.41</v>
      </c>
      <c r="R1782" s="44"/>
      <c r="S1782" s="42"/>
      <c r="T1782" s="42"/>
      <c r="U1782" s="47"/>
    </row>
    <row r="1783" spans="1:17">
      <c r="A1783" s="1" t="s">
        <v>3434</v>
      </c>
      <c r="B1783" s="13" t="s">
        <v>3435</v>
      </c>
      <c r="C1783" t="s">
        <v>3436</v>
      </c>
      <c r="D1783" s="12" t="s">
        <v>3437</v>
      </c>
      <c r="E1783" s="13" t="s">
        <v>28</v>
      </c>
      <c r="H1783" t="s">
        <v>29</v>
      </c>
      <c r="I1783" t="s">
        <v>1336</v>
      </c>
      <c r="J1783" s="21" t="s">
        <v>31</v>
      </c>
      <c r="K1783" t="s">
        <v>3438</v>
      </c>
      <c r="L1783" s="20">
        <v>70</v>
      </c>
      <c r="Q1783" s="23">
        <v>193333333333333</v>
      </c>
    </row>
    <row r="1784" spans="1:17">
      <c r="A1784" s="1" t="s">
        <v>3434</v>
      </c>
      <c r="B1784" s="13" t="s">
        <v>3435</v>
      </c>
      <c r="C1784" t="s">
        <v>3436</v>
      </c>
      <c r="D1784" s="12" t="s">
        <v>3437</v>
      </c>
      <c r="E1784" s="13" t="s">
        <v>28</v>
      </c>
      <c r="H1784" t="s">
        <v>29</v>
      </c>
      <c r="I1784" t="s">
        <v>1336</v>
      </c>
      <c r="J1784" s="21" t="s">
        <v>31</v>
      </c>
      <c r="K1784" t="s">
        <v>3439</v>
      </c>
      <c r="L1784" s="20">
        <v>67</v>
      </c>
      <c r="Q1784" s="23">
        <v>60606060606060.6</v>
      </c>
    </row>
    <row r="1785" spans="1:17">
      <c r="A1785" s="1" t="s">
        <v>3434</v>
      </c>
      <c r="B1785" s="13" t="s">
        <v>3435</v>
      </c>
      <c r="C1785" t="s">
        <v>3436</v>
      </c>
      <c r="D1785" s="12" t="s">
        <v>3437</v>
      </c>
      <c r="E1785" s="13" t="s">
        <v>28</v>
      </c>
      <c r="H1785" t="s">
        <v>29</v>
      </c>
      <c r="I1785" t="s">
        <v>1336</v>
      </c>
      <c r="J1785" s="21" t="s">
        <v>31</v>
      </c>
      <c r="K1785" t="s">
        <v>3440</v>
      </c>
      <c r="L1785" s="20">
        <v>47</v>
      </c>
      <c r="Q1785" s="23">
        <v>11698113207547.2</v>
      </c>
    </row>
    <row r="1786" spans="1:17">
      <c r="A1786" s="1" t="s">
        <v>3434</v>
      </c>
      <c r="B1786" s="13" t="s">
        <v>3435</v>
      </c>
      <c r="C1786" t="s">
        <v>3436</v>
      </c>
      <c r="D1786" s="12" t="s">
        <v>3437</v>
      </c>
      <c r="E1786" s="13" t="s">
        <v>28</v>
      </c>
      <c r="H1786" t="s">
        <v>29</v>
      </c>
      <c r="I1786" t="s">
        <v>1336</v>
      </c>
      <c r="J1786" s="21" t="s">
        <v>31</v>
      </c>
      <c r="K1786" t="s">
        <v>3441</v>
      </c>
      <c r="L1786" s="20">
        <v>52</v>
      </c>
      <c r="Q1786" s="23">
        <v>50000000000000</v>
      </c>
    </row>
    <row r="1787" s="18" customFormat="1" spans="1:21">
      <c r="A1787" s="39" t="s">
        <v>3434</v>
      </c>
      <c r="B1787" s="40" t="s">
        <v>3435</v>
      </c>
      <c r="C1787" s="18" t="s">
        <v>3436</v>
      </c>
      <c r="D1787" s="41" t="s">
        <v>3437</v>
      </c>
      <c r="E1787" s="40" t="s">
        <v>28</v>
      </c>
      <c r="F1787" s="42"/>
      <c r="G1787" s="42"/>
      <c r="H1787" s="18" t="s">
        <v>29</v>
      </c>
      <c r="I1787" s="18" t="s">
        <v>1336</v>
      </c>
      <c r="J1787" s="43" t="s">
        <v>31</v>
      </c>
      <c r="K1787" s="18" t="s">
        <v>3442</v>
      </c>
      <c r="L1787" s="42">
        <v>39</v>
      </c>
      <c r="M1787" s="42"/>
      <c r="N1787" s="44"/>
      <c r="O1787" s="45"/>
      <c r="P1787" s="46"/>
      <c r="Q1787" s="45">
        <v>121311475409836</v>
      </c>
      <c r="R1787" s="44"/>
      <c r="S1787" s="42"/>
      <c r="T1787" s="42"/>
      <c r="U1787" s="47"/>
    </row>
    <row r="1788" spans="1:17">
      <c r="A1788" s="1" t="s">
        <v>3443</v>
      </c>
      <c r="B1788" s="13" t="s">
        <v>3444</v>
      </c>
      <c r="C1788" t="s">
        <v>3445</v>
      </c>
      <c r="D1788" s="12" t="s">
        <v>3446</v>
      </c>
      <c r="E1788" s="13" t="s">
        <v>28</v>
      </c>
      <c r="F1788" s="20">
        <v>47.39</v>
      </c>
      <c r="G1788" s="20">
        <v>4.64</v>
      </c>
      <c r="H1788" t="s">
        <v>29</v>
      </c>
      <c r="I1788" t="s">
        <v>1336</v>
      </c>
      <c r="J1788" s="21" t="s">
        <v>31</v>
      </c>
      <c r="K1788" t="s">
        <v>3447</v>
      </c>
      <c r="L1788" s="20">
        <v>57</v>
      </c>
      <c r="Q1788" s="23">
        <v>102325581395349</v>
      </c>
    </row>
    <row r="1789" spans="1:17">
      <c r="A1789" s="1" t="s">
        <v>3443</v>
      </c>
      <c r="B1789" s="13" t="s">
        <v>3444</v>
      </c>
      <c r="C1789" t="s">
        <v>3445</v>
      </c>
      <c r="D1789" s="12" t="s">
        <v>3446</v>
      </c>
      <c r="E1789" s="13" t="s">
        <v>28</v>
      </c>
      <c r="F1789" s="20">
        <v>47.39</v>
      </c>
      <c r="G1789" s="20">
        <v>4.64</v>
      </c>
      <c r="H1789" t="s">
        <v>29</v>
      </c>
      <c r="I1789" t="s">
        <v>1336</v>
      </c>
      <c r="J1789" s="21" t="s">
        <v>31</v>
      </c>
      <c r="K1789" t="s">
        <v>3447</v>
      </c>
      <c r="L1789" s="20">
        <v>40</v>
      </c>
      <c r="Q1789" s="23">
        <v>25000000000000</v>
      </c>
    </row>
    <row r="1790" spans="1:17">
      <c r="A1790" s="1" t="s">
        <v>3443</v>
      </c>
      <c r="B1790" s="13" t="s">
        <v>3444</v>
      </c>
      <c r="C1790" t="s">
        <v>3445</v>
      </c>
      <c r="D1790" s="12" t="s">
        <v>3446</v>
      </c>
      <c r="E1790" s="13" t="s">
        <v>28</v>
      </c>
      <c r="F1790" s="20">
        <v>47.39</v>
      </c>
      <c r="G1790" s="20">
        <v>4.64</v>
      </c>
      <c r="H1790" t="s">
        <v>29</v>
      </c>
      <c r="I1790" t="s">
        <v>1336</v>
      </c>
      <c r="J1790" s="21" t="s">
        <v>31</v>
      </c>
      <c r="K1790" t="s">
        <v>3447</v>
      </c>
      <c r="L1790" s="20">
        <v>23</v>
      </c>
      <c r="Q1790" s="23">
        <v>36363636363636.4</v>
      </c>
    </row>
    <row r="1791" spans="1:17">
      <c r="A1791" s="1" t="s">
        <v>3443</v>
      </c>
      <c r="B1791" s="13" t="s">
        <v>3444</v>
      </c>
      <c r="C1791" t="s">
        <v>3445</v>
      </c>
      <c r="D1791" s="12" t="s">
        <v>3446</v>
      </c>
      <c r="E1791" s="13" t="s">
        <v>28</v>
      </c>
      <c r="F1791" s="20">
        <v>47.39</v>
      </c>
      <c r="G1791" s="20">
        <v>4.64</v>
      </c>
      <c r="H1791" t="s">
        <v>29</v>
      </c>
      <c r="I1791" t="s">
        <v>1336</v>
      </c>
      <c r="J1791" s="21" t="s">
        <v>31</v>
      </c>
      <c r="K1791" t="s">
        <v>3448</v>
      </c>
      <c r="L1791" s="20">
        <v>71</v>
      </c>
      <c r="Q1791" s="23">
        <v>32413793103448.3</v>
      </c>
    </row>
    <row r="1792" spans="1:17">
      <c r="A1792" s="1" t="s">
        <v>3443</v>
      </c>
      <c r="B1792" s="13" t="s">
        <v>3444</v>
      </c>
      <c r="C1792" t="s">
        <v>3445</v>
      </c>
      <c r="D1792" s="12" t="s">
        <v>3446</v>
      </c>
      <c r="E1792" s="13" t="s">
        <v>28</v>
      </c>
      <c r="F1792" s="20">
        <v>47.39</v>
      </c>
      <c r="G1792" s="20">
        <v>4.64</v>
      </c>
      <c r="H1792" t="s">
        <v>29</v>
      </c>
      <c r="I1792" t="s">
        <v>1336</v>
      </c>
      <c r="J1792" s="21" t="s">
        <v>31</v>
      </c>
      <c r="K1792" t="s">
        <v>3448</v>
      </c>
      <c r="L1792" s="20">
        <v>48</v>
      </c>
      <c r="Q1792" s="23">
        <v>69230769230769.2</v>
      </c>
    </row>
    <row r="1793" spans="1:17">
      <c r="A1793" s="1" t="s">
        <v>3443</v>
      </c>
      <c r="B1793" s="13" t="s">
        <v>3444</v>
      </c>
      <c r="C1793" t="s">
        <v>3445</v>
      </c>
      <c r="D1793" s="12" t="s">
        <v>3446</v>
      </c>
      <c r="E1793" s="13" t="s">
        <v>28</v>
      </c>
      <c r="F1793" s="20">
        <v>47.39</v>
      </c>
      <c r="G1793" s="20">
        <v>4.64</v>
      </c>
      <c r="H1793" t="s">
        <v>29</v>
      </c>
      <c r="I1793" t="s">
        <v>1336</v>
      </c>
      <c r="J1793" s="21" t="s">
        <v>31</v>
      </c>
      <c r="K1793" t="s">
        <v>3448</v>
      </c>
      <c r="L1793" s="20">
        <v>31</v>
      </c>
      <c r="Q1793" s="23">
        <v>14492753623188.4</v>
      </c>
    </row>
    <row r="1794" spans="1:17">
      <c r="A1794" s="1" t="s">
        <v>3443</v>
      </c>
      <c r="B1794" s="13" t="s">
        <v>3444</v>
      </c>
      <c r="C1794" t="s">
        <v>3445</v>
      </c>
      <c r="D1794" s="12" t="s">
        <v>3446</v>
      </c>
      <c r="E1794" s="13" t="s">
        <v>28</v>
      </c>
      <c r="F1794" s="20">
        <v>47.39</v>
      </c>
      <c r="G1794" s="20">
        <v>4.64</v>
      </c>
      <c r="H1794" t="s">
        <v>29</v>
      </c>
      <c r="I1794" t="s">
        <v>1336</v>
      </c>
      <c r="J1794" s="21" t="s">
        <v>31</v>
      </c>
      <c r="K1794" t="s">
        <v>3449</v>
      </c>
      <c r="L1794" s="20">
        <v>80</v>
      </c>
      <c r="Q1794" s="23">
        <v>225000000000000</v>
      </c>
    </row>
    <row r="1795" spans="1:17">
      <c r="A1795" s="1" t="s">
        <v>3443</v>
      </c>
      <c r="B1795" s="13" t="s">
        <v>3444</v>
      </c>
      <c r="C1795" t="s">
        <v>3445</v>
      </c>
      <c r="D1795" s="12" t="s">
        <v>3446</v>
      </c>
      <c r="E1795" s="13" t="s">
        <v>28</v>
      </c>
      <c r="F1795" s="20">
        <v>47.39</v>
      </c>
      <c r="G1795" s="20">
        <v>4.64</v>
      </c>
      <c r="H1795" t="s">
        <v>29</v>
      </c>
      <c r="I1795" t="s">
        <v>1336</v>
      </c>
      <c r="J1795" s="21" t="s">
        <v>31</v>
      </c>
      <c r="K1795" t="s">
        <v>3449</v>
      </c>
      <c r="L1795" s="20">
        <v>60</v>
      </c>
      <c r="Q1795" s="23">
        <v>100000000000000</v>
      </c>
    </row>
    <row r="1796" spans="1:17">
      <c r="A1796" s="1" t="s">
        <v>3443</v>
      </c>
      <c r="B1796" s="13" t="s">
        <v>3444</v>
      </c>
      <c r="C1796" t="s">
        <v>3445</v>
      </c>
      <c r="D1796" s="12" t="s">
        <v>3446</v>
      </c>
      <c r="E1796" s="13" t="s">
        <v>28</v>
      </c>
      <c r="F1796" s="20">
        <v>47.39</v>
      </c>
      <c r="G1796" s="20">
        <v>4.64</v>
      </c>
      <c r="H1796" t="s">
        <v>29</v>
      </c>
      <c r="I1796" t="s">
        <v>1336</v>
      </c>
      <c r="J1796" s="21" t="s">
        <v>31</v>
      </c>
      <c r="K1796" t="s">
        <v>3449</v>
      </c>
      <c r="L1796" s="20">
        <v>11</v>
      </c>
      <c r="Q1796" s="23">
        <v>17977528089887.6</v>
      </c>
    </row>
    <row r="1797" spans="1:17">
      <c r="A1797" s="1" t="s">
        <v>3443</v>
      </c>
      <c r="B1797" s="13" t="s">
        <v>3444</v>
      </c>
      <c r="C1797" t="s">
        <v>3445</v>
      </c>
      <c r="D1797" s="12" t="s">
        <v>3446</v>
      </c>
      <c r="E1797" s="13" t="s">
        <v>28</v>
      </c>
      <c r="F1797" s="20">
        <v>47.39</v>
      </c>
      <c r="G1797" s="20">
        <v>4.64</v>
      </c>
      <c r="H1797" t="s">
        <v>29</v>
      </c>
      <c r="I1797" t="s">
        <v>1336</v>
      </c>
      <c r="J1797" s="21" t="s">
        <v>31</v>
      </c>
      <c r="K1797" t="s">
        <v>3450</v>
      </c>
      <c r="L1797" s="20">
        <v>76</v>
      </c>
      <c r="Q1797" s="23">
        <v>112500000000000</v>
      </c>
    </row>
    <row r="1798" spans="1:17">
      <c r="A1798" s="1" t="s">
        <v>3443</v>
      </c>
      <c r="B1798" s="13" t="s">
        <v>3444</v>
      </c>
      <c r="C1798" t="s">
        <v>3445</v>
      </c>
      <c r="D1798" s="12" t="s">
        <v>3446</v>
      </c>
      <c r="E1798" s="13" t="s">
        <v>28</v>
      </c>
      <c r="F1798" s="20">
        <v>47.39</v>
      </c>
      <c r="G1798" s="20">
        <v>4.64</v>
      </c>
      <c r="H1798" t="s">
        <v>29</v>
      </c>
      <c r="I1798" t="s">
        <v>1336</v>
      </c>
      <c r="J1798" s="21" t="s">
        <v>31</v>
      </c>
      <c r="K1798" t="s">
        <v>3450</v>
      </c>
      <c r="L1798" s="20">
        <v>83</v>
      </c>
      <c r="Q1798" s="23">
        <v>64705882352941.2</v>
      </c>
    </row>
    <row r="1799" spans="1:17">
      <c r="A1799" s="1" t="s">
        <v>3443</v>
      </c>
      <c r="B1799" s="13" t="s">
        <v>3444</v>
      </c>
      <c r="C1799" t="s">
        <v>3445</v>
      </c>
      <c r="D1799" s="12" t="s">
        <v>3446</v>
      </c>
      <c r="E1799" s="13" t="s">
        <v>28</v>
      </c>
      <c r="F1799" s="20">
        <v>47.39</v>
      </c>
      <c r="G1799" s="20">
        <v>4.64</v>
      </c>
      <c r="H1799" t="s">
        <v>29</v>
      </c>
      <c r="I1799" t="s">
        <v>1336</v>
      </c>
      <c r="J1799" s="21" t="s">
        <v>31</v>
      </c>
      <c r="K1799" t="s">
        <v>3450</v>
      </c>
      <c r="L1799" s="20">
        <v>54</v>
      </c>
      <c r="Q1799" s="23">
        <v>50000000000000</v>
      </c>
    </row>
    <row r="1800" spans="1:17">
      <c r="A1800" s="1" t="s">
        <v>3443</v>
      </c>
      <c r="B1800" s="13" t="s">
        <v>3444</v>
      </c>
      <c r="C1800" t="s">
        <v>3445</v>
      </c>
      <c r="D1800" s="12" t="s">
        <v>3446</v>
      </c>
      <c r="E1800" s="13" t="s">
        <v>28</v>
      </c>
      <c r="F1800" s="20">
        <v>47.39</v>
      </c>
      <c r="G1800" s="20">
        <v>4.64</v>
      </c>
      <c r="H1800" t="s">
        <v>29</v>
      </c>
      <c r="I1800" t="s">
        <v>1336</v>
      </c>
      <c r="J1800" s="21" t="s">
        <v>31</v>
      </c>
      <c r="K1800" t="s">
        <v>3451</v>
      </c>
      <c r="L1800" s="20">
        <v>76</v>
      </c>
      <c r="Q1800" s="23">
        <v>5000000000000</v>
      </c>
    </row>
    <row r="1801" spans="1:17">
      <c r="A1801" s="1" t="s">
        <v>3443</v>
      </c>
      <c r="B1801" s="13" t="s">
        <v>3444</v>
      </c>
      <c r="C1801" t="s">
        <v>3445</v>
      </c>
      <c r="D1801" s="12" t="s">
        <v>3446</v>
      </c>
      <c r="E1801" s="13" t="s">
        <v>28</v>
      </c>
      <c r="F1801" s="20">
        <v>47.39</v>
      </c>
      <c r="G1801" s="20">
        <v>4.64</v>
      </c>
      <c r="H1801" t="s">
        <v>29</v>
      </c>
      <c r="I1801" t="s">
        <v>1336</v>
      </c>
      <c r="J1801" s="21" t="s">
        <v>31</v>
      </c>
      <c r="K1801" t="s">
        <v>3451</v>
      </c>
      <c r="L1801" s="20">
        <v>58</v>
      </c>
      <c r="Q1801" s="23">
        <v>18571428571428.6</v>
      </c>
    </row>
    <row r="1802" spans="1:17">
      <c r="A1802" s="1" t="s">
        <v>3443</v>
      </c>
      <c r="B1802" s="13" t="s">
        <v>3444</v>
      </c>
      <c r="C1802" t="s">
        <v>3445</v>
      </c>
      <c r="D1802" s="12" t="s">
        <v>3446</v>
      </c>
      <c r="E1802" s="13" t="s">
        <v>28</v>
      </c>
      <c r="F1802" s="20">
        <v>47.39</v>
      </c>
      <c r="G1802" s="20">
        <v>4.64</v>
      </c>
      <c r="H1802" t="s">
        <v>29</v>
      </c>
      <c r="I1802" t="s">
        <v>1336</v>
      </c>
      <c r="J1802" s="21" t="s">
        <v>31</v>
      </c>
      <c r="K1802" t="s">
        <v>3451</v>
      </c>
      <c r="L1802" s="20">
        <v>28</v>
      </c>
      <c r="Q1802" s="23">
        <v>1805555555555.56</v>
      </c>
    </row>
    <row r="1803" spans="1:17">
      <c r="A1803" s="1" t="s">
        <v>3443</v>
      </c>
      <c r="B1803" s="13" t="s">
        <v>3444</v>
      </c>
      <c r="C1803" t="s">
        <v>3445</v>
      </c>
      <c r="D1803" s="12" t="s">
        <v>3446</v>
      </c>
      <c r="E1803" s="13" t="s">
        <v>28</v>
      </c>
      <c r="F1803" s="20">
        <v>47.39</v>
      </c>
      <c r="G1803" s="20">
        <v>4.64</v>
      </c>
      <c r="H1803" t="s">
        <v>29</v>
      </c>
      <c r="I1803" t="s">
        <v>1336</v>
      </c>
      <c r="J1803" s="21" t="s">
        <v>31</v>
      </c>
      <c r="K1803" t="s">
        <v>3452</v>
      </c>
      <c r="L1803" s="20">
        <v>63</v>
      </c>
      <c r="Q1803" s="23">
        <v>121621621621622</v>
      </c>
    </row>
    <row r="1804" spans="1:17">
      <c r="A1804" s="1" t="s">
        <v>3443</v>
      </c>
      <c r="B1804" s="13" t="s">
        <v>3444</v>
      </c>
      <c r="C1804" t="s">
        <v>3445</v>
      </c>
      <c r="D1804" s="12" t="s">
        <v>3446</v>
      </c>
      <c r="E1804" s="13" t="s">
        <v>28</v>
      </c>
      <c r="F1804" s="20">
        <v>47.39</v>
      </c>
      <c r="G1804" s="20">
        <v>4.64</v>
      </c>
      <c r="H1804" t="s">
        <v>29</v>
      </c>
      <c r="I1804" t="s">
        <v>1336</v>
      </c>
      <c r="J1804" s="21" t="s">
        <v>31</v>
      </c>
      <c r="K1804" t="s">
        <v>3452</v>
      </c>
      <c r="L1804" s="20">
        <v>52</v>
      </c>
      <c r="Q1804" s="23">
        <v>64583333333333.3</v>
      </c>
    </row>
    <row r="1805" spans="1:17">
      <c r="A1805" s="1" t="s">
        <v>3443</v>
      </c>
      <c r="B1805" s="13" t="s">
        <v>3444</v>
      </c>
      <c r="C1805" t="s">
        <v>3445</v>
      </c>
      <c r="D1805" s="12" t="s">
        <v>3446</v>
      </c>
      <c r="E1805" s="13" t="s">
        <v>28</v>
      </c>
      <c r="F1805" s="20">
        <v>47.39</v>
      </c>
      <c r="G1805" s="20">
        <v>4.64</v>
      </c>
      <c r="H1805" t="s">
        <v>29</v>
      </c>
      <c r="I1805" t="s">
        <v>1336</v>
      </c>
      <c r="J1805" s="21" t="s">
        <v>31</v>
      </c>
      <c r="K1805" t="s">
        <v>3452</v>
      </c>
      <c r="L1805" s="20">
        <v>38</v>
      </c>
      <c r="Q1805" s="23">
        <v>35483870967741.9</v>
      </c>
    </row>
    <row r="1806" spans="1:17">
      <c r="A1806" s="1" t="s">
        <v>3443</v>
      </c>
      <c r="B1806" s="13" t="s">
        <v>3444</v>
      </c>
      <c r="C1806" t="s">
        <v>3445</v>
      </c>
      <c r="D1806" s="12" t="s">
        <v>3446</v>
      </c>
      <c r="E1806" s="13" t="s">
        <v>28</v>
      </c>
      <c r="F1806" s="20">
        <v>47.39</v>
      </c>
      <c r="G1806" s="20">
        <v>4.64</v>
      </c>
      <c r="H1806" t="s">
        <v>29</v>
      </c>
      <c r="I1806" t="s">
        <v>1336</v>
      </c>
      <c r="J1806" s="21" t="s">
        <v>31</v>
      </c>
      <c r="K1806" t="s">
        <v>3453</v>
      </c>
      <c r="L1806" s="20">
        <v>70</v>
      </c>
      <c r="Q1806" s="23">
        <v>160000000000000</v>
      </c>
    </row>
    <row r="1807" spans="1:17">
      <c r="A1807" s="1" t="s">
        <v>3443</v>
      </c>
      <c r="B1807" s="13" t="s">
        <v>3444</v>
      </c>
      <c r="C1807" t="s">
        <v>3445</v>
      </c>
      <c r="D1807" s="12" t="s">
        <v>3446</v>
      </c>
      <c r="E1807" s="13" t="s">
        <v>28</v>
      </c>
      <c r="F1807" s="20">
        <v>47.39</v>
      </c>
      <c r="G1807" s="20">
        <v>4.64</v>
      </c>
      <c r="H1807" t="s">
        <v>29</v>
      </c>
      <c r="I1807" t="s">
        <v>1336</v>
      </c>
      <c r="J1807" s="21" t="s">
        <v>31</v>
      </c>
      <c r="K1807" t="s">
        <v>3453</v>
      </c>
      <c r="L1807" s="20">
        <v>50</v>
      </c>
      <c r="Q1807" s="23">
        <v>72000000000000</v>
      </c>
    </row>
    <row r="1808" spans="1:17">
      <c r="A1808" s="1" t="s">
        <v>3443</v>
      </c>
      <c r="B1808" s="13" t="s">
        <v>3444</v>
      </c>
      <c r="C1808" t="s">
        <v>3445</v>
      </c>
      <c r="D1808" s="12" t="s">
        <v>3446</v>
      </c>
      <c r="E1808" s="13" t="s">
        <v>28</v>
      </c>
      <c r="F1808" s="20">
        <v>47.39</v>
      </c>
      <c r="G1808" s="20">
        <v>4.64</v>
      </c>
      <c r="H1808" t="s">
        <v>29</v>
      </c>
      <c r="I1808" t="s">
        <v>1336</v>
      </c>
      <c r="J1808" s="21" t="s">
        <v>31</v>
      </c>
      <c r="K1808" t="s">
        <v>3453</v>
      </c>
      <c r="L1808" s="20">
        <v>25</v>
      </c>
      <c r="Q1808" s="23">
        <v>60000000000000</v>
      </c>
    </row>
    <row r="1809" spans="1:17">
      <c r="A1809" s="1" t="s">
        <v>3443</v>
      </c>
      <c r="B1809" s="13" t="s">
        <v>3444</v>
      </c>
      <c r="C1809" t="s">
        <v>3445</v>
      </c>
      <c r="D1809" s="12" t="s">
        <v>3446</v>
      </c>
      <c r="E1809" s="13" t="s">
        <v>28</v>
      </c>
      <c r="F1809" s="20">
        <v>47.39</v>
      </c>
      <c r="G1809" s="20">
        <v>4.64</v>
      </c>
      <c r="H1809" t="s">
        <v>29</v>
      </c>
      <c r="I1809" t="s">
        <v>1336</v>
      </c>
      <c r="J1809" s="21" t="s">
        <v>31</v>
      </c>
      <c r="K1809" t="s">
        <v>3454</v>
      </c>
      <c r="L1809" s="20">
        <v>59</v>
      </c>
      <c r="Q1809" s="23">
        <v>70731707317073.2</v>
      </c>
    </row>
    <row r="1810" spans="1:17">
      <c r="A1810" s="1" t="s">
        <v>3443</v>
      </c>
      <c r="B1810" s="13" t="s">
        <v>3444</v>
      </c>
      <c r="C1810" t="s">
        <v>3445</v>
      </c>
      <c r="D1810" s="12" t="s">
        <v>3446</v>
      </c>
      <c r="E1810" s="13" t="s">
        <v>28</v>
      </c>
      <c r="F1810" s="20">
        <v>47.39</v>
      </c>
      <c r="G1810" s="20">
        <v>4.64</v>
      </c>
      <c r="H1810" t="s">
        <v>29</v>
      </c>
      <c r="I1810" t="s">
        <v>1336</v>
      </c>
      <c r="J1810" s="21" t="s">
        <v>31</v>
      </c>
      <c r="K1810" t="s">
        <v>3454</v>
      </c>
      <c r="L1810" s="20">
        <v>61</v>
      </c>
      <c r="Q1810" s="23">
        <v>100000000000000</v>
      </c>
    </row>
    <row r="1811" spans="1:17">
      <c r="A1811" s="1" t="s">
        <v>3443</v>
      </c>
      <c r="B1811" s="13" t="s">
        <v>3444</v>
      </c>
      <c r="C1811" t="s">
        <v>3445</v>
      </c>
      <c r="D1811" s="12" t="s">
        <v>3446</v>
      </c>
      <c r="E1811" s="13" t="s">
        <v>28</v>
      </c>
      <c r="F1811" s="20">
        <v>47.39</v>
      </c>
      <c r="G1811" s="20">
        <v>4.64</v>
      </c>
      <c r="H1811" t="s">
        <v>29</v>
      </c>
      <c r="I1811" t="s">
        <v>1336</v>
      </c>
      <c r="J1811" s="21" t="s">
        <v>31</v>
      </c>
      <c r="K1811" t="s">
        <v>3454</v>
      </c>
      <c r="L1811" s="20">
        <v>24</v>
      </c>
      <c r="Q1811" s="23">
        <v>21052631578947.4</v>
      </c>
    </row>
    <row r="1812" spans="1:17">
      <c r="A1812" s="1" t="s">
        <v>3443</v>
      </c>
      <c r="B1812" s="13" t="s">
        <v>3013</v>
      </c>
      <c r="C1812" t="s">
        <v>3014</v>
      </c>
      <c r="D1812" s="12" t="s">
        <v>3446</v>
      </c>
      <c r="E1812" s="13" t="s">
        <v>28</v>
      </c>
      <c r="F1812" s="20">
        <v>50.21</v>
      </c>
      <c r="G1812" s="20">
        <v>4.86</v>
      </c>
      <c r="H1812" t="s">
        <v>29</v>
      </c>
      <c r="I1812" t="s">
        <v>1336</v>
      </c>
      <c r="J1812" s="21" t="s">
        <v>31</v>
      </c>
      <c r="K1812" t="s">
        <v>3455</v>
      </c>
      <c r="L1812" s="20">
        <v>55</v>
      </c>
      <c r="Q1812" s="23">
        <v>4666666666666.67</v>
      </c>
    </row>
    <row r="1813" spans="1:17">
      <c r="A1813" s="1" t="s">
        <v>3443</v>
      </c>
      <c r="B1813" s="13" t="s">
        <v>3013</v>
      </c>
      <c r="C1813" t="s">
        <v>3014</v>
      </c>
      <c r="D1813" s="12" t="s">
        <v>3446</v>
      </c>
      <c r="E1813" s="13" t="s">
        <v>28</v>
      </c>
      <c r="F1813" s="20">
        <v>50.21</v>
      </c>
      <c r="G1813" s="20">
        <v>4.86</v>
      </c>
      <c r="H1813" t="s">
        <v>29</v>
      </c>
      <c r="I1813" t="s">
        <v>1336</v>
      </c>
      <c r="J1813" s="21" t="s">
        <v>31</v>
      </c>
      <c r="K1813" t="s">
        <v>3456</v>
      </c>
      <c r="L1813" s="20">
        <v>58</v>
      </c>
      <c r="Q1813" s="23">
        <v>5714285714285.71</v>
      </c>
    </row>
    <row r="1814" spans="1:17">
      <c r="A1814" s="1" t="s">
        <v>3443</v>
      </c>
      <c r="B1814" s="13" t="s">
        <v>3013</v>
      </c>
      <c r="C1814" t="s">
        <v>3014</v>
      </c>
      <c r="D1814" s="12" t="s">
        <v>3446</v>
      </c>
      <c r="E1814" s="13" t="s">
        <v>28</v>
      </c>
      <c r="F1814" s="20">
        <v>50.21</v>
      </c>
      <c r="G1814" s="20">
        <v>4.86</v>
      </c>
      <c r="H1814" t="s">
        <v>29</v>
      </c>
      <c r="I1814" t="s">
        <v>1336</v>
      </c>
      <c r="J1814" s="21" t="s">
        <v>31</v>
      </c>
      <c r="K1814" t="s">
        <v>3457</v>
      </c>
      <c r="L1814" s="20">
        <v>33</v>
      </c>
      <c r="Q1814" s="23">
        <v>29850746268656.7</v>
      </c>
    </row>
    <row r="1815" spans="1:17">
      <c r="A1815" s="1" t="s">
        <v>3443</v>
      </c>
      <c r="B1815" s="13" t="s">
        <v>3013</v>
      </c>
      <c r="C1815" t="s">
        <v>3014</v>
      </c>
      <c r="D1815" s="12" t="s">
        <v>3446</v>
      </c>
      <c r="E1815" s="13" t="s">
        <v>28</v>
      </c>
      <c r="F1815" s="20">
        <v>50.21</v>
      </c>
      <c r="G1815" s="20">
        <v>4.86</v>
      </c>
      <c r="H1815" t="s">
        <v>29</v>
      </c>
      <c r="I1815" t="s">
        <v>1336</v>
      </c>
      <c r="J1815" s="21" t="s">
        <v>31</v>
      </c>
      <c r="K1815" t="s">
        <v>3458</v>
      </c>
      <c r="L1815" s="20">
        <v>69</v>
      </c>
      <c r="Q1815" s="23">
        <v>1741935483870.97</v>
      </c>
    </row>
    <row r="1816" spans="1:17">
      <c r="A1816" s="1" t="s">
        <v>3443</v>
      </c>
      <c r="B1816" s="13" t="s">
        <v>3013</v>
      </c>
      <c r="C1816" t="s">
        <v>3014</v>
      </c>
      <c r="D1816" s="12" t="s">
        <v>3446</v>
      </c>
      <c r="E1816" s="13" t="s">
        <v>28</v>
      </c>
      <c r="F1816" s="20">
        <v>50.21</v>
      </c>
      <c r="G1816" s="20">
        <v>4.86</v>
      </c>
      <c r="H1816" t="s">
        <v>29</v>
      </c>
      <c r="I1816" t="s">
        <v>1336</v>
      </c>
      <c r="J1816" s="21" t="s">
        <v>31</v>
      </c>
      <c r="K1816" t="s">
        <v>3458</v>
      </c>
      <c r="L1816" s="20">
        <v>54</v>
      </c>
      <c r="Q1816" s="23">
        <v>9565217391304.35</v>
      </c>
    </row>
    <row r="1817" spans="1:17">
      <c r="A1817" s="1" t="s">
        <v>3443</v>
      </c>
      <c r="B1817" s="13" t="s">
        <v>3013</v>
      </c>
      <c r="C1817" t="s">
        <v>3014</v>
      </c>
      <c r="D1817" s="12" t="s">
        <v>3446</v>
      </c>
      <c r="E1817" s="13" t="s">
        <v>28</v>
      </c>
      <c r="F1817" s="20">
        <v>50.21</v>
      </c>
      <c r="G1817" s="20">
        <v>4.86</v>
      </c>
      <c r="H1817" t="s">
        <v>29</v>
      </c>
      <c r="I1817" t="s">
        <v>1336</v>
      </c>
      <c r="J1817" s="21" t="s">
        <v>31</v>
      </c>
      <c r="K1817" t="s">
        <v>3458</v>
      </c>
      <c r="L1817" s="20">
        <v>22</v>
      </c>
      <c r="Q1817" s="23">
        <v>2564102564102.56</v>
      </c>
    </row>
    <row r="1818" spans="1:17">
      <c r="A1818" s="1" t="s">
        <v>3443</v>
      </c>
      <c r="B1818" s="13" t="s">
        <v>3013</v>
      </c>
      <c r="C1818" t="s">
        <v>3014</v>
      </c>
      <c r="D1818" s="12" t="s">
        <v>3446</v>
      </c>
      <c r="E1818" s="13" t="s">
        <v>28</v>
      </c>
      <c r="F1818" s="20">
        <v>50.21</v>
      </c>
      <c r="G1818" s="20">
        <v>4.86</v>
      </c>
      <c r="H1818" t="s">
        <v>29</v>
      </c>
      <c r="I1818" t="s">
        <v>1336</v>
      </c>
      <c r="J1818" s="21" t="s">
        <v>31</v>
      </c>
      <c r="K1818" t="s">
        <v>3459</v>
      </c>
      <c r="L1818" s="20">
        <v>85</v>
      </c>
      <c r="Q1818" s="23">
        <v>226666666666667</v>
      </c>
    </row>
    <row r="1819" spans="1:17">
      <c r="A1819" s="1" t="s">
        <v>3443</v>
      </c>
      <c r="B1819" s="13" t="s">
        <v>3013</v>
      </c>
      <c r="C1819" t="s">
        <v>3014</v>
      </c>
      <c r="D1819" s="12" t="s">
        <v>3446</v>
      </c>
      <c r="E1819" s="13" t="s">
        <v>28</v>
      </c>
      <c r="F1819" s="20">
        <v>50.21</v>
      </c>
      <c r="G1819" s="20">
        <v>4.86</v>
      </c>
      <c r="H1819" t="s">
        <v>29</v>
      </c>
      <c r="I1819" t="s">
        <v>1336</v>
      </c>
      <c r="J1819" s="21" t="s">
        <v>31</v>
      </c>
      <c r="K1819" t="s">
        <v>3459</v>
      </c>
      <c r="L1819" s="20">
        <v>56</v>
      </c>
      <c r="Q1819" s="23">
        <v>13863636363636.4</v>
      </c>
    </row>
    <row r="1820" spans="1:17">
      <c r="A1820" s="1" t="s">
        <v>3443</v>
      </c>
      <c r="B1820" s="13" t="s">
        <v>3013</v>
      </c>
      <c r="C1820" t="s">
        <v>3014</v>
      </c>
      <c r="D1820" s="12" t="s">
        <v>3446</v>
      </c>
      <c r="E1820" s="13" t="s">
        <v>28</v>
      </c>
      <c r="F1820" s="20">
        <v>50.21</v>
      </c>
      <c r="G1820" s="20">
        <v>4.86</v>
      </c>
      <c r="H1820" t="s">
        <v>29</v>
      </c>
      <c r="I1820" t="s">
        <v>1336</v>
      </c>
      <c r="J1820" s="21" t="s">
        <v>31</v>
      </c>
      <c r="K1820" t="s">
        <v>3460</v>
      </c>
      <c r="L1820" s="20">
        <v>47</v>
      </c>
      <c r="Q1820" s="23">
        <v>2264150943396.23</v>
      </c>
    </row>
    <row r="1821" spans="1:17">
      <c r="A1821" s="1" t="s">
        <v>3443</v>
      </c>
      <c r="B1821" s="13" t="s">
        <v>3013</v>
      </c>
      <c r="C1821" t="s">
        <v>3014</v>
      </c>
      <c r="D1821" s="12" t="s">
        <v>3446</v>
      </c>
      <c r="E1821" s="13" t="s">
        <v>28</v>
      </c>
      <c r="F1821" s="20">
        <v>50.21</v>
      </c>
      <c r="G1821" s="20">
        <v>4.86</v>
      </c>
      <c r="H1821" t="s">
        <v>29</v>
      </c>
      <c r="I1821" t="s">
        <v>1336</v>
      </c>
      <c r="J1821" s="21" t="s">
        <v>31</v>
      </c>
      <c r="K1821" t="s">
        <v>3461</v>
      </c>
      <c r="L1821" s="20">
        <v>47</v>
      </c>
      <c r="Q1821" s="23">
        <v>90566037735849</v>
      </c>
    </row>
    <row r="1822" spans="1:17">
      <c r="A1822" s="1" t="s">
        <v>3443</v>
      </c>
      <c r="B1822" s="13" t="s">
        <v>3013</v>
      </c>
      <c r="C1822" t="s">
        <v>3014</v>
      </c>
      <c r="D1822" s="12" t="s">
        <v>3446</v>
      </c>
      <c r="E1822" s="13" t="s">
        <v>28</v>
      </c>
      <c r="F1822" s="20">
        <v>50.21</v>
      </c>
      <c r="G1822" s="20">
        <v>4.86</v>
      </c>
      <c r="H1822" t="s">
        <v>29</v>
      </c>
      <c r="I1822" t="s">
        <v>1336</v>
      </c>
      <c r="J1822" s="21" t="s">
        <v>31</v>
      </c>
      <c r="K1822" t="s">
        <v>3461</v>
      </c>
      <c r="L1822" s="20">
        <v>56</v>
      </c>
      <c r="Q1822" s="23">
        <v>68181818181818.2</v>
      </c>
    </row>
    <row r="1823" spans="1:17">
      <c r="A1823" s="1" t="s">
        <v>3443</v>
      </c>
      <c r="B1823" s="13" t="s">
        <v>3013</v>
      </c>
      <c r="C1823" t="s">
        <v>3014</v>
      </c>
      <c r="D1823" s="12" t="s">
        <v>3446</v>
      </c>
      <c r="E1823" s="13" t="s">
        <v>28</v>
      </c>
      <c r="F1823" s="20">
        <v>50.21</v>
      </c>
      <c r="G1823" s="20">
        <v>4.86</v>
      </c>
      <c r="H1823" t="s">
        <v>29</v>
      </c>
      <c r="I1823" t="s">
        <v>1336</v>
      </c>
      <c r="J1823" s="21" t="s">
        <v>31</v>
      </c>
      <c r="K1823" t="s">
        <v>3462</v>
      </c>
      <c r="L1823" s="20">
        <v>35</v>
      </c>
      <c r="Q1823" s="23">
        <v>36923076923076.9</v>
      </c>
    </row>
    <row r="1824" spans="1:17">
      <c r="A1824" s="1" t="s">
        <v>3443</v>
      </c>
      <c r="B1824" s="13" t="s">
        <v>3013</v>
      </c>
      <c r="C1824" t="s">
        <v>3014</v>
      </c>
      <c r="D1824" s="12" t="s">
        <v>3446</v>
      </c>
      <c r="E1824" s="13" t="s">
        <v>28</v>
      </c>
      <c r="F1824" s="20">
        <v>50.21</v>
      </c>
      <c r="G1824" s="20">
        <v>4.86</v>
      </c>
      <c r="H1824" t="s">
        <v>29</v>
      </c>
      <c r="I1824" t="s">
        <v>1336</v>
      </c>
      <c r="J1824" s="21" t="s">
        <v>31</v>
      </c>
      <c r="K1824" t="s">
        <v>3463</v>
      </c>
      <c r="L1824" s="20">
        <v>59</v>
      </c>
      <c r="Q1824" s="23">
        <v>18048780487804.9</v>
      </c>
    </row>
    <row r="1825" spans="1:17">
      <c r="A1825" s="1" t="s">
        <v>3443</v>
      </c>
      <c r="B1825" s="13" t="s">
        <v>3013</v>
      </c>
      <c r="C1825" t="s">
        <v>3014</v>
      </c>
      <c r="D1825" s="12" t="s">
        <v>3446</v>
      </c>
      <c r="E1825" s="13" t="s">
        <v>28</v>
      </c>
      <c r="F1825" s="20">
        <v>50.21</v>
      </c>
      <c r="G1825" s="20">
        <v>4.86</v>
      </c>
      <c r="H1825" t="s">
        <v>29</v>
      </c>
      <c r="I1825" t="s">
        <v>1336</v>
      </c>
      <c r="J1825" s="21" t="s">
        <v>31</v>
      </c>
      <c r="K1825" t="s">
        <v>3463</v>
      </c>
      <c r="L1825" s="20">
        <v>48</v>
      </c>
      <c r="Q1825" s="23">
        <v>9615384615384.62</v>
      </c>
    </row>
    <row r="1826" spans="1:17">
      <c r="A1826" s="1" t="s">
        <v>3443</v>
      </c>
      <c r="B1826" s="13" t="s">
        <v>3013</v>
      </c>
      <c r="C1826" t="s">
        <v>3014</v>
      </c>
      <c r="D1826" s="12" t="s">
        <v>3446</v>
      </c>
      <c r="E1826" s="13" t="s">
        <v>28</v>
      </c>
      <c r="F1826" s="20">
        <v>50.21</v>
      </c>
      <c r="G1826" s="20">
        <v>4.86</v>
      </c>
      <c r="H1826" t="s">
        <v>29</v>
      </c>
      <c r="I1826" t="s">
        <v>1336</v>
      </c>
      <c r="J1826" s="21" t="s">
        <v>31</v>
      </c>
      <c r="K1826" t="s">
        <v>3464</v>
      </c>
      <c r="L1826" s="20">
        <v>32</v>
      </c>
      <c r="Q1826" s="23">
        <v>51470588235294.1</v>
      </c>
    </row>
    <row r="1827" spans="1:17">
      <c r="A1827" s="1" t="s">
        <v>3443</v>
      </c>
      <c r="B1827" s="13" t="s">
        <v>3013</v>
      </c>
      <c r="C1827" t="s">
        <v>3014</v>
      </c>
      <c r="D1827" s="12" t="s">
        <v>3446</v>
      </c>
      <c r="E1827" s="13" t="s">
        <v>28</v>
      </c>
      <c r="F1827" s="20">
        <v>50.21</v>
      </c>
      <c r="G1827" s="20">
        <v>4.86</v>
      </c>
      <c r="H1827" t="s">
        <v>29</v>
      </c>
      <c r="I1827" t="s">
        <v>1336</v>
      </c>
      <c r="J1827" s="21" t="s">
        <v>31</v>
      </c>
      <c r="K1827" t="s">
        <v>3465</v>
      </c>
      <c r="L1827" s="20">
        <v>55</v>
      </c>
      <c r="Q1827" s="23">
        <v>5333333333333.33</v>
      </c>
    </row>
    <row r="1828" spans="1:17">
      <c r="A1828" s="1" t="s">
        <v>3443</v>
      </c>
      <c r="B1828" s="13" t="s">
        <v>3013</v>
      </c>
      <c r="C1828" t="s">
        <v>3014</v>
      </c>
      <c r="D1828" s="12" t="s">
        <v>3446</v>
      </c>
      <c r="E1828" s="13" t="s">
        <v>28</v>
      </c>
      <c r="F1828" s="20">
        <v>50.21</v>
      </c>
      <c r="G1828" s="20">
        <v>4.86</v>
      </c>
      <c r="H1828" t="s">
        <v>29</v>
      </c>
      <c r="I1828" t="s">
        <v>1336</v>
      </c>
      <c r="J1828" s="21" t="s">
        <v>31</v>
      </c>
      <c r="K1828" t="s">
        <v>3465</v>
      </c>
      <c r="L1828" s="20">
        <v>53</v>
      </c>
      <c r="Q1828" s="23">
        <v>15319148936170.2</v>
      </c>
    </row>
    <row r="1829" s="18" customFormat="1" spans="1:21">
      <c r="A1829" s="39" t="s">
        <v>3443</v>
      </c>
      <c r="B1829" s="40" t="s">
        <v>3013</v>
      </c>
      <c r="C1829" s="18" t="s">
        <v>3014</v>
      </c>
      <c r="D1829" s="41" t="s">
        <v>3446</v>
      </c>
      <c r="E1829" s="40" t="s">
        <v>28</v>
      </c>
      <c r="F1829" s="42">
        <v>50.21</v>
      </c>
      <c r="G1829" s="42">
        <v>4.86</v>
      </c>
      <c r="H1829" s="18" t="s">
        <v>29</v>
      </c>
      <c r="I1829" s="18" t="s">
        <v>1336</v>
      </c>
      <c r="J1829" s="43" t="s">
        <v>31</v>
      </c>
      <c r="K1829" s="18" t="s">
        <v>3466</v>
      </c>
      <c r="L1829" s="42">
        <v>32</v>
      </c>
      <c r="M1829" s="42"/>
      <c r="N1829" s="44"/>
      <c r="O1829" s="45"/>
      <c r="P1829" s="46"/>
      <c r="Q1829" s="45">
        <v>13382352941176.5</v>
      </c>
      <c r="R1829" s="44"/>
      <c r="S1829" s="42"/>
      <c r="T1829" s="42"/>
      <c r="U1829" s="47"/>
    </row>
    <row r="1830" spans="1:17">
      <c r="A1830" s="1" t="s">
        <v>3467</v>
      </c>
      <c r="B1830" s="13" t="s">
        <v>3468</v>
      </c>
      <c r="C1830" t="s">
        <v>3469</v>
      </c>
      <c r="D1830" s="12" t="s">
        <v>3470</v>
      </c>
      <c r="E1830" s="13" t="s">
        <v>341</v>
      </c>
      <c r="F1830" s="20">
        <v>53.14</v>
      </c>
      <c r="G1830" s="20">
        <v>1.61</v>
      </c>
      <c r="H1830" t="s">
        <v>29</v>
      </c>
      <c r="I1830" t="s">
        <v>30</v>
      </c>
      <c r="J1830" s="21" t="s">
        <v>31</v>
      </c>
      <c r="K1830" t="s">
        <v>3471</v>
      </c>
      <c r="L1830" s="20">
        <v>25</v>
      </c>
      <c r="Q1830" s="23">
        <v>6000000000000</v>
      </c>
    </row>
    <row r="1831" spans="1:17">
      <c r="A1831" s="1" t="s">
        <v>3467</v>
      </c>
      <c r="B1831" s="13" t="s">
        <v>3468</v>
      </c>
      <c r="C1831" t="s">
        <v>3469</v>
      </c>
      <c r="D1831" s="12" t="s">
        <v>3470</v>
      </c>
      <c r="E1831" s="13" t="s">
        <v>341</v>
      </c>
      <c r="F1831" s="20">
        <v>53.14</v>
      </c>
      <c r="G1831" s="20">
        <v>1.61</v>
      </c>
      <c r="H1831" t="s">
        <v>29</v>
      </c>
      <c r="I1831" t="s">
        <v>30</v>
      </c>
      <c r="J1831" s="21" t="s">
        <v>31</v>
      </c>
      <c r="K1831" t="s">
        <v>3471</v>
      </c>
      <c r="L1831" s="20">
        <v>25</v>
      </c>
      <c r="Q1831" s="23">
        <v>11000000000000</v>
      </c>
    </row>
    <row r="1832" spans="1:17">
      <c r="A1832" s="1" t="s">
        <v>3467</v>
      </c>
      <c r="B1832" s="13" t="s">
        <v>3468</v>
      </c>
      <c r="C1832" t="s">
        <v>3472</v>
      </c>
      <c r="D1832" s="12" t="s">
        <v>3470</v>
      </c>
      <c r="E1832" s="13" t="s">
        <v>341</v>
      </c>
      <c r="F1832" s="20">
        <v>53.14</v>
      </c>
      <c r="G1832" s="20">
        <v>1.61</v>
      </c>
      <c r="H1832" t="s">
        <v>29</v>
      </c>
      <c r="I1832" t="s">
        <v>30</v>
      </c>
      <c r="J1832" s="21" t="s">
        <v>31</v>
      </c>
      <c r="K1832" t="s">
        <v>3473</v>
      </c>
      <c r="L1832" s="20">
        <v>15</v>
      </c>
      <c r="Q1832" s="23">
        <v>1000000000000</v>
      </c>
    </row>
    <row r="1833" spans="1:17">
      <c r="A1833" s="1" t="s">
        <v>3467</v>
      </c>
      <c r="B1833" s="13" t="s">
        <v>3468</v>
      </c>
      <c r="C1833" t="s">
        <v>3472</v>
      </c>
      <c r="D1833" s="12" t="s">
        <v>3470</v>
      </c>
      <c r="E1833" s="13" t="s">
        <v>341</v>
      </c>
      <c r="F1833" s="20">
        <v>53.14</v>
      </c>
      <c r="G1833" s="20">
        <v>1.61</v>
      </c>
      <c r="H1833" t="s">
        <v>29</v>
      </c>
      <c r="I1833" t="s">
        <v>30</v>
      </c>
      <c r="J1833" s="21" t="s">
        <v>31</v>
      </c>
      <c r="K1833" t="s">
        <v>3473</v>
      </c>
      <c r="L1833" s="20">
        <v>15</v>
      </c>
      <c r="Q1833" s="23">
        <v>2000000000000</v>
      </c>
    </row>
    <row r="1834" spans="1:17">
      <c r="A1834" s="1" t="s">
        <v>3467</v>
      </c>
      <c r="B1834" s="13" t="s">
        <v>3468</v>
      </c>
      <c r="C1834" t="s">
        <v>3472</v>
      </c>
      <c r="D1834" s="12" t="s">
        <v>3470</v>
      </c>
      <c r="E1834" s="13" t="s">
        <v>341</v>
      </c>
      <c r="F1834" s="20">
        <v>53.14</v>
      </c>
      <c r="G1834" s="20">
        <v>1.61</v>
      </c>
      <c r="H1834" t="s">
        <v>29</v>
      </c>
      <c r="I1834" t="s">
        <v>30</v>
      </c>
      <c r="J1834" s="21" t="s">
        <v>31</v>
      </c>
      <c r="K1834" t="s">
        <v>3474</v>
      </c>
      <c r="L1834" s="20">
        <v>45</v>
      </c>
      <c r="Q1834" s="23">
        <v>800000000000</v>
      </c>
    </row>
    <row r="1835" spans="1:17">
      <c r="A1835" s="1" t="s">
        <v>3467</v>
      </c>
      <c r="B1835" s="13" t="s">
        <v>3468</v>
      </c>
      <c r="C1835" t="s">
        <v>3475</v>
      </c>
      <c r="D1835" s="12" t="s">
        <v>3470</v>
      </c>
      <c r="E1835" s="13" t="s">
        <v>341</v>
      </c>
      <c r="F1835" s="20">
        <v>53.66</v>
      </c>
      <c r="G1835" s="20">
        <v>3.37</v>
      </c>
      <c r="H1835" t="s">
        <v>334</v>
      </c>
      <c r="I1835" t="s">
        <v>1336</v>
      </c>
      <c r="J1835" s="21" t="s">
        <v>335</v>
      </c>
      <c r="K1835" t="s">
        <v>3476</v>
      </c>
      <c r="L1835" s="20">
        <v>25</v>
      </c>
      <c r="Q1835" s="23">
        <v>6000000000000</v>
      </c>
    </row>
    <row r="1836" s="18" customFormat="1" spans="1:21">
      <c r="A1836" s="39" t="s">
        <v>3467</v>
      </c>
      <c r="B1836" s="40" t="s">
        <v>3468</v>
      </c>
      <c r="C1836" s="18" t="s">
        <v>3475</v>
      </c>
      <c r="D1836" s="41" t="s">
        <v>3470</v>
      </c>
      <c r="E1836" s="40" t="s">
        <v>341</v>
      </c>
      <c r="F1836" s="42">
        <v>53.66</v>
      </c>
      <c r="G1836" s="42">
        <v>3.37</v>
      </c>
      <c r="H1836" s="18" t="s">
        <v>334</v>
      </c>
      <c r="I1836" s="18" t="s">
        <v>1336</v>
      </c>
      <c r="J1836" s="43" t="s">
        <v>335</v>
      </c>
      <c r="K1836" s="18" t="s">
        <v>3476</v>
      </c>
      <c r="L1836" s="42">
        <v>25</v>
      </c>
      <c r="M1836" s="42"/>
      <c r="N1836" s="44"/>
      <c r="O1836" s="45"/>
      <c r="P1836" s="46"/>
      <c r="Q1836" s="45">
        <v>12000000000000</v>
      </c>
      <c r="R1836" s="44"/>
      <c r="S1836" s="42"/>
      <c r="T1836" s="42"/>
      <c r="U1836" s="47"/>
    </row>
    <row r="1837" spans="1:17">
      <c r="A1837" s="1" t="s">
        <v>3477</v>
      </c>
      <c r="B1837" s="13" t="s">
        <v>331</v>
      </c>
      <c r="C1837" t="s">
        <v>3478</v>
      </c>
      <c r="D1837" s="12" t="s">
        <v>3479</v>
      </c>
      <c r="E1837" s="13" t="s">
        <v>28</v>
      </c>
      <c r="H1837" t="s">
        <v>29</v>
      </c>
      <c r="I1837" t="s">
        <v>30</v>
      </c>
      <c r="J1837" s="21" t="s">
        <v>31</v>
      </c>
      <c r="K1837" t="s">
        <v>3480</v>
      </c>
      <c r="L1837" s="20">
        <v>35</v>
      </c>
      <c r="Q1837" s="23">
        <v>935483870967.742</v>
      </c>
    </row>
    <row r="1838" spans="1:17">
      <c r="A1838" s="1" t="s">
        <v>3477</v>
      </c>
      <c r="B1838" s="13" t="s">
        <v>331</v>
      </c>
      <c r="C1838" t="s">
        <v>3478</v>
      </c>
      <c r="D1838" s="12" t="s">
        <v>3479</v>
      </c>
      <c r="E1838" s="13" t="s">
        <v>28</v>
      </c>
      <c r="H1838" t="s">
        <v>29</v>
      </c>
      <c r="I1838" t="s">
        <v>30</v>
      </c>
      <c r="J1838" s="21" t="s">
        <v>31</v>
      </c>
      <c r="L1838" s="20">
        <v>35</v>
      </c>
      <c r="Q1838" s="23">
        <v>1532258064516.13</v>
      </c>
    </row>
    <row r="1839" spans="1:17">
      <c r="A1839" s="1" t="s">
        <v>3477</v>
      </c>
      <c r="B1839" s="13" t="s">
        <v>331</v>
      </c>
      <c r="C1839" t="s">
        <v>3478</v>
      </c>
      <c r="D1839" s="12" t="s">
        <v>3479</v>
      </c>
      <c r="E1839" s="13" t="s">
        <v>28</v>
      </c>
      <c r="H1839" t="s">
        <v>29</v>
      </c>
      <c r="I1839" t="s">
        <v>30</v>
      </c>
      <c r="J1839" s="21" t="s">
        <v>31</v>
      </c>
      <c r="L1839" s="20">
        <v>43</v>
      </c>
      <c r="Q1839" s="23">
        <v>18518518518518.5</v>
      </c>
    </row>
    <row r="1840" spans="1:17">
      <c r="A1840" s="1" t="s">
        <v>3477</v>
      </c>
      <c r="B1840" s="13" t="s">
        <v>331</v>
      </c>
      <c r="C1840" t="s">
        <v>3478</v>
      </c>
      <c r="D1840" s="12" t="s">
        <v>3479</v>
      </c>
      <c r="E1840" s="13" t="s">
        <v>28</v>
      </c>
      <c r="H1840" t="s">
        <v>29</v>
      </c>
      <c r="I1840" t="s">
        <v>30</v>
      </c>
      <c r="J1840" s="21" t="s">
        <v>31</v>
      </c>
      <c r="L1840" s="20">
        <v>49</v>
      </c>
      <c r="Q1840" s="23">
        <v>16458333333333.3</v>
      </c>
    </row>
    <row r="1841" spans="1:17">
      <c r="A1841" s="1" t="s">
        <v>3477</v>
      </c>
      <c r="B1841" s="13" t="s">
        <v>331</v>
      </c>
      <c r="C1841" t="s">
        <v>3478</v>
      </c>
      <c r="D1841" s="12" t="s">
        <v>3479</v>
      </c>
      <c r="E1841" s="13" t="s">
        <v>28</v>
      </c>
      <c r="H1841" t="s">
        <v>29</v>
      </c>
      <c r="I1841" t="s">
        <v>30</v>
      </c>
      <c r="J1841" s="21" t="s">
        <v>31</v>
      </c>
      <c r="L1841" s="20">
        <v>46</v>
      </c>
      <c r="Q1841" s="23">
        <v>16862745098039.2</v>
      </c>
    </row>
    <row r="1842" spans="1:17">
      <c r="A1842" s="1" t="s">
        <v>3477</v>
      </c>
      <c r="B1842" s="13" t="s">
        <v>331</v>
      </c>
      <c r="C1842" t="s">
        <v>3478</v>
      </c>
      <c r="D1842" s="12" t="s">
        <v>3479</v>
      </c>
      <c r="E1842" s="13" t="s">
        <v>28</v>
      </c>
      <c r="H1842" t="s">
        <v>29</v>
      </c>
      <c r="I1842" t="s">
        <v>30</v>
      </c>
      <c r="J1842" s="21" t="s">
        <v>31</v>
      </c>
      <c r="K1842" t="s">
        <v>3481</v>
      </c>
      <c r="L1842" s="20">
        <v>39</v>
      </c>
      <c r="Q1842" s="23">
        <v>3620689655172.41</v>
      </c>
    </row>
    <row r="1843" spans="1:17">
      <c r="A1843" s="1" t="s">
        <v>3477</v>
      </c>
      <c r="B1843" s="13" t="s">
        <v>331</v>
      </c>
      <c r="C1843" t="s">
        <v>3478</v>
      </c>
      <c r="D1843" s="12" t="s">
        <v>3479</v>
      </c>
      <c r="E1843" s="13" t="s">
        <v>28</v>
      </c>
      <c r="H1843" t="s">
        <v>29</v>
      </c>
      <c r="I1843" t="s">
        <v>30</v>
      </c>
      <c r="J1843" s="21" t="s">
        <v>31</v>
      </c>
      <c r="L1843" s="20">
        <v>42</v>
      </c>
      <c r="Q1843" s="23">
        <v>1818181818181.82</v>
      </c>
    </row>
    <row r="1844" spans="1:17">
      <c r="A1844" s="1" t="s">
        <v>3477</v>
      </c>
      <c r="B1844" s="13" t="s">
        <v>331</v>
      </c>
      <c r="C1844" t="s">
        <v>3478</v>
      </c>
      <c r="D1844" s="12" t="s">
        <v>3479</v>
      </c>
      <c r="E1844" s="13" t="s">
        <v>28</v>
      </c>
      <c r="H1844" t="s">
        <v>29</v>
      </c>
      <c r="I1844" t="s">
        <v>30</v>
      </c>
      <c r="J1844" s="21" t="s">
        <v>31</v>
      </c>
      <c r="L1844" s="20">
        <v>44</v>
      </c>
      <c r="Q1844" s="23">
        <v>2075471698113.21</v>
      </c>
    </row>
    <row r="1845" spans="1:17">
      <c r="A1845" s="1" t="s">
        <v>3477</v>
      </c>
      <c r="B1845" s="13" t="s">
        <v>331</v>
      </c>
      <c r="C1845" t="s">
        <v>3478</v>
      </c>
      <c r="D1845" s="12" t="s">
        <v>3479</v>
      </c>
      <c r="E1845" s="13" t="s">
        <v>28</v>
      </c>
      <c r="H1845" t="s">
        <v>29</v>
      </c>
      <c r="I1845" t="s">
        <v>30</v>
      </c>
      <c r="J1845" s="21" t="s">
        <v>31</v>
      </c>
      <c r="L1845" s="20">
        <v>43</v>
      </c>
      <c r="Q1845" s="23">
        <v>1851851851851.85</v>
      </c>
    </row>
    <row r="1846" spans="1:17">
      <c r="A1846" s="1" t="s">
        <v>3477</v>
      </c>
      <c r="B1846" s="13" t="s">
        <v>331</v>
      </c>
      <c r="C1846" t="s">
        <v>3478</v>
      </c>
      <c r="D1846" s="12" t="s">
        <v>3479</v>
      </c>
      <c r="E1846" s="13" t="s">
        <v>28</v>
      </c>
      <c r="H1846" t="s">
        <v>29</v>
      </c>
      <c r="I1846" t="s">
        <v>30</v>
      </c>
      <c r="J1846" s="21" t="s">
        <v>31</v>
      </c>
      <c r="L1846" s="20">
        <v>42</v>
      </c>
      <c r="Q1846" s="23">
        <v>3454545454545.45</v>
      </c>
    </row>
    <row r="1847" spans="1:17">
      <c r="A1847" s="1" t="s">
        <v>3477</v>
      </c>
      <c r="B1847" s="13" t="s">
        <v>331</v>
      </c>
      <c r="C1847" t="s">
        <v>3478</v>
      </c>
      <c r="D1847" s="12" t="s">
        <v>3479</v>
      </c>
      <c r="E1847" s="13" t="s">
        <v>28</v>
      </c>
      <c r="H1847" t="s">
        <v>29</v>
      </c>
      <c r="I1847" t="s">
        <v>30</v>
      </c>
      <c r="J1847" s="21" t="s">
        <v>31</v>
      </c>
      <c r="L1847" s="20">
        <v>42</v>
      </c>
      <c r="Q1847" s="23">
        <v>1509090909090.91</v>
      </c>
    </row>
    <row r="1848" spans="1:12">
      <c r="A1848" s="1" t="s">
        <v>3477</v>
      </c>
      <c r="B1848" s="13" t="s">
        <v>331</v>
      </c>
      <c r="C1848" t="s">
        <v>3478</v>
      </c>
      <c r="D1848" s="12" t="s">
        <v>3479</v>
      </c>
      <c r="E1848" s="13" t="s">
        <v>28</v>
      </c>
      <c r="H1848" t="s">
        <v>29</v>
      </c>
      <c r="I1848" t="s">
        <v>30</v>
      </c>
      <c r="J1848" s="21" t="s">
        <v>31</v>
      </c>
      <c r="L1848" s="20">
        <v>44</v>
      </c>
    </row>
    <row r="1849" spans="1:17">
      <c r="A1849" s="1" t="s">
        <v>3477</v>
      </c>
      <c r="B1849" s="13" t="s">
        <v>331</v>
      </c>
      <c r="C1849" t="s">
        <v>3478</v>
      </c>
      <c r="D1849" s="12" t="s">
        <v>3479</v>
      </c>
      <c r="E1849" s="13" t="s">
        <v>28</v>
      </c>
      <c r="H1849" t="s">
        <v>29</v>
      </c>
      <c r="I1849" t="s">
        <v>30</v>
      </c>
      <c r="J1849" s="21" t="s">
        <v>31</v>
      </c>
      <c r="K1849" t="s">
        <v>3482</v>
      </c>
      <c r="L1849" s="20">
        <v>0</v>
      </c>
      <c r="Q1849" s="23">
        <v>402061855670.103</v>
      </c>
    </row>
    <row r="1850" spans="1:17">
      <c r="A1850" s="1" t="s">
        <v>3477</v>
      </c>
      <c r="B1850" s="13" t="s">
        <v>331</v>
      </c>
      <c r="C1850" t="s">
        <v>3478</v>
      </c>
      <c r="D1850" s="12" t="s">
        <v>3479</v>
      </c>
      <c r="E1850" s="13" t="s">
        <v>28</v>
      </c>
      <c r="H1850" t="s">
        <v>29</v>
      </c>
      <c r="I1850" t="s">
        <v>30</v>
      </c>
      <c r="J1850" s="21" t="s">
        <v>31</v>
      </c>
      <c r="L1850" s="20">
        <v>21</v>
      </c>
      <c r="Q1850" s="23">
        <v>125000000000</v>
      </c>
    </row>
    <row r="1851" spans="1:17">
      <c r="A1851" s="1" t="s">
        <v>3477</v>
      </c>
      <c r="B1851" s="13" t="s">
        <v>331</v>
      </c>
      <c r="C1851" t="s">
        <v>3478</v>
      </c>
      <c r="D1851" s="12" t="s">
        <v>3479</v>
      </c>
      <c r="E1851" s="13" t="s">
        <v>28</v>
      </c>
      <c r="H1851" t="s">
        <v>29</v>
      </c>
      <c r="I1851" t="s">
        <v>30</v>
      </c>
      <c r="J1851" s="21" t="s">
        <v>31</v>
      </c>
      <c r="L1851" s="20">
        <v>66</v>
      </c>
      <c r="Q1851" s="23">
        <v>10967741935483.9</v>
      </c>
    </row>
    <row r="1852" spans="1:17">
      <c r="A1852" s="1" t="s">
        <v>3477</v>
      </c>
      <c r="B1852" s="13" t="s">
        <v>331</v>
      </c>
      <c r="C1852" t="s">
        <v>3478</v>
      </c>
      <c r="D1852" s="12" t="s">
        <v>3479</v>
      </c>
      <c r="E1852" s="13" t="s">
        <v>28</v>
      </c>
      <c r="H1852" t="s">
        <v>29</v>
      </c>
      <c r="I1852" t="s">
        <v>30</v>
      </c>
      <c r="J1852" s="21" t="s">
        <v>31</v>
      </c>
      <c r="L1852" s="20">
        <v>50</v>
      </c>
      <c r="Q1852" s="23">
        <v>680851063829.787</v>
      </c>
    </row>
    <row r="1853" spans="1:17">
      <c r="A1853" s="1" t="s">
        <v>3477</v>
      </c>
      <c r="B1853" s="13" t="s">
        <v>331</v>
      </c>
      <c r="C1853" t="s">
        <v>3478</v>
      </c>
      <c r="D1853" s="12" t="s">
        <v>3479</v>
      </c>
      <c r="E1853" s="13" t="s">
        <v>28</v>
      </c>
      <c r="H1853" t="s">
        <v>29</v>
      </c>
      <c r="I1853" t="s">
        <v>30</v>
      </c>
      <c r="J1853" s="21" t="s">
        <v>31</v>
      </c>
      <c r="L1853" s="20">
        <v>32</v>
      </c>
      <c r="Q1853" s="23">
        <v>1692307692307.69</v>
      </c>
    </row>
    <row r="1854" spans="1:12">
      <c r="A1854" s="1" t="s">
        <v>3477</v>
      </c>
      <c r="B1854" s="13" t="s">
        <v>331</v>
      </c>
      <c r="C1854" t="s">
        <v>3478</v>
      </c>
      <c r="D1854" s="12" t="s">
        <v>3479</v>
      </c>
      <c r="E1854" s="13" t="s">
        <v>28</v>
      </c>
      <c r="H1854" t="s">
        <v>29</v>
      </c>
      <c r="I1854" t="s">
        <v>30</v>
      </c>
      <c r="J1854" s="21" t="s">
        <v>31</v>
      </c>
      <c r="L1854" s="20">
        <v>21</v>
      </c>
    </row>
    <row r="1855" spans="1:17">
      <c r="A1855" s="1" t="s">
        <v>3477</v>
      </c>
      <c r="B1855" s="13" t="s">
        <v>331</v>
      </c>
      <c r="C1855" t="s">
        <v>3478</v>
      </c>
      <c r="D1855" s="12" t="s">
        <v>3479</v>
      </c>
      <c r="E1855" s="13" t="s">
        <v>28</v>
      </c>
      <c r="H1855" t="s">
        <v>29</v>
      </c>
      <c r="I1855" t="s">
        <v>30</v>
      </c>
      <c r="J1855" s="21" t="s">
        <v>31</v>
      </c>
      <c r="L1855" s="20">
        <v>39</v>
      </c>
      <c r="Q1855" s="23">
        <v>1241379310344.83</v>
      </c>
    </row>
    <row r="1856" spans="1:12">
      <c r="A1856" s="1" t="s">
        <v>3477</v>
      </c>
      <c r="B1856" s="13" t="s">
        <v>331</v>
      </c>
      <c r="C1856" t="s">
        <v>3478</v>
      </c>
      <c r="D1856" s="12" t="s">
        <v>3479</v>
      </c>
      <c r="E1856" s="13" t="s">
        <v>28</v>
      </c>
      <c r="H1856" t="s">
        <v>29</v>
      </c>
      <c r="I1856" t="s">
        <v>30</v>
      </c>
      <c r="J1856" s="21" t="s">
        <v>31</v>
      </c>
      <c r="L1856" s="20">
        <v>52</v>
      </c>
    </row>
    <row r="1857" spans="1:17">
      <c r="A1857" s="1" t="s">
        <v>3477</v>
      </c>
      <c r="B1857" s="13" t="s">
        <v>331</v>
      </c>
      <c r="C1857" t="s">
        <v>3478</v>
      </c>
      <c r="D1857" s="12" t="s">
        <v>3479</v>
      </c>
      <c r="E1857" s="13" t="s">
        <v>28</v>
      </c>
      <c r="H1857" t="s">
        <v>29</v>
      </c>
      <c r="I1857" t="s">
        <v>30</v>
      </c>
      <c r="J1857" s="21" t="s">
        <v>31</v>
      </c>
      <c r="K1857" t="s">
        <v>3483</v>
      </c>
      <c r="L1857" s="20">
        <v>0</v>
      </c>
      <c r="Q1857" s="23">
        <v>5670103092783.5</v>
      </c>
    </row>
    <row r="1858" spans="1:17">
      <c r="A1858" s="1" t="s">
        <v>3477</v>
      </c>
      <c r="B1858" s="13" t="s">
        <v>331</v>
      </c>
      <c r="C1858" t="s">
        <v>3478</v>
      </c>
      <c r="D1858" s="12" t="s">
        <v>3479</v>
      </c>
      <c r="E1858" s="13" t="s">
        <v>28</v>
      </c>
      <c r="H1858" t="s">
        <v>29</v>
      </c>
      <c r="I1858" t="s">
        <v>30</v>
      </c>
      <c r="J1858" s="21" t="s">
        <v>31</v>
      </c>
      <c r="L1858" s="20">
        <v>44</v>
      </c>
      <c r="Q1858" s="23">
        <v>3018867924528.3</v>
      </c>
    </row>
    <row r="1859" spans="1:17">
      <c r="A1859" s="1" t="s">
        <v>3477</v>
      </c>
      <c r="B1859" s="13" t="s">
        <v>331</v>
      </c>
      <c r="C1859" t="s">
        <v>3478</v>
      </c>
      <c r="D1859" s="12" t="s">
        <v>3479</v>
      </c>
      <c r="E1859" s="13" t="s">
        <v>28</v>
      </c>
      <c r="H1859" t="s">
        <v>29</v>
      </c>
      <c r="I1859" t="s">
        <v>30</v>
      </c>
      <c r="J1859" s="21" t="s">
        <v>31</v>
      </c>
      <c r="L1859" s="20">
        <v>14</v>
      </c>
      <c r="Q1859" s="23">
        <v>1325301204819.28</v>
      </c>
    </row>
    <row r="1860" spans="1:17">
      <c r="A1860" s="1" t="s">
        <v>3477</v>
      </c>
      <c r="B1860" s="13" t="s">
        <v>331</v>
      </c>
      <c r="C1860" t="s">
        <v>3478</v>
      </c>
      <c r="D1860" s="12" t="s">
        <v>3479</v>
      </c>
      <c r="E1860" s="13" t="s">
        <v>28</v>
      </c>
      <c r="H1860" t="s">
        <v>29</v>
      </c>
      <c r="I1860" t="s">
        <v>30</v>
      </c>
      <c r="J1860" s="21" t="s">
        <v>31</v>
      </c>
      <c r="L1860" s="20">
        <v>24</v>
      </c>
      <c r="Q1860" s="23">
        <v>287671232876.712</v>
      </c>
    </row>
    <row r="1861" spans="1:17">
      <c r="A1861" s="1" t="s">
        <v>3477</v>
      </c>
      <c r="B1861" s="13" t="s">
        <v>331</v>
      </c>
      <c r="C1861" t="s">
        <v>3478</v>
      </c>
      <c r="D1861" s="12" t="s">
        <v>3479</v>
      </c>
      <c r="E1861" s="13" t="s">
        <v>28</v>
      </c>
      <c r="H1861" t="s">
        <v>29</v>
      </c>
      <c r="I1861" t="s">
        <v>30</v>
      </c>
      <c r="J1861" s="21" t="s">
        <v>31</v>
      </c>
      <c r="L1861" s="20">
        <v>26</v>
      </c>
      <c r="Q1861" s="23">
        <v>197183098591.549</v>
      </c>
    </row>
    <row r="1862" spans="1:17">
      <c r="A1862" s="1" t="s">
        <v>3477</v>
      </c>
      <c r="B1862" s="13" t="s">
        <v>331</v>
      </c>
      <c r="C1862" t="s">
        <v>3478</v>
      </c>
      <c r="D1862" s="12" t="s">
        <v>3479</v>
      </c>
      <c r="E1862" s="13" t="s">
        <v>28</v>
      </c>
      <c r="H1862" t="s">
        <v>29</v>
      </c>
      <c r="I1862" t="s">
        <v>30</v>
      </c>
      <c r="J1862" s="21" t="s">
        <v>31</v>
      </c>
      <c r="K1862" t="s">
        <v>3484</v>
      </c>
      <c r="L1862" s="20">
        <v>0</v>
      </c>
      <c r="Q1862" s="23">
        <v>948453608247.423</v>
      </c>
    </row>
    <row r="1863" spans="1:17">
      <c r="A1863" s="1" t="s">
        <v>3477</v>
      </c>
      <c r="B1863" s="13" t="s">
        <v>331</v>
      </c>
      <c r="C1863" t="s">
        <v>3478</v>
      </c>
      <c r="D1863" s="12" t="s">
        <v>3479</v>
      </c>
      <c r="E1863" s="13" t="s">
        <v>28</v>
      </c>
      <c r="H1863" t="s">
        <v>29</v>
      </c>
      <c r="I1863" t="s">
        <v>30</v>
      </c>
      <c r="J1863" s="21" t="s">
        <v>31</v>
      </c>
      <c r="L1863" s="20">
        <v>31</v>
      </c>
      <c r="Q1863" s="23">
        <v>1818181818181.82</v>
      </c>
    </row>
    <row r="1864" spans="1:17">
      <c r="A1864" s="1" t="s">
        <v>3477</v>
      </c>
      <c r="B1864" s="13" t="s">
        <v>331</v>
      </c>
      <c r="C1864" t="s">
        <v>3478</v>
      </c>
      <c r="D1864" s="12" t="s">
        <v>3479</v>
      </c>
      <c r="E1864" s="13" t="s">
        <v>28</v>
      </c>
      <c r="H1864" t="s">
        <v>29</v>
      </c>
      <c r="I1864" t="s">
        <v>30</v>
      </c>
      <c r="J1864" s="21" t="s">
        <v>31</v>
      </c>
      <c r="L1864" s="20">
        <v>33</v>
      </c>
      <c r="Q1864" s="23">
        <v>7031250000000</v>
      </c>
    </row>
    <row r="1865" spans="1:17">
      <c r="A1865" s="1" t="s">
        <v>3477</v>
      </c>
      <c r="B1865" s="13" t="s">
        <v>331</v>
      </c>
      <c r="C1865" t="s">
        <v>3478</v>
      </c>
      <c r="D1865" s="12" t="s">
        <v>3479</v>
      </c>
      <c r="E1865" s="13" t="s">
        <v>28</v>
      </c>
      <c r="H1865" t="s">
        <v>29</v>
      </c>
      <c r="I1865" t="s">
        <v>30</v>
      </c>
      <c r="J1865" s="21" t="s">
        <v>31</v>
      </c>
      <c r="L1865" s="20">
        <v>46</v>
      </c>
      <c r="Q1865" s="23">
        <v>607843137254.902</v>
      </c>
    </row>
    <row r="1866" s="18" customFormat="1" spans="1:21">
      <c r="A1866" s="39" t="s">
        <v>3477</v>
      </c>
      <c r="B1866" s="40" t="s">
        <v>331</v>
      </c>
      <c r="C1866" s="18" t="s">
        <v>3478</v>
      </c>
      <c r="D1866" s="41" t="s">
        <v>3479</v>
      </c>
      <c r="E1866" s="40" t="s">
        <v>28</v>
      </c>
      <c r="F1866" s="42"/>
      <c r="G1866" s="42"/>
      <c r="H1866" s="18" t="s">
        <v>29</v>
      </c>
      <c r="I1866" s="18" t="s">
        <v>30</v>
      </c>
      <c r="J1866" s="43" t="s">
        <v>31</v>
      </c>
      <c r="L1866" s="42">
        <v>27</v>
      </c>
      <c r="M1866" s="42"/>
      <c r="N1866" s="44"/>
      <c r="O1866" s="45"/>
      <c r="P1866" s="46"/>
      <c r="Q1866" s="45">
        <v>400000000000</v>
      </c>
      <c r="R1866" s="44"/>
      <c r="S1866" s="42"/>
      <c r="T1866" s="42"/>
      <c r="U1866" s="47"/>
    </row>
    <row r="1867" spans="1:17">
      <c r="A1867" s="1" t="s">
        <v>3485</v>
      </c>
      <c r="B1867" s="13" t="s">
        <v>1919</v>
      </c>
      <c r="C1867" t="s">
        <v>3486</v>
      </c>
      <c r="D1867" s="12" t="s">
        <v>3487</v>
      </c>
      <c r="E1867" s="13" t="s">
        <v>28</v>
      </c>
      <c r="F1867" s="20">
        <v>50.88</v>
      </c>
      <c r="G1867" s="20">
        <v>3.125</v>
      </c>
      <c r="H1867" t="s">
        <v>29</v>
      </c>
      <c r="I1867" t="s">
        <v>30</v>
      </c>
      <c r="J1867" s="21" t="s">
        <v>31</v>
      </c>
      <c r="K1867" t="s">
        <v>3488</v>
      </c>
      <c r="L1867" s="20">
        <v>59.3103448275862</v>
      </c>
      <c r="Q1867" s="23">
        <v>9952809952809.95</v>
      </c>
    </row>
    <row r="1868" spans="1:17">
      <c r="A1868" s="1" t="s">
        <v>3485</v>
      </c>
      <c r="B1868" s="13" t="s">
        <v>1919</v>
      </c>
      <c r="C1868" t="s">
        <v>3486</v>
      </c>
      <c r="D1868" s="12" t="s">
        <v>3487</v>
      </c>
      <c r="E1868" s="13" t="s">
        <v>28</v>
      </c>
      <c r="F1868" s="20">
        <v>50.88</v>
      </c>
      <c r="G1868" s="20">
        <v>3.125</v>
      </c>
      <c r="H1868" t="s">
        <v>29</v>
      </c>
      <c r="I1868" t="s">
        <v>30</v>
      </c>
      <c r="J1868" s="21" t="s">
        <v>31</v>
      </c>
      <c r="K1868" t="s">
        <v>3489</v>
      </c>
      <c r="L1868" s="20">
        <v>74.1379310344828</v>
      </c>
      <c r="Q1868" s="23">
        <v>13405846363018.4</v>
      </c>
    </row>
    <row r="1869" spans="1:17">
      <c r="A1869" s="1" t="s">
        <v>3485</v>
      </c>
      <c r="B1869" s="13" t="s">
        <v>1919</v>
      </c>
      <c r="C1869" t="s">
        <v>3486</v>
      </c>
      <c r="D1869" s="12" t="s">
        <v>3487</v>
      </c>
      <c r="E1869" s="13" t="s">
        <v>28</v>
      </c>
      <c r="F1869" s="20">
        <v>50.88</v>
      </c>
      <c r="G1869" s="20">
        <v>3.125</v>
      </c>
      <c r="H1869" t="s">
        <v>29</v>
      </c>
      <c r="I1869" t="s">
        <v>30</v>
      </c>
      <c r="J1869" s="21" t="s">
        <v>31</v>
      </c>
      <c r="K1869" t="s">
        <v>3490</v>
      </c>
      <c r="L1869" s="20">
        <v>57.5862068965517</v>
      </c>
      <c r="Q1869" s="23">
        <v>8589058000822.71</v>
      </c>
    </row>
    <row r="1870" s="18" customFormat="1" spans="1:21">
      <c r="A1870" s="39" t="s">
        <v>3485</v>
      </c>
      <c r="B1870" s="40" t="s">
        <v>1919</v>
      </c>
      <c r="C1870" s="18" t="s">
        <v>3486</v>
      </c>
      <c r="D1870" s="41" t="s">
        <v>3487</v>
      </c>
      <c r="E1870" s="40" t="s">
        <v>28</v>
      </c>
      <c r="F1870" s="42">
        <v>50.88</v>
      </c>
      <c r="G1870" s="42">
        <v>3.125</v>
      </c>
      <c r="H1870" s="18" t="s">
        <v>29</v>
      </c>
      <c r="I1870" s="18" t="s">
        <v>30</v>
      </c>
      <c r="J1870" s="43" t="s">
        <v>31</v>
      </c>
      <c r="K1870" s="18" t="s">
        <v>3491</v>
      </c>
      <c r="L1870" s="42">
        <v>31.3793103448276</v>
      </c>
      <c r="M1870" s="42"/>
      <c r="N1870" s="44"/>
      <c r="O1870" s="45"/>
      <c r="P1870" s="46"/>
      <c r="Q1870" s="45">
        <v>5578334598835.74</v>
      </c>
      <c r="R1870" s="44"/>
      <c r="S1870" s="42"/>
      <c r="T1870" s="42"/>
      <c r="U1870" s="47"/>
    </row>
    <row r="1871" spans="1:17">
      <c r="A1871" s="1" t="s">
        <v>3492</v>
      </c>
      <c r="B1871" s="13" t="s">
        <v>1443</v>
      </c>
      <c r="C1871" t="s">
        <v>1444</v>
      </c>
      <c r="D1871" s="12" t="s">
        <v>3493</v>
      </c>
      <c r="E1871" s="13" t="s">
        <v>1446</v>
      </c>
      <c r="F1871" s="20">
        <v>70.93</v>
      </c>
      <c r="G1871" s="20">
        <v>7.95</v>
      </c>
      <c r="H1871" t="s">
        <v>418</v>
      </c>
      <c r="I1871" t="s">
        <v>30</v>
      </c>
      <c r="J1871" s="21" t="s">
        <v>31</v>
      </c>
      <c r="K1871" t="s">
        <v>3494</v>
      </c>
      <c r="L1871" s="20">
        <v>78.2</v>
      </c>
      <c r="Q1871" s="23">
        <v>7760000000000000</v>
      </c>
    </row>
    <row r="1872" spans="1:17">
      <c r="A1872" s="1" t="s">
        <v>3492</v>
      </c>
      <c r="B1872" s="13" t="s">
        <v>1443</v>
      </c>
      <c r="C1872" t="s">
        <v>1444</v>
      </c>
      <c r="D1872" s="12" t="s">
        <v>3493</v>
      </c>
      <c r="E1872" s="13" t="s">
        <v>1446</v>
      </c>
      <c r="F1872" s="20">
        <v>70.93</v>
      </c>
      <c r="G1872" s="20">
        <v>7.95</v>
      </c>
      <c r="H1872" t="s">
        <v>418</v>
      </c>
      <c r="I1872" t="s">
        <v>30</v>
      </c>
      <c r="J1872" s="21" t="s">
        <v>31</v>
      </c>
      <c r="K1872" t="s">
        <v>3495</v>
      </c>
      <c r="L1872" s="20">
        <v>79.5</v>
      </c>
      <c r="Q1872" s="23">
        <v>1e+16</v>
      </c>
    </row>
    <row r="1873" spans="1:17">
      <c r="A1873" s="1" t="s">
        <v>3492</v>
      </c>
      <c r="B1873" s="13" t="s">
        <v>1443</v>
      </c>
      <c r="C1873" t="s">
        <v>1444</v>
      </c>
      <c r="D1873" s="12" t="s">
        <v>3493</v>
      </c>
      <c r="E1873" s="13" t="s">
        <v>1446</v>
      </c>
      <c r="F1873" s="20">
        <v>70.93</v>
      </c>
      <c r="G1873" s="20">
        <v>7.95</v>
      </c>
      <c r="H1873" t="s">
        <v>418</v>
      </c>
      <c r="I1873" t="s">
        <v>30</v>
      </c>
      <c r="J1873" s="21" t="s">
        <v>31</v>
      </c>
      <c r="K1873" t="s">
        <v>3496</v>
      </c>
      <c r="L1873" s="20">
        <v>78.5</v>
      </c>
      <c r="Q1873" s="23">
        <v>2290000000000000</v>
      </c>
    </row>
    <row r="1874" spans="1:17">
      <c r="A1874" s="1" t="s">
        <v>3492</v>
      </c>
      <c r="B1874" s="13" t="s">
        <v>1443</v>
      </c>
      <c r="C1874" t="s">
        <v>1444</v>
      </c>
      <c r="D1874" s="12" t="s">
        <v>3493</v>
      </c>
      <c r="E1874" s="13" t="s">
        <v>1446</v>
      </c>
      <c r="F1874" s="20">
        <v>70.93</v>
      </c>
      <c r="G1874" s="20">
        <v>7.95</v>
      </c>
      <c r="H1874" t="s">
        <v>418</v>
      </c>
      <c r="I1874" t="s">
        <v>30</v>
      </c>
      <c r="J1874" s="21" t="s">
        <v>31</v>
      </c>
      <c r="K1874" t="s">
        <v>3497</v>
      </c>
      <c r="L1874" s="20">
        <v>81.4</v>
      </c>
      <c r="Q1874" s="23">
        <v>1290000000000000</v>
      </c>
    </row>
    <row r="1875" spans="1:17">
      <c r="A1875" s="1" t="s">
        <v>3492</v>
      </c>
      <c r="B1875" s="13" t="s">
        <v>1443</v>
      </c>
      <c r="C1875" t="s">
        <v>1444</v>
      </c>
      <c r="D1875" s="12" t="s">
        <v>3493</v>
      </c>
      <c r="E1875" s="13" t="s">
        <v>1446</v>
      </c>
      <c r="F1875" s="20">
        <v>70.93</v>
      </c>
      <c r="G1875" s="20">
        <v>7.95</v>
      </c>
      <c r="H1875" t="s">
        <v>418</v>
      </c>
      <c r="I1875" t="s">
        <v>30</v>
      </c>
      <c r="J1875" s="21" t="s">
        <v>31</v>
      </c>
      <c r="K1875" t="s">
        <v>3498</v>
      </c>
      <c r="L1875" s="20">
        <v>85</v>
      </c>
      <c r="Q1875" s="23">
        <v>77600000000000</v>
      </c>
    </row>
    <row r="1876" spans="1:17">
      <c r="A1876" s="1" t="s">
        <v>3492</v>
      </c>
      <c r="B1876" s="13" t="s">
        <v>2111</v>
      </c>
      <c r="C1876" t="s">
        <v>3499</v>
      </c>
      <c r="D1876" s="12" t="s">
        <v>3493</v>
      </c>
      <c r="E1876" s="13" t="s">
        <v>936</v>
      </c>
      <c r="F1876" s="20">
        <v>64.5</v>
      </c>
      <c r="G1876" s="20">
        <v>6</v>
      </c>
      <c r="H1876" t="s">
        <v>418</v>
      </c>
      <c r="I1876" t="s">
        <v>30</v>
      </c>
      <c r="J1876" s="21" t="s">
        <v>31</v>
      </c>
      <c r="K1876" t="s">
        <v>3500</v>
      </c>
      <c r="L1876" s="20">
        <v>61</v>
      </c>
      <c r="Q1876" s="23">
        <v>7194244604316550</v>
      </c>
    </row>
    <row r="1877" spans="1:17">
      <c r="A1877" s="1" t="s">
        <v>3492</v>
      </c>
      <c r="B1877" s="13" t="s">
        <v>2111</v>
      </c>
      <c r="C1877" t="s">
        <v>3499</v>
      </c>
      <c r="D1877" s="12" t="s">
        <v>3493</v>
      </c>
      <c r="E1877" s="13" t="s">
        <v>936</v>
      </c>
      <c r="F1877" s="20">
        <v>64.5</v>
      </c>
      <c r="G1877" s="20">
        <v>6</v>
      </c>
      <c r="H1877" t="s">
        <v>418</v>
      </c>
      <c r="I1877" t="s">
        <v>30</v>
      </c>
      <c r="J1877" s="21" t="s">
        <v>31</v>
      </c>
      <c r="K1877" t="s">
        <v>3501</v>
      </c>
      <c r="L1877" s="20">
        <v>80</v>
      </c>
      <c r="Q1877" s="23">
        <v>5734265734265740</v>
      </c>
    </row>
    <row r="1878" spans="1:17">
      <c r="A1878" s="1" t="s">
        <v>3492</v>
      </c>
      <c r="B1878" s="13" t="s">
        <v>3502</v>
      </c>
      <c r="C1878" t="s">
        <v>3503</v>
      </c>
      <c r="D1878" s="12" t="s">
        <v>3493</v>
      </c>
      <c r="E1878" s="13" t="s">
        <v>1540</v>
      </c>
      <c r="F1878" s="20">
        <v>60.63</v>
      </c>
      <c r="G1878" s="20">
        <v>12.97</v>
      </c>
      <c r="H1878" t="s">
        <v>418</v>
      </c>
      <c r="I1878" t="s">
        <v>30</v>
      </c>
      <c r="J1878" s="21" t="s">
        <v>31</v>
      </c>
      <c r="K1878" t="s">
        <v>3504</v>
      </c>
      <c r="L1878" s="20">
        <v>88</v>
      </c>
      <c r="Q1878" s="23">
        <v>140000000000000</v>
      </c>
    </row>
    <row r="1879" spans="1:17">
      <c r="A1879" s="1" t="s">
        <v>3492</v>
      </c>
      <c r="B1879" s="13" t="s">
        <v>3502</v>
      </c>
      <c r="C1879" t="s">
        <v>3503</v>
      </c>
      <c r="D1879" s="12" t="s">
        <v>3493</v>
      </c>
      <c r="E1879" s="13" t="s">
        <v>1540</v>
      </c>
      <c r="F1879" s="20">
        <v>60.63</v>
      </c>
      <c r="G1879" s="20">
        <v>12.97</v>
      </c>
      <c r="H1879" t="s">
        <v>418</v>
      </c>
      <c r="I1879" t="s">
        <v>30</v>
      </c>
      <c r="J1879" s="21" t="s">
        <v>31</v>
      </c>
      <c r="K1879" t="s">
        <v>3505</v>
      </c>
      <c r="L1879" s="20">
        <v>90</v>
      </c>
      <c r="Q1879" s="23">
        <v>82000000000000</v>
      </c>
    </row>
    <row r="1880" spans="1:17">
      <c r="A1880" s="1" t="s">
        <v>3492</v>
      </c>
      <c r="B1880" s="13" t="s">
        <v>3502</v>
      </c>
      <c r="C1880" t="s">
        <v>3503</v>
      </c>
      <c r="D1880" s="12" t="s">
        <v>3493</v>
      </c>
      <c r="E1880" s="13" t="s">
        <v>1540</v>
      </c>
      <c r="F1880" s="20">
        <v>60.63</v>
      </c>
      <c r="G1880" s="20">
        <v>12.97</v>
      </c>
      <c r="H1880" t="s">
        <v>418</v>
      </c>
      <c r="I1880" t="s">
        <v>30</v>
      </c>
      <c r="J1880" s="21" t="s">
        <v>31</v>
      </c>
      <c r="K1880" t="s">
        <v>3506</v>
      </c>
      <c r="L1880" s="20">
        <v>87</v>
      </c>
      <c r="Q1880" s="23">
        <v>130000000000000</v>
      </c>
    </row>
    <row r="1881" s="18" customFormat="1" spans="1:21">
      <c r="A1881" s="39" t="s">
        <v>3492</v>
      </c>
      <c r="B1881" s="40" t="s">
        <v>3502</v>
      </c>
      <c r="C1881" s="18" t="s">
        <v>3503</v>
      </c>
      <c r="D1881" s="41" t="s">
        <v>3493</v>
      </c>
      <c r="E1881" s="40" t="s">
        <v>1540</v>
      </c>
      <c r="F1881" s="42">
        <v>60.63</v>
      </c>
      <c r="G1881" s="42">
        <v>12.97</v>
      </c>
      <c r="H1881" s="18" t="s">
        <v>418</v>
      </c>
      <c r="I1881" s="18" t="s">
        <v>30</v>
      </c>
      <c r="J1881" s="43" t="s">
        <v>31</v>
      </c>
      <c r="K1881" s="18" t="s">
        <v>3507</v>
      </c>
      <c r="L1881" s="42">
        <v>89</v>
      </c>
      <c r="M1881" s="42"/>
      <c r="N1881" s="44"/>
      <c r="O1881" s="45"/>
      <c r="P1881" s="46"/>
      <c r="Q1881" s="45">
        <v>130000000000000</v>
      </c>
      <c r="R1881" s="44"/>
      <c r="S1881" s="42"/>
      <c r="T1881" s="42"/>
      <c r="U1881" s="47"/>
    </row>
    <row r="1882" spans="1:17">
      <c r="A1882" s="1" t="s">
        <v>3508</v>
      </c>
      <c r="B1882" s="13" t="s">
        <v>1740</v>
      </c>
      <c r="C1882" t="s">
        <v>3509</v>
      </c>
      <c r="D1882" s="12" t="s">
        <v>3510</v>
      </c>
      <c r="E1882" s="13" t="s">
        <v>1335</v>
      </c>
      <c r="F1882">
        <v>72.07</v>
      </c>
      <c r="G1882">
        <v>6.68</v>
      </c>
      <c r="H1882" t="s">
        <v>1771</v>
      </c>
      <c r="I1882" t="s">
        <v>1336</v>
      </c>
      <c r="J1882" s="21" t="s">
        <v>1744</v>
      </c>
      <c r="K1882" t="s">
        <v>3511</v>
      </c>
      <c r="L1882" s="20">
        <v>78.1</v>
      </c>
      <c r="Q1882" s="23">
        <v>514453780062198</v>
      </c>
    </row>
    <row r="1883" spans="1:17">
      <c r="A1883" s="1" t="s">
        <v>3508</v>
      </c>
      <c r="B1883" s="13" t="s">
        <v>1740</v>
      </c>
      <c r="C1883" t="s">
        <v>3509</v>
      </c>
      <c r="D1883" s="12" t="s">
        <v>3510</v>
      </c>
      <c r="E1883" s="13" t="s">
        <v>1335</v>
      </c>
      <c r="F1883">
        <v>72.02</v>
      </c>
      <c r="G1883">
        <v>6.66</v>
      </c>
      <c r="H1883" t="s">
        <v>1771</v>
      </c>
      <c r="I1883" t="s">
        <v>1336</v>
      </c>
      <c r="J1883" s="21" t="s">
        <v>1744</v>
      </c>
      <c r="K1883" t="s">
        <v>3512</v>
      </c>
      <c r="L1883" s="20">
        <v>79.4</v>
      </c>
      <c r="Q1883" s="23">
        <v>528117776762958</v>
      </c>
    </row>
    <row r="1884" spans="1:17">
      <c r="A1884" s="1" t="s">
        <v>3508</v>
      </c>
      <c r="B1884" s="13" t="s">
        <v>1740</v>
      </c>
      <c r="C1884" t="s">
        <v>3509</v>
      </c>
      <c r="D1884" s="12" t="s">
        <v>3510</v>
      </c>
      <c r="E1884" s="13" t="s">
        <v>1335</v>
      </c>
      <c r="F1884">
        <v>71.85</v>
      </c>
      <c r="G1884">
        <v>6.6</v>
      </c>
      <c r="H1884" t="s">
        <v>1771</v>
      </c>
      <c r="I1884" t="s">
        <v>1336</v>
      </c>
      <c r="J1884" s="21" t="s">
        <v>1744</v>
      </c>
      <c r="K1884" t="s">
        <v>3513</v>
      </c>
      <c r="L1884" s="20">
        <v>85.2</v>
      </c>
      <c r="Q1884" s="23">
        <v>458049769086923</v>
      </c>
    </row>
    <row r="1885" spans="1:17">
      <c r="A1885" s="1" t="s">
        <v>3508</v>
      </c>
      <c r="B1885" s="13" t="s">
        <v>1740</v>
      </c>
      <c r="C1885" t="s">
        <v>3509</v>
      </c>
      <c r="D1885" s="12" t="s">
        <v>3510</v>
      </c>
      <c r="E1885" s="13" t="s">
        <v>1335</v>
      </c>
      <c r="F1885">
        <v>72.15</v>
      </c>
      <c r="G1885">
        <v>6.71</v>
      </c>
      <c r="H1885" t="s">
        <v>1771</v>
      </c>
      <c r="I1885" t="s">
        <v>1336</v>
      </c>
      <c r="J1885" s="21" t="s">
        <v>1744</v>
      </c>
      <c r="K1885" t="s">
        <v>3514</v>
      </c>
      <c r="L1885" s="20">
        <v>68.5</v>
      </c>
      <c r="Q1885" s="23">
        <v>457672432913392</v>
      </c>
    </row>
    <row r="1886" spans="1:17">
      <c r="A1886" s="1" t="s">
        <v>3508</v>
      </c>
      <c r="B1886" s="13" t="s">
        <v>1740</v>
      </c>
      <c r="C1886" t="s">
        <v>3509</v>
      </c>
      <c r="D1886" s="12" t="s">
        <v>3510</v>
      </c>
      <c r="E1886" s="13" t="s">
        <v>1335</v>
      </c>
      <c r="F1886">
        <v>72.21</v>
      </c>
      <c r="G1886">
        <v>6.69</v>
      </c>
      <c r="H1886" t="s">
        <v>1771</v>
      </c>
      <c r="I1886" t="s">
        <v>1336</v>
      </c>
      <c r="J1886" s="21" t="s">
        <v>1744</v>
      </c>
      <c r="K1886" t="s">
        <v>3515</v>
      </c>
      <c r="L1886" s="20">
        <v>81</v>
      </c>
      <c r="Q1886" s="23">
        <v>598183235946976</v>
      </c>
    </row>
    <row r="1887" spans="1:17">
      <c r="A1887" s="1" t="s">
        <v>3508</v>
      </c>
      <c r="B1887" s="13" t="s">
        <v>1740</v>
      </c>
      <c r="C1887" t="s">
        <v>3509</v>
      </c>
      <c r="D1887" s="12" t="s">
        <v>3510</v>
      </c>
      <c r="E1887" s="13" t="s">
        <v>1335</v>
      </c>
      <c r="F1887">
        <v>71.95</v>
      </c>
      <c r="G1887">
        <v>6.63</v>
      </c>
      <c r="H1887" t="s">
        <v>1771</v>
      </c>
      <c r="I1887" t="s">
        <v>1336</v>
      </c>
      <c r="J1887" s="21" t="s">
        <v>1744</v>
      </c>
      <c r="K1887" t="s">
        <v>3516</v>
      </c>
      <c r="L1887" s="20">
        <v>75</v>
      </c>
      <c r="Q1887" s="23">
        <v>228699764590681</v>
      </c>
    </row>
    <row r="1888" spans="1:17">
      <c r="A1888" s="1" t="s">
        <v>3508</v>
      </c>
      <c r="B1888" s="13" t="s">
        <v>1740</v>
      </c>
      <c r="C1888" t="s">
        <v>3509</v>
      </c>
      <c r="D1888" s="12" t="s">
        <v>3510</v>
      </c>
      <c r="E1888" s="13" t="s">
        <v>1335</v>
      </c>
      <c r="F1888">
        <v>72.18</v>
      </c>
      <c r="G1888">
        <v>6.78</v>
      </c>
      <c r="H1888" t="s">
        <v>1771</v>
      </c>
      <c r="I1888" t="s">
        <v>1336</v>
      </c>
      <c r="J1888" s="21" t="s">
        <v>1744</v>
      </c>
      <c r="K1888" t="s">
        <v>3517</v>
      </c>
      <c r="L1888" s="20">
        <v>63.7</v>
      </c>
      <c r="Q1888" s="23">
        <v>262368964488356</v>
      </c>
    </row>
    <row r="1889" spans="1:17">
      <c r="A1889" s="1" t="s">
        <v>3508</v>
      </c>
      <c r="B1889" s="13" t="s">
        <v>1740</v>
      </c>
      <c r="C1889" t="s">
        <v>3509</v>
      </c>
      <c r="D1889" s="12" t="s">
        <v>3510</v>
      </c>
      <c r="E1889" s="13" t="s">
        <v>1335</v>
      </c>
      <c r="F1889">
        <v>72.09</v>
      </c>
      <c r="G1889">
        <v>6.63</v>
      </c>
      <c r="H1889" t="s">
        <v>1771</v>
      </c>
      <c r="I1889" t="s">
        <v>1336</v>
      </c>
      <c r="J1889" s="21" t="s">
        <v>1744</v>
      </c>
      <c r="K1889" t="s">
        <v>3518</v>
      </c>
      <c r="L1889" s="20">
        <v>75.7</v>
      </c>
      <c r="Q1889" s="23">
        <v>185550417363605</v>
      </c>
    </row>
    <row r="1890" spans="1:17">
      <c r="A1890" s="1" t="s">
        <v>3508</v>
      </c>
      <c r="B1890" s="13" t="s">
        <v>1740</v>
      </c>
      <c r="C1890" t="s">
        <v>3509</v>
      </c>
      <c r="D1890" s="12" t="s">
        <v>3510</v>
      </c>
      <c r="E1890" s="13" t="s">
        <v>1335</v>
      </c>
      <c r="F1890">
        <v>72.11</v>
      </c>
      <c r="G1890">
        <v>6.64</v>
      </c>
      <c r="H1890" t="s">
        <v>1771</v>
      </c>
      <c r="I1890" t="s">
        <v>1336</v>
      </c>
      <c r="J1890" s="21" t="s">
        <v>1744</v>
      </c>
      <c r="K1890" t="s">
        <v>3519</v>
      </c>
      <c r="L1890" s="20">
        <v>67.2</v>
      </c>
      <c r="Q1890" s="23">
        <v>221994696000466</v>
      </c>
    </row>
    <row r="1891" spans="1:17">
      <c r="A1891" s="1" t="s">
        <v>3508</v>
      </c>
      <c r="B1891" s="13" t="s">
        <v>1740</v>
      </c>
      <c r="C1891" t="s">
        <v>3509</v>
      </c>
      <c r="D1891" s="12" t="s">
        <v>3510</v>
      </c>
      <c r="E1891" s="13" t="s">
        <v>1335</v>
      </c>
      <c r="F1891">
        <v>72.34</v>
      </c>
      <c r="G1891">
        <v>6.74</v>
      </c>
      <c r="H1891" t="s">
        <v>1771</v>
      </c>
      <c r="I1891" t="s">
        <v>1336</v>
      </c>
      <c r="J1891" s="21" t="s">
        <v>1744</v>
      </c>
      <c r="K1891" t="s">
        <v>3520</v>
      </c>
      <c r="L1891" s="20">
        <v>73.6</v>
      </c>
      <c r="Q1891" s="23">
        <v>254547811576833</v>
      </c>
    </row>
    <row r="1892" spans="1:17">
      <c r="A1892" s="1" t="s">
        <v>3508</v>
      </c>
      <c r="B1892" s="13" t="s">
        <v>1740</v>
      </c>
      <c r="C1892" t="s">
        <v>3509</v>
      </c>
      <c r="D1892" s="12" t="s">
        <v>3510</v>
      </c>
      <c r="E1892" s="13" t="s">
        <v>1335</v>
      </c>
      <c r="F1892">
        <v>72.34</v>
      </c>
      <c r="G1892">
        <v>6.74</v>
      </c>
      <c r="H1892" t="s">
        <v>1771</v>
      </c>
      <c r="I1892" t="s">
        <v>1336</v>
      </c>
      <c r="J1892" s="21" t="s">
        <v>1744</v>
      </c>
      <c r="K1892" t="s">
        <v>3520</v>
      </c>
      <c r="L1892" s="20">
        <v>79.1</v>
      </c>
      <c r="Q1892" s="23">
        <v>280407450294246</v>
      </c>
    </row>
    <row r="1893" spans="1:17">
      <c r="A1893" s="1" t="s">
        <v>3508</v>
      </c>
      <c r="B1893" s="13" t="s">
        <v>1740</v>
      </c>
      <c r="C1893" t="s">
        <v>3509</v>
      </c>
      <c r="D1893" s="12" t="s">
        <v>3510</v>
      </c>
      <c r="E1893" s="13" t="s">
        <v>1335</v>
      </c>
      <c r="F1893">
        <v>72.34</v>
      </c>
      <c r="G1893">
        <v>6.74</v>
      </c>
      <c r="H1893" t="s">
        <v>1771</v>
      </c>
      <c r="I1893" t="s">
        <v>1336</v>
      </c>
      <c r="J1893" s="21" t="s">
        <v>1744</v>
      </c>
      <c r="K1893" t="s">
        <v>3520</v>
      </c>
      <c r="L1893" s="20">
        <v>79.1</v>
      </c>
      <c r="Q1893" s="23">
        <v>362426310667245</v>
      </c>
    </row>
    <row r="1894" spans="1:17">
      <c r="A1894" s="1" t="s">
        <v>3508</v>
      </c>
      <c r="B1894" s="13" t="s">
        <v>1740</v>
      </c>
      <c r="C1894" t="s">
        <v>3521</v>
      </c>
      <c r="D1894" s="12" t="s">
        <v>3510</v>
      </c>
      <c r="E1894" s="13" t="s">
        <v>1335</v>
      </c>
      <c r="F1894" s="20">
        <v>72.21</v>
      </c>
      <c r="G1894" s="20">
        <v>6.51</v>
      </c>
      <c r="H1894" t="s">
        <v>730</v>
      </c>
      <c r="I1894" t="s">
        <v>1336</v>
      </c>
      <c r="J1894" s="21" t="s">
        <v>335</v>
      </c>
      <c r="K1894" t="s">
        <v>3522</v>
      </c>
      <c r="L1894" s="20">
        <v>41.9</v>
      </c>
      <c r="Q1894" s="23">
        <v>189856077078250</v>
      </c>
    </row>
    <row r="1895" spans="1:17">
      <c r="A1895" s="1" t="s">
        <v>3508</v>
      </c>
      <c r="B1895" s="13" t="s">
        <v>1740</v>
      </c>
      <c r="C1895" t="s">
        <v>3521</v>
      </c>
      <c r="D1895" s="12" t="s">
        <v>3510</v>
      </c>
      <c r="E1895" s="13" t="s">
        <v>1335</v>
      </c>
      <c r="F1895" s="20">
        <v>72.21</v>
      </c>
      <c r="G1895" s="20">
        <v>6.51</v>
      </c>
      <c r="H1895" t="s">
        <v>730</v>
      </c>
      <c r="I1895" t="s">
        <v>1336</v>
      </c>
      <c r="J1895" s="21" t="s">
        <v>335</v>
      </c>
      <c r="K1895" t="s">
        <v>3523</v>
      </c>
      <c r="L1895" s="20">
        <v>53.8</v>
      </c>
      <c r="Q1895" s="23">
        <v>283750410521935</v>
      </c>
    </row>
    <row r="1896" spans="1:17">
      <c r="A1896" s="1" t="s">
        <v>3508</v>
      </c>
      <c r="B1896" s="13" t="s">
        <v>1740</v>
      </c>
      <c r="C1896" t="s">
        <v>3521</v>
      </c>
      <c r="D1896" s="12" t="s">
        <v>3510</v>
      </c>
      <c r="E1896" s="13" t="s">
        <v>1335</v>
      </c>
      <c r="F1896" s="20">
        <v>72.21</v>
      </c>
      <c r="G1896" s="20">
        <v>6.51</v>
      </c>
      <c r="H1896" t="s">
        <v>730</v>
      </c>
      <c r="I1896" t="s">
        <v>1336</v>
      </c>
      <c r="J1896" s="21" t="s">
        <v>335</v>
      </c>
      <c r="K1896" t="s">
        <v>3524</v>
      </c>
      <c r="L1896" s="20">
        <v>25.6</v>
      </c>
      <c r="Q1896" s="23">
        <v>85460125107510.1</v>
      </c>
    </row>
    <row r="1897" spans="1:17">
      <c r="A1897" s="1" t="s">
        <v>3508</v>
      </c>
      <c r="B1897" s="13" t="s">
        <v>1740</v>
      </c>
      <c r="C1897" t="s">
        <v>3525</v>
      </c>
      <c r="D1897" s="12" t="s">
        <v>3510</v>
      </c>
      <c r="E1897" s="13" t="s">
        <v>1335</v>
      </c>
      <c r="F1897" s="20">
        <v>72.61</v>
      </c>
      <c r="G1897" s="20">
        <v>6.44</v>
      </c>
      <c r="H1897" t="s">
        <v>418</v>
      </c>
      <c r="I1897" t="s">
        <v>1336</v>
      </c>
      <c r="J1897" s="21" t="s">
        <v>1744</v>
      </c>
      <c r="K1897" t="s">
        <v>3526</v>
      </c>
      <c r="L1897" s="20">
        <v>28.4</v>
      </c>
      <c r="Q1897" s="23">
        <v>168542315939853</v>
      </c>
    </row>
    <row r="1898" spans="1:17">
      <c r="A1898" s="1" t="s">
        <v>3508</v>
      </c>
      <c r="B1898" s="13" t="s">
        <v>1740</v>
      </c>
      <c r="C1898" t="s">
        <v>3525</v>
      </c>
      <c r="D1898" s="12" t="s">
        <v>3510</v>
      </c>
      <c r="E1898" s="13" t="s">
        <v>1335</v>
      </c>
      <c r="F1898" s="20">
        <v>72.61</v>
      </c>
      <c r="G1898" s="20">
        <v>6.44</v>
      </c>
      <c r="H1898" t="s">
        <v>418</v>
      </c>
      <c r="I1898" t="s">
        <v>1336</v>
      </c>
      <c r="J1898" s="21" t="s">
        <v>1744</v>
      </c>
      <c r="K1898" t="s">
        <v>3527</v>
      </c>
      <c r="L1898" s="20">
        <v>85.4</v>
      </c>
      <c r="Q1898" s="23">
        <v>599386535519330</v>
      </c>
    </row>
    <row r="1899" spans="1:17">
      <c r="A1899" s="1" t="s">
        <v>3508</v>
      </c>
      <c r="B1899" s="13" t="s">
        <v>1740</v>
      </c>
      <c r="C1899" t="s">
        <v>3525</v>
      </c>
      <c r="D1899" s="12" t="s">
        <v>3510</v>
      </c>
      <c r="E1899" s="13" t="s">
        <v>1335</v>
      </c>
      <c r="F1899" s="20">
        <v>72.61</v>
      </c>
      <c r="G1899" s="20">
        <v>6.44</v>
      </c>
      <c r="H1899" t="s">
        <v>418</v>
      </c>
      <c r="I1899" t="s">
        <v>1336</v>
      </c>
      <c r="J1899" s="21" t="s">
        <v>1744</v>
      </c>
      <c r="K1899" t="s">
        <v>3528</v>
      </c>
      <c r="L1899" s="20">
        <v>74.7</v>
      </c>
      <c r="Q1899" s="23">
        <v>747508244798845</v>
      </c>
    </row>
    <row r="1900" spans="1:17">
      <c r="A1900" s="1" t="s">
        <v>3508</v>
      </c>
      <c r="B1900" s="13" t="s">
        <v>1740</v>
      </c>
      <c r="C1900" t="s">
        <v>3525</v>
      </c>
      <c r="D1900" s="12" t="s">
        <v>3510</v>
      </c>
      <c r="E1900" s="13" t="s">
        <v>1335</v>
      </c>
      <c r="F1900" s="20">
        <v>72.61</v>
      </c>
      <c r="G1900" s="20">
        <v>6.44</v>
      </c>
      <c r="H1900" t="s">
        <v>418</v>
      </c>
      <c r="I1900" t="s">
        <v>1336</v>
      </c>
      <c r="J1900" s="21" t="s">
        <v>1744</v>
      </c>
      <c r="K1900" t="s">
        <v>3528</v>
      </c>
      <c r="L1900" s="20">
        <v>82.4</v>
      </c>
      <c r="Q1900" s="23">
        <v>378210923959524</v>
      </c>
    </row>
    <row r="1901" spans="1:17">
      <c r="A1901" s="1" t="s">
        <v>3508</v>
      </c>
      <c r="B1901" s="13" t="s">
        <v>1740</v>
      </c>
      <c r="C1901" t="s">
        <v>3525</v>
      </c>
      <c r="D1901" s="12" t="s">
        <v>3510</v>
      </c>
      <c r="E1901" s="13" t="s">
        <v>1335</v>
      </c>
      <c r="F1901" s="20">
        <v>72.61</v>
      </c>
      <c r="G1901" s="20">
        <v>6.44</v>
      </c>
      <c r="H1901" t="s">
        <v>418</v>
      </c>
      <c r="I1901" t="s">
        <v>1336</v>
      </c>
      <c r="J1901" s="21" t="s">
        <v>1744</v>
      </c>
      <c r="K1901" t="s">
        <v>3529</v>
      </c>
      <c r="L1901" s="20">
        <v>82</v>
      </c>
      <c r="Q1901" s="23">
        <v>314419147421424</v>
      </c>
    </row>
    <row r="1902" spans="1:17">
      <c r="A1902" s="1" t="s">
        <v>3508</v>
      </c>
      <c r="B1902" s="13" t="s">
        <v>1740</v>
      </c>
      <c r="C1902" t="s">
        <v>3525</v>
      </c>
      <c r="D1902" s="12" t="s">
        <v>3510</v>
      </c>
      <c r="E1902" s="13" t="s">
        <v>1335</v>
      </c>
      <c r="F1902" s="20">
        <v>72.61</v>
      </c>
      <c r="G1902" s="20">
        <v>6.44</v>
      </c>
      <c r="H1902" t="s">
        <v>418</v>
      </c>
      <c r="I1902" t="s">
        <v>1336</v>
      </c>
      <c r="J1902" s="21" t="s">
        <v>1744</v>
      </c>
      <c r="K1902" t="s">
        <v>3527</v>
      </c>
      <c r="L1902" s="20">
        <v>61.2</v>
      </c>
      <c r="Q1902" s="23">
        <v>603602406101963</v>
      </c>
    </row>
    <row r="1903" spans="1:17">
      <c r="A1903" s="1" t="s">
        <v>3508</v>
      </c>
      <c r="B1903" s="13" t="s">
        <v>1740</v>
      </c>
      <c r="C1903" t="s">
        <v>3530</v>
      </c>
      <c r="D1903" s="12" t="s">
        <v>3510</v>
      </c>
      <c r="E1903" s="13" t="s">
        <v>1335</v>
      </c>
      <c r="F1903" s="20">
        <v>72.11</v>
      </c>
      <c r="G1903" s="20">
        <v>6.58</v>
      </c>
      <c r="H1903" t="s">
        <v>1836</v>
      </c>
      <c r="I1903" t="s">
        <v>1336</v>
      </c>
      <c r="J1903" s="21" t="s">
        <v>1744</v>
      </c>
      <c r="K1903" t="s">
        <v>3531</v>
      </c>
      <c r="L1903" s="20">
        <v>84.2</v>
      </c>
      <c r="Q1903" s="23">
        <v>1372600953132540</v>
      </c>
    </row>
    <row r="1904" spans="1:17">
      <c r="A1904" s="1" t="s">
        <v>3508</v>
      </c>
      <c r="B1904" s="13" t="s">
        <v>1740</v>
      </c>
      <c r="C1904" t="s">
        <v>3530</v>
      </c>
      <c r="D1904" s="12" t="s">
        <v>3510</v>
      </c>
      <c r="E1904" s="13" t="s">
        <v>1335</v>
      </c>
      <c r="F1904" s="20">
        <v>72.11</v>
      </c>
      <c r="G1904" s="20">
        <v>6.58</v>
      </c>
      <c r="H1904" t="s">
        <v>1836</v>
      </c>
      <c r="I1904" t="s">
        <v>1336</v>
      </c>
      <c r="J1904" s="21" t="s">
        <v>1744</v>
      </c>
      <c r="K1904" t="s">
        <v>3531</v>
      </c>
      <c r="L1904" s="20">
        <v>80.1</v>
      </c>
      <c r="Q1904" s="23">
        <v>1072296000466630</v>
      </c>
    </row>
    <row r="1905" spans="1:17">
      <c r="A1905" s="1" t="s">
        <v>3508</v>
      </c>
      <c r="B1905" s="13" t="s">
        <v>1740</v>
      </c>
      <c r="C1905" t="s">
        <v>3530</v>
      </c>
      <c r="D1905" s="12" t="s">
        <v>3510</v>
      </c>
      <c r="E1905" s="13" t="s">
        <v>1335</v>
      </c>
      <c r="F1905" s="20">
        <v>72.11</v>
      </c>
      <c r="G1905" s="20">
        <v>6.58</v>
      </c>
      <c r="H1905" t="s">
        <v>1836</v>
      </c>
      <c r="I1905" t="s">
        <v>1336</v>
      </c>
      <c r="J1905" s="21" t="s">
        <v>1744</v>
      </c>
      <c r="K1905" t="s">
        <v>3531</v>
      </c>
      <c r="L1905" s="20">
        <v>79.7</v>
      </c>
      <c r="Q1905" s="23">
        <v>1189331621645370</v>
      </c>
    </row>
    <row r="1906" spans="1:17">
      <c r="A1906" s="1" t="s">
        <v>3508</v>
      </c>
      <c r="B1906" s="13" t="s">
        <v>1740</v>
      </c>
      <c r="C1906" t="s">
        <v>3530</v>
      </c>
      <c r="D1906" s="12" t="s">
        <v>3510</v>
      </c>
      <c r="E1906" s="13" t="s">
        <v>1335</v>
      </c>
      <c r="F1906" s="20">
        <v>72.11</v>
      </c>
      <c r="G1906" s="20">
        <v>6.58</v>
      </c>
      <c r="H1906" t="s">
        <v>1836</v>
      </c>
      <c r="I1906" t="s">
        <v>1336</v>
      </c>
      <c r="J1906" s="21" t="s">
        <v>1744</v>
      </c>
      <c r="K1906" t="s">
        <v>3531</v>
      </c>
      <c r="L1906" s="20">
        <v>71</v>
      </c>
      <c r="Q1906" s="23">
        <v>970680609291103</v>
      </c>
    </row>
    <row r="1907" spans="1:17">
      <c r="A1907" s="1" t="s">
        <v>3508</v>
      </c>
      <c r="B1907" s="13" t="s">
        <v>1740</v>
      </c>
      <c r="C1907" t="s">
        <v>3530</v>
      </c>
      <c r="D1907" s="12" t="s">
        <v>3510</v>
      </c>
      <c r="E1907" s="13" t="s">
        <v>1335</v>
      </c>
      <c r="F1907" s="20">
        <v>72.11</v>
      </c>
      <c r="G1907" s="20">
        <v>6.58</v>
      </c>
      <c r="H1907" t="s">
        <v>1836</v>
      </c>
      <c r="I1907" t="s">
        <v>1336</v>
      </c>
      <c r="J1907" s="21" t="s">
        <v>1744</v>
      </c>
      <c r="K1907" t="s">
        <v>3531</v>
      </c>
      <c r="L1907" s="20">
        <v>80.2</v>
      </c>
      <c r="Q1907" s="23">
        <v>1458992938209510</v>
      </c>
    </row>
    <row r="1908" spans="1:17">
      <c r="A1908" s="1" t="s">
        <v>3508</v>
      </c>
      <c r="B1908" s="13" t="s">
        <v>1740</v>
      </c>
      <c r="C1908" t="s">
        <v>3532</v>
      </c>
      <c r="D1908" s="12" t="s">
        <v>3510</v>
      </c>
      <c r="E1908" s="13" t="s">
        <v>1335</v>
      </c>
      <c r="F1908" s="20">
        <v>71.72</v>
      </c>
      <c r="G1908" s="20">
        <v>6.64</v>
      </c>
      <c r="H1908" t="s">
        <v>1377</v>
      </c>
      <c r="I1908" t="s">
        <v>1336</v>
      </c>
      <c r="J1908" s="21" t="s">
        <v>1744</v>
      </c>
      <c r="K1908" t="s">
        <v>3533</v>
      </c>
      <c r="L1908" s="20">
        <v>64.7</v>
      </c>
      <c r="Q1908" s="23">
        <v>191769814246691</v>
      </c>
    </row>
    <row r="1909" spans="1:17">
      <c r="A1909" s="1" t="s">
        <v>3508</v>
      </c>
      <c r="B1909" s="13" t="s">
        <v>1740</v>
      </c>
      <c r="C1909" t="s">
        <v>3532</v>
      </c>
      <c r="D1909" s="12" t="s">
        <v>3510</v>
      </c>
      <c r="E1909" s="13" t="s">
        <v>1335</v>
      </c>
      <c r="F1909" s="20">
        <v>71.72</v>
      </c>
      <c r="G1909" s="20">
        <v>6.64</v>
      </c>
      <c r="H1909" t="s">
        <v>1377</v>
      </c>
      <c r="I1909" t="s">
        <v>1336</v>
      </c>
      <c r="J1909" s="21" t="s">
        <v>1744</v>
      </c>
      <c r="K1909" t="s">
        <v>3533</v>
      </c>
      <c r="L1909" s="20">
        <v>58.1</v>
      </c>
      <c r="Q1909" s="23">
        <v>171682643112230</v>
      </c>
    </row>
    <row r="1910" s="18" customFormat="1" spans="1:21">
      <c r="A1910" s="39" t="s">
        <v>3508</v>
      </c>
      <c r="B1910" s="40" t="s">
        <v>1740</v>
      </c>
      <c r="C1910" s="18" t="s">
        <v>3532</v>
      </c>
      <c r="D1910" s="41" t="s">
        <v>3510</v>
      </c>
      <c r="E1910" s="40" t="s">
        <v>1335</v>
      </c>
      <c r="F1910" s="42">
        <v>71.72</v>
      </c>
      <c r="G1910" s="42">
        <v>6.64</v>
      </c>
      <c r="H1910" s="18" t="s">
        <v>1377</v>
      </c>
      <c r="I1910" s="18" t="s">
        <v>1336</v>
      </c>
      <c r="J1910" s="43" t="s">
        <v>1744</v>
      </c>
      <c r="K1910" s="61" t="s">
        <v>3533</v>
      </c>
      <c r="L1910" s="42">
        <v>46.1</v>
      </c>
      <c r="M1910" s="42"/>
      <c r="N1910" s="44"/>
      <c r="O1910" s="45"/>
      <c r="P1910" s="46"/>
      <c r="Q1910" s="45">
        <v>914952096363230</v>
      </c>
      <c r="R1910" s="44"/>
      <c r="S1910" s="42"/>
      <c r="T1910" s="42"/>
      <c r="U1910" s="47"/>
    </row>
    <row r="1911" spans="1:12">
      <c r="A1911" s="1" t="s">
        <v>3534</v>
      </c>
      <c r="B1911" s="13" t="s">
        <v>1615</v>
      </c>
      <c r="C1911" t="s">
        <v>3535</v>
      </c>
      <c r="D1911" s="12" t="s">
        <v>3536</v>
      </c>
      <c r="E1911" s="13" t="s">
        <v>1335</v>
      </c>
      <c r="F1911" s="20">
        <v>76.32</v>
      </c>
      <c r="G1911" s="20">
        <v>8.66</v>
      </c>
      <c r="H1911" t="s">
        <v>3537</v>
      </c>
      <c r="J1911" s="21" t="s">
        <v>3538</v>
      </c>
      <c r="K1911" t="s">
        <v>3539</v>
      </c>
      <c r="L1911" s="20">
        <v>1.3</v>
      </c>
    </row>
    <row r="1912" spans="1:12">
      <c r="A1912" s="1" t="s">
        <v>3534</v>
      </c>
      <c r="B1912" s="13" t="s">
        <v>1615</v>
      </c>
      <c r="C1912" t="s">
        <v>3535</v>
      </c>
      <c r="D1912" s="12" t="s">
        <v>3540</v>
      </c>
      <c r="E1912" s="13" t="s">
        <v>1335</v>
      </c>
      <c r="F1912" s="20">
        <v>76.32</v>
      </c>
      <c r="G1912" s="20">
        <v>8.66</v>
      </c>
      <c r="H1912" t="s">
        <v>3537</v>
      </c>
      <c r="J1912" s="21" t="s">
        <v>3538</v>
      </c>
      <c r="K1912" t="s">
        <v>3541</v>
      </c>
      <c r="L1912" s="20">
        <v>3.1</v>
      </c>
    </row>
    <row r="1913" spans="1:12">
      <c r="A1913" s="1" t="s">
        <v>3534</v>
      </c>
      <c r="B1913" s="13" t="s">
        <v>1615</v>
      </c>
      <c r="C1913" t="s">
        <v>3535</v>
      </c>
      <c r="D1913" s="12" t="s">
        <v>3542</v>
      </c>
      <c r="E1913" s="13" t="s">
        <v>1335</v>
      </c>
      <c r="F1913" s="20">
        <v>76.32</v>
      </c>
      <c r="G1913" s="20">
        <v>8.66</v>
      </c>
      <c r="H1913" t="s">
        <v>3537</v>
      </c>
      <c r="J1913" s="21" t="s">
        <v>3538</v>
      </c>
      <c r="K1913" t="s">
        <v>3543</v>
      </c>
      <c r="L1913" s="20">
        <v>20.4</v>
      </c>
    </row>
    <row r="1914" spans="1:12">
      <c r="A1914" s="1" t="s">
        <v>3534</v>
      </c>
      <c r="B1914" s="13" t="s">
        <v>1615</v>
      </c>
      <c r="C1914" t="s">
        <v>3535</v>
      </c>
      <c r="D1914" s="12" t="s">
        <v>3544</v>
      </c>
      <c r="E1914" s="13" t="s">
        <v>1335</v>
      </c>
      <c r="F1914" s="20">
        <v>76.32</v>
      </c>
      <c r="G1914" s="20">
        <v>8.66</v>
      </c>
      <c r="H1914" t="s">
        <v>3537</v>
      </c>
      <c r="J1914" s="21" t="s">
        <v>3538</v>
      </c>
      <c r="K1914" t="s">
        <v>3545</v>
      </c>
      <c r="L1914" s="20">
        <v>34.5</v>
      </c>
    </row>
    <row r="1915" spans="1:12">
      <c r="A1915" s="1" t="s">
        <v>3534</v>
      </c>
      <c r="B1915" s="13" t="s">
        <v>1615</v>
      </c>
      <c r="C1915" t="s">
        <v>3535</v>
      </c>
      <c r="D1915" s="12" t="s">
        <v>3546</v>
      </c>
      <c r="E1915" s="13" t="s">
        <v>1335</v>
      </c>
      <c r="F1915" s="20">
        <v>76.32</v>
      </c>
      <c r="G1915" s="20">
        <v>8.66</v>
      </c>
      <c r="H1915" t="s">
        <v>3537</v>
      </c>
      <c r="J1915" s="21" t="s">
        <v>3538</v>
      </c>
      <c r="K1915" t="s">
        <v>3547</v>
      </c>
      <c r="L1915" s="20">
        <v>59.5</v>
      </c>
    </row>
    <row r="1916" spans="1:16">
      <c r="A1916" s="1" t="s">
        <v>3534</v>
      </c>
      <c r="B1916" s="13" t="s">
        <v>1615</v>
      </c>
      <c r="C1916" t="s">
        <v>3535</v>
      </c>
      <c r="D1916" s="12" t="s">
        <v>3548</v>
      </c>
      <c r="E1916" s="13" t="s">
        <v>1335</v>
      </c>
      <c r="F1916" s="20">
        <v>76.32</v>
      </c>
      <c r="G1916" s="20">
        <v>8.66</v>
      </c>
      <c r="H1916" t="s">
        <v>3537</v>
      </c>
      <c r="J1916" s="21" t="s">
        <v>3538</v>
      </c>
      <c r="K1916" t="s">
        <v>3549</v>
      </c>
      <c r="L1916" s="20">
        <v>73.2</v>
      </c>
      <c r="O1916" s="23">
        <v>8.70963589956078e-14</v>
      </c>
      <c r="P1916" s="24">
        <v>1.17489755493953e-10</v>
      </c>
    </row>
    <row r="1917" spans="1:12">
      <c r="A1917" s="1" t="s">
        <v>3534</v>
      </c>
      <c r="B1917" s="13" t="s">
        <v>1615</v>
      </c>
      <c r="C1917" t="s">
        <v>3535</v>
      </c>
      <c r="D1917" s="12" t="s">
        <v>3550</v>
      </c>
      <c r="E1917" s="13" t="s">
        <v>1335</v>
      </c>
      <c r="F1917" s="20">
        <v>76.32</v>
      </c>
      <c r="G1917" s="20">
        <v>8.66</v>
      </c>
      <c r="H1917" t="s">
        <v>3551</v>
      </c>
      <c r="J1917" s="21" t="s">
        <v>3538</v>
      </c>
      <c r="K1917" t="s">
        <v>3552</v>
      </c>
      <c r="L1917" s="20">
        <v>0</v>
      </c>
    </row>
    <row r="1918" spans="1:12">
      <c r="A1918" s="1" t="s">
        <v>3534</v>
      </c>
      <c r="B1918" s="13" t="s">
        <v>1615</v>
      </c>
      <c r="C1918" t="s">
        <v>3535</v>
      </c>
      <c r="D1918" s="12" t="s">
        <v>3553</v>
      </c>
      <c r="E1918" s="13" t="s">
        <v>1335</v>
      </c>
      <c r="F1918" s="20">
        <v>76.32</v>
      </c>
      <c r="G1918" s="20">
        <v>8.66</v>
      </c>
      <c r="H1918" t="s">
        <v>3551</v>
      </c>
      <c r="J1918" s="21" t="s">
        <v>3538</v>
      </c>
      <c r="K1918" t="s">
        <v>3554</v>
      </c>
      <c r="L1918" s="20">
        <v>6.5</v>
      </c>
    </row>
    <row r="1919" spans="1:12">
      <c r="A1919" s="1" t="s">
        <v>3534</v>
      </c>
      <c r="B1919" s="13" t="s">
        <v>1615</v>
      </c>
      <c r="C1919" t="s">
        <v>3535</v>
      </c>
      <c r="D1919" s="12" t="s">
        <v>3555</v>
      </c>
      <c r="E1919" s="13" t="s">
        <v>1335</v>
      </c>
      <c r="F1919" s="20">
        <v>76.32</v>
      </c>
      <c r="G1919" s="20">
        <v>8.66</v>
      </c>
      <c r="H1919" t="s">
        <v>3551</v>
      </c>
      <c r="J1919" s="21" t="s">
        <v>3538</v>
      </c>
      <c r="K1919" t="s">
        <v>3556</v>
      </c>
      <c r="L1919" s="20">
        <v>16</v>
      </c>
    </row>
    <row r="1920" spans="1:12">
      <c r="A1920" s="1" t="s">
        <v>3534</v>
      </c>
      <c r="B1920" s="13" t="s">
        <v>1615</v>
      </c>
      <c r="C1920" t="s">
        <v>3535</v>
      </c>
      <c r="D1920" s="12" t="s">
        <v>3557</v>
      </c>
      <c r="E1920" s="13" t="s">
        <v>1335</v>
      </c>
      <c r="F1920" s="20">
        <v>76.32</v>
      </c>
      <c r="G1920" s="20">
        <v>8.66</v>
      </c>
      <c r="H1920" t="s">
        <v>3551</v>
      </c>
      <c r="J1920" s="21" t="s">
        <v>3538</v>
      </c>
      <c r="K1920" t="s">
        <v>3558</v>
      </c>
      <c r="L1920" s="20">
        <v>17.4</v>
      </c>
    </row>
    <row r="1921" spans="1:12">
      <c r="A1921" s="1" t="s">
        <v>3534</v>
      </c>
      <c r="B1921" s="13" t="s">
        <v>1615</v>
      </c>
      <c r="C1921" t="s">
        <v>3535</v>
      </c>
      <c r="D1921" s="12" t="s">
        <v>3559</v>
      </c>
      <c r="E1921" s="13" t="s">
        <v>1335</v>
      </c>
      <c r="F1921" s="20">
        <v>76.32</v>
      </c>
      <c r="G1921" s="20">
        <v>8.66</v>
      </c>
      <c r="H1921" t="s">
        <v>3551</v>
      </c>
      <c r="J1921" s="21" t="s">
        <v>3538</v>
      </c>
      <c r="K1921" t="s">
        <v>3560</v>
      </c>
      <c r="L1921" s="20">
        <v>31</v>
      </c>
    </row>
    <row r="1922" spans="1:12">
      <c r="A1922" s="1" t="s">
        <v>3534</v>
      </c>
      <c r="B1922" s="13" t="s">
        <v>1615</v>
      </c>
      <c r="C1922" t="s">
        <v>3535</v>
      </c>
      <c r="D1922" s="12" t="s">
        <v>3561</v>
      </c>
      <c r="E1922" s="13" t="s">
        <v>1335</v>
      </c>
      <c r="F1922" s="20">
        <v>76.32</v>
      </c>
      <c r="G1922" s="20">
        <v>8.66</v>
      </c>
      <c r="H1922" t="s">
        <v>3551</v>
      </c>
      <c r="J1922" s="21" t="s">
        <v>3538</v>
      </c>
      <c r="K1922" t="s">
        <v>3562</v>
      </c>
      <c r="L1922" s="20">
        <v>49</v>
      </c>
    </row>
    <row r="1923" spans="1:12">
      <c r="A1923" s="1" t="s">
        <v>3534</v>
      </c>
      <c r="B1923" s="13" t="s">
        <v>1615</v>
      </c>
      <c r="C1923" t="s">
        <v>3535</v>
      </c>
      <c r="D1923" s="12" t="s">
        <v>3563</v>
      </c>
      <c r="E1923" s="13" t="s">
        <v>1335</v>
      </c>
      <c r="F1923" s="20">
        <v>76.32</v>
      </c>
      <c r="G1923" s="20">
        <v>8.66</v>
      </c>
      <c r="H1923" t="s">
        <v>3551</v>
      </c>
      <c r="J1923" s="21" t="s">
        <v>3538</v>
      </c>
      <c r="K1923" t="s">
        <v>3564</v>
      </c>
      <c r="L1923" s="20">
        <v>61</v>
      </c>
    </row>
    <row r="1924" spans="1:16">
      <c r="A1924" s="1" t="s">
        <v>3534</v>
      </c>
      <c r="B1924" s="13" t="s">
        <v>1615</v>
      </c>
      <c r="C1924" t="s">
        <v>3535</v>
      </c>
      <c r="D1924" s="12" t="s">
        <v>3565</v>
      </c>
      <c r="E1924" s="13" t="s">
        <v>1335</v>
      </c>
      <c r="F1924" s="20">
        <v>76.32</v>
      </c>
      <c r="G1924" s="20">
        <v>8.66</v>
      </c>
      <c r="H1924" t="s">
        <v>3551</v>
      </c>
      <c r="J1924" s="21" t="s">
        <v>3538</v>
      </c>
      <c r="K1924" t="s">
        <v>3566</v>
      </c>
      <c r="L1924" s="20">
        <v>78</v>
      </c>
      <c r="O1924" s="23">
        <v>1.12201845430196e-14</v>
      </c>
      <c r="P1924" s="24">
        <v>8.12830516164099e-12</v>
      </c>
    </row>
    <row r="1925" spans="1:16">
      <c r="A1925" s="1" t="s">
        <v>3534</v>
      </c>
      <c r="B1925" s="13" t="s">
        <v>1615</v>
      </c>
      <c r="C1925" t="s">
        <v>3535</v>
      </c>
      <c r="D1925" s="12" t="s">
        <v>3567</v>
      </c>
      <c r="E1925" s="13" t="s">
        <v>1335</v>
      </c>
      <c r="F1925" s="20">
        <v>76.32</v>
      </c>
      <c r="G1925" s="20">
        <v>8.66</v>
      </c>
      <c r="H1925" t="s">
        <v>3551</v>
      </c>
      <c r="J1925" s="21" t="s">
        <v>3538</v>
      </c>
      <c r="K1925" t="s">
        <v>3568</v>
      </c>
      <c r="L1925" s="20">
        <v>74</v>
      </c>
      <c r="O1925" s="23">
        <v>9.1201083935591e-14</v>
      </c>
      <c r="P1925" s="24">
        <v>1.86208713666286e-9</v>
      </c>
    </row>
    <row r="1926" spans="1:12">
      <c r="A1926" s="1" t="s">
        <v>3534</v>
      </c>
      <c r="B1926" s="13" t="s">
        <v>1615</v>
      </c>
      <c r="C1926" t="s">
        <v>3535</v>
      </c>
      <c r="D1926" s="12" t="s">
        <v>3569</v>
      </c>
      <c r="E1926" s="13" t="s">
        <v>1335</v>
      </c>
      <c r="F1926" s="20">
        <v>76.32</v>
      </c>
      <c r="G1926" s="20">
        <v>8.66</v>
      </c>
      <c r="H1926" t="s">
        <v>3537</v>
      </c>
      <c r="J1926" s="21" t="s">
        <v>3538</v>
      </c>
      <c r="K1926" t="s">
        <v>3570</v>
      </c>
      <c r="L1926" s="20">
        <v>23.5</v>
      </c>
    </row>
    <row r="1927" spans="1:12">
      <c r="A1927" s="1" t="s">
        <v>3534</v>
      </c>
      <c r="B1927" s="13" t="s">
        <v>1615</v>
      </c>
      <c r="C1927" t="s">
        <v>3535</v>
      </c>
      <c r="D1927" s="12" t="s">
        <v>3571</v>
      </c>
      <c r="E1927" s="13" t="s">
        <v>1335</v>
      </c>
      <c r="F1927" s="20">
        <v>76.32</v>
      </c>
      <c r="G1927" s="20">
        <v>8.66</v>
      </c>
      <c r="H1927" t="s">
        <v>3537</v>
      </c>
      <c r="J1927" s="21" t="s">
        <v>3538</v>
      </c>
      <c r="K1927" t="s">
        <v>3572</v>
      </c>
      <c r="L1927" s="20">
        <v>11</v>
      </c>
    </row>
    <row r="1928" spans="1:16">
      <c r="A1928" s="1" t="s">
        <v>3534</v>
      </c>
      <c r="B1928" s="13" t="s">
        <v>1615</v>
      </c>
      <c r="C1928" t="s">
        <v>3535</v>
      </c>
      <c r="D1928" s="12" t="s">
        <v>3573</v>
      </c>
      <c r="E1928" s="13" t="s">
        <v>1335</v>
      </c>
      <c r="F1928" s="20">
        <v>76.32</v>
      </c>
      <c r="G1928" s="20">
        <v>8.66</v>
      </c>
      <c r="H1928" t="s">
        <v>3537</v>
      </c>
      <c r="J1928" s="21" t="s">
        <v>3538</v>
      </c>
      <c r="K1928" t="s">
        <v>3574</v>
      </c>
      <c r="L1928" s="20">
        <v>68.3</v>
      </c>
      <c r="O1928" s="23">
        <v>8.70963589956078e-14</v>
      </c>
      <c r="P1928" s="24">
        <v>6.16595001861479e-10</v>
      </c>
    </row>
    <row r="1929" spans="1:16">
      <c r="A1929" s="1" t="s">
        <v>3534</v>
      </c>
      <c r="B1929" s="13" t="s">
        <v>1615</v>
      </c>
      <c r="C1929" t="s">
        <v>3535</v>
      </c>
      <c r="D1929" s="12" t="s">
        <v>3575</v>
      </c>
      <c r="E1929" s="13" t="s">
        <v>1335</v>
      </c>
      <c r="F1929" s="20">
        <v>76.32</v>
      </c>
      <c r="G1929" s="20">
        <v>8.66</v>
      </c>
      <c r="H1929" t="s">
        <v>3537</v>
      </c>
      <c r="J1929" s="21" t="s">
        <v>3538</v>
      </c>
      <c r="K1929" t="s">
        <v>3576</v>
      </c>
      <c r="L1929" s="20">
        <v>66</v>
      </c>
      <c r="O1929" s="23">
        <v>3.71535229097171e-15</v>
      </c>
      <c r="P1929" s="24">
        <v>5.12861383991365e-12</v>
      </c>
    </row>
    <row r="1930" spans="1:12">
      <c r="A1930" s="1" t="s">
        <v>3534</v>
      </c>
      <c r="B1930" s="13" t="s">
        <v>1615</v>
      </c>
      <c r="C1930" t="s">
        <v>3535</v>
      </c>
      <c r="D1930" s="12" t="s">
        <v>3577</v>
      </c>
      <c r="E1930" s="13" t="s">
        <v>1335</v>
      </c>
      <c r="F1930" s="20">
        <v>76.32</v>
      </c>
      <c r="G1930" s="20">
        <v>8.66</v>
      </c>
      <c r="H1930" t="s">
        <v>3537</v>
      </c>
      <c r="J1930" s="21" t="s">
        <v>3538</v>
      </c>
      <c r="K1930" t="s">
        <v>3578</v>
      </c>
      <c r="L1930" s="20">
        <v>63.5</v>
      </c>
    </row>
    <row r="1931" spans="1:12">
      <c r="A1931" s="1" t="s">
        <v>3534</v>
      </c>
      <c r="B1931" s="13" t="s">
        <v>1615</v>
      </c>
      <c r="C1931" t="s">
        <v>3535</v>
      </c>
      <c r="D1931" s="12" t="s">
        <v>3579</v>
      </c>
      <c r="E1931" s="13" t="s">
        <v>1335</v>
      </c>
      <c r="F1931" s="20">
        <v>76.32</v>
      </c>
      <c r="G1931" s="20">
        <v>8.66</v>
      </c>
      <c r="H1931" t="s">
        <v>3537</v>
      </c>
      <c r="J1931" s="21" t="s">
        <v>3538</v>
      </c>
      <c r="K1931" t="s">
        <v>3580</v>
      </c>
      <c r="L1931" s="20">
        <v>67</v>
      </c>
    </row>
    <row r="1932" spans="1:16">
      <c r="A1932" s="1" t="s">
        <v>3534</v>
      </c>
      <c r="B1932" s="13" t="s">
        <v>1615</v>
      </c>
      <c r="C1932" t="s">
        <v>3535</v>
      </c>
      <c r="D1932" s="12" t="s">
        <v>3581</v>
      </c>
      <c r="E1932" s="13" t="s">
        <v>1335</v>
      </c>
      <c r="F1932" s="20">
        <v>76.32</v>
      </c>
      <c r="G1932" s="20">
        <v>8.66</v>
      </c>
      <c r="H1932" t="s">
        <v>3537</v>
      </c>
      <c r="J1932" s="21" t="s">
        <v>3538</v>
      </c>
      <c r="K1932" t="s">
        <v>3582</v>
      </c>
      <c r="L1932" s="20">
        <v>73.3</v>
      </c>
      <c r="O1932" s="23">
        <v>3.89045144994279e-15</v>
      </c>
      <c r="P1932" s="24">
        <v>2.23872113856833e-12</v>
      </c>
    </row>
    <row r="1933" spans="1:16">
      <c r="A1933" s="1" t="s">
        <v>3534</v>
      </c>
      <c r="B1933" s="13" t="s">
        <v>1615</v>
      </c>
      <c r="C1933" t="s">
        <v>3535</v>
      </c>
      <c r="D1933" s="12" t="s">
        <v>3583</v>
      </c>
      <c r="E1933" s="13" t="s">
        <v>1335</v>
      </c>
      <c r="F1933" s="20">
        <v>76.32</v>
      </c>
      <c r="G1933" s="20">
        <v>8.66</v>
      </c>
      <c r="H1933" t="s">
        <v>3537</v>
      </c>
      <c r="J1933" s="21" t="s">
        <v>3538</v>
      </c>
      <c r="K1933" t="s">
        <v>3584</v>
      </c>
      <c r="L1933" s="20">
        <v>83.2</v>
      </c>
      <c r="O1933" s="23">
        <v>1.90546071796324e-14</v>
      </c>
      <c r="P1933" s="24">
        <v>7.58577575029183e-12</v>
      </c>
    </row>
    <row r="1934" spans="1:12">
      <c r="A1934" s="1" t="s">
        <v>3534</v>
      </c>
      <c r="B1934" s="13" t="s">
        <v>1615</v>
      </c>
      <c r="C1934" t="s">
        <v>3585</v>
      </c>
      <c r="D1934" s="12" t="s">
        <v>3583</v>
      </c>
      <c r="E1934" s="13" t="s">
        <v>1446</v>
      </c>
      <c r="F1934" s="20">
        <v>70.57</v>
      </c>
      <c r="G1934" s="20">
        <v>8.35</v>
      </c>
      <c r="H1934" t="s">
        <v>3537</v>
      </c>
      <c r="J1934" s="21" t="s">
        <v>3538</v>
      </c>
      <c r="K1934" t="s">
        <v>3586</v>
      </c>
      <c r="L1934" s="20">
        <v>36.7</v>
      </c>
    </row>
    <row r="1935" spans="1:12">
      <c r="A1935" s="1" t="s">
        <v>3534</v>
      </c>
      <c r="B1935" s="13" t="s">
        <v>1615</v>
      </c>
      <c r="C1935" t="s">
        <v>3585</v>
      </c>
      <c r="D1935" s="12" t="s">
        <v>3583</v>
      </c>
      <c r="E1935" s="13" t="s">
        <v>1446</v>
      </c>
      <c r="F1935" s="20">
        <v>70.57</v>
      </c>
      <c r="G1935" s="20">
        <v>8.35</v>
      </c>
      <c r="H1935" t="s">
        <v>3537</v>
      </c>
      <c r="J1935" s="21" t="s">
        <v>3538</v>
      </c>
      <c r="K1935" t="s">
        <v>3587</v>
      </c>
      <c r="L1935" s="20">
        <v>25.6</v>
      </c>
    </row>
    <row r="1936" spans="1:12">
      <c r="A1936" s="1" t="s">
        <v>3534</v>
      </c>
      <c r="B1936" s="13" t="s">
        <v>1615</v>
      </c>
      <c r="C1936" t="s">
        <v>3585</v>
      </c>
      <c r="D1936" s="12" t="s">
        <v>3583</v>
      </c>
      <c r="E1936" s="13" t="s">
        <v>1446</v>
      </c>
      <c r="F1936" s="20">
        <v>70.57</v>
      </c>
      <c r="G1936" s="20">
        <v>8.35</v>
      </c>
      <c r="H1936" t="s">
        <v>3537</v>
      </c>
      <c r="J1936" s="21" t="s">
        <v>3538</v>
      </c>
      <c r="K1936" t="s">
        <v>3588</v>
      </c>
      <c r="L1936" s="20">
        <v>57.8</v>
      </c>
    </row>
    <row r="1937" spans="1:16">
      <c r="A1937" s="1" t="s">
        <v>3534</v>
      </c>
      <c r="B1937" s="13" t="s">
        <v>1615</v>
      </c>
      <c r="C1937" t="s">
        <v>3585</v>
      </c>
      <c r="D1937" s="12" t="s">
        <v>3583</v>
      </c>
      <c r="E1937" s="13" t="s">
        <v>1446</v>
      </c>
      <c r="F1937" s="20">
        <v>70.57</v>
      </c>
      <c r="G1937" s="20">
        <v>8.35</v>
      </c>
      <c r="H1937" t="s">
        <v>3537</v>
      </c>
      <c r="J1937" s="21" t="s">
        <v>3538</v>
      </c>
      <c r="K1937" t="s">
        <v>3589</v>
      </c>
      <c r="L1937" s="20">
        <v>64.5</v>
      </c>
      <c r="O1937" s="23">
        <v>6.1659500186148e-13</v>
      </c>
      <c r="P1937" s="24">
        <v>1.62181009735893e-8</v>
      </c>
    </row>
    <row r="1938" spans="1:12">
      <c r="A1938" s="1" t="s">
        <v>3534</v>
      </c>
      <c r="B1938" s="13" t="s">
        <v>1615</v>
      </c>
      <c r="C1938" t="s">
        <v>3585</v>
      </c>
      <c r="D1938" s="12" t="s">
        <v>3583</v>
      </c>
      <c r="E1938" s="13" t="s">
        <v>1446</v>
      </c>
      <c r="F1938" s="20">
        <v>70.57</v>
      </c>
      <c r="G1938" s="20">
        <v>8.35</v>
      </c>
      <c r="H1938" t="s">
        <v>3537</v>
      </c>
      <c r="J1938" s="21" t="s">
        <v>3538</v>
      </c>
      <c r="K1938" t="s">
        <v>3590</v>
      </c>
      <c r="L1938" s="20">
        <v>75</v>
      </c>
    </row>
    <row r="1939" spans="1:16">
      <c r="A1939" s="1" t="s">
        <v>3534</v>
      </c>
      <c r="B1939" s="13" t="s">
        <v>1615</v>
      </c>
      <c r="C1939" t="s">
        <v>3585</v>
      </c>
      <c r="D1939" s="12" t="s">
        <v>3583</v>
      </c>
      <c r="E1939" s="13" t="s">
        <v>1446</v>
      </c>
      <c r="F1939" s="20">
        <v>70.57</v>
      </c>
      <c r="G1939" s="20">
        <v>8.35</v>
      </c>
      <c r="H1939" t="s">
        <v>3537</v>
      </c>
      <c r="J1939" s="21" t="s">
        <v>3538</v>
      </c>
      <c r="K1939" t="s">
        <v>3591</v>
      </c>
      <c r="L1939" s="20">
        <v>77</v>
      </c>
      <c r="O1939" s="23">
        <v>2.6915348039269e-14</v>
      </c>
      <c r="P1939" s="24">
        <v>1.12201845430196e-10</v>
      </c>
    </row>
    <row r="1940" spans="1:12">
      <c r="A1940" s="1" t="s">
        <v>3534</v>
      </c>
      <c r="B1940" s="13" t="s">
        <v>1615</v>
      </c>
      <c r="C1940" t="s">
        <v>3592</v>
      </c>
      <c r="D1940" s="12" t="s">
        <v>3583</v>
      </c>
      <c r="E1940" s="13" t="s">
        <v>3326</v>
      </c>
      <c r="F1940" s="20">
        <v>55.41</v>
      </c>
      <c r="G1940" s="20">
        <v>14.49</v>
      </c>
      <c r="H1940" t="s">
        <v>3537</v>
      </c>
      <c r="J1940" s="21" t="s">
        <v>3538</v>
      </c>
      <c r="K1940" t="s">
        <v>3593</v>
      </c>
      <c r="L1940" s="20">
        <v>12.5</v>
      </c>
    </row>
    <row r="1941" spans="1:12">
      <c r="A1941" s="1" t="s">
        <v>3534</v>
      </c>
      <c r="B1941" s="13" t="s">
        <v>1615</v>
      </c>
      <c r="C1941" t="s">
        <v>3592</v>
      </c>
      <c r="D1941" s="12" t="s">
        <v>3583</v>
      </c>
      <c r="E1941" s="13" t="s">
        <v>3326</v>
      </c>
      <c r="F1941" s="20">
        <v>55.41</v>
      </c>
      <c r="G1941" s="20">
        <v>14.49</v>
      </c>
      <c r="H1941" t="s">
        <v>3537</v>
      </c>
      <c r="J1941" s="21" t="s">
        <v>3538</v>
      </c>
      <c r="K1941" t="s">
        <v>3594</v>
      </c>
      <c r="L1941" s="20">
        <v>33.5</v>
      </c>
    </row>
    <row r="1942" spans="1:12">
      <c r="A1942" s="1" t="s">
        <v>3534</v>
      </c>
      <c r="B1942" s="13" t="s">
        <v>1615</v>
      </c>
      <c r="C1942" t="s">
        <v>3592</v>
      </c>
      <c r="D1942" s="12" t="s">
        <v>3583</v>
      </c>
      <c r="E1942" s="13" t="s">
        <v>3326</v>
      </c>
      <c r="F1942" s="20">
        <v>55.41</v>
      </c>
      <c r="G1942" s="20">
        <v>14.49</v>
      </c>
      <c r="H1942" t="s">
        <v>3537</v>
      </c>
      <c r="J1942" s="21" t="s">
        <v>3538</v>
      </c>
      <c r="K1942" t="s">
        <v>3595</v>
      </c>
      <c r="L1942" s="20">
        <v>9</v>
      </c>
    </row>
    <row r="1943" spans="1:12">
      <c r="A1943" s="1" t="s">
        <v>3534</v>
      </c>
      <c r="B1943" s="13" t="s">
        <v>1615</v>
      </c>
      <c r="C1943" t="s">
        <v>3592</v>
      </c>
      <c r="D1943" s="12" t="s">
        <v>3583</v>
      </c>
      <c r="E1943" s="13" t="s">
        <v>3326</v>
      </c>
      <c r="F1943" s="20">
        <v>55.41</v>
      </c>
      <c r="G1943" s="20">
        <v>14.49</v>
      </c>
      <c r="H1943" t="s">
        <v>3537</v>
      </c>
      <c r="J1943" s="21" t="s">
        <v>3538</v>
      </c>
      <c r="K1943" t="s">
        <v>3596</v>
      </c>
      <c r="L1943" s="20">
        <v>18.8</v>
      </c>
    </row>
    <row r="1944" spans="1:12">
      <c r="A1944" s="1" t="s">
        <v>3534</v>
      </c>
      <c r="B1944" s="13" t="s">
        <v>1615</v>
      </c>
      <c r="C1944" t="s">
        <v>3592</v>
      </c>
      <c r="D1944" s="12" t="s">
        <v>3583</v>
      </c>
      <c r="E1944" s="13" t="s">
        <v>3326</v>
      </c>
      <c r="F1944" s="20">
        <v>55.41</v>
      </c>
      <c r="G1944" s="20">
        <v>14.49</v>
      </c>
      <c r="H1944" t="s">
        <v>3537</v>
      </c>
      <c r="J1944" s="21" t="s">
        <v>3538</v>
      </c>
      <c r="K1944" t="s">
        <v>3597</v>
      </c>
      <c r="L1944" s="20">
        <v>51.2</v>
      </c>
    </row>
    <row r="1945" spans="1:16">
      <c r="A1945" s="1" t="s">
        <v>3534</v>
      </c>
      <c r="B1945" s="13" t="s">
        <v>1615</v>
      </c>
      <c r="C1945" t="s">
        <v>3592</v>
      </c>
      <c r="D1945" s="12" t="s">
        <v>3583</v>
      </c>
      <c r="E1945" s="13" t="s">
        <v>3326</v>
      </c>
      <c r="F1945" s="20">
        <v>55.41</v>
      </c>
      <c r="G1945" s="20">
        <v>14.49</v>
      </c>
      <c r="H1945" t="s">
        <v>3537</v>
      </c>
      <c r="J1945" s="21" t="s">
        <v>3538</v>
      </c>
      <c r="K1945" t="s">
        <v>3598</v>
      </c>
      <c r="L1945" s="20">
        <v>75.6</v>
      </c>
      <c r="O1945" s="23">
        <v>2.45470891568502e-15</v>
      </c>
      <c r="P1945" s="24">
        <v>8.70963589956077e-12</v>
      </c>
    </row>
    <row r="1946" spans="1:16">
      <c r="A1946" s="1" t="s">
        <v>3534</v>
      </c>
      <c r="B1946" s="13" t="s">
        <v>1615</v>
      </c>
      <c r="C1946" t="s">
        <v>3592</v>
      </c>
      <c r="D1946" s="12" t="s">
        <v>3583</v>
      </c>
      <c r="E1946" s="13" t="s">
        <v>3326</v>
      </c>
      <c r="F1946" s="20">
        <v>55.41</v>
      </c>
      <c r="G1946" s="20">
        <v>14.49</v>
      </c>
      <c r="H1946" t="s">
        <v>3537</v>
      </c>
      <c r="J1946" s="21" t="s">
        <v>3538</v>
      </c>
      <c r="K1946" t="s">
        <v>3599</v>
      </c>
      <c r="L1946" s="20">
        <v>73.9</v>
      </c>
      <c r="O1946" s="23">
        <v>5.49540873857624e-14</v>
      </c>
      <c r="P1946" s="24">
        <v>1.12201845430196e-8</v>
      </c>
    </row>
    <row r="1947" spans="1:16">
      <c r="A1947" s="1" t="s">
        <v>3534</v>
      </c>
      <c r="B1947" s="13" t="s">
        <v>1615</v>
      </c>
      <c r="C1947" t="s">
        <v>3592</v>
      </c>
      <c r="D1947" s="12" t="s">
        <v>3583</v>
      </c>
      <c r="E1947" s="13" t="s">
        <v>3326</v>
      </c>
      <c r="F1947" s="20">
        <v>55.41</v>
      </c>
      <c r="G1947" s="20">
        <v>14.49</v>
      </c>
      <c r="H1947" t="s">
        <v>3537</v>
      </c>
      <c r="J1947" s="21" t="s">
        <v>3538</v>
      </c>
      <c r="K1947" t="s">
        <v>3600</v>
      </c>
      <c r="L1947" s="20">
        <v>76.6</v>
      </c>
      <c r="O1947" s="23">
        <v>3.8018939632056e-13</v>
      </c>
      <c r="P1947" s="24">
        <v>1.54881661891247e-9</v>
      </c>
    </row>
    <row r="1948" spans="1:12">
      <c r="A1948" s="1" t="s">
        <v>3534</v>
      </c>
      <c r="B1948" s="13" t="s">
        <v>1615</v>
      </c>
      <c r="C1948" t="s">
        <v>3601</v>
      </c>
      <c r="D1948" s="12" t="s">
        <v>3583</v>
      </c>
      <c r="E1948" s="13" t="s">
        <v>341</v>
      </c>
      <c r="F1948" s="20">
        <v>54.82</v>
      </c>
      <c r="G1948" s="20">
        <v>5.44</v>
      </c>
      <c r="H1948" t="s">
        <v>3551</v>
      </c>
      <c r="J1948" s="21" t="s">
        <v>3538</v>
      </c>
      <c r="K1948" t="s">
        <v>3602</v>
      </c>
      <c r="L1948" s="20">
        <v>23.8</v>
      </c>
    </row>
    <row r="1949" spans="1:12">
      <c r="A1949" s="1" t="s">
        <v>3534</v>
      </c>
      <c r="B1949" s="13" t="s">
        <v>1615</v>
      </c>
      <c r="C1949" t="s">
        <v>3601</v>
      </c>
      <c r="D1949" s="12" t="s">
        <v>3583</v>
      </c>
      <c r="E1949" s="13" t="s">
        <v>341</v>
      </c>
      <c r="F1949" s="20">
        <v>54.82</v>
      </c>
      <c r="G1949" s="20">
        <v>5.44</v>
      </c>
      <c r="H1949" t="s">
        <v>3551</v>
      </c>
      <c r="J1949" s="21" t="s">
        <v>3538</v>
      </c>
      <c r="K1949" t="s">
        <v>3603</v>
      </c>
      <c r="L1949" s="20">
        <v>6.8</v>
      </c>
    </row>
    <row r="1950" spans="1:12">
      <c r="A1950" s="1" t="s">
        <v>3534</v>
      </c>
      <c r="B1950" s="13" t="s">
        <v>1615</v>
      </c>
      <c r="C1950" t="s">
        <v>3601</v>
      </c>
      <c r="D1950" s="12" t="s">
        <v>3583</v>
      </c>
      <c r="E1950" s="13" t="s">
        <v>341</v>
      </c>
      <c r="F1950" s="20">
        <v>54.82</v>
      </c>
      <c r="G1950" s="20">
        <v>5.44</v>
      </c>
      <c r="H1950" t="s">
        <v>3551</v>
      </c>
      <c r="J1950" s="21" t="s">
        <v>3538</v>
      </c>
      <c r="K1950" t="s">
        <v>3604</v>
      </c>
      <c r="L1950" s="20">
        <v>29.7</v>
      </c>
    </row>
    <row r="1951" spans="1:12">
      <c r="A1951" s="1" t="s">
        <v>3534</v>
      </c>
      <c r="B1951" s="13" t="s">
        <v>1615</v>
      </c>
      <c r="C1951" t="s">
        <v>3601</v>
      </c>
      <c r="D1951" s="12" t="s">
        <v>3583</v>
      </c>
      <c r="E1951" s="13" t="s">
        <v>341</v>
      </c>
      <c r="F1951" s="20">
        <v>54.82</v>
      </c>
      <c r="G1951" s="20">
        <v>5.44</v>
      </c>
      <c r="H1951" t="s">
        <v>3551</v>
      </c>
      <c r="J1951" s="21" t="s">
        <v>3538</v>
      </c>
      <c r="K1951" t="s">
        <v>3605</v>
      </c>
      <c r="L1951" s="20">
        <v>37</v>
      </c>
    </row>
    <row r="1952" spans="1:12">
      <c r="A1952" s="1" t="s">
        <v>3534</v>
      </c>
      <c r="B1952" s="13" t="s">
        <v>1615</v>
      </c>
      <c r="C1952" t="s">
        <v>3601</v>
      </c>
      <c r="D1952" s="12" t="s">
        <v>3583</v>
      </c>
      <c r="E1952" s="13" t="s">
        <v>341</v>
      </c>
      <c r="F1952" s="20">
        <v>54.82</v>
      </c>
      <c r="G1952" s="20">
        <v>5.44</v>
      </c>
      <c r="H1952" t="s">
        <v>3551</v>
      </c>
      <c r="J1952" s="21" t="s">
        <v>3538</v>
      </c>
      <c r="K1952" t="s">
        <v>3606</v>
      </c>
      <c r="L1952" s="20">
        <v>38</v>
      </c>
    </row>
    <row r="1953" spans="1:12">
      <c r="A1953" s="1" t="s">
        <v>3534</v>
      </c>
      <c r="B1953" s="13" t="s">
        <v>1615</v>
      </c>
      <c r="C1953" t="s">
        <v>3601</v>
      </c>
      <c r="D1953" s="12" t="s">
        <v>3583</v>
      </c>
      <c r="E1953" s="13" t="s">
        <v>341</v>
      </c>
      <c r="F1953" s="20">
        <v>54.82</v>
      </c>
      <c r="G1953" s="20">
        <v>5.44</v>
      </c>
      <c r="H1953" t="s">
        <v>3551</v>
      </c>
      <c r="J1953" s="21" t="s">
        <v>3538</v>
      </c>
      <c r="K1953" t="s">
        <v>3607</v>
      </c>
      <c r="L1953" s="20">
        <v>39</v>
      </c>
    </row>
    <row r="1954" spans="1:12">
      <c r="A1954" s="1" t="s">
        <v>3534</v>
      </c>
      <c r="B1954" s="13" t="s">
        <v>1615</v>
      </c>
      <c r="C1954" t="s">
        <v>3601</v>
      </c>
      <c r="D1954" s="12" t="s">
        <v>3583</v>
      </c>
      <c r="E1954" s="13" t="s">
        <v>341</v>
      </c>
      <c r="F1954" s="20">
        <v>54.82</v>
      </c>
      <c r="G1954" s="20">
        <v>5.44</v>
      </c>
      <c r="H1954" t="s">
        <v>3551</v>
      </c>
      <c r="J1954" s="21" t="s">
        <v>3538</v>
      </c>
      <c r="K1954" t="s">
        <v>3608</v>
      </c>
      <c r="L1954" s="20">
        <v>45</v>
      </c>
    </row>
    <row r="1955" spans="1:12">
      <c r="A1955" s="1" t="s">
        <v>3534</v>
      </c>
      <c r="B1955" s="13" t="s">
        <v>1615</v>
      </c>
      <c r="C1955" t="s">
        <v>3601</v>
      </c>
      <c r="D1955" s="12" t="s">
        <v>3583</v>
      </c>
      <c r="E1955" s="13" t="s">
        <v>341</v>
      </c>
      <c r="F1955" s="20">
        <v>54.82</v>
      </c>
      <c r="G1955" s="20">
        <v>5.44</v>
      </c>
      <c r="H1955" t="s">
        <v>3551</v>
      </c>
      <c r="J1955" s="21" t="s">
        <v>3538</v>
      </c>
      <c r="K1955" t="s">
        <v>3609</v>
      </c>
      <c r="L1955" s="20">
        <v>56</v>
      </c>
    </row>
    <row r="1956" spans="1:12">
      <c r="A1956" s="1" t="s">
        <v>3534</v>
      </c>
      <c r="B1956" s="13" t="s">
        <v>1615</v>
      </c>
      <c r="C1956" t="s">
        <v>3601</v>
      </c>
      <c r="D1956" s="12" t="s">
        <v>3583</v>
      </c>
      <c r="E1956" s="13" t="s">
        <v>341</v>
      </c>
      <c r="F1956" s="20">
        <v>54.82</v>
      </c>
      <c r="G1956" s="20">
        <v>5.44</v>
      </c>
      <c r="H1956" t="s">
        <v>3551</v>
      </c>
      <c r="J1956" s="21" t="s">
        <v>3538</v>
      </c>
      <c r="K1956" t="s">
        <v>3610</v>
      </c>
      <c r="L1956" s="20">
        <v>49</v>
      </c>
    </row>
    <row r="1957" spans="1:12">
      <c r="A1957" s="1" t="s">
        <v>3534</v>
      </c>
      <c r="B1957" s="13" t="s">
        <v>1615</v>
      </c>
      <c r="C1957" t="s">
        <v>3601</v>
      </c>
      <c r="D1957" s="12" t="s">
        <v>3583</v>
      </c>
      <c r="E1957" s="13" t="s">
        <v>341</v>
      </c>
      <c r="F1957" s="20">
        <v>54.82</v>
      </c>
      <c r="G1957" s="20">
        <v>5.44</v>
      </c>
      <c r="H1957" t="s">
        <v>3551</v>
      </c>
      <c r="J1957" s="21" t="s">
        <v>3538</v>
      </c>
      <c r="K1957" t="s">
        <v>3611</v>
      </c>
      <c r="L1957" s="20">
        <v>62</v>
      </c>
    </row>
    <row r="1958" s="18" customFormat="1" spans="1:21">
      <c r="A1958" s="39" t="s">
        <v>3534</v>
      </c>
      <c r="B1958" s="40" t="s">
        <v>1615</v>
      </c>
      <c r="C1958" s="18" t="s">
        <v>3601</v>
      </c>
      <c r="D1958" s="41" t="s">
        <v>3583</v>
      </c>
      <c r="E1958" s="40" t="s">
        <v>341</v>
      </c>
      <c r="F1958" s="42">
        <v>54.82</v>
      </c>
      <c r="G1958" s="42">
        <v>5.44</v>
      </c>
      <c r="H1958" s="18" t="s">
        <v>3551</v>
      </c>
      <c r="J1958" s="43" t="s">
        <v>3538</v>
      </c>
      <c r="K1958" s="18" t="s">
        <v>3612</v>
      </c>
      <c r="L1958" s="42">
        <v>63</v>
      </c>
      <c r="M1958" s="42"/>
      <c r="N1958" s="44"/>
      <c r="O1958" s="45"/>
      <c r="P1958" s="46"/>
      <c r="Q1958" s="45"/>
      <c r="R1958" s="44"/>
      <c r="S1958" s="42"/>
      <c r="T1958" s="42"/>
      <c r="U1958" s="47"/>
    </row>
    <row r="1959" spans="1:21">
      <c r="A1959" s="1" t="s">
        <v>3613</v>
      </c>
      <c r="B1959" s="13" t="s">
        <v>1615</v>
      </c>
      <c r="C1959" t="s">
        <v>3614</v>
      </c>
      <c r="D1959" s="12" t="s">
        <v>3615</v>
      </c>
      <c r="E1959" s="13" t="s">
        <v>341</v>
      </c>
      <c r="F1959" s="20">
        <v>54.63</v>
      </c>
      <c r="G1959" s="20">
        <v>5.75</v>
      </c>
      <c r="H1959" t="s">
        <v>3551</v>
      </c>
      <c r="J1959" s="21" t="s">
        <v>3538</v>
      </c>
      <c r="K1959" t="s">
        <v>3616</v>
      </c>
      <c r="L1959" s="20">
        <v>1.9</v>
      </c>
      <c r="S1959" s="20">
        <v>17.2</v>
      </c>
      <c r="U1959" s="25">
        <v>17.2</v>
      </c>
    </row>
    <row r="1960" spans="1:21">
      <c r="A1960" s="1" t="s">
        <v>3613</v>
      </c>
      <c r="B1960" s="13" t="s">
        <v>1615</v>
      </c>
      <c r="C1960" t="s">
        <v>3614</v>
      </c>
      <c r="D1960" s="12" t="s">
        <v>3615</v>
      </c>
      <c r="E1960" s="13" t="s">
        <v>341</v>
      </c>
      <c r="F1960" s="20">
        <v>54.63</v>
      </c>
      <c r="G1960" s="20">
        <v>5.75</v>
      </c>
      <c r="H1960" t="s">
        <v>3551</v>
      </c>
      <c r="J1960" s="21" t="s">
        <v>3538</v>
      </c>
      <c r="K1960" t="s">
        <v>3617</v>
      </c>
      <c r="L1960" s="20">
        <v>3.5</v>
      </c>
      <c r="S1960" s="20">
        <v>25.9</v>
      </c>
      <c r="U1960" s="25">
        <v>25.9</v>
      </c>
    </row>
    <row r="1961" spans="1:21">
      <c r="A1961" s="1" t="s">
        <v>3613</v>
      </c>
      <c r="B1961" s="13" t="s">
        <v>1615</v>
      </c>
      <c r="C1961" t="s">
        <v>3614</v>
      </c>
      <c r="D1961" s="12" t="s">
        <v>3615</v>
      </c>
      <c r="E1961" s="13" t="s">
        <v>341</v>
      </c>
      <c r="F1961" s="20">
        <v>54.63</v>
      </c>
      <c r="G1961" s="20">
        <v>5.75</v>
      </c>
      <c r="H1961" t="s">
        <v>3551</v>
      </c>
      <c r="J1961" s="21" t="s">
        <v>3538</v>
      </c>
      <c r="K1961" t="s">
        <v>3618</v>
      </c>
      <c r="L1961" s="20">
        <v>24.1</v>
      </c>
      <c r="S1961" s="20">
        <v>13.5</v>
      </c>
      <c r="U1961" s="25">
        <v>13.5</v>
      </c>
    </row>
    <row r="1962" spans="1:21">
      <c r="A1962" s="1" t="s">
        <v>3613</v>
      </c>
      <c r="B1962" s="13" t="s">
        <v>1615</v>
      </c>
      <c r="C1962" t="s">
        <v>3614</v>
      </c>
      <c r="D1962" s="12" t="s">
        <v>3615</v>
      </c>
      <c r="E1962" s="13" t="s">
        <v>341</v>
      </c>
      <c r="F1962" s="20">
        <v>54.63</v>
      </c>
      <c r="G1962" s="20">
        <v>5.75</v>
      </c>
      <c r="H1962" t="s">
        <v>3551</v>
      </c>
      <c r="J1962" s="21" t="s">
        <v>3538</v>
      </c>
      <c r="K1962" t="s">
        <v>3619</v>
      </c>
      <c r="L1962" s="20">
        <v>45.7</v>
      </c>
      <c r="O1962" s="23">
        <v>5.62341325190348e-11</v>
      </c>
      <c r="P1962" s="24">
        <v>1.17489755493953e-7</v>
      </c>
      <c r="S1962" s="20">
        <v>26.3</v>
      </c>
      <c r="U1962" s="25">
        <v>26.3</v>
      </c>
    </row>
    <row r="1963" spans="1:21">
      <c r="A1963" s="1" t="s">
        <v>3613</v>
      </c>
      <c r="B1963" s="13" t="s">
        <v>1615</v>
      </c>
      <c r="C1963" t="s">
        <v>3614</v>
      </c>
      <c r="D1963" s="12" t="s">
        <v>3615</v>
      </c>
      <c r="E1963" s="13" t="s">
        <v>341</v>
      </c>
      <c r="F1963" s="20">
        <v>54.63</v>
      </c>
      <c r="G1963" s="20">
        <v>5.75</v>
      </c>
      <c r="H1963" t="s">
        <v>3551</v>
      </c>
      <c r="J1963" s="21" t="s">
        <v>3538</v>
      </c>
      <c r="K1963" t="s">
        <v>3620</v>
      </c>
      <c r="L1963" s="20">
        <v>48</v>
      </c>
      <c r="O1963" s="23">
        <v>8.70963589956079e-13</v>
      </c>
      <c r="P1963" s="24">
        <v>5.37031796370253e-9</v>
      </c>
      <c r="S1963" s="20">
        <v>26.4</v>
      </c>
      <c r="U1963" s="25">
        <v>26.4</v>
      </c>
    </row>
    <row r="1964" spans="1:21">
      <c r="A1964" s="1" t="s">
        <v>3613</v>
      </c>
      <c r="B1964" s="13" t="s">
        <v>1615</v>
      </c>
      <c r="C1964" t="s">
        <v>3614</v>
      </c>
      <c r="D1964" s="12" t="s">
        <v>3615</v>
      </c>
      <c r="E1964" s="13" t="s">
        <v>341</v>
      </c>
      <c r="F1964" s="20">
        <v>54.63</v>
      </c>
      <c r="G1964" s="20">
        <v>5.75</v>
      </c>
      <c r="H1964" t="s">
        <v>3551</v>
      </c>
      <c r="J1964" s="21" t="s">
        <v>3538</v>
      </c>
      <c r="K1964" t="s">
        <v>3621</v>
      </c>
      <c r="L1964" s="20">
        <v>37.4</v>
      </c>
      <c r="O1964" s="23">
        <v>1.58489319246111e-14</v>
      </c>
      <c r="P1964" s="24">
        <v>3.01995172040201e-11</v>
      </c>
      <c r="S1964" s="20">
        <v>26.8</v>
      </c>
      <c r="U1964" s="25">
        <v>26.8</v>
      </c>
    </row>
    <row r="1965" spans="1:21">
      <c r="A1965" s="1" t="s">
        <v>3613</v>
      </c>
      <c r="B1965" s="13" t="s">
        <v>1615</v>
      </c>
      <c r="C1965" t="s">
        <v>3614</v>
      </c>
      <c r="D1965" s="12" t="s">
        <v>3615</v>
      </c>
      <c r="E1965" s="13" t="s">
        <v>341</v>
      </c>
      <c r="F1965" s="20">
        <v>54.63</v>
      </c>
      <c r="G1965" s="20">
        <v>5.75</v>
      </c>
      <c r="H1965" t="s">
        <v>3551</v>
      </c>
      <c r="J1965" s="21" t="s">
        <v>3538</v>
      </c>
      <c r="K1965" t="s">
        <v>3622</v>
      </c>
      <c r="L1965" s="20">
        <v>37.6</v>
      </c>
      <c r="O1965" s="23">
        <v>3.98107170553496e-14</v>
      </c>
      <c r="P1965" s="24">
        <v>9.33254300796991e-11</v>
      </c>
      <c r="S1965" s="20">
        <v>31.5</v>
      </c>
      <c r="U1965" s="25">
        <v>31.5</v>
      </c>
    </row>
    <row r="1966" spans="1:21">
      <c r="A1966" s="1" t="s">
        <v>3613</v>
      </c>
      <c r="B1966" s="13" t="s">
        <v>1615</v>
      </c>
      <c r="C1966" t="s">
        <v>3614</v>
      </c>
      <c r="D1966" s="12" t="s">
        <v>3615</v>
      </c>
      <c r="E1966" s="13" t="s">
        <v>341</v>
      </c>
      <c r="F1966" s="20">
        <v>54.63</v>
      </c>
      <c r="G1966" s="20">
        <v>5.75</v>
      </c>
      <c r="H1966" t="s">
        <v>3551</v>
      </c>
      <c r="J1966" s="21" t="s">
        <v>3538</v>
      </c>
      <c r="K1966" t="s">
        <v>3623</v>
      </c>
      <c r="L1966" s="20">
        <v>55.7</v>
      </c>
      <c r="O1966" s="23">
        <v>1.81970085860998e-13</v>
      </c>
      <c r="P1966" s="24">
        <v>1.0715193052376e-8</v>
      </c>
      <c r="S1966" s="20">
        <v>30.6</v>
      </c>
      <c r="U1966" s="25">
        <v>30.6</v>
      </c>
    </row>
    <row r="1967" spans="1:21">
      <c r="A1967" s="1" t="s">
        <v>3613</v>
      </c>
      <c r="B1967" s="13" t="s">
        <v>1615</v>
      </c>
      <c r="C1967" t="s">
        <v>3614</v>
      </c>
      <c r="D1967" s="12" t="s">
        <v>3615</v>
      </c>
      <c r="E1967" s="13" t="s">
        <v>341</v>
      </c>
      <c r="F1967" s="20">
        <v>54.63</v>
      </c>
      <c r="G1967" s="20">
        <v>5.75</v>
      </c>
      <c r="H1967" t="s">
        <v>3551</v>
      </c>
      <c r="J1967" s="21" t="s">
        <v>3538</v>
      </c>
      <c r="K1967" t="s">
        <v>3624</v>
      </c>
      <c r="L1967" s="20">
        <v>33.6</v>
      </c>
      <c r="S1967" s="20">
        <v>17.9</v>
      </c>
      <c r="U1967" s="25">
        <v>17.9</v>
      </c>
    </row>
    <row r="1968" spans="1:21">
      <c r="A1968" s="1" t="s">
        <v>3613</v>
      </c>
      <c r="B1968" s="13" t="s">
        <v>1615</v>
      </c>
      <c r="C1968" t="s">
        <v>3614</v>
      </c>
      <c r="D1968" s="12" t="s">
        <v>3615</v>
      </c>
      <c r="E1968" s="13" t="s">
        <v>341</v>
      </c>
      <c r="F1968" s="20">
        <v>54.63</v>
      </c>
      <c r="G1968" s="20">
        <v>5.75</v>
      </c>
      <c r="H1968" t="s">
        <v>3551</v>
      </c>
      <c r="J1968" s="21" t="s">
        <v>3538</v>
      </c>
      <c r="K1968" t="s">
        <v>3625</v>
      </c>
      <c r="L1968" s="20">
        <v>57.1</v>
      </c>
      <c r="S1968" s="20">
        <v>14.3</v>
      </c>
      <c r="U1968" s="25">
        <v>14.3</v>
      </c>
    </row>
    <row r="1969" spans="1:21">
      <c r="A1969" s="1" t="s">
        <v>3613</v>
      </c>
      <c r="B1969" s="13" t="s">
        <v>1615</v>
      </c>
      <c r="C1969" t="s">
        <v>3614</v>
      </c>
      <c r="D1969" s="12" t="s">
        <v>3615</v>
      </c>
      <c r="E1969" s="13" t="s">
        <v>341</v>
      </c>
      <c r="F1969" s="20">
        <v>54.63</v>
      </c>
      <c r="G1969" s="20">
        <v>5.75</v>
      </c>
      <c r="H1969" t="s">
        <v>3551</v>
      </c>
      <c r="J1969" s="21" t="s">
        <v>3538</v>
      </c>
      <c r="K1969" t="s">
        <v>3626</v>
      </c>
      <c r="L1969" s="20">
        <v>36.4</v>
      </c>
      <c r="O1969" s="23">
        <v>6.16595001861478e-15</v>
      </c>
      <c r="P1969" s="24">
        <v>4.57088189614875e-11</v>
      </c>
      <c r="S1969" s="20">
        <v>35.3</v>
      </c>
      <c r="U1969" s="25">
        <v>35.3</v>
      </c>
    </row>
    <row r="1970" spans="1:21">
      <c r="A1970" s="1" t="s">
        <v>3613</v>
      </c>
      <c r="B1970" s="13" t="s">
        <v>1615</v>
      </c>
      <c r="C1970" t="s">
        <v>3614</v>
      </c>
      <c r="D1970" s="12" t="s">
        <v>3615</v>
      </c>
      <c r="E1970" s="13" t="s">
        <v>341</v>
      </c>
      <c r="F1970" s="20">
        <v>54.63</v>
      </c>
      <c r="G1970" s="20">
        <v>5.75</v>
      </c>
      <c r="H1970" t="s">
        <v>3551</v>
      </c>
      <c r="J1970" s="21" t="s">
        <v>3538</v>
      </c>
      <c r="K1970" t="s">
        <v>3627</v>
      </c>
      <c r="L1970" s="20">
        <v>63.2</v>
      </c>
      <c r="O1970" s="23">
        <v>9.54992586021436e-11</v>
      </c>
      <c r="P1970" s="24">
        <v>9.33254300796991e-8</v>
      </c>
      <c r="S1970" s="20">
        <v>27.3</v>
      </c>
      <c r="U1970" s="25">
        <v>27.3</v>
      </c>
    </row>
    <row r="1971" spans="1:21">
      <c r="A1971" s="1" t="s">
        <v>3613</v>
      </c>
      <c r="B1971" s="13" t="s">
        <v>1615</v>
      </c>
      <c r="C1971" t="s">
        <v>3614</v>
      </c>
      <c r="D1971" s="12" t="s">
        <v>3615</v>
      </c>
      <c r="E1971" s="13" t="s">
        <v>341</v>
      </c>
      <c r="F1971" s="20">
        <v>54.63</v>
      </c>
      <c r="G1971" s="20">
        <v>5.75</v>
      </c>
      <c r="H1971" t="s">
        <v>3551</v>
      </c>
      <c r="J1971" s="21" t="s">
        <v>3538</v>
      </c>
      <c r="K1971" t="s">
        <v>3628</v>
      </c>
      <c r="L1971" s="20">
        <v>9.5</v>
      </c>
      <c r="S1971" s="20">
        <v>16.2</v>
      </c>
      <c r="U1971" s="25">
        <v>16.2</v>
      </c>
    </row>
    <row r="1972" spans="1:21">
      <c r="A1972" s="1" t="s">
        <v>3613</v>
      </c>
      <c r="B1972" s="13" t="s">
        <v>1615</v>
      </c>
      <c r="C1972" t="s">
        <v>3614</v>
      </c>
      <c r="D1972" s="12" t="s">
        <v>3615</v>
      </c>
      <c r="E1972" s="13" t="s">
        <v>341</v>
      </c>
      <c r="F1972" s="20">
        <v>54.63</v>
      </c>
      <c r="G1972" s="20">
        <v>5.75</v>
      </c>
      <c r="H1972" t="s">
        <v>3551</v>
      </c>
      <c r="J1972" s="21" t="s">
        <v>3538</v>
      </c>
      <c r="K1972" t="s">
        <v>3629</v>
      </c>
      <c r="L1972" s="20">
        <v>23</v>
      </c>
      <c r="S1972" s="20">
        <v>23.4</v>
      </c>
      <c r="U1972" s="25">
        <v>23.4</v>
      </c>
    </row>
    <row r="1973" spans="1:21">
      <c r="A1973" s="1" t="s">
        <v>3613</v>
      </c>
      <c r="B1973" s="13" t="s">
        <v>1615</v>
      </c>
      <c r="C1973" t="s">
        <v>3614</v>
      </c>
      <c r="D1973" s="12" t="s">
        <v>3615</v>
      </c>
      <c r="E1973" s="13" t="s">
        <v>341</v>
      </c>
      <c r="F1973" s="20">
        <v>54.63</v>
      </c>
      <c r="G1973" s="20">
        <v>5.75</v>
      </c>
      <c r="H1973" t="s">
        <v>3551</v>
      </c>
      <c r="J1973" s="21" t="s">
        <v>3538</v>
      </c>
      <c r="K1973" t="s">
        <v>3630</v>
      </c>
      <c r="L1973" s="20">
        <v>63</v>
      </c>
      <c r="O1973" s="23">
        <v>1.94984459975804e-11</v>
      </c>
      <c r="P1973" s="24">
        <v>1e-7</v>
      </c>
      <c r="S1973" s="20">
        <v>23.4</v>
      </c>
      <c r="U1973" s="25">
        <v>23.4</v>
      </c>
    </row>
    <row r="1974" spans="1:21">
      <c r="A1974" s="1" t="s">
        <v>3613</v>
      </c>
      <c r="B1974" s="13" t="s">
        <v>1615</v>
      </c>
      <c r="C1974" t="s">
        <v>3614</v>
      </c>
      <c r="D1974" s="12" t="s">
        <v>3615</v>
      </c>
      <c r="E1974" s="13" t="s">
        <v>341</v>
      </c>
      <c r="F1974" s="20">
        <v>54.63</v>
      </c>
      <c r="G1974" s="20">
        <v>5.75</v>
      </c>
      <c r="H1974" t="s">
        <v>3551</v>
      </c>
      <c r="J1974" s="21" t="s">
        <v>3538</v>
      </c>
      <c r="K1974" t="s">
        <v>3631</v>
      </c>
      <c r="L1974" s="20">
        <v>14.9</v>
      </c>
      <c r="S1974" s="20">
        <v>15</v>
      </c>
      <c r="U1974" s="25">
        <v>15</v>
      </c>
    </row>
    <row r="1975" spans="1:21">
      <c r="A1975" s="1" t="s">
        <v>3613</v>
      </c>
      <c r="B1975" s="13" t="s">
        <v>1615</v>
      </c>
      <c r="C1975" t="s">
        <v>3614</v>
      </c>
      <c r="D1975" s="12" t="s">
        <v>3615</v>
      </c>
      <c r="E1975" s="13" t="s">
        <v>341</v>
      </c>
      <c r="F1975" s="20">
        <v>54.63</v>
      </c>
      <c r="G1975" s="20">
        <v>5.75</v>
      </c>
      <c r="H1975" t="s">
        <v>3551</v>
      </c>
      <c r="J1975" s="21" t="s">
        <v>3538</v>
      </c>
      <c r="K1975" t="s">
        <v>3632</v>
      </c>
      <c r="L1975" s="20">
        <v>43.9</v>
      </c>
      <c r="O1975" s="23">
        <v>3.63078054770101e-13</v>
      </c>
      <c r="P1975" s="24">
        <v>1.94984459975803e-9</v>
      </c>
      <c r="S1975" s="20">
        <v>21</v>
      </c>
      <c r="U1975" s="25">
        <v>21</v>
      </c>
    </row>
    <row r="1976" spans="1:21">
      <c r="A1976" s="1" t="s">
        <v>3613</v>
      </c>
      <c r="B1976" s="13" t="s">
        <v>1615</v>
      </c>
      <c r="C1976" t="s">
        <v>3614</v>
      </c>
      <c r="D1976" s="12" t="s">
        <v>3615</v>
      </c>
      <c r="E1976" s="13" t="s">
        <v>341</v>
      </c>
      <c r="F1976" s="20">
        <v>54.63</v>
      </c>
      <c r="G1976" s="20">
        <v>5.75</v>
      </c>
      <c r="H1976" t="s">
        <v>3551</v>
      </c>
      <c r="J1976" s="21" t="s">
        <v>3538</v>
      </c>
      <c r="K1976" t="s">
        <v>3633</v>
      </c>
      <c r="L1976" s="20">
        <v>55.5</v>
      </c>
      <c r="O1976" s="23">
        <v>2.39883291901949e-12</v>
      </c>
      <c r="P1976" s="24">
        <v>2.29086765276777e-9</v>
      </c>
      <c r="S1976" s="20">
        <v>18.6</v>
      </c>
      <c r="U1976" s="25">
        <v>18.6</v>
      </c>
    </row>
    <row r="1977" spans="1:21">
      <c r="A1977" s="1" t="s">
        <v>3613</v>
      </c>
      <c r="B1977" s="13" t="s">
        <v>1615</v>
      </c>
      <c r="C1977" t="s">
        <v>3614</v>
      </c>
      <c r="D1977" s="12" t="s">
        <v>3615</v>
      </c>
      <c r="E1977" s="13" t="s">
        <v>341</v>
      </c>
      <c r="F1977" s="20">
        <v>54.63</v>
      </c>
      <c r="G1977" s="20">
        <v>5.75</v>
      </c>
      <c r="H1977" t="s">
        <v>3551</v>
      </c>
      <c r="J1977" s="21" t="s">
        <v>3538</v>
      </c>
      <c r="K1977" t="s">
        <v>3634</v>
      </c>
      <c r="L1977" s="20">
        <v>39.8</v>
      </c>
      <c r="O1977" s="23">
        <v>1.94984459975804e-14</v>
      </c>
      <c r="P1977" s="24">
        <v>1.14815362149688e-11</v>
      </c>
      <c r="S1977" s="20">
        <v>24.1</v>
      </c>
      <c r="U1977" s="25">
        <v>24.1</v>
      </c>
    </row>
    <row r="1978" spans="1:21">
      <c r="A1978" s="1" t="s">
        <v>3613</v>
      </c>
      <c r="B1978" s="13" t="s">
        <v>1615</v>
      </c>
      <c r="C1978" t="s">
        <v>3614</v>
      </c>
      <c r="D1978" s="12" t="s">
        <v>3615</v>
      </c>
      <c r="E1978" s="13" t="s">
        <v>341</v>
      </c>
      <c r="F1978" s="20">
        <v>54.63</v>
      </c>
      <c r="G1978" s="20">
        <v>5.75</v>
      </c>
      <c r="H1978" t="s">
        <v>3551</v>
      </c>
      <c r="J1978" s="21" t="s">
        <v>3538</v>
      </c>
      <c r="K1978" t="s">
        <v>3635</v>
      </c>
      <c r="L1978" s="20">
        <v>30.9</v>
      </c>
      <c r="O1978" s="23">
        <v>1.3182567385564e-13</v>
      </c>
      <c r="P1978" s="24">
        <v>4.16869383470334e-10</v>
      </c>
      <c r="S1978" s="20">
        <v>33.1</v>
      </c>
      <c r="U1978" s="25">
        <v>33.1</v>
      </c>
    </row>
    <row r="1979" spans="1:21">
      <c r="A1979" s="1" t="s">
        <v>3613</v>
      </c>
      <c r="B1979" s="13" t="s">
        <v>1615</v>
      </c>
      <c r="C1979" t="s">
        <v>3614</v>
      </c>
      <c r="D1979" s="12" t="s">
        <v>3615</v>
      </c>
      <c r="E1979" s="13" t="s">
        <v>341</v>
      </c>
      <c r="F1979" s="20">
        <v>54.63</v>
      </c>
      <c r="G1979" s="20">
        <v>5.75</v>
      </c>
      <c r="H1979" t="s">
        <v>3551</v>
      </c>
      <c r="J1979" s="21" t="s">
        <v>3538</v>
      </c>
      <c r="K1979" t="s">
        <v>3636</v>
      </c>
      <c r="L1979" s="20">
        <v>51.5</v>
      </c>
      <c r="O1979" s="23">
        <v>2.23872113856833e-13</v>
      </c>
      <c r="P1979" s="24">
        <v>1e-8</v>
      </c>
      <c r="S1979" s="20">
        <v>29.4</v>
      </c>
      <c r="U1979" s="25">
        <v>29.4</v>
      </c>
    </row>
    <row r="1980" spans="1:21">
      <c r="A1980" s="1" t="s">
        <v>3613</v>
      </c>
      <c r="B1980" s="13" t="s">
        <v>1615</v>
      </c>
      <c r="C1980" t="s">
        <v>3614</v>
      </c>
      <c r="D1980" s="12" t="s">
        <v>3615</v>
      </c>
      <c r="E1980" s="13" t="s">
        <v>341</v>
      </c>
      <c r="F1980" s="20">
        <v>54.63</v>
      </c>
      <c r="G1980" s="20">
        <v>5.75</v>
      </c>
      <c r="H1980" t="s">
        <v>3551</v>
      </c>
      <c r="J1980" s="21" t="s">
        <v>3538</v>
      </c>
      <c r="K1980" t="s">
        <v>3637</v>
      </c>
      <c r="L1980" s="20">
        <v>34.6</v>
      </c>
      <c r="S1980" s="20">
        <v>10.9</v>
      </c>
      <c r="U1980" s="25">
        <v>10.9</v>
      </c>
    </row>
    <row r="1981" spans="1:21">
      <c r="A1981" s="1" t="s">
        <v>3613</v>
      </c>
      <c r="B1981" s="13" t="s">
        <v>1615</v>
      </c>
      <c r="C1981" t="s">
        <v>3614</v>
      </c>
      <c r="D1981" s="12" t="s">
        <v>3615</v>
      </c>
      <c r="E1981" s="13" t="s">
        <v>341</v>
      </c>
      <c r="F1981" s="20">
        <v>54.63</v>
      </c>
      <c r="G1981" s="20">
        <v>5.75</v>
      </c>
      <c r="H1981" t="s">
        <v>3551</v>
      </c>
      <c r="J1981" s="21" t="s">
        <v>3538</v>
      </c>
      <c r="K1981" t="s">
        <v>3638</v>
      </c>
      <c r="L1981" s="20">
        <v>39.7</v>
      </c>
      <c r="S1981" s="20">
        <v>21</v>
      </c>
      <c r="U1981" s="25">
        <v>21</v>
      </c>
    </row>
    <row r="1982" spans="1:21">
      <c r="A1982" s="1" t="s">
        <v>3613</v>
      </c>
      <c r="B1982" s="13" t="s">
        <v>1615</v>
      </c>
      <c r="C1982" t="s">
        <v>3614</v>
      </c>
      <c r="D1982" s="12" t="s">
        <v>3615</v>
      </c>
      <c r="E1982" s="13" t="s">
        <v>341</v>
      </c>
      <c r="F1982" s="20">
        <v>54.63</v>
      </c>
      <c r="G1982" s="20">
        <v>5.75</v>
      </c>
      <c r="H1982" t="s">
        <v>3551</v>
      </c>
      <c r="J1982" s="21" t="s">
        <v>3538</v>
      </c>
      <c r="K1982" t="s">
        <v>3639</v>
      </c>
      <c r="L1982" s="20">
        <v>39.7</v>
      </c>
      <c r="S1982" s="20">
        <v>33.5</v>
      </c>
      <c r="U1982" s="25">
        <v>33.5</v>
      </c>
    </row>
    <row r="1983" spans="1:12">
      <c r="A1983" s="1" t="s">
        <v>3613</v>
      </c>
      <c r="B1983" s="13" t="s">
        <v>1615</v>
      </c>
      <c r="C1983" t="s">
        <v>3601</v>
      </c>
      <c r="D1983" s="12" t="s">
        <v>3615</v>
      </c>
      <c r="E1983" s="13" t="s">
        <v>341</v>
      </c>
      <c r="F1983" s="20">
        <v>54.82</v>
      </c>
      <c r="G1983" s="20">
        <v>5.44</v>
      </c>
      <c r="H1983" t="s">
        <v>3551</v>
      </c>
      <c r="J1983" s="21" t="s">
        <v>3538</v>
      </c>
      <c r="K1983" t="s">
        <v>3640</v>
      </c>
      <c r="L1983" s="20">
        <v>2.9</v>
      </c>
    </row>
    <row r="1984" s="18" customFormat="1" spans="1:21">
      <c r="A1984" s="39" t="s">
        <v>3613</v>
      </c>
      <c r="B1984" s="40" t="s">
        <v>1615</v>
      </c>
      <c r="C1984" s="18" t="s">
        <v>3601</v>
      </c>
      <c r="D1984" s="41" t="s">
        <v>3615</v>
      </c>
      <c r="E1984" s="40" t="s">
        <v>341</v>
      </c>
      <c r="F1984" s="42">
        <v>54.82</v>
      </c>
      <c r="G1984" s="42">
        <v>5.44</v>
      </c>
      <c r="H1984" s="18" t="s">
        <v>3551</v>
      </c>
      <c r="J1984" s="43" t="s">
        <v>3538</v>
      </c>
      <c r="K1984" s="18" t="s">
        <v>3641</v>
      </c>
      <c r="L1984" s="42">
        <v>21.2</v>
      </c>
      <c r="M1984" s="42"/>
      <c r="N1984" s="44"/>
      <c r="O1984" s="45"/>
      <c r="P1984" s="46"/>
      <c r="Q1984" s="45"/>
      <c r="R1984" s="44"/>
      <c r="S1984" s="42"/>
      <c r="T1984" s="42"/>
      <c r="U1984" s="47"/>
    </row>
    <row r="1985" spans="1:17">
      <c r="A1985" s="1" t="s">
        <v>3642</v>
      </c>
      <c r="B1985" s="13" t="s">
        <v>1615</v>
      </c>
      <c r="C1985" t="s">
        <v>3535</v>
      </c>
      <c r="D1985" s="12" t="s">
        <v>3643</v>
      </c>
      <c r="E1985" s="13" t="s">
        <v>1335</v>
      </c>
      <c r="F1985" s="20">
        <v>76.32</v>
      </c>
      <c r="G1985" s="20">
        <v>8.66</v>
      </c>
      <c r="H1985" t="s">
        <v>3551</v>
      </c>
      <c r="J1985" s="21" t="s">
        <v>3538</v>
      </c>
      <c r="K1985" t="s">
        <v>3644</v>
      </c>
      <c r="L1985" s="20">
        <v>13.9</v>
      </c>
      <c r="Q1985" s="23">
        <v>13782810685.2497</v>
      </c>
    </row>
    <row r="1986" spans="1:17">
      <c r="A1986" s="1" t="s">
        <v>3642</v>
      </c>
      <c r="B1986" s="13" t="s">
        <v>1615</v>
      </c>
      <c r="C1986" t="s">
        <v>3535</v>
      </c>
      <c r="D1986" s="12" t="s">
        <v>3643</v>
      </c>
      <c r="E1986" s="13" t="s">
        <v>1335</v>
      </c>
      <c r="F1986" s="20">
        <v>76.32</v>
      </c>
      <c r="G1986" s="20">
        <v>8.66</v>
      </c>
      <c r="H1986" t="s">
        <v>3551</v>
      </c>
      <c r="J1986" s="21" t="s">
        <v>3538</v>
      </c>
      <c r="K1986" t="s">
        <v>3645</v>
      </c>
      <c r="L1986" s="20">
        <v>21.1</v>
      </c>
      <c r="Q1986" s="23">
        <v>36833967.0468948</v>
      </c>
    </row>
    <row r="1987" spans="1:17">
      <c r="A1987" s="1" t="s">
        <v>3642</v>
      </c>
      <c r="B1987" s="13" t="s">
        <v>1615</v>
      </c>
      <c r="C1987" t="s">
        <v>3535</v>
      </c>
      <c r="D1987" s="12" t="s">
        <v>3643</v>
      </c>
      <c r="E1987" s="13" t="s">
        <v>1335</v>
      </c>
      <c r="F1987" s="20">
        <v>76.32</v>
      </c>
      <c r="G1987" s="20">
        <v>8.66</v>
      </c>
      <c r="H1987" t="s">
        <v>3551</v>
      </c>
      <c r="J1987" s="21" t="s">
        <v>3538</v>
      </c>
      <c r="K1987" t="s">
        <v>3646</v>
      </c>
      <c r="L1987" s="20">
        <v>40.2</v>
      </c>
      <c r="Q1987" s="23">
        <v>29474916387.9599</v>
      </c>
    </row>
    <row r="1988" spans="1:17">
      <c r="A1988" s="1" t="s">
        <v>3642</v>
      </c>
      <c r="B1988" s="13" t="s">
        <v>1615</v>
      </c>
      <c r="C1988" t="s">
        <v>3535</v>
      </c>
      <c r="D1988" s="12" t="s">
        <v>3643</v>
      </c>
      <c r="E1988" s="13" t="s">
        <v>1335</v>
      </c>
      <c r="F1988" s="20">
        <v>76.32</v>
      </c>
      <c r="G1988" s="20">
        <v>8.66</v>
      </c>
      <c r="H1988" t="s">
        <v>3551</v>
      </c>
      <c r="J1988" s="21" t="s">
        <v>3538</v>
      </c>
      <c r="K1988" t="s">
        <v>3647</v>
      </c>
      <c r="L1988" s="20">
        <v>62.9</v>
      </c>
      <c r="Q1988" s="23">
        <v>17231805929.9191</v>
      </c>
    </row>
    <row r="1989" spans="1:17">
      <c r="A1989" s="1" t="s">
        <v>3642</v>
      </c>
      <c r="B1989" s="13" t="s">
        <v>1615</v>
      </c>
      <c r="C1989" t="s">
        <v>3535</v>
      </c>
      <c r="D1989" s="12" t="s">
        <v>3643</v>
      </c>
      <c r="E1989" s="13" t="s">
        <v>1335</v>
      </c>
      <c r="F1989" s="20">
        <v>76.32</v>
      </c>
      <c r="G1989" s="20">
        <v>8.66</v>
      </c>
      <c r="H1989" t="s">
        <v>3551</v>
      </c>
      <c r="J1989" s="21" t="s">
        <v>3538</v>
      </c>
      <c r="K1989" t="s">
        <v>3648</v>
      </c>
      <c r="L1989" s="20">
        <v>69.7</v>
      </c>
      <c r="Q1989" s="23">
        <v>7422442244.22442</v>
      </c>
    </row>
    <row r="1990" spans="1:12">
      <c r="A1990" s="1" t="s">
        <v>3642</v>
      </c>
      <c r="B1990" s="13" t="s">
        <v>1615</v>
      </c>
      <c r="C1990" t="s">
        <v>3535</v>
      </c>
      <c r="D1990" s="12" t="s">
        <v>3643</v>
      </c>
      <c r="E1990" s="13" t="s">
        <v>1335</v>
      </c>
      <c r="F1990" s="20">
        <v>76.32</v>
      </c>
      <c r="G1990" s="20">
        <v>8.66</v>
      </c>
      <c r="H1990" t="s">
        <v>3551</v>
      </c>
      <c r="J1990" s="21" t="s">
        <v>3538</v>
      </c>
      <c r="K1990" t="s">
        <v>3649</v>
      </c>
      <c r="L1990" s="20">
        <v>9.1</v>
      </c>
    </row>
    <row r="1991" spans="1:17">
      <c r="A1991" s="1" t="s">
        <v>3642</v>
      </c>
      <c r="B1991" s="13" t="s">
        <v>1615</v>
      </c>
      <c r="C1991" t="s">
        <v>3535</v>
      </c>
      <c r="D1991" s="12" t="s">
        <v>3643</v>
      </c>
      <c r="E1991" s="13" t="s">
        <v>1335</v>
      </c>
      <c r="F1991" s="20">
        <v>76.32</v>
      </c>
      <c r="G1991" s="20">
        <v>8.66</v>
      </c>
      <c r="H1991" t="s">
        <v>3551</v>
      </c>
      <c r="J1991" s="21" t="s">
        <v>3538</v>
      </c>
      <c r="K1991" t="s">
        <v>3650</v>
      </c>
      <c r="L1991" s="20">
        <v>30.1</v>
      </c>
      <c r="Q1991" s="23">
        <v>17324749642.3462</v>
      </c>
    </row>
    <row r="1992" spans="1:12">
      <c r="A1992" s="1" t="s">
        <v>3642</v>
      </c>
      <c r="B1992" s="13" t="s">
        <v>1615</v>
      </c>
      <c r="C1992" t="s">
        <v>3535</v>
      </c>
      <c r="D1992" s="12" t="s">
        <v>3643</v>
      </c>
      <c r="E1992" s="13" t="s">
        <v>1335</v>
      </c>
      <c r="F1992" s="20">
        <v>76.32</v>
      </c>
      <c r="G1992" s="20">
        <v>8.66</v>
      </c>
      <c r="H1992" t="s">
        <v>3551</v>
      </c>
      <c r="J1992" s="21" t="s">
        <v>3538</v>
      </c>
      <c r="K1992" t="s">
        <v>3651</v>
      </c>
      <c r="L1992" s="20">
        <v>34.7</v>
      </c>
    </row>
    <row r="1993" spans="1:17">
      <c r="A1993" s="1" t="s">
        <v>3642</v>
      </c>
      <c r="B1993" s="13" t="s">
        <v>1615</v>
      </c>
      <c r="C1993" t="s">
        <v>3535</v>
      </c>
      <c r="D1993" s="12" t="s">
        <v>3643</v>
      </c>
      <c r="E1993" s="13" t="s">
        <v>1335</v>
      </c>
      <c r="F1993" s="20">
        <v>76.32</v>
      </c>
      <c r="G1993" s="20">
        <v>8.66</v>
      </c>
      <c r="H1993" t="s">
        <v>3551</v>
      </c>
      <c r="J1993" s="21" t="s">
        <v>3538</v>
      </c>
      <c r="K1993" t="s">
        <v>3652</v>
      </c>
      <c r="L1993" s="20">
        <v>40.9</v>
      </c>
      <c r="Q1993" s="23">
        <v>28813874788.4941</v>
      </c>
    </row>
    <row r="1994" spans="1:17">
      <c r="A1994" s="1" t="s">
        <v>3642</v>
      </c>
      <c r="B1994" s="13" t="s">
        <v>1615</v>
      </c>
      <c r="C1994" t="s">
        <v>3535</v>
      </c>
      <c r="D1994" s="12" t="s">
        <v>3643</v>
      </c>
      <c r="E1994" s="13" t="s">
        <v>1335</v>
      </c>
      <c r="F1994" s="20">
        <v>76.32</v>
      </c>
      <c r="G1994" s="20">
        <v>8.66</v>
      </c>
      <c r="H1994" t="s">
        <v>3551</v>
      </c>
      <c r="J1994" s="21" t="s">
        <v>3538</v>
      </c>
      <c r="K1994" t="s">
        <v>3653</v>
      </c>
      <c r="L1994" s="20">
        <v>51.9</v>
      </c>
      <c r="Q1994" s="23">
        <v>3303534303.5343</v>
      </c>
    </row>
    <row r="1995" spans="1:17">
      <c r="A1995" s="1" t="s">
        <v>3642</v>
      </c>
      <c r="B1995" s="13" t="s">
        <v>1615</v>
      </c>
      <c r="C1995" t="s">
        <v>3535</v>
      </c>
      <c r="D1995" s="12" t="s">
        <v>3643</v>
      </c>
      <c r="E1995" s="13" t="s">
        <v>1335</v>
      </c>
      <c r="F1995" s="20">
        <v>76.32</v>
      </c>
      <c r="G1995" s="20">
        <v>8.66</v>
      </c>
      <c r="H1995" t="s">
        <v>3551</v>
      </c>
      <c r="J1995" s="21" t="s">
        <v>3538</v>
      </c>
      <c r="K1995" t="s">
        <v>3654</v>
      </c>
      <c r="L1995" s="20">
        <v>62.2</v>
      </c>
      <c r="O1995" s="23">
        <v>3.3113112148259e-14</v>
      </c>
      <c r="P1995" s="24">
        <v>1.99526231496888e-12</v>
      </c>
      <c r="Q1995" s="23">
        <v>7645502645.50265</v>
      </c>
    </row>
    <row r="1996" spans="1:12">
      <c r="A1996" s="1" t="s">
        <v>3642</v>
      </c>
      <c r="B1996" s="13" t="s">
        <v>1615</v>
      </c>
      <c r="C1996" t="s">
        <v>3535</v>
      </c>
      <c r="D1996" s="12" t="s">
        <v>3643</v>
      </c>
      <c r="E1996" s="13" t="s">
        <v>1335</v>
      </c>
      <c r="F1996" s="20">
        <v>76.32</v>
      </c>
      <c r="G1996" s="20">
        <v>8.66</v>
      </c>
      <c r="H1996" t="s">
        <v>3551</v>
      </c>
      <c r="J1996" s="21" t="s">
        <v>3538</v>
      </c>
      <c r="K1996" t="s">
        <v>3655</v>
      </c>
      <c r="L1996" s="20">
        <v>54.9</v>
      </c>
    </row>
    <row r="1997" spans="1:16">
      <c r="A1997" s="1" t="s">
        <v>3642</v>
      </c>
      <c r="B1997" s="13" t="s">
        <v>1615</v>
      </c>
      <c r="C1997" t="s">
        <v>3535</v>
      </c>
      <c r="D1997" s="12" t="s">
        <v>3643</v>
      </c>
      <c r="E1997" s="13" t="s">
        <v>1335</v>
      </c>
      <c r="F1997" s="20">
        <v>76.32</v>
      </c>
      <c r="G1997" s="20">
        <v>8.66</v>
      </c>
      <c r="H1997" t="s">
        <v>3551</v>
      </c>
      <c r="J1997" s="21" t="s">
        <v>3538</v>
      </c>
      <c r="K1997" t="s">
        <v>3656</v>
      </c>
      <c r="L1997" s="20">
        <v>56.3</v>
      </c>
      <c r="O1997" s="23">
        <v>3.01995172040201e-14</v>
      </c>
      <c r="P1997" s="24">
        <v>6.60693448007595e-10</v>
      </c>
    </row>
    <row r="1998" spans="1:16">
      <c r="A1998" s="1" t="s">
        <v>3642</v>
      </c>
      <c r="B1998" s="13" t="s">
        <v>1615</v>
      </c>
      <c r="C1998" t="s">
        <v>3535</v>
      </c>
      <c r="D1998" s="12" t="s">
        <v>3643</v>
      </c>
      <c r="E1998" s="13" t="s">
        <v>1335</v>
      </c>
      <c r="F1998" s="20">
        <v>76.32</v>
      </c>
      <c r="G1998" s="20">
        <v>8.66</v>
      </c>
      <c r="H1998" t="s">
        <v>3551</v>
      </c>
      <c r="J1998" s="21" t="s">
        <v>3538</v>
      </c>
      <c r="K1998" t="s">
        <v>3657</v>
      </c>
      <c r="L1998" s="20">
        <v>77.4</v>
      </c>
      <c r="O1998" s="23">
        <v>1.4791083881682e-14</v>
      </c>
      <c r="P1998" s="24">
        <v>5.88843655355588e-11</v>
      </c>
    </row>
    <row r="1999" spans="1:16">
      <c r="A1999" s="1" t="s">
        <v>3642</v>
      </c>
      <c r="B1999" s="13" t="s">
        <v>1615</v>
      </c>
      <c r="C1999" t="s">
        <v>3535</v>
      </c>
      <c r="D1999" s="12" t="s">
        <v>3643</v>
      </c>
      <c r="E1999" s="13" t="s">
        <v>1335</v>
      </c>
      <c r="F1999" s="20">
        <v>76.32</v>
      </c>
      <c r="G1999" s="20">
        <v>8.66</v>
      </c>
      <c r="H1999" t="s">
        <v>3551</v>
      </c>
      <c r="J1999" s="21" t="s">
        <v>3538</v>
      </c>
      <c r="K1999" t="s">
        <v>3658</v>
      </c>
      <c r="L1999" s="20">
        <v>69.4</v>
      </c>
      <c r="O1999" s="23">
        <v>1.51356124843621e-13</v>
      </c>
      <c r="P1999" s="24">
        <v>1.81970085860998e-10</v>
      </c>
    </row>
    <row r="2000" spans="1:17">
      <c r="A2000" s="1" t="s">
        <v>3642</v>
      </c>
      <c r="B2000" s="13" t="s">
        <v>1615</v>
      </c>
      <c r="C2000" t="s">
        <v>3535</v>
      </c>
      <c r="D2000" s="12" t="s">
        <v>3643</v>
      </c>
      <c r="E2000" s="13" t="s">
        <v>1335</v>
      </c>
      <c r="F2000" s="20">
        <v>76.32</v>
      </c>
      <c r="G2000" s="20">
        <v>8.66</v>
      </c>
      <c r="H2000" t="s">
        <v>3551</v>
      </c>
      <c r="J2000" s="21" t="s">
        <v>3538</v>
      </c>
      <c r="K2000" t="s">
        <v>3659</v>
      </c>
      <c r="L2000" s="20">
        <v>22.8</v>
      </c>
      <c r="Q2000" s="23">
        <v>14808290155.4404</v>
      </c>
    </row>
    <row r="2001" spans="1:12">
      <c r="A2001" s="1" t="s">
        <v>3642</v>
      </c>
      <c r="B2001" s="13" t="s">
        <v>1615</v>
      </c>
      <c r="C2001" t="s">
        <v>3535</v>
      </c>
      <c r="D2001" s="12" t="s">
        <v>3643</v>
      </c>
      <c r="E2001" s="13" t="s">
        <v>1335</v>
      </c>
      <c r="F2001" s="20">
        <v>76.32</v>
      </c>
      <c r="G2001" s="20">
        <v>8.66</v>
      </c>
      <c r="H2001" t="s">
        <v>3551</v>
      </c>
      <c r="J2001" s="21" t="s">
        <v>3538</v>
      </c>
      <c r="K2001" t="s">
        <v>3660</v>
      </c>
      <c r="L2001" s="20">
        <v>29.2</v>
      </c>
    </row>
    <row r="2002" spans="1:17">
      <c r="A2002" s="1" t="s">
        <v>3642</v>
      </c>
      <c r="B2002" s="13" t="s">
        <v>1615</v>
      </c>
      <c r="C2002" t="s">
        <v>3535</v>
      </c>
      <c r="D2002" s="12" t="s">
        <v>3643</v>
      </c>
      <c r="E2002" s="13" t="s">
        <v>1335</v>
      </c>
      <c r="F2002" s="20">
        <v>76.32</v>
      </c>
      <c r="G2002" s="20">
        <v>8.66</v>
      </c>
      <c r="H2002" t="s">
        <v>3551</v>
      </c>
      <c r="J2002" s="21" t="s">
        <v>3538</v>
      </c>
      <c r="K2002" t="s">
        <v>3661</v>
      </c>
      <c r="L2002" s="20">
        <v>41.2</v>
      </c>
      <c r="Q2002" s="23">
        <v>33792517006.8027</v>
      </c>
    </row>
    <row r="2003" spans="1:17">
      <c r="A2003" s="1" t="s">
        <v>3642</v>
      </c>
      <c r="B2003" s="13" t="s">
        <v>1615</v>
      </c>
      <c r="C2003" t="s">
        <v>3535</v>
      </c>
      <c r="D2003" s="12" t="s">
        <v>3643</v>
      </c>
      <c r="E2003" s="13" t="s">
        <v>1335</v>
      </c>
      <c r="F2003" s="20">
        <v>76.32</v>
      </c>
      <c r="G2003" s="20">
        <v>8.66</v>
      </c>
      <c r="H2003" t="s">
        <v>3551</v>
      </c>
      <c r="J2003" s="21" t="s">
        <v>3538</v>
      </c>
      <c r="K2003" t="s">
        <v>3662</v>
      </c>
      <c r="L2003" s="20">
        <v>51.9</v>
      </c>
      <c r="Q2003" s="23">
        <v>6844074844.07484</v>
      </c>
    </row>
    <row r="2004" spans="1:17">
      <c r="A2004" s="1" t="s">
        <v>3642</v>
      </c>
      <c r="B2004" s="13" t="s">
        <v>1615</v>
      </c>
      <c r="C2004" t="s">
        <v>3535</v>
      </c>
      <c r="D2004" s="12" t="s">
        <v>3643</v>
      </c>
      <c r="E2004" s="13" t="s">
        <v>1335</v>
      </c>
      <c r="F2004" s="20">
        <v>76.32</v>
      </c>
      <c r="G2004" s="20">
        <v>8.66</v>
      </c>
      <c r="H2004" t="s">
        <v>3551</v>
      </c>
      <c r="J2004" s="21" t="s">
        <v>3538</v>
      </c>
      <c r="K2004" t="s">
        <v>3663</v>
      </c>
      <c r="L2004" s="20">
        <v>57.1</v>
      </c>
      <c r="O2004" s="23">
        <v>1.17489755493953e-14</v>
      </c>
      <c r="P2004" s="24">
        <v>7.41310241300915e-12</v>
      </c>
      <c r="Q2004" s="23">
        <v>6065268065.26807</v>
      </c>
    </row>
    <row r="2005" spans="1:16">
      <c r="A2005" s="1" t="s">
        <v>3642</v>
      </c>
      <c r="B2005" s="13" t="s">
        <v>1615</v>
      </c>
      <c r="C2005" t="s">
        <v>3535</v>
      </c>
      <c r="D2005" s="12" t="s">
        <v>3643</v>
      </c>
      <c r="E2005" s="13" t="s">
        <v>1335</v>
      </c>
      <c r="F2005" s="20">
        <v>76.32</v>
      </c>
      <c r="G2005" s="20">
        <v>8.66</v>
      </c>
      <c r="H2005" t="s">
        <v>3551</v>
      </c>
      <c r="J2005" s="21" t="s">
        <v>3538</v>
      </c>
      <c r="K2005" t="s">
        <v>3664</v>
      </c>
      <c r="L2005" s="20">
        <v>60.5</v>
      </c>
      <c r="O2005" s="23">
        <v>1e-14</v>
      </c>
      <c r="P2005" s="24">
        <v>3.3113112148259e-12</v>
      </c>
    </row>
    <row r="2006" spans="1:16">
      <c r="A2006" s="1" t="s">
        <v>3642</v>
      </c>
      <c r="B2006" s="13" t="s">
        <v>1615</v>
      </c>
      <c r="C2006" t="s">
        <v>3535</v>
      </c>
      <c r="D2006" s="12" t="s">
        <v>3643</v>
      </c>
      <c r="E2006" s="13" t="s">
        <v>1335</v>
      </c>
      <c r="F2006" s="20">
        <v>76.32</v>
      </c>
      <c r="G2006" s="20">
        <v>8.66</v>
      </c>
      <c r="H2006" t="s">
        <v>3551</v>
      </c>
      <c r="J2006" s="21" t="s">
        <v>3538</v>
      </c>
      <c r="K2006" t="s">
        <v>3665</v>
      </c>
      <c r="L2006" s="20">
        <v>69.3</v>
      </c>
      <c r="O2006" s="23">
        <v>6.60693448007596e-15</v>
      </c>
      <c r="P2006" s="24">
        <v>9.77237220955809e-12</v>
      </c>
    </row>
    <row r="2007" s="18" customFormat="1" spans="1:21">
      <c r="A2007" s="39" t="s">
        <v>3642</v>
      </c>
      <c r="B2007" s="40" t="s">
        <v>1615</v>
      </c>
      <c r="C2007" s="18" t="s">
        <v>3535</v>
      </c>
      <c r="D2007" s="41" t="s">
        <v>3643</v>
      </c>
      <c r="E2007" s="40" t="s">
        <v>1335</v>
      </c>
      <c r="F2007" s="42">
        <v>76.32</v>
      </c>
      <c r="G2007" s="42">
        <v>8.66</v>
      </c>
      <c r="H2007" s="18" t="s">
        <v>3551</v>
      </c>
      <c r="J2007" s="43" t="s">
        <v>3538</v>
      </c>
      <c r="K2007" s="18" t="s">
        <v>3666</v>
      </c>
      <c r="L2007" s="42">
        <v>69.3</v>
      </c>
      <c r="M2007" s="42"/>
      <c r="N2007" s="44"/>
      <c r="O2007" s="45">
        <v>2.13796208950223e-13</v>
      </c>
      <c r="P2007" s="46">
        <v>3.3113112148259e-11</v>
      </c>
      <c r="Q2007" s="45"/>
      <c r="R2007" s="44"/>
      <c r="S2007" s="42"/>
      <c r="T2007" s="42"/>
      <c r="U2007" s="47"/>
    </row>
    <row r="2008" spans="1:14">
      <c r="A2008" s="1" t="s">
        <v>3667</v>
      </c>
      <c r="B2008" s="13" t="s">
        <v>1615</v>
      </c>
      <c r="C2008" t="s">
        <v>3668</v>
      </c>
      <c r="D2008" s="12" t="s">
        <v>3669</v>
      </c>
      <c r="E2008" s="13" t="s">
        <v>2849</v>
      </c>
      <c r="H2008" t="s">
        <v>3551</v>
      </c>
      <c r="J2008" s="21" t="s">
        <v>3538</v>
      </c>
      <c r="K2008" t="s">
        <v>3670</v>
      </c>
      <c r="L2008" s="20">
        <v>4</v>
      </c>
      <c r="M2008" s="20">
        <v>3.44</v>
      </c>
      <c r="N2008" s="22">
        <v>0.86</v>
      </c>
    </row>
    <row r="2009" spans="1:14">
      <c r="A2009" s="1" t="s">
        <v>3667</v>
      </c>
      <c r="B2009" s="13" t="s">
        <v>1615</v>
      </c>
      <c r="C2009" t="s">
        <v>3668</v>
      </c>
      <c r="D2009" s="12" t="s">
        <v>3669</v>
      </c>
      <c r="E2009" s="13" t="s">
        <v>2849</v>
      </c>
      <c r="H2009" t="s">
        <v>3551</v>
      </c>
      <c r="J2009" s="21" t="s">
        <v>3538</v>
      </c>
      <c r="K2009" t="s">
        <v>3670</v>
      </c>
      <c r="L2009" s="20">
        <v>5</v>
      </c>
      <c r="M2009" s="20">
        <v>0.95</v>
      </c>
      <c r="N2009" s="22">
        <v>0.19</v>
      </c>
    </row>
    <row r="2010" spans="1:14">
      <c r="A2010" s="1" t="s">
        <v>3667</v>
      </c>
      <c r="B2010" s="13" t="s">
        <v>1615</v>
      </c>
      <c r="C2010" t="s">
        <v>3668</v>
      </c>
      <c r="D2010" s="12" t="s">
        <v>3669</v>
      </c>
      <c r="E2010" s="13" t="s">
        <v>2849</v>
      </c>
      <c r="H2010" t="s">
        <v>3551</v>
      </c>
      <c r="J2010" s="21" t="s">
        <v>3538</v>
      </c>
      <c r="K2010" t="s">
        <v>3670</v>
      </c>
      <c r="L2010" s="20">
        <v>9</v>
      </c>
      <c r="M2010" s="20">
        <v>4.41</v>
      </c>
      <c r="N2010" s="22">
        <v>0.49</v>
      </c>
    </row>
    <row r="2011" spans="1:14">
      <c r="A2011" s="1" t="s">
        <v>3667</v>
      </c>
      <c r="B2011" s="13" t="s">
        <v>1615</v>
      </c>
      <c r="C2011" t="s">
        <v>3668</v>
      </c>
      <c r="D2011" s="12" t="s">
        <v>3669</v>
      </c>
      <c r="E2011" s="13" t="s">
        <v>2849</v>
      </c>
      <c r="H2011" t="s">
        <v>3551</v>
      </c>
      <c r="J2011" s="21" t="s">
        <v>3538</v>
      </c>
      <c r="K2011" t="s">
        <v>3670</v>
      </c>
      <c r="L2011" s="20">
        <v>11</v>
      </c>
      <c r="M2011" s="20">
        <v>5.94</v>
      </c>
      <c r="N2011" s="22">
        <v>0.54</v>
      </c>
    </row>
    <row r="2012" spans="1:14">
      <c r="A2012" s="1" t="s">
        <v>3667</v>
      </c>
      <c r="B2012" s="13" t="s">
        <v>1615</v>
      </c>
      <c r="C2012" t="s">
        <v>3668</v>
      </c>
      <c r="D2012" s="12" t="s">
        <v>3669</v>
      </c>
      <c r="E2012" s="13" t="s">
        <v>2849</v>
      </c>
      <c r="H2012" t="s">
        <v>3551</v>
      </c>
      <c r="J2012" s="21" t="s">
        <v>3538</v>
      </c>
      <c r="K2012" t="s">
        <v>3670</v>
      </c>
      <c r="L2012" s="20">
        <v>15</v>
      </c>
      <c r="M2012" s="20">
        <v>11.1</v>
      </c>
      <c r="N2012" s="22">
        <v>0.74</v>
      </c>
    </row>
    <row r="2013" spans="1:14">
      <c r="A2013" s="1" t="s">
        <v>3667</v>
      </c>
      <c r="B2013" s="13" t="s">
        <v>1615</v>
      </c>
      <c r="C2013" t="s">
        <v>3668</v>
      </c>
      <c r="D2013" s="12" t="s">
        <v>3669</v>
      </c>
      <c r="E2013" s="13" t="s">
        <v>2849</v>
      </c>
      <c r="H2013" t="s">
        <v>3551</v>
      </c>
      <c r="J2013" s="21" t="s">
        <v>3538</v>
      </c>
      <c r="K2013" t="s">
        <v>3670</v>
      </c>
      <c r="L2013" s="20">
        <v>16</v>
      </c>
      <c r="M2013" s="20">
        <v>14.24</v>
      </c>
      <c r="N2013" s="22">
        <v>0.89</v>
      </c>
    </row>
    <row r="2014" spans="1:14">
      <c r="A2014" s="1" t="s">
        <v>3667</v>
      </c>
      <c r="B2014" s="13" t="s">
        <v>1615</v>
      </c>
      <c r="C2014" t="s">
        <v>3668</v>
      </c>
      <c r="D2014" s="12" t="s">
        <v>3669</v>
      </c>
      <c r="E2014" s="13" t="s">
        <v>2849</v>
      </c>
      <c r="H2014" t="s">
        <v>3551</v>
      </c>
      <c r="J2014" s="21" t="s">
        <v>3538</v>
      </c>
      <c r="K2014" t="s">
        <v>3670</v>
      </c>
      <c r="L2014" s="20">
        <v>18</v>
      </c>
      <c r="M2014" s="20">
        <v>16.02</v>
      </c>
      <c r="N2014" s="22">
        <v>0.89</v>
      </c>
    </row>
    <row r="2015" spans="1:14">
      <c r="A2015" s="1" t="s">
        <v>3667</v>
      </c>
      <c r="B2015" s="13" t="s">
        <v>1615</v>
      </c>
      <c r="C2015" t="s">
        <v>3668</v>
      </c>
      <c r="D2015" s="12" t="s">
        <v>3669</v>
      </c>
      <c r="E2015" s="13" t="s">
        <v>2849</v>
      </c>
      <c r="H2015" t="s">
        <v>3551</v>
      </c>
      <c r="J2015" s="21" t="s">
        <v>3538</v>
      </c>
      <c r="K2015" t="s">
        <v>3670</v>
      </c>
      <c r="L2015" s="20">
        <v>15</v>
      </c>
      <c r="M2015" s="20">
        <v>12.3</v>
      </c>
      <c r="N2015" s="22">
        <v>0.82</v>
      </c>
    </row>
    <row r="2016" spans="1:14">
      <c r="A2016" s="1" t="s">
        <v>3667</v>
      </c>
      <c r="B2016" s="13" t="s">
        <v>1615</v>
      </c>
      <c r="C2016" t="s">
        <v>3668</v>
      </c>
      <c r="D2016" s="12" t="s">
        <v>3669</v>
      </c>
      <c r="E2016" s="13" t="s">
        <v>2849</v>
      </c>
      <c r="H2016" t="s">
        <v>3551</v>
      </c>
      <c r="J2016" s="21" t="s">
        <v>3538</v>
      </c>
      <c r="K2016" t="s">
        <v>3670</v>
      </c>
      <c r="L2016" s="20">
        <v>13</v>
      </c>
      <c r="M2016" s="20">
        <v>6.37</v>
      </c>
      <c r="N2016" s="22">
        <v>0.49</v>
      </c>
    </row>
    <row r="2017" spans="1:14">
      <c r="A2017" s="1" t="s">
        <v>3667</v>
      </c>
      <c r="B2017" s="13" t="s">
        <v>1615</v>
      </c>
      <c r="C2017" t="s">
        <v>3668</v>
      </c>
      <c r="D2017" s="12" t="s">
        <v>3669</v>
      </c>
      <c r="E2017" s="13" t="s">
        <v>2849</v>
      </c>
      <c r="H2017" t="s">
        <v>3551</v>
      </c>
      <c r="J2017" s="21" t="s">
        <v>3538</v>
      </c>
      <c r="K2017" t="s">
        <v>3671</v>
      </c>
      <c r="L2017" s="20">
        <v>4</v>
      </c>
      <c r="M2017" s="20">
        <v>1.04</v>
      </c>
      <c r="N2017" s="22">
        <v>0.26</v>
      </c>
    </row>
    <row r="2018" spans="1:14">
      <c r="A2018" s="1" t="s">
        <v>3667</v>
      </c>
      <c r="B2018" s="13" t="s">
        <v>1615</v>
      </c>
      <c r="C2018" t="s">
        <v>3668</v>
      </c>
      <c r="D2018" s="12" t="s">
        <v>3669</v>
      </c>
      <c r="E2018" s="13" t="s">
        <v>2849</v>
      </c>
      <c r="H2018" t="s">
        <v>3551</v>
      </c>
      <c r="J2018" s="21" t="s">
        <v>3538</v>
      </c>
      <c r="K2018" t="s">
        <v>3671</v>
      </c>
      <c r="L2018" s="20">
        <v>9</v>
      </c>
      <c r="M2018" s="20">
        <v>5.85</v>
      </c>
      <c r="N2018" s="22">
        <v>0.65</v>
      </c>
    </row>
    <row r="2019" spans="1:14">
      <c r="A2019" s="1" t="s">
        <v>3667</v>
      </c>
      <c r="B2019" s="13" t="s">
        <v>1615</v>
      </c>
      <c r="C2019" t="s">
        <v>3668</v>
      </c>
      <c r="D2019" s="12" t="s">
        <v>3669</v>
      </c>
      <c r="E2019" s="13" t="s">
        <v>2849</v>
      </c>
      <c r="H2019" t="s">
        <v>3551</v>
      </c>
      <c r="J2019" s="21" t="s">
        <v>3538</v>
      </c>
      <c r="K2019" t="s">
        <v>3671</v>
      </c>
      <c r="L2019" s="20">
        <v>15</v>
      </c>
      <c r="M2019" s="20">
        <v>12.45</v>
      </c>
      <c r="N2019" s="22">
        <v>0.83</v>
      </c>
    </row>
    <row r="2020" spans="1:14">
      <c r="A2020" s="1" t="s">
        <v>3667</v>
      </c>
      <c r="B2020" s="13" t="s">
        <v>1615</v>
      </c>
      <c r="C2020" t="s">
        <v>3668</v>
      </c>
      <c r="D2020" s="12" t="s">
        <v>3669</v>
      </c>
      <c r="E2020" s="13" t="s">
        <v>2849</v>
      </c>
      <c r="H2020" t="s">
        <v>3551</v>
      </c>
      <c r="J2020" s="21" t="s">
        <v>3538</v>
      </c>
      <c r="K2020" t="s">
        <v>3671</v>
      </c>
      <c r="L2020" s="20">
        <v>19</v>
      </c>
      <c r="M2020" s="20">
        <v>16.91</v>
      </c>
      <c r="N2020" s="22">
        <v>0.89</v>
      </c>
    </row>
    <row r="2021" spans="1:14">
      <c r="A2021" s="1" t="s">
        <v>3667</v>
      </c>
      <c r="B2021" s="13" t="s">
        <v>1615</v>
      </c>
      <c r="C2021" t="s">
        <v>3668</v>
      </c>
      <c r="D2021" s="12" t="s">
        <v>3669</v>
      </c>
      <c r="E2021" s="13" t="s">
        <v>2849</v>
      </c>
      <c r="H2021" t="s">
        <v>3551</v>
      </c>
      <c r="J2021" s="21" t="s">
        <v>3538</v>
      </c>
      <c r="K2021" t="s">
        <v>3671</v>
      </c>
      <c r="L2021" s="20">
        <v>23</v>
      </c>
      <c r="M2021" s="20">
        <v>21.62</v>
      </c>
      <c r="N2021" s="22">
        <v>0.94</v>
      </c>
    </row>
    <row r="2022" spans="1:14">
      <c r="A2022" s="1" t="s">
        <v>3667</v>
      </c>
      <c r="B2022" s="13" t="s">
        <v>1615</v>
      </c>
      <c r="C2022" t="s">
        <v>3668</v>
      </c>
      <c r="D2022" s="12" t="s">
        <v>3669</v>
      </c>
      <c r="E2022" s="13" t="s">
        <v>2849</v>
      </c>
      <c r="H2022" t="s">
        <v>3551</v>
      </c>
      <c r="J2022" s="21" t="s">
        <v>3538</v>
      </c>
      <c r="K2022" t="s">
        <v>3671</v>
      </c>
      <c r="L2022" s="20">
        <v>14</v>
      </c>
      <c r="M2022" s="20">
        <v>7.7</v>
      </c>
      <c r="N2022" s="22">
        <v>0.55</v>
      </c>
    </row>
    <row r="2023" spans="1:14">
      <c r="A2023" s="1" t="s">
        <v>3667</v>
      </c>
      <c r="B2023" s="13" t="s">
        <v>1615</v>
      </c>
      <c r="C2023" t="s">
        <v>3668</v>
      </c>
      <c r="D2023" s="12" t="s">
        <v>3669</v>
      </c>
      <c r="E2023" s="13" t="s">
        <v>2849</v>
      </c>
      <c r="H2023" t="s">
        <v>3551</v>
      </c>
      <c r="J2023" s="21" t="s">
        <v>3538</v>
      </c>
      <c r="K2023" t="s">
        <v>3671</v>
      </c>
      <c r="L2023" s="20">
        <v>15</v>
      </c>
      <c r="M2023" s="20">
        <v>3.6</v>
      </c>
      <c r="N2023" s="22">
        <v>0.24</v>
      </c>
    </row>
    <row r="2024" spans="1:14">
      <c r="A2024" s="1" t="s">
        <v>3667</v>
      </c>
      <c r="B2024" s="13" t="s">
        <v>1615</v>
      </c>
      <c r="C2024" t="s">
        <v>3668</v>
      </c>
      <c r="D2024" s="12" t="s">
        <v>3669</v>
      </c>
      <c r="E2024" s="13" t="s">
        <v>2849</v>
      </c>
      <c r="H2024" t="s">
        <v>3551</v>
      </c>
      <c r="J2024" s="21" t="s">
        <v>3538</v>
      </c>
      <c r="K2024" t="s">
        <v>3671</v>
      </c>
      <c r="L2024" s="20">
        <v>18</v>
      </c>
      <c r="M2024" s="20">
        <v>3.6</v>
      </c>
      <c r="N2024" s="22">
        <v>0.2</v>
      </c>
    </row>
    <row r="2025" spans="1:14">
      <c r="A2025" s="1" t="s">
        <v>3667</v>
      </c>
      <c r="B2025" s="13" t="s">
        <v>1615</v>
      </c>
      <c r="C2025" t="s">
        <v>3668</v>
      </c>
      <c r="D2025" s="12" t="s">
        <v>3669</v>
      </c>
      <c r="E2025" s="13" t="s">
        <v>2849</v>
      </c>
      <c r="H2025" t="s">
        <v>3551</v>
      </c>
      <c r="J2025" s="21" t="s">
        <v>3538</v>
      </c>
      <c r="K2025" t="s">
        <v>3672</v>
      </c>
      <c r="L2025" s="20">
        <v>10</v>
      </c>
      <c r="M2025" s="20">
        <v>6.2</v>
      </c>
      <c r="N2025" s="22">
        <v>0.62</v>
      </c>
    </row>
    <row r="2026" spans="1:14">
      <c r="A2026" s="1" t="s">
        <v>3667</v>
      </c>
      <c r="B2026" s="13" t="s">
        <v>1615</v>
      </c>
      <c r="C2026" t="s">
        <v>3668</v>
      </c>
      <c r="D2026" s="12" t="s">
        <v>3669</v>
      </c>
      <c r="E2026" s="13" t="s">
        <v>2849</v>
      </c>
      <c r="H2026" t="s">
        <v>3551</v>
      </c>
      <c r="J2026" s="21" t="s">
        <v>3538</v>
      </c>
      <c r="K2026" t="s">
        <v>3672</v>
      </c>
      <c r="L2026" s="20">
        <v>11</v>
      </c>
      <c r="M2026" s="20">
        <v>7.26</v>
      </c>
      <c r="N2026" s="22">
        <v>0.66</v>
      </c>
    </row>
    <row r="2027" spans="1:14">
      <c r="A2027" s="1" t="s">
        <v>3667</v>
      </c>
      <c r="B2027" s="13" t="s">
        <v>1615</v>
      </c>
      <c r="C2027" t="s">
        <v>3668</v>
      </c>
      <c r="D2027" s="12" t="s">
        <v>3669</v>
      </c>
      <c r="E2027" s="13" t="s">
        <v>2849</v>
      </c>
      <c r="H2027" t="s">
        <v>3551</v>
      </c>
      <c r="J2027" s="21" t="s">
        <v>3538</v>
      </c>
      <c r="K2027" t="s">
        <v>3672</v>
      </c>
      <c r="L2027" s="20">
        <v>13</v>
      </c>
      <c r="M2027" s="20">
        <v>9.62</v>
      </c>
      <c r="N2027" s="22">
        <v>0.74</v>
      </c>
    </row>
    <row r="2028" spans="1:14">
      <c r="A2028" s="1" t="s">
        <v>3667</v>
      </c>
      <c r="B2028" s="13" t="s">
        <v>1615</v>
      </c>
      <c r="C2028" t="s">
        <v>3668</v>
      </c>
      <c r="D2028" s="12" t="s">
        <v>3669</v>
      </c>
      <c r="E2028" s="13" t="s">
        <v>2849</v>
      </c>
      <c r="H2028" t="s">
        <v>3551</v>
      </c>
      <c r="J2028" s="21" t="s">
        <v>3538</v>
      </c>
      <c r="K2028" t="s">
        <v>3672</v>
      </c>
      <c r="L2028" s="20">
        <v>15</v>
      </c>
      <c r="M2028" s="20">
        <v>12.3</v>
      </c>
      <c r="N2028" s="22">
        <v>0.82</v>
      </c>
    </row>
    <row r="2029" spans="1:14">
      <c r="A2029" s="1" t="s">
        <v>3667</v>
      </c>
      <c r="B2029" s="13" t="s">
        <v>1615</v>
      </c>
      <c r="C2029" t="s">
        <v>3668</v>
      </c>
      <c r="D2029" s="12" t="s">
        <v>3669</v>
      </c>
      <c r="E2029" s="13" t="s">
        <v>2849</v>
      </c>
      <c r="H2029" t="s">
        <v>3551</v>
      </c>
      <c r="J2029" s="21" t="s">
        <v>3538</v>
      </c>
      <c r="K2029" t="s">
        <v>3672</v>
      </c>
      <c r="L2029" s="20">
        <v>16</v>
      </c>
      <c r="M2029" s="20">
        <v>13.92</v>
      </c>
      <c r="N2029" s="22">
        <v>0.87</v>
      </c>
    </row>
    <row r="2030" spans="1:14">
      <c r="A2030" s="1" t="s">
        <v>3667</v>
      </c>
      <c r="B2030" s="13" t="s">
        <v>1615</v>
      </c>
      <c r="C2030" t="s">
        <v>3668</v>
      </c>
      <c r="D2030" s="12" t="s">
        <v>3669</v>
      </c>
      <c r="E2030" s="13" t="s">
        <v>2849</v>
      </c>
      <c r="H2030" t="s">
        <v>3551</v>
      </c>
      <c r="J2030" s="21" t="s">
        <v>3538</v>
      </c>
      <c r="K2030" t="s">
        <v>3672</v>
      </c>
      <c r="L2030" s="20">
        <v>16</v>
      </c>
      <c r="M2030" s="20">
        <v>13.76</v>
      </c>
      <c r="N2030" s="22">
        <v>0.86</v>
      </c>
    </row>
    <row r="2031" spans="1:14">
      <c r="A2031" s="1" t="s">
        <v>3667</v>
      </c>
      <c r="B2031" s="13" t="s">
        <v>1615</v>
      </c>
      <c r="C2031" t="s">
        <v>3668</v>
      </c>
      <c r="D2031" s="12" t="s">
        <v>3669</v>
      </c>
      <c r="E2031" s="13" t="s">
        <v>2849</v>
      </c>
      <c r="H2031" t="s">
        <v>3551</v>
      </c>
      <c r="J2031" s="21" t="s">
        <v>3538</v>
      </c>
      <c r="K2031" t="s">
        <v>3672</v>
      </c>
      <c r="L2031" s="20">
        <v>15</v>
      </c>
      <c r="M2031" s="20">
        <v>11.1</v>
      </c>
      <c r="N2031" s="22">
        <v>0.74</v>
      </c>
    </row>
    <row r="2032" spans="1:14">
      <c r="A2032" s="1" t="s">
        <v>3667</v>
      </c>
      <c r="B2032" s="13" t="s">
        <v>1615</v>
      </c>
      <c r="C2032" t="s">
        <v>3668</v>
      </c>
      <c r="D2032" s="12" t="s">
        <v>3669</v>
      </c>
      <c r="E2032" s="13" t="s">
        <v>2849</v>
      </c>
      <c r="H2032" t="s">
        <v>3551</v>
      </c>
      <c r="J2032" s="21" t="s">
        <v>3538</v>
      </c>
      <c r="K2032" t="s">
        <v>3672</v>
      </c>
      <c r="L2032" s="20">
        <v>13</v>
      </c>
      <c r="M2032" s="20">
        <v>6.11</v>
      </c>
      <c r="N2032" s="22">
        <v>0.47</v>
      </c>
    </row>
    <row r="2033" spans="1:14">
      <c r="A2033" s="1" t="s">
        <v>3667</v>
      </c>
      <c r="B2033" s="13" t="s">
        <v>1615</v>
      </c>
      <c r="C2033" t="s">
        <v>3668</v>
      </c>
      <c r="D2033" s="12" t="s">
        <v>3669</v>
      </c>
      <c r="E2033" s="13" t="s">
        <v>2849</v>
      </c>
      <c r="H2033" t="s">
        <v>3551</v>
      </c>
      <c r="J2033" s="21" t="s">
        <v>3538</v>
      </c>
      <c r="K2033" t="s">
        <v>3672</v>
      </c>
      <c r="L2033" s="20">
        <v>19</v>
      </c>
      <c r="M2033" s="20">
        <v>4.18</v>
      </c>
      <c r="N2033" s="22">
        <v>0.22</v>
      </c>
    </row>
    <row r="2034" spans="1:14">
      <c r="A2034" s="1" t="s">
        <v>3667</v>
      </c>
      <c r="B2034" s="13" t="s">
        <v>1615</v>
      </c>
      <c r="C2034" t="s">
        <v>3668</v>
      </c>
      <c r="D2034" s="12" t="s">
        <v>3669</v>
      </c>
      <c r="E2034" s="13" t="s">
        <v>2849</v>
      </c>
      <c r="H2034" t="s">
        <v>3551</v>
      </c>
      <c r="J2034" s="21" t="s">
        <v>3538</v>
      </c>
      <c r="K2034" t="s">
        <v>3673</v>
      </c>
      <c r="L2034" s="20">
        <v>5</v>
      </c>
      <c r="M2034" s="20">
        <v>2.1</v>
      </c>
      <c r="N2034" s="22">
        <v>0.42</v>
      </c>
    </row>
    <row r="2035" spans="1:14">
      <c r="A2035" s="1" t="s">
        <v>3667</v>
      </c>
      <c r="B2035" s="13" t="s">
        <v>1615</v>
      </c>
      <c r="C2035" t="s">
        <v>3668</v>
      </c>
      <c r="D2035" s="12" t="s">
        <v>3669</v>
      </c>
      <c r="E2035" s="13" t="s">
        <v>2849</v>
      </c>
      <c r="H2035" t="s">
        <v>3551</v>
      </c>
      <c r="J2035" s="21" t="s">
        <v>3538</v>
      </c>
      <c r="K2035" t="s">
        <v>3673</v>
      </c>
      <c r="L2035" s="20">
        <v>5</v>
      </c>
      <c r="M2035" s="20">
        <v>2.05</v>
      </c>
      <c r="N2035" s="22">
        <v>0.41</v>
      </c>
    </row>
    <row r="2036" spans="1:14">
      <c r="A2036" s="1" t="s">
        <v>3667</v>
      </c>
      <c r="B2036" s="13" t="s">
        <v>1615</v>
      </c>
      <c r="C2036" t="s">
        <v>3668</v>
      </c>
      <c r="D2036" s="12" t="s">
        <v>3669</v>
      </c>
      <c r="E2036" s="13" t="s">
        <v>2849</v>
      </c>
      <c r="H2036" t="s">
        <v>3551</v>
      </c>
      <c r="J2036" s="21" t="s">
        <v>3538</v>
      </c>
      <c r="K2036" t="s">
        <v>3673</v>
      </c>
      <c r="L2036" s="20">
        <v>11</v>
      </c>
      <c r="M2036" s="20">
        <v>8.47</v>
      </c>
      <c r="N2036" s="22">
        <v>0.77</v>
      </c>
    </row>
    <row r="2037" spans="1:14">
      <c r="A2037" s="1" t="s">
        <v>3667</v>
      </c>
      <c r="B2037" s="13" t="s">
        <v>1615</v>
      </c>
      <c r="C2037" t="s">
        <v>3668</v>
      </c>
      <c r="D2037" s="12" t="s">
        <v>3669</v>
      </c>
      <c r="E2037" s="13" t="s">
        <v>2849</v>
      </c>
      <c r="H2037" t="s">
        <v>3551</v>
      </c>
      <c r="J2037" s="21" t="s">
        <v>3538</v>
      </c>
      <c r="K2037" t="s">
        <v>3673</v>
      </c>
      <c r="L2037" s="20">
        <v>15</v>
      </c>
      <c r="M2037" s="20">
        <v>13.35</v>
      </c>
      <c r="N2037" s="22">
        <v>0.89</v>
      </c>
    </row>
    <row r="2038" spans="1:14">
      <c r="A2038" s="1" t="s">
        <v>3667</v>
      </c>
      <c r="B2038" s="13" t="s">
        <v>1615</v>
      </c>
      <c r="C2038" t="s">
        <v>3668</v>
      </c>
      <c r="D2038" s="12" t="s">
        <v>3669</v>
      </c>
      <c r="E2038" s="13" t="s">
        <v>2849</v>
      </c>
      <c r="H2038" t="s">
        <v>3551</v>
      </c>
      <c r="J2038" s="21" t="s">
        <v>3538</v>
      </c>
      <c r="K2038" t="s">
        <v>3673</v>
      </c>
      <c r="L2038" s="20">
        <v>15</v>
      </c>
      <c r="M2038" s="20">
        <v>13.2</v>
      </c>
      <c r="N2038" s="22">
        <v>0.88</v>
      </c>
    </row>
    <row r="2039" spans="1:14">
      <c r="A2039" s="1" t="s">
        <v>3667</v>
      </c>
      <c r="B2039" s="13" t="s">
        <v>1615</v>
      </c>
      <c r="C2039" t="s">
        <v>3668</v>
      </c>
      <c r="D2039" s="12" t="s">
        <v>3669</v>
      </c>
      <c r="E2039" s="13" t="s">
        <v>2849</v>
      </c>
      <c r="H2039" t="s">
        <v>3551</v>
      </c>
      <c r="J2039" s="21" t="s">
        <v>3538</v>
      </c>
      <c r="K2039" t="s">
        <v>3673</v>
      </c>
      <c r="L2039" s="20">
        <v>15</v>
      </c>
      <c r="M2039" s="20">
        <v>12</v>
      </c>
      <c r="N2039" s="22">
        <v>0.8</v>
      </c>
    </row>
    <row r="2040" spans="1:14">
      <c r="A2040" s="1" t="s">
        <v>3667</v>
      </c>
      <c r="B2040" s="13" t="s">
        <v>1615</v>
      </c>
      <c r="C2040" t="s">
        <v>3668</v>
      </c>
      <c r="D2040" s="12" t="s">
        <v>3669</v>
      </c>
      <c r="E2040" s="13" t="s">
        <v>2849</v>
      </c>
      <c r="H2040" t="s">
        <v>3551</v>
      </c>
      <c r="J2040" s="21" t="s">
        <v>3538</v>
      </c>
      <c r="K2040" t="s">
        <v>3673</v>
      </c>
      <c r="L2040" s="20">
        <v>15</v>
      </c>
      <c r="M2040" s="20">
        <v>10.8</v>
      </c>
      <c r="N2040" s="22">
        <v>0.72</v>
      </c>
    </row>
    <row r="2041" spans="1:14">
      <c r="A2041" s="1" t="s">
        <v>3667</v>
      </c>
      <c r="B2041" s="13" t="s">
        <v>1615</v>
      </c>
      <c r="C2041" t="s">
        <v>3668</v>
      </c>
      <c r="D2041" s="12" t="s">
        <v>3669</v>
      </c>
      <c r="E2041" s="13" t="s">
        <v>2849</v>
      </c>
      <c r="H2041" t="s">
        <v>3551</v>
      </c>
      <c r="J2041" s="21" t="s">
        <v>3538</v>
      </c>
      <c r="K2041" t="s">
        <v>3673</v>
      </c>
      <c r="L2041" s="20">
        <v>16</v>
      </c>
      <c r="M2041" s="20">
        <v>10.56</v>
      </c>
      <c r="N2041" s="22">
        <v>0.66</v>
      </c>
    </row>
    <row r="2042" spans="1:14">
      <c r="A2042" s="1" t="s">
        <v>3667</v>
      </c>
      <c r="B2042" s="13" t="s">
        <v>1615</v>
      </c>
      <c r="C2042" t="s">
        <v>3668</v>
      </c>
      <c r="D2042" s="12" t="s">
        <v>3669</v>
      </c>
      <c r="E2042" s="13" t="s">
        <v>2849</v>
      </c>
      <c r="H2042" t="s">
        <v>3551</v>
      </c>
      <c r="J2042" s="21" t="s">
        <v>3538</v>
      </c>
      <c r="K2042" t="s">
        <v>3673</v>
      </c>
      <c r="L2042" s="20">
        <v>26</v>
      </c>
      <c r="M2042" s="20">
        <v>14.3</v>
      </c>
      <c r="N2042" s="22">
        <v>0.55</v>
      </c>
    </row>
    <row r="2043" spans="1:14">
      <c r="A2043" s="1" t="s">
        <v>3667</v>
      </c>
      <c r="B2043" s="13" t="s">
        <v>1615</v>
      </c>
      <c r="C2043" t="s">
        <v>3668</v>
      </c>
      <c r="D2043" s="12" t="s">
        <v>3669</v>
      </c>
      <c r="E2043" s="13" t="s">
        <v>2849</v>
      </c>
      <c r="H2043" t="s">
        <v>3551</v>
      </c>
      <c r="J2043" s="21" t="s">
        <v>3538</v>
      </c>
      <c r="K2043" t="s">
        <v>3673</v>
      </c>
      <c r="L2043" s="20">
        <v>37</v>
      </c>
      <c r="M2043" s="20">
        <v>14.06</v>
      </c>
      <c r="N2043" s="22">
        <v>0.38</v>
      </c>
    </row>
    <row r="2044" spans="1:14">
      <c r="A2044" s="1" t="s">
        <v>3667</v>
      </c>
      <c r="B2044" s="13" t="s">
        <v>1615</v>
      </c>
      <c r="C2044" t="s">
        <v>3668</v>
      </c>
      <c r="D2044" s="12" t="s">
        <v>3669</v>
      </c>
      <c r="E2044" s="13" t="s">
        <v>2849</v>
      </c>
      <c r="H2044" t="s">
        <v>3551</v>
      </c>
      <c r="J2044" s="21" t="s">
        <v>3538</v>
      </c>
      <c r="K2044" t="s">
        <v>3674</v>
      </c>
      <c r="L2044" s="20">
        <v>5</v>
      </c>
      <c r="M2044" s="20">
        <v>1.95</v>
      </c>
      <c r="N2044" s="22">
        <v>0.39</v>
      </c>
    </row>
    <row r="2045" spans="1:14">
      <c r="A2045" s="1" t="s">
        <v>3667</v>
      </c>
      <c r="B2045" s="13" t="s">
        <v>1615</v>
      </c>
      <c r="C2045" t="s">
        <v>3668</v>
      </c>
      <c r="D2045" s="12" t="s">
        <v>3669</v>
      </c>
      <c r="E2045" s="13" t="s">
        <v>2849</v>
      </c>
      <c r="H2045" t="s">
        <v>3551</v>
      </c>
      <c r="J2045" s="21" t="s">
        <v>3538</v>
      </c>
      <c r="K2045" t="s">
        <v>3674</v>
      </c>
      <c r="L2045" s="20">
        <v>5</v>
      </c>
      <c r="M2045" s="20">
        <v>1.65</v>
      </c>
      <c r="N2045" s="22">
        <v>0.33</v>
      </c>
    </row>
    <row r="2046" spans="1:14">
      <c r="A2046" s="1" t="s">
        <v>3667</v>
      </c>
      <c r="B2046" s="13" t="s">
        <v>1615</v>
      </c>
      <c r="C2046" t="s">
        <v>3668</v>
      </c>
      <c r="D2046" s="12" t="s">
        <v>3669</v>
      </c>
      <c r="E2046" s="13" t="s">
        <v>2849</v>
      </c>
      <c r="H2046" t="s">
        <v>3551</v>
      </c>
      <c r="J2046" s="21" t="s">
        <v>3538</v>
      </c>
      <c r="K2046" t="s">
        <v>3674</v>
      </c>
      <c r="L2046" s="20">
        <v>13</v>
      </c>
      <c r="M2046" s="20">
        <v>11.18</v>
      </c>
      <c r="N2046" s="22">
        <v>0.86</v>
      </c>
    </row>
    <row r="2047" spans="1:14">
      <c r="A2047" s="1" t="s">
        <v>3667</v>
      </c>
      <c r="B2047" s="13" t="s">
        <v>1615</v>
      </c>
      <c r="C2047" t="s">
        <v>3668</v>
      </c>
      <c r="D2047" s="12" t="s">
        <v>3669</v>
      </c>
      <c r="E2047" s="13" t="s">
        <v>2849</v>
      </c>
      <c r="H2047" t="s">
        <v>3551</v>
      </c>
      <c r="J2047" s="21" t="s">
        <v>3538</v>
      </c>
      <c r="K2047" t="s">
        <v>3674</v>
      </c>
      <c r="L2047" s="20">
        <v>16</v>
      </c>
      <c r="M2047" s="20">
        <v>13.28</v>
      </c>
      <c r="N2047" s="22">
        <v>0.83</v>
      </c>
    </row>
    <row r="2048" spans="1:14">
      <c r="A2048" s="1" t="s">
        <v>3667</v>
      </c>
      <c r="B2048" s="13" t="s">
        <v>1615</v>
      </c>
      <c r="C2048" t="s">
        <v>3668</v>
      </c>
      <c r="D2048" s="12" t="s">
        <v>3669</v>
      </c>
      <c r="E2048" s="13" t="s">
        <v>2849</v>
      </c>
      <c r="H2048" t="s">
        <v>3551</v>
      </c>
      <c r="J2048" s="21" t="s">
        <v>3538</v>
      </c>
      <c r="K2048" t="s">
        <v>3674</v>
      </c>
      <c r="L2048" s="20">
        <v>16</v>
      </c>
      <c r="M2048" s="20">
        <v>13.76</v>
      </c>
      <c r="N2048" s="22">
        <v>0.86</v>
      </c>
    </row>
    <row r="2049" spans="1:14">
      <c r="A2049" s="1" t="s">
        <v>3667</v>
      </c>
      <c r="B2049" s="13" t="s">
        <v>1615</v>
      </c>
      <c r="C2049" t="s">
        <v>3668</v>
      </c>
      <c r="D2049" s="12" t="s">
        <v>3669</v>
      </c>
      <c r="E2049" s="13" t="s">
        <v>2849</v>
      </c>
      <c r="H2049" t="s">
        <v>3551</v>
      </c>
      <c r="J2049" s="21" t="s">
        <v>3538</v>
      </c>
      <c r="K2049" t="s">
        <v>3674</v>
      </c>
      <c r="L2049" s="20">
        <v>16</v>
      </c>
      <c r="M2049" s="20">
        <v>13.44</v>
      </c>
      <c r="N2049" s="22">
        <v>0.84</v>
      </c>
    </row>
    <row r="2050" spans="1:14">
      <c r="A2050" s="1" t="s">
        <v>3667</v>
      </c>
      <c r="B2050" s="13" t="s">
        <v>1615</v>
      </c>
      <c r="C2050" t="s">
        <v>3668</v>
      </c>
      <c r="D2050" s="12" t="s">
        <v>3669</v>
      </c>
      <c r="E2050" s="13" t="s">
        <v>2849</v>
      </c>
      <c r="H2050" t="s">
        <v>3551</v>
      </c>
      <c r="J2050" s="21" t="s">
        <v>3538</v>
      </c>
      <c r="K2050" t="s">
        <v>3674</v>
      </c>
      <c r="L2050" s="20">
        <v>16</v>
      </c>
      <c r="M2050" s="20">
        <v>13.12</v>
      </c>
      <c r="N2050" s="22">
        <v>0.82</v>
      </c>
    </row>
    <row r="2051" spans="1:14">
      <c r="A2051" s="1" t="s">
        <v>3667</v>
      </c>
      <c r="B2051" s="13" t="s">
        <v>1615</v>
      </c>
      <c r="C2051" t="s">
        <v>3668</v>
      </c>
      <c r="D2051" s="12" t="s">
        <v>3669</v>
      </c>
      <c r="E2051" s="13" t="s">
        <v>2849</v>
      </c>
      <c r="H2051" t="s">
        <v>3551</v>
      </c>
      <c r="J2051" s="21" t="s">
        <v>3538</v>
      </c>
      <c r="K2051" t="s">
        <v>3674</v>
      </c>
      <c r="L2051" s="20">
        <v>16</v>
      </c>
      <c r="M2051" s="20">
        <v>8.64</v>
      </c>
      <c r="N2051" s="22">
        <v>0.54</v>
      </c>
    </row>
    <row r="2052" spans="1:14">
      <c r="A2052" s="1" t="s">
        <v>3667</v>
      </c>
      <c r="B2052" s="13" t="s">
        <v>1615</v>
      </c>
      <c r="C2052" t="s">
        <v>3668</v>
      </c>
      <c r="D2052" s="12" t="s">
        <v>3669</v>
      </c>
      <c r="E2052" s="13" t="s">
        <v>2849</v>
      </c>
      <c r="H2052" t="s">
        <v>3551</v>
      </c>
      <c r="J2052" s="21" t="s">
        <v>3538</v>
      </c>
      <c r="K2052" t="s">
        <v>3674</v>
      </c>
      <c r="L2052" s="20">
        <v>26</v>
      </c>
      <c r="M2052" s="20">
        <v>14.04</v>
      </c>
      <c r="N2052" s="22">
        <v>0.54</v>
      </c>
    </row>
    <row r="2053" spans="1:14">
      <c r="A2053" s="1" t="s">
        <v>3667</v>
      </c>
      <c r="B2053" s="13" t="s">
        <v>1615</v>
      </c>
      <c r="C2053" t="s">
        <v>3668</v>
      </c>
      <c r="D2053" s="12" t="s">
        <v>3669</v>
      </c>
      <c r="E2053" s="13" t="s">
        <v>2849</v>
      </c>
      <c r="H2053" t="s">
        <v>3551</v>
      </c>
      <c r="J2053" s="21" t="s">
        <v>3538</v>
      </c>
      <c r="K2053" t="s">
        <v>3675</v>
      </c>
      <c r="L2053" s="20">
        <v>6</v>
      </c>
      <c r="M2053" s="20">
        <v>3.48</v>
      </c>
      <c r="N2053" s="22">
        <v>0.58</v>
      </c>
    </row>
    <row r="2054" spans="1:14">
      <c r="A2054" s="1" t="s">
        <v>3667</v>
      </c>
      <c r="B2054" s="13" t="s">
        <v>1615</v>
      </c>
      <c r="C2054" t="s">
        <v>3668</v>
      </c>
      <c r="D2054" s="12" t="s">
        <v>3669</v>
      </c>
      <c r="E2054" s="13" t="s">
        <v>2849</v>
      </c>
      <c r="H2054" t="s">
        <v>3551</v>
      </c>
      <c r="J2054" s="21" t="s">
        <v>3538</v>
      </c>
      <c r="K2054" t="s">
        <v>3675</v>
      </c>
      <c r="L2054" s="20">
        <v>16</v>
      </c>
      <c r="M2054" s="20">
        <v>9.44</v>
      </c>
      <c r="N2054" s="22">
        <v>0.59</v>
      </c>
    </row>
    <row r="2055" spans="1:14">
      <c r="A2055" s="1" t="s">
        <v>3667</v>
      </c>
      <c r="B2055" s="13" t="s">
        <v>1615</v>
      </c>
      <c r="C2055" t="s">
        <v>3668</v>
      </c>
      <c r="D2055" s="12" t="s">
        <v>3669</v>
      </c>
      <c r="E2055" s="13" t="s">
        <v>2849</v>
      </c>
      <c r="H2055" t="s">
        <v>3551</v>
      </c>
      <c r="J2055" s="21" t="s">
        <v>3538</v>
      </c>
      <c r="K2055" t="s">
        <v>3675</v>
      </c>
      <c r="L2055" s="20">
        <v>22</v>
      </c>
      <c r="M2055" s="20">
        <v>12.32</v>
      </c>
      <c r="N2055" s="22">
        <v>0.56</v>
      </c>
    </row>
    <row r="2056" spans="1:14">
      <c r="A2056" s="1" t="s">
        <v>3667</v>
      </c>
      <c r="B2056" s="13" t="s">
        <v>1615</v>
      </c>
      <c r="C2056" t="s">
        <v>3668</v>
      </c>
      <c r="D2056" s="12" t="s">
        <v>3669</v>
      </c>
      <c r="E2056" s="13" t="s">
        <v>2849</v>
      </c>
      <c r="H2056" t="s">
        <v>3551</v>
      </c>
      <c r="J2056" s="21" t="s">
        <v>3538</v>
      </c>
      <c r="K2056" t="s">
        <v>3675</v>
      </c>
      <c r="L2056" s="20">
        <v>26</v>
      </c>
      <c r="M2056" s="20">
        <v>9.62</v>
      </c>
      <c r="N2056" s="22">
        <v>0.37</v>
      </c>
    </row>
    <row r="2057" spans="1:14">
      <c r="A2057" s="1" t="s">
        <v>3667</v>
      </c>
      <c r="B2057" s="13" t="s">
        <v>1615</v>
      </c>
      <c r="C2057" t="s">
        <v>3668</v>
      </c>
      <c r="D2057" s="12" t="s">
        <v>3669</v>
      </c>
      <c r="E2057" s="13" t="s">
        <v>2849</v>
      </c>
      <c r="H2057" t="s">
        <v>3551</v>
      </c>
      <c r="J2057" s="21" t="s">
        <v>3538</v>
      </c>
      <c r="K2057" t="s">
        <v>3675</v>
      </c>
      <c r="L2057" s="20">
        <v>28</v>
      </c>
      <c r="M2057" s="20">
        <v>6.44</v>
      </c>
      <c r="N2057" s="22">
        <v>0.23</v>
      </c>
    </row>
    <row r="2058" spans="1:14">
      <c r="A2058" s="1" t="s">
        <v>3667</v>
      </c>
      <c r="B2058" s="13" t="s">
        <v>1615</v>
      </c>
      <c r="C2058" t="s">
        <v>3668</v>
      </c>
      <c r="D2058" s="12" t="s">
        <v>3669</v>
      </c>
      <c r="E2058" s="13" t="s">
        <v>2849</v>
      </c>
      <c r="H2058" t="s">
        <v>3676</v>
      </c>
      <c r="J2058" s="21" t="s">
        <v>1626</v>
      </c>
      <c r="K2058" t="s">
        <v>3677</v>
      </c>
      <c r="L2058" s="20">
        <v>34</v>
      </c>
      <c r="M2058" s="20">
        <v>34</v>
      </c>
      <c r="N2058" s="22">
        <v>1</v>
      </c>
    </row>
    <row r="2059" spans="1:14">
      <c r="A2059" s="1" t="s">
        <v>3667</v>
      </c>
      <c r="B2059" s="13" t="s">
        <v>1615</v>
      </c>
      <c r="C2059" t="s">
        <v>3668</v>
      </c>
      <c r="D2059" s="12" t="s">
        <v>3669</v>
      </c>
      <c r="E2059" s="13" t="s">
        <v>2849</v>
      </c>
      <c r="H2059" t="s">
        <v>3676</v>
      </c>
      <c r="J2059" s="21" t="s">
        <v>1626</v>
      </c>
      <c r="K2059" t="s">
        <v>3677</v>
      </c>
      <c r="L2059" s="20">
        <v>33</v>
      </c>
      <c r="M2059" s="20">
        <v>33</v>
      </c>
      <c r="N2059" s="22">
        <v>1</v>
      </c>
    </row>
    <row r="2060" spans="1:14">
      <c r="A2060" s="1" t="s">
        <v>3667</v>
      </c>
      <c r="B2060" s="13" t="s">
        <v>1615</v>
      </c>
      <c r="C2060" t="s">
        <v>3668</v>
      </c>
      <c r="D2060" s="12" t="s">
        <v>3669</v>
      </c>
      <c r="E2060" s="13" t="s">
        <v>2849</v>
      </c>
      <c r="H2060" t="s">
        <v>3676</v>
      </c>
      <c r="J2060" s="21" t="s">
        <v>1626</v>
      </c>
      <c r="K2060" t="s">
        <v>3677</v>
      </c>
      <c r="L2060" s="20">
        <v>25</v>
      </c>
      <c r="M2060" s="20">
        <v>25</v>
      </c>
      <c r="N2060" s="22">
        <v>1</v>
      </c>
    </row>
    <row r="2061" spans="1:14">
      <c r="A2061" s="1" t="s">
        <v>3667</v>
      </c>
      <c r="B2061" s="13" t="s">
        <v>1615</v>
      </c>
      <c r="C2061" t="s">
        <v>3668</v>
      </c>
      <c r="D2061" s="12" t="s">
        <v>3669</v>
      </c>
      <c r="E2061" s="13" t="s">
        <v>2849</v>
      </c>
      <c r="H2061" t="s">
        <v>3676</v>
      </c>
      <c r="J2061" s="21" t="s">
        <v>1626</v>
      </c>
      <c r="K2061" t="s">
        <v>3677</v>
      </c>
      <c r="L2061" s="20">
        <v>18</v>
      </c>
      <c r="M2061" s="20">
        <v>17.82</v>
      </c>
      <c r="N2061" s="22">
        <v>0.99</v>
      </c>
    </row>
    <row r="2062" spans="1:14">
      <c r="A2062" s="1" t="s">
        <v>3667</v>
      </c>
      <c r="B2062" s="13" t="s">
        <v>1615</v>
      </c>
      <c r="C2062" t="s">
        <v>3668</v>
      </c>
      <c r="D2062" s="12" t="s">
        <v>3669</v>
      </c>
      <c r="E2062" s="13" t="s">
        <v>2849</v>
      </c>
      <c r="H2062" t="s">
        <v>3676</v>
      </c>
      <c r="J2062" s="21" t="s">
        <v>1626</v>
      </c>
      <c r="K2062" t="s">
        <v>3677</v>
      </c>
      <c r="L2062" s="20">
        <v>9</v>
      </c>
      <c r="M2062" s="20">
        <v>8.19</v>
      </c>
      <c r="N2062" s="22">
        <v>0.91</v>
      </c>
    </row>
    <row r="2063" spans="1:14">
      <c r="A2063" s="1" t="s">
        <v>3667</v>
      </c>
      <c r="B2063" s="13" t="s">
        <v>1615</v>
      </c>
      <c r="C2063" t="s">
        <v>3668</v>
      </c>
      <c r="D2063" s="12" t="s">
        <v>3669</v>
      </c>
      <c r="E2063" s="13" t="s">
        <v>2849</v>
      </c>
      <c r="H2063" t="s">
        <v>3676</v>
      </c>
      <c r="J2063" s="21" t="s">
        <v>1626</v>
      </c>
      <c r="K2063" t="s">
        <v>3677</v>
      </c>
      <c r="L2063" s="20">
        <v>4</v>
      </c>
      <c r="M2063" s="20">
        <v>2.76</v>
      </c>
      <c r="N2063" s="22">
        <v>0.69</v>
      </c>
    </row>
    <row r="2064" spans="1:14">
      <c r="A2064" s="1" t="s">
        <v>3667</v>
      </c>
      <c r="B2064" s="13" t="s">
        <v>1615</v>
      </c>
      <c r="C2064" t="s">
        <v>3668</v>
      </c>
      <c r="D2064" s="12" t="s">
        <v>3669</v>
      </c>
      <c r="E2064" s="13" t="s">
        <v>2849</v>
      </c>
      <c r="H2064" t="s">
        <v>3676</v>
      </c>
      <c r="J2064" s="21" t="s">
        <v>1626</v>
      </c>
      <c r="K2064" t="s">
        <v>3677</v>
      </c>
      <c r="L2064" s="20">
        <v>2</v>
      </c>
      <c r="M2064" s="20">
        <v>0.56</v>
      </c>
      <c r="N2064" s="22">
        <v>0.28</v>
      </c>
    </row>
    <row r="2065" spans="1:14">
      <c r="A2065" s="1" t="s">
        <v>3667</v>
      </c>
      <c r="B2065" s="13" t="s">
        <v>1615</v>
      </c>
      <c r="C2065" t="s">
        <v>3668</v>
      </c>
      <c r="D2065" s="12" t="s">
        <v>3669</v>
      </c>
      <c r="E2065" s="13" t="s">
        <v>2849</v>
      </c>
      <c r="H2065" t="s">
        <v>3676</v>
      </c>
      <c r="J2065" s="21" t="s">
        <v>1626</v>
      </c>
      <c r="K2065" t="s">
        <v>3678</v>
      </c>
      <c r="L2065" s="20">
        <v>38</v>
      </c>
      <c r="M2065" s="20">
        <v>38</v>
      </c>
      <c r="N2065" s="22">
        <v>1</v>
      </c>
    </row>
    <row r="2066" spans="1:14">
      <c r="A2066" s="1" t="s">
        <v>3667</v>
      </c>
      <c r="B2066" s="13" t="s">
        <v>1615</v>
      </c>
      <c r="C2066" t="s">
        <v>3668</v>
      </c>
      <c r="D2066" s="12" t="s">
        <v>3669</v>
      </c>
      <c r="E2066" s="13" t="s">
        <v>2849</v>
      </c>
      <c r="H2066" t="s">
        <v>3676</v>
      </c>
      <c r="J2066" s="21" t="s">
        <v>1626</v>
      </c>
      <c r="K2066" t="s">
        <v>3678</v>
      </c>
      <c r="L2066" s="20">
        <v>25</v>
      </c>
      <c r="M2066" s="20">
        <v>24.75</v>
      </c>
      <c r="N2066" s="22">
        <v>0.99</v>
      </c>
    </row>
    <row r="2067" spans="1:14">
      <c r="A2067" s="1" t="s">
        <v>3667</v>
      </c>
      <c r="B2067" s="13" t="s">
        <v>1615</v>
      </c>
      <c r="C2067" t="s">
        <v>3668</v>
      </c>
      <c r="D2067" s="12" t="s">
        <v>3669</v>
      </c>
      <c r="E2067" s="13" t="s">
        <v>2849</v>
      </c>
      <c r="H2067" t="s">
        <v>3676</v>
      </c>
      <c r="J2067" s="21" t="s">
        <v>1626</v>
      </c>
      <c r="K2067" t="s">
        <v>3678</v>
      </c>
      <c r="L2067" s="20">
        <v>18</v>
      </c>
      <c r="M2067" s="20">
        <v>17.1</v>
      </c>
      <c r="N2067" s="22">
        <v>0.95</v>
      </c>
    </row>
    <row r="2068" spans="1:14">
      <c r="A2068" s="1" t="s">
        <v>3667</v>
      </c>
      <c r="B2068" s="13" t="s">
        <v>1615</v>
      </c>
      <c r="C2068" t="s">
        <v>3668</v>
      </c>
      <c r="D2068" s="12" t="s">
        <v>3669</v>
      </c>
      <c r="E2068" s="13" t="s">
        <v>2849</v>
      </c>
      <c r="H2068" t="s">
        <v>3676</v>
      </c>
      <c r="J2068" s="21" t="s">
        <v>1626</v>
      </c>
      <c r="K2068" t="s">
        <v>3678</v>
      </c>
      <c r="L2068" s="20">
        <v>14</v>
      </c>
      <c r="M2068" s="20">
        <v>12.46</v>
      </c>
      <c r="N2068" s="22">
        <v>0.89</v>
      </c>
    </row>
    <row r="2069" spans="1:14">
      <c r="A2069" s="1" t="s">
        <v>3667</v>
      </c>
      <c r="B2069" s="13" t="s">
        <v>1615</v>
      </c>
      <c r="C2069" t="s">
        <v>3668</v>
      </c>
      <c r="D2069" s="12" t="s">
        <v>3669</v>
      </c>
      <c r="E2069" s="13" t="s">
        <v>2849</v>
      </c>
      <c r="H2069" t="s">
        <v>3676</v>
      </c>
      <c r="J2069" s="21" t="s">
        <v>1626</v>
      </c>
      <c r="K2069" t="s">
        <v>3678</v>
      </c>
      <c r="L2069" s="20">
        <v>10</v>
      </c>
      <c r="M2069" s="20">
        <v>7.5</v>
      </c>
      <c r="N2069" s="22">
        <v>0.75</v>
      </c>
    </row>
    <row r="2070" s="18" customFormat="1" spans="1:21">
      <c r="A2070" s="39" t="s">
        <v>3667</v>
      </c>
      <c r="B2070" s="40" t="s">
        <v>1615</v>
      </c>
      <c r="C2070" s="18" t="s">
        <v>3668</v>
      </c>
      <c r="D2070" s="41" t="s">
        <v>3669</v>
      </c>
      <c r="E2070" s="40" t="s">
        <v>2849</v>
      </c>
      <c r="F2070" s="42"/>
      <c r="G2070" s="42"/>
      <c r="H2070" s="18" t="s">
        <v>3676</v>
      </c>
      <c r="J2070" s="65" t="s">
        <v>1626</v>
      </c>
      <c r="K2070" s="18" t="s">
        <v>3678</v>
      </c>
      <c r="L2070" s="42">
        <v>8</v>
      </c>
      <c r="M2070" s="42">
        <v>3.36</v>
      </c>
      <c r="N2070" s="44">
        <v>0.42</v>
      </c>
      <c r="O2070" s="45"/>
      <c r="P2070" s="46"/>
      <c r="Q2070" s="45"/>
      <c r="R2070" s="44"/>
      <c r="S2070" s="42"/>
      <c r="T2070" s="42"/>
      <c r="U2070" s="47"/>
    </row>
    <row r="2071" spans="1:19">
      <c r="A2071" s="1" t="s">
        <v>3679</v>
      </c>
      <c r="B2071" s="13" t="s">
        <v>1615</v>
      </c>
      <c r="D2071" s="62" t="s">
        <v>3680</v>
      </c>
      <c r="E2071" s="13" t="s">
        <v>3681</v>
      </c>
      <c r="F2071" s="20">
        <v>76.3</v>
      </c>
      <c r="H2071" t="s">
        <v>1617</v>
      </c>
      <c r="K2071" t="s">
        <v>3682</v>
      </c>
      <c r="L2071" s="20">
        <v>40.6</v>
      </c>
      <c r="M2071" s="20">
        <v>7.3</v>
      </c>
      <c r="N2071" s="22">
        <f>M2071/L2071</f>
        <v>0.179802955665025</v>
      </c>
      <c r="O2071" s="23">
        <v>2.75422870333815e-16</v>
      </c>
      <c r="P2071" s="24">
        <v>1.94984459975804e-14</v>
      </c>
      <c r="S2071" s="20">
        <v>20</v>
      </c>
    </row>
    <row r="2072" spans="1:19">
      <c r="A2072" s="1" t="s">
        <v>3679</v>
      </c>
      <c r="B2072" s="13" t="s">
        <v>1615</v>
      </c>
      <c r="D2072" s="62" t="s">
        <v>3680</v>
      </c>
      <c r="E2072" s="13" t="s">
        <v>3681</v>
      </c>
      <c r="F2072" s="20">
        <v>76.3</v>
      </c>
      <c r="H2072" t="s">
        <v>1617</v>
      </c>
      <c r="K2072" t="s">
        <v>3683</v>
      </c>
      <c r="L2072" s="20">
        <v>43.6</v>
      </c>
      <c r="M2072" s="20">
        <v>7.5</v>
      </c>
      <c r="N2072" s="22">
        <f t="shared" ref="N2072:N2089" si="0">M2072/L2072</f>
        <v>0.172018348623853</v>
      </c>
      <c r="O2072" s="23">
        <v>4.07380277804111e-15</v>
      </c>
      <c r="P2072" s="24">
        <v>4.26579518801592e-11</v>
      </c>
      <c r="S2072" s="20">
        <v>20</v>
      </c>
    </row>
    <row r="2073" spans="1:19">
      <c r="A2073" s="1" t="s">
        <v>3679</v>
      </c>
      <c r="B2073" s="13" t="s">
        <v>1615</v>
      </c>
      <c r="D2073" s="62" t="s">
        <v>3680</v>
      </c>
      <c r="E2073" s="13" t="s">
        <v>3681</v>
      </c>
      <c r="F2073" s="20">
        <v>76.3</v>
      </c>
      <c r="H2073" t="s">
        <v>1617</v>
      </c>
      <c r="K2073" t="s">
        <v>3684</v>
      </c>
      <c r="L2073" s="20">
        <v>47.6</v>
      </c>
      <c r="M2073" s="20">
        <v>8.9</v>
      </c>
      <c r="N2073" s="22">
        <f t="shared" si="0"/>
        <v>0.186974789915966</v>
      </c>
      <c r="O2073" s="23">
        <v>1.4791083881682e-13</v>
      </c>
      <c r="P2073" s="24">
        <v>3.63078054770101e-9</v>
      </c>
      <c r="S2073" s="20">
        <v>20</v>
      </c>
    </row>
    <row r="2074" spans="1:19">
      <c r="A2074" s="1" t="s">
        <v>3679</v>
      </c>
      <c r="B2074" s="13" t="s">
        <v>1615</v>
      </c>
      <c r="D2074" s="62" t="s">
        <v>3680</v>
      </c>
      <c r="E2074" s="13" t="s">
        <v>3681</v>
      </c>
      <c r="F2074" s="20">
        <v>76.3</v>
      </c>
      <c r="H2074" t="s">
        <v>1617</v>
      </c>
      <c r="K2074" t="s">
        <v>3685</v>
      </c>
      <c r="L2074" s="20">
        <v>53.1</v>
      </c>
      <c r="M2074" s="20">
        <v>9.3</v>
      </c>
      <c r="N2074" s="22">
        <f t="shared" si="0"/>
        <v>0.175141242937853</v>
      </c>
      <c r="O2074" s="23">
        <v>4.07380277804111e-15</v>
      </c>
      <c r="P2074" s="24">
        <v>2.23872113856833e-11</v>
      </c>
      <c r="S2074" s="20">
        <v>20</v>
      </c>
    </row>
    <row r="2075" spans="1:19">
      <c r="A2075" s="1" t="s">
        <v>3679</v>
      </c>
      <c r="B2075" s="13" t="s">
        <v>1615</v>
      </c>
      <c r="D2075" s="62" t="s">
        <v>3680</v>
      </c>
      <c r="E2075" s="13" t="s">
        <v>3681</v>
      </c>
      <c r="F2075" s="20">
        <v>76.3</v>
      </c>
      <c r="H2075" t="s">
        <v>1617</v>
      </c>
      <c r="K2075" t="s">
        <v>3686</v>
      </c>
      <c r="L2075" s="20">
        <v>61.6</v>
      </c>
      <c r="M2075" s="20">
        <v>15.9</v>
      </c>
      <c r="N2075" s="22">
        <f t="shared" si="0"/>
        <v>0.258116883116883</v>
      </c>
      <c r="O2075" s="23">
        <v>7.24435960074986e-14</v>
      </c>
      <c r="P2075" s="24">
        <v>1.0715193052376e-9</v>
      </c>
      <c r="S2075" s="20">
        <v>20</v>
      </c>
    </row>
    <row r="2076" spans="1:19">
      <c r="A2076" s="1" t="s">
        <v>3679</v>
      </c>
      <c r="B2076" s="13" t="s">
        <v>1615</v>
      </c>
      <c r="D2076" s="62" t="s">
        <v>3680</v>
      </c>
      <c r="E2076" s="13" t="s">
        <v>3681</v>
      </c>
      <c r="F2076" s="20">
        <v>76.3</v>
      </c>
      <c r="H2076" t="s">
        <v>1617</v>
      </c>
      <c r="K2076" t="s">
        <v>3687</v>
      </c>
      <c r="L2076" s="20">
        <v>70.7</v>
      </c>
      <c r="M2076" s="20">
        <v>41.3</v>
      </c>
      <c r="N2076" s="22">
        <f t="shared" si="0"/>
        <v>0.584158415841584</v>
      </c>
      <c r="S2076" s="20">
        <v>20</v>
      </c>
    </row>
    <row r="2077" spans="1:19">
      <c r="A2077" s="1" t="s">
        <v>3679</v>
      </c>
      <c r="B2077" s="13" t="s">
        <v>1615</v>
      </c>
      <c r="D2077" s="62" t="s">
        <v>3680</v>
      </c>
      <c r="E2077" s="13" t="s">
        <v>3681</v>
      </c>
      <c r="F2077" s="20">
        <v>76.3</v>
      </c>
      <c r="H2077" t="s">
        <v>1617</v>
      </c>
      <c r="K2077" t="s">
        <v>3688</v>
      </c>
      <c r="L2077" s="20">
        <v>73.7</v>
      </c>
      <c r="M2077" s="20">
        <v>44.8</v>
      </c>
      <c r="N2077" s="22">
        <f t="shared" si="0"/>
        <v>0.6078697421981</v>
      </c>
      <c r="O2077" s="23">
        <v>2.51188643150957e-12</v>
      </c>
      <c r="P2077" s="24">
        <v>1.28824955169313e-8</v>
      </c>
      <c r="S2077" s="20">
        <v>20</v>
      </c>
    </row>
    <row r="2078" spans="1:19">
      <c r="A2078" s="1" t="s">
        <v>3679</v>
      </c>
      <c r="B2078" s="13" t="s">
        <v>1615</v>
      </c>
      <c r="D2078" s="62" t="s">
        <v>3680</v>
      </c>
      <c r="E2078" s="13" t="s">
        <v>3681</v>
      </c>
      <c r="F2078" s="20">
        <v>76.3</v>
      </c>
      <c r="H2078" t="s">
        <v>1617</v>
      </c>
      <c r="K2078" t="s">
        <v>3689</v>
      </c>
      <c r="L2078" s="20">
        <v>12</v>
      </c>
      <c r="M2078" s="20">
        <v>3.1</v>
      </c>
      <c r="N2078" s="22">
        <f t="shared" si="0"/>
        <v>0.258333333333333</v>
      </c>
      <c r="P2078" s="23"/>
      <c r="S2078" s="20">
        <v>40</v>
      </c>
    </row>
    <row r="2079" spans="1:19">
      <c r="A2079" s="1" t="s">
        <v>3679</v>
      </c>
      <c r="B2079" s="13" t="s">
        <v>1615</v>
      </c>
      <c r="D2079" s="62" t="s">
        <v>3680</v>
      </c>
      <c r="E2079" s="13" t="s">
        <v>3681</v>
      </c>
      <c r="F2079" s="20">
        <v>76.3</v>
      </c>
      <c r="H2079" t="s">
        <v>1617</v>
      </c>
      <c r="K2079" t="s">
        <v>3690</v>
      </c>
      <c r="L2079" s="20">
        <v>30.1</v>
      </c>
      <c r="M2079" s="20">
        <v>7.7</v>
      </c>
      <c r="N2079" s="22">
        <f t="shared" si="0"/>
        <v>0.255813953488372</v>
      </c>
      <c r="P2079" s="23"/>
      <c r="S2079" s="20">
        <v>40</v>
      </c>
    </row>
    <row r="2080" spans="1:19">
      <c r="A2080" s="1" t="s">
        <v>3679</v>
      </c>
      <c r="B2080" s="13" t="s">
        <v>1615</v>
      </c>
      <c r="D2080" s="62" t="s">
        <v>3680</v>
      </c>
      <c r="E2080" s="13" t="s">
        <v>3681</v>
      </c>
      <c r="F2080" s="20">
        <v>76.3</v>
      </c>
      <c r="H2080" t="s">
        <v>1617</v>
      </c>
      <c r="K2080" t="s">
        <v>3691</v>
      </c>
      <c r="L2080" s="20">
        <v>34.7</v>
      </c>
      <c r="M2080" s="20">
        <v>0.6</v>
      </c>
      <c r="N2080" s="22">
        <f t="shared" si="0"/>
        <v>0.0172910662824207</v>
      </c>
      <c r="O2080" s="23">
        <v>3.09029543251358e-14</v>
      </c>
      <c r="P2080" s="24">
        <v>1.94984459975804e-10</v>
      </c>
      <c r="S2080" s="20">
        <v>40</v>
      </c>
    </row>
    <row r="2081" spans="1:19">
      <c r="A2081" s="1" t="s">
        <v>3679</v>
      </c>
      <c r="B2081" s="13" t="s">
        <v>1615</v>
      </c>
      <c r="D2081" s="62" t="s">
        <v>3680</v>
      </c>
      <c r="E2081" s="13" t="s">
        <v>3681</v>
      </c>
      <c r="F2081" s="20">
        <v>76.3</v>
      </c>
      <c r="H2081" t="s">
        <v>1617</v>
      </c>
      <c r="K2081" t="s">
        <v>3692</v>
      </c>
      <c r="L2081" s="20">
        <v>41.6</v>
      </c>
      <c r="M2081" s="20">
        <v>10.1</v>
      </c>
      <c r="N2081" s="22">
        <f t="shared" si="0"/>
        <v>0.242788461538462</v>
      </c>
      <c r="P2081" s="23"/>
      <c r="S2081" s="20">
        <v>40</v>
      </c>
    </row>
    <row r="2082" spans="1:19">
      <c r="A2082" s="1" t="s">
        <v>3679</v>
      </c>
      <c r="B2082" s="13" t="s">
        <v>1615</v>
      </c>
      <c r="D2082" s="62" t="s">
        <v>3680</v>
      </c>
      <c r="E2082" s="13" t="s">
        <v>3681</v>
      </c>
      <c r="F2082" s="20">
        <v>76.3</v>
      </c>
      <c r="H2082" t="s">
        <v>1617</v>
      </c>
      <c r="K2082" t="s">
        <v>3693</v>
      </c>
      <c r="L2082" s="20">
        <v>48.6</v>
      </c>
      <c r="M2082" s="20">
        <v>18.4</v>
      </c>
      <c r="N2082" s="22">
        <f t="shared" si="0"/>
        <v>0.378600823045267</v>
      </c>
      <c r="O2082" s="23">
        <v>9.12010839355907e-17</v>
      </c>
      <c r="P2082" s="24">
        <v>6.16595001861478e-15</v>
      </c>
      <c r="S2082" s="20">
        <v>40</v>
      </c>
    </row>
    <row r="2083" spans="1:19">
      <c r="A2083" s="1" t="s">
        <v>3679</v>
      </c>
      <c r="B2083" s="13" t="s">
        <v>1615</v>
      </c>
      <c r="D2083" s="62" t="s">
        <v>3680</v>
      </c>
      <c r="E2083" s="13" t="s">
        <v>3681</v>
      </c>
      <c r="F2083" s="20">
        <v>76.3</v>
      </c>
      <c r="H2083" t="s">
        <v>1617</v>
      </c>
      <c r="K2083" t="s">
        <v>3694</v>
      </c>
      <c r="L2083" s="20">
        <v>43.5</v>
      </c>
      <c r="M2083" s="20">
        <v>13</v>
      </c>
      <c r="N2083" s="22">
        <f t="shared" si="0"/>
        <v>0.298850574712644</v>
      </c>
      <c r="O2083" s="23">
        <v>3.23593656929628e-16</v>
      </c>
      <c r="P2083" s="24">
        <v>1.09647819614318e-13</v>
      </c>
      <c r="S2083" s="20">
        <v>40</v>
      </c>
    </row>
    <row r="2084" spans="1:19">
      <c r="A2084" s="1" t="s">
        <v>3679</v>
      </c>
      <c r="B2084" s="13" t="s">
        <v>1615</v>
      </c>
      <c r="D2084" s="62" t="s">
        <v>3680</v>
      </c>
      <c r="E2084" s="13" t="s">
        <v>3681</v>
      </c>
      <c r="F2084" s="20">
        <v>76.3</v>
      </c>
      <c r="H2084" t="s">
        <v>1617</v>
      </c>
      <c r="K2084" t="s">
        <v>3695</v>
      </c>
      <c r="L2084" s="20">
        <v>49.9</v>
      </c>
      <c r="M2084" s="20">
        <v>26.2</v>
      </c>
      <c r="N2084" s="22">
        <f t="shared" si="0"/>
        <v>0.525050100200401</v>
      </c>
      <c r="O2084" s="23">
        <v>1.3182567385564e-13</v>
      </c>
      <c r="P2084" s="24">
        <v>1.73780082874937e-10</v>
      </c>
      <c r="S2084" s="20">
        <v>40</v>
      </c>
    </row>
    <row r="2085" spans="1:19">
      <c r="A2085" s="1" t="s">
        <v>3679</v>
      </c>
      <c r="B2085" s="13" t="s">
        <v>1615</v>
      </c>
      <c r="D2085" s="62" t="s">
        <v>3680</v>
      </c>
      <c r="E2085" s="13" t="s">
        <v>3681</v>
      </c>
      <c r="F2085" s="20">
        <v>76.3</v>
      </c>
      <c r="H2085" t="s">
        <v>1617</v>
      </c>
      <c r="K2085" t="s">
        <v>3696</v>
      </c>
      <c r="L2085" s="20">
        <v>65.8</v>
      </c>
      <c r="M2085" s="20">
        <v>37.7</v>
      </c>
      <c r="N2085" s="22">
        <f t="shared" si="0"/>
        <v>0.572948328267477</v>
      </c>
      <c r="P2085" s="23"/>
      <c r="S2085" s="20">
        <v>40</v>
      </c>
    </row>
    <row r="2086" spans="1:19">
      <c r="A2086" s="1" t="s">
        <v>3679</v>
      </c>
      <c r="B2086" s="13" t="s">
        <v>1615</v>
      </c>
      <c r="D2086" s="62" t="s">
        <v>3680</v>
      </c>
      <c r="E2086" s="13" t="s">
        <v>3681</v>
      </c>
      <c r="F2086" s="20">
        <v>76.3</v>
      </c>
      <c r="H2086" t="s">
        <v>1617</v>
      </c>
      <c r="K2086" t="s">
        <v>3697</v>
      </c>
      <c r="L2086" s="20">
        <v>58.1</v>
      </c>
      <c r="M2086" s="20">
        <v>35.8</v>
      </c>
      <c r="N2086" s="22">
        <f t="shared" si="0"/>
        <v>0.61617900172117</v>
      </c>
      <c r="O2086" s="23">
        <v>7.58577575029184e-15</v>
      </c>
      <c r="P2086" s="24">
        <v>2.57039578276886e-12</v>
      </c>
      <c r="S2086" s="20">
        <v>40</v>
      </c>
    </row>
    <row r="2087" spans="1:19">
      <c r="A2087" s="1" t="s">
        <v>3679</v>
      </c>
      <c r="B2087" s="13" t="s">
        <v>1615</v>
      </c>
      <c r="D2087" s="62" t="s">
        <v>3680</v>
      </c>
      <c r="E2087" s="13" t="s">
        <v>3681</v>
      </c>
      <c r="F2087" s="20">
        <v>76.3</v>
      </c>
      <c r="H2087" t="s">
        <v>1617</v>
      </c>
      <c r="K2087" t="s">
        <v>3698</v>
      </c>
      <c r="L2087" s="20">
        <v>65.5</v>
      </c>
      <c r="M2087" s="20">
        <v>39.9</v>
      </c>
      <c r="N2087" s="22">
        <f t="shared" si="0"/>
        <v>0.609160305343511</v>
      </c>
      <c r="O2087" s="23">
        <v>2.51188643150957e-12</v>
      </c>
      <c r="P2087" s="24">
        <v>1.28824955169313e-8</v>
      </c>
      <c r="S2087" s="20">
        <v>40</v>
      </c>
    </row>
    <row r="2088" spans="1:19">
      <c r="A2088" s="1" t="s">
        <v>3679</v>
      </c>
      <c r="B2088" s="13" t="s">
        <v>1615</v>
      </c>
      <c r="D2088" s="62" t="s">
        <v>3680</v>
      </c>
      <c r="E2088" s="13" t="s">
        <v>3681</v>
      </c>
      <c r="F2088" s="20">
        <v>76.3</v>
      </c>
      <c r="H2088" t="s">
        <v>1617</v>
      </c>
      <c r="K2088" t="s">
        <v>3699</v>
      </c>
      <c r="L2088" s="20">
        <v>70.9</v>
      </c>
      <c r="M2088" s="20">
        <v>53.5</v>
      </c>
      <c r="N2088" s="22">
        <f t="shared" si="0"/>
        <v>0.754583921015515</v>
      </c>
      <c r="O2088" s="23">
        <v>2.39883291901949e-14</v>
      </c>
      <c r="P2088" s="24">
        <v>1.65958690743756e-11</v>
      </c>
      <c r="S2088" s="20">
        <v>40</v>
      </c>
    </row>
    <row r="2089" spans="1:19">
      <c r="A2089" s="1" t="s">
        <v>3679</v>
      </c>
      <c r="B2089" s="13" t="s">
        <v>1615</v>
      </c>
      <c r="D2089" s="62" t="s">
        <v>3680</v>
      </c>
      <c r="E2089" s="13" t="s">
        <v>3681</v>
      </c>
      <c r="F2089" s="20">
        <v>76.3</v>
      </c>
      <c r="H2089" t="s">
        <v>1617</v>
      </c>
      <c r="K2089" t="s">
        <v>3700</v>
      </c>
      <c r="L2089" s="20">
        <v>36.8</v>
      </c>
      <c r="M2089" s="20">
        <v>3</v>
      </c>
      <c r="N2089" s="22">
        <f t="shared" si="0"/>
        <v>0.0815217391304348</v>
      </c>
      <c r="S2089" s="20">
        <v>20</v>
      </c>
    </row>
    <row r="2090" spans="1:19">
      <c r="A2090" s="1" t="s">
        <v>3679</v>
      </c>
      <c r="B2090" s="13" t="s">
        <v>1615</v>
      </c>
      <c r="D2090" s="62" t="s">
        <v>3680</v>
      </c>
      <c r="E2090" s="13" t="s">
        <v>3681</v>
      </c>
      <c r="F2090" s="20">
        <v>76.3</v>
      </c>
      <c r="H2090" t="s">
        <v>1617</v>
      </c>
      <c r="K2090" t="s">
        <v>3701</v>
      </c>
      <c r="L2090" s="20">
        <v>33.4</v>
      </c>
      <c r="M2090" s="20">
        <v>2.7</v>
      </c>
      <c r="N2090" s="22">
        <f t="shared" ref="N2090:N2153" si="1">M2090/L2090</f>
        <v>0.0808383233532934</v>
      </c>
      <c r="O2090" s="23">
        <v>1.69824365246174e-15</v>
      </c>
      <c r="P2090" s="24">
        <v>4.57088189614874e-12</v>
      </c>
      <c r="S2090" s="20">
        <v>20</v>
      </c>
    </row>
    <row r="2091" spans="1:19">
      <c r="A2091" s="1" t="s">
        <v>3679</v>
      </c>
      <c r="B2091" s="13" t="s">
        <v>1615</v>
      </c>
      <c r="D2091" s="62" t="s">
        <v>3680</v>
      </c>
      <c r="E2091" s="13" t="s">
        <v>3681</v>
      </c>
      <c r="F2091" s="20">
        <v>76.3</v>
      </c>
      <c r="H2091" t="s">
        <v>1617</v>
      </c>
      <c r="K2091" t="s">
        <v>3702</v>
      </c>
      <c r="L2091" s="20">
        <v>44.1</v>
      </c>
      <c r="M2091" s="20">
        <v>1.8</v>
      </c>
      <c r="N2091" s="22">
        <f t="shared" si="1"/>
        <v>0.0408163265306122</v>
      </c>
      <c r="P2091" s="23"/>
      <c r="S2091" s="20">
        <v>20</v>
      </c>
    </row>
    <row r="2092" spans="1:19">
      <c r="A2092" s="1" t="s">
        <v>3679</v>
      </c>
      <c r="B2092" s="13" t="s">
        <v>1615</v>
      </c>
      <c r="D2092" s="62" t="s">
        <v>3680</v>
      </c>
      <c r="E2092" s="13" t="s">
        <v>3681</v>
      </c>
      <c r="F2092" s="20">
        <v>76.3</v>
      </c>
      <c r="H2092" t="s">
        <v>1617</v>
      </c>
      <c r="K2092" t="s">
        <v>3703</v>
      </c>
      <c r="L2092" s="20">
        <v>51.8</v>
      </c>
      <c r="M2092" s="20">
        <v>10.5</v>
      </c>
      <c r="N2092" s="22">
        <f t="shared" si="1"/>
        <v>0.202702702702703</v>
      </c>
      <c r="P2092" s="23"/>
      <c r="S2092" s="20">
        <v>20</v>
      </c>
    </row>
    <row r="2093" spans="1:19">
      <c r="A2093" s="1" t="s">
        <v>3679</v>
      </c>
      <c r="B2093" s="13" t="s">
        <v>1615</v>
      </c>
      <c r="D2093" s="62" t="s">
        <v>3680</v>
      </c>
      <c r="E2093" s="13" t="s">
        <v>3681</v>
      </c>
      <c r="F2093" s="20">
        <v>76.3</v>
      </c>
      <c r="H2093" t="s">
        <v>1617</v>
      </c>
      <c r="K2093" t="s">
        <v>3704</v>
      </c>
      <c r="L2093" s="20">
        <v>55</v>
      </c>
      <c r="M2093" s="20">
        <v>5</v>
      </c>
      <c r="N2093" s="22">
        <f t="shared" si="1"/>
        <v>0.0909090909090909</v>
      </c>
      <c r="P2093" s="23"/>
      <c r="S2093" s="20">
        <v>20</v>
      </c>
    </row>
    <row r="2094" spans="1:19">
      <c r="A2094" s="1" t="s">
        <v>3679</v>
      </c>
      <c r="B2094" s="13" t="s">
        <v>1615</v>
      </c>
      <c r="D2094" s="62" t="s">
        <v>3680</v>
      </c>
      <c r="E2094" s="13" t="s">
        <v>3681</v>
      </c>
      <c r="F2094" s="20">
        <v>76.3</v>
      </c>
      <c r="H2094" t="s">
        <v>1617</v>
      </c>
      <c r="K2094" t="s">
        <v>3705</v>
      </c>
      <c r="L2094" s="20">
        <v>54.8</v>
      </c>
      <c r="M2094" s="20">
        <v>5.8</v>
      </c>
      <c r="N2094" s="22">
        <f t="shared" si="1"/>
        <v>0.105839416058394</v>
      </c>
      <c r="O2094" s="23">
        <v>2.29086765276776e-14</v>
      </c>
      <c r="P2094" s="24">
        <v>1.69824365246174e-10</v>
      </c>
      <c r="S2094" s="20">
        <v>20</v>
      </c>
    </row>
    <row r="2095" spans="1:19">
      <c r="A2095" s="1" t="s">
        <v>3679</v>
      </c>
      <c r="B2095" s="13" t="s">
        <v>1615</v>
      </c>
      <c r="D2095" s="62" t="s">
        <v>3680</v>
      </c>
      <c r="E2095" s="13" t="s">
        <v>3681</v>
      </c>
      <c r="F2095" s="20">
        <v>76.3</v>
      </c>
      <c r="H2095" t="s">
        <v>1617</v>
      </c>
      <c r="K2095" t="s">
        <v>3706</v>
      </c>
      <c r="L2095" s="20">
        <v>60</v>
      </c>
      <c r="M2095" s="20">
        <v>34</v>
      </c>
      <c r="N2095" s="22">
        <f t="shared" si="1"/>
        <v>0.566666666666667</v>
      </c>
      <c r="O2095" s="23">
        <v>4.16869383470334e-14</v>
      </c>
      <c r="P2095" s="24">
        <v>2.69153480392691e-11</v>
      </c>
      <c r="S2095" s="20">
        <v>20</v>
      </c>
    </row>
    <row r="2096" spans="1:19">
      <c r="A2096" s="1" t="s">
        <v>3679</v>
      </c>
      <c r="B2096" s="13" t="s">
        <v>1615</v>
      </c>
      <c r="D2096" s="62" t="s">
        <v>3680</v>
      </c>
      <c r="E2096" s="13" t="s">
        <v>3681</v>
      </c>
      <c r="F2096" s="20">
        <v>76.3</v>
      </c>
      <c r="H2096" t="s">
        <v>1617</v>
      </c>
      <c r="K2096" t="s">
        <v>3707</v>
      </c>
      <c r="L2096" s="20">
        <v>31.4</v>
      </c>
      <c r="M2096" s="20">
        <v>6.9</v>
      </c>
      <c r="N2096" s="22">
        <f t="shared" si="1"/>
        <v>0.219745222929936</v>
      </c>
      <c r="P2096" s="23"/>
      <c r="S2096" s="20">
        <v>40</v>
      </c>
    </row>
    <row r="2097" spans="1:19">
      <c r="A2097" s="1" t="s">
        <v>3679</v>
      </c>
      <c r="B2097" s="13" t="s">
        <v>1615</v>
      </c>
      <c r="D2097" s="62" t="s">
        <v>3680</v>
      </c>
      <c r="E2097" s="13" t="s">
        <v>3681</v>
      </c>
      <c r="F2097" s="20">
        <v>76.3</v>
      </c>
      <c r="H2097" t="s">
        <v>1617</v>
      </c>
      <c r="K2097" t="s">
        <v>3708</v>
      </c>
      <c r="L2097" s="20">
        <v>32.7</v>
      </c>
      <c r="M2097" s="20">
        <v>10.3</v>
      </c>
      <c r="N2097" s="22">
        <f t="shared" si="1"/>
        <v>0.314984709480122</v>
      </c>
      <c r="P2097" s="23"/>
      <c r="S2097" s="20">
        <v>40</v>
      </c>
    </row>
    <row r="2098" spans="1:19">
      <c r="A2098" s="1" t="s">
        <v>3679</v>
      </c>
      <c r="B2098" s="13" t="s">
        <v>1615</v>
      </c>
      <c r="D2098" s="62" t="s">
        <v>3680</v>
      </c>
      <c r="E2098" s="13" t="s">
        <v>3681</v>
      </c>
      <c r="F2098" s="20">
        <v>76.3</v>
      </c>
      <c r="H2098" t="s">
        <v>1617</v>
      </c>
      <c r="K2098" t="s">
        <v>3709</v>
      </c>
      <c r="L2098" s="20">
        <v>33.1</v>
      </c>
      <c r="M2098" s="20">
        <v>6.9</v>
      </c>
      <c r="N2098" s="22">
        <f t="shared" si="1"/>
        <v>0.208459214501511</v>
      </c>
      <c r="P2098" s="23"/>
      <c r="S2098" s="20">
        <v>40</v>
      </c>
    </row>
    <row r="2099" spans="1:19">
      <c r="A2099" s="1" t="s">
        <v>3679</v>
      </c>
      <c r="B2099" s="13" t="s">
        <v>1615</v>
      </c>
      <c r="D2099" s="62" t="s">
        <v>3680</v>
      </c>
      <c r="E2099" s="13" t="s">
        <v>3681</v>
      </c>
      <c r="F2099" s="20">
        <v>76.3</v>
      </c>
      <c r="H2099" t="s">
        <v>1617</v>
      </c>
      <c r="K2099" t="s">
        <v>3710</v>
      </c>
      <c r="L2099" s="20">
        <v>44.6</v>
      </c>
      <c r="M2099" s="20">
        <v>13.8</v>
      </c>
      <c r="N2099" s="22">
        <f t="shared" si="1"/>
        <v>0.309417040358744</v>
      </c>
      <c r="O2099" s="23">
        <v>7.24435960074985e-15</v>
      </c>
      <c r="P2099" s="24">
        <v>2.63026799189538e-10</v>
      </c>
      <c r="S2099" s="20">
        <v>40</v>
      </c>
    </row>
    <row r="2100" spans="1:19">
      <c r="A2100" s="1" t="s">
        <v>3679</v>
      </c>
      <c r="B2100" s="13" t="s">
        <v>1615</v>
      </c>
      <c r="D2100" s="62" t="s">
        <v>3680</v>
      </c>
      <c r="E2100" s="13" t="s">
        <v>3681</v>
      </c>
      <c r="F2100" s="20">
        <v>76.3</v>
      </c>
      <c r="H2100" t="s">
        <v>1617</v>
      </c>
      <c r="K2100" t="s">
        <v>3711</v>
      </c>
      <c r="L2100" s="20">
        <v>60.5</v>
      </c>
      <c r="M2100" s="20">
        <v>34.3</v>
      </c>
      <c r="N2100" s="22">
        <f t="shared" si="1"/>
        <v>0.566942148760331</v>
      </c>
      <c r="O2100" s="23">
        <v>2.39883291901949e-13</v>
      </c>
      <c r="P2100" s="24">
        <v>1.73780082874937e-9</v>
      </c>
      <c r="S2100" s="20">
        <v>40</v>
      </c>
    </row>
    <row r="2101" spans="1:19">
      <c r="A2101" s="1" t="s">
        <v>3679</v>
      </c>
      <c r="B2101" s="13" t="s">
        <v>1615</v>
      </c>
      <c r="D2101" s="62" t="s">
        <v>3680</v>
      </c>
      <c r="E2101" s="13" t="s">
        <v>3681</v>
      </c>
      <c r="F2101" s="20">
        <v>76.3</v>
      </c>
      <c r="H2101" t="s">
        <v>1617</v>
      </c>
      <c r="K2101" t="s">
        <v>3712</v>
      </c>
      <c r="L2101" s="20">
        <v>36.01</v>
      </c>
      <c r="M2101" s="20">
        <v>2.6</v>
      </c>
      <c r="N2101" s="22">
        <f t="shared" si="1"/>
        <v>0.072202166064982</v>
      </c>
      <c r="P2101" s="23"/>
      <c r="S2101" s="20">
        <v>20</v>
      </c>
    </row>
    <row r="2102" spans="1:19">
      <c r="A2102" s="1" t="s">
        <v>3679</v>
      </c>
      <c r="B2102" s="13" t="s">
        <v>1615</v>
      </c>
      <c r="D2102" s="62" t="s">
        <v>3680</v>
      </c>
      <c r="E2102" s="13" t="s">
        <v>3681</v>
      </c>
      <c r="F2102" s="20">
        <v>76.3</v>
      </c>
      <c r="H2102" t="s">
        <v>1617</v>
      </c>
      <c r="K2102" t="s">
        <v>3713</v>
      </c>
      <c r="L2102" s="20">
        <v>45.13</v>
      </c>
      <c r="M2102" s="20">
        <v>3.3</v>
      </c>
      <c r="N2102" s="22">
        <f t="shared" si="1"/>
        <v>0.0731220917349878</v>
      </c>
      <c r="P2102" s="23"/>
      <c r="S2102" s="20">
        <v>20</v>
      </c>
    </row>
    <row r="2103" spans="1:19">
      <c r="A2103" s="1" t="s">
        <v>3679</v>
      </c>
      <c r="B2103" s="13" t="s">
        <v>1615</v>
      </c>
      <c r="D2103" s="62" t="s">
        <v>3680</v>
      </c>
      <c r="E2103" s="13" t="s">
        <v>3681</v>
      </c>
      <c r="F2103" s="20">
        <v>76.3</v>
      </c>
      <c r="H2103" t="s">
        <v>1617</v>
      </c>
      <c r="K2103" t="s">
        <v>3714</v>
      </c>
      <c r="L2103" s="20">
        <v>57.58</v>
      </c>
      <c r="M2103" s="20">
        <v>17.8</v>
      </c>
      <c r="N2103" s="22">
        <f t="shared" si="1"/>
        <v>0.309135116359847</v>
      </c>
      <c r="S2103" s="20">
        <v>20</v>
      </c>
    </row>
    <row r="2104" s="18" customFormat="1" spans="1:21">
      <c r="A2104" s="39" t="s">
        <v>3679</v>
      </c>
      <c r="B2104" s="40" t="s">
        <v>1615</v>
      </c>
      <c r="D2104" s="63" t="s">
        <v>3680</v>
      </c>
      <c r="E2104" s="40" t="s">
        <v>3681</v>
      </c>
      <c r="F2104" s="42">
        <v>76.3</v>
      </c>
      <c r="G2104" s="42"/>
      <c r="H2104" s="18" t="s">
        <v>1617</v>
      </c>
      <c r="J2104" s="43"/>
      <c r="K2104" s="18" t="s">
        <v>3715</v>
      </c>
      <c r="L2104" s="42">
        <v>66.18</v>
      </c>
      <c r="M2104" s="42">
        <v>38.3</v>
      </c>
      <c r="N2104" s="44">
        <f t="shared" si="1"/>
        <v>0.578724690238743</v>
      </c>
      <c r="O2104" s="45"/>
      <c r="P2104" s="46"/>
      <c r="Q2104" s="45"/>
      <c r="R2104" s="44"/>
      <c r="S2104" s="42">
        <v>20</v>
      </c>
      <c r="T2104" s="42"/>
      <c r="U2104" s="47"/>
    </row>
    <row r="2105" spans="1:14">
      <c r="A2105" s="1" t="s">
        <v>3716</v>
      </c>
      <c r="B2105" s="13" t="s">
        <v>962</v>
      </c>
      <c r="C2105" s="64" t="s">
        <v>3717</v>
      </c>
      <c r="D2105" s="62" t="s">
        <v>3718</v>
      </c>
      <c r="E2105" s="13" t="s">
        <v>936</v>
      </c>
      <c r="H2105" t="s">
        <v>418</v>
      </c>
      <c r="I2105" t="s">
        <v>30</v>
      </c>
      <c r="J2105" s="21" t="s">
        <v>31</v>
      </c>
      <c r="K2105" t="s">
        <v>3719</v>
      </c>
      <c r="L2105" s="20">
        <v>76.4406549144467</v>
      </c>
      <c r="M2105" s="20">
        <v>72.5020368900518</v>
      </c>
      <c r="N2105" s="22">
        <f t="shared" si="1"/>
        <v>0.9484748262714</v>
      </c>
    </row>
    <row r="2106" spans="1:14">
      <c r="A2106" s="1" t="s">
        <v>3716</v>
      </c>
      <c r="B2106" s="13" t="s">
        <v>962</v>
      </c>
      <c r="C2106" s="64" t="s">
        <v>3717</v>
      </c>
      <c r="D2106" s="62" t="s">
        <v>3718</v>
      </c>
      <c r="E2106" s="13" t="s">
        <v>936</v>
      </c>
      <c r="H2106" t="s">
        <v>418</v>
      </c>
      <c r="I2106" t="s">
        <v>30</v>
      </c>
      <c r="J2106" s="21" t="s">
        <v>31</v>
      </c>
      <c r="K2106" t="s">
        <v>3720</v>
      </c>
      <c r="L2106" s="20">
        <v>85.2716188169713</v>
      </c>
      <c r="M2106" s="20">
        <v>81.9831858559939</v>
      </c>
      <c r="N2106" s="22">
        <f t="shared" si="1"/>
        <v>0.961435785943789</v>
      </c>
    </row>
    <row r="2107" spans="1:14">
      <c r="A2107" s="1" t="s">
        <v>3716</v>
      </c>
      <c r="B2107" s="13" t="s">
        <v>962</v>
      </c>
      <c r="C2107" s="64" t="s">
        <v>3721</v>
      </c>
      <c r="D2107" s="62" t="s">
        <v>3718</v>
      </c>
      <c r="E2107" s="13" t="s">
        <v>936</v>
      </c>
      <c r="H2107" t="s">
        <v>418</v>
      </c>
      <c r="I2107" t="s">
        <v>30</v>
      </c>
      <c r="J2107" s="21" t="s">
        <v>31</v>
      </c>
      <c r="K2107" t="s">
        <v>3722</v>
      </c>
      <c r="L2107" s="20">
        <v>76.7579221554576</v>
      </c>
      <c r="M2107" s="20">
        <v>72.6479108673703</v>
      </c>
      <c r="N2107" s="22">
        <f t="shared" si="1"/>
        <v>0.946454891264992</v>
      </c>
    </row>
    <row r="2108" spans="1:14">
      <c r="A2108" s="1" t="s">
        <v>3716</v>
      </c>
      <c r="B2108" s="13" t="s">
        <v>962</v>
      </c>
      <c r="C2108" s="64" t="s">
        <v>3721</v>
      </c>
      <c r="D2108" s="62" t="s">
        <v>3718</v>
      </c>
      <c r="E2108" s="13" t="s">
        <v>936</v>
      </c>
      <c r="H2108" t="s">
        <v>418</v>
      </c>
      <c r="I2108" t="s">
        <v>30</v>
      </c>
      <c r="J2108" s="21" t="s">
        <v>31</v>
      </c>
      <c r="K2108" t="s">
        <v>3723</v>
      </c>
      <c r="L2108" s="20">
        <v>79.2518973237115</v>
      </c>
      <c r="M2108" s="20">
        <v>74.5445537018922</v>
      </c>
      <c r="N2108" s="22">
        <f t="shared" si="1"/>
        <v>0.940602764340244</v>
      </c>
    </row>
    <row r="2109" spans="1:14">
      <c r="A2109" s="1" t="s">
        <v>3716</v>
      </c>
      <c r="B2109" s="13" t="s">
        <v>962</v>
      </c>
      <c r="C2109" s="64" t="s">
        <v>3724</v>
      </c>
      <c r="D2109" s="62" t="s">
        <v>3718</v>
      </c>
      <c r="E2109" s="13" t="s">
        <v>936</v>
      </c>
      <c r="F2109" s="20">
        <v>63.28</v>
      </c>
      <c r="G2109" s="20">
        <v>5.82</v>
      </c>
      <c r="H2109" t="s">
        <v>418</v>
      </c>
      <c r="I2109" t="s">
        <v>30</v>
      </c>
      <c r="J2109" s="21" t="s">
        <v>31</v>
      </c>
      <c r="K2109" t="s">
        <v>3725</v>
      </c>
      <c r="L2109" s="20">
        <v>80.1855447669003</v>
      </c>
      <c r="M2109" s="20">
        <v>75.2214513092732</v>
      </c>
      <c r="N2109" s="22">
        <f t="shared" si="1"/>
        <v>0.938092414635857</v>
      </c>
    </row>
    <row r="2110" spans="1:14">
      <c r="A2110" s="1" t="s">
        <v>3716</v>
      </c>
      <c r="B2110" s="13" t="s">
        <v>962</v>
      </c>
      <c r="C2110" s="64" t="s">
        <v>3724</v>
      </c>
      <c r="D2110" s="62" t="s">
        <v>3718</v>
      </c>
      <c r="E2110" s="13" t="s">
        <v>936</v>
      </c>
      <c r="F2110" s="20">
        <v>63.28</v>
      </c>
      <c r="G2110" s="20">
        <v>5.82</v>
      </c>
      <c r="H2110" t="s">
        <v>418</v>
      </c>
      <c r="I2110" t="s">
        <v>30</v>
      </c>
      <c r="J2110" s="21" t="s">
        <v>31</v>
      </c>
      <c r="K2110" t="s">
        <v>3726</v>
      </c>
      <c r="L2110" s="20">
        <v>73.9104002268378</v>
      </c>
      <c r="M2110" s="20">
        <v>66.5485706176557</v>
      </c>
      <c r="N2110" s="22">
        <f t="shared" si="1"/>
        <v>0.900395213845576</v>
      </c>
    </row>
    <row r="2111" spans="1:14">
      <c r="A2111" s="1" t="s">
        <v>3716</v>
      </c>
      <c r="B2111" s="13" t="s">
        <v>962</v>
      </c>
      <c r="C2111" s="64" t="s">
        <v>3724</v>
      </c>
      <c r="D2111" s="62" t="s">
        <v>3718</v>
      </c>
      <c r="E2111" s="13" t="s">
        <v>936</v>
      </c>
      <c r="F2111" s="20">
        <v>63.28</v>
      </c>
      <c r="G2111" s="20">
        <v>5.82</v>
      </c>
      <c r="H2111" t="s">
        <v>418</v>
      </c>
      <c r="I2111" t="s">
        <v>30</v>
      </c>
      <c r="J2111" s="21" t="s">
        <v>31</v>
      </c>
      <c r="K2111" t="s">
        <v>3727</v>
      </c>
      <c r="L2111" s="20">
        <v>80.8254565719737</v>
      </c>
      <c r="M2111" s="20">
        <v>75.6216970086273</v>
      </c>
      <c r="N2111" s="22">
        <f t="shared" si="1"/>
        <v>0.93561731929454</v>
      </c>
    </row>
    <row r="2112" ht="17.6" spans="1:18">
      <c r="A2112" s="1" t="s">
        <v>3716</v>
      </c>
      <c r="B2112" s="13" t="s">
        <v>962</v>
      </c>
      <c r="C2112" s="64" t="s">
        <v>3724</v>
      </c>
      <c r="D2112" s="62" t="s">
        <v>3718</v>
      </c>
      <c r="E2112" s="13" t="s">
        <v>936</v>
      </c>
      <c r="F2112" s="20">
        <v>63.28</v>
      </c>
      <c r="G2112" s="20">
        <v>5.82</v>
      </c>
      <c r="H2112" t="s">
        <v>418</v>
      </c>
      <c r="I2112" t="s">
        <v>30</v>
      </c>
      <c r="J2112" s="21" t="s">
        <v>31</v>
      </c>
      <c r="K2112" t="s">
        <v>3728</v>
      </c>
      <c r="L2112" s="20">
        <v>73.8245395236354</v>
      </c>
      <c r="M2112" s="20">
        <v>66.8349409987949</v>
      </c>
      <c r="N2112" s="22">
        <f t="shared" si="1"/>
        <v>0.905321474811195</v>
      </c>
      <c r="O2112" s="66">
        <v>3.19e-13</v>
      </c>
      <c r="P2112" s="67"/>
      <c r="Q2112" s="68"/>
      <c r="R2112" s="68"/>
    </row>
    <row r="2113" ht="17.6" spans="1:18">
      <c r="A2113" s="1" t="s">
        <v>3716</v>
      </c>
      <c r="B2113" s="13" t="s">
        <v>962</v>
      </c>
      <c r="C2113" s="64" t="s">
        <v>3724</v>
      </c>
      <c r="D2113" s="62" t="s">
        <v>3718</v>
      </c>
      <c r="E2113" s="13" t="s">
        <v>936</v>
      </c>
      <c r="F2113" s="20">
        <v>63.28</v>
      </c>
      <c r="G2113" s="20">
        <v>5.82</v>
      </c>
      <c r="H2113" t="s">
        <v>418</v>
      </c>
      <c r="I2113" t="s">
        <v>30</v>
      </c>
      <c r="J2113" s="21" t="s">
        <v>31</v>
      </c>
      <c r="K2113" t="s">
        <v>3729</v>
      </c>
      <c r="L2113" s="20">
        <v>74.55896223152</v>
      </c>
      <c r="M2113" s="20">
        <v>68.084719645276</v>
      </c>
      <c r="N2113" s="22">
        <f t="shared" si="1"/>
        <v>0.913166138684438</v>
      </c>
      <c r="O2113" s="66">
        <v>2.43e-13</v>
      </c>
      <c r="P2113" s="67"/>
      <c r="Q2113" s="68"/>
      <c r="R2113" s="68"/>
    </row>
    <row r="2114" ht="17.6" spans="1:18">
      <c r="A2114" s="1" t="s">
        <v>3716</v>
      </c>
      <c r="B2114" s="13" t="s">
        <v>962</v>
      </c>
      <c r="C2114" s="64" t="s">
        <v>3724</v>
      </c>
      <c r="D2114" s="62" t="s">
        <v>3718</v>
      </c>
      <c r="E2114" s="13" t="s">
        <v>936</v>
      </c>
      <c r="F2114" s="20">
        <v>63.28</v>
      </c>
      <c r="G2114" s="20">
        <v>5.82</v>
      </c>
      <c r="H2114" t="s">
        <v>418</v>
      </c>
      <c r="I2114" t="s">
        <v>30</v>
      </c>
      <c r="J2114" s="21" t="s">
        <v>31</v>
      </c>
      <c r="K2114" t="s">
        <v>3730</v>
      </c>
      <c r="L2114" s="20">
        <v>74.5901663313461</v>
      </c>
      <c r="M2114" s="20">
        <v>68.6792597040689</v>
      </c>
      <c r="N2114" s="22">
        <f t="shared" si="1"/>
        <v>0.920754880730261</v>
      </c>
      <c r="O2114" s="66">
        <v>3.7e-13</v>
      </c>
      <c r="P2114" s="67"/>
      <c r="Q2114" s="68"/>
      <c r="R2114" s="68"/>
    </row>
    <row r="2115" ht="17.6" spans="1:18">
      <c r="A2115" s="1" t="s">
        <v>3716</v>
      </c>
      <c r="B2115" s="13" t="s">
        <v>962</v>
      </c>
      <c r="C2115" s="64" t="s">
        <v>3724</v>
      </c>
      <c r="D2115" s="62" t="s">
        <v>3718</v>
      </c>
      <c r="E2115" s="13" t="s">
        <v>936</v>
      </c>
      <c r="F2115" s="20">
        <v>63.28</v>
      </c>
      <c r="G2115" s="20">
        <v>5.82</v>
      </c>
      <c r="H2115" t="s">
        <v>3731</v>
      </c>
      <c r="I2115" t="s">
        <v>30</v>
      </c>
      <c r="J2115" s="21" t="s">
        <v>31</v>
      </c>
      <c r="K2115" t="s">
        <v>3732</v>
      </c>
      <c r="L2115" s="20">
        <v>36.4457332475528</v>
      </c>
      <c r="M2115" s="20">
        <v>29.4283658687081</v>
      </c>
      <c r="N2115" s="22">
        <f t="shared" si="1"/>
        <v>0.807457094327611</v>
      </c>
      <c r="O2115" s="66">
        <v>2.29e-14</v>
      </c>
      <c r="P2115" s="67"/>
      <c r="Q2115" s="68"/>
      <c r="R2115" s="68"/>
    </row>
    <row r="2116" ht="17.6" spans="1:18">
      <c r="A2116" s="1" t="s">
        <v>3716</v>
      </c>
      <c r="B2116" s="13" t="s">
        <v>962</v>
      </c>
      <c r="C2116" s="64" t="s">
        <v>3724</v>
      </c>
      <c r="D2116" s="62" t="s">
        <v>3718</v>
      </c>
      <c r="E2116" s="13" t="s">
        <v>936</v>
      </c>
      <c r="F2116" s="20">
        <v>63.28</v>
      </c>
      <c r="G2116" s="20">
        <v>5.82</v>
      </c>
      <c r="H2116" t="s">
        <v>418</v>
      </c>
      <c r="I2116" t="s">
        <v>30</v>
      </c>
      <c r="J2116" s="21" t="s">
        <v>31</v>
      </c>
      <c r="K2116" t="s">
        <v>3733</v>
      </c>
      <c r="L2116" s="20">
        <v>74.8643972922683</v>
      </c>
      <c r="M2116" s="20">
        <v>64.2799961520641</v>
      </c>
      <c r="N2116" s="22">
        <f t="shared" si="1"/>
        <v>0.858619029565108</v>
      </c>
      <c r="O2116" s="66">
        <v>4.97e-13</v>
      </c>
      <c r="P2116" s="67"/>
      <c r="Q2116" s="68"/>
      <c r="R2116" s="68"/>
    </row>
    <row r="2117" spans="1:15">
      <c r="A2117" s="1" t="s">
        <v>3716</v>
      </c>
      <c r="B2117" s="13" t="s">
        <v>962</v>
      </c>
      <c r="C2117" s="64" t="s">
        <v>3734</v>
      </c>
      <c r="D2117" s="62" t="s">
        <v>3718</v>
      </c>
      <c r="E2117" s="13" t="s">
        <v>936</v>
      </c>
      <c r="F2117" s="20">
        <v>63.28</v>
      </c>
      <c r="G2117" s="20">
        <v>5.82</v>
      </c>
      <c r="H2117" t="s">
        <v>3735</v>
      </c>
      <c r="I2117" t="s">
        <v>30</v>
      </c>
      <c r="J2117" s="21" t="s">
        <v>335</v>
      </c>
      <c r="K2117" t="s">
        <v>3736</v>
      </c>
      <c r="L2117" s="20">
        <v>16.2386765587666</v>
      </c>
      <c r="M2117" s="20">
        <v>16.2575658296321</v>
      </c>
      <c r="N2117" s="22">
        <f t="shared" si="1"/>
        <v>1.00116322723697</v>
      </c>
      <c r="O2117" s="20"/>
    </row>
    <row r="2118" spans="1:15">
      <c r="A2118" s="1" t="s">
        <v>3716</v>
      </c>
      <c r="B2118" s="13" t="s">
        <v>962</v>
      </c>
      <c r="C2118" s="64" t="s">
        <v>3734</v>
      </c>
      <c r="D2118" s="62" t="s">
        <v>3718</v>
      </c>
      <c r="E2118" s="13" t="s">
        <v>936</v>
      </c>
      <c r="F2118" s="20">
        <v>63.28</v>
      </c>
      <c r="G2118" s="20">
        <v>5.82</v>
      </c>
      <c r="H2118" t="s">
        <v>418</v>
      </c>
      <c r="I2118" t="s">
        <v>30</v>
      </c>
      <c r="J2118" s="21" t="s">
        <v>31</v>
      </c>
      <c r="K2118" t="s">
        <v>3737</v>
      </c>
      <c r="L2118" s="20">
        <v>74.5474711975873</v>
      </c>
      <c r="M2118" s="20">
        <v>67.8367094468324</v>
      </c>
      <c r="N2118" s="22">
        <f t="shared" si="1"/>
        <v>0.909980021549382</v>
      </c>
      <c r="O2118" s="20"/>
    </row>
    <row r="2119" ht="17.6" spans="1:18">
      <c r="A2119" s="1" t="s">
        <v>3716</v>
      </c>
      <c r="B2119" s="13" t="s">
        <v>962</v>
      </c>
      <c r="C2119" s="64" t="s">
        <v>3734</v>
      </c>
      <c r="D2119" s="62" t="s">
        <v>3718</v>
      </c>
      <c r="E2119" s="13" t="s">
        <v>936</v>
      </c>
      <c r="F2119" s="20">
        <v>63.28</v>
      </c>
      <c r="G2119" s="20">
        <v>5.82</v>
      </c>
      <c r="H2119" t="s">
        <v>418</v>
      </c>
      <c r="I2119" t="s">
        <v>30</v>
      </c>
      <c r="J2119" s="21" t="s">
        <v>31</v>
      </c>
      <c r="K2119" t="s">
        <v>3738</v>
      </c>
      <c r="L2119" s="20">
        <v>77.4005228046147</v>
      </c>
      <c r="M2119" s="20">
        <v>71.4012324739653</v>
      </c>
      <c r="N2119" s="22">
        <f t="shared" si="1"/>
        <v>0.922490312555206</v>
      </c>
      <c r="O2119" s="66"/>
      <c r="P2119" s="67"/>
      <c r="Q2119" s="68"/>
      <c r="R2119" s="68"/>
    </row>
    <row r="2120" spans="1:15">
      <c r="A2120" s="1" t="s">
        <v>3716</v>
      </c>
      <c r="B2120" s="13" t="s">
        <v>962</v>
      </c>
      <c r="C2120" s="64" t="s">
        <v>3734</v>
      </c>
      <c r="D2120" s="62" t="s">
        <v>3718</v>
      </c>
      <c r="E2120" s="13" t="s">
        <v>936</v>
      </c>
      <c r="F2120" s="20">
        <v>63.28</v>
      </c>
      <c r="G2120" s="20">
        <v>5.82</v>
      </c>
      <c r="H2120" t="s">
        <v>418</v>
      </c>
      <c r="I2120" t="s">
        <v>30</v>
      </c>
      <c r="J2120" s="21" t="s">
        <v>31</v>
      </c>
      <c r="K2120" t="s">
        <v>3739</v>
      </c>
      <c r="L2120" s="20">
        <v>74.289012002246</v>
      </c>
      <c r="M2120" s="20">
        <v>66.4798176375898</v>
      </c>
      <c r="N2120" s="22">
        <f t="shared" si="1"/>
        <v>0.894880896189329</v>
      </c>
      <c r="O2120" s="20"/>
    </row>
    <row r="2121" spans="1:15">
      <c r="A2121" s="1" t="s">
        <v>3716</v>
      </c>
      <c r="B2121" s="13" t="s">
        <v>962</v>
      </c>
      <c r="C2121" s="64" t="s">
        <v>3734</v>
      </c>
      <c r="D2121" s="62" t="s">
        <v>3718</v>
      </c>
      <c r="E2121" s="13" t="s">
        <v>936</v>
      </c>
      <c r="F2121" s="20">
        <v>63.28</v>
      </c>
      <c r="G2121" s="20">
        <v>5.82</v>
      </c>
      <c r="H2121" t="s">
        <v>418</v>
      </c>
      <c r="I2121" t="s">
        <v>30</v>
      </c>
      <c r="J2121" s="21" t="s">
        <v>31</v>
      </c>
      <c r="K2121" t="s">
        <v>3740</v>
      </c>
      <c r="L2121" s="20">
        <v>72.0328877911332</v>
      </c>
      <c r="M2121" s="20">
        <v>65.9546389293004</v>
      </c>
      <c r="N2121" s="22">
        <f t="shared" si="1"/>
        <v>0.915618420304663</v>
      </c>
      <c r="O2121" s="20"/>
    </row>
    <row r="2122" spans="1:15">
      <c r="A2122" s="1" t="s">
        <v>3716</v>
      </c>
      <c r="B2122" s="13" t="s">
        <v>962</v>
      </c>
      <c r="C2122" s="64" t="s">
        <v>3734</v>
      </c>
      <c r="D2122" s="62" t="s">
        <v>3718</v>
      </c>
      <c r="E2122" s="13" t="s">
        <v>936</v>
      </c>
      <c r="F2122" s="20">
        <v>63.28</v>
      </c>
      <c r="G2122" s="20">
        <v>5.82</v>
      </c>
      <c r="H2122" t="s">
        <v>418</v>
      </c>
      <c r="I2122" t="s">
        <v>30</v>
      </c>
      <c r="J2122" s="21" t="s">
        <v>31</v>
      </c>
      <c r="K2122" t="s">
        <v>3741</v>
      </c>
      <c r="L2122" s="20">
        <v>67.7712960210404</v>
      </c>
      <c r="M2122" s="20">
        <v>59.9998354871069</v>
      </c>
      <c r="N2122" s="22">
        <f t="shared" si="1"/>
        <v>0.88532814052249</v>
      </c>
      <c r="O2122" s="20"/>
    </row>
    <row r="2123" spans="1:18">
      <c r="A2123" s="1" t="s">
        <v>3716</v>
      </c>
      <c r="B2123" s="13" t="s">
        <v>962</v>
      </c>
      <c r="C2123" s="64" t="s">
        <v>3734</v>
      </c>
      <c r="D2123" s="62" t="s">
        <v>3718</v>
      </c>
      <c r="E2123" s="13" t="s">
        <v>936</v>
      </c>
      <c r="F2123" s="20">
        <v>63.28</v>
      </c>
      <c r="G2123" s="20">
        <v>5.82</v>
      </c>
      <c r="H2123" t="s">
        <v>418</v>
      </c>
      <c r="I2123" t="s">
        <v>30</v>
      </c>
      <c r="J2123" s="21" t="s">
        <v>31</v>
      </c>
      <c r="K2123" t="s">
        <v>3742</v>
      </c>
      <c r="L2123" s="20">
        <v>73.8339764444872</v>
      </c>
      <c r="M2123" s="20">
        <v>66.2978778531551</v>
      </c>
      <c r="N2123" s="22">
        <f t="shared" si="1"/>
        <v>0.897931833632201</v>
      </c>
      <c r="O2123"/>
      <c r="P2123"/>
      <c r="Q2123" s="20"/>
      <c r="R2123" s="20"/>
    </row>
    <row r="2124" spans="1:15">
      <c r="A2124" s="1" t="s">
        <v>3716</v>
      </c>
      <c r="B2124" s="13" t="s">
        <v>962</v>
      </c>
      <c r="C2124" s="64" t="s">
        <v>3734</v>
      </c>
      <c r="D2124" s="62" t="s">
        <v>3718</v>
      </c>
      <c r="E2124" s="13" t="s">
        <v>936</v>
      </c>
      <c r="F2124" s="20">
        <v>63.28</v>
      </c>
      <c r="G2124" s="20">
        <v>5.82</v>
      </c>
      <c r="H2124" t="s">
        <v>418</v>
      </c>
      <c r="I2124" t="s">
        <v>30</v>
      </c>
      <c r="J2124" s="21" t="s">
        <v>31</v>
      </c>
      <c r="K2124" t="s">
        <v>3743</v>
      </c>
      <c r="L2124" s="20">
        <v>75.9938571890231</v>
      </c>
      <c r="M2124" s="20">
        <v>69.3455235575831</v>
      </c>
      <c r="N2124" s="22">
        <f t="shared" si="1"/>
        <v>0.912514854787496</v>
      </c>
      <c r="O2124" s="20"/>
    </row>
    <row r="2125" ht="17.6" spans="1:18">
      <c r="A2125" s="1" t="s">
        <v>3716</v>
      </c>
      <c r="B2125" s="13" t="s">
        <v>962</v>
      </c>
      <c r="C2125" s="64" t="s">
        <v>3734</v>
      </c>
      <c r="D2125" s="62" t="s">
        <v>3718</v>
      </c>
      <c r="E2125" s="13" t="s">
        <v>936</v>
      </c>
      <c r="F2125" s="20">
        <v>63.28</v>
      </c>
      <c r="G2125" s="20">
        <v>5.82</v>
      </c>
      <c r="H2125" t="s">
        <v>3731</v>
      </c>
      <c r="I2125" t="s">
        <v>30</v>
      </c>
      <c r="J2125" s="21" t="s">
        <v>31</v>
      </c>
      <c r="K2125" t="s">
        <v>3744</v>
      </c>
      <c r="L2125" s="20">
        <v>42.214120298932</v>
      </c>
      <c r="M2125" s="20">
        <v>35.4130677739229</v>
      </c>
      <c r="N2125" s="22">
        <f t="shared" si="1"/>
        <v>0.838891525469472</v>
      </c>
      <c r="O2125" s="66">
        <v>7.43e-14</v>
      </c>
      <c r="P2125" s="67"/>
      <c r="Q2125" s="68"/>
      <c r="R2125" s="68"/>
    </row>
    <row r="2126" ht="17.6" spans="1:18">
      <c r="A2126" s="1" t="s">
        <v>3716</v>
      </c>
      <c r="B2126" s="13" t="s">
        <v>962</v>
      </c>
      <c r="C2126" s="64" t="s">
        <v>3734</v>
      </c>
      <c r="D2126" s="62" t="s">
        <v>3718</v>
      </c>
      <c r="E2126" s="13" t="s">
        <v>936</v>
      </c>
      <c r="F2126" s="20">
        <v>63.28</v>
      </c>
      <c r="G2126" s="20">
        <v>5.82</v>
      </c>
      <c r="H2126" t="s">
        <v>3745</v>
      </c>
      <c r="I2126" t="s">
        <v>30</v>
      </c>
      <c r="J2126" s="21" t="s">
        <v>31</v>
      </c>
      <c r="K2126" t="s">
        <v>3746</v>
      </c>
      <c r="L2126" s="20">
        <v>75.4717802791526</v>
      </c>
      <c r="M2126" s="20">
        <v>66.5369169367398</v>
      </c>
      <c r="N2126" s="22">
        <f t="shared" si="1"/>
        <v>0.881613189600605</v>
      </c>
      <c r="O2126" s="66">
        <v>2.78e-14</v>
      </c>
      <c r="P2126" s="67"/>
      <c r="Q2126" s="68"/>
      <c r="R2126" s="68"/>
    </row>
    <row r="2127" ht="17.6" spans="1:18">
      <c r="A2127" s="1" t="s">
        <v>3716</v>
      </c>
      <c r="B2127" s="13" t="s">
        <v>962</v>
      </c>
      <c r="C2127" s="64" t="s">
        <v>3734</v>
      </c>
      <c r="D2127" s="62" t="s">
        <v>3718</v>
      </c>
      <c r="E2127" s="13" t="s">
        <v>936</v>
      </c>
      <c r="F2127" s="20">
        <v>63.28</v>
      </c>
      <c r="G2127" s="20">
        <v>5.82</v>
      </c>
      <c r="H2127" t="s">
        <v>418</v>
      </c>
      <c r="I2127" t="s">
        <v>30</v>
      </c>
      <c r="J2127" s="21" t="s">
        <v>31</v>
      </c>
      <c r="K2127" t="s">
        <v>3747</v>
      </c>
      <c r="L2127" s="20">
        <v>76.5248878188761</v>
      </c>
      <c r="M2127" s="20">
        <v>69.3331704146009</v>
      </c>
      <c r="N2127" s="22">
        <f t="shared" si="1"/>
        <v>0.906021196381275</v>
      </c>
      <c r="O2127" s="66">
        <v>9.72e-14</v>
      </c>
      <c r="P2127" s="67"/>
      <c r="Q2127" s="68"/>
      <c r="R2127" s="68"/>
    </row>
    <row r="2128" ht="17.6" spans="1:18">
      <c r="A2128" s="1" t="s">
        <v>3716</v>
      </c>
      <c r="B2128" s="13" t="s">
        <v>962</v>
      </c>
      <c r="C2128" s="64" t="s">
        <v>3734</v>
      </c>
      <c r="D2128" s="62" t="s">
        <v>3718</v>
      </c>
      <c r="E2128" s="13" t="s">
        <v>936</v>
      </c>
      <c r="F2128" s="20">
        <v>63.28</v>
      </c>
      <c r="G2128" s="20">
        <v>5.82</v>
      </c>
      <c r="H2128" t="s">
        <v>3735</v>
      </c>
      <c r="I2128" t="s">
        <v>30</v>
      </c>
      <c r="J2128" s="21" t="s">
        <v>335</v>
      </c>
      <c r="K2128" t="s">
        <v>3748</v>
      </c>
      <c r="L2128" s="20">
        <v>32.1031131302445</v>
      </c>
      <c r="M2128" s="20">
        <v>32.1031131302445</v>
      </c>
      <c r="N2128" s="22">
        <f t="shared" si="1"/>
        <v>1</v>
      </c>
      <c r="O2128" s="66">
        <v>1.78e-12</v>
      </c>
      <c r="P2128" s="67"/>
      <c r="Q2128" s="68"/>
      <c r="R2128" s="68"/>
    </row>
    <row r="2129" ht="17.6" spans="1:18">
      <c r="A2129" s="1" t="s">
        <v>3716</v>
      </c>
      <c r="B2129" s="13" t="s">
        <v>962</v>
      </c>
      <c r="C2129" s="64" t="s">
        <v>3734</v>
      </c>
      <c r="D2129" s="62" t="s">
        <v>3718</v>
      </c>
      <c r="E2129" s="13" t="s">
        <v>936</v>
      </c>
      <c r="F2129" s="20">
        <v>63.28</v>
      </c>
      <c r="G2129" s="20">
        <v>5.82</v>
      </c>
      <c r="H2129" t="s">
        <v>418</v>
      </c>
      <c r="I2129" t="s">
        <v>30</v>
      </c>
      <c r="J2129" s="21" t="s">
        <v>31</v>
      </c>
      <c r="K2129" t="s">
        <v>3749</v>
      </c>
      <c r="L2129" s="20">
        <v>72.4675217703327</v>
      </c>
      <c r="M2129" s="20">
        <v>63.2088857174143</v>
      </c>
      <c r="N2129" s="22">
        <f t="shared" si="1"/>
        <v>0.872237440625316</v>
      </c>
      <c r="O2129" s="66">
        <v>8.46e-14</v>
      </c>
      <c r="P2129" s="67"/>
      <c r="Q2129" s="68"/>
      <c r="R2129" s="68"/>
    </row>
    <row r="2130" spans="1:18">
      <c r="A2130" s="1" t="s">
        <v>3716</v>
      </c>
      <c r="B2130" s="13" t="s">
        <v>962</v>
      </c>
      <c r="C2130" s="64" t="s">
        <v>3750</v>
      </c>
      <c r="D2130" s="62" t="s">
        <v>3718</v>
      </c>
      <c r="E2130" s="13" t="s">
        <v>936</v>
      </c>
      <c r="F2130" s="20">
        <v>64.15</v>
      </c>
      <c r="G2130" s="20">
        <v>5.93</v>
      </c>
      <c r="H2130" t="s">
        <v>418</v>
      </c>
      <c r="I2130" t="s">
        <v>30</v>
      </c>
      <c r="J2130" s="21" t="s">
        <v>31</v>
      </c>
      <c r="K2130" t="s">
        <v>3751</v>
      </c>
      <c r="L2130" s="20">
        <v>81.6108229384951</v>
      </c>
      <c r="M2130" s="20">
        <v>69.6544410775696</v>
      </c>
      <c r="N2130" s="22">
        <f t="shared" si="1"/>
        <v>0.853495144021078</v>
      </c>
      <c r="O2130"/>
      <c r="P2130"/>
      <c r="Q2130" s="20"/>
      <c r="R2130" s="20"/>
    </row>
    <row r="2131" spans="1:15">
      <c r="A2131" s="1" t="s">
        <v>3716</v>
      </c>
      <c r="B2131" s="13" t="s">
        <v>962</v>
      </c>
      <c r="C2131" s="64" t="s">
        <v>3750</v>
      </c>
      <c r="D2131" s="62" t="s">
        <v>3718</v>
      </c>
      <c r="E2131" s="13" t="s">
        <v>936</v>
      </c>
      <c r="F2131" s="20">
        <v>64.15</v>
      </c>
      <c r="G2131" s="20">
        <v>5.93</v>
      </c>
      <c r="H2131" t="s">
        <v>418</v>
      </c>
      <c r="I2131" t="s">
        <v>30</v>
      </c>
      <c r="J2131" s="21" t="s">
        <v>31</v>
      </c>
      <c r="K2131" t="s">
        <v>3752</v>
      </c>
      <c r="L2131" s="20">
        <v>76.3301678390059</v>
      </c>
      <c r="M2131" s="20">
        <v>59.5334680183983</v>
      </c>
      <c r="N2131" s="22">
        <f t="shared" si="1"/>
        <v>0.779946772080538</v>
      </c>
      <c r="O2131" s="20"/>
    </row>
    <row r="2132" spans="1:15">
      <c r="A2132" s="1" t="s">
        <v>3716</v>
      </c>
      <c r="B2132" s="13" t="s">
        <v>962</v>
      </c>
      <c r="C2132" s="64" t="s">
        <v>3750</v>
      </c>
      <c r="D2132" s="62" t="s">
        <v>3718</v>
      </c>
      <c r="E2132" s="13" t="s">
        <v>936</v>
      </c>
      <c r="F2132" s="20">
        <v>64.15</v>
      </c>
      <c r="G2132" s="20">
        <v>5.93</v>
      </c>
      <c r="H2132" t="s">
        <v>418</v>
      </c>
      <c r="I2132" t="s">
        <v>30</v>
      </c>
      <c r="J2132" s="21" t="s">
        <v>31</v>
      </c>
      <c r="K2132" t="s">
        <v>3753</v>
      </c>
      <c r="L2132" s="20">
        <v>77.240998868984</v>
      </c>
      <c r="M2132" s="20">
        <v>63.2806312191256</v>
      </c>
      <c r="N2132" s="22">
        <f t="shared" si="1"/>
        <v>0.81926220719209</v>
      </c>
      <c r="O2132" s="20"/>
    </row>
    <row r="2133" spans="1:15">
      <c r="A2133" s="1" t="s">
        <v>3716</v>
      </c>
      <c r="B2133" s="13" t="s">
        <v>962</v>
      </c>
      <c r="C2133" s="64" t="s">
        <v>3750</v>
      </c>
      <c r="D2133" s="62" t="s">
        <v>3718</v>
      </c>
      <c r="E2133" s="13" t="s">
        <v>936</v>
      </c>
      <c r="F2133" s="20">
        <v>64.15</v>
      </c>
      <c r="G2133" s="20">
        <v>5.93</v>
      </c>
      <c r="H2133" t="s">
        <v>418</v>
      </c>
      <c r="I2133" t="s">
        <v>30</v>
      </c>
      <c r="J2133" s="21" t="s">
        <v>31</v>
      </c>
      <c r="K2133" t="s">
        <v>3754</v>
      </c>
      <c r="L2133" s="20">
        <v>81.2712993723137</v>
      </c>
      <c r="M2133" s="20">
        <v>68.8390197215101</v>
      </c>
      <c r="N2133" s="22">
        <f t="shared" si="1"/>
        <v>0.847027428540919</v>
      </c>
      <c r="O2133" s="20"/>
    </row>
    <row r="2134" spans="1:15">
      <c r="A2134" s="1" t="s">
        <v>3716</v>
      </c>
      <c r="B2134" s="13" t="s">
        <v>962</v>
      </c>
      <c r="C2134" s="64" t="s">
        <v>3750</v>
      </c>
      <c r="D2134" s="62" t="s">
        <v>3718</v>
      </c>
      <c r="E2134" s="13" t="s">
        <v>936</v>
      </c>
      <c r="F2134" s="20">
        <v>64.15</v>
      </c>
      <c r="G2134" s="20">
        <v>5.93</v>
      </c>
      <c r="H2134" t="s">
        <v>418</v>
      </c>
      <c r="I2134" t="s">
        <v>30</v>
      </c>
      <c r="J2134" s="21" t="s">
        <v>31</v>
      </c>
      <c r="K2134" t="s">
        <v>3755</v>
      </c>
      <c r="L2134" s="20">
        <v>80.4047229160243</v>
      </c>
      <c r="M2134" s="20">
        <v>64.0579487818423</v>
      </c>
      <c r="N2134" s="22">
        <f t="shared" si="1"/>
        <v>0.796693856513196</v>
      </c>
      <c r="O2134" s="20"/>
    </row>
    <row r="2135" spans="1:15">
      <c r="A2135" s="1" t="s">
        <v>3716</v>
      </c>
      <c r="B2135" s="13" t="s">
        <v>962</v>
      </c>
      <c r="C2135" s="64" t="s">
        <v>3750</v>
      </c>
      <c r="D2135" s="62" t="s">
        <v>3718</v>
      </c>
      <c r="E2135" s="13" t="s">
        <v>936</v>
      </c>
      <c r="F2135" s="20">
        <v>64.15</v>
      </c>
      <c r="G2135" s="20">
        <v>5.93</v>
      </c>
      <c r="H2135" t="s">
        <v>418</v>
      </c>
      <c r="I2135" t="s">
        <v>30</v>
      </c>
      <c r="J2135" s="21" t="s">
        <v>31</v>
      </c>
      <c r="K2135" t="s">
        <v>3756</v>
      </c>
      <c r="L2135" s="20">
        <v>84.5114733634838</v>
      </c>
      <c r="M2135" s="20">
        <v>70.5451551225431</v>
      </c>
      <c r="N2135" s="22">
        <f t="shared" si="1"/>
        <v>0.834740566161099</v>
      </c>
      <c r="O2135" s="20"/>
    </row>
    <row r="2136" ht="17.6" spans="1:15">
      <c r="A2136" s="1" t="s">
        <v>3716</v>
      </c>
      <c r="B2136" s="13" t="s">
        <v>962</v>
      </c>
      <c r="C2136" s="64" t="s">
        <v>3757</v>
      </c>
      <c r="D2136" s="62" t="s">
        <v>3718</v>
      </c>
      <c r="E2136" s="13" t="s">
        <v>936</v>
      </c>
      <c r="F2136" s="20">
        <v>64.15</v>
      </c>
      <c r="G2136" s="20">
        <v>5.93</v>
      </c>
      <c r="H2136" t="s">
        <v>3735</v>
      </c>
      <c r="I2136" t="s">
        <v>30</v>
      </c>
      <c r="J2136" s="21" t="s">
        <v>335</v>
      </c>
      <c r="K2136" t="s">
        <v>3758</v>
      </c>
      <c r="L2136" s="20">
        <v>21.3322924401376</v>
      </c>
      <c r="M2136" s="20">
        <v>19.3860731999438</v>
      </c>
      <c r="N2136" s="22">
        <f t="shared" si="1"/>
        <v>0.908766521664034</v>
      </c>
      <c r="O2136" s="66">
        <v>5.79e-15</v>
      </c>
    </row>
    <row r="2137" ht="17.6" spans="1:15">
      <c r="A2137" s="1" t="s">
        <v>3716</v>
      </c>
      <c r="B2137" s="13" t="s">
        <v>962</v>
      </c>
      <c r="C2137" s="64" t="s">
        <v>3759</v>
      </c>
      <c r="D2137" s="62" t="s">
        <v>3718</v>
      </c>
      <c r="E2137" s="13" t="s">
        <v>936</v>
      </c>
      <c r="F2137" s="20">
        <v>64.15</v>
      </c>
      <c r="G2137" s="20">
        <v>5.93</v>
      </c>
      <c r="H2137" t="s">
        <v>3735</v>
      </c>
      <c r="I2137" t="s">
        <v>30</v>
      </c>
      <c r="J2137" s="21" t="s">
        <v>335</v>
      </c>
      <c r="K2137" t="s">
        <v>3760</v>
      </c>
      <c r="L2137" s="20">
        <v>12.2660026363351</v>
      </c>
      <c r="M2137" s="20">
        <v>12.0258675988623</v>
      </c>
      <c r="N2137" s="22">
        <f t="shared" si="1"/>
        <v>0.98042271434367</v>
      </c>
      <c r="O2137" s="66">
        <v>2.23e-15</v>
      </c>
    </row>
    <row r="2138" s="18" customFormat="1" ht="17.6" spans="1:21">
      <c r="A2138" s="39" t="s">
        <v>3716</v>
      </c>
      <c r="B2138" s="40" t="s">
        <v>962</v>
      </c>
      <c r="C2138" s="69" t="s">
        <v>3759</v>
      </c>
      <c r="D2138" s="63" t="s">
        <v>3718</v>
      </c>
      <c r="E2138" s="40" t="s">
        <v>936</v>
      </c>
      <c r="F2138" s="42">
        <v>64.15</v>
      </c>
      <c r="G2138" s="42">
        <v>5.93</v>
      </c>
      <c r="H2138" s="18" t="s">
        <v>3735</v>
      </c>
      <c r="I2138" s="18" t="s">
        <v>30</v>
      </c>
      <c r="J2138" s="43" t="s">
        <v>335</v>
      </c>
      <c r="K2138" s="18" t="s">
        <v>3761</v>
      </c>
      <c r="L2138" s="42">
        <v>4.70171551223525</v>
      </c>
      <c r="M2138" s="42">
        <v>2.71502656973738</v>
      </c>
      <c r="N2138" s="44">
        <f t="shared" si="1"/>
        <v>0.577454455224285</v>
      </c>
      <c r="O2138" s="70">
        <v>1.54e-16</v>
      </c>
      <c r="P2138" s="46"/>
      <c r="Q2138" s="45"/>
      <c r="R2138" s="44"/>
      <c r="S2138" s="42"/>
      <c r="T2138" s="42"/>
      <c r="U2138" s="47"/>
    </row>
    <row r="2139" spans="1:15">
      <c r="A2139" s="1" t="s">
        <v>3762</v>
      </c>
      <c r="B2139" s="13" t="s">
        <v>3763</v>
      </c>
      <c r="C2139" t="s">
        <v>3764</v>
      </c>
      <c r="D2139" s="62" t="s">
        <v>3765</v>
      </c>
      <c r="E2139" s="13" t="s">
        <v>3766</v>
      </c>
      <c r="F2139" s="20">
        <v>57.44</v>
      </c>
      <c r="G2139" s="20">
        <v>2.63</v>
      </c>
      <c r="H2139" t="s">
        <v>3767</v>
      </c>
      <c r="I2139" t="s">
        <v>1336</v>
      </c>
      <c r="J2139" s="21" t="s">
        <v>31</v>
      </c>
      <c r="K2139" t="s">
        <v>3768</v>
      </c>
      <c r="L2139" s="20">
        <v>46.8398664072364</v>
      </c>
      <c r="M2139" s="20">
        <v>22.1006834596245</v>
      </c>
      <c r="N2139" s="22">
        <f t="shared" si="1"/>
        <v>0.471834895246629</v>
      </c>
      <c r="O2139" s="22"/>
    </row>
    <row r="2140" spans="1:15">
      <c r="A2140" s="1" t="s">
        <v>3762</v>
      </c>
      <c r="B2140" s="13" t="s">
        <v>3763</v>
      </c>
      <c r="C2140" t="s">
        <v>3764</v>
      </c>
      <c r="D2140" s="62" t="s">
        <v>3765</v>
      </c>
      <c r="E2140" s="13" t="s">
        <v>3766</v>
      </c>
      <c r="F2140" s="20">
        <v>57.44</v>
      </c>
      <c r="G2140" s="20">
        <v>2.63</v>
      </c>
      <c r="H2140" t="s">
        <v>3767</v>
      </c>
      <c r="I2140" t="s">
        <v>1336</v>
      </c>
      <c r="J2140" s="21" t="s">
        <v>31</v>
      </c>
      <c r="K2140" t="s">
        <v>3769</v>
      </c>
      <c r="L2140" s="20">
        <v>56.4176928318991</v>
      </c>
      <c r="M2140" s="20">
        <v>51.5940859590461</v>
      </c>
      <c r="N2140" s="22">
        <f t="shared" si="1"/>
        <v>0.914501876437499</v>
      </c>
      <c r="O2140" s="22"/>
    </row>
    <row r="2141" spans="1:17">
      <c r="A2141" s="1" t="s">
        <v>3762</v>
      </c>
      <c r="B2141" s="13" t="s">
        <v>3763</v>
      </c>
      <c r="C2141" t="s">
        <v>3764</v>
      </c>
      <c r="D2141" s="62" t="s">
        <v>3765</v>
      </c>
      <c r="E2141" s="13" t="s">
        <v>3766</v>
      </c>
      <c r="F2141" s="20">
        <v>57.44</v>
      </c>
      <c r="G2141" s="20">
        <v>2.63</v>
      </c>
      <c r="H2141" t="s">
        <v>3767</v>
      </c>
      <c r="I2141" t="s">
        <v>1336</v>
      </c>
      <c r="J2141" s="21" t="s">
        <v>31</v>
      </c>
      <c r="K2141" t="s">
        <v>3770</v>
      </c>
      <c r="L2141" s="20">
        <v>40.4677891425346</v>
      </c>
      <c r="M2141" s="20">
        <v>17.5253738363911</v>
      </c>
      <c r="N2141" s="22">
        <f t="shared" si="1"/>
        <v>0.433069713165294</v>
      </c>
      <c r="O2141" s="22"/>
      <c r="Q2141" s="23">
        <f>6700*1000000000</f>
        <v>6700000000000</v>
      </c>
    </row>
    <row r="2142" spans="1:15">
      <c r="A2142" s="1" t="s">
        <v>3762</v>
      </c>
      <c r="B2142" s="13" t="s">
        <v>3763</v>
      </c>
      <c r="C2142" t="s">
        <v>3764</v>
      </c>
      <c r="D2142" s="62" t="s">
        <v>3765</v>
      </c>
      <c r="E2142" s="13" t="s">
        <v>3766</v>
      </c>
      <c r="F2142" s="20">
        <v>57.44</v>
      </c>
      <c r="G2142" s="20">
        <v>2.63</v>
      </c>
      <c r="H2142" t="s">
        <v>3767</v>
      </c>
      <c r="I2142" t="s">
        <v>1336</v>
      </c>
      <c r="J2142" s="21" t="s">
        <v>31</v>
      </c>
      <c r="K2142" t="s">
        <v>3771</v>
      </c>
      <c r="L2142" s="20">
        <v>48.2249394530096</v>
      </c>
      <c r="M2142" s="20">
        <v>31.97228225581</v>
      </c>
      <c r="N2142" s="22">
        <f t="shared" si="1"/>
        <v>0.662982320319215</v>
      </c>
      <c r="O2142" s="22"/>
    </row>
    <row r="2143" spans="1:15">
      <c r="A2143" s="1" t="s">
        <v>3762</v>
      </c>
      <c r="B2143" s="13" t="s">
        <v>3763</v>
      </c>
      <c r="C2143" t="s">
        <v>3764</v>
      </c>
      <c r="D2143" s="62" t="s">
        <v>3765</v>
      </c>
      <c r="E2143" s="13" t="s">
        <v>3766</v>
      </c>
      <c r="F2143" s="20">
        <v>57.44</v>
      </c>
      <c r="G2143" s="20">
        <v>2.63</v>
      </c>
      <c r="H2143" t="s">
        <v>3767</v>
      </c>
      <c r="I2143" t="s">
        <v>1336</v>
      </c>
      <c r="J2143" s="21" t="s">
        <v>31</v>
      </c>
      <c r="K2143" t="s">
        <v>3772</v>
      </c>
      <c r="L2143" s="20">
        <v>41.1376433822098</v>
      </c>
      <c r="M2143" s="20">
        <v>19.1879587838036</v>
      </c>
      <c r="N2143" s="22">
        <f t="shared" si="1"/>
        <v>0.46643310618278</v>
      </c>
      <c r="O2143" s="22"/>
    </row>
    <row r="2144" spans="1:15">
      <c r="A2144" s="1" t="s">
        <v>3762</v>
      </c>
      <c r="B2144" s="13" t="s">
        <v>3763</v>
      </c>
      <c r="C2144" t="s">
        <v>3764</v>
      </c>
      <c r="D2144" s="62" t="s">
        <v>3765</v>
      </c>
      <c r="E2144" s="13" t="s">
        <v>3766</v>
      </c>
      <c r="F2144" s="20">
        <v>57.44</v>
      </c>
      <c r="G2144" s="20">
        <v>2.63</v>
      </c>
      <c r="H2144" t="s">
        <v>3767</v>
      </c>
      <c r="I2144" t="s">
        <v>1336</v>
      </c>
      <c r="J2144" s="21" t="s">
        <v>31</v>
      </c>
      <c r="K2144" t="s">
        <v>3773</v>
      </c>
      <c r="L2144" s="20">
        <v>55.1273462526949</v>
      </c>
      <c r="M2144" s="20">
        <v>51.4383659844999</v>
      </c>
      <c r="N2144" s="22">
        <f t="shared" si="1"/>
        <v>0.933082571192792</v>
      </c>
      <c r="O2144" s="22"/>
    </row>
    <row r="2145" spans="1:15">
      <c r="A2145" s="1" t="s">
        <v>3762</v>
      </c>
      <c r="B2145" s="13" t="s">
        <v>3763</v>
      </c>
      <c r="C2145" t="s">
        <v>3764</v>
      </c>
      <c r="D2145" s="62" t="s">
        <v>3765</v>
      </c>
      <c r="E2145" s="13" t="s">
        <v>3766</v>
      </c>
      <c r="F2145" s="20">
        <v>57.44</v>
      </c>
      <c r="G2145" s="20">
        <v>2.63</v>
      </c>
      <c r="H2145" t="s">
        <v>3767</v>
      </c>
      <c r="I2145" t="s">
        <v>1336</v>
      </c>
      <c r="J2145" s="21" t="s">
        <v>31</v>
      </c>
      <c r="K2145" t="s">
        <v>3774</v>
      </c>
      <c r="L2145" s="20">
        <v>50.7150762560149</v>
      </c>
      <c r="M2145" s="20">
        <v>37.961206364402</v>
      </c>
      <c r="N2145" s="22">
        <f t="shared" si="1"/>
        <v>0.748519161694048</v>
      </c>
      <c r="O2145" s="22"/>
    </row>
    <row r="2146" spans="1:15">
      <c r="A2146" s="1" t="s">
        <v>3762</v>
      </c>
      <c r="B2146" s="13" t="s">
        <v>3763</v>
      </c>
      <c r="C2146" t="s">
        <v>3764</v>
      </c>
      <c r="D2146" s="62" t="s">
        <v>3765</v>
      </c>
      <c r="E2146" s="13" t="s">
        <v>3766</v>
      </c>
      <c r="F2146" s="20">
        <v>57.44</v>
      </c>
      <c r="G2146" s="20">
        <v>2.63</v>
      </c>
      <c r="H2146" t="s">
        <v>3767</v>
      </c>
      <c r="I2146" t="s">
        <v>1336</v>
      </c>
      <c r="J2146" s="21" t="s">
        <v>31</v>
      </c>
      <c r="K2146" t="s">
        <v>3775</v>
      </c>
      <c r="L2146" s="20">
        <v>44.2906680660095</v>
      </c>
      <c r="M2146" s="20">
        <v>23.4725039707557</v>
      </c>
      <c r="N2146" s="22">
        <f t="shared" si="1"/>
        <v>0.529965001561346</v>
      </c>
      <c r="O2146" s="22"/>
    </row>
    <row r="2147" spans="1:15">
      <c r="A2147" s="1" t="s">
        <v>3762</v>
      </c>
      <c r="B2147" s="13" t="s">
        <v>3763</v>
      </c>
      <c r="C2147" t="s">
        <v>3764</v>
      </c>
      <c r="D2147" s="62" t="s">
        <v>3765</v>
      </c>
      <c r="E2147" s="13" t="s">
        <v>3766</v>
      </c>
      <c r="F2147" s="20">
        <v>57.44</v>
      </c>
      <c r="G2147" s="20">
        <v>2.63</v>
      </c>
      <c r="H2147" t="s">
        <v>3767</v>
      </c>
      <c r="I2147" t="s">
        <v>1336</v>
      </c>
      <c r="J2147" s="21" t="s">
        <v>31</v>
      </c>
      <c r="K2147" t="s">
        <v>3776</v>
      </c>
      <c r="L2147" s="20">
        <v>48.4719476233771</v>
      </c>
      <c r="M2147" s="20">
        <v>33.9859079055222</v>
      </c>
      <c r="N2147" s="22">
        <f t="shared" si="1"/>
        <v>0.701145911643366</v>
      </c>
      <c r="O2147" s="22"/>
    </row>
    <row r="2148" spans="1:15">
      <c r="A2148" s="1" t="s">
        <v>3762</v>
      </c>
      <c r="B2148" s="13" t="s">
        <v>3763</v>
      </c>
      <c r="C2148" t="s">
        <v>3764</v>
      </c>
      <c r="D2148" s="62" t="s">
        <v>3765</v>
      </c>
      <c r="E2148" s="13" t="s">
        <v>3766</v>
      </c>
      <c r="F2148" s="20">
        <v>57.44</v>
      </c>
      <c r="G2148" s="20">
        <v>2.63</v>
      </c>
      <c r="H2148" t="s">
        <v>3767</v>
      </c>
      <c r="I2148" t="s">
        <v>1336</v>
      </c>
      <c r="J2148" s="21" t="s">
        <v>31</v>
      </c>
      <c r="K2148" t="s">
        <v>3777</v>
      </c>
      <c r="L2148" s="20">
        <v>36.8201718311241</v>
      </c>
      <c r="M2148" s="20">
        <v>12.7730900153581</v>
      </c>
      <c r="N2148" s="22">
        <f t="shared" si="1"/>
        <v>0.34690468241001</v>
      </c>
      <c r="O2148" s="22"/>
    </row>
    <row r="2149" spans="1:15">
      <c r="A2149" s="1" t="s">
        <v>3762</v>
      </c>
      <c r="B2149" s="13" t="s">
        <v>3763</v>
      </c>
      <c r="C2149" t="s">
        <v>3764</v>
      </c>
      <c r="D2149" s="62" t="s">
        <v>3765</v>
      </c>
      <c r="E2149" s="13" t="s">
        <v>3766</v>
      </c>
      <c r="F2149" s="20">
        <v>57.44</v>
      </c>
      <c r="G2149" s="20">
        <v>2.63</v>
      </c>
      <c r="H2149" t="s">
        <v>3767</v>
      </c>
      <c r="I2149" t="s">
        <v>1336</v>
      </c>
      <c r="J2149" s="21" t="s">
        <v>31</v>
      </c>
      <c r="K2149" t="s">
        <v>3778</v>
      </c>
      <c r="L2149" s="20">
        <v>51.4458215708264</v>
      </c>
      <c r="M2149" s="20">
        <v>50.280465463084</v>
      </c>
      <c r="N2149" s="22">
        <f t="shared" si="1"/>
        <v>0.977347895860929</v>
      </c>
      <c r="O2149" s="22"/>
    </row>
    <row r="2150" spans="1:15">
      <c r="A2150" s="1" t="s">
        <v>3762</v>
      </c>
      <c r="B2150" s="13" t="s">
        <v>3763</v>
      </c>
      <c r="C2150" t="s">
        <v>3764</v>
      </c>
      <c r="D2150" s="62" t="s">
        <v>3765</v>
      </c>
      <c r="E2150" s="13" t="s">
        <v>3766</v>
      </c>
      <c r="F2150" s="20">
        <v>57.44</v>
      </c>
      <c r="G2150" s="20">
        <v>2.63</v>
      </c>
      <c r="H2150" t="s">
        <v>3767</v>
      </c>
      <c r="I2150" t="s">
        <v>1336</v>
      </c>
      <c r="J2150" s="21" t="s">
        <v>31</v>
      </c>
      <c r="K2150" t="s">
        <v>3779</v>
      </c>
      <c r="L2150" s="20">
        <v>49.2981986608086</v>
      </c>
      <c r="M2150" s="20">
        <v>44.4956081214199</v>
      </c>
      <c r="N2150" s="22">
        <f t="shared" si="1"/>
        <v>0.902580810864258</v>
      </c>
      <c r="O2150" s="22"/>
    </row>
    <row r="2151" spans="1:15">
      <c r="A2151" s="1" t="s">
        <v>3762</v>
      </c>
      <c r="B2151" s="13" t="s">
        <v>3763</v>
      </c>
      <c r="C2151" t="s">
        <v>3764</v>
      </c>
      <c r="D2151" s="62" t="s">
        <v>3765</v>
      </c>
      <c r="E2151" s="13" t="s">
        <v>3766</v>
      </c>
      <c r="F2151" s="20">
        <v>57.44</v>
      </c>
      <c r="G2151" s="20">
        <v>2.63</v>
      </c>
      <c r="H2151" t="s">
        <v>3767</v>
      </c>
      <c r="I2151" t="s">
        <v>1336</v>
      </c>
      <c r="J2151" s="21" t="s">
        <v>31</v>
      </c>
      <c r="K2151" t="s">
        <v>3780</v>
      </c>
      <c r="L2151" s="20">
        <v>54.7572709909823</v>
      </c>
      <c r="M2151" s="20">
        <v>54.0707495634037</v>
      </c>
      <c r="N2151" s="22">
        <f t="shared" si="1"/>
        <v>0.987462460872243</v>
      </c>
      <c r="O2151" s="22"/>
    </row>
    <row r="2152" spans="1:15">
      <c r="A2152" s="1" t="s">
        <v>3762</v>
      </c>
      <c r="B2152" s="13" t="s">
        <v>3763</v>
      </c>
      <c r="C2152" t="s">
        <v>3764</v>
      </c>
      <c r="D2152" s="62" t="s">
        <v>3765</v>
      </c>
      <c r="E2152" s="13" t="s">
        <v>3766</v>
      </c>
      <c r="F2152" s="20">
        <v>57.44</v>
      </c>
      <c r="G2152" s="20">
        <v>2.63</v>
      </c>
      <c r="H2152" t="s">
        <v>3767</v>
      </c>
      <c r="I2152" t="s">
        <v>1336</v>
      </c>
      <c r="J2152" s="21" t="s">
        <v>31</v>
      </c>
      <c r="K2152" t="s">
        <v>3781</v>
      </c>
      <c r="L2152" s="20">
        <v>38.4733235422819</v>
      </c>
      <c r="M2152" s="20">
        <v>15.712830270863</v>
      </c>
      <c r="N2152" s="22">
        <f t="shared" si="1"/>
        <v>0.40840844575319</v>
      </c>
      <c r="O2152" s="22"/>
    </row>
    <row r="2153" spans="1:15">
      <c r="A2153" s="1" t="s">
        <v>3762</v>
      </c>
      <c r="B2153" s="13" t="s">
        <v>3763</v>
      </c>
      <c r="C2153" t="s">
        <v>3764</v>
      </c>
      <c r="D2153" s="62" t="s">
        <v>3765</v>
      </c>
      <c r="E2153" s="13" t="s">
        <v>3766</v>
      </c>
      <c r="F2153" s="20">
        <v>57.44</v>
      </c>
      <c r="G2153" s="20">
        <v>2.63</v>
      </c>
      <c r="H2153" t="s">
        <v>3767</v>
      </c>
      <c r="I2153" t="s">
        <v>1336</v>
      </c>
      <c r="J2153" s="21" t="s">
        <v>31</v>
      </c>
      <c r="K2153" t="s">
        <v>3782</v>
      </c>
      <c r="L2153" s="20">
        <v>54.9802189580928</v>
      </c>
      <c r="M2153" s="20">
        <v>53.6147008533908</v>
      </c>
      <c r="N2153" s="22">
        <f t="shared" si="1"/>
        <v>0.97516346550488</v>
      </c>
      <c r="O2153" s="22"/>
    </row>
    <row r="2154" spans="1:15">
      <c r="A2154" s="1" t="s">
        <v>3762</v>
      </c>
      <c r="B2154" s="13" t="s">
        <v>3763</v>
      </c>
      <c r="C2154" t="s">
        <v>3764</v>
      </c>
      <c r="D2154" s="62" t="s">
        <v>3765</v>
      </c>
      <c r="E2154" s="13" t="s">
        <v>3766</v>
      </c>
      <c r="F2154" s="20">
        <v>57.44</v>
      </c>
      <c r="G2154" s="20">
        <v>2.63</v>
      </c>
      <c r="H2154" t="s">
        <v>3767</v>
      </c>
      <c r="I2154" t="s">
        <v>1336</v>
      </c>
      <c r="J2154" s="21" t="s">
        <v>31</v>
      </c>
      <c r="K2154" t="s">
        <v>3783</v>
      </c>
      <c r="L2154" s="20">
        <v>49.7681048066055</v>
      </c>
      <c r="M2154" s="20">
        <v>45.9912848299792</v>
      </c>
      <c r="N2154" s="22">
        <f t="shared" ref="N2154:N2172" si="2">M2154/L2154</f>
        <v>0.924111637537681</v>
      </c>
      <c r="O2154" s="22"/>
    </row>
    <row r="2155" spans="1:15">
      <c r="A2155" s="1" t="s">
        <v>3762</v>
      </c>
      <c r="B2155" s="13" t="s">
        <v>3763</v>
      </c>
      <c r="C2155" t="s">
        <v>3764</v>
      </c>
      <c r="D2155" s="62" t="s">
        <v>3765</v>
      </c>
      <c r="E2155" s="13" t="s">
        <v>3766</v>
      </c>
      <c r="F2155" s="20">
        <v>57.44</v>
      </c>
      <c r="G2155" s="20">
        <v>2.63</v>
      </c>
      <c r="H2155" t="s">
        <v>3767</v>
      </c>
      <c r="I2155" t="s">
        <v>1336</v>
      </c>
      <c r="J2155" s="21" t="s">
        <v>31</v>
      </c>
      <c r="K2155" t="s">
        <v>3784</v>
      </c>
      <c r="L2155" s="20">
        <v>46.1336743969047</v>
      </c>
      <c r="M2155" s="20">
        <v>42.9869543696581</v>
      </c>
      <c r="N2155" s="22">
        <f t="shared" si="2"/>
        <v>0.931791255121493</v>
      </c>
      <c r="O2155" s="22"/>
    </row>
    <row r="2156" spans="1:15">
      <c r="A2156" s="1" t="s">
        <v>3762</v>
      </c>
      <c r="B2156" s="13" t="s">
        <v>3763</v>
      </c>
      <c r="C2156" t="s">
        <v>3764</v>
      </c>
      <c r="D2156" s="62" t="s">
        <v>3765</v>
      </c>
      <c r="E2156" s="13" t="s">
        <v>3766</v>
      </c>
      <c r="F2156" s="20">
        <v>57.44</v>
      </c>
      <c r="G2156" s="20">
        <v>2.63</v>
      </c>
      <c r="H2156" t="s">
        <v>3767</v>
      </c>
      <c r="I2156" t="s">
        <v>1336</v>
      </c>
      <c r="J2156" s="21" t="s">
        <v>31</v>
      </c>
      <c r="K2156" t="s">
        <v>3785</v>
      </c>
      <c r="L2156" s="20">
        <v>48.6626063154587</v>
      </c>
      <c r="M2156" s="20">
        <v>38.2651594932731</v>
      </c>
      <c r="N2156" s="22">
        <f t="shared" si="2"/>
        <v>0.786336006033392</v>
      </c>
      <c r="O2156" s="22"/>
    </row>
    <row r="2157" spans="1:15">
      <c r="A2157" s="1" t="s">
        <v>3762</v>
      </c>
      <c r="B2157" s="13" t="s">
        <v>3763</v>
      </c>
      <c r="C2157" t="s">
        <v>3764</v>
      </c>
      <c r="D2157" s="62" t="s">
        <v>3765</v>
      </c>
      <c r="E2157" s="13" t="s">
        <v>3766</v>
      </c>
      <c r="F2157" s="20">
        <v>57.44</v>
      </c>
      <c r="G2157" s="20">
        <v>2.63</v>
      </c>
      <c r="H2157" t="s">
        <v>3767</v>
      </c>
      <c r="I2157" t="s">
        <v>1336</v>
      </c>
      <c r="J2157" s="21" t="s">
        <v>31</v>
      </c>
      <c r="K2157" t="s">
        <v>3786</v>
      </c>
      <c r="L2157" s="20">
        <v>54.1189125032454</v>
      </c>
      <c r="M2157" s="20">
        <v>52.2473434737792</v>
      </c>
      <c r="N2157" s="22">
        <f t="shared" si="2"/>
        <v>0.965417467888808</v>
      </c>
      <c r="O2157" s="22"/>
    </row>
    <row r="2158" spans="1:15">
      <c r="A2158" s="1" t="s">
        <v>3762</v>
      </c>
      <c r="B2158" s="13" t="s">
        <v>3763</v>
      </c>
      <c r="C2158" t="s">
        <v>3764</v>
      </c>
      <c r="D2158" s="62" t="s">
        <v>3765</v>
      </c>
      <c r="E2158" s="13" t="s">
        <v>3766</v>
      </c>
      <c r="F2158" s="20">
        <v>57.44</v>
      </c>
      <c r="G2158" s="20">
        <v>2.63</v>
      </c>
      <c r="H2158" t="s">
        <v>3767</v>
      </c>
      <c r="I2158" t="s">
        <v>1336</v>
      </c>
      <c r="J2158" s="21" t="s">
        <v>31</v>
      </c>
      <c r="K2158" t="s">
        <v>3787</v>
      </c>
      <c r="L2158" s="20">
        <v>44.3829081317232</v>
      </c>
      <c r="M2158" s="20">
        <v>27.7370814567637</v>
      </c>
      <c r="N2158" s="22">
        <f t="shared" si="2"/>
        <v>0.624949617416761</v>
      </c>
      <c r="O2158" s="22"/>
    </row>
    <row r="2159" spans="1:15">
      <c r="A2159" s="1" t="s">
        <v>3762</v>
      </c>
      <c r="B2159" s="13" t="s">
        <v>3763</v>
      </c>
      <c r="C2159" t="s">
        <v>3764</v>
      </c>
      <c r="D2159" s="62" t="s">
        <v>3765</v>
      </c>
      <c r="E2159" s="13" t="s">
        <v>3766</v>
      </c>
      <c r="F2159" s="20">
        <v>57.44</v>
      </c>
      <c r="G2159" s="20">
        <v>2.63</v>
      </c>
      <c r="H2159" t="s">
        <v>3767</v>
      </c>
      <c r="I2159" t="s">
        <v>1336</v>
      </c>
      <c r="J2159" s="21" t="s">
        <v>31</v>
      </c>
      <c r="K2159" t="s">
        <v>3788</v>
      </c>
      <c r="L2159" s="20">
        <v>89.2967700812891</v>
      </c>
      <c r="M2159" s="20">
        <v>88.0084105400086</v>
      </c>
      <c r="N2159" s="22">
        <f t="shared" si="2"/>
        <v>0.985572159663696</v>
      </c>
      <c r="O2159" s="22"/>
    </row>
    <row r="2160" spans="1:15">
      <c r="A2160" s="1" t="s">
        <v>3762</v>
      </c>
      <c r="B2160" s="13" t="s">
        <v>3763</v>
      </c>
      <c r="C2160" t="s">
        <v>3764</v>
      </c>
      <c r="D2160" s="62" t="s">
        <v>3765</v>
      </c>
      <c r="E2160" s="13" t="s">
        <v>3766</v>
      </c>
      <c r="F2160" s="20">
        <v>57.44</v>
      </c>
      <c r="G2160" s="20">
        <v>2.63</v>
      </c>
      <c r="H2160" t="s">
        <v>3789</v>
      </c>
      <c r="I2160" t="s">
        <v>1336</v>
      </c>
      <c r="J2160" s="21" t="s">
        <v>31</v>
      </c>
      <c r="K2160" t="s">
        <v>3790</v>
      </c>
      <c r="L2160" s="20">
        <v>84.9767425523481</v>
      </c>
      <c r="M2160" s="20">
        <v>82.4083636444357</v>
      </c>
      <c r="N2160" s="22">
        <f t="shared" si="2"/>
        <v>0.969775507618097</v>
      </c>
      <c r="O2160" s="22"/>
    </row>
    <row r="2161" spans="1:15">
      <c r="A2161" s="1" t="s">
        <v>3762</v>
      </c>
      <c r="B2161" s="13" t="s">
        <v>3763</v>
      </c>
      <c r="C2161" t="s">
        <v>3764</v>
      </c>
      <c r="D2161" s="62" t="s">
        <v>3765</v>
      </c>
      <c r="E2161" s="13" t="s">
        <v>3766</v>
      </c>
      <c r="F2161" s="20">
        <v>57.44</v>
      </c>
      <c r="G2161" s="20">
        <v>2.63</v>
      </c>
      <c r="H2161" t="s">
        <v>3789</v>
      </c>
      <c r="I2161" t="s">
        <v>1336</v>
      </c>
      <c r="J2161" s="21" t="s">
        <v>31</v>
      </c>
      <c r="K2161" t="s">
        <v>3790</v>
      </c>
      <c r="L2161" s="20">
        <v>45.9649122807018</v>
      </c>
      <c r="M2161" s="20">
        <v>41.9109049073969</v>
      </c>
      <c r="N2161" s="22">
        <f t="shared" si="2"/>
        <v>0.911802129664742</v>
      </c>
      <c r="O2161" s="22"/>
    </row>
    <row r="2162" spans="1:15">
      <c r="A2162" s="1" t="s">
        <v>3762</v>
      </c>
      <c r="B2162" s="13" t="s">
        <v>3763</v>
      </c>
      <c r="C2162" t="s">
        <v>3764</v>
      </c>
      <c r="D2162" s="62" t="s">
        <v>3765</v>
      </c>
      <c r="E2162" s="13" t="s">
        <v>3766</v>
      </c>
      <c r="F2162" s="20">
        <v>57.44</v>
      </c>
      <c r="G2162" s="20">
        <v>2.63</v>
      </c>
      <c r="H2162" t="s">
        <v>3789</v>
      </c>
      <c r="I2162" t="s">
        <v>1336</v>
      </c>
      <c r="J2162" s="21" t="s">
        <v>31</v>
      </c>
      <c r="K2162" t="s">
        <v>3791</v>
      </c>
      <c r="L2162" s="20">
        <v>46.4010956495274</v>
      </c>
      <c r="M2162" s="20">
        <v>42.3798131346057</v>
      </c>
      <c r="N2162" s="22">
        <f t="shared" si="2"/>
        <v>0.913336474955356</v>
      </c>
      <c r="O2162" s="22"/>
    </row>
    <row r="2163" spans="1:15">
      <c r="A2163" s="1" t="s">
        <v>3762</v>
      </c>
      <c r="B2163" s="13" t="s">
        <v>3763</v>
      </c>
      <c r="C2163" t="s">
        <v>3764</v>
      </c>
      <c r="D2163" s="62" t="s">
        <v>3765</v>
      </c>
      <c r="E2163" s="13" t="s">
        <v>3766</v>
      </c>
      <c r="F2163" s="20">
        <v>57.44</v>
      </c>
      <c r="G2163" s="20">
        <v>2.63</v>
      </c>
      <c r="H2163" t="s">
        <v>3789</v>
      </c>
      <c r="I2163" t="s">
        <v>1336</v>
      </c>
      <c r="J2163" s="21" t="s">
        <v>31</v>
      </c>
      <c r="K2163" t="s">
        <v>3792</v>
      </c>
      <c r="L2163" s="20">
        <v>70.5845443365208</v>
      </c>
      <c r="M2163" s="20">
        <v>69.7240705522154</v>
      </c>
      <c r="N2163" s="22">
        <f t="shared" si="2"/>
        <v>0.987809317289023</v>
      </c>
      <c r="O2163" s="22"/>
    </row>
    <row r="2164" spans="1:15">
      <c r="A2164" s="1" t="s">
        <v>3762</v>
      </c>
      <c r="B2164" s="13" t="s">
        <v>3763</v>
      </c>
      <c r="C2164" t="s">
        <v>3764</v>
      </c>
      <c r="D2164" s="62" t="s">
        <v>3765</v>
      </c>
      <c r="E2164" s="13" t="s">
        <v>3766</v>
      </c>
      <c r="F2164" s="20">
        <v>57.44</v>
      </c>
      <c r="G2164" s="20">
        <v>2.63</v>
      </c>
      <c r="H2164" t="s">
        <v>3789</v>
      </c>
      <c r="I2164" t="s">
        <v>1336</v>
      </c>
      <c r="J2164" s="21" t="s">
        <v>31</v>
      </c>
      <c r="K2164" t="s">
        <v>3793</v>
      </c>
      <c r="L2164" s="20">
        <v>33.3032534706687</v>
      </c>
      <c r="M2164" s="20">
        <v>26.5624603582931</v>
      </c>
      <c r="N2164" s="22">
        <f t="shared" si="2"/>
        <v>0.797593555887491</v>
      </c>
      <c r="O2164" s="22"/>
    </row>
    <row r="2165" spans="1:15">
      <c r="A2165" s="1" t="s">
        <v>3762</v>
      </c>
      <c r="B2165" s="13" t="s">
        <v>3763</v>
      </c>
      <c r="C2165" t="s">
        <v>3764</v>
      </c>
      <c r="D2165" s="62" t="s">
        <v>3765</v>
      </c>
      <c r="E2165" s="13" t="s">
        <v>3766</v>
      </c>
      <c r="F2165" s="20">
        <v>57.44</v>
      </c>
      <c r="G2165" s="20">
        <v>2.63</v>
      </c>
      <c r="H2165" t="s">
        <v>3789</v>
      </c>
      <c r="I2165" t="s">
        <v>1336</v>
      </c>
      <c r="J2165" s="21" t="s">
        <v>31</v>
      </c>
      <c r="K2165" t="s">
        <v>3794</v>
      </c>
      <c r="L2165" s="20">
        <v>40.4719145498742</v>
      </c>
      <c r="M2165" s="20">
        <v>38.7217208940047</v>
      </c>
      <c r="N2165" s="22">
        <f t="shared" si="2"/>
        <v>0.956755353055693</v>
      </c>
      <c r="O2165" s="22"/>
    </row>
    <row r="2166" spans="1:15">
      <c r="A2166" s="1" t="s">
        <v>3762</v>
      </c>
      <c r="B2166" s="13" t="s">
        <v>3763</v>
      </c>
      <c r="C2166" t="s">
        <v>3764</v>
      </c>
      <c r="D2166" s="62" t="s">
        <v>3765</v>
      </c>
      <c r="E2166" s="13" t="s">
        <v>3766</v>
      </c>
      <c r="F2166" s="20">
        <v>57.44</v>
      </c>
      <c r="G2166" s="20">
        <v>2.63</v>
      </c>
      <c r="H2166" t="s">
        <v>3789</v>
      </c>
      <c r="I2166" t="s">
        <v>1336</v>
      </c>
      <c r="J2166" s="21" t="s">
        <v>31</v>
      </c>
      <c r="K2166" t="s">
        <v>3795</v>
      </c>
      <c r="L2166" s="20">
        <v>49.3112254804229</v>
      </c>
      <c r="M2166" s="20">
        <v>47.364640610364</v>
      </c>
      <c r="N2166" s="22">
        <f t="shared" si="2"/>
        <v>0.960524508342799</v>
      </c>
      <c r="O2166" s="22"/>
    </row>
    <row r="2167" spans="1:15">
      <c r="A2167" s="1" t="s">
        <v>3762</v>
      </c>
      <c r="B2167" s="13" t="s">
        <v>3763</v>
      </c>
      <c r="C2167" t="s">
        <v>3764</v>
      </c>
      <c r="D2167" s="62" t="s">
        <v>3765</v>
      </c>
      <c r="E2167" s="13" t="s">
        <v>3766</v>
      </c>
      <c r="F2167" s="20">
        <v>57.44</v>
      </c>
      <c r="G2167" s="20">
        <v>2.63</v>
      </c>
      <c r="H2167" t="s">
        <v>3789</v>
      </c>
      <c r="I2167" t="s">
        <v>1336</v>
      </c>
      <c r="J2167" s="21" t="s">
        <v>31</v>
      </c>
      <c r="K2167" t="s">
        <v>3796</v>
      </c>
      <c r="L2167" s="20">
        <v>27.4098540763363</v>
      </c>
      <c r="M2167" s="20">
        <v>12.4642820163994</v>
      </c>
      <c r="N2167" s="22">
        <f t="shared" si="2"/>
        <v>0.454737262799228</v>
      </c>
      <c r="O2167" s="22"/>
    </row>
    <row r="2168" spans="1:15">
      <c r="A2168" s="1" t="s">
        <v>3762</v>
      </c>
      <c r="B2168" s="13" t="s">
        <v>3763</v>
      </c>
      <c r="C2168" t="s">
        <v>3764</v>
      </c>
      <c r="D2168" s="62" t="s">
        <v>3765</v>
      </c>
      <c r="E2168" s="13" t="s">
        <v>3766</v>
      </c>
      <c r="F2168" s="20">
        <v>57.44</v>
      </c>
      <c r="G2168" s="20">
        <v>2.63</v>
      </c>
      <c r="H2168" t="s">
        <v>3789</v>
      </c>
      <c r="I2168" t="s">
        <v>1336</v>
      </c>
      <c r="J2168" s="21" t="s">
        <v>31</v>
      </c>
      <c r="K2168" t="s">
        <v>3797</v>
      </c>
      <c r="L2168" s="20">
        <v>57.124067648648</v>
      </c>
      <c r="M2168" s="20">
        <v>50.5037235898602</v>
      </c>
      <c r="N2168" s="22">
        <f t="shared" si="2"/>
        <v>0.884105871110099</v>
      </c>
      <c r="O2168" s="22"/>
    </row>
    <row r="2169" spans="1:15">
      <c r="A2169" s="1" t="s">
        <v>3762</v>
      </c>
      <c r="B2169" s="13" t="s">
        <v>3763</v>
      </c>
      <c r="C2169" t="s">
        <v>3764</v>
      </c>
      <c r="D2169" s="62" t="s">
        <v>3765</v>
      </c>
      <c r="E2169" s="13" t="s">
        <v>3766</v>
      </c>
      <c r="F2169" s="20">
        <v>57.44</v>
      </c>
      <c r="G2169" s="20">
        <v>2.63</v>
      </c>
      <c r="H2169" t="s">
        <v>3789</v>
      </c>
      <c r="I2169" t="s">
        <v>1336</v>
      </c>
      <c r="J2169" s="21" t="s">
        <v>31</v>
      </c>
      <c r="K2169" t="s">
        <v>3798</v>
      </c>
      <c r="L2169" s="20">
        <v>60.6022434413756</v>
      </c>
      <c r="M2169" s="20">
        <v>59.8743500725156</v>
      </c>
      <c r="N2169" s="22">
        <f t="shared" si="2"/>
        <v>0.987989002922571</v>
      </c>
      <c r="O2169" s="22"/>
    </row>
    <row r="2170" spans="1:15">
      <c r="A2170" s="1" t="s">
        <v>3762</v>
      </c>
      <c r="B2170" s="13" t="s">
        <v>3763</v>
      </c>
      <c r="C2170" t="s">
        <v>3764</v>
      </c>
      <c r="D2170" s="62" t="s">
        <v>3765</v>
      </c>
      <c r="E2170" s="13" t="s">
        <v>3766</v>
      </c>
      <c r="F2170" s="20">
        <v>57.44</v>
      </c>
      <c r="G2170" s="20">
        <v>2.63</v>
      </c>
      <c r="H2170" t="s">
        <v>3789</v>
      </c>
      <c r="I2170" t="s">
        <v>1336</v>
      </c>
      <c r="J2170" s="21" t="s">
        <v>31</v>
      </c>
      <c r="K2170" t="s">
        <v>3799</v>
      </c>
      <c r="L2170" s="20">
        <v>54.7088566547332</v>
      </c>
      <c r="M2170" s="20">
        <v>48.9662125750167</v>
      </c>
      <c r="N2170" s="22">
        <f t="shared" si="2"/>
        <v>0.895032643142987</v>
      </c>
      <c r="O2170" s="22"/>
    </row>
    <row r="2171" s="18" customFormat="1" spans="1:21">
      <c r="A2171" s="39" t="s">
        <v>3762</v>
      </c>
      <c r="B2171" s="40" t="s">
        <v>3763</v>
      </c>
      <c r="C2171" s="18" t="s">
        <v>3764</v>
      </c>
      <c r="D2171" s="63" t="s">
        <v>3765</v>
      </c>
      <c r="E2171" s="40" t="s">
        <v>3766</v>
      </c>
      <c r="F2171" s="42">
        <v>57.44</v>
      </c>
      <c r="G2171" s="42">
        <v>2.63</v>
      </c>
      <c r="H2171" s="18" t="s">
        <v>3789</v>
      </c>
      <c r="I2171" s="18" t="s">
        <v>1336</v>
      </c>
      <c r="J2171" s="43" t="s">
        <v>31</v>
      </c>
      <c r="K2171" s="18" t="s">
        <v>3800</v>
      </c>
      <c r="L2171" s="42">
        <v>38.6668559095708</v>
      </c>
      <c r="M2171" s="42">
        <v>37.3905008568633</v>
      </c>
      <c r="N2171" s="44">
        <f t="shared" si="2"/>
        <v>0.966990979155574</v>
      </c>
      <c r="O2171" s="44"/>
      <c r="P2171" s="46"/>
      <c r="Q2171" s="45">
        <f>14200*1000000000</f>
        <v>14200000000000</v>
      </c>
      <c r="R2171" s="44"/>
      <c r="S2171" s="42"/>
      <c r="T2171" s="42"/>
      <c r="U2171" s="47"/>
    </row>
    <row r="2172" spans="1:17">
      <c r="A2172" s="1" t="s">
        <v>3801</v>
      </c>
      <c r="B2172" s="13" t="s">
        <v>3802</v>
      </c>
      <c r="C2172" t="s">
        <v>3803</v>
      </c>
      <c r="D2172" s="62" t="s">
        <v>3804</v>
      </c>
      <c r="E2172" s="13" t="s">
        <v>3326</v>
      </c>
      <c r="H2172" t="s">
        <v>418</v>
      </c>
      <c r="I2172" t="s">
        <v>30</v>
      </c>
      <c r="J2172" s="21" t="s">
        <v>31</v>
      </c>
      <c r="K2172" t="s">
        <v>3805</v>
      </c>
      <c r="L2172" s="20">
        <v>72.4173923037177</v>
      </c>
      <c r="M2172" s="20">
        <v>62.7679865720607</v>
      </c>
      <c r="N2172" s="22">
        <f t="shared" si="2"/>
        <v>0.866752924612537</v>
      </c>
      <c r="Q2172" s="23">
        <f>334000*1000000000</f>
        <v>334000000000000</v>
      </c>
    </row>
    <row r="2173" spans="1:14">
      <c r="A2173" s="1" t="s">
        <v>3801</v>
      </c>
      <c r="B2173" s="13" t="s">
        <v>3802</v>
      </c>
      <c r="C2173" t="s">
        <v>3803</v>
      </c>
      <c r="D2173" s="62" t="s">
        <v>3804</v>
      </c>
      <c r="E2173" s="13" t="s">
        <v>3326</v>
      </c>
      <c r="H2173" t="s">
        <v>418</v>
      </c>
      <c r="I2173" t="s">
        <v>30</v>
      </c>
      <c r="J2173" s="21" t="s">
        <v>31</v>
      </c>
      <c r="K2173" t="s">
        <v>3806</v>
      </c>
      <c r="L2173" s="20">
        <v>71.0167754415699</v>
      </c>
      <c r="M2173" s="20">
        <v>64.0222392954803</v>
      </c>
      <c r="N2173" s="22">
        <f t="shared" ref="N2173:N2236" si="3">M2173/L2173</f>
        <v>0.901508677314637</v>
      </c>
    </row>
    <row r="2174" spans="1:14">
      <c r="A2174" s="1" t="s">
        <v>3801</v>
      </c>
      <c r="B2174" s="13" t="s">
        <v>3802</v>
      </c>
      <c r="C2174" t="s">
        <v>3803</v>
      </c>
      <c r="D2174" s="62" t="s">
        <v>3804</v>
      </c>
      <c r="E2174" s="13" t="s">
        <v>3326</v>
      </c>
      <c r="H2174" t="s">
        <v>418</v>
      </c>
      <c r="I2174" t="s">
        <v>30</v>
      </c>
      <c r="J2174" s="21" t="s">
        <v>31</v>
      </c>
      <c r="K2174" t="s">
        <v>3807</v>
      </c>
      <c r="L2174" s="20">
        <v>70.9122674114093</v>
      </c>
      <c r="M2174" s="20">
        <v>65.3047989623865</v>
      </c>
      <c r="N2174" s="22">
        <f t="shared" si="3"/>
        <v>0.920923859104799</v>
      </c>
    </row>
    <row r="2175" spans="1:14">
      <c r="A2175" s="1" t="s">
        <v>3801</v>
      </c>
      <c r="B2175" s="13" t="s">
        <v>3802</v>
      </c>
      <c r="C2175" t="s">
        <v>3803</v>
      </c>
      <c r="D2175" s="62" t="s">
        <v>3804</v>
      </c>
      <c r="E2175" s="13" t="s">
        <v>3326</v>
      </c>
      <c r="H2175" t="s">
        <v>418</v>
      </c>
      <c r="I2175" t="s">
        <v>30</v>
      </c>
      <c r="J2175" s="21" t="s">
        <v>31</v>
      </c>
      <c r="K2175" t="s">
        <v>3808</v>
      </c>
      <c r="L2175" s="20">
        <v>70.1782717623535</v>
      </c>
      <c r="M2175" s="20">
        <v>64.7626459143969</v>
      </c>
      <c r="N2175" s="22">
        <f t="shared" si="3"/>
        <v>0.92283044720315</v>
      </c>
    </row>
    <row r="2176" spans="1:14">
      <c r="A2176" s="1" t="s">
        <v>3801</v>
      </c>
      <c r="B2176" s="13" t="s">
        <v>3802</v>
      </c>
      <c r="C2176" t="s">
        <v>3803</v>
      </c>
      <c r="D2176" s="62" t="s">
        <v>3804</v>
      </c>
      <c r="E2176" s="13" t="s">
        <v>3326</v>
      </c>
      <c r="H2176" t="s">
        <v>418</v>
      </c>
      <c r="I2176" t="s">
        <v>30</v>
      </c>
      <c r="J2176" s="21" t="s">
        <v>31</v>
      </c>
      <c r="K2176" t="s">
        <v>3809</v>
      </c>
      <c r="L2176" s="20">
        <v>69.4104780999628</v>
      </c>
      <c r="M2176" s="20">
        <v>62.2152069108974</v>
      </c>
      <c r="N2176" s="22">
        <f t="shared" si="3"/>
        <v>0.896337391903525</v>
      </c>
    </row>
    <row r="2177" spans="1:14">
      <c r="A2177" s="1" t="s">
        <v>3801</v>
      </c>
      <c r="B2177" s="13" t="s">
        <v>3802</v>
      </c>
      <c r="C2177" t="s">
        <v>3803</v>
      </c>
      <c r="D2177" s="62" t="s">
        <v>3804</v>
      </c>
      <c r="E2177" s="13" t="s">
        <v>3326</v>
      </c>
      <c r="H2177" t="s">
        <v>418</v>
      </c>
      <c r="I2177" t="s">
        <v>30</v>
      </c>
      <c r="J2177" s="21" t="s">
        <v>31</v>
      </c>
      <c r="K2177" t="s">
        <v>3810</v>
      </c>
      <c r="L2177" s="20">
        <v>68.9873225805285</v>
      </c>
      <c r="M2177" s="20">
        <v>48.2863234303591</v>
      </c>
      <c r="N2177" s="22">
        <f t="shared" si="3"/>
        <v>0.699930387557725</v>
      </c>
    </row>
    <row r="2178" spans="1:14">
      <c r="A2178" s="1" t="s">
        <v>3801</v>
      </c>
      <c r="B2178" s="13" t="s">
        <v>3802</v>
      </c>
      <c r="C2178" t="s">
        <v>3803</v>
      </c>
      <c r="D2178" s="62" t="s">
        <v>3804</v>
      </c>
      <c r="E2178" s="13" t="s">
        <v>3326</v>
      </c>
      <c r="H2178" t="s">
        <v>418</v>
      </c>
      <c r="I2178" t="s">
        <v>30</v>
      </c>
      <c r="J2178" s="21" t="s">
        <v>31</v>
      </c>
      <c r="K2178" t="s">
        <v>3811</v>
      </c>
      <c r="L2178" s="20">
        <v>67.7369147734404</v>
      </c>
      <c r="M2178" s="20">
        <v>59.0637016198696</v>
      </c>
      <c r="N2178" s="22">
        <f t="shared" si="3"/>
        <v>0.871957363535376</v>
      </c>
    </row>
    <row r="2179" spans="1:14">
      <c r="A2179" s="1" t="s">
        <v>3801</v>
      </c>
      <c r="B2179" s="13" t="s">
        <v>3802</v>
      </c>
      <c r="C2179" t="s">
        <v>3803</v>
      </c>
      <c r="D2179" s="62" t="s">
        <v>3804</v>
      </c>
      <c r="E2179" s="13" t="s">
        <v>3326</v>
      </c>
      <c r="H2179" t="s">
        <v>418</v>
      </c>
      <c r="I2179" t="s">
        <v>30</v>
      </c>
      <c r="J2179" s="21" t="s">
        <v>31</v>
      </c>
      <c r="K2179" t="s">
        <v>3812</v>
      </c>
      <c r="L2179" s="20">
        <v>67.6597537296176</v>
      </c>
      <c r="M2179" s="20">
        <v>56.4594632813462</v>
      </c>
      <c r="N2179" s="22">
        <f t="shared" si="3"/>
        <v>0.834461554604085</v>
      </c>
    </row>
    <row r="2180" spans="1:14">
      <c r="A2180" s="1" t="s">
        <v>3801</v>
      </c>
      <c r="B2180" s="13" t="s">
        <v>3802</v>
      </c>
      <c r="C2180" t="s">
        <v>3803</v>
      </c>
      <c r="D2180" s="62" t="s">
        <v>3804</v>
      </c>
      <c r="E2180" s="13" t="s">
        <v>3326</v>
      </c>
      <c r="H2180" t="s">
        <v>418</v>
      </c>
      <c r="I2180" t="s">
        <v>30</v>
      </c>
      <c r="J2180" s="21" t="s">
        <v>31</v>
      </c>
      <c r="K2180" t="s">
        <v>3813</v>
      </c>
      <c r="L2180" s="20">
        <v>67.4847789878583</v>
      </c>
      <c r="M2180" s="20">
        <v>62.9406801684579</v>
      </c>
      <c r="N2180" s="22">
        <f t="shared" si="3"/>
        <v>0.932664833647629</v>
      </c>
    </row>
    <row r="2181" spans="1:14">
      <c r="A2181" s="1" t="s">
        <v>3801</v>
      </c>
      <c r="B2181" s="13" t="s">
        <v>3802</v>
      </c>
      <c r="C2181" t="s">
        <v>3803</v>
      </c>
      <c r="D2181" s="62" t="s">
        <v>3804</v>
      </c>
      <c r="E2181" s="13" t="s">
        <v>3326</v>
      </c>
      <c r="H2181" t="s">
        <v>418</v>
      </c>
      <c r="I2181" t="s">
        <v>30</v>
      </c>
      <c r="J2181" s="21" t="s">
        <v>31</v>
      </c>
      <c r="K2181" t="s">
        <v>3814</v>
      </c>
      <c r="L2181" s="20">
        <v>67.3070357700821</v>
      </c>
      <c r="M2181" s="20">
        <v>63.0809767456111</v>
      </c>
      <c r="N2181" s="22">
        <f t="shared" si="3"/>
        <v>0.937212224901613</v>
      </c>
    </row>
    <row r="2182" spans="1:14">
      <c r="A2182" s="1" t="s">
        <v>3801</v>
      </c>
      <c r="B2182" s="13" t="s">
        <v>3802</v>
      </c>
      <c r="C2182" t="s">
        <v>3803</v>
      </c>
      <c r="D2182" s="62" t="s">
        <v>3804</v>
      </c>
      <c r="E2182" s="13" t="s">
        <v>3326</v>
      </c>
      <c r="H2182" t="s">
        <v>418</v>
      </c>
      <c r="I2182" t="s">
        <v>30</v>
      </c>
      <c r="J2182" s="21" t="s">
        <v>31</v>
      </c>
      <c r="K2182" t="s">
        <v>3815</v>
      </c>
      <c r="L2182" s="20">
        <v>65.9703692756207</v>
      </c>
      <c r="M2182" s="20">
        <v>58.6532984717161</v>
      </c>
      <c r="N2182" s="22">
        <f t="shared" si="3"/>
        <v>0.889085495742274</v>
      </c>
    </row>
    <row r="2183" spans="1:14">
      <c r="A2183" s="1" t="s">
        <v>3801</v>
      </c>
      <c r="B2183" s="13" t="s">
        <v>3802</v>
      </c>
      <c r="C2183" t="s">
        <v>3803</v>
      </c>
      <c r="D2183" s="62" t="s">
        <v>3804</v>
      </c>
      <c r="E2183" s="13" t="s">
        <v>3326</v>
      </c>
      <c r="H2183" t="s">
        <v>418</v>
      </c>
      <c r="I2183" t="s">
        <v>30</v>
      </c>
      <c r="J2183" s="21" t="s">
        <v>31</v>
      </c>
      <c r="K2183" t="s">
        <v>3816</v>
      </c>
      <c r="L2183" s="20">
        <v>65.6937667352242</v>
      </c>
      <c r="M2183" s="20">
        <v>57.7752839627885</v>
      </c>
      <c r="N2183" s="22">
        <f t="shared" si="3"/>
        <v>0.879463712221728</v>
      </c>
    </row>
    <row r="2184" spans="1:14">
      <c r="A2184" s="1" t="s">
        <v>3801</v>
      </c>
      <c r="B2184" s="13" t="s">
        <v>3802</v>
      </c>
      <c r="C2184" t="s">
        <v>3803</v>
      </c>
      <c r="D2184" s="62" t="s">
        <v>3804</v>
      </c>
      <c r="E2184" s="13" t="s">
        <v>3326</v>
      </c>
      <c r="H2184" t="s">
        <v>418</v>
      </c>
      <c r="I2184" t="s">
        <v>30</v>
      </c>
      <c r="J2184" s="21" t="s">
        <v>31</v>
      </c>
      <c r="K2184" t="s">
        <v>3817</v>
      </c>
      <c r="L2184" s="20">
        <v>65.3950552903579</v>
      </c>
      <c r="M2184" s="20">
        <v>52.6190139091633</v>
      </c>
      <c r="N2184" s="22">
        <f t="shared" si="3"/>
        <v>0.804632914148198</v>
      </c>
    </row>
    <row r="2185" spans="1:14">
      <c r="A2185" s="1" t="s">
        <v>3801</v>
      </c>
      <c r="B2185" s="13" t="s">
        <v>3802</v>
      </c>
      <c r="C2185" t="s">
        <v>3803</v>
      </c>
      <c r="D2185" s="62" t="s">
        <v>3804</v>
      </c>
      <c r="E2185" s="13" t="s">
        <v>3326</v>
      </c>
      <c r="H2185" t="s">
        <v>418</v>
      </c>
      <c r="I2185" t="s">
        <v>30</v>
      </c>
      <c r="J2185" s="21" t="s">
        <v>31</v>
      </c>
      <c r="K2185" t="s">
        <v>3818</v>
      </c>
      <c r="L2185" s="20">
        <v>65.1949921780458</v>
      </c>
      <c r="M2185" s="20">
        <v>60.4204838023959</v>
      </c>
      <c r="N2185" s="22">
        <f t="shared" si="3"/>
        <v>0.926765719020093</v>
      </c>
    </row>
    <row r="2186" spans="1:14">
      <c r="A2186" s="1" t="s">
        <v>3801</v>
      </c>
      <c r="B2186" s="13" t="s">
        <v>3802</v>
      </c>
      <c r="C2186" t="s">
        <v>3803</v>
      </c>
      <c r="D2186" s="62" t="s">
        <v>3804</v>
      </c>
      <c r="E2186" s="13" t="s">
        <v>3326</v>
      </c>
      <c r="H2186" t="s">
        <v>418</v>
      </c>
      <c r="I2186" t="s">
        <v>30</v>
      </c>
      <c r="J2186" s="21" t="s">
        <v>31</v>
      </c>
      <c r="K2186" t="s">
        <v>3819</v>
      </c>
      <c r="L2186" s="20">
        <v>64.5352474050827</v>
      </c>
      <c r="M2186" s="20">
        <v>48.5957180002582</v>
      </c>
      <c r="N2186" s="22">
        <f t="shared" si="3"/>
        <v>0.753010485808269</v>
      </c>
    </row>
    <row r="2187" spans="1:14">
      <c r="A2187" s="1" t="s">
        <v>3801</v>
      </c>
      <c r="B2187" s="13" t="s">
        <v>3802</v>
      </c>
      <c r="C2187" t="s">
        <v>3803</v>
      </c>
      <c r="D2187" s="62" t="s">
        <v>3804</v>
      </c>
      <c r="E2187" s="13" t="s">
        <v>3326</v>
      </c>
      <c r="H2187" t="s">
        <v>418</v>
      </c>
      <c r="I2187" t="s">
        <v>30</v>
      </c>
      <c r="J2187" s="21" t="s">
        <v>31</v>
      </c>
      <c r="K2187" t="s">
        <v>3820</v>
      </c>
      <c r="L2187" s="20">
        <v>64.350800327438</v>
      </c>
      <c r="M2187" s="20">
        <v>61.5284523275757</v>
      </c>
      <c r="N2187" s="22">
        <f t="shared" si="3"/>
        <v>0.956141213698954</v>
      </c>
    </row>
    <row r="2188" spans="1:14">
      <c r="A2188" s="1" t="s">
        <v>3801</v>
      </c>
      <c r="B2188" s="13" t="s">
        <v>3802</v>
      </c>
      <c r="C2188" t="s">
        <v>3803</v>
      </c>
      <c r="D2188" s="62" t="s">
        <v>3804</v>
      </c>
      <c r="E2188" s="13" t="s">
        <v>3326</v>
      </c>
      <c r="H2188" t="s">
        <v>418</v>
      </c>
      <c r="I2188" t="s">
        <v>30</v>
      </c>
      <c r="J2188" s="21" t="s">
        <v>31</v>
      </c>
      <c r="K2188" t="s">
        <v>3821</v>
      </c>
      <c r="L2188" s="20">
        <v>63.7486257520765</v>
      </c>
      <c r="M2188" s="20">
        <v>57.8672178988327</v>
      </c>
      <c r="N2188" s="22">
        <f t="shared" si="3"/>
        <v>0.907740633090396</v>
      </c>
    </row>
    <row r="2189" spans="1:14">
      <c r="A2189" s="1" t="s">
        <v>3801</v>
      </c>
      <c r="B2189" s="13" t="s">
        <v>3802</v>
      </c>
      <c r="C2189" t="s">
        <v>3803</v>
      </c>
      <c r="D2189" s="62" t="s">
        <v>3804</v>
      </c>
      <c r="E2189" s="13" t="s">
        <v>3326</v>
      </c>
      <c r="H2189" t="s">
        <v>418</v>
      </c>
      <c r="I2189" t="s">
        <v>30</v>
      </c>
      <c r="J2189" s="21" t="s">
        <v>31</v>
      </c>
      <c r="K2189" t="s">
        <v>3822</v>
      </c>
      <c r="L2189" s="20">
        <v>63.2128994681129</v>
      </c>
      <c r="M2189" s="20">
        <v>51.3934509070696</v>
      </c>
      <c r="N2189" s="22">
        <f t="shared" si="3"/>
        <v>0.81302157217127</v>
      </c>
    </row>
    <row r="2190" spans="1:14">
      <c r="A2190" s="1" t="s">
        <v>3801</v>
      </c>
      <c r="B2190" s="13" t="s">
        <v>3802</v>
      </c>
      <c r="C2190" t="s">
        <v>3803</v>
      </c>
      <c r="D2190" s="62" t="s">
        <v>3804</v>
      </c>
      <c r="E2190" s="13" t="s">
        <v>3326</v>
      </c>
      <c r="H2190" t="s">
        <v>418</v>
      </c>
      <c r="I2190" t="s">
        <v>30</v>
      </c>
      <c r="J2190" s="21" t="s">
        <v>31</v>
      </c>
      <c r="K2190" t="s">
        <v>3823</v>
      </c>
      <c r="L2190" s="20">
        <v>63.1685080519185</v>
      </c>
      <c r="M2190" s="20">
        <v>54.1280509373895</v>
      </c>
      <c r="N2190" s="22">
        <f t="shared" si="3"/>
        <v>0.856883478914862</v>
      </c>
    </row>
    <row r="2191" spans="1:14">
      <c r="A2191" s="1" t="s">
        <v>3801</v>
      </c>
      <c r="B2191" s="13" t="s">
        <v>3802</v>
      </c>
      <c r="C2191" t="s">
        <v>3803</v>
      </c>
      <c r="D2191" s="62" t="s">
        <v>3804</v>
      </c>
      <c r="E2191" s="13" t="s">
        <v>3326</v>
      </c>
      <c r="H2191" t="s">
        <v>418</v>
      </c>
      <c r="I2191" t="s">
        <v>30</v>
      </c>
      <c r="J2191" s="21" t="s">
        <v>31</v>
      </c>
      <c r="K2191" t="s">
        <v>3824</v>
      </c>
      <c r="L2191" s="20">
        <v>63.0901785096584</v>
      </c>
      <c r="M2191" s="20">
        <v>55.2784055188351</v>
      </c>
      <c r="N2191" s="22">
        <f t="shared" si="3"/>
        <v>0.87618083867638</v>
      </c>
    </row>
    <row r="2192" spans="1:14">
      <c r="A2192" s="1" t="s">
        <v>3801</v>
      </c>
      <c r="B2192" s="13" t="s">
        <v>3802</v>
      </c>
      <c r="C2192" t="s">
        <v>3803</v>
      </c>
      <c r="D2192" s="62" t="s">
        <v>3804</v>
      </c>
      <c r="E2192" s="13" t="s">
        <v>3326</v>
      </c>
      <c r="H2192" t="s">
        <v>418</v>
      </c>
      <c r="I2192" t="s">
        <v>30</v>
      </c>
      <c r="J2192" s="21" t="s">
        <v>31</v>
      </c>
      <c r="K2192" t="s">
        <v>3825</v>
      </c>
      <c r="L2192" s="20">
        <v>62.3556807013882</v>
      </c>
      <c r="M2192" s="20">
        <v>56.493630098108</v>
      </c>
      <c r="N2192" s="22">
        <f t="shared" si="3"/>
        <v>0.905990111288293</v>
      </c>
    </row>
    <row r="2193" spans="1:14">
      <c r="A2193" s="1" t="s">
        <v>3801</v>
      </c>
      <c r="B2193" s="13" t="s">
        <v>3802</v>
      </c>
      <c r="C2193" t="s">
        <v>3803</v>
      </c>
      <c r="D2193" s="62" t="s">
        <v>3804</v>
      </c>
      <c r="E2193" s="13" t="s">
        <v>3326</v>
      </c>
      <c r="H2193" t="s">
        <v>418</v>
      </c>
      <c r="I2193" t="s">
        <v>30</v>
      </c>
      <c r="J2193" s="21" t="s">
        <v>31</v>
      </c>
      <c r="K2193" t="s">
        <v>3826</v>
      </c>
      <c r="L2193" s="20">
        <v>61.7969579059073</v>
      </c>
      <c r="M2193" s="20">
        <v>52.106391184842</v>
      </c>
      <c r="N2193" s="22">
        <f t="shared" si="3"/>
        <v>0.843186994158834</v>
      </c>
    </row>
    <row r="2194" spans="1:14">
      <c r="A2194" s="1" t="s">
        <v>3801</v>
      </c>
      <c r="B2194" s="13" t="s">
        <v>3802</v>
      </c>
      <c r="C2194" t="s">
        <v>3803</v>
      </c>
      <c r="D2194" s="62" t="s">
        <v>3804</v>
      </c>
      <c r="E2194" s="13" t="s">
        <v>3326</v>
      </c>
      <c r="H2194" t="s">
        <v>418</v>
      </c>
      <c r="I2194" t="s">
        <v>30</v>
      </c>
      <c r="J2194" s="21" t="s">
        <v>31</v>
      </c>
      <c r="K2194" t="s">
        <v>3827</v>
      </c>
      <c r="L2194" s="20">
        <v>61.3975885272908</v>
      </c>
      <c r="M2194" s="20">
        <v>44.3762567571097</v>
      </c>
      <c r="N2194" s="22">
        <f t="shared" si="3"/>
        <v>0.722768724660655</v>
      </c>
    </row>
    <row r="2195" spans="1:14">
      <c r="A2195" s="1" t="s">
        <v>3801</v>
      </c>
      <c r="B2195" s="13" t="s">
        <v>3802</v>
      </c>
      <c r="C2195" t="s">
        <v>3803</v>
      </c>
      <c r="D2195" s="62" t="s">
        <v>3804</v>
      </c>
      <c r="E2195" s="13" t="s">
        <v>3326</v>
      </c>
      <c r="H2195" t="s">
        <v>418</v>
      </c>
      <c r="I2195" t="s">
        <v>30</v>
      </c>
      <c r="J2195" s="21" t="s">
        <v>31</v>
      </c>
      <c r="K2195" t="s">
        <v>3828</v>
      </c>
      <c r="L2195" s="20">
        <v>61.2613136525123</v>
      </c>
      <c r="M2195" s="20">
        <v>53.2403884350128</v>
      </c>
      <c r="N2195" s="22">
        <f t="shared" si="3"/>
        <v>0.869070303274984</v>
      </c>
    </row>
    <row r="2196" spans="1:14">
      <c r="A2196" s="1" t="s">
        <v>3801</v>
      </c>
      <c r="B2196" s="13" t="s">
        <v>3802</v>
      </c>
      <c r="C2196" t="s">
        <v>3803</v>
      </c>
      <c r="D2196" s="62" t="s">
        <v>3804</v>
      </c>
      <c r="E2196" s="13" t="s">
        <v>3326</v>
      </c>
      <c r="H2196" t="s">
        <v>418</v>
      </c>
      <c r="I2196" t="s">
        <v>30</v>
      </c>
      <c r="J2196" s="21" t="s">
        <v>31</v>
      </c>
      <c r="K2196" t="s">
        <v>3829</v>
      </c>
      <c r="L2196" s="20">
        <v>61.1896499056032</v>
      </c>
      <c r="M2196" s="20">
        <v>56.8588812255418</v>
      </c>
      <c r="N2196" s="22">
        <f t="shared" si="3"/>
        <v>0.929223836273904</v>
      </c>
    </row>
    <row r="2197" spans="1:14">
      <c r="A2197" s="1" t="s">
        <v>3801</v>
      </c>
      <c r="B2197" s="13" t="s">
        <v>3802</v>
      </c>
      <c r="C2197" t="s">
        <v>3803</v>
      </c>
      <c r="D2197" s="62" t="s">
        <v>3804</v>
      </c>
      <c r="E2197" s="13" t="s">
        <v>3326</v>
      </c>
      <c r="H2197" t="s">
        <v>418</v>
      </c>
      <c r="I2197" t="s">
        <v>30</v>
      </c>
      <c r="J2197" s="21" t="s">
        <v>31</v>
      </c>
      <c r="K2197" t="s">
        <v>3830</v>
      </c>
      <c r="L2197" s="20">
        <v>60.7384625354744</v>
      </c>
      <c r="M2197" s="20">
        <v>55.8346014938475</v>
      </c>
      <c r="N2197" s="22">
        <f t="shared" si="3"/>
        <v>0.919262674145517</v>
      </c>
    </row>
    <row r="2198" spans="1:14">
      <c r="A2198" s="1" t="s">
        <v>3801</v>
      </c>
      <c r="B2198" s="13" t="s">
        <v>3802</v>
      </c>
      <c r="C2198" t="s">
        <v>3803</v>
      </c>
      <c r="D2198" s="62" t="s">
        <v>3804</v>
      </c>
      <c r="E2198" s="13" t="s">
        <v>3326</v>
      </c>
      <c r="H2198" t="s">
        <v>418</v>
      </c>
      <c r="I2198" t="s">
        <v>30</v>
      </c>
      <c r="J2198" s="21" t="s">
        <v>31</v>
      </c>
      <c r="K2198" t="s">
        <v>3831</v>
      </c>
      <c r="L2198" s="20">
        <v>60.6639145853954</v>
      </c>
      <c r="M2198" s="20">
        <v>56.0088788133084</v>
      </c>
      <c r="N2198" s="22">
        <f t="shared" si="3"/>
        <v>0.923265160121934</v>
      </c>
    </row>
    <row r="2199" spans="1:14">
      <c r="A2199" s="1" t="s">
        <v>3801</v>
      </c>
      <c r="B2199" s="13" t="s">
        <v>3802</v>
      </c>
      <c r="C2199" t="s">
        <v>3803</v>
      </c>
      <c r="D2199" s="62" t="s">
        <v>3804</v>
      </c>
      <c r="E2199" s="13" t="s">
        <v>3326</v>
      </c>
      <c r="H2199" t="s">
        <v>418</v>
      </c>
      <c r="I2199" t="s">
        <v>30</v>
      </c>
      <c r="J2199" s="21" t="s">
        <v>31</v>
      </c>
      <c r="K2199" t="s">
        <v>3832</v>
      </c>
      <c r="L2199" s="20">
        <v>60.0245945510476</v>
      </c>
      <c r="M2199" s="20">
        <v>52.5891465716912</v>
      </c>
      <c r="N2199" s="22">
        <f t="shared" si="3"/>
        <v>0.876126643837087</v>
      </c>
    </row>
    <row r="2200" spans="1:14">
      <c r="A2200" s="1" t="s">
        <v>3801</v>
      </c>
      <c r="B2200" s="13" t="s">
        <v>3802</v>
      </c>
      <c r="C2200" t="s">
        <v>3803</v>
      </c>
      <c r="D2200" s="62" t="s">
        <v>3804</v>
      </c>
      <c r="E2200" s="13" t="s">
        <v>3326</v>
      </c>
      <c r="H2200" t="s">
        <v>418</v>
      </c>
      <c r="I2200" t="s">
        <v>30</v>
      </c>
      <c r="J2200" s="21" t="s">
        <v>31</v>
      </c>
      <c r="K2200" t="s">
        <v>3833</v>
      </c>
      <c r="L2200" s="20">
        <v>59.9497739337166</v>
      </c>
      <c r="M2200" s="20">
        <v>51.5042232134384</v>
      </c>
      <c r="N2200" s="22">
        <f t="shared" si="3"/>
        <v>0.859122892946751</v>
      </c>
    </row>
    <row r="2201" spans="1:14">
      <c r="A2201" s="1" t="s">
        <v>3801</v>
      </c>
      <c r="B2201" s="13" t="s">
        <v>3802</v>
      </c>
      <c r="C2201" t="s">
        <v>3803</v>
      </c>
      <c r="D2201" s="62" t="s">
        <v>3804</v>
      </c>
      <c r="E2201" s="13" t="s">
        <v>3326</v>
      </c>
      <c r="H2201" t="s">
        <v>418</v>
      </c>
      <c r="I2201" t="s">
        <v>30</v>
      </c>
      <c r="J2201" s="21" t="s">
        <v>31</v>
      </c>
      <c r="K2201" t="s">
        <v>3834</v>
      </c>
      <c r="L2201" s="20">
        <v>59.697024509779</v>
      </c>
      <c r="M2201" s="20">
        <v>55.3375063441042</v>
      </c>
      <c r="N2201" s="22">
        <f t="shared" si="3"/>
        <v>0.926972605394082</v>
      </c>
    </row>
    <row r="2202" spans="1:14">
      <c r="A2202" s="1" t="s">
        <v>3801</v>
      </c>
      <c r="B2202" s="13" t="s">
        <v>3802</v>
      </c>
      <c r="C2202" t="s">
        <v>3803</v>
      </c>
      <c r="D2202" s="62" t="s">
        <v>3804</v>
      </c>
      <c r="E2202" s="13" t="s">
        <v>3326</v>
      </c>
      <c r="H2202" t="s">
        <v>418</v>
      </c>
      <c r="I2202" t="s">
        <v>30</v>
      </c>
      <c r="J2202" s="21" t="s">
        <v>31</v>
      </c>
      <c r="K2202" t="s">
        <v>3835</v>
      </c>
      <c r="L2202" s="20">
        <v>59.5149894686927</v>
      </c>
      <c r="M2202" s="20">
        <v>52.5720472542781</v>
      </c>
      <c r="N2202" s="22">
        <f t="shared" si="3"/>
        <v>0.88334128466801</v>
      </c>
    </row>
    <row r="2203" spans="1:14">
      <c r="A2203" s="1" t="s">
        <v>3801</v>
      </c>
      <c r="B2203" s="13" t="s">
        <v>3802</v>
      </c>
      <c r="C2203" t="s">
        <v>3803</v>
      </c>
      <c r="D2203" s="62" t="s">
        <v>3804</v>
      </c>
      <c r="E2203" s="13" t="s">
        <v>3326</v>
      </c>
      <c r="H2203" t="s">
        <v>418</v>
      </c>
      <c r="I2203" t="s">
        <v>30</v>
      </c>
      <c r="J2203" s="21" t="s">
        <v>31</v>
      </c>
      <c r="K2203" t="s">
        <v>3836</v>
      </c>
      <c r="L2203" s="20">
        <v>59.5112302777024</v>
      </c>
      <c r="M2203" s="20">
        <v>52.4403654204026</v>
      </c>
      <c r="N2203" s="22">
        <f t="shared" si="3"/>
        <v>0.881184360929787</v>
      </c>
    </row>
    <row r="2204" spans="1:14">
      <c r="A2204" s="1" t="s">
        <v>3801</v>
      </c>
      <c r="B2204" s="13" t="s">
        <v>3802</v>
      </c>
      <c r="C2204" t="s">
        <v>3803</v>
      </c>
      <c r="D2204" s="62" t="s">
        <v>3804</v>
      </c>
      <c r="E2204" s="13" t="s">
        <v>3326</v>
      </c>
      <c r="H2204" t="s">
        <v>418</v>
      </c>
      <c r="I2204" t="s">
        <v>30</v>
      </c>
      <c r="J2204" s="21" t="s">
        <v>31</v>
      </c>
      <c r="K2204" t="s">
        <v>3837</v>
      </c>
      <c r="L2204" s="20">
        <v>58.9202454911738</v>
      </c>
      <c r="M2204" s="20">
        <v>53.0405289074068</v>
      </c>
      <c r="N2204" s="22">
        <f t="shared" si="3"/>
        <v>0.900208891956369</v>
      </c>
    </row>
    <row r="2205" spans="1:14">
      <c r="A2205" s="1" t="s">
        <v>3801</v>
      </c>
      <c r="B2205" s="13" t="s">
        <v>3802</v>
      </c>
      <c r="C2205" t="s">
        <v>3803</v>
      </c>
      <c r="D2205" s="62" t="s">
        <v>3804</v>
      </c>
      <c r="E2205" s="13" t="s">
        <v>3326</v>
      </c>
      <c r="H2205" t="s">
        <v>418</v>
      </c>
      <c r="I2205" t="s">
        <v>30</v>
      </c>
      <c r="J2205" s="21" t="s">
        <v>31</v>
      </c>
      <c r="K2205" t="s">
        <v>3838</v>
      </c>
      <c r="L2205" s="20">
        <v>58.7926372291029</v>
      </c>
      <c r="M2205" s="20">
        <v>40.9518451155756</v>
      </c>
      <c r="N2205" s="22">
        <f t="shared" si="3"/>
        <v>0.696547170626054</v>
      </c>
    </row>
    <row r="2206" spans="1:14">
      <c r="A2206" s="1" t="s">
        <v>3801</v>
      </c>
      <c r="B2206" s="13" t="s">
        <v>3802</v>
      </c>
      <c r="C2206" t="s">
        <v>3803</v>
      </c>
      <c r="D2206" s="62" t="s">
        <v>3804</v>
      </c>
      <c r="E2206" s="13" t="s">
        <v>3326</v>
      </c>
      <c r="H2206" t="s">
        <v>418</v>
      </c>
      <c r="I2206" t="s">
        <v>30</v>
      </c>
      <c r="J2206" s="21" t="s">
        <v>31</v>
      </c>
      <c r="K2206" t="s">
        <v>3839</v>
      </c>
      <c r="L2206" s="20">
        <v>58.4252397828942</v>
      </c>
      <c r="M2206" s="20">
        <v>46.7707453285578</v>
      </c>
      <c r="N2206" s="22">
        <f t="shared" si="3"/>
        <v>0.800522950395341</v>
      </c>
    </row>
    <row r="2207" spans="1:14">
      <c r="A2207" s="1" t="s">
        <v>3801</v>
      </c>
      <c r="B2207" s="13" t="s">
        <v>3802</v>
      </c>
      <c r="C2207" t="s">
        <v>3803</v>
      </c>
      <c r="D2207" s="62" t="s">
        <v>3804</v>
      </c>
      <c r="E2207" s="13" t="s">
        <v>3326</v>
      </c>
      <c r="H2207" t="s">
        <v>418</v>
      </c>
      <c r="I2207" t="s">
        <v>30</v>
      </c>
      <c r="J2207" s="21" t="s">
        <v>31</v>
      </c>
      <c r="K2207" t="s">
        <v>3840</v>
      </c>
      <c r="L2207" s="20">
        <v>58.0276738393606</v>
      </c>
      <c r="M2207" s="20">
        <v>47.2505472150272</v>
      </c>
      <c r="N2207" s="22">
        <f t="shared" si="3"/>
        <v>0.814276087403264</v>
      </c>
    </row>
    <row r="2208" spans="1:14">
      <c r="A2208" s="1" t="s">
        <v>3801</v>
      </c>
      <c r="B2208" s="13" t="s">
        <v>3802</v>
      </c>
      <c r="C2208" t="s">
        <v>3803</v>
      </c>
      <c r="D2208" s="62" t="s">
        <v>3804</v>
      </c>
      <c r="E2208" s="13" t="s">
        <v>3326</v>
      </c>
      <c r="H2208" t="s">
        <v>418</v>
      </c>
      <c r="I2208" t="s">
        <v>30</v>
      </c>
      <c r="J2208" s="21" t="s">
        <v>31</v>
      </c>
      <c r="K2208" t="s">
        <v>3841</v>
      </c>
      <c r="L2208" s="20">
        <v>57.8635542348699</v>
      </c>
      <c r="M2208" s="20">
        <v>49.5950832519833</v>
      </c>
      <c r="N2208" s="22">
        <f t="shared" si="3"/>
        <v>0.857103990720574</v>
      </c>
    </row>
    <row r="2209" spans="1:14">
      <c r="A2209" s="1" t="s">
        <v>3801</v>
      </c>
      <c r="B2209" s="13" t="s">
        <v>3802</v>
      </c>
      <c r="C2209" t="s">
        <v>3803</v>
      </c>
      <c r="D2209" s="62" t="s">
        <v>3804</v>
      </c>
      <c r="E2209" s="13" t="s">
        <v>3326</v>
      </c>
      <c r="H2209" t="s">
        <v>418</v>
      </c>
      <c r="I2209" t="s">
        <v>30</v>
      </c>
      <c r="J2209" s="21" t="s">
        <v>31</v>
      </c>
      <c r="K2209" t="s">
        <v>3842</v>
      </c>
      <c r="L2209" s="20">
        <v>57.6935048854916</v>
      </c>
      <c r="M2209" s="20">
        <v>50.9775664120671</v>
      </c>
      <c r="N2209" s="22">
        <f t="shared" si="3"/>
        <v>0.883592815400033</v>
      </c>
    </row>
    <row r="2210" spans="1:14">
      <c r="A2210" s="1" t="s">
        <v>3801</v>
      </c>
      <c r="B2210" s="13" t="s">
        <v>3802</v>
      </c>
      <c r="C2210" t="s">
        <v>3803</v>
      </c>
      <c r="D2210" s="62" t="s">
        <v>3804</v>
      </c>
      <c r="E2210" s="13" t="s">
        <v>3326</v>
      </c>
      <c r="H2210" t="s">
        <v>418</v>
      </c>
      <c r="I2210" t="s">
        <v>30</v>
      </c>
      <c r="J2210" s="21" t="s">
        <v>31</v>
      </c>
      <c r="K2210" t="s">
        <v>3843</v>
      </c>
      <c r="L2210" s="20">
        <v>57.6075867486375</v>
      </c>
      <c r="M2210" s="20">
        <v>55.2505054826978</v>
      </c>
      <c r="N2210" s="22">
        <f t="shared" si="3"/>
        <v>0.959083839491063</v>
      </c>
    </row>
    <row r="2211" spans="1:14">
      <c r="A2211" s="1" t="s">
        <v>3801</v>
      </c>
      <c r="B2211" s="13" t="s">
        <v>3802</v>
      </c>
      <c r="C2211" t="s">
        <v>3803</v>
      </c>
      <c r="D2211" s="62" t="s">
        <v>3804</v>
      </c>
      <c r="E2211" s="13" t="s">
        <v>3326</v>
      </c>
      <c r="H2211" t="s">
        <v>418</v>
      </c>
      <c r="I2211" t="s">
        <v>30</v>
      </c>
      <c r="J2211" s="21" t="s">
        <v>31</v>
      </c>
      <c r="K2211" t="s">
        <v>3844</v>
      </c>
      <c r="L2211" s="20">
        <v>57.3613190060759</v>
      </c>
      <c r="M2211" s="20">
        <v>50.1676278488049</v>
      </c>
      <c r="N2211" s="22">
        <f t="shared" si="3"/>
        <v>0.874589858079989</v>
      </c>
    </row>
    <row r="2212" spans="1:14">
      <c r="A2212" s="1" t="s">
        <v>3801</v>
      </c>
      <c r="B2212" s="13" t="s">
        <v>3802</v>
      </c>
      <c r="C2212" t="s">
        <v>3803</v>
      </c>
      <c r="D2212" s="62" t="s">
        <v>3804</v>
      </c>
      <c r="E2212" s="13" t="s">
        <v>3326</v>
      </c>
      <c r="H2212" t="s">
        <v>418</v>
      </c>
      <c r="I2212" t="s">
        <v>30</v>
      </c>
      <c r="J2212" s="21" t="s">
        <v>31</v>
      </c>
      <c r="K2212" t="s">
        <v>3845</v>
      </c>
      <c r="L2212" s="20">
        <v>57.2276507984929</v>
      </c>
      <c r="M2212" s="20">
        <v>49.6474750195317</v>
      </c>
      <c r="N2212" s="22">
        <f t="shared" si="3"/>
        <v>0.867543474645636</v>
      </c>
    </row>
    <row r="2213" spans="1:14">
      <c r="A2213" s="1" t="s">
        <v>3801</v>
      </c>
      <c r="B2213" s="13" t="s">
        <v>3802</v>
      </c>
      <c r="C2213" t="s">
        <v>3803</v>
      </c>
      <c r="D2213" s="62" t="s">
        <v>3804</v>
      </c>
      <c r="E2213" s="13" t="s">
        <v>3326</v>
      </c>
      <c r="H2213" t="s">
        <v>418</v>
      </c>
      <c r="I2213" t="s">
        <v>30</v>
      </c>
      <c r="J2213" s="21" t="s">
        <v>31</v>
      </c>
      <c r="K2213" t="s">
        <v>3846</v>
      </c>
      <c r="L2213" s="20">
        <v>57.0439653386849</v>
      </c>
      <c r="M2213" s="20">
        <v>50.1066900966487</v>
      </c>
      <c r="N2213" s="22">
        <f t="shared" si="3"/>
        <v>0.878387219386875</v>
      </c>
    </row>
    <row r="2214" spans="1:14">
      <c r="A2214" s="1" t="s">
        <v>3801</v>
      </c>
      <c r="B2214" s="13" t="s">
        <v>3802</v>
      </c>
      <c r="C2214" t="s">
        <v>3803</v>
      </c>
      <c r="D2214" s="62" t="s">
        <v>3804</v>
      </c>
      <c r="E2214" s="13" t="s">
        <v>3326</v>
      </c>
      <c r="H2214" t="s">
        <v>418</v>
      </c>
      <c r="I2214" t="s">
        <v>30</v>
      </c>
      <c r="J2214" s="21" t="s">
        <v>31</v>
      </c>
      <c r="K2214" t="s">
        <v>3847</v>
      </c>
      <c r="L2214" s="20">
        <v>56.8201232194549</v>
      </c>
      <c r="M2214" s="20">
        <v>48.7852953860473</v>
      </c>
      <c r="N2214" s="22">
        <f t="shared" si="3"/>
        <v>0.858591861858959</v>
      </c>
    </row>
    <row r="2215" spans="1:14">
      <c r="A2215" s="1" t="s">
        <v>3801</v>
      </c>
      <c r="B2215" s="13" t="s">
        <v>3802</v>
      </c>
      <c r="C2215" t="s">
        <v>3803</v>
      </c>
      <c r="D2215" s="62" t="s">
        <v>3804</v>
      </c>
      <c r="E2215" s="13" t="s">
        <v>3326</v>
      </c>
      <c r="H2215" t="s">
        <v>418</v>
      </c>
      <c r="I2215" t="s">
        <v>30</v>
      </c>
      <c r="J2215" s="21" t="s">
        <v>31</v>
      </c>
      <c r="K2215" t="s">
        <v>3848</v>
      </c>
      <c r="L2215" s="20">
        <v>56.7742460549761</v>
      </c>
      <c r="M2215" s="20">
        <v>47.4383598782662</v>
      </c>
      <c r="N2215" s="22">
        <f t="shared" si="3"/>
        <v>0.835561247829348</v>
      </c>
    </row>
    <row r="2216" spans="1:19">
      <c r="A2216" s="1" t="s">
        <v>3801</v>
      </c>
      <c r="B2216" s="13" t="s">
        <v>3802</v>
      </c>
      <c r="C2216" t="s">
        <v>3803</v>
      </c>
      <c r="D2216" s="62" t="s">
        <v>3804</v>
      </c>
      <c r="E2216" s="13" t="s">
        <v>3326</v>
      </c>
      <c r="H2216" t="s">
        <v>418</v>
      </c>
      <c r="I2216" t="s">
        <v>30</v>
      </c>
      <c r="J2216" s="21" t="s">
        <v>31</v>
      </c>
      <c r="K2216" t="s">
        <v>3849</v>
      </c>
      <c r="L2216" s="20">
        <v>56.7536375913155</v>
      </c>
      <c r="M2216" s="20">
        <v>49.1126782612304</v>
      </c>
      <c r="N2216" s="22">
        <f t="shared" si="3"/>
        <v>0.865366174673986</v>
      </c>
      <c r="Q2216" s="23">
        <f>205000*1000000000</f>
        <v>205000000000000</v>
      </c>
      <c r="S2216" s="20">
        <v>25.3</v>
      </c>
    </row>
    <row r="2217" spans="1:14">
      <c r="A2217" s="1" t="s">
        <v>3801</v>
      </c>
      <c r="B2217" s="13" t="s">
        <v>3802</v>
      </c>
      <c r="C2217" t="s">
        <v>3803</v>
      </c>
      <c r="D2217" s="62" t="s">
        <v>3804</v>
      </c>
      <c r="E2217" s="13" t="s">
        <v>3326</v>
      </c>
      <c r="H2217" t="s">
        <v>418</v>
      </c>
      <c r="I2217" t="s">
        <v>30</v>
      </c>
      <c r="J2217" s="21" t="s">
        <v>31</v>
      </c>
      <c r="K2217" t="s">
        <v>3850</v>
      </c>
      <c r="L2217" s="20">
        <v>56.6444414028639</v>
      </c>
      <c r="M2217" s="20">
        <v>46.0765239948119</v>
      </c>
      <c r="N2217" s="22">
        <f t="shared" si="3"/>
        <v>0.813434166772141</v>
      </c>
    </row>
    <row r="2218" spans="1:14">
      <c r="A2218" s="1" t="s">
        <v>3801</v>
      </c>
      <c r="B2218" s="13" t="s">
        <v>3802</v>
      </c>
      <c r="C2218" t="s">
        <v>3803</v>
      </c>
      <c r="D2218" s="62" t="s">
        <v>3804</v>
      </c>
      <c r="E2218" s="13" t="s">
        <v>3326</v>
      </c>
      <c r="H2218" t="s">
        <v>418</v>
      </c>
      <c r="I2218" t="s">
        <v>30</v>
      </c>
      <c r="J2218" s="21" t="s">
        <v>31</v>
      </c>
      <c r="K2218" t="s">
        <v>3851</v>
      </c>
      <c r="L2218" s="20">
        <v>56.5361370974418</v>
      </c>
      <c r="M2218" s="20">
        <v>48.6087658762205</v>
      </c>
      <c r="N2218" s="22">
        <f t="shared" si="3"/>
        <v>0.8597822272937</v>
      </c>
    </row>
    <row r="2219" spans="1:14">
      <c r="A2219" s="1" t="s">
        <v>3801</v>
      </c>
      <c r="B2219" s="13" t="s">
        <v>3802</v>
      </c>
      <c r="C2219" t="s">
        <v>3803</v>
      </c>
      <c r="D2219" s="62" t="s">
        <v>3804</v>
      </c>
      <c r="E2219" s="13" t="s">
        <v>3326</v>
      </c>
      <c r="H2219" t="s">
        <v>418</v>
      </c>
      <c r="I2219" t="s">
        <v>30</v>
      </c>
      <c r="J2219" s="21" t="s">
        <v>31</v>
      </c>
      <c r="K2219" t="s">
        <v>3852</v>
      </c>
      <c r="L2219" s="20">
        <v>56.0520523843343</v>
      </c>
      <c r="M2219" s="20">
        <v>51.6541139927523</v>
      </c>
      <c r="N2219" s="22">
        <f t="shared" si="3"/>
        <v>0.921538316537877</v>
      </c>
    </row>
    <row r="2220" spans="1:14">
      <c r="A2220" s="1" t="s">
        <v>3801</v>
      </c>
      <c r="B2220" s="13" t="s">
        <v>3802</v>
      </c>
      <c r="C2220" t="s">
        <v>3803</v>
      </c>
      <c r="D2220" s="62" t="s">
        <v>3804</v>
      </c>
      <c r="E2220" s="13" t="s">
        <v>3326</v>
      </c>
      <c r="H2220" t="s">
        <v>418</v>
      </c>
      <c r="I2220" t="s">
        <v>30</v>
      </c>
      <c r="J2220" s="21" t="s">
        <v>31</v>
      </c>
      <c r="K2220" t="s">
        <v>3853</v>
      </c>
      <c r="L2220" s="20">
        <v>55.7926071974436</v>
      </c>
      <c r="M2220" s="20">
        <v>51.3299039809752</v>
      </c>
      <c r="N2220" s="22">
        <f t="shared" si="3"/>
        <v>0.920012642523133</v>
      </c>
    </row>
    <row r="2221" spans="1:14">
      <c r="A2221" s="1" t="s">
        <v>3801</v>
      </c>
      <c r="B2221" s="13" t="s">
        <v>3802</v>
      </c>
      <c r="C2221" t="s">
        <v>3803</v>
      </c>
      <c r="D2221" s="62" t="s">
        <v>3804</v>
      </c>
      <c r="E2221" s="13" t="s">
        <v>3326</v>
      </c>
      <c r="H2221" t="s">
        <v>418</v>
      </c>
      <c r="I2221" t="s">
        <v>30</v>
      </c>
      <c r="J2221" s="21" t="s">
        <v>31</v>
      </c>
      <c r="K2221" t="s">
        <v>3854</v>
      </c>
      <c r="L2221" s="20">
        <v>55.8057506695639</v>
      </c>
      <c r="M2221" s="20">
        <v>48.775331189132</v>
      </c>
      <c r="N2221" s="22">
        <f t="shared" si="3"/>
        <v>0.874019802689148</v>
      </c>
    </row>
    <row r="2222" spans="1:14">
      <c r="A2222" s="1" t="s">
        <v>3801</v>
      </c>
      <c r="B2222" s="13" t="s">
        <v>3802</v>
      </c>
      <c r="C2222" t="s">
        <v>3803</v>
      </c>
      <c r="D2222" s="62" t="s">
        <v>3804</v>
      </c>
      <c r="E2222" s="13" t="s">
        <v>3326</v>
      </c>
      <c r="H2222" t="s">
        <v>418</v>
      </c>
      <c r="I2222" t="s">
        <v>30</v>
      </c>
      <c r="J2222" s="21" t="s">
        <v>31</v>
      </c>
      <c r="K2222" t="s">
        <v>3855</v>
      </c>
      <c r="L2222" s="20">
        <v>55.6476068440735</v>
      </c>
      <c r="M2222" s="20">
        <v>48.1287893736416</v>
      </c>
      <c r="N2222" s="22">
        <f t="shared" si="3"/>
        <v>0.864885160443649</v>
      </c>
    </row>
    <row r="2223" spans="1:14">
      <c r="A2223" s="1" t="s">
        <v>3801</v>
      </c>
      <c r="B2223" s="13" t="s">
        <v>3802</v>
      </c>
      <c r="C2223" t="s">
        <v>3803</v>
      </c>
      <c r="D2223" s="62" t="s">
        <v>3804</v>
      </c>
      <c r="E2223" s="13" t="s">
        <v>3326</v>
      </c>
      <c r="H2223" t="s">
        <v>418</v>
      </c>
      <c r="I2223" t="s">
        <v>30</v>
      </c>
      <c r="J2223" s="21" t="s">
        <v>31</v>
      </c>
      <c r="K2223" t="s">
        <v>3856</v>
      </c>
      <c r="L2223" s="20">
        <v>55.4990704502393</v>
      </c>
      <c r="M2223" s="20">
        <v>51.7022984143172</v>
      </c>
      <c r="N2223" s="22">
        <f t="shared" si="3"/>
        <v>0.931588547247358</v>
      </c>
    </row>
    <row r="2224" spans="1:14">
      <c r="A2224" s="1" t="s">
        <v>3801</v>
      </c>
      <c r="B2224" s="13" t="s">
        <v>3802</v>
      </c>
      <c r="C2224" t="s">
        <v>3803</v>
      </c>
      <c r="D2224" s="62" t="s">
        <v>3804</v>
      </c>
      <c r="E2224" s="13" t="s">
        <v>3326</v>
      </c>
      <c r="H2224" t="s">
        <v>418</v>
      </c>
      <c r="I2224" t="s">
        <v>30</v>
      </c>
      <c r="J2224" s="21" t="s">
        <v>31</v>
      </c>
      <c r="K2224" t="s">
        <v>3857</v>
      </c>
      <c r="L2224" s="20">
        <v>55.4113418739157</v>
      </c>
      <c r="M2224" s="20">
        <v>46.7198468570458</v>
      </c>
      <c r="N2224" s="22">
        <f t="shared" si="3"/>
        <v>0.843145920619522</v>
      </c>
    </row>
    <row r="2225" spans="1:14">
      <c r="A2225" s="1" t="s">
        <v>3801</v>
      </c>
      <c r="B2225" s="13" t="s">
        <v>3802</v>
      </c>
      <c r="C2225" t="s">
        <v>3803</v>
      </c>
      <c r="D2225" s="62" t="s">
        <v>3804</v>
      </c>
      <c r="E2225" s="13" t="s">
        <v>3326</v>
      </c>
      <c r="H2225" t="s">
        <v>418</v>
      </c>
      <c r="I2225" t="s">
        <v>30</v>
      </c>
      <c r="J2225" s="21" t="s">
        <v>31</v>
      </c>
      <c r="K2225" t="s">
        <v>3858</v>
      </c>
      <c r="L2225" s="20">
        <v>55.4091476596417</v>
      </c>
      <c r="M2225" s="20">
        <v>47.1471900894866</v>
      </c>
      <c r="N2225" s="22">
        <f t="shared" si="3"/>
        <v>0.850891812649686</v>
      </c>
    </row>
    <row r="2226" spans="1:14">
      <c r="A2226" s="1" t="s">
        <v>3801</v>
      </c>
      <c r="B2226" s="13" t="s">
        <v>3802</v>
      </c>
      <c r="C2226" t="s">
        <v>3803</v>
      </c>
      <c r="D2226" s="62" t="s">
        <v>3804</v>
      </c>
      <c r="E2226" s="13" t="s">
        <v>3326</v>
      </c>
      <c r="H2226" t="s">
        <v>418</v>
      </c>
      <c r="I2226" t="s">
        <v>30</v>
      </c>
      <c r="J2226" s="21" t="s">
        <v>31</v>
      </c>
      <c r="K2226" t="s">
        <v>3859</v>
      </c>
      <c r="L2226" s="20">
        <v>55.2724125293388</v>
      </c>
      <c r="M2226" s="20">
        <v>49.9796814256837</v>
      </c>
      <c r="N2226" s="22">
        <f t="shared" si="3"/>
        <v>0.904242806466143</v>
      </c>
    </row>
    <row r="2227" spans="1:19">
      <c r="A2227" s="1" t="s">
        <v>3801</v>
      </c>
      <c r="B2227" s="13" t="s">
        <v>3802</v>
      </c>
      <c r="C2227" t="s">
        <v>3803</v>
      </c>
      <c r="D2227" s="62" t="s">
        <v>3804</v>
      </c>
      <c r="E2227" s="13" t="s">
        <v>3326</v>
      </c>
      <c r="H2227" t="s">
        <v>418</v>
      </c>
      <c r="I2227" t="s">
        <v>30</v>
      </c>
      <c r="J2227" s="21" t="s">
        <v>31</v>
      </c>
      <c r="K2227" t="s">
        <v>3860</v>
      </c>
      <c r="L2227" s="20">
        <v>55.0805299709402</v>
      </c>
      <c r="M2227" s="20">
        <v>50.5852469509508</v>
      </c>
      <c r="N2227" s="22">
        <f t="shared" si="3"/>
        <v>0.918387077568769</v>
      </c>
      <c r="Q2227" s="23">
        <f>165000*1000000000</f>
        <v>165000000000000</v>
      </c>
      <c r="S2227" s="20">
        <v>20.6</v>
      </c>
    </row>
    <row r="2228" spans="1:14">
      <c r="A2228" s="1" t="s">
        <v>3801</v>
      </c>
      <c r="B2228" s="13" t="s">
        <v>3802</v>
      </c>
      <c r="C2228" t="s">
        <v>3803</v>
      </c>
      <c r="D2228" s="62" t="s">
        <v>3804</v>
      </c>
      <c r="E2228" s="13" t="s">
        <v>3326</v>
      </c>
      <c r="H2228" t="s">
        <v>418</v>
      </c>
      <c r="I2228" t="s">
        <v>30</v>
      </c>
      <c r="J2228" s="21" t="s">
        <v>31</v>
      </c>
      <c r="K2228" t="s">
        <v>3861</v>
      </c>
      <c r="L2228" s="20">
        <v>55.0191296123709</v>
      </c>
      <c r="M2228" s="20">
        <v>46.3809685348941</v>
      </c>
      <c r="N2228" s="22">
        <f t="shared" si="3"/>
        <v>0.8429971332092</v>
      </c>
    </row>
    <row r="2229" spans="1:14">
      <c r="A2229" s="1" t="s">
        <v>3801</v>
      </c>
      <c r="B2229" s="13" t="s">
        <v>3802</v>
      </c>
      <c r="C2229" t="s">
        <v>3803</v>
      </c>
      <c r="D2229" s="62" t="s">
        <v>3804</v>
      </c>
      <c r="E2229" s="13" t="s">
        <v>3326</v>
      </c>
      <c r="H2229" t="s">
        <v>418</v>
      </c>
      <c r="I2229" t="s">
        <v>30</v>
      </c>
      <c r="J2229" s="21" t="s">
        <v>31</v>
      </c>
      <c r="K2229" t="s">
        <v>3862</v>
      </c>
      <c r="L2229" s="20">
        <v>54.1829495342058</v>
      </c>
      <c r="M2229" s="20">
        <v>48.4351575791265</v>
      </c>
      <c r="N2229" s="22">
        <f t="shared" si="3"/>
        <v>0.893918806478951</v>
      </c>
    </row>
    <row r="2230" spans="1:14">
      <c r="A2230" s="1" t="s">
        <v>3801</v>
      </c>
      <c r="B2230" s="13" t="s">
        <v>3802</v>
      </c>
      <c r="C2230" t="s">
        <v>3803</v>
      </c>
      <c r="D2230" s="62" t="s">
        <v>3804</v>
      </c>
      <c r="E2230" s="13" t="s">
        <v>3326</v>
      </c>
      <c r="H2230" t="s">
        <v>418</v>
      </c>
      <c r="I2230" t="s">
        <v>30</v>
      </c>
      <c r="J2230" s="21" t="s">
        <v>31</v>
      </c>
      <c r="K2230" t="s">
        <v>3863</v>
      </c>
      <c r="L2230" s="20">
        <v>54.0627372493908</v>
      </c>
      <c r="M2230" s="20">
        <v>45.7655250734349</v>
      </c>
      <c r="N2230" s="22">
        <f t="shared" si="3"/>
        <v>0.84652622863543</v>
      </c>
    </row>
    <row r="2231" spans="1:14">
      <c r="A2231" s="1" t="s">
        <v>3801</v>
      </c>
      <c r="B2231" s="13" t="s">
        <v>3802</v>
      </c>
      <c r="C2231" t="s">
        <v>3803</v>
      </c>
      <c r="D2231" s="62" t="s">
        <v>3804</v>
      </c>
      <c r="E2231" s="13" t="s">
        <v>3326</v>
      </c>
      <c r="H2231" t="s">
        <v>418</v>
      </c>
      <c r="I2231" t="s">
        <v>30</v>
      </c>
      <c r="J2231" s="21" t="s">
        <v>31</v>
      </c>
      <c r="K2231" t="s">
        <v>3864</v>
      </c>
      <c r="L2231" s="20">
        <v>54.0356159849951</v>
      </c>
      <c r="M2231" s="20">
        <v>51.6039467781745</v>
      </c>
      <c r="N2231" s="22">
        <f t="shared" si="3"/>
        <v>0.95499876956162</v>
      </c>
    </row>
    <row r="2232" spans="1:14">
      <c r="A2232" s="1" t="s">
        <v>3801</v>
      </c>
      <c r="B2232" s="13" t="s">
        <v>3802</v>
      </c>
      <c r="C2232" t="s">
        <v>3803</v>
      </c>
      <c r="D2232" s="62" t="s">
        <v>3804</v>
      </c>
      <c r="E2232" s="13" t="s">
        <v>3326</v>
      </c>
      <c r="H2232" t="s">
        <v>418</v>
      </c>
      <c r="I2232" t="s">
        <v>30</v>
      </c>
      <c r="J2232" s="21" t="s">
        <v>31</v>
      </c>
      <c r="K2232" t="s">
        <v>3865</v>
      </c>
      <c r="L2232" s="20">
        <v>52.1487548467994</v>
      </c>
      <c r="M2232" s="20">
        <v>43.4440322142792</v>
      </c>
      <c r="N2232" s="22">
        <f t="shared" si="3"/>
        <v>0.83307899377286</v>
      </c>
    </row>
    <row r="2233" spans="1:14">
      <c r="A2233" s="1" t="s">
        <v>3801</v>
      </c>
      <c r="B2233" s="13" t="s">
        <v>3802</v>
      </c>
      <c r="C2233" t="s">
        <v>3803</v>
      </c>
      <c r="D2233" s="62" t="s">
        <v>3804</v>
      </c>
      <c r="E2233" s="13" t="s">
        <v>3326</v>
      </c>
      <c r="H2233" t="s">
        <v>418</v>
      </c>
      <c r="I2233" t="s">
        <v>30</v>
      </c>
      <c r="J2233" s="21" t="s">
        <v>31</v>
      </c>
      <c r="K2233" t="s">
        <v>3866</v>
      </c>
      <c r="L2233" s="20">
        <v>52.0466475803819</v>
      </c>
      <c r="M2233" s="20">
        <v>47.7807702949283</v>
      </c>
      <c r="N2233" s="22">
        <f t="shared" si="3"/>
        <v>0.918037424430358</v>
      </c>
    </row>
    <row r="2234" spans="1:14">
      <c r="A2234" s="1" t="s">
        <v>3801</v>
      </c>
      <c r="B2234" s="13" t="s">
        <v>3802</v>
      </c>
      <c r="C2234" t="s">
        <v>3803</v>
      </c>
      <c r="D2234" s="62" t="s">
        <v>3804</v>
      </c>
      <c r="E2234" s="13" t="s">
        <v>3326</v>
      </c>
      <c r="H2234" t="s">
        <v>418</v>
      </c>
      <c r="I2234" t="s">
        <v>30</v>
      </c>
      <c r="J2234" s="21" t="s">
        <v>31</v>
      </c>
      <c r="K2234" t="s">
        <v>3867</v>
      </c>
      <c r="L2234" s="20">
        <v>51.9309015718547</v>
      </c>
      <c r="M2234" s="20">
        <v>43.3333899716242</v>
      </c>
      <c r="N2234" s="22">
        <f t="shared" si="3"/>
        <v>0.834443244003102</v>
      </c>
    </row>
    <row r="2235" spans="1:14">
      <c r="A2235" s="1" t="s">
        <v>3801</v>
      </c>
      <c r="B2235" s="13" t="s">
        <v>3802</v>
      </c>
      <c r="C2235" t="s">
        <v>3803</v>
      </c>
      <c r="D2235" s="62" t="s">
        <v>3804</v>
      </c>
      <c r="E2235" s="13" t="s">
        <v>3326</v>
      </c>
      <c r="H2235" t="s">
        <v>418</v>
      </c>
      <c r="I2235" t="s">
        <v>30</v>
      </c>
      <c r="J2235" s="21" t="s">
        <v>31</v>
      </c>
      <c r="K2235" t="s">
        <v>3868</v>
      </c>
      <c r="L2235" s="20">
        <v>51.2960191559413</v>
      </c>
      <c r="M2235" s="20">
        <v>47.0254559092401</v>
      </c>
      <c r="N2235" s="22">
        <f t="shared" si="3"/>
        <v>0.916746692687426</v>
      </c>
    </row>
    <row r="2236" spans="1:14">
      <c r="A2236" s="1" t="s">
        <v>3801</v>
      </c>
      <c r="B2236" s="13" t="s">
        <v>3802</v>
      </c>
      <c r="C2236" t="s">
        <v>3803</v>
      </c>
      <c r="D2236" s="62" t="s">
        <v>3804</v>
      </c>
      <c r="E2236" s="13" t="s">
        <v>3326</v>
      </c>
      <c r="H2236" t="s">
        <v>418</v>
      </c>
      <c r="I2236" t="s">
        <v>30</v>
      </c>
      <c r="J2236" s="21" t="s">
        <v>31</v>
      </c>
      <c r="K2236" t="s">
        <v>3869</v>
      </c>
      <c r="L2236" s="20">
        <v>51.0187400488723</v>
      </c>
      <c r="M2236" s="20">
        <v>46.3357407996131</v>
      </c>
      <c r="N2236" s="22">
        <f t="shared" si="3"/>
        <v>0.908210213643591</v>
      </c>
    </row>
    <row r="2237" spans="1:14">
      <c r="A2237" s="1" t="s">
        <v>3801</v>
      </c>
      <c r="B2237" s="13" t="s">
        <v>3802</v>
      </c>
      <c r="C2237" t="s">
        <v>3803</v>
      </c>
      <c r="D2237" s="62" t="s">
        <v>3804</v>
      </c>
      <c r="E2237" s="13" t="s">
        <v>3326</v>
      </c>
      <c r="H2237" t="s">
        <v>418</v>
      </c>
      <c r="I2237" t="s">
        <v>30</v>
      </c>
      <c r="J2237" s="21" t="s">
        <v>31</v>
      </c>
      <c r="K2237" t="s">
        <v>3870</v>
      </c>
      <c r="L2237" s="20">
        <v>50.6542383052853</v>
      </c>
      <c r="M2237" s="20">
        <v>48.9488130787561</v>
      </c>
      <c r="N2237" s="22">
        <f t="shared" ref="N2237:N2300" si="4">M2237/L2237</f>
        <v>0.966332032943603</v>
      </c>
    </row>
    <row r="2238" spans="1:14">
      <c r="A2238" s="1" t="s">
        <v>3801</v>
      </c>
      <c r="B2238" s="13" t="s">
        <v>3802</v>
      </c>
      <c r="C2238" t="s">
        <v>3803</v>
      </c>
      <c r="D2238" s="62" t="s">
        <v>3804</v>
      </c>
      <c r="E2238" s="13" t="s">
        <v>3326</v>
      </c>
      <c r="H2238" t="s">
        <v>418</v>
      </c>
      <c r="I2238" t="s">
        <v>30</v>
      </c>
      <c r="J2238" s="21" t="s">
        <v>31</v>
      </c>
      <c r="K2238" t="s">
        <v>3871</v>
      </c>
      <c r="L2238" s="20">
        <v>50.6156029557321</v>
      </c>
      <c r="M2238" s="20">
        <v>47.2048820087898</v>
      </c>
      <c r="N2238" s="22">
        <f t="shared" si="4"/>
        <v>0.932615226377423</v>
      </c>
    </row>
    <row r="2239" spans="1:14">
      <c r="A2239" s="1" t="s">
        <v>3801</v>
      </c>
      <c r="B2239" s="13" t="s">
        <v>3802</v>
      </c>
      <c r="C2239" t="s">
        <v>3803</v>
      </c>
      <c r="D2239" s="62" t="s">
        <v>3804</v>
      </c>
      <c r="E2239" s="13" t="s">
        <v>3326</v>
      </c>
      <c r="H2239" t="s">
        <v>418</v>
      </c>
      <c r="I2239" t="s">
        <v>30</v>
      </c>
      <c r="J2239" s="21" t="s">
        <v>31</v>
      </c>
      <c r="K2239" t="s">
        <v>3872</v>
      </c>
      <c r="L2239" s="20">
        <v>50.5406404765688</v>
      </c>
      <c r="M2239" s="20">
        <v>41.8657726467479</v>
      </c>
      <c r="N2239" s="22">
        <f t="shared" si="4"/>
        <v>0.82835856949928</v>
      </c>
    </row>
    <row r="2240" spans="1:14">
      <c r="A2240" s="1" t="s">
        <v>3801</v>
      </c>
      <c r="B2240" s="13" t="s">
        <v>3802</v>
      </c>
      <c r="C2240" t="s">
        <v>3803</v>
      </c>
      <c r="D2240" s="62" t="s">
        <v>3804</v>
      </c>
      <c r="E2240" s="13" t="s">
        <v>3326</v>
      </c>
      <c r="H2240" t="s">
        <v>418</v>
      </c>
      <c r="I2240" t="s">
        <v>30</v>
      </c>
      <c r="J2240" s="21" t="s">
        <v>31</v>
      </c>
      <c r="K2240" t="s">
        <v>3873</v>
      </c>
      <c r="L2240" s="20">
        <v>48.881167383062</v>
      </c>
      <c r="M2240" s="20">
        <v>45.8417543531578</v>
      </c>
      <c r="N2240" s="22">
        <f t="shared" si="4"/>
        <v>0.937820367380232</v>
      </c>
    </row>
    <row r="2241" spans="1:14">
      <c r="A2241" s="1" t="s">
        <v>3801</v>
      </c>
      <c r="B2241" s="13" t="s">
        <v>3802</v>
      </c>
      <c r="C2241" t="s">
        <v>3803</v>
      </c>
      <c r="D2241" s="62" t="s">
        <v>3804</v>
      </c>
      <c r="E2241" s="13" t="s">
        <v>3326</v>
      </c>
      <c r="H2241" t="s">
        <v>418</v>
      </c>
      <c r="I2241" t="s">
        <v>30</v>
      </c>
      <c r="J2241" s="21" t="s">
        <v>31</v>
      </c>
      <c r="K2241" t="s">
        <v>3874</v>
      </c>
      <c r="L2241" s="20">
        <v>48.7276220723902</v>
      </c>
      <c r="M2241" s="20">
        <v>41.9619713861793</v>
      </c>
      <c r="N2241" s="22">
        <f t="shared" si="4"/>
        <v>0.861153686585408</v>
      </c>
    </row>
    <row r="2242" spans="1:14">
      <c r="A2242" s="1" t="s">
        <v>3801</v>
      </c>
      <c r="B2242" s="13" t="s">
        <v>3802</v>
      </c>
      <c r="C2242" t="s">
        <v>3803</v>
      </c>
      <c r="D2242" s="62" t="s">
        <v>3804</v>
      </c>
      <c r="E2242" s="13" t="s">
        <v>3326</v>
      </c>
      <c r="H2242" t="s">
        <v>418</v>
      </c>
      <c r="I2242" t="s">
        <v>30</v>
      </c>
      <c r="J2242" s="21" t="s">
        <v>31</v>
      </c>
      <c r="K2242" t="s">
        <v>3875</v>
      </c>
      <c r="L2242" s="20">
        <v>48.570256913037</v>
      </c>
      <c r="M2242" s="20">
        <v>41.5216901951957</v>
      </c>
      <c r="N2242" s="22">
        <f t="shared" si="4"/>
        <v>0.85487894926186</v>
      </c>
    </row>
    <row r="2243" spans="1:14">
      <c r="A2243" s="1" t="s">
        <v>3801</v>
      </c>
      <c r="B2243" s="13" t="s">
        <v>3802</v>
      </c>
      <c r="C2243" t="s">
        <v>3803</v>
      </c>
      <c r="D2243" s="62" t="s">
        <v>3804</v>
      </c>
      <c r="E2243" s="13" t="s">
        <v>3326</v>
      </c>
      <c r="H2243" t="s">
        <v>418</v>
      </c>
      <c r="I2243" t="s">
        <v>30</v>
      </c>
      <c r="J2243" s="21" t="s">
        <v>31</v>
      </c>
      <c r="K2243" t="s">
        <v>3876</v>
      </c>
      <c r="L2243" s="20">
        <v>48.1883938790612</v>
      </c>
      <c r="M2243" s="20">
        <v>38.4593802375977</v>
      </c>
      <c r="N2243" s="22">
        <f t="shared" si="4"/>
        <v>0.798104629386893</v>
      </c>
    </row>
    <row r="2244" spans="1:14">
      <c r="A2244" s="1" t="s">
        <v>3801</v>
      </c>
      <c r="B2244" s="13" t="s">
        <v>3802</v>
      </c>
      <c r="C2244" t="s">
        <v>3803</v>
      </c>
      <c r="D2244" s="62" t="s">
        <v>3804</v>
      </c>
      <c r="E2244" s="13" t="s">
        <v>3326</v>
      </c>
      <c r="H2244" t="s">
        <v>418</v>
      </c>
      <c r="I2244" t="s">
        <v>30</v>
      </c>
      <c r="J2244" s="21" t="s">
        <v>31</v>
      </c>
      <c r="K2244" t="s">
        <v>3877</v>
      </c>
      <c r="L2244" s="20">
        <v>45.7864361632674</v>
      </c>
      <c r="M2244" s="20">
        <v>39.5159631789801</v>
      </c>
      <c r="N2244" s="22">
        <f t="shared" si="4"/>
        <v>0.863049551139385</v>
      </c>
    </row>
    <row r="2245" spans="1:14">
      <c r="A2245" s="1" t="s">
        <v>3801</v>
      </c>
      <c r="B2245" s="13" t="s">
        <v>3802</v>
      </c>
      <c r="C2245" t="s">
        <v>3803</v>
      </c>
      <c r="D2245" s="62" t="s">
        <v>3804</v>
      </c>
      <c r="E2245" s="13" t="s">
        <v>3326</v>
      </c>
      <c r="H2245" t="s">
        <v>418</v>
      </c>
      <c r="I2245" t="s">
        <v>30</v>
      </c>
      <c r="J2245" s="21" t="s">
        <v>31</v>
      </c>
      <c r="K2245" t="s">
        <v>3878</v>
      </c>
      <c r="L2245" s="20">
        <v>44.898638063281</v>
      </c>
      <c r="M2245" s="20">
        <v>42.2991310179751</v>
      </c>
      <c r="N2245" s="22">
        <f t="shared" si="4"/>
        <v>0.942102763971547</v>
      </c>
    </row>
    <row r="2246" spans="1:14">
      <c r="A2246" s="1" t="s">
        <v>3801</v>
      </c>
      <c r="B2246" s="13" t="s">
        <v>3802</v>
      </c>
      <c r="C2246" t="s">
        <v>3803</v>
      </c>
      <c r="D2246" s="62" t="s">
        <v>3804</v>
      </c>
      <c r="E2246" s="13" t="s">
        <v>3326</v>
      </c>
      <c r="H2246" t="s">
        <v>418</v>
      </c>
      <c r="I2246" t="s">
        <v>30</v>
      </c>
      <c r="J2246" s="21" t="s">
        <v>31</v>
      </c>
      <c r="K2246" t="s">
        <v>3879</v>
      </c>
      <c r="L2246" s="20">
        <v>43.5662631580041</v>
      </c>
      <c r="M2246" s="20">
        <v>41.1795274874466</v>
      </c>
      <c r="N2246" s="22">
        <f t="shared" si="4"/>
        <v>0.945215965346825</v>
      </c>
    </row>
    <row r="2247" spans="1:14">
      <c r="A2247" s="1" t="s">
        <v>3801</v>
      </c>
      <c r="B2247" s="13" t="s">
        <v>3802</v>
      </c>
      <c r="C2247" t="s">
        <v>3803</v>
      </c>
      <c r="D2247" s="62" t="s">
        <v>3804</v>
      </c>
      <c r="E2247" s="13" t="s">
        <v>3326</v>
      </c>
      <c r="H2247" t="s">
        <v>418</v>
      </c>
      <c r="I2247" t="s">
        <v>30</v>
      </c>
      <c r="J2247" s="21" t="s">
        <v>31</v>
      </c>
      <c r="K2247" t="s">
        <v>3880</v>
      </c>
      <c r="L2247" s="20">
        <v>43.4227373575925</v>
      </c>
      <c r="M2247" s="20">
        <v>38.0707503291591</v>
      </c>
      <c r="N2247" s="22">
        <f t="shared" si="4"/>
        <v>0.876746899110505</v>
      </c>
    </row>
    <row r="2248" spans="1:14">
      <c r="A2248" s="1" t="s">
        <v>3801</v>
      </c>
      <c r="B2248" s="13" t="s">
        <v>3802</v>
      </c>
      <c r="C2248" t="s">
        <v>3803</v>
      </c>
      <c r="D2248" s="62" t="s">
        <v>3804</v>
      </c>
      <c r="E2248" s="13" t="s">
        <v>3326</v>
      </c>
      <c r="H2248" t="s">
        <v>418</v>
      </c>
      <c r="I2248" t="s">
        <v>30</v>
      </c>
      <c r="J2248" s="21" t="s">
        <v>31</v>
      </c>
      <c r="K2248" t="s">
        <v>3881</v>
      </c>
      <c r="L2248" s="20">
        <v>42.9768401685708</v>
      </c>
      <c r="M2248" s="20">
        <v>36.4038873071892</v>
      </c>
      <c r="N2248" s="22">
        <f t="shared" si="4"/>
        <v>0.847058256595877</v>
      </c>
    </row>
    <row r="2249" spans="1:17">
      <c r="A2249" s="1" t="s">
        <v>3801</v>
      </c>
      <c r="B2249" s="13" t="s">
        <v>3802</v>
      </c>
      <c r="C2249" t="s">
        <v>3803</v>
      </c>
      <c r="D2249" s="62" t="s">
        <v>3804</v>
      </c>
      <c r="E2249" s="13" t="s">
        <v>3326</v>
      </c>
      <c r="H2249" t="s">
        <v>418</v>
      </c>
      <c r="I2249" t="s">
        <v>30</v>
      </c>
      <c r="J2249" s="21" t="s">
        <v>31</v>
      </c>
      <c r="K2249" t="s">
        <v>3882</v>
      </c>
      <c r="L2249" s="20">
        <v>39.3924072092624</v>
      </c>
      <c r="M2249" s="20">
        <v>37.9942261830049</v>
      </c>
      <c r="N2249" s="22">
        <f t="shared" si="4"/>
        <v>0.964506331922545</v>
      </c>
      <c r="Q2249" s="23">
        <f>374000*1000000000</f>
        <v>374000000000000</v>
      </c>
    </row>
    <row r="2250" spans="1:14">
      <c r="A2250" s="1" t="s">
        <v>3801</v>
      </c>
      <c r="B2250" s="13" t="s">
        <v>3802</v>
      </c>
      <c r="C2250" t="s">
        <v>3803</v>
      </c>
      <c r="D2250" s="62" t="s">
        <v>3804</v>
      </c>
      <c r="E2250" s="13" t="s">
        <v>3326</v>
      </c>
      <c r="H2250" t="s">
        <v>418</v>
      </c>
      <c r="I2250" t="s">
        <v>30</v>
      </c>
      <c r="J2250" s="21" t="s">
        <v>31</v>
      </c>
      <c r="K2250" t="s">
        <v>3883</v>
      </c>
      <c r="L2250" s="20">
        <v>39.3296515529106</v>
      </c>
      <c r="M2250" s="20">
        <v>36.1309625311982</v>
      </c>
      <c r="N2250" s="22">
        <f t="shared" si="4"/>
        <v>0.918669784871875</v>
      </c>
    </row>
    <row r="2251" spans="1:14">
      <c r="A2251" s="1" t="s">
        <v>3801</v>
      </c>
      <c r="B2251" s="13" t="s">
        <v>3802</v>
      </c>
      <c r="C2251" t="s">
        <v>3803</v>
      </c>
      <c r="D2251" s="62" t="s">
        <v>3804</v>
      </c>
      <c r="E2251" s="13" t="s">
        <v>3326</v>
      </c>
      <c r="H2251" t="s">
        <v>418</v>
      </c>
      <c r="I2251" t="s">
        <v>30</v>
      </c>
      <c r="J2251" s="21" t="s">
        <v>31</v>
      </c>
      <c r="K2251" t="s">
        <v>3884</v>
      </c>
      <c r="L2251" s="20">
        <v>37.3353625869647</v>
      </c>
      <c r="M2251" s="20">
        <v>24.7694612617472</v>
      </c>
      <c r="N2251" s="22">
        <f t="shared" si="4"/>
        <v>0.663431651535514</v>
      </c>
    </row>
    <row r="2252" spans="1:14">
      <c r="A2252" s="1" t="s">
        <v>3801</v>
      </c>
      <c r="B2252" s="13" t="s">
        <v>3802</v>
      </c>
      <c r="C2252" t="s">
        <v>3803</v>
      </c>
      <c r="D2252" s="62" t="s">
        <v>3804</v>
      </c>
      <c r="E2252" s="13" t="s">
        <v>3326</v>
      </c>
      <c r="H2252" t="s">
        <v>29</v>
      </c>
      <c r="I2252" t="s">
        <v>30</v>
      </c>
      <c r="J2252" s="21" t="s">
        <v>31</v>
      </c>
      <c r="K2252" t="s">
        <v>3885</v>
      </c>
      <c r="L2252" s="20">
        <v>70.1159867445937</v>
      </c>
      <c r="M2252" s="20">
        <v>60.1903669369216</v>
      </c>
      <c r="N2252" s="22">
        <f t="shared" si="4"/>
        <v>0.85843998967272</v>
      </c>
    </row>
    <row r="2253" spans="1:14">
      <c r="A2253" s="1" t="s">
        <v>3801</v>
      </c>
      <c r="B2253" s="13" t="s">
        <v>3802</v>
      </c>
      <c r="C2253" t="s">
        <v>3803</v>
      </c>
      <c r="D2253" s="62" t="s">
        <v>3804</v>
      </c>
      <c r="E2253" s="13" t="s">
        <v>3326</v>
      </c>
      <c r="H2253" t="s">
        <v>29</v>
      </c>
      <c r="I2253" t="s">
        <v>30</v>
      </c>
      <c r="J2253" s="21" t="s">
        <v>31</v>
      </c>
      <c r="K2253" t="s">
        <v>3886</v>
      </c>
      <c r="L2253" s="20">
        <v>69.2143464036431</v>
      </c>
      <c r="M2253" s="20">
        <v>64.9664467377206</v>
      </c>
      <c r="N2253" s="22">
        <f t="shared" si="4"/>
        <v>0.938626890426017</v>
      </c>
    </row>
    <row r="2254" spans="1:14">
      <c r="A2254" s="1" t="s">
        <v>3801</v>
      </c>
      <c r="B2254" s="13" t="s">
        <v>3802</v>
      </c>
      <c r="C2254" t="s">
        <v>3803</v>
      </c>
      <c r="D2254" s="62" t="s">
        <v>3804</v>
      </c>
      <c r="E2254" s="13" t="s">
        <v>3326</v>
      </c>
      <c r="H2254" t="s">
        <v>29</v>
      </c>
      <c r="I2254" t="s">
        <v>30</v>
      </c>
      <c r="J2254" s="21" t="s">
        <v>31</v>
      </c>
      <c r="K2254" t="s">
        <v>3887</v>
      </c>
      <c r="L2254" s="20">
        <v>68.9444224807008</v>
      </c>
      <c r="M2254" s="20">
        <v>59.8278046097089</v>
      </c>
      <c r="N2254" s="22">
        <f t="shared" si="4"/>
        <v>0.867768594717813</v>
      </c>
    </row>
    <row r="2255" spans="1:14">
      <c r="A2255" s="1" t="s">
        <v>3801</v>
      </c>
      <c r="B2255" s="13" t="s">
        <v>3802</v>
      </c>
      <c r="C2255" t="s">
        <v>3803</v>
      </c>
      <c r="D2255" s="62" t="s">
        <v>3804</v>
      </c>
      <c r="E2255" s="13" t="s">
        <v>3326</v>
      </c>
      <c r="H2255" t="s">
        <v>29</v>
      </c>
      <c r="I2255" t="s">
        <v>30</v>
      </c>
      <c r="J2255" s="21" t="s">
        <v>31</v>
      </c>
      <c r="K2255" t="s">
        <v>3888</v>
      </c>
      <c r="L2255" s="20">
        <v>65.5394152221959</v>
      </c>
      <c r="M2255" s="20">
        <v>58.3037535608055</v>
      </c>
      <c r="N2255" s="22">
        <f t="shared" si="4"/>
        <v>0.889598318250788</v>
      </c>
    </row>
    <row r="2256" spans="1:14">
      <c r="A2256" s="1" t="s">
        <v>3801</v>
      </c>
      <c r="B2256" s="13" t="s">
        <v>3802</v>
      </c>
      <c r="C2256" t="s">
        <v>3803</v>
      </c>
      <c r="D2256" s="62" t="s">
        <v>3804</v>
      </c>
      <c r="E2256" s="13" t="s">
        <v>3326</v>
      </c>
      <c r="H2256" t="s">
        <v>29</v>
      </c>
      <c r="I2256" t="s">
        <v>30</v>
      </c>
      <c r="J2256" s="21" t="s">
        <v>31</v>
      </c>
      <c r="K2256" t="s">
        <v>3889</v>
      </c>
      <c r="L2256" s="20">
        <v>65.3047989623865</v>
      </c>
      <c r="M2256" s="20">
        <v>55.8959308843896</v>
      </c>
      <c r="N2256" s="22">
        <f t="shared" si="4"/>
        <v>0.855923787723226</v>
      </c>
    </row>
    <row r="2257" spans="1:14">
      <c r="A2257" s="1" t="s">
        <v>3801</v>
      </c>
      <c r="B2257" s="13" t="s">
        <v>3802</v>
      </c>
      <c r="C2257" t="s">
        <v>3803</v>
      </c>
      <c r="D2257" s="62" t="s">
        <v>3804</v>
      </c>
      <c r="E2257" s="13" t="s">
        <v>3326</v>
      </c>
      <c r="H2257" t="s">
        <v>29</v>
      </c>
      <c r="I2257" t="s">
        <v>30</v>
      </c>
      <c r="J2257" s="21" t="s">
        <v>31</v>
      </c>
      <c r="K2257" t="s">
        <v>3890</v>
      </c>
      <c r="L2257" s="20">
        <v>64.3764728728751</v>
      </c>
      <c r="M2257" s="20">
        <v>58.6800891756789</v>
      </c>
      <c r="N2257" s="22">
        <f t="shared" si="4"/>
        <v>0.911514510767855</v>
      </c>
    </row>
    <row r="2258" spans="1:14">
      <c r="A2258" s="1" t="s">
        <v>3801</v>
      </c>
      <c r="B2258" s="13" t="s">
        <v>3802</v>
      </c>
      <c r="C2258" t="s">
        <v>3803</v>
      </c>
      <c r="D2258" s="62" t="s">
        <v>3804</v>
      </c>
      <c r="E2258" s="13" t="s">
        <v>3326</v>
      </c>
      <c r="H2258" t="s">
        <v>29</v>
      </c>
      <c r="I2258" t="s">
        <v>30</v>
      </c>
      <c r="J2258" s="21" t="s">
        <v>31</v>
      </c>
      <c r="K2258" t="s">
        <v>3891</v>
      </c>
      <c r="L2258" s="20">
        <v>63.6300758503704</v>
      </c>
      <c r="M2258" s="20">
        <v>56.5545508675243</v>
      </c>
      <c r="N2258" s="22">
        <f t="shared" si="4"/>
        <v>0.888802191600642</v>
      </c>
    </row>
    <row r="2259" spans="1:14">
      <c r="A2259" s="1" t="s">
        <v>3801</v>
      </c>
      <c r="B2259" s="13" t="s">
        <v>3802</v>
      </c>
      <c r="C2259" t="s">
        <v>3803</v>
      </c>
      <c r="D2259" s="62" t="s">
        <v>3804</v>
      </c>
      <c r="E2259" s="13" t="s">
        <v>3326</v>
      </c>
      <c r="H2259" t="s">
        <v>29</v>
      </c>
      <c r="I2259" t="s">
        <v>30</v>
      </c>
      <c r="J2259" s="21" t="s">
        <v>31</v>
      </c>
      <c r="K2259" t="s">
        <v>3892</v>
      </c>
      <c r="L2259" s="20">
        <v>62.3466772030579</v>
      </c>
      <c r="M2259" s="20">
        <v>55.2812213124235</v>
      </c>
      <c r="N2259" s="22">
        <f t="shared" si="4"/>
        <v>0.886674700118778</v>
      </c>
    </row>
    <row r="2260" spans="1:14">
      <c r="A2260" s="1" t="s">
        <v>3801</v>
      </c>
      <c r="B2260" s="13" t="s">
        <v>3802</v>
      </c>
      <c r="C2260" t="s">
        <v>3803</v>
      </c>
      <c r="D2260" s="62" t="s">
        <v>3804</v>
      </c>
      <c r="E2260" s="13" t="s">
        <v>3326</v>
      </c>
      <c r="H2260" t="s">
        <v>29</v>
      </c>
      <c r="I2260" t="s">
        <v>30</v>
      </c>
      <c r="J2260" s="21" t="s">
        <v>31</v>
      </c>
      <c r="K2260" t="s">
        <v>3893</v>
      </c>
      <c r="L2260" s="20">
        <v>62.0908674753948</v>
      </c>
      <c r="M2260" s="20">
        <v>52.2625738579046</v>
      </c>
      <c r="N2260" s="22">
        <f t="shared" si="4"/>
        <v>0.841711124081412</v>
      </c>
    </row>
    <row r="2261" spans="1:14">
      <c r="A2261" s="1" t="s">
        <v>3801</v>
      </c>
      <c r="B2261" s="13" t="s">
        <v>3802</v>
      </c>
      <c r="C2261" t="s">
        <v>3803</v>
      </c>
      <c r="D2261" s="62" t="s">
        <v>3804</v>
      </c>
      <c r="E2261" s="13" t="s">
        <v>3326</v>
      </c>
      <c r="H2261" t="s">
        <v>29</v>
      </c>
      <c r="I2261" t="s">
        <v>30</v>
      </c>
      <c r="J2261" s="21" t="s">
        <v>31</v>
      </c>
      <c r="K2261" t="s">
        <v>3894</v>
      </c>
      <c r="L2261" s="20">
        <v>61.945715563251</v>
      </c>
      <c r="M2261" s="20">
        <v>52.6059612221975</v>
      </c>
      <c r="N2261" s="22">
        <f t="shared" si="4"/>
        <v>0.849226790648387</v>
      </c>
    </row>
    <row r="2262" spans="1:14">
      <c r="A2262" s="1" t="s">
        <v>3801</v>
      </c>
      <c r="B2262" s="13" t="s">
        <v>3802</v>
      </c>
      <c r="C2262" t="s">
        <v>3803</v>
      </c>
      <c r="D2262" s="62" t="s">
        <v>3804</v>
      </c>
      <c r="E2262" s="13" t="s">
        <v>3326</v>
      </c>
      <c r="H2262" t="s">
        <v>29</v>
      </c>
      <c r="I2262" t="s">
        <v>30</v>
      </c>
      <c r="J2262" s="21" t="s">
        <v>31</v>
      </c>
      <c r="K2262" t="s">
        <v>3895</v>
      </c>
      <c r="L2262" s="20">
        <v>61.1082824327803</v>
      </c>
      <c r="M2262" s="20">
        <v>49.3429263637031</v>
      </c>
      <c r="N2262" s="22">
        <f t="shared" si="4"/>
        <v>0.807467079736381</v>
      </c>
    </row>
    <row r="2263" spans="1:14">
      <c r="A2263" s="1" t="s">
        <v>3801</v>
      </c>
      <c r="B2263" s="13" t="s">
        <v>3802</v>
      </c>
      <c r="C2263" t="s">
        <v>3803</v>
      </c>
      <c r="D2263" s="62" t="s">
        <v>3804</v>
      </c>
      <c r="E2263" s="13" t="s">
        <v>3326</v>
      </c>
      <c r="H2263" t="s">
        <v>29</v>
      </c>
      <c r="I2263" t="s">
        <v>30</v>
      </c>
      <c r="J2263" s="21" t="s">
        <v>31</v>
      </c>
      <c r="K2263" t="s">
        <v>3896</v>
      </c>
      <c r="L2263" s="20">
        <v>60.2812033506212</v>
      </c>
      <c r="M2263" s="20">
        <v>55.4423057057264</v>
      </c>
      <c r="N2263" s="22">
        <f t="shared" si="4"/>
        <v>0.919727918887921</v>
      </c>
    </row>
    <row r="2264" spans="1:14">
      <c r="A2264" s="1" t="s">
        <v>3801</v>
      </c>
      <c r="B2264" s="13" t="s">
        <v>3802</v>
      </c>
      <c r="C2264" t="s">
        <v>3803</v>
      </c>
      <c r="D2264" s="62" t="s">
        <v>3804</v>
      </c>
      <c r="E2264" s="13" t="s">
        <v>3326</v>
      </c>
      <c r="H2264" t="s">
        <v>29</v>
      </c>
      <c r="I2264" t="s">
        <v>30</v>
      </c>
      <c r="J2264" s="21" t="s">
        <v>31</v>
      </c>
      <c r="K2264" t="s">
        <v>3897</v>
      </c>
      <c r="L2264" s="20">
        <v>60.0347978982522</v>
      </c>
      <c r="M2264" s="20">
        <v>52.4483298802365</v>
      </c>
      <c r="N2264" s="22">
        <f t="shared" si="4"/>
        <v>0.87363215528978</v>
      </c>
    </row>
    <row r="2265" spans="1:14">
      <c r="A2265" s="1" t="s">
        <v>3801</v>
      </c>
      <c r="B2265" s="13" t="s">
        <v>3802</v>
      </c>
      <c r="C2265" t="s">
        <v>3803</v>
      </c>
      <c r="D2265" s="62" t="s">
        <v>3804</v>
      </c>
      <c r="E2265" s="13" t="s">
        <v>3326</v>
      </c>
      <c r="H2265" t="s">
        <v>29</v>
      </c>
      <c r="I2265" t="s">
        <v>30</v>
      </c>
      <c r="J2265" s="21" t="s">
        <v>31</v>
      </c>
      <c r="K2265" t="s">
        <v>3898</v>
      </c>
      <c r="L2265" s="20">
        <v>59.7523093182276</v>
      </c>
      <c r="M2265" s="20">
        <v>54.8163407170045</v>
      </c>
      <c r="N2265" s="22">
        <f t="shared" si="4"/>
        <v>0.917392839581558</v>
      </c>
    </row>
    <row r="2266" spans="1:14">
      <c r="A2266" s="1" t="s">
        <v>3801</v>
      </c>
      <c r="B2266" s="13" t="s">
        <v>3802</v>
      </c>
      <c r="C2266" t="s">
        <v>3803</v>
      </c>
      <c r="D2266" s="62" t="s">
        <v>3804</v>
      </c>
      <c r="E2266" s="13" t="s">
        <v>3326</v>
      </c>
      <c r="H2266" t="s">
        <v>29</v>
      </c>
      <c r="I2266" t="s">
        <v>30</v>
      </c>
      <c r="J2266" s="21" t="s">
        <v>31</v>
      </c>
      <c r="K2266" t="s">
        <v>3899</v>
      </c>
      <c r="L2266" s="20">
        <v>59.153844634498</v>
      </c>
      <c r="M2266" s="20">
        <v>54.7938617584051</v>
      </c>
      <c r="N2266" s="22">
        <f t="shared" si="4"/>
        <v>0.926294175754213</v>
      </c>
    </row>
    <row r="2267" spans="1:14">
      <c r="A2267" s="1" t="s">
        <v>3801</v>
      </c>
      <c r="B2267" s="13" t="s">
        <v>3802</v>
      </c>
      <c r="C2267" t="s">
        <v>3803</v>
      </c>
      <c r="D2267" s="62" t="s">
        <v>3804</v>
      </c>
      <c r="E2267" s="13" t="s">
        <v>3326</v>
      </c>
      <c r="H2267" t="s">
        <v>29</v>
      </c>
      <c r="I2267" t="s">
        <v>30</v>
      </c>
      <c r="J2267" s="21" t="s">
        <v>31</v>
      </c>
      <c r="K2267" t="s">
        <v>3900</v>
      </c>
      <c r="L2267" s="20">
        <v>59.0292585946594</v>
      </c>
      <c r="M2267" s="20">
        <v>56.7233894153539</v>
      </c>
      <c r="N2267" s="22">
        <f t="shared" si="4"/>
        <v>0.960936843284118</v>
      </c>
    </row>
    <row r="2268" spans="1:14">
      <c r="A2268" s="1" t="s">
        <v>3801</v>
      </c>
      <c r="B2268" s="13" t="s">
        <v>3802</v>
      </c>
      <c r="C2268" t="s">
        <v>3803</v>
      </c>
      <c r="D2268" s="62" t="s">
        <v>3804</v>
      </c>
      <c r="E2268" s="13" t="s">
        <v>3326</v>
      </c>
      <c r="H2268" t="s">
        <v>29</v>
      </c>
      <c r="I2268" t="s">
        <v>30</v>
      </c>
      <c r="J2268" s="21" t="s">
        <v>31</v>
      </c>
      <c r="K2268" t="s">
        <v>3901</v>
      </c>
      <c r="L2268" s="20">
        <v>58.3889605227625</v>
      </c>
      <c r="M2268" s="20">
        <v>53.7303332769413</v>
      </c>
      <c r="N2268" s="22">
        <f t="shared" si="4"/>
        <v>0.920213903379817</v>
      </c>
    </row>
    <row r="2269" spans="1:14">
      <c r="A2269" s="1" t="s">
        <v>3801</v>
      </c>
      <c r="B2269" s="13" t="s">
        <v>3802</v>
      </c>
      <c r="C2269" t="s">
        <v>3803</v>
      </c>
      <c r="D2269" s="62" t="s">
        <v>3804</v>
      </c>
      <c r="E2269" s="13" t="s">
        <v>3326</v>
      </c>
      <c r="H2269" t="s">
        <v>29</v>
      </c>
      <c r="I2269" t="s">
        <v>30</v>
      </c>
      <c r="J2269" s="21" t="s">
        <v>31</v>
      </c>
      <c r="K2269" t="s">
        <v>3902</v>
      </c>
      <c r="L2269" s="20">
        <v>58.2040313139549</v>
      </c>
      <c r="M2269" s="20">
        <v>57.1210097373057</v>
      </c>
      <c r="N2269" s="22">
        <f t="shared" si="4"/>
        <v>0.981392670710259</v>
      </c>
    </row>
    <row r="2270" spans="1:14">
      <c r="A2270" s="1" t="s">
        <v>3801</v>
      </c>
      <c r="B2270" s="13" t="s">
        <v>3802</v>
      </c>
      <c r="C2270" t="s">
        <v>3803</v>
      </c>
      <c r="D2270" s="62" t="s">
        <v>3804</v>
      </c>
      <c r="E2270" s="13" t="s">
        <v>3326</v>
      </c>
      <c r="H2270" t="s">
        <v>29</v>
      </c>
      <c r="I2270" t="s">
        <v>30</v>
      </c>
      <c r="J2270" s="21" t="s">
        <v>31</v>
      </c>
      <c r="K2270" t="s">
        <v>3903</v>
      </c>
      <c r="L2270" s="20">
        <v>58.0670412474245</v>
      </c>
      <c r="M2270" s="20">
        <v>48.8405367206993</v>
      </c>
      <c r="N2270" s="22">
        <f t="shared" si="4"/>
        <v>0.841105998712577</v>
      </c>
    </row>
    <row r="2271" spans="1:14">
      <c r="A2271" s="1" t="s">
        <v>3801</v>
      </c>
      <c r="B2271" s="13" t="s">
        <v>3802</v>
      </c>
      <c r="C2271" t="s">
        <v>3803</v>
      </c>
      <c r="D2271" s="62" t="s">
        <v>3804</v>
      </c>
      <c r="E2271" s="13" t="s">
        <v>3326</v>
      </c>
      <c r="H2271" t="s">
        <v>29</v>
      </c>
      <c r="I2271" t="s">
        <v>30</v>
      </c>
      <c r="J2271" s="21" t="s">
        <v>31</v>
      </c>
      <c r="K2271" t="s">
        <v>3904</v>
      </c>
      <c r="L2271" s="20">
        <v>57.9439820792704</v>
      </c>
      <c r="M2271" s="20">
        <v>51.6614865890587</v>
      </c>
      <c r="N2271" s="22">
        <f t="shared" si="4"/>
        <v>0.891576393876125</v>
      </c>
    </row>
    <row r="2272" spans="1:14">
      <c r="A2272" s="1" t="s">
        <v>3801</v>
      </c>
      <c r="B2272" s="13" t="s">
        <v>3802</v>
      </c>
      <c r="C2272" t="s">
        <v>3803</v>
      </c>
      <c r="D2272" s="62" t="s">
        <v>3804</v>
      </c>
      <c r="E2272" s="13" t="s">
        <v>3326</v>
      </c>
      <c r="H2272" t="s">
        <v>29</v>
      </c>
      <c r="I2272" t="s">
        <v>30</v>
      </c>
      <c r="J2272" s="21" t="s">
        <v>31</v>
      </c>
      <c r="K2272" t="s">
        <v>3905</v>
      </c>
      <c r="L2272" s="20">
        <v>57.86528947522</v>
      </c>
      <c r="M2272" s="20">
        <v>54.156803717421</v>
      </c>
      <c r="N2272" s="22">
        <f t="shared" si="4"/>
        <v>0.935911739292567</v>
      </c>
    </row>
    <row r="2273" spans="1:14">
      <c r="A2273" s="1" t="s">
        <v>3801</v>
      </c>
      <c r="B2273" s="13" t="s">
        <v>3802</v>
      </c>
      <c r="C2273" t="s">
        <v>3803</v>
      </c>
      <c r="D2273" s="62" t="s">
        <v>3804</v>
      </c>
      <c r="E2273" s="13" t="s">
        <v>3326</v>
      </c>
      <c r="H2273" t="s">
        <v>29</v>
      </c>
      <c r="I2273" t="s">
        <v>30</v>
      </c>
      <c r="J2273" s="21" t="s">
        <v>31</v>
      </c>
      <c r="K2273" t="s">
        <v>3906</v>
      </c>
      <c r="L2273" s="20">
        <v>57.7700492407286</v>
      </c>
      <c r="M2273" s="20">
        <v>56.7755032989342</v>
      </c>
      <c r="N2273" s="22">
        <f t="shared" si="4"/>
        <v>0.982784402041097</v>
      </c>
    </row>
    <row r="2274" spans="1:19">
      <c r="A2274" s="1" t="s">
        <v>3801</v>
      </c>
      <c r="B2274" s="13" t="s">
        <v>3802</v>
      </c>
      <c r="C2274" t="s">
        <v>3803</v>
      </c>
      <c r="D2274" s="62" t="s">
        <v>3804</v>
      </c>
      <c r="E2274" s="13" t="s">
        <v>3326</v>
      </c>
      <c r="H2274" t="s">
        <v>29</v>
      </c>
      <c r="I2274" t="s">
        <v>30</v>
      </c>
      <c r="J2274" s="21" t="s">
        <v>31</v>
      </c>
      <c r="K2274" t="s">
        <v>3907</v>
      </c>
      <c r="L2274" s="20">
        <v>56.9555545189429</v>
      </c>
      <c r="M2274" s="20">
        <v>55.3496939885604</v>
      </c>
      <c r="N2274" s="22">
        <f t="shared" si="4"/>
        <v>0.971805023338885</v>
      </c>
      <c r="Q2274" s="23">
        <f>189000*1000000000</f>
        <v>189000000000000</v>
      </c>
      <c r="S2274" s="20">
        <v>33.2</v>
      </c>
    </row>
    <row r="2275" spans="1:14">
      <c r="A2275" s="1" t="s">
        <v>3801</v>
      </c>
      <c r="B2275" s="13" t="s">
        <v>3802</v>
      </c>
      <c r="C2275" t="s">
        <v>3803</v>
      </c>
      <c r="D2275" s="62" t="s">
        <v>3804</v>
      </c>
      <c r="E2275" s="13" t="s">
        <v>3326</v>
      </c>
      <c r="H2275" t="s">
        <v>29</v>
      </c>
      <c r="I2275" t="s">
        <v>30</v>
      </c>
      <c r="J2275" s="21" t="s">
        <v>31</v>
      </c>
      <c r="K2275" t="s">
        <v>3908</v>
      </c>
      <c r="L2275" s="20">
        <v>56.8230716411078</v>
      </c>
      <c r="M2275" s="20">
        <v>51.6736787555665</v>
      </c>
      <c r="N2275" s="22">
        <f t="shared" si="4"/>
        <v>0.909378484182188</v>
      </c>
    </row>
    <row r="2276" spans="1:14">
      <c r="A2276" s="1" t="s">
        <v>3801</v>
      </c>
      <c r="B2276" s="13" t="s">
        <v>3802</v>
      </c>
      <c r="C2276" t="s">
        <v>3803</v>
      </c>
      <c r="D2276" s="62" t="s">
        <v>3804</v>
      </c>
      <c r="E2276" s="13" t="s">
        <v>3326</v>
      </c>
      <c r="H2276" t="s">
        <v>29</v>
      </c>
      <c r="I2276" t="s">
        <v>30</v>
      </c>
      <c r="J2276" s="21" t="s">
        <v>31</v>
      </c>
      <c r="K2276" t="s">
        <v>3909</v>
      </c>
      <c r="L2276" s="20">
        <v>56.8101685630043</v>
      </c>
      <c r="M2276" s="20">
        <v>48.3509357050213</v>
      </c>
      <c r="N2276" s="22">
        <f t="shared" si="4"/>
        <v>0.851096501349024</v>
      </c>
    </row>
    <row r="2277" spans="1:14">
      <c r="A2277" s="1" t="s">
        <v>3801</v>
      </c>
      <c r="B2277" s="13" t="s">
        <v>3802</v>
      </c>
      <c r="C2277" t="s">
        <v>3803</v>
      </c>
      <c r="D2277" s="62" t="s">
        <v>3804</v>
      </c>
      <c r="E2277" s="13" t="s">
        <v>3326</v>
      </c>
      <c r="H2277" t="s">
        <v>29</v>
      </c>
      <c r="I2277" t="s">
        <v>30</v>
      </c>
      <c r="J2277" s="21" t="s">
        <v>31</v>
      </c>
      <c r="K2277" t="s">
        <v>3910</v>
      </c>
      <c r="L2277" s="20">
        <v>56.0777947207908</v>
      </c>
      <c r="M2277" s="20">
        <v>46.4153621323198</v>
      </c>
      <c r="N2277" s="22">
        <f t="shared" si="4"/>
        <v>0.827695924267708</v>
      </c>
    </row>
    <row r="2278" spans="1:14">
      <c r="A2278" s="1" t="s">
        <v>3801</v>
      </c>
      <c r="B2278" s="13" t="s">
        <v>3802</v>
      </c>
      <c r="C2278" t="s">
        <v>3803</v>
      </c>
      <c r="D2278" s="62" t="s">
        <v>3804</v>
      </c>
      <c r="E2278" s="13" t="s">
        <v>3326</v>
      </c>
      <c r="H2278" t="s">
        <v>29</v>
      </c>
      <c r="I2278" t="s">
        <v>30</v>
      </c>
      <c r="J2278" s="21" t="s">
        <v>31</v>
      </c>
      <c r="K2278" t="s">
        <v>3911</v>
      </c>
      <c r="L2278" s="20">
        <v>55.8534603776141</v>
      </c>
      <c r="M2278" s="20">
        <v>46.6598643081773</v>
      </c>
      <c r="N2278" s="22">
        <f t="shared" si="4"/>
        <v>0.835397914340834</v>
      </c>
    </row>
    <row r="2279" spans="1:14">
      <c r="A2279" s="1" t="s">
        <v>3801</v>
      </c>
      <c r="B2279" s="13" t="s">
        <v>3802</v>
      </c>
      <c r="C2279" t="s">
        <v>3803</v>
      </c>
      <c r="D2279" s="62" t="s">
        <v>3804</v>
      </c>
      <c r="E2279" s="13" t="s">
        <v>3326</v>
      </c>
      <c r="H2279" t="s">
        <v>29</v>
      </c>
      <c r="I2279" t="s">
        <v>30</v>
      </c>
      <c r="J2279" s="21" t="s">
        <v>31</v>
      </c>
      <c r="K2279" t="s">
        <v>3897</v>
      </c>
      <c r="L2279" s="20">
        <v>55.8408011464666</v>
      </c>
      <c r="M2279" s="20">
        <v>50.3861483329982</v>
      </c>
      <c r="N2279" s="22">
        <f t="shared" si="4"/>
        <v>0.902317790907742</v>
      </c>
    </row>
    <row r="2280" spans="1:14">
      <c r="A2280" s="1" t="s">
        <v>3801</v>
      </c>
      <c r="B2280" s="13" t="s">
        <v>3802</v>
      </c>
      <c r="C2280" t="s">
        <v>3803</v>
      </c>
      <c r="D2280" s="62" t="s">
        <v>3804</v>
      </c>
      <c r="E2280" s="13" t="s">
        <v>3326</v>
      </c>
      <c r="H2280" t="s">
        <v>29</v>
      </c>
      <c r="I2280" t="s">
        <v>30</v>
      </c>
      <c r="J2280" s="21" t="s">
        <v>31</v>
      </c>
      <c r="K2280" t="s">
        <v>3912</v>
      </c>
      <c r="L2280" s="20">
        <v>55.7859666100148</v>
      </c>
      <c r="M2280" s="20">
        <v>51.4007559882402</v>
      </c>
      <c r="N2280" s="22">
        <f t="shared" si="4"/>
        <v>0.921392226607266</v>
      </c>
    </row>
    <row r="2281" spans="1:14">
      <c r="A2281" s="1" t="s">
        <v>3801</v>
      </c>
      <c r="B2281" s="13" t="s">
        <v>3802</v>
      </c>
      <c r="C2281" t="s">
        <v>3803</v>
      </c>
      <c r="D2281" s="62" t="s">
        <v>3804</v>
      </c>
      <c r="E2281" s="13" t="s">
        <v>3326</v>
      </c>
      <c r="H2281" t="s">
        <v>29</v>
      </c>
      <c r="I2281" t="s">
        <v>30</v>
      </c>
      <c r="J2281" s="21" t="s">
        <v>31</v>
      </c>
      <c r="K2281" t="s">
        <v>3913</v>
      </c>
      <c r="L2281" s="20">
        <v>55.3957890878399</v>
      </c>
      <c r="M2281" s="20">
        <v>38.2912259549515</v>
      </c>
      <c r="N2281" s="22">
        <f t="shared" si="4"/>
        <v>0.691229903670727</v>
      </c>
    </row>
    <row r="2282" spans="1:14">
      <c r="A2282" s="1" t="s">
        <v>3801</v>
      </c>
      <c r="B2282" s="13" t="s">
        <v>3802</v>
      </c>
      <c r="C2282" t="s">
        <v>3803</v>
      </c>
      <c r="D2282" s="62" t="s">
        <v>3804</v>
      </c>
      <c r="E2282" s="13" t="s">
        <v>3326</v>
      </c>
      <c r="H2282" t="s">
        <v>29</v>
      </c>
      <c r="I2282" t="s">
        <v>30</v>
      </c>
      <c r="J2282" s="21" t="s">
        <v>31</v>
      </c>
      <c r="K2282" t="s">
        <v>3914</v>
      </c>
      <c r="L2282" s="20">
        <v>55.3612714169967</v>
      </c>
      <c r="M2282" s="20">
        <v>52.8171818989552</v>
      </c>
      <c r="N2282" s="22">
        <f t="shared" si="4"/>
        <v>0.954045681160777</v>
      </c>
    </row>
    <row r="2283" spans="1:14">
      <c r="A2283" s="1" t="s">
        <v>3801</v>
      </c>
      <c r="B2283" s="13" t="s">
        <v>3802</v>
      </c>
      <c r="C2283" t="s">
        <v>3803</v>
      </c>
      <c r="D2283" s="62" t="s">
        <v>3804</v>
      </c>
      <c r="E2283" s="13" t="s">
        <v>3326</v>
      </c>
      <c r="H2283" t="s">
        <v>29</v>
      </c>
      <c r="I2283" t="s">
        <v>30</v>
      </c>
      <c r="J2283" s="21" t="s">
        <v>31</v>
      </c>
      <c r="K2283" t="s">
        <v>3915</v>
      </c>
      <c r="L2283" s="20">
        <v>54.9120441987687</v>
      </c>
      <c r="M2283" s="20">
        <v>47.6281318576282</v>
      </c>
      <c r="N2283" s="22">
        <f t="shared" si="4"/>
        <v>0.867353101720735</v>
      </c>
    </row>
    <row r="2284" spans="1:14">
      <c r="A2284" s="1" t="s">
        <v>3801</v>
      </c>
      <c r="B2284" s="13" t="s">
        <v>3802</v>
      </c>
      <c r="C2284" t="s">
        <v>3803</v>
      </c>
      <c r="D2284" s="62" t="s">
        <v>3804</v>
      </c>
      <c r="E2284" s="13" t="s">
        <v>3326</v>
      </c>
      <c r="H2284" t="s">
        <v>29</v>
      </c>
      <c r="I2284" t="s">
        <v>30</v>
      </c>
      <c r="J2284" s="21" t="s">
        <v>31</v>
      </c>
      <c r="K2284" t="s">
        <v>3916</v>
      </c>
      <c r="L2284" s="20">
        <v>54.2711693820149</v>
      </c>
      <c r="M2284" s="20">
        <v>48.3350719958577</v>
      </c>
      <c r="N2284" s="22">
        <f t="shared" si="4"/>
        <v>0.890621531583869</v>
      </c>
    </row>
    <row r="2285" spans="1:14">
      <c r="A2285" s="1" t="s">
        <v>3801</v>
      </c>
      <c r="B2285" s="13" t="s">
        <v>3802</v>
      </c>
      <c r="C2285" t="s">
        <v>3803</v>
      </c>
      <c r="D2285" s="62" t="s">
        <v>3804</v>
      </c>
      <c r="E2285" s="13" t="s">
        <v>3326</v>
      </c>
      <c r="H2285" t="s">
        <v>29</v>
      </c>
      <c r="I2285" t="s">
        <v>30</v>
      </c>
      <c r="J2285" s="21" t="s">
        <v>31</v>
      </c>
      <c r="K2285" t="s">
        <v>3917</v>
      </c>
      <c r="L2285" s="20">
        <v>54.2573708100024</v>
      </c>
      <c r="M2285" s="20">
        <v>53.8390893491553</v>
      </c>
      <c r="N2285" s="22">
        <f t="shared" si="4"/>
        <v>0.992290790088008</v>
      </c>
    </row>
    <row r="2286" spans="1:14">
      <c r="A2286" s="1" t="s">
        <v>3801</v>
      </c>
      <c r="B2286" s="13" t="s">
        <v>3802</v>
      </c>
      <c r="C2286" t="s">
        <v>3803</v>
      </c>
      <c r="D2286" s="62" t="s">
        <v>3804</v>
      </c>
      <c r="E2286" s="13" t="s">
        <v>3326</v>
      </c>
      <c r="H2286" t="s">
        <v>29</v>
      </c>
      <c r="I2286" t="s">
        <v>30</v>
      </c>
      <c r="J2286" s="21" t="s">
        <v>31</v>
      </c>
      <c r="K2286" t="s">
        <v>3918</v>
      </c>
      <c r="L2286" s="20">
        <v>54.0515912640112</v>
      </c>
      <c r="M2286" s="20">
        <v>48.6218954229415</v>
      </c>
      <c r="N2286" s="22">
        <f t="shared" si="4"/>
        <v>0.89954605009594</v>
      </c>
    </row>
    <row r="2287" spans="1:14">
      <c r="A2287" s="1" t="s">
        <v>3801</v>
      </c>
      <c r="B2287" s="13" t="s">
        <v>3802</v>
      </c>
      <c r="C2287" t="s">
        <v>3803</v>
      </c>
      <c r="D2287" s="62" t="s">
        <v>3804</v>
      </c>
      <c r="E2287" s="13" t="s">
        <v>3326</v>
      </c>
      <c r="H2287" t="s">
        <v>29</v>
      </c>
      <c r="I2287" t="s">
        <v>30</v>
      </c>
      <c r="J2287" s="21" t="s">
        <v>31</v>
      </c>
      <c r="K2287" t="s">
        <v>3919</v>
      </c>
      <c r="L2287" s="20">
        <v>53.029460811562</v>
      </c>
      <c r="M2287" s="20">
        <v>51.4439573790409</v>
      </c>
      <c r="N2287" s="22">
        <f t="shared" si="4"/>
        <v>0.970101460428664</v>
      </c>
    </row>
    <row r="2288" spans="1:14">
      <c r="A2288" s="1" t="s">
        <v>3801</v>
      </c>
      <c r="B2288" s="13" t="s">
        <v>3802</v>
      </c>
      <c r="C2288" t="s">
        <v>3803</v>
      </c>
      <c r="D2288" s="62" t="s">
        <v>3804</v>
      </c>
      <c r="E2288" s="13" t="s">
        <v>3326</v>
      </c>
      <c r="H2288" t="s">
        <v>29</v>
      </c>
      <c r="I2288" t="s">
        <v>30</v>
      </c>
      <c r="J2288" s="21" t="s">
        <v>31</v>
      </c>
      <c r="K2288" t="s">
        <v>3920</v>
      </c>
      <c r="L2288" s="20">
        <v>52.9232279906156</v>
      </c>
      <c r="M2288" s="20">
        <v>51.3533121840874</v>
      </c>
      <c r="N2288" s="22">
        <f t="shared" si="4"/>
        <v>0.970335977865777</v>
      </c>
    </row>
    <row r="2289" spans="1:14">
      <c r="A2289" s="1" t="s">
        <v>3801</v>
      </c>
      <c r="B2289" s="13" t="s">
        <v>3802</v>
      </c>
      <c r="C2289" t="s">
        <v>3803</v>
      </c>
      <c r="D2289" s="62" t="s">
        <v>3804</v>
      </c>
      <c r="E2289" s="13" t="s">
        <v>3326</v>
      </c>
      <c r="H2289" t="s">
        <v>29</v>
      </c>
      <c r="I2289" t="s">
        <v>30</v>
      </c>
      <c r="J2289" s="21" t="s">
        <v>31</v>
      </c>
      <c r="K2289" t="s">
        <v>3921</v>
      </c>
      <c r="L2289" s="20">
        <v>52.5546543389871</v>
      </c>
      <c r="M2289" s="20">
        <v>51.2446673854953</v>
      </c>
      <c r="N2289" s="22">
        <f t="shared" si="4"/>
        <v>0.975073816582596</v>
      </c>
    </row>
    <row r="2290" spans="1:14">
      <c r="A2290" s="1" t="s">
        <v>3801</v>
      </c>
      <c r="B2290" s="13" t="s">
        <v>3802</v>
      </c>
      <c r="C2290" t="s">
        <v>3803</v>
      </c>
      <c r="D2290" s="62" t="s">
        <v>3804</v>
      </c>
      <c r="E2290" s="13" t="s">
        <v>3326</v>
      </c>
      <c r="H2290" t="s">
        <v>29</v>
      </c>
      <c r="I2290" t="s">
        <v>30</v>
      </c>
      <c r="J2290" s="21" t="s">
        <v>31</v>
      </c>
      <c r="K2290" t="s">
        <v>3905</v>
      </c>
      <c r="L2290" s="20">
        <v>51.510536212012</v>
      </c>
      <c r="M2290" s="20">
        <v>47.6481869477978</v>
      </c>
      <c r="N2290" s="22">
        <f t="shared" si="4"/>
        <v>0.92501826716932</v>
      </c>
    </row>
    <row r="2291" spans="1:14">
      <c r="A2291" s="1" t="s">
        <v>3801</v>
      </c>
      <c r="B2291" s="13" t="s">
        <v>3802</v>
      </c>
      <c r="C2291" t="s">
        <v>3803</v>
      </c>
      <c r="D2291" s="62" t="s">
        <v>3804</v>
      </c>
      <c r="E2291" s="13" t="s">
        <v>3326</v>
      </c>
      <c r="H2291" t="s">
        <v>29</v>
      </c>
      <c r="I2291" t="s">
        <v>30</v>
      </c>
      <c r="J2291" s="21" t="s">
        <v>31</v>
      </c>
      <c r="K2291" t="s">
        <v>3922</v>
      </c>
      <c r="L2291" s="20">
        <v>50.2623620420259</v>
      </c>
      <c r="M2291" s="20">
        <v>49.3250949950792</v>
      </c>
      <c r="N2291" s="22">
        <f t="shared" si="4"/>
        <v>0.98135250694818</v>
      </c>
    </row>
    <row r="2292" spans="1:14">
      <c r="A2292" s="1" t="s">
        <v>3801</v>
      </c>
      <c r="B2292" s="13" t="s">
        <v>3802</v>
      </c>
      <c r="C2292" t="s">
        <v>3803</v>
      </c>
      <c r="D2292" s="62" t="s">
        <v>3804</v>
      </c>
      <c r="E2292" s="13" t="s">
        <v>3326</v>
      </c>
      <c r="H2292" t="s">
        <v>29</v>
      </c>
      <c r="I2292" t="s">
        <v>30</v>
      </c>
      <c r="J2292" s="21" t="s">
        <v>31</v>
      </c>
      <c r="K2292" t="s">
        <v>3923</v>
      </c>
      <c r="L2292" s="20">
        <v>50.229925716307</v>
      </c>
      <c r="M2292" s="20">
        <v>41.8357697614212</v>
      </c>
      <c r="N2292" s="22">
        <f t="shared" si="4"/>
        <v>0.832885359968576</v>
      </c>
    </row>
    <row r="2293" spans="1:14">
      <c r="A2293" s="1" t="s">
        <v>3801</v>
      </c>
      <c r="B2293" s="13" t="s">
        <v>3802</v>
      </c>
      <c r="C2293" t="s">
        <v>3803</v>
      </c>
      <c r="D2293" s="62" t="s">
        <v>3804</v>
      </c>
      <c r="E2293" s="13" t="s">
        <v>3326</v>
      </c>
      <c r="H2293" t="s">
        <v>29</v>
      </c>
      <c r="I2293" t="s">
        <v>30</v>
      </c>
      <c r="J2293" s="21" t="s">
        <v>31</v>
      </c>
      <c r="K2293" t="s">
        <v>3924</v>
      </c>
      <c r="L2293" s="20">
        <v>49.477140077821</v>
      </c>
      <c r="M2293" s="20">
        <v>47.3205761645576</v>
      </c>
      <c r="N2293" s="22">
        <f t="shared" si="4"/>
        <v>0.956412923021188</v>
      </c>
    </row>
    <row r="2294" spans="1:14">
      <c r="A2294" s="1" t="s">
        <v>3801</v>
      </c>
      <c r="B2294" s="13" t="s">
        <v>3802</v>
      </c>
      <c r="C2294" t="s">
        <v>3803</v>
      </c>
      <c r="D2294" s="62" t="s">
        <v>3804</v>
      </c>
      <c r="E2294" s="13" t="s">
        <v>3326</v>
      </c>
      <c r="H2294" t="s">
        <v>29</v>
      </c>
      <c r="I2294" t="s">
        <v>30</v>
      </c>
      <c r="J2294" s="21" t="s">
        <v>31</v>
      </c>
      <c r="K2294" t="s">
        <v>3925</v>
      </c>
      <c r="L2294" s="20">
        <v>49.132592246753</v>
      </c>
      <c r="M2294" s="20">
        <v>49.3128993499001</v>
      </c>
      <c r="N2294" s="22">
        <f t="shared" si="4"/>
        <v>1.00366980643402</v>
      </c>
    </row>
    <row r="2295" spans="1:14">
      <c r="A2295" s="1" t="s">
        <v>3801</v>
      </c>
      <c r="B2295" s="13" t="s">
        <v>3802</v>
      </c>
      <c r="C2295" t="s">
        <v>3803</v>
      </c>
      <c r="D2295" s="62" t="s">
        <v>3804</v>
      </c>
      <c r="E2295" s="13" t="s">
        <v>3326</v>
      </c>
      <c r="H2295" t="s">
        <v>29</v>
      </c>
      <c r="I2295" t="s">
        <v>30</v>
      </c>
      <c r="J2295" s="21" t="s">
        <v>31</v>
      </c>
      <c r="K2295" t="s">
        <v>3904</v>
      </c>
      <c r="L2295" s="20">
        <v>48.9110672534192</v>
      </c>
      <c r="M2295" s="20">
        <v>47.3629177762501</v>
      </c>
      <c r="N2295" s="22">
        <f t="shared" si="4"/>
        <v>0.968347665178766</v>
      </c>
    </row>
    <row r="2296" spans="1:14">
      <c r="A2296" s="1" t="s">
        <v>3801</v>
      </c>
      <c r="B2296" s="13" t="s">
        <v>3802</v>
      </c>
      <c r="C2296" t="s">
        <v>3803</v>
      </c>
      <c r="D2296" s="62" t="s">
        <v>3804</v>
      </c>
      <c r="E2296" s="13" t="s">
        <v>3326</v>
      </c>
      <c r="H2296" t="s">
        <v>29</v>
      </c>
      <c r="I2296" t="s">
        <v>30</v>
      </c>
      <c r="J2296" s="21" t="s">
        <v>31</v>
      </c>
      <c r="K2296" t="s">
        <v>3926</v>
      </c>
      <c r="L2296" s="20">
        <v>47.7876523296553</v>
      </c>
      <c r="M2296" s="20">
        <v>49.683820597839</v>
      </c>
      <c r="N2296" s="22">
        <f t="shared" si="4"/>
        <v>1.03967904209027</v>
      </c>
    </row>
    <row r="2297" spans="1:14">
      <c r="A2297" s="1" t="s">
        <v>3801</v>
      </c>
      <c r="B2297" s="13" t="s">
        <v>3802</v>
      </c>
      <c r="C2297" t="s">
        <v>3803</v>
      </c>
      <c r="D2297" s="62" t="s">
        <v>3804</v>
      </c>
      <c r="E2297" s="13" t="s">
        <v>3326</v>
      </c>
      <c r="H2297" t="s">
        <v>29</v>
      </c>
      <c r="I2297" t="s">
        <v>30</v>
      </c>
      <c r="J2297" s="21" t="s">
        <v>31</v>
      </c>
      <c r="K2297" t="s">
        <v>3927</v>
      </c>
      <c r="L2297" s="20">
        <v>47.22326667903</v>
      </c>
      <c r="M2297" s="20">
        <v>45.6933588034832</v>
      </c>
      <c r="N2297" s="22">
        <f t="shared" si="4"/>
        <v>0.967602667432022</v>
      </c>
    </row>
    <row r="2298" spans="1:14">
      <c r="A2298" s="1" t="s">
        <v>3801</v>
      </c>
      <c r="B2298" s="13" t="s">
        <v>3802</v>
      </c>
      <c r="C2298" t="s">
        <v>3803</v>
      </c>
      <c r="D2298" s="62" t="s">
        <v>3804</v>
      </c>
      <c r="E2298" s="13" t="s">
        <v>3326</v>
      </c>
      <c r="H2298" t="s">
        <v>29</v>
      </c>
      <c r="I2298" t="s">
        <v>30</v>
      </c>
      <c r="J2298" s="21" t="s">
        <v>31</v>
      </c>
      <c r="K2298" t="s">
        <v>3928</v>
      </c>
      <c r="L2298" s="20">
        <v>47.0558151969885</v>
      </c>
      <c r="M2298" s="20">
        <v>45.67726359072</v>
      </c>
      <c r="N2298" s="22">
        <f t="shared" si="4"/>
        <v>0.970703905553489</v>
      </c>
    </row>
    <row r="2299" spans="1:14">
      <c r="A2299" s="1" t="s">
        <v>3801</v>
      </c>
      <c r="B2299" s="13" t="s">
        <v>3802</v>
      </c>
      <c r="C2299" t="s">
        <v>3803</v>
      </c>
      <c r="D2299" s="62" t="s">
        <v>3804</v>
      </c>
      <c r="E2299" s="13" t="s">
        <v>3326</v>
      </c>
      <c r="H2299" t="s">
        <v>29</v>
      </c>
      <c r="I2299" t="s">
        <v>30</v>
      </c>
      <c r="J2299" s="21" t="s">
        <v>31</v>
      </c>
      <c r="K2299" t="s">
        <v>3895</v>
      </c>
      <c r="L2299" s="20">
        <v>46.846492517651</v>
      </c>
      <c r="M2299" s="20">
        <v>47.91978449566</v>
      </c>
      <c r="N2299" s="22">
        <f t="shared" si="4"/>
        <v>1.02291082897198</v>
      </c>
    </row>
    <row r="2300" spans="1:14">
      <c r="A2300" s="1" t="s">
        <v>3801</v>
      </c>
      <c r="B2300" s="13" t="s">
        <v>3802</v>
      </c>
      <c r="C2300" t="s">
        <v>3803</v>
      </c>
      <c r="D2300" s="62" t="s">
        <v>3804</v>
      </c>
      <c r="E2300" s="13" t="s">
        <v>3326</v>
      </c>
      <c r="H2300" t="s">
        <v>29</v>
      </c>
      <c r="I2300" t="s">
        <v>30</v>
      </c>
      <c r="J2300" s="21" t="s">
        <v>31</v>
      </c>
      <c r="K2300" t="s">
        <v>3929</v>
      </c>
      <c r="L2300" s="20">
        <v>46.8087437509978</v>
      </c>
      <c r="M2300" s="20">
        <v>45.1222347962237</v>
      </c>
      <c r="N2300" s="22">
        <f t="shared" si="4"/>
        <v>0.963970215399378</v>
      </c>
    </row>
    <row r="2301" spans="1:14">
      <c r="A2301" s="1" t="s">
        <v>3801</v>
      </c>
      <c r="B2301" s="13" t="s">
        <v>3802</v>
      </c>
      <c r="C2301" t="s">
        <v>3803</v>
      </c>
      <c r="D2301" s="62" t="s">
        <v>3804</v>
      </c>
      <c r="E2301" s="13" t="s">
        <v>3326</v>
      </c>
      <c r="H2301" t="s">
        <v>29</v>
      </c>
      <c r="I2301" t="s">
        <v>30</v>
      </c>
      <c r="J2301" s="21" t="s">
        <v>31</v>
      </c>
      <c r="K2301" t="s">
        <v>3930</v>
      </c>
      <c r="L2301" s="20">
        <v>46.6319208938707</v>
      </c>
      <c r="M2301" s="20">
        <v>43.0740489534621</v>
      </c>
      <c r="N2301" s="22">
        <f t="shared" ref="N2301:N2364" si="5">M2301/L2301</f>
        <v>0.923703079945903</v>
      </c>
    </row>
    <row r="2302" spans="1:14">
      <c r="A2302" s="1" t="s">
        <v>3801</v>
      </c>
      <c r="B2302" s="13" t="s">
        <v>3802</v>
      </c>
      <c r="C2302" t="s">
        <v>3803</v>
      </c>
      <c r="D2302" s="62" t="s">
        <v>3804</v>
      </c>
      <c r="E2302" s="13" t="s">
        <v>3326</v>
      </c>
      <c r="H2302" t="s">
        <v>29</v>
      </c>
      <c r="I2302" t="s">
        <v>30</v>
      </c>
      <c r="J2302" s="21" t="s">
        <v>31</v>
      </c>
      <c r="K2302" t="s">
        <v>3931</v>
      </c>
      <c r="L2302" s="20">
        <v>46.227647529815</v>
      </c>
      <c r="M2302" s="20">
        <v>40.2385586814266</v>
      </c>
      <c r="N2302" s="22">
        <f t="shared" si="5"/>
        <v>0.870443572874313</v>
      </c>
    </row>
    <row r="2303" spans="1:14">
      <c r="A2303" s="1" t="s">
        <v>3801</v>
      </c>
      <c r="B2303" s="13" t="s">
        <v>3802</v>
      </c>
      <c r="C2303" t="s">
        <v>3803</v>
      </c>
      <c r="D2303" s="62" t="s">
        <v>3804</v>
      </c>
      <c r="E2303" s="13" t="s">
        <v>3326</v>
      </c>
      <c r="H2303" t="s">
        <v>29</v>
      </c>
      <c r="I2303" t="s">
        <v>30</v>
      </c>
      <c r="J2303" s="21" t="s">
        <v>31</v>
      </c>
      <c r="K2303" t="s">
        <v>3932</v>
      </c>
      <c r="L2303" s="20">
        <v>45.2417256502061</v>
      </c>
      <c r="M2303" s="20">
        <v>43.4192644504379</v>
      </c>
      <c r="N2303" s="22">
        <f t="shared" si="5"/>
        <v>0.959717248323839</v>
      </c>
    </row>
    <row r="2304" spans="1:14">
      <c r="A2304" s="1" t="s">
        <v>3801</v>
      </c>
      <c r="B2304" s="13" t="s">
        <v>3802</v>
      </c>
      <c r="C2304" t="s">
        <v>3803</v>
      </c>
      <c r="D2304" s="62" t="s">
        <v>3804</v>
      </c>
      <c r="E2304" s="13" t="s">
        <v>3326</v>
      </c>
      <c r="H2304" t="s">
        <v>29</v>
      </c>
      <c r="I2304" t="s">
        <v>30</v>
      </c>
      <c r="J2304" s="21" t="s">
        <v>31</v>
      </c>
      <c r="K2304" t="s">
        <v>3933</v>
      </c>
      <c r="L2304" s="20">
        <v>45.2216959651236</v>
      </c>
      <c r="M2304" s="20">
        <v>41.5993126043493</v>
      </c>
      <c r="N2304" s="22">
        <f t="shared" si="5"/>
        <v>0.919897224474553</v>
      </c>
    </row>
    <row r="2305" spans="1:14">
      <c r="A2305" s="1" t="s">
        <v>3801</v>
      </c>
      <c r="B2305" s="13" t="s">
        <v>3802</v>
      </c>
      <c r="C2305" t="s">
        <v>3803</v>
      </c>
      <c r="D2305" s="62" t="s">
        <v>3804</v>
      </c>
      <c r="E2305" s="13" t="s">
        <v>3326</v>
      </c>
      <c r="H2305" t="s">
        <v>29</v>
      </c>
      <c r="I2305" t="s">
        <v>30</v>
      </c>
      <c r="J2305" s="21" t="s">
        <v>31</v>
      </c>
      <c r="K2305" t="s">
        <v>3901</v>
      </c>
      <c r="L2305" s="20">
        <v>44.7845574204329</v>
      </c>
      <c r="M2305" s="20">
        <v>38.7912540493358</v>
      </c>
      <c r="N2305" s="22">
        <f t="shared" si="5"/>
        <v>0.866174777282434</v>
      </c>
    </row>
    <row r="2306" spans="1:14">
      <c r="A2306" s="1" t="s">
        <v>3801</v>
      </c>
      <c r="B2306" s="13" t="s">
        <v>3802</v>
      </c>
      <c r="C2306" t="s">
        <v>3803</v>
      </c>
      <c r="D2306" s="62" t="s">
        <v>3804</v>
      </c>
      <c r="E2306" s="13" t="s">
        <v>3326</v>
      </c>
      <c r="H2306" t="s">
        <v>29</v>
      </c>
      <c r="I2306" t="s">
        <v>30</v>
      </c>
      <c r="J2306" s="21" t="s">
        <v>31</v>
      </c>
      <c r="K2306" t="s">
        <v>3934</v>
      </c>
      <c r="L2306" s="20">
        <v>43.7213122772745</v>
      </c>
      <c r="M2306" s="20">
        <v>43.6589271904666</v>
      </c>
      <c r="N2306" s="22">
        <f t="shared" si="5"/>
        <v>0.998573119525501</v>
      </c>
    </row>
    <row r="2307" spans="1:14">
      <c r="A2307" s="1" t="s">
        <v>3801</v>
      </c>
      <c r="B2307" s="13" t="s">
        <v>3802</v>
      </c>
      <c r="C2307" t="s">
        <v>3803</v>
      </c>
      <c r="D2307" s="62" t="s">
        <v>3804</v>
      </c>
      <c r="E2307" s="13" t="s">
        <v>3326</v>
      </c>
      <c r="H2307" t="s">
        <v>29</v>
      </c>
      <c r="I2307" t="s">
        <v>30</v>
      </c>
      <c r="J2307" s="21" t="s">
        <v>31</v>
      </c>
      <c r="K2307" t="s">
        <v>3935</v>
      </c>
      <c r="L2307" s="20">
        <v>43.7155008596507</v>
      </c>
      <c r="M2307" s="20">
        <v>44.4135630906059</v>
      </c>
      <c r="N2307" s="22">
        <f t="shared" si="5"/>
        <v>1.01596829996747</v>
      </c>
    </row>
    <row r="2308" spans="1:19">
      <c r="A2308" s="1" t="s">
        <v>3801</v>
      </c>
      <c r="B2308" s="13" t="s">
        <v>3802</v>
      </c>
      <c r="C2308" t="s">
        <v>3803</v>
      </c>
      <c r="D2308" s="62" t="s">
        <v>3804</v>
      </c>
      <c r="E2308" s="13" t="s">
        <v>3326</v>
      </c>
      <c r="H2308" t="s">
        <v>29</v>
      </c>
      <c r="I2308" t="s">
        <v>30</v>
      </c>
      <c r="J2308" s="21" t="s">
        <v>31</v>
      </c>
      <c r="K2308" t="s">
        <v>3922</v>
      </c>
      <c r="L2308" s="20">
        <v>43.5344444047125</v>
      </c>
      <c r="M2308" s="20">
        <v>41.5481560552323</v>
      </c>
      <c r="N2308" s="22">
        <f t="shared" si="5"/>
        <v>0.954374326429552</v>
      </c>
      <c r="Q2308" s="23">
        <f>286000*1000000000</f>
        <v>286000000000000</v>
      </c>
      <c r="S2308" s="20">
        <v>28</v>
      </c>
    </row>
    <row r="2309" spans="1:14">
      <c r="A2309" s="1" t="s">
        <v>3801</v>
      </c>
      <c r="B2309" s="13" t="s">
        <v>3802</v>
      </c>
      <c r="C2309" t="s">
        <v>3803</v>
      </c>
      <c r="D2309" s="62" t="s">
        <v>3804</v>
      </c>
      <c r="E2309" s="13" t="s">
        <v>3326</v>
      </c>
      <c r="H2309" t="s">
        <v>29</v>
      </c>
      <c r="I2309" t="s">
        <v>30</v>
      </c>
      <c r="J2309" s="21" t="s">
        <v>31</v>
      </c>
      <c r="K2309" t="s">
        <v>3936</v>
      </c>
      <c r="L2309" s="20">
        <v>43.1885988239922</v>
      </c>
      <c r="M2309" s="20">
        <v>42.2038095123896</v>
      </c>
      <c r="N2309" s="22">
        <f t="shared" si="5"/>
        <v>0.977197933287534</v>
      </c>
    </row>
    <row r="2310" spans="1:14">
      <c r="A2310" s="1" t="s">
        <v>3801</v>
      </c>
      <c r="B2310" s="13" t="s">
        <v>3802</v>
      </c>
      <c r="C2310" t="s">
        <v>3803</v>
      </c>
      <c r="D2310" s="62" t="s">
        <v>3804</v>
      </c>
      <c r="E2310" s="13" t="s">
        <v>3326</v>
      </c>
      <c r="H2310" t="s">
        <v>29</v>
      </c>
      <c r="I2310" t="s">
        <v>30</v>
      </c>
      <c r="J2310" s="21" t="s">
        <v>31</v>
      </c>
      <c r="K2310" t="s">
        <v>3937</v>
      </c>
      <c r="L2310" s="20">
        <v>42.8822036381971</v>
      </c>
      <c r="M2310" s="20">
        <v>37.5622115645643</v>
      </c>
      <c r="N2310" s="22">
        <f t="shared" si="5"/>
        <v>0.875939396246557</v>
      </c>
    </row>
    <row r="2311" spans="1:14">
      <c r="A2311" s="1" t="s">
        <v>3801</v>
      </c>
      <c r="B2311" s="13" t="s">
        <v>3802</v>
      </c>
      <c r="C2311" t="s">
        <v>3803</v>
      </c>
      <c r="D2311" s="62" t="s">
        <v>3804</v>
      </c>
      <c r="E2311" s="13" t="s">
        <v>3326</v>
      </c>
      <c r="H2311" t="s">
        <v>29</v>
      </c>
      <c r="I2311" t="s">
        <v>30</v>
      </c>
      <c r="J2311" s="21" t="s">
        <v>31</v>
      </c>
      <c r="K2311" t="s">
        <v>3893</v>
      </c>
      <c r="L2311" s="20">
        <v>42.1370919016097</v>
      </c>
      <c r="M2311" s="20">
        <v>38.6067656634638</v>
      </c>
      <c r="N2311" s="22">
        <f t="shared" si="5"/>
        <v>0.916218085329923</v>
      </c>
    </row>
    <row r="2312" spans="1:14">
      <c r="A2312" s="1" t="s">
        <v>3801</v>
      </c>
      <c r="B2312" s="13" t="s">
        <v>3802</v>
      </c>
      <c r="C2312" t="s">
        <v>3803</v>
      </c>
      <c r="D2312" s="62" t="s">
        <v>3804</v>
      </c>
      <c r="E2312" s="13" t="s">
        <v>3326</v>
      </c>
      <c r="H2312" t="s">
        <v>29</v>
      </c>
      <c r="I2312" t="s">
        <v>30</v>
      </c>
      <c r="J2312" s="21" t="s">
        <v>31</v>
      </c>
      <c r="K2312" t="s">
        <v>3938</v>
      </c>
      <c r="L2312" s="20">
        <v>42.102718135225</v>
      </c>
      <c r="M2312" s="20">
        <v>37.9647451431103</v>
      </c>
      <c r="N2312" s="22">
        <f t="shared" si="5"/>
        <v>0.901717200803416</v>
      </c>
    </row>
    <row r="2313" spans="1:14">
      <c r="A2313" s="1" t="s">
        <v>3801</v>
      </c>
      <c r="B2313" s="13" t="s">
        <v>3802</v>
      </c>
      <c r="C2313" t="s">
        <v>3803</v>
      </c>
      <c r="D2313" s="62" t="s">
        <v>3804</v>
      </c>
      <c r="E2313" s="13" t="s">
        <v>3326</v>
      </c>
      <c r="H2313" t="s">
        <v>29</v>
      </c>
      <c r="I2313" t="s">
        <v>30</v>
      </c>
      <c r="J2313" s="21" t="s">
        <v>31</v>
      </c>
      <c r="K2313" t="s">
        <v>3939</v>
      </c>
      <c r="L2313" s="20">
        <v>41.7731326646035</v>
      </c>
      <c r="M2313" s="20">
        <v>41.417871425841</v>
      </c>
      <c r="N2313" s="22">
        <f t="shared" si="5"/>
        <v>0.991495460931435</v>
      </c>
    </row>
    <row r="2314" spans="1:14">
      <c r="A2314" s="1" t="s">
        <v>3801</v>
      </c>
      <c r="B2314" s="13" t="s">
        <v>3802</v>
      </c>
      <c r="C2314" t="s">
        <v>3803</v>
      </c>
      <c r="D2314" s="62" t="s">
        <v>3804</v>
      </c>
      <c r="E2314" s="13" t="s">
        <v>3326</v>
      </c>
      <c r="H2314" t="s">
        <v>29</v>
      </c>
      <c r="I2314" t="s">
        <v>30</v>
      </c>
      <c r="J2314" s="21" t="s">
        <v>31</v>
      </c>
      <c r="K2314" t="s">
        <v>3940</v>
      </c>
      <c r="L2314" s="20">
        <v>41.6947431878691</v>
      </c>
      <c r="M2314" s="20">
        <v>17.934205871949</v>
      </c>
      <c r="N2314" s="22">
        <f t="shared" si="5"/>
        <v>0.430131102886057</v>
      </c>
    </row>
    <row r="2315" spans="1:14">
      <c r="A2315" s="1" t="s">
        <v>3801</v>
      </c>
      <c r="B2315" s="13" t="s">
        <v>3802</v>
      </c>
      <c r="C2315" t="s">
        <v>3803</v>
      </c>
      <c r="D2315" s="62" t="s">
        <v>3804</v>
      </c>
      <c r="E2315" s="13" t="s">
        <v>3326</v>
      </c>
      <c r="H2315" t="s">
        <v>29</v>
      </c>
      <c r="I2315" t="s">
        <v>30</v>
      </c>
      <c r="J2315" s="21" t="s">
        <v>31</v>
      </c>
      <c r="K2315" t="s">
        <v>3925</v>
      </c>
      <c r="L2315" s="20">
        <v>41.332687337852</v>
      </c>
      <c r="M2315" s="20">
        <v>39.7769378639154</v>
      </c>
      <c r="N2315" s="22">
        <f t="shared" si="5"/>
        <v>0.962360311556325</v>
      </c>
    </row>
    <row r="2316" spans="1:14">
      <c r="A2316" s="1" t="s">
        <v>3801</v>
      </c>
      <c r="B2316" s="13" t="s">
        <v>3802</v>
      </c>
      <c r="C2316" t="s">
        <v>3803</v>
      </c>
      <c r="D2316" s="62" t="s">
        <v>3804</v>
      </c>
      <c r="E2316" s="13" t="s">
        <v>3326</v>
      </c>
      <c r="H2316" t="s">
        <v>29</v>
      </c>
      <c r="I2316" t="s">
        <v>30</v>
      </c>
      <c r="J2316" s="21" t="s">
        <v>31</v>
      </c>
      <c r="K2316" t="s">
        <v>3908</v>
      </c>
      <c r="L2316" s="20">
        <v>41.0396302980357</v>
      </c>
      <c r="M2316" s="20">
        <v>41.5411539105989</v>
      </c>
      <c r="N2316" s="22">
        <f t="shared" si="5"/>
        <v>1.01222047101597</v>
      </c>
    </row>
    <row r="2317" spans="1:14">
      <c r="A2317" s="1" t="s">
        <v>3801</v>
      </c>
      <c r="B2317" s="13" t="s">
        <v>3802</v>
      </c>
      <c r="C2317" t="s">
        <v>3803</v>
      </c>
      <c r="D2317" s="62" t="s">
        <v>3804</v>
      </c>
      <c r="E2317" s="13" t="s">
        <v>3326</v>
      </c>
      <c r="H2317" t="s">
        <v>29</v>
      </c>
      <c r="I2317" t="s">
        <v>30</v>
      </c>
      <c r="J2317" s="21" t="s">
        <v>31</v>
      </c>
      <c r="K2317" t="s">
        <v>3931</v>
      </c>
      <c r="L2317" s="20">
        <v>40.1676217887441</v>
      </c>
      <c r="M2317" s="20">
        <v>37.7846478214262</v>
      </c>
      <c r="N2317" s="22">
        <f t="shared" si="5"/>
        <v>0.940674257991902</v>
      </c>
    </row>
    <row r="2318" spans="1:14">
      <c r="A2318" s="1" t="s">
        <v>3801</v>
      </c>
      <c r="B2318" s="13" t="s">
        <v>3802</v>
      </c>
      <c r="C2318" t="s">
        <v>3803</v>
      </c>
      <c r="D2318" s="62" t="s">
        <v>3804</v>
      </c>
      <c r="E2318" s="13" t="s">
        <v>3326</v>
      </c>
      <c r="H2318" t="s">
        <v>29</v>
      </c>
      <c r="I2318" t="s">
        <v>30</v>
      </c>
      <c r="J2318" s="21" t="s">
        <v>31</v>
      </c>
      <c r="K2318" t="s">
        <v>3903</v>
      </c>
      <c r="L2318" s="20">
        <v>39.954404429284</v>
      </c>
      <c r="M2318" s="20">
        <v>35.5843563584474</v>
      </c>
      <c r="N2318" s="22">
        <f t="shared" si="5"/>
        <v>0.890624121839403</v>
      </c>
    </row>
    <row r="2319" spans="1:14">
      <c r="A2319" s="1" t="s">
        <v>3801</v>
      </c>
      <c r="B2319" s="13" t="s">
        <v>3802</v>
      </c>
      <c r="C2319" t="s">
        <v>3803</v>
      </c>
      <c r="D2319" s="62" t="s">
        <v>3804</v>
      </c>
      <c r="E2319" s="13" t="s">
        <v>3326</v>
      </c>
      <c r="H2319" t="s">
        <v>29</v>
      </c>
      <c r="I2319" t="s">
        <v>30</v>
      </c>
      <c r="J2319" s="21" t="s">
        <v>31</v>
      </c>
      <c r="K2319" t="s">
        <v>3941</v>
      </c>
      <c r="L2319" s="20">
        <v>39.700629202857</v>
      </c>
      <c r="M2319" s="20">
        <v>33.1860312096375</v>
      </c>
      <c r="N2319" s="22">
        <f t="shared" si="5"/>
        <v>0.835906933365411</v>
      </c>
    </row>
    <row r="2320" spans="1:14">
      <c r="A2320" s="1" t="s">
        <v>3801</v>
      </c>
      <c r="B2320" s="13" t="s">
        <v>3802</v>
      </c>
      <c r="C2320" t="s">
        <v>3803</v>
      </c>
      <c r="D2320" s="62" t="s">
        <v>3804</v>
      </c>
      <c r="E2320" s="13" t="s">
        <v>3326</v>
      </c>
      <c r="H2320" t="s">
        <v>29</v>
      </c>
      <c r="I2320" t="s">
        <v>30</v>
      </c>
      <c r="J2320" s="21" t="s">
        <v>31</v>
      </c>
      <c r="K2320" t="s">
        <v>3890</v>
      </c>
      <c r="L2320" s="20">
        <v>39.718126092854</v>
      </c>
      <c r="M2320" s="20">
        <v>37.5140879680439</v>
      </c>
      <c r="N2320" s="22">
        <f t="shared" si="5"/>
        <v>0.944508003231131</v>
      </c>
    </row>
    <row r="2321" spans="1:14">
      <c r="A2321" s="1" t="s">
        <v>3801</v>
      </c>
      <c r="B2321" s="13" t="s">
        <v>3802</v>
      </c>
      <c r="C2321" t="s">
        <v>3803</v>
      </c>
      <c r="D2321" s="62" t="s">
        <v>3804</v>
      </c>
      <c r="E2321" s="13" t="s">
        <v>3326</v>
      </c>
      <c r="H2321" t="s">
        <v>29</v>
      </c>
      <c r="I2321" t="s">
        <v>30</v>
      </c>
      <c r="J2321" s="21" t="s">
        <v>31</v>
      </c>
      <c r="K2321" t="s">
        <v>3942</v>
      </c>
      <c r="L2321" s="20">
        <v>39.5942027787906</v>
      </c>
      <c r="M2321" s="20">
        <v>39.2555691050999</v>
      </c>
      <c r="N2321" s="22">
        <f t="shared" si="5"/>
        <v>0.991447392549292</v>
      </c>
    </row>
    <row r="2322" spans="1:14">
      <c r="A2322" s="1" t="s">
        <v>3801</v>
      </c>
      <c r="B2322" s="13" t="s">
        <v>3802</v>
      </c>
      <c r="C2322" t="s">
        <v>3803</v>
      </c>
      <c r="D2322" s="62" t="s">
        <v>3804</v>
      </c>
      <c r="E2322" s="13" t="s">
        <v>3326</v>
      </c>
      <c r="H2322" t="s">
        <v>29</v>
      </c>
      <c r="I2322" t="s">
        <v>30</v>
      </c>
      <c r="J2322" s="21" t="s">
        <v>31</v>
      </c>
      <c r="K2322" t="s">
        <v>3894</v>
      </c>
      <c r="L2322" s="20">
        <v>39.5993639704108</v>
      </c>
      <c r="M2322" s="20">
        <v>36.7473767680307</v>
      </c>
      <c r="N2322" s="22">
        <f t="shared" si="5"/>
        <v>0.927978964396722</v>
      </c>
    </row>
    <row r="2323" spans="1:14">
      <c r="A2323" s="1" t="s">
        <v>3801</v>
      </c>
      <c r="B2323" s="13" t="s">
        <v>3802</v>
      </c>
      <c r="C2323" t="s">
        <v>3803</v>
      </c>
      <c r="D2323" s="62" t="s">
        <v>3804</v>
      </c>
      <c r="E2323" s="13" t="s">
        <v>3326</v>
      </c>
      <c r="H2323" t="s">
        <v>29</v>
      </c>
      <c r="I2323" t="s">
        <v>30</v>
      </c>
      <c r="J2323" s="21" t="s">
        <v>31</v>
      </c>
      <c r="K2323" t="s">
        <v>3943</v>
      </c>
      <c r="L2323" s="20">
        <v>39.3905705189752</v>
      </c>
      <c r="M2323" s="20">
        <v>29.4173310641423</v>
      </c>
      <c r="N2323" s="22">
        <f t="shared" si="5"/>
        <v>0.746811500228752</v>
      </c>
    </row>
    <row r="2324" spans="1:14">
      <c r="A2324" s="1" t="s">
        <v>3801</v>
      </c>
      <c r="B2324" s="13" t="s">
        <v>3802</v>
      </c>
      <c r="C2324" t="s">
        <v>3803</v>
      </c>
      <c r="D2324" s="62" t="s">
        <v>3804</v>
      </c>
      <c r="E2324" s="13" t="s">
        <v>3326</v>
      </c>
      <c r="H2324" t="s">
        <v>29</v>
      </c>
      <c r="I2324" t="s">
        <v>30</v>
      </c>
      <c r="J2324" s="21" t="s">
        <v>31</v>
      </c>
      <c r="K2324" t="s">
        <v>3944</v>
      </c>
      <c r="L2324" s="20">
        <v>38.7901159548086</v>
      </c>
      <c r="M2324" s="20">
        <v>38.036555657088</v>
      </c>
      <c r="N2324" s="22">
        <f t="shared" si="5"/>
        <v>0.980573394041965</v>
      </c>
    </row>
    <row r="2325" spans="1:14">
      <c r="A2325" s="1" t="s">
        <v>3801</v>
      </c>
      <c r="B2325" s="13" t="s">
        <v>3802</v>
      </c>
      <c r="C2325" t="s">
        <v>3803</v>
      </c>
      <c r="D2325" s="62" t="s">
        <v>3804</v>
      </c>
      <c r="E2325" s="13" t="s">
        <v>3326</v>
      </c>
      <c r="H2325" t="s">
        <v>29</v>
      </c>
      <c r="I2325" t="s">
        <v>30</v>
      </c>
      <c r="J2325" s="21" t="s">
        <v>31</v>
      </c>
      <c r="K2325" t="s">
        <v>3941</v>
      </c>
      <c r="L2325" s="20">
        <v>38.7225707403584</v>
      </c>
      <c r="M2325" s="20">
        <v>28.3675379628842</v>
      </c>
      <c r="N2325" s="22">
        <f t="shared" si="5"/>
        <v>0.732584056804841</v>
      </c>
    </row>
    <row r="2326" spans="1:14">
      <c r="A2326" s="1" t="s">
        <v>3801</v>
      </c>
      <c r="B2326" s="13" t="s">
        <v>3802</v>
      </c>
      <c r="C2326" t="s">
        <v>3803</v>
      </c>
      <c r="D2326" s="62" t="s">
        <v>3804</v>
      </c>
      <c r="E2326" s="13" t="s">
        <v>3326</v>
      </c>
      <c r="H2326" t="s">
        <v>29</v>
      </c>
      <c r="I2326" t="s">
        <v>30</v>
      </c>
      <c r="J2326" s="21" t="s">
        <v>31</v>
      </c>
      <c r="K2326" t="s">
        <v>3945</v>
      </c>
      <c r="L2326" s="20">
        <v>37.7847634230052</v>
      </c>
      <c r="M2326" s="20">
        <v>30.1978892530582</v>
      </c>
      <c r="N2326" s="22">
        <f t="shared" si="5"/>
        <v>0.799208107114209</v>
      </c>
    </row>
    <row r="2327" spans="1:14">
      <c r="A2327" s="1" t="s">
        <v>3801</v>
      </c>
      <c r="B2327" s="13" t="s">
        <v>3802</v>
      </c>
      <c r="C2327" t="s">
        <v>3803</v>
      </c>
      <c r="D2327" s="62" t="s">
        <v>3804</v>
      </c>
      <c r="E2327" s="13" t="s">
        <v>3326</v>
      </c>
      <c r="H2327" t="s">
        <v>29</v>
      </c>
      <c r="I2327" t="s">
        <v>30</v>
      </c>
      <c r="J2327" s="21" t="s">
        <v>31</v>
      </c>
      <c r="K2327" t="s">
        <v>3946</v>
      </c>
      <c r="L2327" s="20">
        <v>37.672508543701</v>
      </c>
      <c r="M2327" s="20">
        <v>36.4841095026053</v>
      </c>
      <c r="N2327" s="22">
        <f t="shared" si="5"/>
        <v>0.968454475503879</v>
      </c>
    </row>
    <row r="2328" spans="1:14">
      <c r="A2328" s="1" t="s">
        <v>3801</v>
      </c>
      <c r="B2328" s="13" t="s">
        <v>3802</v>
      </c>
      <c r="C2328" t="s">
        <v>3803</v>
      </c>
      <c r="D2328" s="62" t="s">
        <v>3804</v>
      </c>
      <c r="E2328" s="13" t="s">
        <v>3326</v>
      </c>
      <c r="H2328" t="s">
        <v>29</v>
      </c>
      <c r="I2328" t="s">
        <v>30</v>
      </c>
      <c r="J2328" s="21" t="s">
        <v>31</v>
      </c>
      <c r="K2328" t="s">
        <v>3947</v>
      </c>
      <c r="L2328" s="20">
        <v>37.6024529884261</v>
      </c>
      <c r="M2328" s="20">
        <v>36.4532228049399</v>
      </c>
      <c r="N2328" s="22">
        <f t="shared" si="5"/>
        <v>0.969437361338106</v>
      </c>
    </row>
    <row r="2329" spans="1:14">
      <c r="A2329" s="1" t="s">
        <v>3801</v>
      </c>
      <c r="B2329" s="13" t="s">
        <v>3802</v>
      </c>
      <c r="C2329" t="s">
        <v>3803</v>
      </c>
      <c r="D2329" s="62" t="s">
        <v>3804</v>
      </c>
      <c r="E2329" s="13" t="s">
        <v>3326</v>
      </c>
      <c r="H2329" t="s">
        <v>29</v>
      </c>
      <c r="I2329" t="s">
        <v>30</v>
      </c>
      <c r="J2329" s="21" t="s">
        <v>31</v>
      </c>
      <c r="K2329" t="s">
        <v>3929</v>
      </c>
      <c r="L2329" s="20">
        <v>36.7283737835296</v>
      </c>
      <c r="M2329" s="20">
        <v>21.1061641998589</v>
      </c>
      <c r="N2329" s="22">
        <f t="shared" si="5"/>
        <v>0.57465555987463</v>
      </c>
    </row>
    <row r="2330" spans="1:14">
      <c r="A2330" s="1" t="s">
        <v>3801</v>
      </c>
      <c r="B2330" s="13" t="s">
        <v>3802</v>
      </c>
      <c r="C2330" t="s">
        <v>3803</v>
      </c>
      <c r="D2330" s="62" t="s">
        <v>3804</v>
      </c>
      <c r="E2330" s="13" t="s">
        <v>3326</v>
      </c>
      <c r="H2330" t="s">
        <v>29</v>
      </c>
      <c r="I2330" t="s">
        <v>30</v>
      </c>
      <c r="J2330" s="21" t="s">
        <v>31</v>
      </c>
      <c r="K2330" t="s">
        <v>3948</v>
      </c>
      <c r="L2330" s="20">
        <v>36.4734794183903</v>
      </c>
      <c r="M2330" s="20">
        <v>36.238568882695</v>
      </c>
      <c r="N2330" s="22">
        <f t="shared" si="5"/>
        <v>0.993559415239751</v>
      </c>
    </row>
    <row r="2331" spans="1:14">
      <c r="A2331" s="1" t="s">
        <v>3801</v>
      </c>
      <c r="B2331" s="13" t="s">
        <v>3802</v>
      </c>
      <c r="C2331" t="s">
        <v>3803</v>
      </c>
      <c r="D2331" s="62" t="s">
        <v>3804</v>
      </c>
      <c r="E2331" s="13" t="s">
        <v>3326</v>
      </c>
      <c r="H2331" t="s">
        <v>29</v>
      </c>
      <c r="I2331" t="s">
        <v>30</v>
      </c>
      <c r="J2331" s="21" t="s">
        <v>31</v>
      </c>
      <c r="K2331" t="s">
        <v>3949</v>
      </c>
      <c r="L2331" s="20">
        <v>35.638765225705</v>
      </c>
      <c r="M2331" s="20">
        <v>29.1734750255681</v>
      </c>
      <c r="N2331" s="22">
        <f t="shared" si="5"/>
        <v>0.818588265917987</v>
      </c>
    </row>
    <row r="2332" spans="1:14">
      <c r="A2332" s="1" t="s">
        <v>3801</v>
      </c>
      <c r="B2332" s="13" t="s">
        <v>3802</v>
      </c>
      <c r="C2332" t="s">
        <v>3803</v>
      </c>
      <c r="D2332" s="62" t="s">
        <v>3804</v>
      </c>
      <c r="E2332" s="13" t="s">
        <v>3326</v>
      </c>
      <c r="H2332" t="s">
        <v>29</v>
      </c>
      <c r="I2332" t="s">
        <v>30</v>
      </c>
      <c r="J2332" s="21" t="s">
        <v>31</v>
      </c>
      <c r="K2332" t="s">
        <v>3950</v>
      </c>
      <c r="L2332" s="20">
        <v>35.6554326601545</v>
      </c>
      <c r="M2332" s="20">
        <v>33.2066803772411</v>
      </c>
      <c r="N2332" s="22">
        <f t="shared" si="5"/>
        <v>0.931321762205123</v>
      </c>
    </row>
    <row r="2333" spans="1:14">
      <c r="A2333" s="1" t="s">
        <v>3801</v>
      </c>
      <c r="B2333" s="13" t="s">
        <v>3802</v>
      </c>
      <c r="C2333" t="s">
        <v>3803</v>
      </c>
      <c r="D2333" s="62" t="s">
        <v>3804</v>
      </c>
      <c r="E2333" s="13" t="s">
        <v>3326</v>
      </c>
      <c r="H2333" t="s">
        <v>29</v>
      </c>
      <c r="I2333" t="s">
        <v>30</v>
      </c>
      <c r="J2333" s="21" t="s">
        <v>31</v>
      </c>
      <c r="K2333" t="s">
        <v>3951</v>
      </c>
      <c r="L2333" s="20">
        <v>35.473177035778</v>
      </c>
      <c r="M2333" s="20">
        <v>33.6232547493706</v>
      </c>
      <c r="N2333" s="22">
        <f t="shared" si="5"/>
        <v>0.9478501098297</v>
      </c>
    </row>
    <row r="2334" spans="1:14">
      <c r="A2334" s="1" t="s">
        <v>3801</v>
      </c>
      <c r="B2334" s="13" t="s">
        <v>3802</v>
      </c>
      <c r="C2334" t="s">
        <v>3803</v>
      </c>
      <c r="D2334" s="62" t="s">
        <v>3804</v>
      </c>
      <c r="E2334" s="13" t="s">
        <v>3326</v>
      </c>
      <c r="H2334" t="s">
        <v>29</v>
      </c>
      <c r="I2334" t="s">
        <v>30</v>
      </c>
      <c r="J2334" s="21" t="s">
        <v>31</v>
      </c>
      <c r="K2334" t="s">
        <v>3952</v>
      </c>
      <c r="L2334" s="20">
        <v>34.5687063410455</v>
      </c>
      <c r="M2334" s="20">
        <v>16.2621846042761</v>
      </c>
      <c r="N2334" s="22">
        <f t="shared" si="5"/>
        <v>0.470430812302834</v>
      </c>
    </row>
    <row r="2335" spans="1:14">
      <c r="A2335" s="1" t="s">
        <v>3801</v>
      </c>
      <c r="B2335" s="13" t="s">
        <v>3802</v>
      </c>
      <c r="C2335" t="s">
        <v>3803</v>
      </c>
      <c r="D2335" s="62" t="s">
        <v>3804</v>
      </c>
      <c r="E2335" s="13" t="s">
        <v>3326</v>
      </c>
      <c r="H2335" t="s">
        <v>29</v>
      </c>
      <c r="I2335" t="s">
        <v>30</v>
      </c>
      <c r="J2335" s="21" t="s">
        <v>31</v>
      </c>
      <c r="K2335" t="s">
        <v>3953</v>
      </c>
      <c r="L2335" s="20">
        <v>33.8177785357633</v>
      </c>
      <c r="M2335" s="20">
        <v>33.5539971097223</v>
      </c>
      <c r="N2335" s="22">
        <f t="shared" si="5"/>
        <v>0.992199918579453</v>
      </c>
    </row>
    <row r="2336" spans="1:14">
      <c r="A2336" s="1" t="s">
        <v>3801</v>
      </c>
      <c r="B2336" s="13" t="s">
        <v>3802</v>
      </c>
      <c r="C2336" t="s">
        <v>3803</v>
      </c>
      <c r="D2336" s="62" t="s">
        <v>3804</v>
      </c>
      <c r="E2336" s="13" t="s">
        <v>3326</v>
      </c>
      <c r="H2336" t="s">
        <v>29</v>
      </c>
      <c r="I2336" t="s">
        <v>30</v>
      </c>
      <c r="J2336" s="21" t="s">
        <v>31</v>
      </c>
      <c r="K2336" t="s">
        <v>3914</v>
      </c>
      <c r="L2336" s="20">
        <v>33.7766345684357</v>
      </c>
      <c r="M2336" s="20">
        <v>36.011673151751</v>
      </c>
      <c r="N2336" s="22">
        <f t="shared" si="5"/>
        <v>1.06617114499039</v>
      </c>
    </row>
    <row r="2337" spans="1:14">
      <c r="A2337" s="1" t="s">
        <v>3801</v>
      </c>
      <c r="B2337" s="13" t="s">
        <v>3802</v>
      </c>
      <c r="C2337" t="s">
        <v>3803</v>
      </c>
      <c r="D2337" s="62" t="s">
        <v>3804</v>
      </c>
      <c r="E2337" s="13" t="s">
        <v>3326</v>
      </c>
      <c r="H2337" t="s">
        <v>29</v>
      </c>
      <c r="I2337" t="s">
        <v>30</v>
      </c>
      <c r="J2337" s="21" t="s">
        <v>31</v>
      </c>
      <c r="K2337" t="s">
        <v>3954</v>
      </c>
      <c r="L2337" s="20">
        <v>33.2913044966022</v>
      </c>
      <c r="M2337" s="20">
        <v>33.5192159637113</v>
      </c>
      <c r="N2337" s="22">
        <f t="shared" si="5"/>
        <v>1.00684597586533</v>
      </c>
    </row>
    <row r="2338" spans="1:14">
      <c r="A2338" s="1" t="s">
        <v>3801</v>
      </c>
      <c r="B2338" s="13" t="s">
        <v>3802</v>
      </c>
      <c r="C2338" t="s">
        <v>3803</v>
      </c>
      <c r="D2338" s="62" t="s">
        <v>3804</v>
      </c>
      <c r="E2338" s="13" t="s">
        <v>3326</v>
      </c>
      <c r="H2338" t="s">
        <v>29</v>
      </c>
      <c r="I2338" t="s">
        <v>30</v>
      </c>
      <c r="J2338" s="21" t="s">
        <v>31</v>
      </c>
      <c r="K2338" t="s">
        <v>3955</v>
      </c>
      <c r="L2338" s="20">
        <v>32.6598097018809</v>
      </c>
      <c r="M2338" s="20">
        <v>24.6313311316745</v>
      </c>
      <c r="N2338" s="22">
        <f t="shared" si="5"/>
        <v>0.754178648207369</v>
      </c>
    </row>
    <row r="2339" spans="1:14">
      <c r="A2339" s="1" t="s">
        <v>3801</v>
      </c>
      <c r="B2339" s="13" t="s">
        <v>3802</v>
      </c>
      <c r="C2339" t="s">
        <v>3803</v>
      </c>
      <c r="D2339" s="62" t="s">
        <v>3804</v>
      </c>
      <c r="E2339" s="13" t="s">
        <v>3326</v>
      </c>
      <c r="H2339" t="s">
        <v>29</v>
      </c>
      <c r="I2339" t="s">
        <v>30</v>
      </c>
      <c r="J2339" s="21" t="s">
        <v>31</v>
      </c>
      <c r="K2339" t="s">
        <v>3956</v>
      </c>
      <c r="L2339" s="20">
        <v>32.5974845745711</v>
      </c>
      <c r="M2339" s="20">
        <v>29.2742115055837</v>
      </c>
      <c r="N2339" s="22">
        <f t="shared" si="5"/>
        <v>0.898051241917611</v>
      </c>
    </row>
    <row r="2340" spans="1:14">
      <c r="A2340" s="1" t="s">
        <v>3801</v>
      </c>
      <c r="B2340" s="13" t="s">
        <v>3802</v>
      </c>
      <c r="C2340" t="s">
        <v>3803</v>
      </c>
      <c r="D2340" s="62" t="s">
        <v>3804</v>
      </c>
      <c r="E2340" s="13" t="s">
        <v>3326</v>
      </c>
      <c r="H2340" t="s">
        <v>29</v>
      </c>
      <c r="I2340" t="s">
        <v>30</v>
      </c>
      <c r="J2340" s="21" t="s">
        <v>31</v>
      </c>
      <c r="K2340" t="s">
        <v>3930</v>
      </c>
      <c r="L2340" s="20">
        <v>31.2683927183771</v>
      </c>
      <c r="M2340" s="20">
        <v>16.814363612905</v>
      </c>
      <c r="N2340" s="22">
        <f t="shared" si="5"/>
        <v>0.537743137754017</v>
      </c>
    </row>
    <row r="2341" spans="1:14">
      <c r="A2341" s="1" t="s">
        <v>3801</v>
      </c>
      <c r="B2341" s="13" t="s">
        <v>3802</v>
      </c>
      <c r="C2341" t="s">
        <v>3803</v>
      </c>
      <c r="D2341" s="62" t="s">
        <v>3804</v>
      </c>
      <c r="E2341" s="13" t="s">
        <v>3326</v>
      </c>
      <c r="H2341" t="s">
        <v>29</v>
      </c>
      <c r="I2341" t="s">
        <v>30</v>
      </c>
      <c r="J2341" s="21" t="s">
        <v>31</v>
      </c>
      <c r="K2341" t="s">
        <v>3957</v>
      </c>
      <c r="L2341" s="20">
        <v>31.0255632359425</v>
      </c>
      <c r="M2341" s="20">
        <v>29.996223133745</v>
      </c>
      <c r="N2341" s="22">
        <f t="shared" si="5"/>
        <v>0.966822839141723</v>
      </c>
    </row>
    <row r="2342" spans="1:14">
      <c r="A2342" s="1" t="s">
        <v>3801</v>
      </c>
      <c r="B2342" s="13" t="s">
        <v>3802</v>
      </c>
      <c r="C2342" t="s">
        <v>3803</v>
      </c>
      <c r="D2342" s="62" t="s">
        <v>3804</v>
      </c>
      <c r="E2342" s="13" t="s">
        <v>3326</v>
      </c>
      <c r="H2342" t="s">
        <v>29</v>
      </c>
      <c r="I2342" t="s">
        <v>30</v>
      </c>
      <c r="J2342" s="21" t="s">
        <v>31</v>
      </c>
      <c r="K2342" t="s">
        <v>3958</v>
      </c>
      <c r="L2342" s="20">
        <v>30.8791755491092</v>
      </c>
      <c r="M2342" s="20">
        <v>18.6725183241336</v>
      </c>
      <c r="N2342" s="22">
        <f t="shared" si="5"/>
        <v>0.604696142046844</v>
      </c>
    </row>
    <row r="2343" spans="1:14">
      <c r="A2343" s="1" t="s">
        <v>3801</v>
      </c>
      <c r="B2343" s="13" t="s">
        <v>3802</v>
      </c>
      <c r="C2343" t="s">
        <v>3803</v>
      </c>
      <c r="D2343" s="62" t="s">
        <v>3804</v>
      </c>
      <c r="E2343" s="13" t="s">
        <v>3326</v>
      </c>
      <c r="H2343" t="s">
        <v>29</v>
      </c>
      <c r="I2343" t="s">
        <v>30</v>
      </c>
      <c r="J2343" s="21" t="s">
        <v>31</v>
      </c>
      <c r="K2343" t="s">
        <v>3953</v>
      </c>
      <c r="L2343" s="20">
        <v>30.3241300988587</v>
      </c>
      <c r="M2343" s="20">
        <v>15.5811199458636</v>
      </c>
      <c r="N2343" s="22">
        <f t="shared" si="5"/>
        <v>0.513819189373879</v>
      </c>
    </row>
    <row r="2344" spans="1:14">
      <c r="A2344" s="1" t="s">
        <v>3801</v>
      </c>
      <c r="B2344" s="13" t="s">
        <v>3802</v>
      </c>
      <c r="C2344" t="s">
        <v>3803</v>
      </c>
      <c r="D2344" s="62" t="s">
        <v>3804</v>
      </c>
      <c r="E2344" s="13" t="s">
        <v>3326</v>
      </c>
      <c r="H2344" t="s">
        <v>29</v>
      </c>
      <c r="I2344" t="s">
        <v>30</v>
      </c>
      <c r="J2344" s="21" t="s">
        <v>31</v>
      </c>
      <c r="K2344" t="s">
        <v>3920</v>
      </c>
      <c r="L2344" s="20">
        <v>29.6004682849326</v>
      </c>
      <c r="M2344" s="20">
        <v>25.2185463001709</v>
      </c>
      <c r="N2344" s="22">
        <f t="shared" si="5"/>
        <v>0.851964437096687</v>
      </c>
    </row>
    <row r="2345" spans="1:14">
      <c r="A2345" s="1" t="s">
        <v>3801</v>
      </c>
      <c r="B2345" s="13" t="s">
        <v>3802</v>
      </c>
      <c r="C2345" t="s">
        <v>3803</v>
      </c>
      <c r="D2345" s="62" t="s">
        <v>3804</v>
      </c>
      <c r="E2345" s="13" t="s">
        <v>3326</v>
      </c>
      <c r="H2345" t="s">
        <v>29</v>
      </c>
      <c r="I2345" t="s">
        <v>30</v>
      </c>
      <c r="J2345" s="21" t="s">
        <v>31</v>
      </c>
      <c r="K2345" t="s">
        <v>3959</v>
      </c>
      <c r="L2345" s="20">
        <v>29.5998204372995</v>
      </c>
      <c r="M2345" s="20">
        <v>28.6225220681442</v>
      </c>
      <c r="N2345" s="22">
        <f t="shared" si="5"/>
        <v>0.966982962912715</v>
      </c>
    </row>
    <row r="2346" spans="1:14">
      <c r="A2346" s="1" t="s">
        <v>3801</v>
      </c>
      <c r="B2346" s="13" t="s">
        <v>3802</v>
      </c>
      <c r="C2346" t="s">
        <v>3803</v>
      </c>
      <c r="D2346" s="62" t="s">
        <v>3804</v>
      </c>
      <c r="E2346" s="13" t="s">
        <v>3326</v>
      </c>
      <c r="H2346" t="s">
        <v>29</v>
      </c>
      <c r="I2346" t="s">
        <v>30</v>
      </c>
      <c r="J2346" s="21" t="s">
        <v>31</v>
      </c>
      <c r="K2346" t="s">
        <v>3960</v>
      </c>
      <c r="L2346" s="20">
        <v>29.5083217952615</v>
      </c>
      <c r="M2346" s="20">
        <v>20.2546869472939</v>
      </c>
      <c r="N2346" s="22">
        <f t="shared" si="5"/>
        <v>0.686405926024112</v>
      </c>
    </row>
    <row r="2347" spans="1:14">
      <c r="A2347" s="1" t="s">
        <v>3801</v>
      </c>
      <c r="B2347" s="13" t="s">
        <v>3802</v>
      </c>
      <c r="C2347" t="s">
        <v>3803</v>
      </c>
      <c r="D2347" s="62" t="s">
        <v>3804</v>
      </c>
      <c r="E2347" s="13" t="s">
        <v>3326</v>
      </c>
      <c r="H2347" t="s">
        <v>29</v>
      </c>
      <c r="I2347" t="s">
        <v>30</v>
      </c>
      <c r="J2347" s="21" t="s">
        <v>31</v>
      </c>
      <c r="K2347" t="s">
        <v>3961</v>
      </c>
      <c r="L2347" s="20">
        <v>29.297478104442</v>
      </c>
      <c r="M2347" s="20">
        <v>21.8591133522669</v>
      </c>
      <c r="N2347" s="22">
        <f t="shared" si="5"/>
        <v>0.746109043049432</v>
      </c>
    </row>
    <row r="2348" spans="1:14">
      <c r="A2348" s="1" t="s">
        <v>3801</v>
      </c>
      <c r="B2348" s="13" t="s">
        <v>3802</v>
      </c>
      <c r="C2348" t="s">
        <v>3803</v>
      </c>
      <c r="D2348" s="62" t="s">
        <v>3804</v>
      </c>
      <c r="E2348" s="13" t="s">
        <v>3326</v>
      </c>
      <c r="H2348" t="s">
        <v>29</v>
      </c>
      <c r="I2348" t="s">
        <v>30</v>
      </c>
      <c r="J2348" s="21" t="s">
        <v>31</v>
      </c>
      <c r="K2348" t="s">
        <v>3962</v>
      </c>
      <c r="L2348" s="20">
        <v>28.6235178135201</v>
      </c>
      <c r="M2348" s="20">
        <v>24.1840385470905</v>
      </c>
      <c r="N2348" s="22">
        <f t="shared" si="5"/>
        <v>0.844900990320181</v>
      </c>
    </row>
    <row r="2349" spans="1:14">
      <c r="A2349" s="1" t="s">
        <v>3801</v>
      </c>
      <c r="B2349" s="13" t="s">
        <v>3802</v>
      </c>
      <c r="C2349" t="s">
        <v>3803</v>
      </c>
      <c r="D2349" s="62" t="s">
        <v>3804</v>
      </c>
      <c r="E2349" s="13" t="s">
        <v>3326</v>
      </c>
      <c r="H2349" t="s">
        <v>29</v>
      </c>
      <c r="I2349" t="s">
        <v>30</v>
      </c>
      <c r="J2349" s="21" t="s">
        <v>31</v>
      </c>
      <c r="K2349" t="s">
        <v>3963</v>
      </c>
      <c r="L2349" s="20">
        <v>28.2107956184227</v>
      </c>
      <c r="M2349" s="20">
        <v>23.2349043604053</v>
      </c>
      <c r="N2349" s="22">
        <f t="shared" si="5"/>
        <v>0.823617478736827</v>
      </c>
    </row>
    <row r="2350" spans="1:14">
      <c r="A2350" s="1" t="s">
        <v>3801</v>
      </c>
      <c r="B2350" s="13" t="s">
        <v>3802</v>
      </c>
      <c r="C2350" t="s">
        <v>3803</v>
      </c>
      <c r="D2350" s="62" t="s">
        <v>3804</v>
      </c>
      <c r="E2350" s="13" t="s">
        <v>3326</v>
      </c>
      <c r="H2350" t="s">
        <v>29</v>
      </c>
      <c r="I2350" t="s">
        <v>30</v>
      </c>
      <c r="J2350" s="21" t="s">
        <v>31</v>
      </c>
      <c r="K2350" t="s">
        <v>3900</v>
      </c>
      <c r="L2350" s="20">
        <v>27.1462869442835</v>
      </c>
      <c r="M2350" s="20">
        <v>28.2564387622753</v>
      </c>
      <c r="N2350" s="22">
        <f t="shared" si="5"/>
        <v>1.0408951625786</v>
      </c>
    </row>
    <row r="2351" spans="1:14">
      <c r="A2351" s="1" t="s">
        <v>3801</v>
      </c>
      <c r="B2351" s="13" t="s">
        <v>3802</v>
      </c>
      <c r="C2351" t="s">
        <v>3803</v>
      </c>
      <c r="D2351" s="62" t="s">
        <v>3804</v>
      </c>
      <c r="E2351" s="13" t="s">
        <v>3326</v>
      </c>
      <c r="H2351" t="s">
        <v>29</v>
      </c>
      <c r="I2351" t="s">
        <v>30</v>
      </c>
      <c r="J2351" s="21" t="s">
        <v>31</v>
      </c>
      <c r="K2351" t="s">
        <v>3944</v>
      </c>
      <c r="L2351" s="20">
        <v>26.8764336994731</v>
      </c>
      <c r="M2351" s="20">
        <v>24.4440489576676</v>
      </c>
      <c r="N2351" s="22">
        <f t="shared" si="5"/>
        <v>0.909497488803615</v>
      </c>
    </row>
    <row r="2352" spans="1:14">
      <c r="A2352" s="1" t="s">
        <v>3801</v>
      </c>
      <c r="B2352" s="13" t="s">
        <v>3802</v>
      </c>
      <c r="C2352" t="s">
        <v>3803</v>
      </c>
      <c r="D2352" s="62" t="s">
        <v>3804</v>
      </c>
      <c r="E2352" s="13" t="s">
        <v>3326</v>
      </c>
      <c r="H2352" t="s">
        <v>29</v>
      </c>
      <c r="I2352" t="s">
        <v>30</v>
      </c>
      <c r="J2352" s="21" t="s">
        <v>31</v>
      </c>
      <c r="K2352" t="s">
        <v>3964</v>
      </c>
      <c r="L2352" s="20">
        <v>69.0835357680724</v>
      </c>
      <c r="M2352" s="20">
        <v>58.578538958865</v>
      </c>
      <c r="N2352" s="22">
        <f t="shared" si="5"/>
        <v>0.847937765599103</v>
      </c>
    </row>
    <row r="2353" spans="1:14">
      <c r="A2353" s="1" t="s">
        <v>3801</v>
      </c>
      <c r="B2353" s="13" t="s">
        <v>3802</v>
      </c>
      <c r="C2353" t="s">
        <v>3803</v>
      </c>
      <c r="D2353" s="62" t="s">
        <v>3804</v>
      </c>
      <c r="E2353" s="13" t="s">
        <v>3326</v>
      </c>
      <c r="H2353" t="s">
        <v>29</v>
      </c>
      <c r="I2353" t="s">
        <v>30</v>
      </c>
      <c r="J2353" s="21" t="s">
        <v>31</v>
      </c>
      <c r="K2353" t="s">
        <v>3965</v>
      </c>
      <c r="L2353" s="20">
        <v>68.4490378012923</v>
      </c>
      <c r="M2353" s="20">
        <v>55.3028035518308</v>
      </c>
      <c r="N2353" s="22">
        <f t="shared" si="5"/>
        <v>0.8079412849071</v>
      </c>
    </row>
    <row r="2354" spans="1:14">
      <c r="A2354" s="1" t="s">
        <v>3801</v>
      </c>
      <c r="B2354" s="13" t="s">
        <v>3802</v>
      </c>
      <c r="C2354" t="s">
        <v>3803</v>
      </c>
      <c r="D2354" s="62" t="s">
        <v>3804</v>
      </c>
      <c r="E2354" s="13" t="s">
        <v>3326</v>
      </c>
      <c r="H2354" t="s">
        <v>29</v>
      </c>
      <c r="I2354" t="s">
        <v>30</v>
      </c>
      <c r="J2354" s="21" t="s">
        <v>31</v>
      </c>
      <c r="K2354" t="s">
        <v>3966</v>
      </c>
      <c r="L2354" s="20">
        <v>66.1261491237785</v>
      </c>
      <c r="M2354" s="20">
        <v>53.9437082205462</v>
      </c>
      <c r="N2354" s="22">
        <f t="shared" si="5"/>
        <v>0.815769690740216</v>
      </c>
    </row>
    <row r="2355" spans="1:14">
      <c r="A2355" s="1" t="s">
        <v>3801</v>
      </c>
      <c r="B2355" s="13" t="s">
        <v>3802</v>
      </c>
      <c r="C2355" t="s">
        <v>3803</v>
      </c>
      <c r="D2355" s="62" t="s">
        <v>3804</v>
      </c>
      <c r="E2355" s="13" t="s">
        <v>3326</v>
      </c>
      <c r="H2355" t="s">
        <v>29</v>
      </c>
      <c r="I2355" t="s">
        <v>30</v>
      </c>
      <c r="J2355" s="21" t="s">
        <v>31</v>
      </c>
      <c r="K2355" t="s">
        <v>3967</v>
      </c>
      <c r="L2355" s="20">
        <v>65.9448779073296</v>
      </c>
      <c r="M2355" s="20">
        <v>57.5598154482272</v>
      </c>
      <c r="N2355" s="22">
        <f t="shared" si="5"/>
        <v>0.87284740338915</v>
      </c>
    </row>
    <row r="2356" spans="1:14">
      <c r="A2356" s="1" t="s">
        <v>3801</v>
      </c>
      <c r="B2356" s="13" t="s">
        <v>3802</v>
      </c>
      <c r="C2356" t="s">
        <v>3803</v>
      </c>
      <c r="D2356" s="62" t="s">
        <v>3804</v>
      </c>
      <c r="E2356" s="13" t="s">
        <v>3326</v>
      </c>
      <c r="H2356" t="s">
        <v>29</v>
      </c>
      <c r="I2356" t="s">
        <v>30</v>
      </c>
      <c r="J2356" s="21" t="s">
        <v>31</v>
      </c>
      <c r="K2356" t="s">
        <v>3968</v>
      </c>
      <c r="L2356" s="20">
        <v>63.7456097372562</v>
      </c>
      <c r="M2356" s="20">
        <v>53.2746607093905</v>
      </c>
      <c r="N2356" s="22">
        <f t="shared" si="5"/>
        <v>0.835738506996412</v>
      </c>
    </row>
    <row r="2357" spans="1:14">
      <c r="A2357" s="1" t="s">
        <v>3801</v>
      </c>
      <c r="B2357" s="13" t="s">
        <v>3802</v>
      </c>
      <c r="C2357" t="s">
        <v>3803</v>
      </c>
      <c r="D2357" s="62" t="s">
        <v>3804</v>
      </c>
      <c r="E2357" s="13" t="s">
        <v>3326</v>
      </c>
      <c r="H2357" t="s">
        <v>29</v>
      </c>
      <c r="I2357" t="s">
        <v>30</v>
      </c>
      <c r="J2357" s="21" t="s">
        <v>31</v>
      </c>
      <c r="K2357" t="s">
        <v>3969</v>
      </c>
      <c r="L2357" s="20">
        <v>63.3980280436681</v>
      </c>
      <c r="M2357" s="20">
        <v>60.7305411575517</v>
      </c>
      <c r="N2357" s="22">
        <f t="shared" si="5"/>
        <v>0.95792476566812</v>
      </c>
    </row>
    <row r="2358" spans="1:14">
      <c r="A2358" s="1" t="s">
        <v>3801</v>
      </c>
      <c r="B2358" s="13" t="s">
        <v>3802</v>
      </c>
      <c r="C2358" t="s">
        <v>3803</v>
      </c>
      <c r="D2358" s="62" t="s">
        <v>3804</v>
      </c>
      <c r="E2358" s="13" t="s">
        <v>3326</v>
      </c>
      <c r="H2358" t="s">
        <v>29</v>
      </c>
      <c r="I2358" t="s">
        <v>30</v>
      </c>
      <c r="J2358" s="21" t="s">
        <v>31</v>
      </c>
      <c r="K2358" t="s">
        <v>3970</v>
      </c>
      <c r="L2358" s="20">
        <v>63.2877705931395</v>
      </c>
      <c r="M2358" s="20">
        <v>55.9338521400778</v>
      </c>
      <c r="N2358" s="22">
        <f t="shared" si="5"/>
        <v>0.883801903841136</v>
      </c>
    </row>
    <row r="2359" spans="1:14">
      <c r="A2359" s="1" t="s">
        <v>3801</v>
      </c>
      <c r="B2359" s="13" t="s">
        <v>3802</v>
      </c>
      <c r="C2359" t="s">
        <v>3803</v>
      </c>
      <c r="D2359" s="62" t="s">
        <v>3804</v>
      </c>
      <c r="E2359" s="13" t="s">
        <v>3326</v>
      </c>
      <c r="H2359" t="s">
        <v>29</v>
      </c>
      <c r="I2359" t="s">
        <v>30</v>
      </c>
      <c r="J2359" s="21" t="s">
        <v>31</v>
      </c>
      <c r="K2359" t="s">
        <v>3971</v>
      </c>
      <c r="L2359" s="20">
        <v>62.7816519017162</v>
      </c>
      <c r="M2359" s="20">
        <v>54.1634578278535</v>
      </c>
      <c r="N2359" s="22">
        <f t="shared" si="5"/>
        <v>0.862727503772051</v>
      </c>
    </row>
    <row r="2360" spans="1:14">
      <c r="A2360" s="1" t="s">
        <v>3801</v>
      </c>
      <c r="B2360" s="13" t="s">
        <v>3802</v>
      </c>
      <c r="C2360" t="s">
        <v>3803</v>
      </c>
      <c r="D2360" s="62" t="s">
        <v>3804</v>
      </c>
      <c r="E2360" s="13" t="s">
        <v>3326</v>
      </c>
      <c r="H2360" t="s">
        <v>29</v>
      </c>
      <c r="I2360" t="s">
        <v>30</v>
      </c>
      <c r="J2360" s="21" t="s">
        <v>31</v>
      </c>
      <c r="K2360" t="s">
        <v>3972</v>
      </c>
      <c r="L2360" s="20">
        <v>62.7196246447378</v>
      </c>
      <c r="M2360" s="20">
        <v>56.0418254509474</v>
      </c>
      <c r="N2360" s="22">
        <f t="shared" si="5"/>
        <v>0.893529350157698</v>
      </c>
    </row>
    <row r="2361" spans="1:14">
      <c r="A2361" s="1" t="s">
        <v>3801</v>
      </c>
      <c r="B2361" s="13" t="s">
        <v>3802</v>
      </c>
      <c r="C2361" t="s">
        <v>3803</v>
      </c>
      <c r="D2361" s="62" t="s">
        <v>3804</v>
      </c>
      <c r="E2361" s="13" t="s">
        <v>3326</v>
      </c>
      <c r="H2361" t="s">
        <v>29</v>
      </c>
      <c r="I2361" t="s">
        <v>30</v>
      </c>
      <c r="J2361" s="21" t="s">
        <v>31</v>
      </c>
      <c r="K2361" t="s">
        <v>3973</v>
      </c>
      <c r="L2361" s="20">
        <v>62.5848714304446</v>
      </c>
      <c r="M2361" s="20">
        <v>57.8271804118819</v>
      </c>
      <c r="N2361" s="22">
        <f t="shared" si="5"/>
        <v>0.923980174284608</v>
      </c>
    </row>
    <row r="2362" spans="1:14">
      <c r="A2362" s="1" t="s">
        <v>3801</v>
      </c>
      <c r="B2362" s="13" t="s">
        <v>3802</v>
      </c>
      <c r="C2362" t="s">
        <v>3803</v>
      </c>
      <c r="D2362" s="62" t="s">
        <v>3804</v>
      </c>
      <c r="E2362" s="13" t="s">
        <v>3326</v>
      </c>
      <c r="H2362" t="s">
        <v>29</v>
      </c>
      <c r="I2362" t="s">
        <v>30</v>
      </c>
      <c r="J2362" s="21" t="s">
        <v>31</v>
      </c>
      <c r="K2362" t="s">
        <v>3974</v>
      </c>
      <c r="L2362" s="20">
        <v>61.680021750125</v>
      </c>
      <c r="M2362" s="20">
        <v>57.8480239251375</v>
      </c>
      <c r="N2362" s="22">
        <f t="shared" si="5"/>
        <v>0.937872949518217</v>
      </c>
    </row>
    <row r="2363" spans="1:14">
      <c r="A2363" s="1" t="s">
        <v>3801</v>
      </c>
      <c r="B2363" s="13" t="s">
        <v>3802</v>
      </c>
      <c r="C2363" t="s">
        <v>3803</v>
      </c>
      <c r="D2363" s="62" t="s">
        <v>3804</v>
      </c>
      <c r="E2363" s="13" t="s">
        <v>3326</v>
      </c>
      <c r="H2363" t="s">
        <v>29</v>
      </c>
      <c r="I2363" t="s">
        <v>30</v>
      </c>
      <c r="J2363" s="21" t="s">
        <v>31</v>
      </c>
      <c r="K2363" t="s">
        <v>3975</v>
      </c>
      <c r="L2363" s="20">
        <v>60.3512367982212</v>
      </c>
      <c r="M2363" s="20">
        <v>51.0670911449121</v>
      </c>
      <c r="N2363" s="22">
        <f t="shared" si="5"/>
        <v>0.846164782267019</v>
      </c>
    </row>
    <row r="2364" spans="1:14">
      <c r="A2364" s="1" t="s">
        <v>3801</v>
      </c>
      <c r="B2364" s="13" t="s">
        <v>3802</v>
      </c>
      <c r="C2364" t="s">
        <v>3803</v>
      </c>
      <c r="D2364" s="62" t="s">
        <v>3804</v>
      </c>
      <c r="E2364" s="13" t="s">
        <v>3326</v>
      </c>
      <c r="H2364" t="s">
        <v>29</v>
      </c>
      <c r="I2364" t="s">
        <v>30</v>
      </c>
      <c r="J2364" s="21" t="s">
        <v>31</v>
      </c>
      <c r="K2364" t="s">
        <v>3976</v>
      </c>
      <c r="L2364" s="20">
        <v>59.1445830540509</v>
      </c>
      <c r="M2364" s="20">
        <v>54.3987517926528</v>
      </c>
      <c r="N2364" s="22">
        <f t="shared" si="5"/>
        <v>0.919758817860614</v>
      </c>
    </row>
    <row r="2365" spans="1:14">
      <c r="A2365" s="1" t="s">
        <v>3801</v>
      </c>
      <c r="B2365" s="13" t="s">
        <v>3802</v>
      </c>
      <c r="C2365" t="s">
        <v>3803</v>
      </c>
      <c r="D2365" s="62" t="s">
        <v>3804</v>
      </c>
      <c r="E2365" s="13" t="s">
        <v>3326</v>
      </c>
      <c r="H2365" t="s">
        <v>29</v>
      </c>
      <c r="I2365" t="s">
        <v>30</v>
      </c>
      <c r="J2365" s="21" t="s">
        <v>31</v>
      </c>
      <c r="K2365" t="s">
        <v>3977</v>
      </c>
      <c r="L2365" s="20">
        <v>58.9197399070159</v>
      </c>
      <c r="M2365" s="20">
        <v>50.0740495442044</v>
      </c>
      <c r="N2365" s="22">
        <f t="shared" ref="N2365:N2428" si="6">M2365/L2365</f>
        <v>0.84986881515819</v>
      </c>
    </row>
    <row r="2366" spans="1:14">
      <c r="A2366" s="1" t="s">
        <v>3801</v>
      </c>
      <c r="B2366" s="13" t="s">
        <v>3802</v>
      </c>
      <c r="C2366" t="s">
        <v>3803</v>
      </c>
      <c r="D2366" s="62" t="s">
        <v>3804</v>
      </c>
      <c r="E2366" s="13" t="s">
        <v>3326</v>
      </c>
      <c r="H2366" t="s">
        <v>29</v>
      </c>
      <c r="I2366" t="s">
        <v>30</v>
      </c>
      <c r="J2366" s="21" t="s">
        <v>31</v>
      </c>
      <c r="K2366" t="s">
        <v>3978</v>
      </c>
      <c r="L2366" s="20">
        <v>58.4312801383996</v>
      </c>
      <c r="M2366" s="20">
        <v>52.4024975115374</v>
      </c>
      <c r="N2366" s="22">
        <f t="shared" si="6"/>
        <v>0.89682268448368</v>
      </c>
    </row>
    <row r="2367" spans="1:14">
      <c r="A2367" s="1" t="s">
        <v>3801</v>
      </c>
      <c r="B2367" s="13" t="s">
        <v>3802</v>
      </c>
      <c r="C2367" t="s">
        <v>3803</v>
      </c>
      <c r="D2367" s="62" t="s">
        <v>3804</v>
      </c>
      <c r="E2367" s="13" t="s">
        <v>3326</v>
      </c>
      <c r="H2367" t="s">
        <v>29</v>
      </c>
      <c r="I2367" t="s">
        <v>30</v>
      </c>
      <c r="J2367" s="21" t="s">
        <v>31</v>
      </c>
      <c r="K2367" t="s">
        <v>3979</v>
      </c>
      <c r="L2367" s="20">
        <v>57.9345882847828</v>
      </c>
      <c r="M2367" s="20">
        <v>50.4842565802358</v>
      </c>
      <c r="N2367" s="22">
        <f t="shared" si="6"/>
        <v>0.871400972629266</v>
      </c>
    </row>
    <row r="2368" spans="1:14">
      <c r="A2368" s="1" t="s">
        <v>3801</v>
      </c>
      <c r="B2368" s="13" t="s">
        <v>3802</v>
      </c>
      <c r="C2368" t="s">
        <v>3803</v>
      </c>
      <c r="D2368" s="62" t="s">
        <v>3804</v>
      </c>
      <c r="E2368" s="13" t="s">
        <v>3326</v>
      </c>
      <c r="H2368" t="s">
        <v>29</v>
      </c>
      <c r="I2368" t="s">
        <v>30</v>
      </c>
      <c r="J2368" s="21" t="s">
        <v>31</v>
      </c>
      <c r="K2368" t="s">
        <v>3980</v>
      </c>
      <c r="L2368" s="20">
        <v>57.8406558120207</v>
      </c>
      <c r="M2368" s="20">
        <v>53.3675638814232</v>
      </c>
      <c r="N2368" s="22">
        <f t="shared" si="6"/>
        <v>0.922665262559699</v>
      </c>
    </row>
    <row r="2369" spans="1:14">
      <c r="A2369" s="1" t="s">
        <v>3801</v>
      </c>
      <c r="B2369" s="13" t="s">
        <v>3802</v>
      </c>
      <c r="C2369" t="s">
        <v>3803</v>
      </c>
      <c r="D2369" s="62" t="s">
        <v>3804</v>
      </c>
      <c r="E2369" s="13" t="s">
        <v>3326</v>
      </c>
      <c r="H2369" t="s">
        <v>29</v>
      </c>
      <c r="I2369" t="s">
        <v>30</v>
      </c>
      <c r="J2369" s="21" t="s">
        <v>31</v>
      </c>
      <c r="K2369" t="s">
        <v>3981</v>
      </c>
      <c r="L2369" s="20">
        <v>53.5371355729806</v>
      </c>
      <c r="M2369" s="20">
        <v>48.7621618964429</v>
      </c>
      <c r="N2369" s="22">
        <f t="shared" si="6"/>
        <v>0.910810064351901</v>
      </c>
    </row>
    <row r="2370" spans="1:14">
      <c r="A2370" s="1" t="s">
        <v>3801</v>
      </c>
      <c r="B2370" s="13" t="s">
        <v>3802</v>
      </c>
      <c r="C2370" t="s">
        <v>3803</v>
      </c>
      <c r="D2370" s="62" t="s">
        <v>3804</v>
      </c>
      <c r="E2370" s="13" t="s">
        <v>3326</v>
      </c>
      <c r="H2370" t="s">
        <v>29</v>
      </c>
      <c r="I2370" t="s">
        <v>30</v>
      </c>
      <c r="J2370" s="21" t="s">
        <v>31</v>
      </c>
      <c r="K2370" t="s">
        <v>3982</v>
      </c>
      <c r="L2370" s="20">
        <v>53.1122619534181</v>
      </c>
      <c r="M2370" s="20">
        <v>47.0961076792148</v>
      </c>
      <c r="N2370" s="22">
        <f t="shared" si="6"/>
        <v>0.886727583180703</v>
      </c>
    </row>
    <row r="2371" spans="1:14">
      <c r="A2371" s="1" t="s">
        <v>3801</v>
      </c>
      <c r="B2371" s="13" t="s">
        <v>3802</v>
      </c>
      <c r="C2371" t="s">
        <v>3803</v>
      </c>
      <c r="D2371" s="62" t="s">
        <v>3804</v>
      </c>
      <c r="E2371" s="13" t="s">
        <v>3326</v>
      </c>
      <c r="H2371" t="s">
        <v>29</v>
      </c>
      <c r="I2371" t="s">
        <v>30</v>
      </c>
      <c r="J2371" s="21" t="s">
        <v>31</v>
      </c>
      <c r="K2371" t="s">
        <v>3983</v>
      </c>
      <c r="L2371" s="20">
        <v>52.625282325429</v>
      </c>
      <c r="M2371" s="20">
        <v>44.7421091234569</v>
      </c>
      <c r="N2371" s="22">
        <f t="shared" si="6"/>
        <v>0.850201787931068</v>
      </c>
    </row>
    <row r="2372" spans="1:14">
      <c r="A2372" s="1" t="s">
        <v>3801</v>
      </c>
      <c r="B2372" s="13" t="s">
        <v>3802</v>
      </c>
      <c r="C2372" t="s">
        <v>3803</v>
      </c>
      <c r="D2372" s="62" t="s">
        <v>3804</v>
      </c>
      <c r="E2372" s="13" t="s">
        <v>3326</v>
      </c>
      <c r="H2372" t="s">
        <v>29</v>
      </c>
      <c r="I2372" t="s">
        <v>30</v>
      </c>
      <c r="J2372" s="21" t="s">
        <v>31</v>
      </c>
      <c r="K2372" t="s">
        <v>3984</v>
      </c>
      <c r="L2372" s="20">
        <v>52.1694740601896</v>
      </c>
      <c r="M2372" s="20">
        <v>47.0127992873411</v>
      </c>
      <c r="N2372" s="22">
        <f t="shared" si="6"/>
        <v>0.901155323764638</v>
      </c>
    </row>
    <row r="2373" spans="1:14">
      <c r="A2373" s="1" t="s">
        <v>3801</v>
      </c>
      <c r="B2373" s="13" t="s">
        <v>3802</v>
      </c>
      <c r="C2373" t="s">
        <v>3803</v>
      </c>
      <c r="D2373" s="62" t="s">
        <v>3804</v>
      </c>
      <c r="E2373" s="13" t="s">
        <v>3326</v>
      </c>
      <c r="H2373" t="s">
        <v>29</v>
      </c>
      <c r="I2373" t="s">
        <v>30</v>
      </c>
      <c r="J2373" s="21" t="s">
        <v>31</v>
      </c>
      <c r="K2373" t="s">
        <v>3985</v>
      </c>
      <c r="L2373" s="20">
        <v>51.8141242175962</v>
      </c>
      <c r="M2373" s="20">
        <v>46.7750783841422</v>
      </c>
      <c r="N2373" s="22">
        <f t="shared" si="6"/>
        <v>0.902747640541173</v>
      </c>
    </row>
    <row r="2374" spans="1:14">
      <c r="A2374" s="1" t="s">
        <v>3801</v>
      </c>
      <c r="B2374" s="13" t="s">
        <v>3802</v>
      </c>
      <c r="C2374" t="s">
        <v>3803</v>
      </c>
      <c r="D2374" s="62" t="s">
        <v>3804</v>
      </c>
      <c r="E2374" s="13" t="s">
        <v>3326</v>
      </c>
      <c r="H2374" t="s">
        <v>29</v>
      </c>
      <c r="I2374" t="s">
        <v>30</v>
      </c>
      <c r="J2374" s="21" t="s">
        <v>31</v>
      </c>
      <c r="K2374" t="s">
        <v>3986</v>
      </c>
      <c r="L2374" s="20">
        <v>51.4377988735189</v>
      </c>
      <c r="M2374" s="20">
        <v>49.0979837283339</v>
      </c>
      <c r="N2374" s="22">
        <f t="shared" si="6"/>
        <v>0.954511756015486</v>
      </c>
    </row>
    <row r="2375" spans="1:14">
      <c r="A2375" s="1" t="s">
        <v>3801</v>
      </c>
      <c r="B2375" s="13" t="s">
        <v>3802</v>
      </c>
      <c r="C2375" t="s">
        <v>3803</v>
      </c>
      <c r="D2375" s="62" t="s">
        <v>3804</v>
      </c>
      <c r="E2375" s="13" t="s">
        <v>3326</v>
      </c>
      <c r="H2375" t="s">
        <v>29</v>
      </c>
      <c r="I2375" t="s">
        <v>30</v>
      </c>
      <c r="J2375" s="21" t="s">
        <v>31</v>
      </c>
      <c r="K2375" t="s">
        <v>3987</v>
      </c>
      <c r="L2375" s="20">
        <v>51.172421973069</v>
      </c>
      <c r="M2375" s="20">
        <v>49.0948361142254</v>
      </c>
      <c r="N2375" s="22">
        <f t="shared" si="6"/>
        <v>0.959400282833261</v>
      </c>
    </row>
    <row r="2376" spans="1:14">
      <c r="A2376" s="1" t="s">
        <v>3801</v>
      </c>
      <c r="B2376" s="13" t="s">
        <v>3802</v>
      </c>
      <c r="C2376" t="s">
        <v>3803</v>
      </c>
      <c r="D2376" s="62" t="s">
        <v>3804</v>
      </c>
      <c r="E2376" s="13" t="s">
        <v>3326</v>
      </c>
      <c r="H2376" t="s">
        <v>29</v>
      </c>
      <c r="I2376" t="s">
        <v>30</v>
      </c>
      <c r="J2376" s="21" t="s">
        <v>31</v>
      </c>
      <c r="K2376" t="s">
        <v>3988</v>
      </c>
      <c r="L2376" s="20">
        <v>51.1401980394066</v>
      </c>
      <c r="M2376" s="20">
        <v>51.0923364925658</v>
      </c>
      <c r="N2376" s="22">
        <f t="shared" si="6"/>
        <v>0.999064111038368</v>
      </c>
    </row>
    <row r="2377" spans="1:19">
      <c r="A2377" s="1" t="s">
        <v>3801</v>
      </c>
      <c r="B2377" s="13" t="s">
        <v>3802</v>
      </c>
      <c r="C2377" t="s">
        <v>3803</v>
      </c>
      <c r="D2377" s="62" t="s">
        <v>3804</v>
      </c>
      <c r="E2377" s="13" t="s">
        <v>3326</v>
      </c>
      <c r="H2377" t="s">
        <v>29</v>
      </c>
      <c r="I2377" t="s">
        <v>30</v>
      </c>
      <c r="J2377" s="21" t="s">
        <v>31</v>
      </c>
      <c r="K2377" t="s">
        <v>3989</v>
      </c>
      <c r="L2377" s="20">
        <v>50.1623636554545</v>
      </c>
      <c r="M2377" s="20">
        <v>46.1294145193203</v>
      </c>
      <c r="N2377" s="22">
        <f t="shared" si="6"/>
        <v>0.919602091244446</v>
      </c>
      <c r="Q2377" s="23">
        <f>308000*1000000000</f>
        <v>308000000000000</v>
      </c>
      <c r="S2377" s="20">
        <v>43.5</v>
      </c>
    </row>
    <row r="2378" spans="1:14">
      <c r="A2378" s="1" t="s">
        <v>3801</v>
      </c>
      <c r="B2378" s="13" t="s">
        <v>3802</v>
      </c>
      <c r="C2378" t="s">
        <v>3803</v>
      </c>
      <c r="D2378" s="62" t="s">
        <v>3804</v>
      </c>
      <c r="E2378" s="13" t="s">
        <v>3326</v>
      </c>
      <c r="H2378" t="s">
        <v>29</v>
      </c>
      <c r="I2378" t="s">
        <v>30</v>
      </c>
      <c r="J2378" s="21" t="s">
        <v>31</v>
      </c>
      <c r="K2378" t="s">
        <v>3990</v>
      </c>
      <c r="L2378" s="20">
        <v>49.1537561767444</v>
      </c>
      <c r="M2378" s="20">
        <v>48.6236600872937</v>
      </c>
      <c r="N2378" s="22">
        <f t="shared" si="6"/>
        <v>0.989215552773941</v>
      </c>
    </row>
    <row r="2379" spans="1:14">
      <c r="A2379" s="1" t="s">
        <v>3801</v>
      </c>
      <c r="B2379" s="13" t="s">
        <v>3802</v>
      </c>
      <c r="C2379" t="s">
        <v>3803</v>
      </c>
      <c r="D2379" s="62" t="s">
        <v>3804</v>
      </c>
      <c r="E2379" s="13" t="s">
        <v>3326</v>
      </c>
      <c r="H2379" t="s">
        <v>29</v>
      </c>
      <c r="I2379" t="s">
        <v>30</v>
      </c>
      <c r="J2379" s="21" t="s">
        <v>31</v>
      </c>
      <c r="K2379" t="s">
        <v>3991</v>
      </c>
      <c r="L2379" s="20">
        <v>48.7010289788287</v>
      </c>
      <c r="M2379" s="20">
        <v>42.359345159676</v>
      </c>
      <c r="N2379" s="22">
        <f t="shared" si="6"/>
        <v>0.869783371067796</v>
      </c>
    </row>
    <row r="2380" spans="1:14">
      <c r="A2380" s="1" t="s">
        <v>3801</v>
      </c>
      <c r="B2380" s="13" t="s">
        <v>3802</v>
      </c>
      <c r="C2380" t="s">
        <v>3803</v>
      </c>
      <c r="D2380" s="62" t="s">
        <v>3804</v>
      </c>
      <c r="E2380" s="13" t="s">
        <v>3326</v>
      </c>
      <c r="H2380" t="s">
        <v>29</v>
      </c>
      <c r="I2380" t="s">
        <v>30</v>
      </c>
      <c r="J2380" s="21" t="s">
        <v>31</v>
      </c>
      <c r="K2380" t="s">
        <v>3992</v>
      </c>
      <c r="L2380" s="20">
        <v>48.3221095081395</v>
      </c>
      <c r="M2380" s="20">
        <v>42.5683068859319</v>
      </c>
      <c r="N2380" s="22">
        <f t="shared" si="6"/>
        <v>0.880928157301609</v>
      </c>
    </row>
    <row r="2381" spans="1:14">
      <c r="A2381" s="1" t="s">
        <v>3801</v>
      </c>
      <c r="B2381" s="13" t="s">
        <v>3802</v>
      </c>
      <c r="C2381" t="s">
        <v>3803</v>
      </c>
      <c r="D2381" s="62" t="s">
        <v>3804</v>
      </c>
      <c r="E2381" s="13" t="s">
        <v>3326</v>
      </c>
      <c r="H2381" t="s">
        <v>29</v>
      </c>
      <c r="I2381" t="s">
        <v>30</v>
      </c>
      <c r="J2381" s="21" t="s">
        <v>31</v>
      </c>
      <c r="K2381" t="s">
        <v>3993</v>
      </c>
      <c r="L2381" s="20">
        <v>48.0133070339011</v>
      </c>
      <c r="M2381" s="20">
        <v>48.4550240329595</v>
      </c>
      <c r="N2381" s="22">
        <f t="shared" si="6"/>
        <v>1.00919988699688</v>
      </c>
    </row>
    <row r="2382" spans="1:14">
      <c r="A2382" s="1" t="s">
        <v>3801</v>
      </c>
      <c r="B2382" s="13" t="s">
        <v>3802</v>
      </c>
      <c r="C2382" t="s">
        <v>3803</v>
      </c>
      <c r="D2382" s="62" t="s">
        <v>3804</v>
      </c>
      <c r="E2382" s="13" t="s">
        <v>3326</v>
      </c>
      <c r="H2382" t="s">
        <v>29</v>
      </c>
      <c r="I2382" t="s">
        <v>30</v>
      </c>
      <c r="J2382" s="21" t="s">
        <v>31</v>
      </c>
      <c r="K2382" t="s">
        <v>3994</v>
      </c>
      <c r="L2382" s="20">
        <v>47.258705392309</v>
      </c>
      <c r="M2382" s="20">
        <v>40.775921263447</v>
      </c>
      <c r="N2382" s="22">
        <f t="shared" si="6"/>
        <v>0.862823493046489</v>
      </c>
    </row>
    <row r="2383" spans="1:14">
      <c r="A2383" s="1" t="s">
        <v>3801</v>
      </c>
      <c r="B2383" s="13" t="s">
        <v>3802</v>
      </c>
      <c r="C2383" t="s">
        <v>3803</v>
      </c>
      <c r="D2383" s="62" t="s">
        <v>3804</v>
      </c>
      <c r="E2383" s="13" t="s">
        <v>3326</v>
      </c>
      <c r="H2383" t="s">
        <v>29</v>
      </c>
      <c r="I2383" t="s">
        <v>30</v>
      </c>
      <c r="J2383" s="21" t="s">
        <v>31</v>
      </c>
      <c r="K2383" t="s">
        <v>3995</v>
      </c>
      <c r="L2383" s="20">
        <v>45.7664683544172</v>
      </c>
      <c r="M2383" s="20">
        <v>39.3679483424682</v>
      </c>
      <c r="N2383" s="22">
        <f t="shared" si="6"/>
        <v>0.860191964946943</v>
      </c>
    </row>
    <row r="2384" spans="1:14">
      <c r="A2384" s="1" t="s">
        <v>3801</v>
      </c>
      <c r="B2384" s="13" t="s">
        <v>3802</v>
      </c>
      <c r="C2384" t="s">
        <v>3803</v>
      </c>
      <c r="D2384" s="62" t="s">
        <v>3804</v>
      </c>
      <c r="E2384" s="13" t="s">
        <v>3326</v>
      </c>
      <c r="H2384" t="s">
        <v>29</v>
      </c>
      <c r="I2384" t="s">
        <v>30</v>
      </c>
      <c r="J2384" s="21" t="s">
        <v>31</v>
      </c>
      <c r="K2384" t="s">
        <v>3996</v>
      </c>
      <c r="L2384" s="20">
        <v>45.5263707281654</v>
      </c>
      <c r="M2384" s="20">
        <v>35.860547186134</v>
      </c>
      <c r="N2384" s="22">
        <f t="shared" si="6"/>
        <v>0.787687369156981</v>
      </c>
    </row>
    <row r="2385" spans="1:14">
      <c r="A2385" s="1" t="s">
        <v>3801</v>
      </c>
      <c r="B2385" s="13" t="s">
        <v>3802</v>
      </c>
      <c r="C2385" t="s">
        <v>3803</v>
      </c>
      <c r="D2385" s="62" t="s">
        <v>3804</v>
      </c>
      <c r="E2385" s="13" t="s">
        <v>3326</v>
      </c>
      <c r="H2385" t="s">
        <v>29</v>
      </c>
      <c r="I2385" t="s">
        <v>30</v>
      </c>
      <c r="J2385" s="21" t="s">
        <v>31</v>
      </c>
      <c r="K2385" t="s">
        <v>3997</v>
      </c>
      <c r="L2385" s="20">
        <v>44.9555832905073</v>
      </c>
      <c r="M2385" s="20">
        <v>44.0862832412773</v>
      </c>
      <c r="N2385" s="22">
        <f t="shared" si="6"/>
        <v>0.980663134907795</v>
      </c>
    </row>
    <row r="2386" spans="1:14">
      <c r="A2386" s="1" t="s">
        <v>3801</v>
      </c>
      <c r="B2386" s="13" t="s">
        <v>3802</v>
      </c>
      <c r="C2386" t="s">
        <v>3803</v>
      </c>
      <c r="D2386" s="62" t="s">
        <v>3804</v>
      </c>
      <c r="E2386" s="13" t="s">
        <v>3326</v>
      </c>
      <c r="H2386" t="s">
        <v>29</v>
      </c>
      <c r="I2386" t="s">
        <v>30</v>
      </c>
      <c r="J2386" s="21" t="s">
        <v>31</v>
      </c>
      <c r="K2386" t="s">
        <v>3998</v>
      </c>
      <c r="L2386" s="20">
        <v>44.3239546764537</v>
      </c>
      <c r="M2386" s="20">
        <v>35.6534648316163</v>
      </c>
      <c r="N2386" s="22">
        <f t="shared" si="6"/>
        <v>0.8043836587207</v>
      </c>
    </row>
    <row r="2387" spans="1:14">
      <c r="A2387" s="1" t="s">
        <v>3801</v>
      </c>
      <c r="B2387" s="13" t="s">
        <v>3802</v>
      </c>
      <c r="C2387" t="s">
        <v>3803</v>
      </c>
      <c r="D2387" s="62" t="s">
        <v>3804</v>
      </c>
      <c r="E2387" s="13" t="s">
        <v>3326</v>
      </c>
      <c r="H2387" t="s">
        <v>29</v>
      </c>
      <c r="I2387" t="s">
        <v>30</v>
      </c>
      <c r="J2387" s="21" t="s">
        <v>31</v>
      </c>
      <c r="K2387" t="s">
        <v>3999</v>
      </c>
      <c r="L2387" s="20">
        <v>43.9748732157682</v>
      </c>
      <c r="M2387" s="20">
        <v>42.6630509890393</v>
      </c>
      <c r="N2387" s="22">
        <f t="shared" si="6"/>
        <v>0.970168822993706</v>
      </c>
    </row>
    <row r="2388" spans="1:14">
      <c r="A2388" s="1" t="s">
        <v>3801</v>
      </c>
      <c r="B2388" s="13" t="s">
        <v>3802</v>
      </c>
      <c r="C2388" t="s">
        <v>3803</v>
      </c>
      <c r="D2388" s="62" t="s">
        <v>3804</v>
      </c>
      <c r="E2388" s="13" t="s">
        <v>3326</v>
      </c>
      <c r="H2388" t="s">
        <v>29</v>
      </c>
      <c r="I2388" t="s">
        <v>30</v>
      </c>
      <c r="J2388" s="21" t="s">
        <v>31</v>
      </c>
      <c r="K2388" t="s">
        <v>4000</v>
      </c>
      <c r="L2388" s="20">
        <v>43.7864979695323</v>
      </c>
      <c r="M2388" s="20">
        <v>42.2147837266863</v>
      </c>
      <c r="N2388" s="22">
        <f t="shared" si="6"/>
        <v>0.964105048000421</v>
      </c>
    </row>
    <row r="2389" spans="1:14">
      <c r="A2389" s="1" t="s">
        <v>3801</v>
      </c>
      <c r="B2389" s="13" t="s">
        <v>3802</v>
      </c>
      <c r="C2389" t="s">
        <v>3803</v>
      </c>
      <c r="D2389" s="62" t="s">
        <v>3804</v>
      </c>
      <c r="E2389" s="13" t="s">
        <v>3326</v>
      </c>
      <c r="H2389" t="s">
        <v>29</v>
      </c>
      <c r="I2389" t="s">
        <v>30</v>
      </c>
      <c r="J2389" s="21" t="s">
        <v>31</v>
      </c>
      <c r="K2389" t="s">
        <v>4001</v>
      </c>
      <c r="L2389" s="20">
        <v>43.5177486114876</v>
      </c>
      <c r="M2389" s="20">
        <v>39.1729600431404</v>
      </c>
      <c r="N2389" s="22">
        <f t="shared" si="6"/>
        <v>0.900160538930081</v>
      </c>
    </row>
    <row r="2390" spans="1:14">
      <c r="A2390" s="1" t="s">
        <v>3801</v>
      </c>
      <c r="B2390" s="13" t="s">
        <v>3802</v>
      </c>
      <c r="C2390" t="s">
        <v>3803</v>
      </c>
      <c r="D2390" s="62" t="s">
        <v>3804</v>
      </c>
      <c r="E2390" s="13" t="s">
        <v>3326</v>
      </c>
      <c r="H2390" t="s">
        <v>29</v>
      </c>
      <c r="I2390" t="s">
        <v>30</v>
      </c>
      <c r="J2390" s="21" t="s">
        <v>31</v>
      </c>
      <c r="K2390" t="s">
        <v>4002</v>
      </c>
      <c r="L2390" s="20">
        <v>43.4847912207559</v>
      </c>
      <c r="M2390" s="20">
        <v>35.9042694952295</v>
      </c>
      <c r="N2390" s="22">
        <f t="shared" si="6"/>
        <v>0.825674183715336</v>
      </c>
    </row>
    <row r="2391" spans="1:14">
      <c r="A2391" s="1" t="s">
        <v>3801</v>
      </c>
      <c r="B2391" s="13" t="s">
        <v>3802</v>
      </c>
      <c r="C2391" t="s">
        <v>3803</v>
      </c>
      <c r="D2391" s="62" t="s">
        <v>3804</v>
      </c>
      <c r="E2391" s="13" t="s">
        <v>3326</v>
      </c>
      <c r="H2391" t="s">
        <v>29</v>
      </c>
      <c r="I2391" t="s">
        <v>30</v>
      </c>
      <c r="J2391" s="21" t="s">
        <v>31</v>
      </c>
      <c r="K2391" t="s">
        <v>4003</v>
      </c>
      <c r="L2391" s="20">
        <v>42.8080692725144</v>
      </c>
      <c r="M2391" s="20">
        <v>40.8986041677753</v>
      </c>
      <c r="N2391" s="22">
        <f t="shared" si="6"/>
        <v>0.955394738954857</v>
      </c>
    </row>
    <row r="2392" spans="1:14">
      <c r="A2392" s="1" t="s">
        <v>3801</v>
      </c>
      <c r="B2392" s="13" t="s">
        <v>3802</v>
      </c>
      <c r="C2392" t="s">
        <v>3803</v>
      </c>
      <c r="D2392" s="62" t="s">
        <v>3804</v>
      </c>
      <c r="E2392" s="13" t="s">
        <v>3326</v>
      </c>
      <c r="H2392" t="s">
        <v>29</v>
      </c>
      <c r="I2392" t="s">
        <v>30</v>
      </c>
      <c r="J2392" s="21" t="s">
        <v>31</v>
      </c>
      <c r="K2392" t="s">
        <v>4004</v>
      </c>
      <c r="L2392" s="20">
        <v>42.6293714976436</v>
      </c>
      <c r="M2392" s="20">
        <v>36.3908380132563</v>
      </c>
      <c r="N2392" s="22">
        <f t="shared" si="6"/>
        <v>0.853656451755753</v>
      </c>
    </row>
    <row r="2393" spans="1:14">
      <c r="A2393" s="1" t="s">
        <v>3801</v>
      </c>
      <c r="B2393" s="13" t="s">
        <v>3802</v>
      </c>
      <c r="C2393" t="s">
        <v>3803</v>
      </c>
      <c r="D2393" s="62" t="s">
        <v>3804</v>
      </c>
      <c r="E2393" s="13" t="s">
        <v>3326</v>
      </c>
      <c r="H2393" t="s">
        <v>29</v>
      </c>
      <c r="I2393" t="s">
        <v>30</v>
      </c>
      <c r="J2393" s="21" t="s">
        <v>31</v>
      </c>
      <c r="K2393" t="s">
        <v>4005</v>
      </c>
      <c r="L2393" s="20">
        <v>42.2040821424352</v>
      </c>
      <c r="M2393" s="20">
        <v>40.7702744214622</v>
      </c>
      <c r="N2393" s="22">
        <f t="shared" si="6"/>
        <v>0.966026800058486</v>
      </c>
    </row>
    <row r="2394" spans="1:14">
      <c r="A2394" s="1" t="s">
        <v>3801</v>
      </c>
      <c r="B2394" s="13" t="s">
        <v>3802</v>
      </c>
      <c r="C2394" t="s">
        <v>3803</v>
      </c>
      <c r="D2394" s="62" t="s">
        <v>3804</v>
      </c>
      <c r="E2394" s="13" t="s">
        <v>3326</v>
      </c>
      <c r="H2394" t="s">
        <v>29</v>
      </c>
      <c r="I2394" t="s">
        <v>30</v>
      </c>
      <c r="J2394" s="21" t="s">
        <v>31</v>
      </c>
      <c r="K2394" t="s">
        <v>4006</v>
      </c>
      <c r="L2394" s="20">
        <v>41.0487666675191</v>
      </c>
      <c r="M2394" s="20">
        <v>34.7768788502861</v>
      </c>
      <c r="N2394" s="22">
        <f t="shared" si="6"/>
        <v>0.847208860913335</v>
      </c>
    </row>
    <row r="2395" spans="1:14">
      <c r="A2395" s="1" t="s">
        <v>3801</v>
      </c>
      <c r="B2395" s="13" t="s">
        <v>3802</v>
      </c>
      <c r="C2395" t="s">
        <v>3803</v>
      </c>
      <c r="D2395" s="62" t="s">
        <v>3804</v>
      </c>
      <c r="E2395" s="13" t="s">
        <v>3326</v>
      </c>
      <c r="H2395" t="s">
        <v>29</v>
      </c>
      <c r="I2395" t="s">
        <v>30</v>
      </c>
      <c r="J2395" s="21" t="s">
        <v>31</v>
      </c>
      <c r="K2395" t="s">
        <v>4007</v>
      </c>
      <c r="L2395" s="20">
        <v>39.9834744862844</v>
      </c>
      <c r="M2395" s="20">
        <v>40.4929371858096</v>
      </c>
      <c r="N2395" s="22">
        <f t="shared" si="6"/>
        <v>1.01274183162096</v>
      </c>
    </row>
    <row r="2396" spans="1:14">
      <c r="A2396" s="1" t="s">
        <v>3801</v>
      </c>
      <c r="B2396" s="13" t="s">
        <v>3802</v>
      </c>
      <c r="C2396" t="s">
        <v>3803</v>
      </c>
      <c r="D2396" s="62" t="s">
        <v>3804</v>
      </c>
      <c r="E2396" s="13" t="s">
        <v>3326</v>
      </c>
      <c r="H2396" t="s">
        <v>29</v>
      </c>
      <c r="I2396" t="s">
        <v>30</v>
      </c>
      <c r="J2396" s="21" t="s">
        <v>31</v>
      </c>
      <c r="K2396" t="s">
        <v>4008</v>
      </c>
      <c r="L2396" s="20">
        <v>39.4330183435242</v>
      </c>
      <c r="M2396" s="20">
        <v>30.9406972251546</v>
      </c>
      <c r="N2396" s="22">
        <f t="shared" si="6"/>
        <v>0.784639333352878</v>
      </c>
    </row>
    <row r="2397" spans="1:14">
      <c r="A2397" s="1" t="s">
        <v>3801</v>
      </c>
      <c r="B2397" s="13" t="s">
        <v>3802</v>
      </c>
      <c r="C2397" t="s">
        <v>3803</v>
      </c>
      <c r="D2397" s="62" t="s">
        <v>3804</v>
      </c>
      <c r="E2397" s="13" t="s">
        <v>3326</v>
      </c>
      <c r="H2397" t="s">
        <v>29</v>
      </c>
      <c r="I2397" t="s">
        <v>30</v>
      </c>
      <c r="J2397" s="21" t="s">
        <v>31</v>
      </c>
      <c r="K2397" t="s">
        <v>4009</v>
      </c>
      <c r="L2397" s="20">
        <v>39.0938382525415</v>
      </c>
      <c r="M2397" s="20">
        <v>38.1857949796638</v>
      </c>
      <c r="N2397" s="22">
        <f t="shared" si="6"/>
        <v>0.976772726509692</v>
      </c>
    </row>
    <row r="2398" spans="1:14">
      <c r="A2398" s="1" t="s">
        <v>3801</v>
      </c>
      <c r="B2398" s="13" t="s">
        <v>3802</v>
      </c>
      <c r="C2398" t="s">
        <v>3803</v>
      </c>
      <c r="D2398" s="62" t="s">
        <v>3804</v>
      </c>
      <c r="E2398" s="13" t="s">
        <v>3326</v>
      </c>
      <c r="H2398" t="s">
        <v>29</v>
      </c>
      <c r="I2398" t="s">
        <v>30</v>
      </c>
      <c r="J2398" s="21" t="s">
        <v>31</v>
      </c>
      <c r="K2398" t="s">
        <v>4010</v>
      </c>
      <c r="L2398" s="20">
        <v>38.2701332267595</v>
      </c>
      <c r="M2398" s="20">
        <v>14.2284434113228</v>
      </c>
      <c r="N2398" s="22">
        <f t="shared" si="6"/>
        <v>0.371789753827507</v>
      </c>
    </row>
    <row r="2399" spans="1:14">
      <c r="A2399" s="1" t="s">
        <v>3801</v>
      </c>
      <c r="B2399" s="13" t="s">
        <v>3802</v>
      </c>
      <c r="C2399" t="s">
        <v>3803</v>
      </c>
      <c r="D2399" s="62" t="s">
        <v>3804</v>
      </c>
      <c r="E2399" s="13" t="s">
        <v>3326</v>
      </c>
      <c r="H2399" t="s">
        <v>29</v>
      </c>
      <c r="I2399" t="s">
        <v>30</v>
      </c>
      <c r="J2399" s="21" t="s">
        <v>31</v>
      </c>
      <c r="K2399" t="s">
        <v>4011</v>
      </c>
      <c r="L2399" s="20">
        <v>37.1359528345439</v>
      </c>
      <c r="M2399" s="20">
        <v>32.8634305032851</v>
      </c>
      <c r="N2399" s="22">
        <f t="shared" si="6"/>
        <v>0.884949166369995</v>
      </c>
    </row>
    <row r="2400" spans="1:14">
      <c r="A2400" s="1" t="s">
        <v>3801</v>
      </c>
      <c r="B2400" s="13" t="s">
        <v>3802</v>
      </c>
      <c r="C2400" t="s">
        <v>3803</v>
      </c>
      <c r="D2400" s="62" t="s">
        <v>3804</v>
      </c>
      <c r="E2400" s="13" t="s">
        <v>3326</v>
      </c>
      <c r="H2400" t="s">
        <v>29</v>
      </c>
      <c r="I2400" t="s">
        <v>30</v>
      </c>
      <c r="J2400" s="21" t="s">
        <v>31</v>
      </c>
      <c r="K2400" t="s">
        <v>4012</v>
      </c>
      <c r="L2400" s="20">
        <v>35.8483663353541</v>
      </c>
      <c r="M2400" s="20">
        <v>25.5369234390794</v>
      </c>
      <c r="N2400" s="22">
        <f t="shared" si="6"/>
        <v>0.712359475469169</v>
      </c>
    </row>
    <row r="2401" spans="1:17">
      <c r="A2401" s="1" t="s">
        <v>3801</v>
      </c>
      <c r="B2401" s="13" t="s">
        <v>3802</v>
      </c>
      <c r="C2401" t="s">
        <v>3803</v>
      </c>
      <c r="D2401" s="62" t="s">
        <v>3804</v>
      </c>
      <c r="E2401" s="13" t="s">
        <v>3326</v>
      </c>
      <c r="H2401" t="s">
        <v>29</v>
      </c>
      <c r="I2401" t="s">
        <v>30</v>
      </c>
      <c r="J2401" s="21" t="s">
        <v>31</v>
      </c>
      <c r="K2401" t="s">
        <v>4013</v>
      </c>
      <c r="L2401" s="20">
        <v>35.6424295708238</v>
      </c>
      <c r="M2401" s="20">
        <v>35.7860848619603</v>
      </c>
      <c r="N2401" s="22">
        <f t="shared" si="6"/>
        <v>1.00403045731916</v>
      </c>
      <c r="Q2401" s="23">
        <f>620000*1000000000</f>
        <v>620000000000000</v>
      </c>
    </row>
    <row r="2402" spans="1:14">
      <c r="A2402" s="1" t="s">
        <v>3801</v>
      </c>
      <c r="B2402" s="13" t="s">
        <v>3802</v>
      </c>
      <c r="C2402" t="s">
        <v>3803</v>
      </c>
      <c r="D2402" s="62" t="s">
        <v>3804</v>
      </c>
      <c r="E2402" s="13" t="s">
        <v>3326</v>
      </c>
      <c r="H2402" t="s">
        <v>29</v>
      </c>
      <c r="I2402" t="s">
        <v>30</v>
      </c>
      <c r="J2402" s="21" t="s">
        <v>31</v>
      </c>
      <c r="K2402" t="s">
        <v>4014</v>
      </c>
      <c r="L2402" s="20">
        <v>35.1940929562793</v>
      </c>
      <c r="M2402" s="20">
        <v>27.854574030921</v>
      </c>
      <c r="N2402" s="22">
        <f t="shared" si="6"/>
        <v>0.791455943061923</v>
      </c>
    </row>
    <row r="2403" spans="1:14">
      <c r="A2403" s="1" t="s">
        <v>3801</v>
      </c>
      <c r="B2403" s="13" t="s">
        <v>3802</v>
      </c>
      <c r="C2403" t="s">
        <v>3803</v>
      </c>
      <c r="D2403" s="62" t="s">
        <v>3804</v>
      </c>
      <c r="E2403" s="13" t="s">
        <v>3326</v>
      </c>
      <c r="H2403" t="s">
        <v>29</v>
      </c>
      <c r="I2403" t="s">
        <v>30</v>
      </c>
      <c r="J2403" s="21" t="s">
        <v>31</v>
      </c>
      <c r="K2403" t="s">
        <v>4015</v>
      </c>
      <c r="L2403" s="20">
        <v>34.6326317780856</v>
      </c>
      <c r="M2403" s="20">
        <v>31.1860498630927</v>
      </c>
      <c r="N2403" s="22">
        <f t="shared" si="6"/>
        <v>0.90048166315868</v>
      </c>
    </row>
    <row r="2404" spans="1:14">
      <c r="A2404" s="1" t="s">
        <v>3801</v>
      </c>
      <c r="B2404" s="13" t="s">
        <v>3802</v>
      </c>
      <c r="C2404" t="s">
        <v>3803</v>
      </c>
      <c r="D2404" s="62" t="s">
        <v>3804</v>
      </c>
      <c r="E2404" s="13" t="s">
        <v>3326</v>
      </c>
      <c r="H2404" t="s">
        <v>29</v>
      </c>
      <c r="I2404" t="s">
        <v>30</v>
      </c>
      <c r="J2404" s="21" t="s">
        <v>31</v>
      </c>
      <c r="K2404" t="s">
        <v>4016</v>
      </c>
      <c r="L2404" s="20">
        <v>33.4829972496483</v>
      </c>
      <c r="M2404" s="20">
        <v>27.9692421715768</v>
      </c>
      <c r="N2404" s="22">
        <f t="shared" si="6"/>
        <v>0.835326717110745</v>
      </c>
    </row>
    <row r="2405" spans="1:14">
      <c r="A2405" s="1" t="s">
        <v>3801</v>
      </c>
      <c r="B2405" s="13" t="s">
        <v>3802</v>
      </c>
      <c r="C2405" t="s">
        <v>3803</v>
      </c>
      <c r="D2405" s="62" t="s">
        <v>3804</v>
      </c>
      <c r="E2405" s="13" t="s">
        <v>3326</v>
      </c>
      <c r="H2405" t="s">
        <v>29</v>
      </c>
      <c r="I2405" t="s">
        <v>30</v>
      </c>
      <c r="J2405" s="21" t="s">
        <v>31</v>
      </c>
      <c r="K2405" t="s">
        <v>4017</v>
      </c>
      <c r="L2405" s="20">
        <v>33.3303801420344</v>
      </c>
      <c r="M2405" s="20">
        <v>32.7573807964454</v>
      </c>
      <c r="N2405" s="22">
        <f t="shared" si="6"/>
        <v>0.982808496538378</v>
      </c>
    </row>
    <row r="2406" spans="1:14">
      <c r="A2406" s="1" t="s">
        <v>3801</v>
      </c>
      <c r="B2406" s="13" t="s">
        <v>3802</v>
      </c>
      <c r="C2406" t="s">
        <v>3803</v>
      </c>
      <c r="D2406" s="62" t="s">
        <v>3804</v>
      </c>
      <c r="E2406" s="13" t="s">
        <v>3326</v>
      </c>
      <c r="H2406" t="s">
        <v>29</v>
      </c>
      <c r="I2406" t="s">
        <v>30</v>
      </c>
      <c r="J2406" s="21" t="s">
        <v>31</v>
      </c>
      <c r="K2406" t="s">
        <v>4018</v>
      </c>
      <c r="L2406" s="20">
        <v>32.701566645056</v>
      </c>
      <c r="M2406" s="20">
        <v>33.6877294897791</v>
      </c>
      <c r="N2406" s="22">
        <f t="shared" si="6"/>
        <v>1.03015644037569</v>
      </c>
    </row>
    <row r="2407" spans="1:14">
      <c r="A2407" s="1" t="s">
        <v>3801</v>
      </c>
      <c r="B2407" s="13" t="s">
        <v>3802</v>
      </c>
      <c r="C2407" t="s">
        <v>3803</v>
      </c>
      <c r="D2407" s="62" t="s">
        <v>3804</v>
      </c>
      <c r="E2407" s="13" t="s">
        <v>3326</v>
      </c>
      <c r="H2407" t="s">
        <v>29</v>
      </c>
      <c r="I2407" t="s">
        <v>30</v>
      </c>
      <c r="J2407" s="21" t="s">
        <v>31</v>
      </c>
      <c r="K2407" t="s">
        <v>4019</v>
      </c>
      <c r="L2407" s="20">
        <v>32.6312143726823</v>
      </c>
      <c r="M2407" s="20">
        <v>31.1437482005831</v>
      </c>
      <c r="N2407" s="22">
        <f t="shared" si="6"/>
        <v>0.95441584995548</v>
      </c>
    </row>
    <row r="2408" spans="1:14">
      <c r="A2408" s="1" t="s">
        <v>3801</v>
      </c>
      <c r="B2408" s="13" t="s">
        <v>3802</v>
      </c>
      <c r="C2408" t="s">
        <v>3803</v>
      </c>
      <c r="D2408" s="62" t="s">
        <v>3804</v>
      </c>
      <c r="E2408" s="13" t="s">
        <v>4020</v>
      </c>
      <c r="H2408" t="s">
        <v>29</v>
      </c>
      <c r="I2408" t="s">
        <v>30</v>
      </c>
      <c r="J2408" s="21" t="s">
        <v>31</v>
      </c>
      <c r="K2408" t="s">
        <v>4021</v>
      </c>
      <c r="L2408" s="20">
        <v>73.266228641435</v>
      </c>
      <c r="M2408" s="20">
        <v>52.4338918446756</v>
      </c>
      <c r="N2408" s="22">
        <f t="shared" si="6"/>
        <v>0.715662493033279</v>
      </c>
    </row>
    <row r="2409" spans="1:14">
      <c r="A2409" s="1" t="s">
        <v>3801</v>
      </c>
      <c r="B2409" s="13" t="s">
        <v>3802</v>
      </c>
      <c r="C2409" t="s">
        <v>3803</v>
      </c>
      <c r="D2409" s="62" t="s">
        <v>3804</v>
      </c>
      <c r="E2409" s="13" t="s">
        <v>4020</v>
      </c>
      <c r="H2409" t="s">
        <v>29</v>
      </c>
      <c r="I2409" t="s">
        <v>30</v>
      </c>
      <c r="J2409" s="21" t="s">
        <v>31</v>
      </c>
      <c r="K2409" t="s">
        <v>4022</v>
      </c>
      <c r="L2409" s="20">
        <v>70.727265708303</v>
      </c>
      <c r="M2409" s="20">
        <v>69.8611474693095</v>
      </c>
      <c r="N2409" s="22">
        <f t="shared" si="6"/>
        <v>0.987754111086867</v>
      </c>
    </row>
    <row r="2410" spans="1:14">
      <c r="A2410" s="1" t="s">
        <v>3801</v>
      </c>
      <c r="B2410" s="13" t="s">
        <v>3802</v>
      </c>
      <c r="C2410" t="s">
        <v>3803</v>
      </c>
      <c r="D2410" s="62" t="s">
        <v>3804</v>
      </c>
      <c r="E2410" s="13" t="s">
        <v>4020</v>
      </c>
      <c r="H2410" t="s">
        <v>29</v>
      </c>
      <c r="I2410" t="s">
        <v>30</v>
      </c>
      <c r="J2410" s="21" t="s">
        <v>31</v>
      </c>
      <c r="K2410" t="s">
        <v>4023</v>
      </c>
      <c r="L2410" s="20">
        <v>69.7520520321509</v>
      </c>
      <c r="M2410" s="20">
        <v>70.0931430105885</v>
      </c>
      <c r="N2410" s="22">
        <f t="shared" si="6"/>
        <v>1.0048900493749</v>
      </c>
    </row>
    <row r="2411" spans="1:14">
      <c r="A2411" s="1" t="s">
        <v>3801</v>
      </c>
      <c r="B2411" s="13" t="s">
        <v>3802</v>
      </c>
      <c r="C2411" t="s">
        <v>3803</v>
      </c>
      <c r="D2411" s="62" t="s">
        <v>3804</v>
      </c>
      <c r="E2411" s="13" t="s">
        <v>4020</v>
      </c>
      <c r="H2411" t="s">
        <v>29</v>
      </c>
      <c r="I2411" t="s">
        <v>30</v>
      </c>
      <c r="J2411" s="21" t="s">
        <v>31</v>
      </c>
      <c r="K2411" t="s">
        <v>4024</v>
      </c>
      <c r="L2411" s="20">
        <v>64.7473777970781</v>
      </c>
      <c r="M2411" s="20">
        <v>58.1217437182616</v>
      </c>
      <c r="N2411" s="22">
        <f t="shared" si="6"/>
        <v>0.897669460845477</v>
      </c>
    </row>
    <row r="2412" spans="1:14">
      <c r="A2412" s="1" t="s">
        <v>3801</v>
      </c>
      <c r="B2412" s="13" t="s">
        <v>3802</v>
      </c>
      <c r="C2412" t="s">
        <v>3803</v>
      </c>
      <c r="D2412" s="62" t="s">
        <v>3804</v>
      </c>
      <c r="E2412" s="13" t="s">
        <v>4020</v>
      </c>
      <c r="H2412" t="s">
        <v>29</v>
      </c>
      <c r="I2412" t="s">
        <v>30</v>
      </c>
      <c r="J2412" s="21" t="s">
        <v>31</v>
      </c>
      <c r="K2412" t="s">
        <v>4025</v>
      </c>
      <c r="L2412" s="20">
        <v>64.4961942438446</v>
      </c>
      <c r="M2412" s="20">
        <v>54.7403247978751</v>
      </c>
      <c r="N2412" s="22">
        <f t="shared" si="6"/>
        <v>0.8487372850391</v>
      </c>
    </row>
    <row r="2413" spans="1:14">
      <c r="A2413" s="1" t="s">
        <v>3801</v>
      </c>
      <c r="B2413" s="13" t="s">
        <v>3802</v>
      </c>
      <c r="C2413" t="s">
        <v>3803</v>
      </c>
      <c r="D2413" s="62" t="s">
        <v>3804</v>
      </c>
      <c r="E2413" s="13" t="s">
        <v>4020</v>
      </c>
      <c r="H2413" t="s">
        <v>29</v>
      </c>
      <c r="I2413" t="s">
        <v>30</v>
      </c>
      <c r="J2413" s="21" t="s">
        <v>31</v>
      </c>
      <c r="K2413" t="s">
        <v>4026</v>
      </c>
      <c r="L2413" s="20">
        <v>64.0194804493606</v>
      </c>
      <c r="M2413" s="20">
        <v>64.264110957147</v>
      </c>
      <c r="N2413" s="22">
        <f t="shared" si="6"/>
        <v>1.00382118858306</v>
      </c>
    </row>
    <row r="2414" spans="1:17">
      <c r="A2414" s="1" t="s">
        <v>3801</v>
      </c>
      <c r="B2414" s="13" t="s">
        <v>3802</v>
      </c>
      <c r="C2414" t="s">
        <v>3803</v>
      </c>
      <c r="D2414" s="62" t="s">
        <v>3804</v>
      </c>
      <c r="E2414" s="13" t="s">
        <v>4020</v>
      </c>
      <c r="H2414" t="s">
        <v>29</v>
      </c>
      <c r="I2414" t="s">
        <v>30</v>
      </c>
      <c r="J2414" s="21" t="s">
        <v>31</v>
      </c>
      <c r="K2414" t="s">
        <v>4027</v>
      </c>
      <c r="L2414" s="20">
        <v>63.64622743736</v>
      </c>
      <c r="M2414" s="20">
        <v>53.9267297672102</v>
      </c>
      <c r="N2414" s="22">
        <f t="shared" si="6"/>
        <v>0.847288707257383</v>
      </c>
      <c r="Q2414" s="23">
        <f>320000*1000000000</f>
        <v>320000000000000</v>
      </c>
    </row>
    <row r="2415" spans="1:14">
      <c r="A2415" s="1" t="s">
        <v>3801</v>
      </c>
      <c r="B2415" s="13" t="s">
        <v>3802</v>
      </c>
      <c r="C2415" t="s">
        <v>3803</v>
      </c>
      <c r="D2415" s="62" t="s">
        <v>3804</v>
      </c>
      <c r="E2415" s="13" t="s">
        <v>4020</v>
      </c>
      <c r="H2415" t="s">
        <v>29</v>
      </c>
      <c r="I2415" t="s">
        <v>30</v>
      </c>
      <c r="J2415" s="21" t="s">
        <v>31</v>
      </c>
      <c r="K2415" t="s">
        <v>4028</v>
      </c>
      <c r="L2415" s="20">
        <v>62.390880186351</v>
      </c>
      <c r="M2415" s="20">
        <v>58.9916038448051</v>
      </c>
      <c r="N2415" s="22">
        <f t="shared" si="6"/>
        <v>0.945516454786456</v>
      </c>
    </row>
    <row r="2416" spans="1:14">
      <c r="A2416" s="1" t="s">
        <v>3801</v>
      </c>
      <c r="B2416" s="13" t="s">
        <v>3802</v>
      </c>
      <c r="C2416" t="s">
        <v>3803</v>
      </c>
      <c r="D2416" s="62" t="s">
        <v>3804</v>
      </c>
      <c r="E2416" s="13" t="s">
        <v>4020</v>
      </c>
      <c r="H2416" t="s">
        <v>29</v>
      </c>
      <c r="I2416" t="s">
        <v>30</v>
      </c>
      <c r="J2416" s="21" t="s">
        <v>31</v>
      </c>
      <c r="K2416" t="s">
        <v>4029</v>
      </c>
      <c r="L2416" s="20">
        <v>61.8959295175501</v>
      </c>
      <c r="M2416" s="20">
        <v>54.8694043215647</v>
      </c>
      <c r="N2416" s="22">
        <f t="shared" si="6"/>
        <v>0.886478396063297</v>
      </c>
    </row>
    <row r="2417" spans="1:14">
      <c r="A2417" s="1" t="s">
        <v>3801</v>
      </c>
      <c r="B2417" s="13" t="s">
        <v>3802</v>
      </c>
      <c r="C2417" t="s">
        <v>3803</v>
      </c>
      <c r="D2417" s="62" t="s">
        <v>3804</v>
      </c>
      <c r="E2417" s="13" t="s">
        <v>4020</v>
      </c>
      <c r="H2417" t="s">
        <v>29</v>
      </c>
      <c r="I2417" t="s">
        <v>30</v>
      </c>
      <c r="J2417" s="21" t="s">
        <v>31</v>
      </c>
      <c r="K2417" t="s">
        <v>4030</v>
      </c>
      <c r="L2417" s="20">
        <v>59.9961411068592</v>
      </c>
      <c r="M2417" s="20">
        <v>54.8042303821658</v>
      </c>
      <c r="N2417" s="22">
        <f t="shared" si="6"/>
        <v>0.913462588944745</v>
      </c>
    </row>
    <row r="2418" spans="1:14">
      <c r="A2418" s="1" t="s">
        <v>3801</v>
      </c>
      <c r="B2418" s="13" t="s">
        <v>3802</v>
      </c>
      <c r="C2418" t="s">
        <v>3803</v>
      </c>
      <c r="D2418" s="62" t="s">
        <v>3804</v>
      </c>
      <c r="E2418" s="13" t="s">
        <v>4020</v>
      </c>
      <c r="H2418" t="s">
        <v>29</v>
      </c>
      <c r="I2418" t="s">
        <v>30</v>
      </c>
      <c r="J2418" s="21" t="s">
        <v>31</v>
      </c>
      <c r="K2418" t="s">
        <v>4031</v>
      </c>
      <c r="L2418" s="20">
        <v>57.8668339838596</v>
      </c>
      <c r="M2418" s="20">
        <v>47.9786321967948</v>
      </c>
      <c r="N2418" s="22">
        <f t="shared" si="6"/>
        <v>0.829121430942241</v>
      </c>
    </row>
    <row r="2419" spans="1:14">
      <c r="A2419" s="1" t="s">
        <v>3801</v>
      </c>
      <c r="B2419" s="13" t="s">
        <v>3802</v>
      </c>
      <c r="C2419" t="s">
        <v>3803</v>
      </c>
      <c r="D2419" s="62" t="s">
        <v>3804</v>
      </c>
      <c r="E2419" s="13" t="s">
        <v>4020</v>
      </c>
      <c r="H2419" t="s">
        <v>29</v>
      </c>
      <c r="I2419" t="s">
        <v>30</v>
      </c>
      <c r="J2419" s="21" t="s">
        <v>31</v>
      </c>
      <c r="K2419" t="s">
        <v>4032</v>
      </c>
      <c r="L2419" s="20">
        <v>57.3900989922491</v>
      </c>
      <c r="M2419" s="20">
        <v>52.4316578263855</v>
      </c>
      <c r="N2419" s="22">
        <f t="shared" si="6"/>
        <v>0.913601104494814</v>
      </c>
    </row>
    <row r="2420" spans="1:14">
      <c r="A2420" s="1" t="s">
        <v>3801</v>
      </c>
      <c r="B2420" s="13" t="s">
        <v>3802</v>
      </c>
      <c r="C2420" t="s">
        <v>3803</v>
      </c>
      <c r="D2420" s="62" t="s">
        <v>3804</v>
      </c>
      <c r="E2420" s="13" t="s">
        <v>4020</v>
      </c>
      <c r="H2420" t="s">
        <v>29</v>
      </c>
      <c r="I2420" t="s">
        <v>30</v>
      </c>
      <c r="J2420" s="21" t="s">
        <v>31</v>
      </c>
      <c r="K2420" t="s">
        <v>4033</v>
      </c>
      <c r="L2420" s="20">
        <v>56.7676376069815</v>
      </c>
      <c r="M2420" s="20">
        <v>48.9742330868757</v>
      </c>
      <c r="N2420" s="22">
        <f t="shared" si="6"/>
        <v>0.862713953783638</v>
      </c>
    </row>
    <row r="2421" spans="1:14">
      <c r="A2421" s="1" t="s">
        <v>3801</v>
      </c>
      <c r="B2421" s="13" t="s">
        <v>3802</v>
      </c>
      <c r="C2421" t="s">
        <v>3803</v>
      </c>
      <c r="D2421" s="62" t="s">
        <v>3804</v>
      </c>
      <c r="E2421" s="13" t="s">
        <v>4020</v>
      </c>
      <c r="H2421" t="s">
        <v>29</v>
      </c>
      <c r="I2421" t="s">
        <v>30</v>
      </c>
      <c r="J2421" s="21" t="s">
        <v>31</v>
      </c>
      <c r="K2421" t="s">
        <v>4034</v>
      </c>
      <c r="L2421" s="20">
        <v>56.5861462798001</v>
      </c>
      <c r="M2421" s="20">
        <v>52.8006115735134</v>
      </c>
      <c r="N2421" s="22">
        <f t="shared" si="6"/>
        <v>0.933101386908935</v>
      </c>
    </row>
    <row r="2422" spans="1:14">
      <c r="A2422" s="1" t="s">
        <v>3801</v>
      </c>
      <c r="B2422" s="13" t="s">
        <v>3802</v>
      </c>
      <c r="C2422" t="s">
        <v>3803</v>
      </c>
      <c r="D2422" s="62" t="s">
        <v>3804</v>
      </c>
      <c r="E2422" s="13" t="s">
        <v>4020</v>
      </c>
      <c r="H2422" t="s">
        <v>29</v>
      </c>
      <c r="I2422" t="s">
        <v>30</v>
      </c>
      <c r="J2422" s="21" t="s">
        <v>31</v>
      </c>
      <c r="K2422" t="s">
        <v>4035</v>
      </c>
      <c r="L2422" s="20">
        <v>55.6149973493734</v>
      </c>
      <c r="M2422" s="20">
        <v>55.2312940593657</v>
      </c>
      <c r="N2422" s="22">
        <f t="shared" si="6"/>
        <v>0.993100722677424</v>
      </c>
    </row>
    <row r="2423" spans="1:14">
      <c r="A2423" s="1" t="s">
        <v>3801</v>
      </c>
      <c r="B2423" s="13" t="s">
        <v>3802</v>
      </c>
      <c r="C2423" t="s">
        <v>3803</v>
      </c>
      <c r="D2423" s="62" t="s">
        <v>3804</v>
      </c>
      <c r="E2423" s="13" t="s">
        <v>4020</v>
      </c>
      <c r="H2423" t="s">
        <v>29</v>
      </c>
      <c r="I2423" t="s">
        <v>30</v>
      </c>
      <c r="J2423" s="21" t="s">
        <v>31</v>
      </c>
      <c r="K2423" t="s">
        <v>4036</v>
      </c>
      <c r="L2423" s="20">
        <v>53.4973732395814</v>
      </c>
      <c r="M2423" s="20">
        <v>46.9549213865466</v>
      </c>
      <c r="N2423" s="22">
        <f t="shared" si="6"/>
        <v>0.877705175846013</v>
      </c>
    </row>
    <row r="2424" spans="1:14">
      <c r="A2424" s="1" t="s">
        <v>3801</v>
      </c>
      <c r="B2424" s="13" t="s">
        <v>3802</v>
      </c>
      <c r="C2424" t="s">
        <v>3803</v>
      </c>
      <c r="D2424" s="62" t="s">
        <v>3804</v>
      </c>
      <c r="E2424" s="13" t="s">
        <v>4020</v>
      </c>
      <c r="H2424" t="s">
        <v>29</v>
      </c>
      <c r="I2424" t="s">
        <v>30</v>
      </c>
      <c r="J2424" s="21" t="s">
        <v>31</v>
      </c>
      <c r="K2424" t="s">
        <v>4037</v>
      </c>
      <c r="L2424" s="20">
        <v>53.3491302524914</v>
      </c>
      <c r="M2424" s="20">
        <v>46.5768096861306</v>
      </c>
      <c r="N2424" s="22">
        <f t="shared" si="6"/>
        <v>0.873056589033248</v>
      </c>
    </row>
    <row r="2425" spans="1:14">
      <c r="A2425" s="1" t="s">
        <v>3801</v>
      </c>
      <c r="B2425" s="13" t="s">
        <v>3802</v>
      </c>
      <c r="C2425" t="s">
        <v>3803</v>
      </c>
      <c r="D2425" s="62" t="s">
        <v>3804</v>
      </c>
      <c r="E2425" s="13" t="s">
        <v>4020</v>
      </c>
      <c r="H2425" t="s">
        <v>29</v>
      </c>
      <c r="I2425" t="s">
        <v>30</v>
      </c>
      <c r="J2425" s="21" t="s">
        <v>31</v>
      </c>
      <c r="K2425" t="s">
        <v>4038</v>
      </c>
      <c r="L2425" s="20">
        <v>53.2014063333731</v>
      </c>
      <c r="M2425" s="20">
        <v>55.9850682652514</v>
      </c>
      <c r="N2425" s="22">
        <f t="shared" si="6"/>
        <v>1.05232308925135</v>
      </c>
    </row>
    <row r="2426" spans="1:14">
      <c r="A2426" s="1" t="s">
        <v>3801</v>
      </c>
      <c r="B2426" s="13" t="s">
        <v>3802</v>
      </c>
      <c r="C2426" t="s">
        <v>3803</v>
      </c>
      <c r="D2426" s="62" t="s">
        <v>3804</v>
      </c>
      <c r="E2426" s="13" t="s">
        <v>4020</v>
      </c>
      <c r="H2426" t="s">
        <v>29</v>
      </c>
      <c r="I2426" t="s">
        <v>30</v>
      </c>
      <c r="J2426" s="21" t="s">
        <v>31</v>
      </c>
      <c r="K2426" t="s">
        <v>4039</v>
      </c>
      <c r="L2426" s="20">
        <v>52.8942221718511</v>
      </c>
      <c r="M2426" s="20">
        <v>50.7373642126868</v>
      </c>
      <c r="N2426" s="22">
        <f t="shared" si="6"/>
        <v>0.95922318410966</v>
      </c>
    </row>
    <row r="2427" spans="1:14">
      <c r="A2427" s="1" t="s">
        <v>3801</v>
      </c>
      <c r="B2427" s="13" t="s">
        <v>3802</v>
      </c>
      <c r="C2427" t="s">
        <v>3803</v>
      </c>
      <c r="D2427" s="62" t="s">
        <v>3804</v>
      </c>
      <c r="E2427" s="13" t="s">
        <v>4020</v>
      </c>
      <c r="H2427" t="s">
        <v>29</v>
      </c>
      <c r="I2427" t="s">
        <v>30</v>
      </c>
      <c r="J2427" s="21" t="s">
        <v>31</v>
      </c>
      <c r="K2427" t="s">
        <v>4040</v>
      </c>
      <c r="L2427" s="20">
        <v>52.2227795929988</v>
      </c>
      <c r="M2427" s="20">
        <v>32.252656833946</v>
      </c>
      <c r="N2427" s="22">
        <f t="shared" si="6"/>
        <v>0.617597475379688</v>
      </c>
    </row>
    <row r="2428" spans="1:14">
      <c r="A2428" s="1" t="s">
        <v>3801</v>
      </c>
      <c r="B2428" s="13" t="s">
        <v>3802</v>
      </c>
      <c r="C2428" t="s">
        <v>3803</v>
      </c>
      <c r="D2428" s="62" t="s">
        <v>3804</v>
      </c>
      <c r="E2428" s="13" t="s">
        <v>4020</v>
      </c>
      <c r="H2428" t="s">
        <v>29</v>
      </c>
      <c r="I2428" t="s">
        <v>30</v>
      </c>
      <c r="J2428" s="21" t="s">
        <v>31</v>
      </c>
      <c r="K2428" t="s">
        <v>4041</v>
      </c>
      <c r="L2428" s="20">
        <v>51.863173395133</v>
      </c>
      <c r="M2428" s="20">
        <v>50.4549799657569</v>
      </c>
      <c r="N2428" s="22">
        <f t="shared" si="6"/>
        <v>0.972847912358786</v>
      </c>
    </row>
    <row r="2429" spans="1:19">
      <c r="A2429" s="1" t="s">
        <v>3801</v>
      </c>
      <c r="B2429" s="13" t="s">
        <v>3802</v>
      </c>
      <c r="C2429" t="s">
        <v>3803</v>
      </c>
      <c r="D2429" s="62" t="s">
        <v>3804</v>
      </c>
      <c r="E2429" s="13" t="s">
        <v>4020</v>
      </c>
      <c r="H2429" t="s">
        <v>29</v>
      </c>
      <c r="I2429" t="s">
        <v>30</v>
      </c>
      <c r="J2429" s="21" t="s">
        <v>31</v>
      </c>
      <c r="K2429" t="s">
        <v>4042</v>
      </c>
      <c r="L2429" s="20">
        <v>51.701228020623</v>
      </c>
      <c r="M2429" s="20">
        <v>43.8612686853482</v>
      </c>
      <c r="N2429" s="22">
        <f t="shared" ref="N2429:N2492" si="7">M2429/L2429</f>
        <v>0.848360287841761</v>
      </c>
      <c r="Q2429" s="23">
        <f>172000*1000000000</f>
        <v>172000000000000</v>
      </c>
      <c r="S2429" s="20">
        <v>26.8</v>
      </c>
    </row>
    <row r="2430" spans="1:14">
      <c r="A2430" s="1" t="s">
        <v>3801</v>
      </c>
      <c r="B2430" s="13" t="s">
        <v>3802</v>
      </c>
      <c r="C2430" t="s">
        <v>3803</v>
      </c>
      <c r="D2430" s="62" t="s">
        <v>3804</v>
      </c>
      <c r="E2430" s="13" t="s">
        <v>4020</v>
      </c>
      <c r="H2430" t="s">
        <v>29</v>
      </c>
      <c r="I2430" t="s">
        <v>30</v>
      </c>
      <c r="J2430" s="21" t="s">
        <v>31</v>
      </c>
      <c r="K2430" t="s">
        <v>4043</v>
      </c>
      <c r="L2430" s="20">
        <v>51.5884635521912</v>
      </c>
      <c r="M2430" s="20">
        <v>52.4229204152829</v>
      </c>
      <c r="N2430" s="22">
        <f t="shared" si="7"/>
        <v>1.01617526101059</v>
      </c>
    </row>
    <row r="2431" spans="1:19">
      <c r="A2431" s="1" t="s">
        <v>3801</v>
      </c>
      <c r="B2431" s="13" t="s">
        <v>3802</v>
      </c>
      <c r="C2431" t="s">
        <v>3803</v>
      </c>
      <c r="D2431" s="62" t="s">
        <v>3804</v>
      </c>
      <c r="E2431" s="13" t="s">
        <v>4020</v>
      </c>
      <c r="H2431" t="s">
        <v>29</v>
      </c>
      <c r="I2431" t="s">
        <v>30</v>
      </c>
      <c r="J2431" s="21" t="s">
        <v>31</v>
      </c>
      <c r="K2431" t="s">
        <v>4044</v>
      </c>
      <c r="L2431" s="20">
        <v>51.4145673432331</v>
      </c>
      <c r="M2431" s="20">
        <v>44.1653454247159</v>
      </c>
      <c r="N2431" s="22">
        <f t="shared" si="7"/>
        <v>0.8590045138351</v>
      </c>
      <c r="Q2431" s="23">
        <f>154000*1000000000</f>
        <v>154000000000000</v>
      </c>
      <c r="S2431" s="20">
        <v>33.6</v>
      </c>
    </row>
    <row r="2432" spans="1:14">
      <c r="A2432" s="1" t="s">
        <v>3801</v>
      </c>
      <c r="B2432" s="13" t="s">
        <v>3802</v>
      </c>
      <c r="C2432" t="s">
        <v>3803</v>
      </c>
      <c r="D2432" s="62" t="s">
        <v>3804</v>
      </c>
      <c r="E2432" s="13" t="s">
        <v>4020</v>
      </c>
      <c r="H2432" t="s">
        <v>29</v>
      </c>
      <c r="I2432" t="s">
        <v>30</v>
      </c>
      <c r="J2432" s="21" t="s">
        <v>31</v>
      </c>
      <c r="K2432" t="s">
        <v>4045</v>
      </c>
      <c r="L2432" s="20">
        <v>50.9893473475121</v>
      </c>
      <c r="M2432" s="20">
        <v>46.3885795788657</v>
      </c>
      <c r="N2432" s="22">
        <f t="shared" si="7"/>
        <v>0.909770020445832</v>
      </c>
    </row>
    <row r="2433" spans="1:14">
      <c r="A2433" s="1" t="s">
        <v>3801</v>
      </c>
      <c r="B2433" s="13" t="s">
        <v>3802</v>
      </c>
      <c r="C2433" t="s">
        <v>3803</v>
      </c>
      <c r="D2433" s="62" t="s">
        <v>3804</v>
      </c>
      <c r="E2433" s="13" t="s">
        <v>4020</v>
      </c>
      <c r="H2433" t="s">
        <v>29</v>
      </c>
      <c r="I2433" t="s">
        <v>30</v>
      </c>
      <c r="J2433" s="21" t="s">
        <v>31</v>
      </c>
      <c r="K2433" t="s">
        <v>4046</v>
      </c>
      <c r="L2433" s="20">
        <v>49.8609621369881</v>
      </c>
      <c r="M2433" s="20">
        <v>37.4171074538232</v>
      </c>
      <c r="N2433" s="22">
        <f t="shared" si="7"/>
        <v>0.750428909715447</v>
      </c>
    </row>
    <row r="2434" spans="1:14">
      <c r="A2434" s="1" t="s">
        <v>3801</v>
      </c>
      <c r="B2434" s="13" t="s">
        <v>3802</v>
      </c>
      <c r="C2434" t="s">
        <v>3803</v>
      </c>
      <c r="D2434" s="62" t="s">
        <v>3804</v>
      </c>
      <c r="E2434" s="13" t="s">
        <v>4020</v>
      </c>
      <c r="H2434" t="s">
        <v>29</v>
      </c>
      <c r="I2434" t="s">
        <v>30</v>
      </c>
      <c r="J2434" s="21" t="s">
        <v>31</v>
      </c>
      <c r="K2434" t="s">
        <v>4047</v>
      </c>
      <c r="L2434" s="20">
        <v>49.8603995404009</v>
      </c>
      <c r="M2434" s="20">
        <v>44.1032762051861</v>
      </c>
      <c r="N2434" s="22">
        <f t="shared" si="7"/>
        <v>0.884535154385397</v>
      </c>
    </row>
    <row r="2435" spans="1:14">
      <c r="A2435" s="1" t="s">
        <v>3801</v>
      </c>
      <c r="B2435" s="13" t="s">
        <v>3802</v>
      </c>
      <c r="C2435" t="s">
        <v>3803</v>
      </c>
      <c r="D2435" s="62" t="s">
        <v>3804</v>
      </c>
      <c r="E2435" s="13" t="s">
        <v>4020</v>
      </c>
      <c r="H2435" t="s">
        <v>29</v>
      </c>
      <c r="I2435" t="s">
        <v>30</v>
      </c>
      <c r="J2435" s="21" t="s">
        <v>31</v>
      </c>
      <c r="K2435" t="s">
        <v>4048</v>
      </c>
      <c r="L2435" s="20">
        <v>49.7490208043465</v>
      </c>
      <c r="M2435" s="20">
        <v>49.3904267568038</v>
      </c>
      <c r="N2435" s="22">
        <f t="shared" si="7"/>
        <v>0.992791937574952</v>
      </c>
    </row>
    <row r="2436" spans="1:14">
      <c r="A2436" s="1" t="s">
        <v>3801</v>
      </c>
      <c r="B2436" s="13" t="s">
        <v>3802</v>
      </c>
      <c r="C2436" t="s">
        <v>3803</v>
      </c>
      <c r="D2436" s="62" t="s">
        <v>3804</v>
      </c>
      <c r="E2436" s="13" t="s">
        <v>4020</v>
      </c>
      <c r="H2436" t="s">
        <v>29</v>
      </c>
      <c r="I2436" t="s">
        <v>30</v>
      </c>
      <c r="J2436" s="21" t="s">
        <v>31</v>
      </c>
      <c r="K2436" t="s">
        <v>4049</v>
      </c>
      <c r="L2436" s="20">
        <v>49.6072925835256</v>
      </c>
      <c r="M2436" s="20">
        <v>47.7326243113844</v>
      </c>
      <c r="N2436" s="22">
        <f t="shared" si="7"/>
        <v>0.962209824916674</v>
      </c>
    </row>
    <row r="2437" spans="1:14">
      <c r="A2437" s="1" t="s">
        <v>3801</v>
      </c>
      <c r="B2437" s="13" t="s">
        <v>3802</v>
      </c>
      <c r="C2437" t="s">
        <v>3803</v>
      </c>
      <c r="D2437" s="62" t="s">
        <v>3804</v>
      </c>
      <c r="E2437" s="13" t="s">
        <v>4020</v>
      </c>
      <c r="H2437" t="s">
        <v>29</v>
      </c>
      <c r="I2437" t="s">
        <v>30</v>
      </c>
      <c r="J2437" s="21" t="s">
        <v>31</v>
      </c>
      <c r="K2437" t="s">
        <v>4050</v>
      </c>
      <c r="L2437" s="20">
        <v>48.8708014464978</v>
      </c>
      <c r="M2437" s="20">
        <v>50.072304962953</v>
      </c>
      <c r="N2437" s="22">
        <f t="shared" si="7"/>
        <v>1.02458530412624</v>
      </c>
    </row>
    <row r="2438" spans="1:14">
      <c r="A2438" s="1" t="s">
        <v>3801</v>
      </c>
      <c r="B2438" s="13" t="s">
        <v>3802</v>
      </c>
      <c r="C2438" t="s">
        <v>3803</v>
      </c>
      <c r="D2438" s="62" t="s">
        <v>3804</v>
      </c>
      <c r="E2438" s="13" t="s">
        <v>4020</v>
      </c>
      <c r="H2438" t="s">
        <v>29</v>
      </c>
      <c r="I2438" t="s">
        <v>30</v>
      </c>
      <c r="J2438" s="21" t="s">
        <v>31</v>
      </c>
      <c r="K2438" t="s">
        <v>4051</v>
      </c>
      <c r="L2438" s="20">
        <v>48.6789713105921</v>
      </c>
      <c r="M2438" s="20">
        <v>52.1394430656147</v>
      </c>
      <c r="N2438" s="22">
        <f t="shared" si="7"/>
        <v>1.07108761056069</v>
      </c>
    </row>
    <row r="2439" spans="1:14">
      <c r="A2439" s="1" t="s">
        <v>3801</v>
      </c>
      <c r="B2439" s="13" t="s">
        <v>3802</v>
      </c>
      <c r="C2439" t="s">
        <v>3803</v>
      </c>
      <c r="D2439" s="62" t="s">
        <v>3804</v>
      </c>
      <c r="E2439" s="13" t="s">
        <v>4020</v>
      </c>
      <c r="H2439" t="s">
        <v>29</v>
      </c>
      <c r="I2439" t="s">
        <v>30</v>
      </c>
      <c r="J2439" s="21" t="s">
        <v>31</v>
      </c>
      <c r="K2439" t="s">
        <v>4052</v>
      </c>
      <c r="L2439" s="20">
        <v>46.9221922082043</v>
      </c>
      <c r="M2439" s="20">
        <v>42.1207727321326</v>
      </c>
      <c r="N2439" s="22">
        <f t="shared" si="7"/>
        <v>0.897672737565911</v>
      </c>
    </row>
    <row r="2440" spans="1:14">
      <c r="A2440" s="1" t="s">
        <v>3801</v>
      </c>
      <c r="B2440" s="13" t="s">
        <v>3802</v>
      </c>
      <c r="C2440" t="s">
        <v>3803</v>
      </c>
      <c r="D2440" s="62" t="s">
        <v>3804</v>
      </c>
      <c r="E2440" s="13" t="s">
        <v>4020</v>
      </c>
      <c r="H2440" t="s">
        <v>29</v>
      </c>
      <c r="I2440" t="s">
        <v>30</v>
      </c>
      <c r="J2440" s="21" t="s">
        <v>31</v>
      </c>
      <c r="K2440" t="s">
        <v>4053</v>
      </c>
      <c r="L2440" s="20">
        <v>46.5553425372372</v>
      </c>
      <c r="M2440" s="20">
        <v>46.3990716089835</v>
      </c>
      <c r="N2440" s="22">
        <f t="shared" si="7"/>
        <v>0.99664332985782</v>
      </c>
    </row>
    <row r="2441" spans="1:14">
      <c r="A2441" s="1" t="s">
        <v>3801</v>
      </c>
      <c r="B2441" s="13" t="s">
        <v>3802</v>
      </c>
      <c r="C2441" t="s">
        <v>3803</v>
      </c>
      <c r="D2441" s="62" t="s">
        <v>3804</v>
      </c>
      <c r="E2441" s="13" t="s">
        <v>4020</v>
      </c>
      <c r="H2441" t="s">
        <v>29</v>
      </c>
      <c r="I2441" t="s">
        <v>30</v>
      </c>
      <c r="J2441" s="21" t="s">
        <v>31</v>
      </c>
      <c r="K2441" t="s">
        <v>4054</v>
      </c>
      <c r="L2441" s="20">
        <v>46.0484582938234</v>
      </c>
      <c r="M2441" s="20">
        <v>42.5832779728575</v>
      </c>
      <c r="N2441" s="22">
        <f t="shared" si="7"/>
        <v>0.924749265244552</v>
      </c>
    </row>
    <row r="2442" spans="1:14">
      <c r="A2442" s="1" t="s">
        <v>3801</v>
      </c>
      <c r="B2442" s="13" t="s">
        <v>3802</v>
      </c>
      <c r="C2442" t="s">
        <v>3803</v>
      </c>
      <c r="D2442" s="62" t="s">
        <v>3804</v>
      </c>
      <c r="E2442" s="13" t="s">
        <v>4020</v>
      </c>
      <c r="H2442" t="s">
        <v>29</v>
      </c>
      <c r="I2442" t="s">
        <v>30</v>
      </c>
      <c r="J2442" s="21" t="s">
        <v>31</v>
      </c>
      <c r="K2442" t="s">
        <v>4055</v>
      </c>
      <c r="L2442" s="20">
        <v>45.9480718037711</v>
      </c>
      <c r="M2442" s="20">
        <v>42.6952337980853</v>
      </c>
      <c r="N2442" s="22">
        <f t="shared" si="7"/>
        <v>0.929206213057697</v>
      </c>
    </row>
    <row r="2443" spans="1:14">
      <c r="A2443" s="1" t="s">
        <v>3801</v>
      </c>
      <c r="B2443" s="13" t="s">
        <v>3802</v>
      </c>
      <c r="C2443" t="s">
        <v>3803</v>
      </c>
      <c r="D2443" s="62" t="s">
        <v>3804</v>
      </c>
      <c r="E2443" s="13" t="s">
        <v>4020</v>
      </c>
      <c r="H2443" t="s">
        <v>29</v>
      </c>
      <c r="I2443" t="s">
        <v>30</v>
      </c>
      <c r="J2443" s="21" t="s">
        <v>31</v>
      </c>
      <c r="K2443" t="s">
        <v>4056</v>
      </c>
      <c r="L2443" s="20">
        <v>45.6435239852119</v>
      </c>
      <c r="M2443" s="20">
        <v>39.830498520931</v>
      </c>
      <c r="N2443" s="22">
        <f t="shared" si="7"/>
        <v>0.872642930327546</v>
      </c>
    </row>
    <row r="2444" spans="1:14">
      <c r="A2444" s="1" t="s">
        <v>3801</v>
      </c>
      <c r="B2444" s="13" t="s">
        <v>3802</v>
      </c>
      <c r="C2444" t="s">
        <v>3803</v>
      </c>
      <c r="D2444" s="62" t="s">
        <v>3804</v>
      </c>
      <c r="E2444" s="13" t="s">
        <v>4020</v>
      </c>
      <c r="H2444" t="s">
        <v>29</v>
      </c>
      <c r="I2444" t="s">
        <v>30</v>
      </c>
      <c r="J2444" s="21" t="s">
        <v>31</v>
      </c>
      <c r="K2444" t="s">
        <v>4057</v>
      </c>
      <c r="L2444" s="20">
        <v>44.7325670326971</v>
      </c>
      <c r="M2444" s="20">
        <v>40.6728125151445</v>
      </c>
      <c r="N2444" s="22">
        <f t="shared" si="7"/>
        <v>0.909243873382335</v>
      </c>
    </row>
    <row r="2445" spans="1:14">
      <c r="A2445" s="1" t="s">
        <v>3801</v>
      </c>
      <c r="B2445" s="13" t="s">
        <v>3802</v>
      </c>
      <c r="C2445" t="s">
        <v>3803</v>
      </c>
      <c r="D2445" s="62" t="s">
        <v>3804</v>
      </c>
      <c r="E2445" s="13" t="s">
        <v>4020</v>
      </c>
      <c r="H2445" t="s">
        <v>29</v>
      </c>
      <c r="I2445" t="s">
        <v>30</v>
      </c>
      <c r="J2445" s="21" t="s">
        <v>31</v>
      </c>
      <c r="K2445" t="s">
        <v>4058</v>
      </c>
      <c r="L2445" s="20">
        <v>44.5991064107604</v>
      </c>
      <c r="M2445" s="20">
        <v>41.6442029721809</v>
      </c>
      <c r="N2445" s="22">
        <f t="shared" si="7"/>
        <v>0.933745232216882</v>
      </c>
    </row>
    <row r="2446" spans="1:14">
      <c r="A2446" s="1" t="s">
        <v>3801</v>
      </c>
      <c r="B2446" s="13" t="s">
        <v>3802</v>
      </c>
      <c r="C2446" t="s">
        <v>3803</v>
      </c>
      <c r="D2446" s="62" t="s">
        <v>3804</v>
      </c>
      <c r="E2446" s="13" t="s">
        <v>4020</v>
      </c>
      <c r="H2446" t="s">
        <v>29</v>
      </c>
      <c r="I2446" t="s">
        <v>30</v>
      </c>
      <c r="J2446" s="21" t="s">
        <v>31</v>
      </c>
      <c r="K2446" t="s">
        <v>4059</v>
      </c>
      <c r="L2446" s="20">
        <v>44.1413915911697</v>
      </c>
      <c r="M2446" s="20">
        <v>44.2586009013801</v>
      </c>
      <c r="N2446" s="22">
        <f t="shared" si="7"/>
        <v>1.00265531524914</v>
      </c>
    </row>
    <row r="2447" spans="1:14">
      <c r="A2447" s="1" t="s">
        <v>3801</v>
      </c>
      <c r="B2447" s="13" t="s">
        <v>3802</v>
      </c>
      <c r="C2447" t="s">
        <v>3803</v>
      </c>
      <c r="D2447" s="62" t="s">
        <v>3804</v>
      </c>
      <c r="E2447" s="13" t="s">
        <v>4020</v>
      </c>
      <c r="H2447" t="s">
        <v>29</v>
      </c>
      <c r="I2447" t="s">
        <v>30</v>
      </c>
      <c r="J2447" s="21" t="s">
        <v>31</v>
      </c>
      <c r="K2447" t="s">
        <v>4060</v>
      </c>
      <c r="L2447" s="20">
        <v>42.9224766787236</v>
      </c>
      <c r="M2447" s="20">
        <v>34.5266371967029</v>
      </c>
      <c r="N2447" s="22">
        <f t="shared" si="7"/>
        <v>0.804395269525945</v>
      </c>
    </row>
    <row r="2448" spans="1:14">
      <c r="A2448" s="1" t="s">
        <v>3801</v>
      </c>
      <c r="B2448" s="13" t="s">
        <v>3802</v>
      </c>
      <c r="C2448" t="s">
        <v>3803</v>
      </c>
      <c r="D2448" s="62" t="s">
        <v>3804</v>
      </c>
      <c r="E2448" s="13" t="s">
        <v>4020</v>
      </c>
      <c r="H2448" t="s">
        <v>29</v>
      </c>
      <c r="I2448" t="s">
        <v>30</v>
      </c>
      <c r="J2448" s="21" t="s">
        <v>31</v>
      </c>
      <c r="K2448" t="s">
        <v>4061</v>
      </c>
      <c r="L2448" s="20">
        <v>42.6054863206201</v>
      </c>
      <c r="M2448" s="20">
        <v>42.5606818602927</v>
      </c>
      <c r="N2448" s="22">
        <f t="shared" si="7"/>
        <v>0.998948387538867</v>
      </c>
    </row>
    <row r="2449" spans="1:14">
      <c r="A2449" s="1" t="s">
        <v>3801</v>
      </c>
      <c r="B2449" s="13" t="s">
        <v>3802</v>
      </c>
      <c r="C2449" t="s">
        <v>3803</v>
      </c>
      <c r="D2449" s="62" t="s">
        <v>3804</v>
      </c>
      <c r="E2449" s="13" t="s">
        <v>4020</v>
      </c>
      <c r="H2449" t="s">
        <v>29</v>
      </c>
      <c r="I2449" t="s">
        <v>30</v>
      </c>
      <c r="J2449" s="21" t="s">
        <v>31</v>
      </c>
      <c r="K2449" t="s">
        <v>4062</v>
      </c>
      <c r="L2449" s="20">
        <v>42.615583936439</v>
      </c>
      <c r="M2449" s="20">
        <v>42.2894909276232</v>
      </c>
      <c r="N2449" s="22">
        <f t="shared" si="7"/>
        <v>0.992348033777921</v>
      </c>
    </row>
    <row r="2450" spans="1:14">
      <c r="A2450" s="1" t="s">
        <v>3801</v>
      </c>
      <c r="B2450" s="13" t="s">
        <v>3802</v>
      </c>
      <c r="C2450" t="s">
        <v>3803</v>
      </c>
      <c r="D2450" s="62" t="s">
        <v>3804</v>
      </c>
      <c r="E2450" s="13" t="s">
        <v>4020</v>
      </c>
      <c r="H2450" t="s">
        <v>29</v>
      </c>
      <c r="I2450" t="s">
        <v>30</v>
      </c>
      <c r="J2450" s="21" t="s">
        <v>31</v>
      </c>
      <c r="K2450" t="s">
        <v>4063</v>
      </c>
      <c r="L2450" s="20">
        <v>42.5594950668706</v>
      </c>
      <c r="M2450" s="20">
        <v>38.7752255833089</v>
      </c>
      <c r="N2450" s="22">
        <f t="shared" si="7"/>
        <v>0.911082838797412</v>
      </c>
    </row>
    <row r="2451" spans="1:14">
      <c r="A2451" s="1" t="s">
        <v>3801</v>
      </c>
      <c r="B2451" s="13" t="s">
        <v>3802</v>
      </c>
      <c r="C2451" t="s">
        <v>3803</v>
      </c>
      <c r="D2451" s="62" t="s">
        <v>3804</v>
      </c>
      <c r="E2451" s="13" t="s">
        <v>4020</v>
      </c>
      <c r="H2451" t="s">
        <v>29</v>
      </c>
      <c r="I2451" t="s">
        <v>30</v>
      </c>
      <c r="J2451" s="21" t="s">
        <v>31</v>
      </c>
      <c r="K2451" t="s">
        <v>4064</v>
      </c>
      <c r="L2451" s="20">
        <v>41.6582937295814</v>
      </c>
      <c r="M2451" s="20">
        <v>42.9513279997592</v>
      </c>
      <c r="N2451" s="22">
        <f t="shared" si="7"/>
        <v>1.03103905979854</v>
      </c>
    </row>
    <row r="2452" spans="1:14">
      <c r="A2452" s="1" t="s">
        <v>3801</v>
      </c>
      <c r="B2452" s="13" t="s">
        <v>3802</v>
      </c>
      <c r="C2452" t="s">
        <v>3803</v>
      </c>
      <c r="D2452" s="62" t="s">
        <v>3804</v>
      </c>
      <c r="E2452" s="13" t="s">
        <v>4020</v>
      </c>
      <c r="H2452" t="s">
        <v>29</v>
      </c>
      <c r="I2452" t="s">
        <v>30</v>
      </c>
      <c r="J2452" s="21" t="s">
        <v>31</v>
      </c>
      <c r="K2452" t="s">
        <v>4065</v>
      </c>
      <c r="L2452" s="20">
        <v>41.0366396196598</v>
      </c>
      <c r="M2452" s="20">
        <v>34.9293235727319</v>
      </c>
      <c r="N2452" s="22">
        <f t="shared" si="7"/>
        <v>0.851174070208175</v>
      </c>
    </row>
    <row r="2453" spans="1:14">
      <c r="A2453" s="1" t="s">
        <v>3801</v>
      </c>
      <c r="B2453" s="13" t="s">
        <v>3802</v>
      </c>
      <c r="C2453" t="s">
        <v>3803</v>
      </c>
      <c r="D2453" s="62" t="s">
        <v>3804</v>
      </c>
      <c r="E2453" s="13" t="s">
        <v>4020</v>
      </c>
      <c r="H2453" t="s">
        <v>29</v>
      </c>
      <c r="I2453" t="s">
        <v>30</v>
      </c>
      <c r="J2453" s="21" t="s">
        <v>31</v>
      </c>
      <c r="K2453" t="s">
        <v>4066</v>
      </c>
      <c r="L2453" s="20">
        <v>40.9303018369758</v>
      </c>
      <c r="M2453" s="20">
        <v>36.626771084733</v>
      </c>
      <c r="N2453" s="22">
        <f t="shared" si="7"/>
        <v>0.894857097087052</v>
      </c>
    </row>
    <row r="2454" spans="1:14">
      <c r="A2454" s="1" t="s">
        <v>3801</v>
      </c>
      <c r="B2454" s="13" t="s">
        <v>3802</v>
      </c>
      <c r="C2454" t="s">
        <v>3803</v>
      </c>
      <c r="D2454" s="62" t="s">
        <v>3804</v>
      </c>
      <c r="E2454" s="13" t="s">
        <v>4020</v>
      </c>
      <c r="H2454" t="s">
        <v>29</v>
      </c>
      <c r="I2454" t="s">
        <v>30</v>
      </c>
      <c r="J2454" s="21" t="s">
        <v>31</v>
      </c>
      <c r="K2454" t="s">
        <v>4067</v>
      </c>
      <c r="L2454" s="20">
        <v>40.5436522158631</v>
      </c>
      <c r="M2454" s="20">
        <v>40.0560890802219</v>
      </c>
      <c r="N2454" s="22">
        <f t="shared" si="7"/>
        <v>0.987974365677633</v>
      </c>
    </row>
    <row r="2455" spans="1:14">
      <c r="A2455" s="1" t="s">
        <v>3801</v>
      </c>
      <c r="B2455" s="13" t="s">
        <v>3802</v>
      </c>
      <c r="C2455" t="s">
        <v>3803</v>
      </c>
      <c r="D2455" s="62" t="s">
        <v>3804</v>
      </c>
      <c r="E2455" s="13" t="s">
        <v>4020</v>
      </c>
      <c r="H2455" t="s">
        <v>29</v>
      </c>
      <c r="I2455" t="s">
        <v>30</v>
      </c>
      <c r="J2455" s="21" t="s">
        <v>31</v>
      </c>
      <c r="K2455" t="s">
        <v>4068</v>
      </c>
      <c r="L2455" s="20">
        <v>40.4769373494137</v>
      </c>
      <c r="M2455" s="20">
        <v>39.8287808203429</v>
      </c>
      <c r="N2455" s="22">
        <f t="shared" si="7"/>
        <v>0.983987016520652</v>
      </c>
    </row>
    <row r="2456" spans="1:14">
      <c r="A2456" s="1" t="s">
        <v>3801</v>
      </c>
      <c r="B2456" s="13" t="s">
        <v>3802</v>
      </c>
      <c r="C2456" t="s">
        <v>3803</v>
      </c>
      <c r="D2456" s="62" t="s">
        <v>3804</v>
      </c>
      <c r="E2456" s="13" t="s">
        <v>4020</v>
      </c>
      <c r="H2456" t="s">
        <v>29</v>
      </c>
      <c r="I2456" t="s">
        <v>30</v>
      </c>
      <c r="J2456" s="21" t="s">
        <v>31</v>
      </c>
      <c r="K2456" t="s">
        <v>4069</v>
      </c>
      <c r="L2456" s="20">
        <v>40.3807984141259</v>
      </c>
      <c r="M2456" s="20">
        <v>41.3411914103837</v>
      </c>
      <c r="N2456" s="22">
        <f t="shared" si="7"/>
        <v>1.02378340780706</v>
      </c>
    </row>
    <row r="2457" spans="1:14">
      <c r="A2457" s="1" t="s">
        <v>3801</v>
      </c>
      <c r="B2457" s="13" t="s">
        <v>3802</v>
      </c>
      <c r="C2457" t="s">
        <v>3803</v>
      </c>
      <c r="D2457" s="62" t="s">
        <v>3804</v>
      </c>
      <c r="E2457" s="13" t="s">
        <v>4020</v>
      </c>
      <c r="H2457" t="s">
        <v>29</v>
      </c>
      <c r="I2457" t="s">
        <v>30</v>
      </c>
      <c r="J2457" s="21" t="s">
        <v>31</v>
      </c>
      <c r="K2457" t="s">
        <v>4070</v>
      </c>
      <c r="L2457" s="20">
        <v>39.8090752002315</v>
      </c>
      <c r="M2457" s="20">
        <v>34.7900081543099</v>
      </c>
      <c r="N2457" s="22">
        <f t="shared" si="7"/>
        <v>0.873921536215632</v>
      </c>
    </row>
    <row r="2458" spans="1:14">
      <c r="A2458" s="1" t="s">
        <v>3801</v>
      </c>
      <c r="B2458" s="13" t="s">
        <v>3802</v>
      </c>
      <c r="C2458" t="s">
        <v>3803</v>
      </c>
      <c r="D2458" s="62" t="s">
        <v>3804</v>
      </c>
      <c r="E2458" s="13" t="s">
        <v>4020</v>
      </c>
      <c r="H2458" t="s">
        <v>29</v>
      </c>
      <c r="I2458" t="s">
        <v>30</v>
      </c>
      <c r="J2458" s="21" t="s">
        <v>31</v>
      </c>
      <c r="K2458" t="s">
        <v>4071</v>
      </c>
      <c r="L2458" s="20">
        <v>39.5451188014296</v>
      </c>
      <c r="M2458" s="20">
        <v>39.3805139268791</v>
      </c>
      <c r="N2458" s="22">
        <f t="shared" si="7"/>
        <v>0.995837542545336</v>
      </c>
    </row>
    <row r="2459" spans="1:14">
      <c r="A2459" s="1" t="s">
        <v>3801</v>
      </c>
      <c r="B2459" s="13" t="s">
        <v>3802</v>
      </c>
      <c r="C2459" t="s">
        <v>3803</v>
      </c>
      <c r="D2459" s="62" t="s">
        <v>3804</v>
      </c>
      <c r="E2459" s="13" t="s">
        <v>4020</v>
      </c>
      <c r="H2459" t="s">
        <v>29</v>
      </c>
      <c r="I2459" t="s">
        <v>30</v>
      </c>
      <c r="J2459" s="21" t="s">
        <v>31</v>
      </c>
      <c r="K2459" t="s">
        <v>4072</v>
      </c>
      <c r="L2459" s="20">
        <v>39.2621569321043</v>
      </c>
      <c r="M2459" s="20">
        <v>28.5212293662901</v>
      </c>
      <c r="N2459" s="22">
        <f t="shared" si="7"/>
        <v>0.726430527380644</v>
      </c>
    </row>
    <row r="2460" spans="1:14">
      <c r="A2460" s="1" t="s">
        <v>3801</v>
      </c>
      <c r="B2460" s="13" t="s">
        <v>3802</v>
      </c>
      <c r="C2460" t="s">
        <v>3803</v>
      </c>
      <c r="D2460" s="62" t="s">
        <v>3804</v>
      </c>
      <c r="E2460" s="13" t="s">
        <v>4020</v>
      </c>
      <c r="H2460" t="s">
        <v>29</v>
      </c>
      <c r="I2460" t="s">
        <v>30</v>
      </c>
      <c r="J2460" s="21" t="s">
        <v>31</v>
      </c>
      <c r="K2460" t="s">
        <v>4073</v>
      </c>
      <c r="L2460" s="20">
        <v>39.0949659728764</v>
      </c>
      <c r="M2460" s="20">
        <v>27.0821618946942</v>
      </c>
      <c r="N2460" s="22">
        <f t="shared" si="7"/>
        <v>0.692727598573266</v>
      </c>
    </row>
    <row r="2461" spans="1:14">
      <c r="A2461" s="1" t="s">
        <v>3801</v>
      </c>
      <c r="B2461" s="13" t="s">
        <v>3802</v>
      </c>
      <c r="C2461" t="s">
        <v>3803</v>
      </c>
      <c r="D2461" s="62" t="s">
        <v>3804</v>
      </c>
      <c r="E2461" s="13" t="s">
        <v>4020</v>
      </c>
      <c r="H2461" t="s">
        <v>29</v>
      </c>
      <c r="I2461" t="s">
        <v>30</v>
      </c>
      <c r="J2461" s="21" t="s">
        <v>31</v>
      </c>
      <c r="K2461" t="s">
        <v>4074</v>
      </c>
      <c r="L2461" s="20">
        <v>37.5981155924822</v>
      </c>
      <c r="M2461" s="20">
        <v>30.9919821268583</v>
      </c>
      <c r="N2461" s="22">
        <f t="shared" si="7"/>
        <v>0.824296155232185</v>
      </c>
    </row>
    <row r="2462" spans="1:14">
      <c r="A2462" s="1" t="s">
        <v>3801</v>
      </c>
      <c r="B2462" s="13" t="s">
        <v>3802</v>
      </c>
      <c r="C2462" t="s">
        <v>3803</v>
      </c>
      <c r="D2462" s="62" t="s">
        <v>3804</v>
      </c>
      <c r="E2462" s="13" t="s">
        <v>4020</v>
      </c>
      <c r="H2462" t="s">
        <v>29</v>
      </c>
      <c r="I2462" t="s">
        <v>30</v>
      </c>
      <c r="J2462" s="21" t="s">
        <v>31</v>
      </c>
      <c r="K2462" t="s">
        <v>4075</v>
      </c>
      <c r="L2462" s="20">
        <v>37.0249100375351</v>
      </c>
      <c r="M2462" s="20">
        <v>38.2632815810764</v>
      </c>
      <c r="N2462" s="22">
        <f t="shared" si="7"/>
        <v>1.03344698318742</v>
      </c>
    </row>
    <row r="2463" spans="1:14">
      <c r="A2463" s="1" t="s">
        <v>3801</v>
      </c>
      <c r="B2463" s="13" t="s">
        <v>3802</v>
      </c>
      <c r="C2463" t="s">
        <v>3803</v>
      </c>
      <c r="D2463" s="62" t="s">
        <v>3804</v>
      </c>
      <c r="E2463" s="13" t="s">
        <v>4020</v>
      </c>
      <c r="H2463" t="s">
        <v>29</v>
      </c>
      <c r="I2463" t="s">
        <v>30</v>
      </c>
      <c r="J2463" s="21" t="s">
        <v>31</v>
      </c>
      <c r="K2463" t="s">
        <v>4076</v>
      </c>
      <c r="L2463" s="20">
        <v>36.1468622169011</v>
      </c>
      <c r="M2463" s="20">
        <v>27.3894664302342</v>
      </c>
      <c r="N2463" s="22">
        <f t="shared" si="7"/>
        <v>0.757727358626104</v>
      </c>
    </row>
    <row r="2464" spans="1:14">
      <c r="A2464" s="1" t="s">
        <v>3801</v>
      </c>
      <c r="B2464" s="13" t="s">
        <v>3802</v>
      </c>
      <c r="C2464" t="s">
        <v>3803</v>
      </c>
      <c r="D2464" s="62" t="s">
        <v>3804</v>
      </c>
      <c r="E2464" s="13" t="s">
        <v>4020</v>
      </c>
      <c r="H2464" t="s">
        <v>29</v>
      </c>
      <c r="I2464" t="s">
        <v>30</v>
      </c>
      <c r="J2464" s="21" t="s">
        <v>31</v>
      </c>
      <c r="K2464" t="s">
        <v>4077</v>
      </c>
      <c r="L2464" s="20">
        <v>35.3176006872505</v>
      </c>
      <c r="M2464" s="20">
        <v>36.6581685486546</v>
      </c>
      <c r="N2464" s="22">
        <f t="shared" si="7"/>
        <v>1.03795750094338</v>
      </c>
    </row>
    <row r="2465" spans="1:17">
      <c r="A2465" s="1" t="s">
        <v>3801</v>
      </c>
      <c r="B2465" s="13" t="s">
        <v>3802</v>
      </c>
      <c r="C2465" t="s">
        <v>3803</v>
      </c>
      <c r="D2465" s="62" t="s">
        <v>3804</v>
      </c>
      <c r="E2465" s="13" t="s">
        <v>4020</v>
      </c>
      <c r="H2465" t="s">
        <v>29</v>
      </c>
      <c r="I2465" t="s">
        <v>30</v>
      </c>
      <c r="J2465" s="21" t="s">
        <v>31</v>
      </c>
      <c r="K2465" t="s">
        <v>4078</v>
      </c>
      <c r="L2465" s="20">
        <v>33.1795023619588</v>
      </c>
      <c r="M2465" s="20">
        <v>37.1719220321562</v>
      </c>
      <c r="N2465" s="22">
        <f t="shared" si="7"/>
        <v>1.1203278948142</v>
      </c>
      <c r="Q2465" s="23">
        <f>421000*1000000000</f>
        <v>421000000000000</v>
      </c>
    </row>
    <row r="2466" spans="1:14">
      <c r="A2466" s="1" t="s">
        <v>3801</v>
      </c>
      <c r="B2466" s="13" t="s">
        <v>3802</v>
      </c>
      <c r="C2466" t="s">
        <v>3803</v>
      </c>
      <c r="D2466" s="62" t="s">
        <v>3804</v>
      </c>
      <c r="E2466" s="13" t="s">
        <v>4020</v>
      </c>
      <c r="H2466" t="s">
        <v>29</v>
      </c>
      <c r="I2466" t="s">
        <v>30</v>
      </c>
      <c r="J2466" s="21" t="s">
        <v>31</v>
      </c>
      <c r="K2466" t="s">
        <v>4079</v>
      </c>
      <c r="L2466" s="20">
        <v>32.6346517527271</v>
      </c>
      <c r="M2466" s="20">
        <v>25.1920849069836</v>
      </c>
      <c r="N2466" s="22">
        <f t="shared" si="7"/>
        <v>0.771942813971609</v>
      </c>
    </row>
    <row r="2467" spans="1:14">
      <c r="A2467" s="1" t="s">
        <v>3801</v>
      </c>
      <c r="B2467" s="13" t="s">
        <v>3802</v>
      </c>
      <c r="C2467" t="s">
        <v>3803</v>
      </c>
      <c r="D2467" s="62" t="s">
        <v>3804</v>
      </c>
      <c r="E2467" s="13" t="s">
        <v>4020</v>
      </c>
      <c r="H2467" t="s">
        <v>29</v>
      </c>
      <c r="I2467" t="s">
        <v>30</v>
      </c>
      <c r="J2467" s="21" t="s">
        <v>31</v>
      </c>
      <c r="K2467" t="s">
        <v>4080</v>
      </c>
      <c r="L2467" s="20">
        <v>32.0170390869104</v>
      </c>
      <c r="M2467" s="20">
        <v>32.3366782715544</v>
      </c>
      <c r="N2467" s="22">
        <f t="shared" si="7"/>
        <v>1.00998340863989</v>
      </c>
    </row>
    <row r="2468" spans="1:14">
      <c r="A2468" s="1" t="s">
        <v>3801</v>
      </c>
      <c r="B2468" s="13" t="s">
        <v>3802</v>
      </c>
      <c r="C2468" t="s">
        <v>3803</v>
      </c>
      <c r="D2468" s="62" t="s">
        <v>3804</v>
      </c>
      <c r="E2468" s="13" t="s">
        <v>4020</v>
      </c>
      <c r="H2468" t="s">
        <v>29</v>
      </c>
      <c r="I2468" t="s">
        <v>30</v>
      </c>
      <c r="J2468" s="21" t="s">
        <v>31</v>
      </c>
      <c r="K2468" t="s">
        <v>4081</v>
      </c>
      <c r="L2468" s="20">
        <v>71.1475149086767</v>
      </c>
      <c r="M2468" s="20">
        <v>58.3367109814094</v>
      </c>
      <c r="N2468" s="22">
        <f t="shared" si="7"/>
        <v>0.819940247474407</v>
      </c>
    </row>
    <row r="2469" spans="1:14">
      <c r="A2469" s="1" t="s">
        <v>3801</v>
      </c>
      <c r="B2469" s="13" t="s">
        <v>3802</v>
      </c>
      <c r="C2469" t="s">
        <v>3803</v>
      </c>
      <c r="D2469" s="62" t="s">
        <v>3804</v>
      </c>
      <c r="E2469" s="13" t="s">
        <v>4020</v>
      </c>
      <c r="H2469" t="s">
        <v>29</v>
      </c>
      <c r="I2469" t="s">
        <v>30</v>
      </c>
      <c r="J2469" s="21" t="s">
        <v>31</v>
      </c>
      <c r="K2469" t="s">
        <v>4082</v>
      </c>
      <c r="L2469" s="20">
        <v>70.6501334402051</v>
      </c>
      <c r="M2469" s="20">
        <v>63.425118396271</v>
      </c>
      <c r="N2469" s="22">
        <f t="shared" si="7"/>
        <v>0.897735295149172</v>
      </c>
    </row>
    <row r="2470" spans="1:14">
      <c r="A2470" s="1" t="s">
        <v>3801</v>
      </c>
      <c r="B2470" s="13" t="s">
        <v>3802</v>
      </c>
      <c r="C2470" t="s">
        <v>3803</v>
      </c>
      <c r="D2470" s="62" t="s">
        <v>3804</v>
      </c>
      <c r="E2470" s="13" t="s">
        <v>4020</v>
      </c>
      <c r="H2470" t="s">
        <v>29</v>
      </c>
      <c r="I2470" t="s">
        <v>30</v>
      </c>
      <c r="J2470" s="21" t="s">
        <v>31</v>
      </c>
      <c r="K2470" t="s">
        <v>4083</v>
      </c>
      <c r="L2470" s="20">
        <v>68.8661284525044</v>
      </c>
      <c r="M2470" s="20">
        <v>55.7030823109846</v>
      </c>
      <c r="N2470" s="22">
        <f t="shared" si="7"/>
        <v>0.808860372474719</v>
      </c>
    </row>
    <row r="2471" spans="1:17">
      <c r="A2471" s="1" t="s">
        <v>3801</v>
      </c>
      <c r="B2471" s="13" t="s">
        <v>3802</v>
      </c>
      <c r="C2471" t="s">
        <v>3803</v>
      </c>
      <c r="D2471" s="62" t="s">
        <v>3804</v>
      </c>
      <c r="E2471" s="13" t="s">
        <v>4020</v>
      </c>
      <c r="H2471" t="s">
        <v>29</v>
      </c>
      <c r="I2471" t="s">
        <v>30</v>
      </c>
      <c r="J2471" s="21" t="s">
        <v>31</v>
      </c>
      <c r="K2471" t="s">
        <v>4084</v>
      </c>
      <c r="L2471" s="20">
        <v>67.2357610493116</v>
      </c>
      <c r="M2471" s="20">
        <v>60.7189179173615</v>
      </c>
      <c r="N2471" s="22">
        <f t="shared" si="7"/>
        <v>0.903074747273693</v>
      </c>
      <c r="Q2471" s="23">
        <f>666000*1000000000</f>
        <v>666000000000000</v>
      </c>
    </row>
    <row r="2472" spans="1:14">
      <c r="A2472" s="1" t="s">
        <v>3801</v>
      </c>
      <c r="B2472" s="13" t="s">
        <v>3802</v>
      </c>
      <c r="C2472" t="s">
        <v>3803</v>
      </c>
      <c r="D2472" s="62" t="s">
        <v>3804</v>
      </c>
      <c r="E2472" s="13" t="s">
        <v>4020</v>
      </c>
      <c r="H2472" t="s">
        <v>29</v>
      </c>
      <c r="I2472" t="s">
        <v>30</v>
      </c>
      <c r="J2472" s="21" t="s">
        <v>31</v>
      </c>
      <c r="K2472" t="s">
        <v>4085</v>
      </c>
      <c r="L2472" s="20">
        <v>66.6677537121172</v>
      </c>
      <c r="M2472" s="20">
        <v>55.8104079914442</v>
      </c>
      <c r="N2472" s="22">
        <f t="shared" si="7"/>
        <v>0.837142469692967</v>
      </c>
    </row>
    <row r="2473" spans="1:14">
      <c r="A2473" s="1" t="s">
        <v>3801</v>
      </c>
      <c r="B2473" s="13" t="s">
        <v>3802</v>
      </c>
      <c r="C2473" t="s">
        <v>3803</v>
      </c>
      <c r="D2473" s="62" t="s">
        <v>3804</v>
      </c>
      <c r="E2473" s="13" t="s">
        <v>4020</v>
      </c>
      <c r="H2473" t="s">
        <v>29</v>
      </c>
      <c r="I2473" t="s">
        <v>30</v>
      </c>
      <c r="J2473" s="21" t="s">
        <v>31</v>
      </c>
      <c r="K2473" t="s">
        <v>4086</v>
      </c>
      <c r="L2473" s="20">
        <v>65.9574188158444</v>
      </c>
      <c r="M2473" s="20">
        <v>65.711048496504</v>
      </c>
      <c r="N2473" s="22">
        <f t="shared" si="7"/>
        <v>0.996264706476336</v>
      </c>
    </row>
    <row r="2474" spans="1:14">
      <c r="A2474" s="1" t="s">
        <v>3801</v>
      </c>
      <c r="B2474" s="13" t="s">
        <v>3802</v>
      </c>
      <c r="C2474" t="s">
        <v>3803</v>
      </c>
      <c r="D2474" s="62" t="s">
        <v>3804</v>
      </c>
      <c r="E2474" s="13" t="s">
        <v>4020</v>
      </c>
      <c r="H2474" t="s">
        <v>29</v>
      </c>
      <c r="I2474" t="s">
        <v>30</v>
      </c>
      <c r="J2474" s="21" t="s">
        <v>31</v>
      </c>
      <c r="K2474" t="s">
        <v>4087</v>
      </c>
      <c r="L2474" s="20">
        <v>65.5044985821764</v>
      </c>
      <c r="M2474" s="20">
        <v>56.4951049903007</v>
      </c>
      <c r="N2474" s="22">
        <f t="shared" si="7"/>
        <v>0.862461452466913</v>
      </c>
    </row>
    <row r="2475" spans="1:14">
      <c r="A2475" s="1" t="s">
        <v>3801</v>
      </c>
      <c r="B2475" s="13" t="s">
        <v>3802</v>
      </c>
      <c r="C2475" t="s">
        <v>3803</v>
      </c>
      <c r="D2475" s="62" t="s">
        <v>3804</v>
      </c>
      <c r="E2475" s="13" t="s">
        <v>4020</v>
      </c>
      <c r="H2475" t="s">
        <v>29</v>
      </c>
      <c r="I2475" t="s">
        <v>30</v>
      </c>
      <c r="J2475" s="21" t="s">
        <v>31</v>
      </c>
      <c r="K2475" t="s">
        <v>4088</v>
      </c>
      <c r="L2475" s="20">
        <v>64.7417280183635</v>
      </c>
      <c r="M2475" s="20">
        <v>60.4417218377301</v>
      </c>
      <c r="N2475" s="22">
        <f t="shared" si="7"/>
        <v>0.933582153083499</v>
      </c>
    </row>
    <row r="2476" spans="1:14">
      <c r="A2476" s="1" t="s">
        <v>3801</v>
      </c>
      <c r="B2476" s="13" t="s">
        <v>3802</v>
      </c>
      <c r="C2476" t="s">
        <v>3803</v>
      </c>
      <c r="D2476" s="62" t="s">
        <v>3804</v>
      </c>
      <c r="E2476" s="13" t="s">
        <v>4020</v>
      </c>
      <c r="H2476" t="s">
        <v>29</v>
      </c>
      <c r="I2476" t="s">
        <v>30</v>
      </c>
      <c r="J2476" s="21" t="s">
        <v>31</v>
      </c>
      <c r="K2476" t="s">
        <v>4089</v>
      </c>
      <c r="L2476" s="20">
        <v>64.5143875960548</v>
      </c>
      <c r="M2476" s="20">
        <v>51.6304419028154</v>
      </c>
      <c r="N2476" s="22">
        <f t="shared" si="7"/>
        <v>0.800293451223472</v>
      </c>
    </row>
    <row r="2477" spans="1:14">
      <c r="A2477" s="1" t="s">
        <v>3801</v>
      </c>
      <c r="B2477" s="13" t="s">
        <v>3802</v>
      </c>
      <c r="C2477" t="s">
        <v>3803</v>
      </c>
      <c r="D2477" s="62" t="s">
        <v>3804</v>
      </c>
      <c r="E2477" s="13" t="s">
        <v>4020</v>
      </c>
      <c r="H2477" t="s">
        <v>29</v>
      </c>
      <c r="I2477" t="s">
        <v>30</v>
      </c>
      <c r="J2477" s="21" t="s">
        <v>31</v>
      </c>
      <c r="K2477" t="s">
        <v>4090</v>
      </c>
      <c r="L2477" s="20">
        <v>63.3511462961032</v>
      </c>
      <c r="M2477" s="20">
        <v>37.389850519884</v>
      </c>
      <c r="N2477" s="22">
        <f t="shared" si="7"/>
        <v>0.590200062760094</v>
      </c>
    </row>
    <row r="2478" spans="1:14">
      <c r="A2478" s="1" t="s">
        <v>3801</v>
      </c>
      <c r="B2478" s="13" t="s">
        <v>3802</v>
      </c>
      <c r="C2478" t="s">
        <v>3803</v>
      </c>
      <c r="D2478" s="62" t="s">
        <v>3804</v>
      </c>
      <c r="E2478" s="13" t="s">
        <v>4020</v>
      </c>
      <c r="H2478" t="s">
        <v>29</v>
      </c>
      <c r="I2478" t="s">
        <v>30</v>
      </c>
      <c r="J2478" s="21" t="s">
        <v>31</v>
      </c>
      <c r="K2478" t="s">
        <v>4091</v>
      </c>
      <c r="L2478" s="20">
        <v>62.4239079448247</v>
      </c>
      <c r="M2478" s="20">
        <v>48.5642126012546</v>
      </c>
      <c r="N2478" s="22">
        <f t="shared" si="7"/>
        <v>0.777974564555933</v>
      </c>
    </row>
    <row r="2479" spans="1:14">
      <c r="A2479" s="1" t="s">
        <v>3801</v>
      </c>
      <c r="B2479" s="13" t="s">
        <v>3802</v>
      </c>
      <c r="C2479" t="s">
        <v>3803</v>
      </c>
      <c r="D2479" s="62" t="s">
        <v>3804</v>
      </c>
      <c r="E2479" s="13" t="s">
        <v>4020</v>
      </c>
      <c r="H2479" t="s">
        <v>29</v>
      </c>
      <c r="I2479" t="s">
        <v>30</v>
      </c>
      <c r="J2479" s="21" t="s">
        <v>31</v>
      </c>
      <c r="K2479" t="s">
        <v>4092</v>
      </c>
      <c r="L2479" s="20">
        <v>62.2843103622156</v>
      </c>
      <c r="M2479" s="20">
        <v>51.8811911885532</v>
      </c>
      <c r="N2479" s="22">
        <f t="shared" si="7"/>
        <v>0.832973679676906</v>
      </c>
    </row>
    <row r="2480" spans="1:14">
      <c r="A2480" s="1" t="s">
        <v>3801</v>
      </c>
      <c r="B2480" s="13" t="s">
        <v>3802</v>
      </c>
      <c r="C2480" t="s">
        <v>3803</v>
      </c>
      <c r="D2480" s="62" t="s">
        <v>3804</v>
      </c>
      <c r="E2480" s="13" t="s">
        <v>4020</v>
      </c>
      <c r="H2480" t="s">
        <v>29</v>
      </c>
      <c r="I2480" t="s">
        <v>30</v>
      </c>
      <c r="J2480" s="21" t="s">
        <v>31</v>
      </c>
      <c r="K2480" t="s">
        <v>4093</v>
      </c>
      <c r="L2480" s="20">
        <v>62.1478221879207</v>
      </c>
      <c r="M2480" s="20">
        <v>45.8240191995625</v>
      </c>
      <c r="N2480" s="22">
        <f t="shared" si="7"/>
        <v>0.737339098721774</v>
      </c>
    </row>
    <row r="2481" spans="1:14">
      <c r="A2481" s="1" t="s">
        <v>3801</v>
      </c>
      <c r="B2481" s="13" t="s">
        <v>3802</v>
      </c>
      <c r="C2481" t="s">
        <v>3803</v>
      </c>
      <c r="D2481" s="62" t="s">
        <v>3804</v>
      </c>
      <c r="E2481" s="13" t="s">
        <v>4020</v>
      </c>
      <c r="H2481" t="s">
        <v>29</v>
      </c>
      <c r="I2481" t="s">
        <v>30</v>
      </c>
      <c r="J2481" s="21" t="s">
        <v>31</v>
      </c>
      <c r="K2481" t="s">
        <v>4094</v>
      </c>
      <c r="L2481" s="20">
        <v>61.1385902107769</v>
      </c>
      <c r="M2481" s="20">
        <v>41.2057114451739</v>
      </c>
      <c r="N2481" s="22">
        <f t="shared" si="7"/>
        <v>0.673972221196402</v>
      </c>
    </row>
    <row r="2482" spans="1:14">
      <c r="A2482" s="1" t="s">
        <v>3801</v>
      </c>
      <c r="B2482" s="13" t="s">
        <v>3802</v>
      </c>
      <c r="C2482" t="s">
        <v>3803</v>
      </c>
      <c r="D2482" s="62" t="s">
        <v>3804</v>
      </c>
      <c r="E2482" s="13" t="s">
        <v>4020</v>
      </c>
      <c r="H2482" t="s">
        <v>29</v>
      </c>
      <c r="I2482" t="s">
        <v>30</v>
      </c>
      <c r="J2482" s="21" t="s">
        <v>31</v>
      </c>
      <c r="K2482" t="s">
        <v>4095</v>
      </c>
      <c r="L2482" s="20">
        <v>60.7259823048322</v>
      </c>
      <c r="M2482" s="20">
        <v>41.5465061699692</v>
      </c>
      <c r="N2482" s="22">
        <f t="shared" si="7"/>
        <v>0.684163591811723</v>
      </c>
    </row>
    <row r="2483" spans="1:19">
      <c r="A2483" s="1" t="s">
        <v>3801</v>
      </c>
      <c r="B2483" s="13" t="s">
        <v>3802</v>
      </c>
      <c r="C2483" t="s">
        <v>3803</v>
      </c>
      <c r="D2483" s="62" t="s">
        <v>3804</v>
      </c>
      <c r="E2483" s="13" t="s">
        <v>4020</v>
      </c>
      <c r="H2483" t="s">
        <v>29</v>
      </c>
      <c r="I2483" t="s">
        <v>30</v>
      </c>
      <c r="J2483" s="21" t="s">
        <v>31</v>
      </c>
      <c r="K2483" t="s">
        <v>4096</v>
      </c>
      <c r="L2483" s="20">
        <v>60.3145165735381</v>
      </c>
      <c r="M2483" s="20">
        <v>49.2430181322639</v>
      </c>
      <c r="N2483" s="22">
        <f t="shared" si="7"/>
        <v>0.816437251423953</v>
      </c>
      <c r="Q2483" s="23">
        <f>261000*1000000000</f>
        <v>261000000000000</v>
      </c>
      <c r="S2483" s="20">
        <v>30.7</v>
      </c>
    </row>
    <row r="2484" spans="1:14">
      <c r="A2484" s="1" t="s">
        <v>3801</v>
      </c>
      <c r="B2484" s="13" t="s">
        <v>3802</v>
      </c>
      <c r="C2484" t="s">
        <v>3803</v>
      </c>
      <c r="D2484" s="62" t="s">
        <v>3804</v>
      </c>
      <c r="E2484" s="13" t="s">
        <v>4020</v>
      </c>
      <c r="H2484" t="s">
        <v>29</v>
      </c>
      <c r="I2484" t="s">
        <v>30</v>
      </c>
      <c r="J2484" s="21" t="s">
        <v>31</v>
      </c>
      <c r="K2484" t="s">
        <v>4097</v>
      </c>
      <c r="L2484" s="20">
        <v>59.8802588301051</v>
      </c>
      <c r="M2484" s="20">
        <v>51.4269354397928</v>
      </c>
      <c r="N2484" s="22">
        <f t="shared" si="7"/>
        <v>0.858829544903999</v>
      </c>
    </row>
    <row r="2485" spans="1:14">
      <c r="A2485" s="1" t="s">
        <v>3801</v>
      </c>
      <c r="B2485" s="13" t="s">
        <v>3802</v>
      </c>
      <c r="C2485" t="s">
        <v>3803</v>
      </c>
      <c r="D2485" s="62" t="s">
        <v>3804</v>
      </c>
      <c r="E2485" s="13" t="s">
        <v>4020</v>
      </c>
      <c r="H2485" t="s">
        <v>29</v>
      </c>
      <c r="I2485" t="s">
        <v>30</v>
      </c>
      <c r="J2485" s="21" t="s">
        <v>31</v>
      </c>
      <c r="K2485" t="s">
        <v>4098</v>
      </c>
      <c r="L2485" s="20">
        <v>59.7336216417491</v>
      </c>
      <c r="M2485" s="20">
        <v>50.4894139163377</v>
      </c>
      <c r="N2485" s="22">
        <f t="shared" si="7"/>
        <v>0.845242805118141</v>
      </c>
    </row>
    <row r="2486" spans="1:14">
      <c r="A2486" s="1" t="s">
        <v>3801</v>
      </c>
      <c r="B2486" s="13" t="s">
        <v>3802</v>
      </c>
      <c r="C2486" t="s">
        <v>3803</v>
      </c>
      <c r="D2486" s="62" t="s">
        <v>3804</v>
      </c>
      <c r="E2486" s="13" t="s">
        <v>4020</v>
      </c>
      <c r="H2486" t="s">
        <v>29</v>
      </c>
      <c r="I2486" t="s">
        <v>30</v>
      </c>
      <c r="J2486" s="21" t="s">
        <v>31</v>
      </c>
      <c r="K2486" t="s">
        <v>4099</v>
      </c>
      <c r="L2486" s="20">
        <v>59.5221708109876</v>
      </c>
      <c r="M2486" s="20">
        <v>55.9587643541805</v>
      </c>
      <c r="N2486" s="22">
        <f t="shared" si="7"/>
        <v>0.940133123368052</v>
      </c>
    </row>
    <row r="2487" spans="1:14">
      <c r="A2487" s="1" t="s">
        <v>3801</v>
      </c>
      <c r="B2487" s="13" t="s">
        <v>3802</v>
      </c>
      <c r="C2487" t="s">
        <v>3803</v>
      </c>
      <c r="D2487" s="62" t="s">
        <v>3804</v>
      </c>
      <c r="E2487" s="13" t="s">
        <v>4020</v>
      </c>
      <c r="H2487" t="s">
        <v>29</v>
      </c>
      <c r="I2487" t="s">
        <v>30</v>
      </c>
      <c r="J2487" s="21" t="s">
        <v>31</v>
      </c>
      <c r="K2487" t="s">
        <v>4100</v>
      </c>
      <c r="L2487" s="20">
        <v>59.2157059516688</v>
      </c>
      <c r="M2487" s="20">
        <v>53.691958050362</v>
      </c>
      <c r="N2487" s="22">
        <f t="shared" si="7"/>
        <v>0.906718195577788</v>
      </c>
    </row>
    <row r="2488" spans="1:14">
      <c r="A2488" s="1" t="s">
        <v>3801</v>
      </c>
      <c r="B2488" s="13" t="s">
        <v>3802</v>
      </c>
      <c r="C2488" t="s">
        <v>3803</v>
      </c>
      <c r="D2488" s="62" t="s">
        <v>3804</v>
      </c>
      <c r="E2488" s="13" t="s">
        <v>4020</v>
      </c>
      <c r="H2488" t="s">
        <v>29</v>
      </c>
      <c r="I2488" t="s">
        <v>30</v>
      </c>
      <c r="J2488" s="21" t="s">
        <v>31</v>
      </c>
      <c r="K2488" t="s">
        <v>4101</v>
      </c>
      <c r="L2488" s="20">
        <v>59.0157975888495</v>
      </c>
      <c r="M2488" s="20">
        <v>47.8466793641891</v>
      </c>
      <c r="N2488" s="22">
        <f t="shared" si="7"/>
        <v>0.810743585938239</v>
      </c>
    </row>
    <row r="2489" spans="1:14">
      <c r="A2489" s="1" t="s">
        <v>3801</v>
      </c>
      <c r="B2489" s="13" t="s">
        <v>3802</v>
      </c>
      <c r="C2489" t="s">
        <v>3803</v>
      </c>
      <c r="D2489" s="62" t="s">
        <v>3804</v>
      </c>
      <c r="E2489" s="13" t="s">
        <v>4020</v>
      </c>
      <c r="H2489" t="s">
        <v>29</v>
      </c>
      <c r="I2489" t="s">
        <v>30</v>
      </c>
      <c r="J2489" s="21" t="s">
        <v>31</v>
      </c>
      <c r="K2489" t="s">
        <v>4102</v>
      </c>
      <c r="L2489" s="20">
        <v>59.0085298375014</v>
      </c>
      <c r="M2489" s="20">
        <v>53.7041463111502</v>
      </c>
      <c r="N2489" s="22">
        <f t="shared" si="7"/>
        <v>0.910108190443679</v>
      </c>
    </row>
    <row r="2490" spans="1:14">
      <c r="A2490" s="1" t="s">
        <v>3801</v>
      </c>
      <c r="B2490" s="13" t="s">
        <v>3802</v>
      </c>
      <c r="C2490" t="s">
        <v>3803</v>
      </c>
      <c r="D2490" s="62" t="s">
        <v>3804</v>
      </c>
      <c r="E2490" s="13" t="s">
        <v>4020</v>
      </c>
      <c r="H2490" t="s">
        <v>29</v>
      </c>
      <c r="I2490" t="s">
        <v>30</v>
      </c>
      <c r="J2490" s="21" t="s">
        <v>31</v>
      </c>
      <c r="K2490" t="s">
        <v>4103</v>
      </c>
      <c r="L2490" s="20">
        <v>58.9121809911447</v>
      </c>
      <c r="M2490" s="20">
        <v>37.8979183846426</v>
      </c>
      <c r="N2490" s="22">
        <f t="shared" si="7"/>
        <v>0.643295117360179</v>
      </c>
    </row>
    <row r="2491" spans="1:14">
      <c r="A2491" s="1" t="s">
        <v>3801</v>
      </c>
      <c r="B2491" s="13" t="s">
        <v>3802</v>
      </c>
      <c r="C2491" t="s">
        <v>3803</v>
      </c>
      <c r="D2491" s="62" t="s">
        <v>3804</v>
      </c>
      <c r="E2491" s="13" t="s">
        <v>4020</v>
      </c>
      <c r="H2491" t="s">
        <v>29</v>
      </c>
      <c r="I2491" t="s">
        <v>30</v>
      </c>
      <c r="J2491" s="21" t="s">
        <v>31</v>
      </c>
      <c r="K2491" t="s">
        <v>4104</v>
      </c>
      <c r="L2491" s="20">
        <v>58.1431421474903</v>
      </c>
      <c r="M2491" s="20">
        <v>50.5241072248037</v>
      </c>
      <c r="N2491" s="22">
        <f t="shared" si="7"/>
        <v>0.868960729653041</v>
      </c>
    </row>
    <row r="2492" spans="1:14">
      <c r="A2492" s="1" t="s">
        <v>3801</v>
      </c>
      <c r="B2492" s="13" t="s">
        <v>3802</v>
      </c>
      <c r="C2492" t="s">
        <v>3803</v>
      </c>
      <c r="D2492" s="62" t="s">
        <v>3804</v>
      </c>
      <c r="E2492" s="13" t="s">
        <v>4020</v>
      </c>
      <c r="H2492" t="s">
        <v>29</v>
      </c>
      <c r="I2492" t="s">
        <v>30</v>
      </c>
      <c r="J2492" s="21" t="s">
        <v>31</v>
      </c>
      <c r="K2492" t="s">
        <v>4105</v>
      </c>
      <c r="L2492" s="20">
        <v>58.0804000747782</v>
      </c>
      <c r="M2492" s="20">
        <v>47.706129034969</v>
      </c>
      <c r="N2492" s="22">
        <f t="shared" si="7"/>
        <v>0.82138086124661</v>
      </c>
    </row>
    <row r="2493" spans="1:19">
      <c r="A2493" s="1" t="s">
        <v>3801</v>
      </c>
      <c r="B2493" s="13" t="s">
        <v>3802</v>
      </c>
      <c r="C2493" t="s">
        <v>3803</v>
      </c>
      <c r="D2493" s="62" t="s">
        <v>3804</v>
      </c>
      <c r="E2493" s="13" t="s">
        <v>4020</v>
      </c>
      <c r="H2493" t="s">
        <v>29</v>
      </c>
      <c r="I2493" t="s">
        <v>30</v>
      </c>
      <c r="J2493" s="21" t="s">
        <v>31</v>
      </c>
      <c r="K2493" t="s">
        <v>4106</v>
      </c>
      <c r="L2493" s="20">
        <v>57.8629566606873</v>
      </c>
      <c r="M2493" s="20">
        <v>42.8200604116226</v>
      </c>
      <c r="N2493" s="22">
        <f t="shared" ref="N2493:N2556" si="8">M2493/L2493</f>
        <v>0.740025447761382</v>
      </c>
      <c r="Q2493" s="23">
        <f>213000*1000000000</f>
        <v>213000000000000</v>
      </c>
      <c r="S2493" s="20">
        <v>39</v>
      </c>
    </row>
    <row r="2494" spans="1:14">
      <c r="A2494" s="1" t="s">
        <v>3801</v>
      </c>
      <c r="B2494" s="13" t="s">
        <v>3802</v>
      </c>
      <c r="C2494" t="s">
        <v>3803</v>
      </c>
      <c r="D2494" s="62" t="s">
        <v>3804</v>
      </c>
      <c r="E2494" s="13" t="s">
        <v>4020</v>
      </c>
      <c r="H2494" t="s">
        <v>29</v>
      </c>
      <c r="I2494" t="s">
        <v>30</v>
      </c>
      <c r="J2494" s="21" t="s">
        <v>31</v>
      </c>
      <c r="K2494" t="s">
        <v>4107</v>
      </c>
      <c r="L2494" s="20">
        <v>57.6816459398286</v>
      </c>
      <c r="M2494" s="20">
        <v>53.4595444852917</v>
      </c>
      <c r="N2494" s="22">
        <f t="shared" si="8"/>
        <v>0.926803381114657</v>
      </c>
    </row>
    <row r="2495" spans="1:14">
      <c r="A2495" s="1" t="s">
        <v>3801</v>
      </c>
      <c r="B2495" s="13" t="s">
        <v>3802</v>
      </c>
      <c r="C2495" t="s">
        <v>3803</v>
      </c>
      <c r="D2495" s="62" t="s">
        <v>3804</v>
      </c>
      <c r="E2495" s="13" t="s">
        <v>4020</v>
      </c>
      <c r="H2495" t="s">
        <v>29</v>
      </c>
      <c r="I2495" t="s">
        <v>30</v>
      </c>
      <c r="J2495" s="21" t="s">
        <v>31</v>
      </c>
      <c r="K2495" t="s">
        <v>4108</v>
      </c>
      <c r="L2495" s="20">
        <v>57.6287763202639</v>
      </c>
      <c r="M2495" s="20">
        <v>52.0682482783037</v>
      </c>
      <c r="N2495" s="22">
        <f t="shared" si="8"/>
        <v>0.903511259530165</v>
      </c>
    </row>
    <row r="2496" spans="1:14">
      <c r="A2496" s="1" t="s">
        <v>3801</v>
      </c>
      <c r="B2496" s="13" t="s">
        <v>3802</v>
      </c>
      <c r="C2496" t="s">
        <v>3803</v>
      </c>
      <c r="D2496" s="62" t="s">
        <v>3804</v>
      </c>
      <c r="E2496" s="13" t="s">
        <v>4020</v>
      </c>
      <c r="H2496" t="s">
        <v>29</v>
      </c>
      <c r="I2496" t="s">
        <v>30</v>
      </c>
      <c r="J2496" s="21" t="s">
        <v>31</v>
      </c>
      <c r="K2496" t="s">
        <v>4109</v>
      </c>
      <c r="L2496" s="20">
        <v>57.1447454294613</v>
      </c>
      <c r="M2496" s="20">
        <v>55.491014547467</v>
      </c>
      <c r="N2496" s="22">
        <f t="shared" si="8"/>
        <v>0.971060665865846</v>
      </c>
    </row>
    <row r="2497" spans="1:14">
      <c r="A2497" s="1" t="s">
        <v>3801</v>
      </c>
      <c r="B2497" s="13" t="s">
        <v>3802</v>
      </c>
      <c r="C2497" t="s">
        <v>3803</v>
      </c>
      <c r="D2497" s="62" t="s">
        <v>3804</v>
      </c>
      <c r="E2497" s="13" t="s">
        <v>4020</v>
      </c>
      <c r="H2497" t="s">
        <v>29</v>
      </c>
      <c r="I2497" t="s">
        <v>30</v>
      </c>
      <c r="J2497" s="21" t="s">
        <v>31</v>
      </c>
      <c r="K2497" t="s">
        <v>4110</v>
      </c>
      <c r="L2497" s="20">
        <v>57.0590563453998</v>
      </c>
      <c r="M2497" s="20">
        <v>45.6309519981257</v>
      </c>
      <c r="N2497" s="22">
        <f t="shared" si="8"/>
        <v>0.799714452372021</v>
      </c>
    </row>
    <row r="2498" spans="1:14">
      <c r="A2498" s="1" t="s">
        <v>3801</v>
      </c>
      <c r="B2498" s="13" t="s">
        <v>3802</v>
      </c>
      <c r="C2498" t="s">
        <v>3803</v>
      </c>
      <c r="D2498" s="62" t="s">
        <v>3804</v>
      </c>
      <c r="E2498" s="13" t="s">
        <v>4020</v>
      </c>
      <c r="H2498" t="s">
        <v>29</v>
      </c>
      <c r="I2498" t="s">
        <v>30</v>
      </c>
      <c r="J2498" s="21" t="s">
        <v>31</v>
      </c>
      <c r="K2498" t="s">
        <v>4111</v>
      </c>
      <c r="L2498" s="20">
        <v>56.2724858727093</v>
      </c>
      <c r="M2498" s="20">
        <v>40.4551350076642</v>
      </c>
      <c r="N2498" s="22">
        <f t="shared" si="8"/>
        <v>0.718915014687202</v>
      </c>
    </row>
    <row r="2499" spans="1:14">
      <c r="A2499" s="1" t="s">
        <v>3801</v>
      </c>
      <c r="B2499" s="13" t="s">
        <v>3802</v>
      </c>
      <c r="C2499" t="s">
        <v>3803</v>
      </c>
      <c r="D2499" s="62" t="s">
        <v>3804</v>
      </c>
      <c r="E2499" s="13" t="s">
        <v>4020</v>
      </c>
      <c r="H2499" t="s">
        <v>29</v>
      </c>
      <c r="I2499" t="s">
        <v>30</v>
      </c>
      <c r="J2499" s="21" t="s">
        <v>31</v>
      </c>
      <c r="K2499" t="s">
        <v>4112</v>
      </c>
      <c r="L2499" s="20">
        <v>55.6278428196044</v>
      </c>
      <c r="M2499" s="20">
        <v>54.47655979283</v>
      </c>
      <c r="N2499" s="22">
        <f t="shared" si="8"/>
        <v>0.979303834762965</v>
      </c>
    </row>
    <row r="2500" spans="1:14">
      <c r="A2500" s="1" t="s">
        <v>3801</v>
      </c>
      <c r="B2500" s="13" t="s">
        <v>3802</v>
      </c>
      <c r="C2500" t="s">
        <v>3803</v>
      </c>
      <c r="D2500" s="62" t="s">
        <v>3804</v>
      </c>
      <c r="E2500" s="13" t="s">
        <v>4020</v>
      </c>
      <c r="H2500" t="s">
        <v>29</v>
      </c>
      <c r="I2500" t="s">
        <v>30</v>
      </c>
      <c r="J2500" s="21" t="s">
        <v>31</v>
      </c>
      <c r="K2500" t="s">
        <v>4113</v>
      </c>
      <c r="L2500" s="20">
        <v>55.5695058528111</v>
      </c>
      <c r="M2500" s="20">
        <v>49.9024694848477</v>
      </c>
      <c r="N2500" s="22">
        <f t="shared" si="8"/>
        <v>0.898018953363128</v>
      </c>
    </row>
    <row r="2501" spans="1:14">
      <c r="A2501" s="1" t="s">
        <v>3801</v>
      </c>
      <c r="B2501" s="13" t="s">
        <v>3802</v>
      </c>
      <c r="C2501" t="s">
        <v>3803</v>
      </c>
      <c r="D2501" s="62" t="s">
        <v>3804</v>
      </c>
      <c r="E2501" s="13" t="s">
        <v>4020</v>
      </c>
      <c r="H2501" t="s">
        <v>29</v>
      </c>
      <c r="I2501" t="s">
        <v>30</v>
      </c>
      <c r="J2501" s="21" t="s">
        <v>31</v>
      </c>
      <c r="K2501" t="s">
        <v>4114</v>
      </c>
      <c r="L2501" s="20">
        <v>54.564518641288</v>
      </c>
      <c r="M2501" s="20">
        <v>47.8020513679594</v>
      </c>
      <c r="N2501" s="22">
        <f t="shared" si="8"/>
        <v>0.876064749736258</v>
      </c>
    </row>
    <row r="2502" spans="1:14">
      <c r="A2502" s="1" t="s">
        <v>3801</v>
      </c>
      <c r="B2502" s="13" t="s">
        <v>3802</v>
      </c>
      <c r="C2502" t="s">
        <v>3803</v>
      </c>
      <c r="D2502" s="62" t="s">
        <v>3804</v>
      </c>
      <c r="E2502" s="13" t="s">
        <v>4020</v>
      </c>
      <c r="H2502" t="s">
        <v>29</v>
      </c>
      <c r="I2502" t="s">
        <v>30</v>
      </c>
      <c r="J2502" s="21" t="s">
        <v>31</v>
      </c>
      <c r="K2502" t="s">
        <v>4115</v>
      </c>
      <c r="L2502" s="20">
        <v>54.2346297627638</v>
      </c>
      <c r="M2502" s="20">
        <v>50.0904757962461</v>
      </c>
      <c r="N2502" s="22">
        <f t="shared" si="8"/>
        <v>0.923588416024129</v>
      </c>
    </row>
    <row r="2503" spans="1:14">
      <c r="A2503" s="1" t="s">
        <v>3801</v>
      </c>
      <c r="B2503" s="13" t="s">
        <v>3802</v>
      </c>
      <c r="C2503" t="s">
        <v>3803</v>
      </c>
      <c r="D2503" s="62" t="s">
        <v>3804</v>
      </c>
      <c r="E2503" s="13" t="s">
        <v>4020</v>
      </c>
      <c r="H2503" t="s">
        <v>29</v>
      </c>
      <c r="I2503" t="s">
        <v>30</v>
      </c>
      <c r="J2503" s="21" t="s">
        <v>31</v>
      </c>
      <c r="K2503" t="s">
        <v>4116</v>
      </c>
      <c r="L2503" s="20">
        <v>53.9103270820792</v>
      </c>
      <c r="M2503" s="20">
        <v>45.0227746325631</v>
      </c>
      <c r="N2503" s="22">
        <f t="shared" si="8"/>
        <v>0.835141930487925</v>
      </c>
    </row>
    <row r="2504" spans="1:14">
      <c r="A2504" s="1" t="s">
        <v>3801</v>
      </c>
      <c r="B2504" s="13" t="s">
        <v>3802</v>
      </c>
      <c r="C2504" t="s">
        <v>3803</v>
      </c>
      <c r="D2504" s="62" t="s">
        <v>3804</v>
      </c>
      <c r="E2504" s="13" t="s">
        <v>4020</v>
      </c>
      <c r="H2504" t="s">
        <v>29</v>
      </c>
      <c r="I2504" t="s">
        <v>30</v>
      </c>
      <c r="J2504" s="21" t="s">
        <v>31</v>
      </c>
      <c r="K2504" t="s">
        <v>4117</v>
      </c>
      <c r="L2504" s="20">
        <v>53.8565277723567</v>
      </c>
      <c r="M2504" s="20">
        <v>46.3478208614395</v>
      </c>
      <c r="N2504" s="22">
        <f t="shared" si="8"/>
        <v>0.860579446512866</v>
      </c>
    </row>
    <row r="2505" spans="1:14">
      <c r="A2505" s="1" t="s">
        <v>3801</v>
      </c>
      <c r="B2505" s="13" t="s">
        <v>3802</v>
      </c>
      <c r="C2505" t="s">
        <v>3803</v>
      </c>
      <c r="D2505" s="62" t="s">
        <v>3804</v>
      </c>
      <c r="E2505" s="13" t="s">
        <v>4020</v>
      </c>
      <c r="H2505" t="s">
        <v>29</v>
      </c>
      <c r="I2505" t="s">
        <v>30</v>
      </c>
      <c r="J2505" s="21" t="s">
        <v>31</v>
      </c>
      <c r="K2505" t="s">
        <v>4118</v>
      </c>
      <c r="L2505" s="20">
        <v>53.6181310431324</v>
      </c>
      <c r="M2505" s="20">
        <v>40.6791932000579</v>
      </c>
      <c r="N2505" s="22">
        <f t="shared" si="8"/>
        <v>0.758683535003003</v>
      </c>
    </row>
    <row r="2506" spans="1:14">
      <c r="A2506" s="1" t="s">
        <v>3801</v>
      </c>
      <c r="B2506" s="13" t="s">
        <v>3802</v>
      </c>
      <c r="C2506" t="s">
        <v>3803</v>
      </c>
      <c r="D2506" s="62" t="s">
        <v>3804</v>
      </c>
      <c r="E2506" s="13" t="s">
        <v>4020</v>
      </c>
      <c r="H2506" t="s">
        <v>29</v>
      </c>
      <c r="I2506" t="s">
        <v>30</v>
      </c>
      <c r="J2506" s="21" t="s">
        <v>31</v>
      </c>
      <c r="K2506" t="s">
        <v>4119</v>
      </c>
      <c r="L2506" s="20">
        <v>53.4557412312285</v>
      </c>
      <c r="M2506" s="20">
        <v>46.6309455465544</v>
      </c>
      <c r="N2506" s="22">
        <f t="shared" si="8"/>
        <v>0.872328106813583</v>
      </c>
    </row>
    <row r="2507" spans="1:14">
      <c r="A2507" s="1" t="s">
        <v>3801</v>
      </c>
      <c r="B2507" s="13" t="s">
        <v>3802</v>
      </c>
      <c r="C2507" t="s">
        <v>3803</v>
      </c>
      <c r="D2507" s="62" t="s">
        <v>3804</v>
      </c>
      <c r="E2507" s="13" t="s">
        <v>4020</v>
      </c>
      <c r="H2507" t="s">
        <v>29</v>
      </c>
      <c r="I2507" t="s">
        <v>30</v>
      </c>
      <c r="J2507" s="21" t="s">
        <v>31</v>
      </c>
      <c r="K2507" t="s">
        <v>4120</v>
      </c>
      <c r="L2507" s="20">
        <v>52.7261377738941</v>
      </c>
      <c r="M2507" s="20">
        <v>46.3184061064476</v>
      </c>
      <c r="N2507" s="22">
        <f t="shared" si="8"/>
        <v>0.87847143868332</v>
      </c>
    </row>
    <row r="2508" spans="1:14">
      <c r="A2508" s="1" t="s">
        <v>3801</v>
      </c>
      <c r="B2508" s="13" t="s">
        <v>3802</v>
      </c>
      <c r="C2508" t="s">
        <v>3803</v>
      </c>
      <c r="D2508" s="62" t="s">
        <v>3804</v>
      </c>
      <c r="E2508" s="13" t="s">
        <v>4020</v>
      </c>
      <c r="H2508" t="s">
        <v>29</v>
      </c>
      <c r="I2508" t="s">
        <v>30</v>
      </c>
      <c r="J2508" s="21" t="s">
        <v>31</v>
      </c>
      <c r="K2508" t="s">
        <v>4121</v>
      </c>
      <c r="L2508" s="20">
        <v>52.2089229081233</v>
      </c>
      <c r="M2508" s="20">
        <v>41.2945649449373</v>
      </c>
      <c r="N2508" s="22">
        <f t="shared" si="8"/>
        <v>0.79094841733485</v>
      </c>
    </row>
    <row r="2509" spans="1:14">
      <c r="A2509" s="1" t="s">
        <v>3801</v>
      </c>
      <c r="B2509" s="13" t="s">
        <v>3802</v>
      </c>
      <c r="C2509" t="s">
        <v>3803</v>
      </c>
      <c r="D2509" s="62" t="s">
        <v>3804</v>
      </c>
      <c r="E2509" s="13" t="s">
        <v>4020</v>
      </c>
      <c r="H2509" t="s">
        <v>29</v>
      </c>
      <c r="I2509" t="s">
        <v>30</v>
      </c>
      <c r="J2509" s="21" t="s">
        <v>31</v>
      </c>
      <c r="K2509" t="s">
        <v>4122</v>
      </c>
      <c r="L2509" s="20">
        <v>51.575863258064</v>
      </c>
      <c r="M2509" s="20">
        <v>46.4701743571859</v>
      </c>
      <c r="N2509" s="22">
        <f t="shared" si="8"/>
        <v>0.901006234731712</v>
      </c>
    </row>
    <row r="2510" spans="1:14">
      <c r="A2510" s="1" t="s">
        <v>3801</v>
      </c>
      <c r="B2510" s="13" t="s">
        <v>3802</v>
      </c>
      <c r="C2510" t="s">
        <v>3803</v>
      </c>
      <c r="D2510" s="62" t="s">
        <v>3804</v>
      </c>
      <c r="E2510" s="13" t="s">
        <v>4020</v>
      </c>
      <c r="H2510" t="s">
        <v>29</v>
      </c>
      <c r="I2510" t="s">
        <v>30</v>
      </c>
      <c r="J2510" s="21" t="s">
        <v>31</v>
      </c>
      <c r="K2510" t="s">
        <v>4123</v>
      </c>
      <c r="L2510" s="20">
        <v>50.2763972464539</v>
      </c>
      <c r="M2510" s="20">
        <v>46.3336159826289</v>
      </c>
      <c r="N2510" s="22">
        <f t="shared" si="8"/>
        <v>0.921577887840739</v>
      </c>
    </row>
    <row r="2511" spans="1:14">
      <c r="A2511" s="1" t="s">
        <v>3801</v>
      </c>
      <c r="B2511" s="13" t="s">
        <v>3802</v>
      </c>
      <c r="C2511" t="s">
        <v>3803</v>
      </c>
      <c r="D2511" s="62" t="s">
        <v>3804</v>
      </c>
      <c r="E2511" s="13" t="s">
        <v>4020</v>
      </c>
      <c r="H2511" t="s">
        <v>29</v>
      </c>
      <c r="I2511" t="s">
        <v>30</v>
      </c>
      <c r="J2511" s="21" t="s">
        <v>31</v>
      </c>
      <c r="K2511" t="s">
        <v>4124</v>
      </c>
      <c r="L2511" s="20">
        <v>50.2087361191696</v>
      </c>
      <c r="M2511" s="20">
        <v>47.747205951993</v>
      </c>
      <c r="N2511" s="22">
        <f t="shared" si="8"/>
        <v>0.950974066319172</v>
      </c>
    </row>
    <row r="2512" spans="1:14">
      <c r="A2512" s="1" t="s">
        <v>3801</v>
      </c>
      <c r="B2512" s="13" t="s">
        <v>3802</v>
      </c>
      <c r="C2512" t="s">
        <v>3803</v>
      </c>
      <c r="D2512" s="62" t="s">
        <v>3804</v>
      </c>
      <c r="E2512" s="13" t="s">
        <v>4020</v>
      </c>
      <c r="H2512" t="s">
        <v>29</v>
      </c>
      <c r="I2512" t="s">
        <v>30</v>
      </c>
      <c r="J2512" s="21" t="s">
        <v>31</v>
      </c>
      <c r="K2512" t="s">
        <v>4125</v>
      </c>
      <c r="L2512" s="20">
        <v>49.830827357709</v>
      </c>
      <c r="M2512" s="20">
        <v>49.0434500648508</v>
      </c>
      <c r="N2512" s="22">
        <f t="shared" si="8"/>
        <v>0.984198992177954</v>
      </c>
    </row>
    <row r="2513" spans="1:14">
      <c r="A2513" s="1" t="s">
        <v>3801</v>
      </c>
      <c r="B2513" s="13" t="s">
        <v>3802</v>
      </c>
      <c r="C2513" t="s">
        <v>3803</v>
      </c>
      <c r="D2513" s="62" t="s">
        <v>3804</v>
      </c>
      <c r="E2513" s="13" t="s">
        <v>4020</v>
      </c>
      <c r="H2513" t="s">
        <v>29</v>
      </c>
      <c r="I2513" t="s">
        <v>30</v>
      </c>
      <c r="J2513" s="21" t="s">
        <v>31</v>
      </c>
      <c r="K2513" t="s">
        <v>4126</v>
      </c>
      <c r="L2513" s="20">
        <v>49.7357024335854</v>
      </c>
      <c r="M2513" s="20">
        <v>46.7866454188651</v>
      </c>
      <c r="N2513" s="22">
        <f t="shared" si="8"/>
        <v>0.940705431502484</v>
      </c>
    </row>
    <row r="2514" spans="1:14">
      <c r="A2514" s="1" t="s">
        <v>3801</v>
      </c>
      <c r="B2514" s="13" t="s">
        <v>3802</v>
      </c>
      <c r="C2514" t="s">
        <v>3803</v>
      </c>
      <c r="D2514" s="62" t="s">
        <v>3804</v>
      </c>
      <c r="E2514" s="13" t="s">
        <v>4020</v>
      </c>
      <c r="H2514" t="s">
        <v>29</v>
      </c>
      <c r="I2514" t="s">
        <v>30</v>
      </c>
      <c r="J2514" s="21" t="s">
        <v>31</v>
      </c>
      <c r="K2514" t="s">
        <v>4127</v>
      </c>
      <c r="L2514" s="20">
        <v>49.3322084235106</v>
      </c>
      <c r="M2514" s="20">
        <v>49.5876465261973</v>
      </c>
      <c r="N2514" s="22">
        <f t="shared" si="8"/>
        <v>1.00517791744683</v>
      </c>
    </row>
    <row r="2515" spans="1:14">
      <c r="A2515" s="1" t="s">
        <v>3801</v>
      </c>
      <c r="B2515" s="13" t="s">
        <v>3802</v>
      </c>
      <c r="C2515" t="s">
        <v>3803</v>
      </c>
      <c r="D2515" s="62" t="s">
        <v>3804</v>
      </c>
      <c r="E2515" s="13" t="s">
        <v>4020</v>
      </c>
      <c r="H2515" t="s">
        <v>29</v>
      </c>
      <c r="I2515" t="s">
        <v>30</v>
      </c>
      <c r="J2515" s="21" t="s">
        <v>31</v>
      </c>
      <c r="K2515" t="s">
        <v>4128</v>
      </c>
      <c r="L2515" s="20">
        <v>49.3079168443502</v>
      </c>
      <c r="M2515" s="20">
        <v>42.1401292672512</v>
      </c>
      <c r="N2515" s="22">
        <f t="shared" si="8"/>
        <v>0.854632115168737</v>
      </c>
    </row>
    <row r="2516" spans="1:14">
      <c r="A2516" s="1" t="s">
        <v>3801</v>
      </c>
      <c r="B2516" s="13" t="s">
        <v>3802</v>
      </c>
      <c r="C2516" t="s">
        <v>3803</v>
      </c>
      <c r="D2516" s="62" t="s">
        <v>3804</v>
      </c>
      <c r="E2516" s="13" t="s">
        <v>4020</v>
      </c>
      <c r="H2516" t="s">
        <v>29</v>
      </c>
      <c r="I2516" t="s">
        <v>30</v>
      </c>
      <c r="J2516" s="21" t="s">
        <v>31</v>
      </c>
      <c r="K2516" t="s">
        <v>4129</v>
      </c>
      <c r="L2516" s="20">
        <v>48.7744879752103</v>
      </c>
      <c r="M2516" s="20">
        <v>45.4904335928819</v>
      </c>
      <c r="N2516" s="22">
        <f t="shared" si="8"/>
        <v>0.932668603635625</v>
      </c>
    </row>
    <row r="2517" spans="1:17">
      <c r="A2517" s="1" t="s">
        <v>3801</v>
      </c>
      <c r="B2517" s="13" t="s">
        <v>3802</v>
      </c>
      <c r="C2517" t="s">
        <v>3803</v>
      </c>
      <c r="D2517" s="62" t="s">
        <v>3804</v>
      </c>
      <c r="E2517" s="13" t="s">
        <v>4020</v>
      </c>
      <c r="H2517" t="s">
        <v>29</v>
      </c>
      <c r="I2517" t="s">
        <v>30</v>
      </c>
      <c r="J2517" s="21" t="s">
        <v>31</v>
      </c>
      <c r="K2517" t="s">
        <v>4130</v>
      </c>
      <c r="L2517" s="20">
        <v>48.5325249650256</v>
      </c>
      <c r="M2517" s="20">
        <v>28.1358248645101</v>
      </c>
      <c r="N2517" s="22">
        <f t="shared" si="8"/>
        <v>0.579731322134709</v>
      </c>
      <c r="Q2517" s="23">
        <f>290000*1000000000</f>
        <v>290000000000000</v>
      </c>
    </row>
    <row r="2518" spans="1:14">
      <c r="A2518" s="1" t="s">
        <v>3801</v>
      </c>
      <c r="B2518" s="13" t="s">
        <v>3802</v>
      </c>
      <c r="C2518" t="s">
        <v>3803</v>
      </c>
      <c r="D2518" s="62" t="s">
        <v>3804</v>
      </c>
      <c r="E2518" s="13" t="s">
        <v>4020</v>
      </c>
      <c r="H2518" t="s">
        <v>29</v>
      </c>
      <c r="I2518" t="s">
        <v>30</v>
      </c>
      <c r="J2518" s="21" t="s">
        <v>31</v>
      </c>
      <c r="K2518" t="s">
        <v>4131</v>
      </c>
      <c r="L2518" s="20">
        <v>47.7631018593917</v>
      </c>
      <c r="M2518" s="20">
        <v>44.6547379083518</v>
      </c>
      <c r="N2518" s="22">
        <f t="shared" si="8"/>
        <v>0.934921229358377</v>
      </c>
    </row>
    <row r="2519" spans="1:14">
      <c r="A2519" s="1" t="s">
        <v>3801</v>
      </c>
      <c r="B2519" s="13" t="s">
        <v>3802</v>
      </c>
      <c r="C2519" t="s">
        <v>3803</v>
      </c>
      <c r="D2519" s="62" t="s">
        <v>3804</v>
      </c>
      <c r="E2519" s="13" t="s">
        <v>4020</v>
      </c>
      <c r="H2519" t="s">
        <v>29</v>
      </c>
      <c r="I2519" t="s">
        <v>30</v>
      </c>
      <c r="J2519" s="21" t="s">
        <v>31</v>
      </c>
      <c r="K2519" t="s">
        <v>4132</v>
      </c>
      <c r="L2519" s="20">
        <v>47.098757554963</v>
      </c>
      <c r="M2519" s="20">
        <v>39.2900427377687</v>
      </c>
      <c r="N2519" s="22">
        <f t="shared" si="8"/>
        <v>0.834205503020292</v>
      </c>
    </row>
    <row r="2520" spans="1:14">
      <c r="A2520" s="1" t="s">
        <v>3801</v>
      </c>
      <c r="B2520" s="13" t="s">
        <v>3802</v>
      </c>
      <c r="C2520" t="s">
        <v>3803</v>
      </c>
      <c r="D2520" s="62" t="s">
        <v>3804</v>
      </c>
      <c r="E2520" s="13" t="s">
        <v>4020</v>
      </c>
      <c r="H2520" t="s">
        <v>29</v>
      </c>
      <c r="I2520" t="s">
        <v>30</v>
      </c>
      <c r="J2520" s="21" t="s">
        <v>31</v>
      </c>
      <c r="K2520" t="s">
        <v>4133</v>
      </c>
      <c r="L2520" s="20">
        <v>45.5603319895962</v>
      </c>
      <c r="M2520" s="20">
        <v>42.0748654401497</v>
      </c>
      <c r="N2520" s="22">
        <f t="shared" si="8"/>
        <v>0.923497779817705</v>
      </c>
    </row>
    <row r="2521" spans="1:14">
      <c r="A2521" s="1" t="s">
        <v>3801</v>
      </c>
      <c r="B2521" s="13" t="s">
        <v>3802</v>
      </c>
      <c r="C2521" t="s">
        <v>3803</v>
      </c>
      <c r="D2521" s="62" t="s">
        <v>3804</v>
      </c>
      <c r="E2521" s="13" t="s">
        <v>4020</v>
      </c>
      <c r="H2521" t="s">
        <v>29</v>
      </c>
      <c r="I2521" t="s">
        <v>30</v>
      </c>
      <c r="J2521" s="21" t="s">
        <v>31</v>
      </c>
      <c r="K2521" t="s">
        <v>4134</v>
      </c>
      <c r="L2521" s="20">
        <v>45.4164570628155</v>
      </c>
      <c r="M2521" s="20">
        <v>45.6889689087947</v>
      </c>
      <c r="N2521" s="22">
        <f t="shared" si="8"/>
        <v>1.00600028852101</v>
      </c>
    </row>
    <row r="2522" spans="1:14">
      <c r="A2522" s="1" t="s">
        <v>3801</v>
      </c>
      <c r="B2522" s="13" t="s">
        <v>3802</v>
      </c>
      <c r="C2522" t="s">
        <v>3803</v>
      </c>
      <c r="D2522" s="62" t="s">
        <v>3804</v>
      </c>
      <c r="E2522" s="13" t="s">
        <v>4020</v>
      </c>
      <c r="H2522" t="s">
        <v>29</v>
      </c>
      <c r="I2522" t="s">
        <v>30</v>
      </c>
      <c r="J2522" s="21" t="s">
        <v>31</v>
      </c>
      <c r="K2522" t="s">
        <v>4135</v>
      </c>
      <c r="L2522" s="20">
        <v>44.8188563143624</v>
      </c>
      <c r="M2522" s="20">
        <v>43.7735267381875</v>
      </c>
      <c r="N2522" s="22">
        <f t="shared" si="8"/>
        <v>0.976676567361672</v>
      </c>
    </row>
    <row r="2523" spans="1:14">
      <c r="A2523" s="1" t="s">
        <v>3801</v>
      </c>
      <c r="B2523" s="13" t="s">
        <v>3802</v>
      </c>
      <c r="C2523" t="s">
        <v>3803</v>
      </c>
      <c r="D2523" s="62" t="s">
        <v>3804</v>
      </c>
      <c r="E2523" s="13" t="s">
        <v>4020</v>
      </c>
      <c r="H2523" t="s">
        <v>29</v>
      </c>
      <c r="I2523" t="s">
        <v>30</v>
      </c>
      <c r="J2523" s="21" t="s">
        <v>31</v>
      </c>
      <c r="K2523" t="s">
        <v>4136</v>
      </c>
      <c r="L2523" s="20">
        <v>41.6604636185547</v>
      </c>
      <c r="M2523" s="20">
        <v>40.4129313152437</v>
      </c>
      <c r="N2523" s="22">
        <f t="shared" si="8"/>
        <v>0.970054766679183</v>
      </c>
    </row>
    <row r="2524" spans="1:14">
      <c r="A2524" s="1" t="s">
        <v>3801</v>
      </c>
      <c r="B2524" s="13" t="s">
        <v>3802</v>
      </c>
      <c r="C2524" t="s">
        <v>3803</v>
      </c>
      <c r="D2524" s="62" t="s">
        <v>3804</v>
      </c>
      <c r="E2524" s="13" t="s">
        <v>4020</v>
      </c>
      <c r="H2524" t="s">
        <v>29</v>
      </c>
      <c r="I2524" t="s">
        <v>30</v>
      </c>
      <c r="J2524" s="21" t="s">
        <v>31</v>
      </c>
      <c r="K2524" t="s">
        <v>4137</v>
      </c>
      <c r="L2524" s="20">
        <v>41.1437726841709</v>
      </c>
      <c r="M2524" s="20">
        <v>38.2619974059663</v>
      </c>
      <c r="N2524" s="22">
        <f t="shared" si="8"/>
        <v>0.929958409494291</v>
      </c>
    </row>
    <row r="2525" spans="1:14">
      <c r="A2525" s="1" t="s">
        <v>3801</v>
      </c>
      <c r="B2525" s="13" t="s">
        <v>3802</v>
      </c>
      <c r="C2525" t="s">
        <v>3803</v>
      </c>
      <c r="D2525" s="62" t="s">
        <v>3804</v>
      </c>
      <c r="E2525" s="13" t="s">
        <v>4020</v>
      </c>
      <c r="H2525" t="s">
        <v>29</v>
      </c>
      <c r="I2525" t="s">
        <v>30</v>
      </c>
      <c r="J2525" s="21" t="s">
        <v>31</v>
      </c>
      <c r="K2525" t="s">
        <v>4138</v>
      </c>
      <c r="L2525" s="20">
        <v>40.9409541058944</v>
      </c>
      <c r="M2525" s="20">
        <v>33.0094840362074</v>
      </c>
      <c r="N2525" s="22">
        <f t="shared" si="8"/>
        <v>0.806270512182686</v>
      </c>
    </row>
    <row r="2526" spans="1:14">
      <c r="A2526" s="1" t="s">
        <v>3801</v>
      </c>
      <c r="B2526" s="13" t="s">
        <v>3802</v>
      </c>
      <c r="C2526" t="s">
        <v>3803</v>
      </c>
      <c r="D2526" s="62" t="s">
        <v>3804</v>
      </c>
      <c r="E2526" s="13" t="s">
        <v>4020</v>
      </c>
      <c r="H2526" t="s">
        <v>29</v>
      </c>
      <c r="I2526" t="s">
        <v>30</v>
      </c>
      <c r="J2526" s="21" t="s">
        <v>31</v>
      </c>
      <c r="K2526" t="s">
        <v>4139</v>
      </c>
      <c r="L2526" s="20">
        <v>40.126178719119</v>
      </c>
      <c r="M2526" s="20">
        <v>36.6352304952846</v>
      </c>
      <c r="N2526" s="22">
        <f t="shared" si="8"/>
        <v>0.913000730812897</v>
      </c>
    </row>
    <row r="2527" spans="1:14">
      <c r="A2527" s="1" t="s">
        <v>3801</v>
      </c>
      <c r="B2527" s="13" t="s">
        <v>3802</v>
      </c>
      <c r="C2527" t="s">
        <v>3803</v>
      </c>
      <c r="D2527" s="62" t="s">
        <v>3804</v>
      </c>
      <c r="E2527" s="13" t="s">
        <v>4020</v>
      </c>
      <c r="H2527" t="s">
        <v>29</v>
      </c>
      <c r="I2527" t="s">
        <v>30</v>
      </c>
      <c r="J2527" s="21" t="s">
        <v>31</v>
      </c>
      <c r="K2527" t="s">
        <v>4140</v>
      </c>
      <c r="L2527" s="20">
        <v>39.7152387519931</v>
      </c>
      <c r="M2527" s="20">
        <v>37.0744163424124</v>
      </c>
      <c r="N2527" s="22">
        <f t="shared" si="8"/>
        <v>0.933506067379536</v>
      </c>
    </row>
    <row r="2528" spans="1:14">
      <c r="A2528" s="1" t="s">
        <v>3801</v>
      </c>
      <c r="B2528" s="13" t="s">
        <v>3802</v>
      </c>
      <c r="C2528" t="s">
        <v>3803</v>
      </c>
      <c r="D2528" s="62" t="s">
        <v>3804</v>
      </c>
      <c r="E2528" s="13" t="s">
        <v>4020</v>
      </c>
      <c r="H2528" t="s">
        <v>29</v>
      </c>
      <c r="I2528" t="s">
        <v>30</v>
      </c>
      <c r="J2528" s="21" t="s">
        <v>31</v>
      </c>
      <c r="K2528" t="s">
        <v>4141</v>
      </c>
      <c r="L2528" s="20">
        <v>38.9151625461449</v>
      </c>
      <c r="M2528" s="20">
        <v>33.4865380095579</v>
      </c>
      <c r="N2528" s="22">
        <f t="shared" si="8"/>
        <v>0.860501044287048</v>
      </c>
    </row>
    <row r="2529" spans="1:14">
      <c r="A2529" s="1" t="s">
        <v>3801</v>
      </c>
      <c r="B2529" s="13" t="s">
        <v>3802</v>
      </c>
      <c r="C2529" t="s">
        <v>3803</v>
      </c>
      <c r="D2529" s="62" t="s">
        <v>3804</v>
      </c>
      <c r="E2529" s="13" t="s">
        <v>4020</v>
      </c>
      <c r="H2529" t="s">
        <v>29</v>
      </c>
      <c r="I2529" t="s">
        <v>30</v>
      </c>
      <c r="J2529" s="21" t="s">
        <v>31</v>
      </c>
      <c r="K2529" t="s">
        <v>4142</v>
      </c>
      <c r="L2529" s="20">
        <v>37.7666307252356</v>
      </c>
      <c r="M2529" s="20">
        <v>32.1116157514806</v>
      </c>
      <c r="N2529" s="22">
        <f t="shared" si="8"/>
        <v>0.850264244780081</v>
      </c>
    </row>
    <row r="2530" spans="1:14">
      <c r="A2530" s="1" t="s">
        <v>3801</v>
      </c>
      <c r="B2530" s="13" t="s">
        <v>3802</v>
      </c>
      <c r="C2530" t="s">
        <v>3803</v>
      </c>
      <c r="D2530" s="62" t="s">
        <v>3804</v>
      </c>
      <c r="E2530" s="13" t="s">
        <v>4020</v>
      </c>
      <c r="H2530" t="s">
        <v>29</v>
      </c>
      <c r="I2530" t="s">
        <v>30</v>
      </c>
      <c r="J2530" s="21" t="s">
        <v>31</v>
      </c>
      <c r="K2530" t="s">
        <v>4143</v>
      </c>
      <c r="L2530" s="20">
        <v>37.7583433487279</v>
      </c>
      <c r="M2530" s="20">
        <v>36.6943834059711</v>
      </c>
      <c r="N2530" s="22">
        <f t="shared" si="8"/>
        <v>0.971821858471642</v>
      </c>
    </row>
    <row r="2531" spans="1:14">
      <c r="A2531" s="1" t="s">
        <v>3801</v>
      </c>
      <c r="B2531" s="13" t="s">
        <v>3802</v>
      </c>
      <c r="C2531" t="s">
        <v>3803</v>
      </c>
      <c r="D2531" s="62" t="s">
        <v>3804</v>
      </c>
      <c r="E2531" s="13" t="s">
        <v>4020</v>
      </c>
      <c r="H2531" t="s">
        <v>29</v>
      </c>
      <c r="I2531" t="s">
        <v>30</v>
      </c>
      <c r="J2531" s="21" t="s">
        <v>31</v>
      </c>
      <c r="K2531" t="s">
        <v>4144</v>
      </c>
      <c r="L2531" s="20">
        <v>37.0640216515301</v>
      </c>
      <c r="M2531" s="20">
        <v>31.7871527066694</v>
      </c>
      <c r="N2531" s="22">
        <f t="shared" si="8"/>
        <v>0.857628268338687</v>
      </c>
    </row>
    <row r="2532" spans="1:14">
      <c r="A2532" s="1" t="s">
        <v>3801</v>
      </c>
      <c r="B2532" s="13" t="s">
        <v>3802</v>
      </c>
      <c r="C2532" t="s">
        <v>3803</v>
      </c>
      <c r="D2532" s="62" t="s">
        <v>3804</v>
      </c>
      <c r="E2532" s="13" t="s">
        <v>4020</v>
      </c>
      <c r="H2532" t="s">
        <v>29</v>
      </c>
      <c r="I2532" t="s">
        <v>30</v>
      </c>
      <c r="J2532" s="21" t="s">
        <v>31</v>
      </c>
      <c r="K2532" t="s">
        <v>4145</v>
      </c>
      <c r="L2532" s="20">
        <v>36.8795158606203</v>
      </c>
      <c r="M2532" s="20">
        <v>37.0741819643655</v>
      </c>
      <c r="N2532" s="22">
        <f t="shared" si="8"/>
        <v>1.00527843436126</v>
      </c>
    </row>
    <row r="2533" spans="1:14">
      <c r="A2533" s="1" t="s">
        <v>3801</v>
      </c>
      <c r="B2533" s="13" t="s">
        <v>3802</v>
      </c>
      <c r="C2533" t="s">
        <v>3803</v>
      </c>
      <c r="D2533" s="62" t="s">
        <v>3804</v>
      </c>
      <c r="E2533" s="13" t="s">
        <v>4020</v>
      </c>
      <c r="H2533" t="s">
        <v>29</v>
      </c>
      <c r="I2533" t="s">
        <v>30</v>
      </c>
      <c r="J2533" s="21" t="s">
        <v>31</v>
      </c>
      <c r="K2533" t="s">
        <v>4146</v>
      </c>
      <c r="L2533" s="20">
        <v>36.7921667265027</v>
      </c>
      <c r="M2533" s="20">
        <v>32.4451288538129</v>
      </c>
      <c r="N2533" s="22">
        <f t="shared" si="8"/>
        <v>0.881848821109019</v>
      </c>
    </row>
    <row r="2534" spans="1:14">
      <c r="A2534" s="1" t="s">
        <v>3801</v>
      </c>
      <c r="B2534" s="13" t="s">
        <v>3802</v>
      </c>
      <c r="C2534" t="s">
        <v>3803</v>
      </c>
      <c r="D2534" s="62" t="s">
        <v>3804</v>
      </c>
      <c r="E2534" s="13" t="s">
        <v>4020</v>
      </c>
      <c r="H2534" t="s">
        <v>29</v>
      </c>
      <c r="I2534" t="s">
        <v>30</v>
      </c>
      <c r="J2534" s="21" t="s">
        <v>31</v>
      </c>
      <c r="K2534" t="s">
        <v>4147</v>
      </c>
      <c r="L2534" s="20">
        <v>35.9027914437275</v>
      </c>
      <c r="M2534" s="20">
        <v>33.9745001590681</v>
      </c>
      <c r="N2534" s="22">
        <f t="shared" si="8"/>
        <v>0.946291327021698</v>
      </c>
    </row>
    <row r="2535" spans="1:14">
      <c r="A2535" s="1" t="s">
        <v>3801</v>
      </c>
      <c r="B2535" s="13" t="s">
        <v>3802</v>
      </c>
      <c r="C2535" t="s">
        <v>3803</v>
      </c>
      <c r="D2535" s="62" t="s">
        <v>3804</v>
      </c>
      <c r="E2535" s="13" t="s">
        <v>4020</v>
      </c>
      <c r="H2535" t="s">
        <v>29</v>
      </c>
      <c r="I2535" t="s">
        <v>30</v>
      </c>
      <c r="J2535" s="21" t="s">
        <v>31</v>
      </c>
      <c r="K2535" t="s">
        <v>4148</v>
      </c>
      <c r="L2535" s="20">
        <v>34.883918317114</v>
      </c>
      <c r="M2535" s="20">
        <v>32.0104684492571</v>
      </c>
      <c r="N2535" s="22">
        <f t="shared" si="8"/>
        <v>0.917628236549127</v>
      </c>
    </row>
    <row r="2536" spans="1:14">
      <c r="A2536" s="1" t="s">
        <v>3801</v>
      </c>
      <c r="B2536" s="13" t="s">
        <v>3802</v>
      </c>
      <c r="C2536" t="s">
        <v>3803</v>
      </c>
      <c r="D2536" s="62" t="s">
        <v>3804</v>
      </c>
      <c r="E2536" s="13" t="s">
        <v>4020</v>
      </c>
      <c r="H2536" t="s">
        <v>29</v>
      </c>
      <c r="I2536" t="s">
        <v>30</v>
      </c>
      <c r="J2536" s="21" t="s">
        <v>31</v>
      </c>
      <c r="K2536" t="s">
        <v>4149</v>
      </c>
      <c r="L2536" s="20">
        <v>34.709240742258</v>
      </c>
      <c r="M2536" s="20">
        <v>30.6799181160439</v>
      </c>
      <c r="N2536" s="22">
        <f t="shared" si="8"/>
        <v>0.883912106976502</v>
      </c>
    </row>
    <row r="2537" spans="1:14">
      <c r="A2537" s="1" t="s">
        <v>3801</v>
      </c>
      <c r="B2537" s="13" t="s">
        <v>3802</v>
      </c>
      <c r="C2537" t="s">
        <v>3803</v>
      </c>
      <c r="D2537" s="62" t="s">
        <v>3804</v>
      </c>
      <c r="E2537" s="13" t="s">
        <v>4020</v>
      </c>
      <c r="H2537" t="s">
        <v>29</v>
      </c>
      <c r="I2537" t="s">
        <v>30</v>
      </c>
      <c r="J2537" s="21" t="s">
        <v>31</v>
      </c>
      <c r="K2537" t="s">
        <v>4150</v>
      </c>
      <c r="L2537" s="20">
        <v>33.9266762222444</v>
      </c>
      <c r="M2537" s="20">
        <v>29.3132867310518</v>
      </c>
      <c r="N2537" s="22">
        <f t="shared" si="8"/>
        <v>0.864018819262708</v>
      </c>
    </row>
    <row r="2538" spans="1:14">
      <c r="A2538" s="1" t="s">
        <v>3801</v>
      </c>
      <c r="B2538" s="13" t="s">
        <v>3802</v>
      </c>
      <c r="C2538" t="s">
        <v>3803</v>
      </c>
      <c r="D2538" s="62" t="s">
        <v>3804</v>
      </c>
      <c r="E2538" s="13" t="s">
        <v>4020</v>
      </c>
      <c r="H2538" t="s">
        <v>29</v>
      </c>
      <c r="I2538" t="s">
        <v>30</v>
      </c>
      <c r="J2538" s="21" t="s">
        <v>31</v>
      </c>
      <c r="K2538" t="s">
        <v>4151</v>
      </c>
      <c r="L2538" s="20">
        <v>32.8154686281638</v>
      </c>
      <c r="M2538" s="20">
        <v>30.5691076338138</v>
      </c>
      <c r="N2538" s="22">
        <f t="shared" si="8"/>
        <v>0.931545667690935</v>
      </c>
    </row>
    <row r="2539" spans="1:14">
      <c r="A2539" s="1" t="s">
        <v>3801</v>
      </c>
      <c r="B2539" s="13" t="s">
        <v>3802</v>
      </c>
      <c r="C2539" t="s">
        <v>3803</v>
      </c>
      <c r="D2539" s="62" t="s">
        <v>3804</v>
      </c>
      <c r="E2539" s="13" t="s">
        <v>4020</v>
      </c>
      <c r="H2539" t="s">
        <v>29</v>
      </c>
      <c r="I2539" t="s">
        <v>30</v>
      </c>
      <c r="J2539" s="21" t="s">
        <v>31</v>
      </c>
      <c r="K2539" t="s">
        <v>4152</v>
      </c>
      <c r="L2539" s="20">
        <v>28.7809573096855</v>
      </c>
      <c r="M2539" s="20">
        <v>24.9073134412084</v>
      </c>
      <c r="N2539" s="22">
        <f t="shared" si="8"/>
        <v>0.865409484931429</v>
      </c>
    </row>
    <row r="2540" spans="1:14">
      <c r="A2540" s="1" t="s">
        <v>3801</v>
      </c>
      <c r="B2540" s="13" t="s">
        <v>3802</v>
      </c>
      <c r="C2540" t="s">
        <v>3803</v>
      </c>
      <c r="D2540" s="62" t="s">
        <v>3804</v>
      </c>
      <c r="E2540" s="13" t="s">
        <v>4020</v>
      </c>
      <c r="H2540" t="s">
        <v>29</v>
      </c>
      <c r="I2540" t="s">
        <v>30</v>
      </c>
      <c r="J2540" s="21" t="s">
        <v>31</v>
      </c>
      <c r="K2540" t="s">
        <v>4153</v>
      </c>
      <c r="L2540" s="20">
        <v>28.092273407412</v>
      </c>
      <c r="M2540" s="20">
        <v>23.3639029694309</v>
      </c>
      <c r="N2540" s="22">
        <f t="shared" si="8"/>
        <v>0.831684308015687</v>
      </c>
    </row>
    <row r="2541" spans="1:14">
      <c r="A2541" s="1" t="s">
        <v>3801</v>
      </c>
      <c r="B2541" s="13" t="s">
        <v>3802</v>
      </c>
      <c r="C2541" t="s">
        <v>3803</v>
      </c>
      <c r="D2541" s="62" t="s">
        <v>3804</v>
      </c>
      <c r="E2541" s="13" t="s">
        <v>4020</v>
      </c>
      <c r="H2541" t="s">
        <v>29</v>
      </c>
      <c r="I2541" t="s">
        <v>30</v>
      </c>
      <c r="J2541" s="21" t="s">
        <v>31</v>
      </c>
      <c r="K2541" t="s">
        <v>4154</v>
      </c>
      <c r="L2541" s="20">
        <v>27.7294755340152</v>
      </c>
      <c r="M2541" s="20">
        <v>19.5786011278328</v>
      </c>
      <c r="N2541" s="22">
        <f t="shared" si="8"/>
        <v>0.70605739022421</v>
      </c>
    </row>
    <row r="2542" spans="1:14">
      <c r="A2542" s="1" t="s">
        <v>3801</v>
      </c>
      <c r="B2542" s="13" t="s">
        <v>3802</v>
      </c>
      <c r="C2542" t="s">
        <v>3803</v>
      </c>
      <c r="D2542" s="62" t="s">
        <v>3804</v>
      </c>
      <c r="E2542" s="13" t="s">
        <v>4020</v>
      </c>
      <c r="H2542" t="s">
        <v>29</v>
      </c>
      <c r="I2542" t="s">
        <v>30</v>
      </c>
      <c r="J2542" s="21" t="s">
        <v>31</v>
      </c>
      <c r="K2542" t="s">
        <v>4155</v>
      </c>
      <c r="L2542" s="20">
        <v>26.4885981366363</v>
      </c>
      <c r="M2542" s="20">
        <v>15.3607253775033</v>
      </c>
      <c r="N2542" s="22">
        <f t="shared" si="8"/>
        <v>0.57989952123053</v>
      </c>
    </row>
    <row r="2543" spans="1:14">
      <c r="A2543" s="1" t="s">
        <v>3801</v>
      </c>
      <c r="B2543" s="13" t="s">
        <v>3802</v>
      </c>
      <c r="C2543" t="s">
        <v>3803</v>
      </c>
      <c r="D2543" s="62" t="s">
        <v>3804</v>
      </c>
      <c r="E2543" s="13" t="s">
        <v>4020</v>
      </c>
      <c r="H2543" t="s">
        <v>29</v>
      </c>
      <c r="I2543" t="s">
        <v>30</v>
      </c>
      <c r="J2543" s="21" t="s">
        <v>31</v>
      </c>
      <c r="K2543" t="s">
        <v>4156</v>
      </c>
      <c r="L2543" s="20">
        <v>23.8148457991671</v>
      </c>
      <c r="M2543" s="20">
        <v>8.53320826665598</v>
      </c>
      <c r="N2543" s="22">
        <f t="shared" si="8"/>
        <v>0.358314655430371</v>
      </c>
    </row>
    <row r="2544" spans="1:14">
      <c r="A2544" s="1" t="s">
        <v>3801</v>
      </c>
      <c r="B2544" s="13" t="s">
        <v>3802</v>
      </c>
      <c r="C2544" t="s">
        <v>3803</v>
      </c>
      <c r="D2544" s="62" t="s">
        <v>3804</v>
      </c>
      <c r="E2544" s="13" t="s">
        <v>4020</v>
      </c>
      <c r="H2544" t="s">
        <v>29</v>
      </c>
      <c r="I2544" t="s">
        <v>30</v>
      </c>
      <c r="J2544" s="21" t="s">
        <v>31</v>
      </c>
      <c r="K2544" t="s">
        <v>4157</v>
      </c>
      <c r="L2544" s="20">
        <v>22.2579574277577</v>
      </c>
      <c r="M2544" s="20">
        <v>16.1655465157411</v>
      </c>
      <c r="N2544" s="22">
        <f t="shared" si="8"/>
        <v>0.726281671092657</v>
      </c>
    </row>
    <row r="2545" spans="1:14">
      <c r="A2545" s="1" t="s">
        <v>3801</v>
      </c>
      <c r="B2545" s="13" t="s">
        <v>3802</v>
      </c>
      <c r="C2545" t="s">
        <v>3803</v>
      </c>
      <c r="D2545" s="62" t="s">
        <v>3804</v>
      </c>
      <c r="E2545" s="13" t="s">
        <v>4020</v>
      </c>
      <c r="H2545" t="s">
        <v>29</v>
      </c>
      <c r="I2545" t="s">
        <v>30</v>
      </c>
      <c r="J2545" s="21" t="s">
        <v>31</v>
      </c>
      <c r="K2545" t="s">
        <v>4158</v>
      </c>
      <c r="L2545" s="20">
        <v>68.4481992477618</v>
      </c>
      <c r="M2545" s="20">
        <v>68.0201709429834</v>
      </c>
      <c r="N2545" s="22">
        <f t="shared" si="8"/>
        <v>0.993746682754515</v>
      </c>
    </row>
    <row r="2546" spans="1:14">
      <c r="A2546" s="1" t="s">
        <v>3801</v>
      </c>
      <c r="B2546" s="13" t="s">
        <v>3802</v>
      </c>
      <c r="C2546" t="s">
        <v>3803</v>
      </c>
      <c r="D2546" s="62" t="s">
        <v>3804</v>
      </c>
      <c r="E2546" s="13" t="s">
        <v>4020</v>
      </c>
      <c r="H2546" t="s">
        <v>29</v>
      </c>
      <c r="I2546" t="s">
        <v>30</v>
      </c>
      <c r="J2546" s="21" t="s">
        <v>31</v>
      </c>
      <c r="K2546" t="s">
        <v>4159</v>
      </c>
      <c r="L2546" s="20">
        <v>67.5780006775972</v>
      </c>
      <c r="M2546" s="20">
        <v>55.2515012993785</v>
      </c>
      <c r="N2546" s="22">
        <f t="shared" si="8"/>
        <v>0.817595974213173</v>
      </c>
    </row>
    <row r="2547" spans="1:14">
      <c r="A2547" s="1" t="s">
        <v>3801</v>
      </c>
      <c r="B2547" s="13" t="s">
        <v>3802</v>
      </c>
      <c r="C2547" t="s">
        <v>3803</v>
      </c>
      <c r="D2547" s="62" t="s">
        <v>3804</v>
      </c>
      <c r="E2547" s="13" t="s">
        <v>4020</v>
      </c>
      <c r="H2547" t="s">
        <v>29</v>
      </c>
      <c r="I2547" t="s">
        <v>30</v>
      </c>
      <c r="J2547" s="21" t="s">
        <v>31</v>
      </c>
      <c r="K2547" t="s">
        <v>4160</v>
      </c>
      <c r="L2547" s="20">
        <v>65.8046471540484</v>
      </c>
      <c r="M2547" s="20">
        <v>56.0548630939966</v>
      </c>
      <c r="N2547" s="22">
        <f t="shared" si="8"/>
        <v>0.851837454014036</v>
      </c>
    </row>
    <row r="2548" spans="1:14">
      <c r="A2548" s="1" t="s">
        <v>3801</v>
      </c>
      <c r="B2548" s="13" t="s">
        <v>3802</v>
      </c>
      <c r="C2548" t="s">
        <v>3803</v>
      </c>
      <c r="D2548" s="62" t="s">
        <v>3804</v>
      </c>
      <c r="E2548" s="13" t="s">
        <v>4020</v>
      </c>
      <c r="H2548" t="s">
        <v>29</v>
      </c>
      <c r="I2548" t="s">
        <v>30</v>
      </c>
      <c r="J2548" s="21" t="s">
        <v>31</v>
      </c>
      <c r="K2548" t="s">
        <v>4161</v>
      </c>
      <c r="L2548" s="20">
        <v>65.3426029683714</v>
      </c>
      <c r="M2548" s="20">
        <v>51.6688330658854</v>
      </c>
      <c r="N2548" s="22">
        <f t="shared" si="8"/>
        <v>0.790737294179959</v>
      </c>
    </row>
    <row r="2549" spans="1:14">
      <c r="A2549" s="1" t="s">
        <v>3801</v>
      </c>
      <c r="B2549" s="13" t="s">
        <v>3802</v>
      </c>
      <c r="C2549" t="s">
        <v>3803</v>
      </c>
      <c r="D2549" s="62" t="s">
        <v>3804</v>
      </c>
      <c r="E2549" s="13" t="s">
        <v>4020</v>
      </c>
      <c r="H2549" t="s">
        <v>29</v>
      </c>
      <c r="I2549" t="s">
        <v>30</v>
      </c>
      <c r="J2549" s="21" t="s">
        <v>31</v>
      </c>
      <c r="K2549" t="s">
        <v>4162</v>
      </c>
      <c r="L2549" s="20">
        <v>65.0281167940898</v>
      </c>
      <c r="M2549" s="20">
        <v>46.6549516756621</v>
      </c>
      <c r="N2549" s="22">
        <f t="shared" si="8"/>
        <v>0.717458139275263</v>
      </c>
    </row>
    <row r="2550" spans="1:14">
      <c r="A2550" s="1" t="s">
        <v>3801</v>
      </c>
      <c r="B2550" s="13" t="s">
        <v>3802</v>
      </c>
      <c r="C2550" t="s">
        <v>3803</v>
      </c>
      <c r="D2550" s="62" t="s">
        <v>3804</v>
      </c>
      <c r="E2550" s="13" t="s">
        <v>4020</v>
      </c>
      <c r="H2550" t="s">
        <v>29</v>
      </c>
      <c r="I2550" t="s">
        <v>30</v>
      </c>
      <c r="J2550" s="21" t="s">
        <v>31</v>
      </c>
      <c r="K2550" t="s">
        <v>4163</v>
      </c>
      <c r="L2550" s="20">
        <v>64.5084617868751</v>
      </c>
      <c r="M2550" s="20">
        <v>55.8542624690485</v>
      </c>
      <c r="N2550" s="22">
        <f t="shared" si="8"/>
        <v>0.865843967161725</v>
      </c>
    </row>
    <row r="2551" spans="1:17">
      <c r="A2551" s="1" t="s">
        <v>3801</v>
      </c>
      <c r="B2551" s="13" t="s">
        <v>3802</v>
      </c>
      <c r="C2551" t="s">
        <v>3803</v>
      </c>
      <c r="D2551" s="62" t="s">
        <v>3804</v>
      </c>
      <c r="E2551" s="13" t="s">
        <v>4020</v>
      </c>
      <c r="H2551" t="s">
        <v>29</v>
      </c>
      <c r="I2551" t="s">
        <v>30</v>
      </c>
      <c r="J2551" s="21" t="s">
        <v>31</v>
      </c>
      <c r="K2551" t="s">
        <v>4164</v>
      </c>
      <c r="L2551" s="20">
        <v>63.9226678496688</v>
      </c>
      <c r="M2551" s="20">
        <v>57.5198944445067</v>
      </c>
      <c r="N2551" s="22">
        <f t="shared" si="8"/>
        <v>0.89983563545533</v>
      </c>
      <c r="Q2551" s="23">
        <f>997000*1000000000</f>
        <v>997000000000000</v>
      </c>
    </row>
    <row r="2552" spans="1:14">
      <c r="A2552" s="1" t="s">
        <v>3801</v>
      </c>
      <c r="B2552" s="13" t="s">
        <v>3802</v>
      </c>
      <c r="C2552" t="s">
        <v>3803</v>
      </c>
      <c r="D2552" s="62" t="s">
        <v>3804</v>
      </c>
      <c r="E2552" s="13" t="s">
        <v>4020</v>
      </c>
      <c r="H2552" t="s">
        <v>29</v>
      </c>
      <c r="I2552" t="s">
        <v>30</v>
      </c>
      <c r="J2552" s="21" t="s">
        <v>31</v>
      </c>
      <c r="K2552" t="s">
        <v>4165</v>
      </c>
      <c r="L2552" s="20">
        <v>63.8794687335516</v>
      </c>
      <c r="M2552" s="20">
        <v>56.8963272024544</v>
      </c>
      <c r="N2552" s="22">
        <f t="shared" si="8"/>
        <v>0.890682535882935</v>
      </c>
    </row>
    <row r="2553" spans="1:14">
      <c r="A2553" s="1" t="s">
        <v>3801</v>
      </c>
      <c r="B2553" s="13" t="s">
        <v>3802</v>
      </c>
      <c r="C2553" t="s">
        <v>3803</v>
      </c>
      <c r="D2553" s="62" t="s">
        <v>3804</v>
      </c>
      <c r="E2553" s="13" t="s">
        <v>4020</v>
      </c>
      <c r="H2553" t="s">
        <v>29</v>
      </c>
      <c r="I2553" t="s">
        <v>30</v>
      </c>
      <c r="J2553" s="21" t="s">
        <v>31</v>
      </c>
      <c r="K2553" t="s">
        <v>4166</v>
      </c>
      <c r="L2553" s="20">
        <v>63.2276084101276</v>
      </c>
      <c r="M2553" s="20">
        <v>52.514430080956</v>
      </c>
      <c r="N2553" s="22">
        <f t="shared" si="8"/>
        <v>0.830561702418344</v>
      </c>
    </row>
    <row r="2554" spans="1:14">
      <c r="A2554" s="1" t="s">
        <v>3801</v>
      </c>
      <c r="B2554" s="13" t="s">
        <v>3802</v>
      </c>
      <c r="C2554" t="s">
        <v>3803</v>
      </c>
      <c r="D2554" s="62" t="s">
        <v>3804</v>
      </c>
      <c r="E2554" s="13" t="s">
        <v>4020</v>
      </c>
      <c r="H2554" t="s">
        <v>29</v>
      </c>
      <c r="I2554" t="s">
        <v>30</v>
      </c>
      <c r="J2554" s="21" t="s">
        <v>31</v>
      </c>
      <c r="K2554" t="s">
        <v>4167</v>
      </c>
      <c r="L2554" s="20">
        <v>62.9898471306228</v>
      </c>
      <c r="M2554" s="20">
        <v>62.1411294563045</v>
      </c>
      <c r="N2554" s="22">
        <f t="shared" si="8"/>
        <v>0.986526119478299</v>
      </c>
    </row>
    <row r="2555" spans="1:14">
      <c r="A2555" s="1" t="s">
        <v>3801</v>
      </c>
      <c r="B2555" s="13" t="s">
        <v>3802</v>
      </c>
      <c r="C2555" t="s">
        <v>3803</v>
      </c>
      <c r="D2555" s="62" t="s">
        <v>3804</v>
      </c>
      <c r="E2555" s="13" t="s">
        <v>4020</v>
      </c>
      <c r="H2555" t="s">
        <v>29</v>
      </c>
      <c r="I2555" t="s">
        <v>30</v>
      </c>
      <c r="J2555" s="21" t="s">
        <v>31</v>
      </c>
      <c r="K2555" t="s">
        <v>4168</v>
      </c>
      <c r="L2555" s="20">
        <v>62.6406709822882</v>
      </c>
      <c r="M2555" s="20">
        <v>47.773182903811</v>
      </c>
      <c r="N2555" s="22">
        <f t="shared" si="8"/>
        <v>0.762654392979268</v>
      </c>
    </row>
    <row r="2556" spans="1:14">
      <c r="A2556" s="1" t="s">
        <v>3801</v>
      </c>
      <c r="B2556" s="13" t="s">
        <v>3802</v>
      </c>
      <c r="C2556" t="s">
        <v>3803</v>
      </c>
      <c r="D2556" s="62" t="s">
        <v>3804</v>
      </c>
      <c r="E2556" s="13" t="s">
        <v>4020</v>
      </c>
      <c r="H2556" t="s">
        <v>29</v>
      </c>
      <c r="I2556" t="s">
        <v>30</v>
      </c>
      <c r="J2556" s="21" t="s">
        <v>31</v>
      </c>
      <c r="K2556" t="s">
        <v>4169</v>
      </c>
      <c r="L2556" s="20">
        <v>61.7812945020147</v>
      </c>
      <c r="M2556" s="20">
        <v>53.5737729871662</v>
      </c>
      <c r="N2556" s="22">
        <f t="shared" si="8"/>
        <v>0.86715199833534</v>
      </c>
    </row>
    <row r="2557" spans="1:14">
      <c r="A2557" s="1" t="s">
        <v>3801</v>
      </c>
      <c r="B2557" s="13" t="s">
        <v>3802</v>
      </c>
      <c r="C2557" t="s">
        <v>3803</v>
      </c>
      <c r="D2557" s="62" t="s">
        <v>3804</v>
      </c>
      <c r="E2557" s="13" t="s">
        <v>4020</v>
      </c>
      <c r="H2557" t="s">
        <v>29</v>
      </c>
      <c r="I2557" t="s">
        <v>30</v>
      </c>
      <c r="J2557" s="21" t="s">
        <v>31</v>
      </c>
      <c r="K2557" t="s">
        <v>4170</v>
      </c>
      <c r="L2557" s="20">
        <v>61.7836230120739</v>
      </c>
      <c r="M2557" s="20">
        <v>52.1328600206035</v>
      </c>
      <c r="N2557" s="22">
        <f t="shared" ref="N2557:N2620" si="9">M2557/L2557</f>
        <v>0.843797392885419</v>
      </c>
    </row>
    <row r="2558" spans="1:14">
      <c r="A2558" s="1" t="s">
        <v>3801</v>
      </c>
      <c r="B2558" s="13" t="s">
        <v>3802</v>
      </c>
      <c r="C2558" t="s">
        <v>3803</v>
      </c>
      <c r="D2558" s="62" t="s">
        <v>3804</v>
      </c>
      <c r="E2558" s="13" t="s">
        <v>4020</v>
      </c>
      <c r="H2558" t="s">
        <v>29</v>
      </c>
      <c r="I2558" t="s">
        <v>30</v>
      </c>
      <c r="J2558" s="21" t="s">
        <v>31</v>
      </c>
      <c r="K2558" t="s">
        <v>4171</v>
      </c>
      <c r="L2558" s="20">
        <v>60.824796844808</v>
      </c>
      <c r="M2558" s="20">
        <v>58.9312252184477</v>
      </c>
      <c r="N2558" s="22">
        <f t="shared" si="9"/>
        <v>0.968868426618971</v>
      </c>
    </row>
    <row r="2559" spans="1:14">
      <c r="A2559" s="1" t="s">
        <v>3801</v>
      </c>
      <c r="B2559" s="13" t="s">
        <v>3802</v>
      </c>
      <c r="C2559" t="s">
        <v>3803</v>
      </c>
      <c r="D2559" s="62" t="s">
        <v>3804</v>
      </c>
      <c r="E2559" s="13" t="s">
        <v>4020</v>
      </c>
      <c r="H2559" t="s">
        <v>29</v>
      </c>
      <c r="I2559" t="s">
        <v>30</v>
      </c>
      <c r="J2559" s="21" t="s">
        <v>31</v>
      </c>
      <c r="K2559" t="s">
        <v>4172</v>
      </c>
      <c r="L2559" s="20">
        <v>60.8301659587758</v>
      </c>
      <c r="M2559" s="20">
        <v>48.3275622032628</v>
      </c>
      <c r="N2559" s="22">
        <f t="shared" si="9"/>
        <v>0.794467045117286</v>
      </c>
    </row>
    <row r="2560" spans="1:14">
      <c r="A2560" s="1" t="s">
        <v>3801</v>
      </c>
      <c r="B2560" s="13" t="s">
        <v>3802</v>
      </c>
      <c r="C2560" t="s">
        <v>3803</v>
      </c>
      <c r="D2560" s="62" t="s">
        <v>3804</v>
      </c>
      <c r="E2560" s="13" t="s">
        <v>4020</v>
      </c>
      <c r="H2560" t="s">
        <v>29</v>
      </c>
      <c r="I2560" t="s">
        <v>30</v>
      </c>
      <c r="J2560" s="21" t="s">
        <v>31</v>
      </c>
      <c r="K2560" t="s">
        <v>4173</v>
      </c>
      <c r="L2560" s="20">
        <v>60.4823081165595</v>
      </c>
      <c r="M2560" s="20">
        <v>56.8029778843415</v>
      </c>
      <c r="N2560" s="22">
        <f t="shared" si="9"/>
        <v>0.939166834950688</v>
      </c>
    </row>
    <row r="2561" spans="1:14">
      <c r="A2561" s="1" t="s">
        <v>3801</v>
      </c>
      <c r="B2561" s="13" t="s">
        <v>3802</v>
      </c>
      <c r="C2561" t="s">
        <v>3803</v>
      </c>
      <c r="D2561" s="62" t="s">
        <v>3804</v>
      </c>
      <c r="E2561" s="13" t="s">
        <v>4020</v>
      </c>
      <c r="H2561" t="s">
        <v>29</v>
      </c>
      <c r="I2561" t="s">
        <v>30</v>
      </c>
      <c r="J2561" s="21" t="s">
        <v>31</v>
      </c>
      <c r="K2561" t="s">
        <v>4174</v>
      </c>
      <c r="L2561" s="20">
        <v>59.4702531088712</v>
      </c>
      <c r="M2561" s="20">
        <v>50.6127828450138</v>
      </c>
      <c r="N2561" s="22">
        <f t="shared" si="9"/>
        <v>0.851060491576484</v>
      </c>
    </row>
    <row r="2562" spans="1:14">
      <c r="A2562" s="1" t="s">
        <v>3801</v>
      </c>
      <c r="B2562" s="13" t="s">
        <v>3802</v>
      </c>
      <c r="C2562" t="s">
        <v>3803</v>
      </c>
      <c r="D2562" s="62" t="s">
        <v>3804</v>
      </c>
      <c r="E2562" s="13" t="s">
        <v>4020</v>
      </c>
      <c r="H2562" t="s">
        <v>29</v>
      </c>
      <c r="I2562" t="s">
        <v>30</v>
      </c>
      <c r="J2562" s="21" t="s">
        <v>31</v>
      </c>
      <c r="K2562" t="s">
        <v>4175</v>
      </c>
      <c r="L2562" s="20">
        <v>59.0465917455739</v>
      </c>
      <c r="M2562" s="20">
        <v>51.2702211562128</v>
      </c>
      <c r="N2562" s="22">
        <f t="shared" si="9"/>
        <v>0.868301110030724</v>
      </c>
    </row>
    <row r="2563" spans="1:14">
      <c r="A2563" s="1" t="s">
        <v>3801</v>
      </c>
      <c r="B2563" s="13" t="s">
        <v>3802</v>
      </c>
      <c r="C2563" t="s">
        <v>3803</v>
      </c>
      <c r="D2563" s="62" t="s">
        <v>3804</v>
      </c>
      <c r="E2563" s="13" t="s">
        <v>4020</v>
      </c>
      <c r="H2563" t="s">
        <v>29</v>
      </c>
      <c r="I2563" t="s">
        <v>30</v>
      </c>
      <c r="J2563" s="21" t="s">
        <v>31</v>
      </c>
      <c r="K2563" t="s">
        <v>4176</v>
      </c>
      <c r="L2563" s="20">
        <v>58.1723791432624</v>
      </c>
      <c r="M2563" s="20">
        <v>54.8101435663491</v>
      </c>
      <c r="N2563" s="22">
        <f t="shared" si="9"/>
        <v>0.942202199283736</v>
      </c>
    </row>
    <row r="2564" spans="1:14">
      <c r="A2564" s="1" t="s">
        <v>3801</v>
      </c>
      <c r="B2564" s="13" t="s">
        <v>3802</v>
      </c>
      <c r="C2564" t="s">
        <v>3803</v>
      </c>
      <c r="D2564" s="62" t="s">
        <v>3804</v>
      </c>
      <c r="E2564" s="13" t="s">
        <v>4020</v>
      </c>
      <c r="H2564" t="s">
        <v>29</v>
      </c>
      <c r="I2564" t="s">
        <v>30</v>
      </c>
      <c r="J2564" s="21" t="s">
        <v>31</v>
      </c>
      <c r="K2564" t="s">
        <v>4177</v>
      </c>
      <c r="L2564" s="20">
        <v>57.3115967274324</v>
      </c>
      <c r="M2564" s="20">
        <v>48.5622093575021</v>
      </c>
      <c r="N2564" s="22">
        <f t="shared" si="9"/>
        <v>0.847336527517434</v>
      </c>
    </row>
    <row r="2565" spans="1:14">
      <c r="A2565" s="1" t="s">
        <v>3801</v>
      </c>
      <c r="B2565" s="13" t="s">
        <v>3802</v>
      </c>
      <c r="C2565" t="s">
        <v>3803</v>
      </c>
      <c r="D2565" s="62" t="s">
        <v>3804</v>
      </c>
      <c r="E2565" s="13" t="s">
        <v>4020</v>
      </c>
      <c r="H2565" t="s">
        <v>29</v>
      </c>
      <c r="I2565" t="s">
        <v>30</v>
      </c>
      <c r="J2565" s="21" t="s">
        <v>31</v>
      </c>
      <c r="K2565" t="s">
        <v>4178</v>
      </c>
      <c r="L2565" s="20">
        <v>57.1312917795769</v>
      </c>
      <c r="M2565" s="20">
        <v>52.1165973433517</v>
      </c>
      <c r="N2565" s="22">
        <f t="shared" si="9"/>
        <v>0.912225082261874</v>
      </c>
    </row>
    <row r="2566" spans="1:14">
      <c r="A2566" s="1" t="s">
        <v>3801</v>
      </c>
      <c r="B2566" s="13" t="s">
        <v>3802</v>
      </c>
      <c r="C2566" t="s">
        <v>3803</v>
      </c>
      <c r="D2566" s="62" t="s">
        <v>3804</v>
      </c>
      <c r="E2566" s="13" t="s">
        <v>4020</v>
      </c>
      <c r="H2566" t="s">
        <v>29</v>
      </c>
      <c r="I2566" t="s">
        <v>30</v>
      </c>
      <c r="J2566" s="21" t="s">
        <v>31</v>
      </c>
      <c r="K2566" t="s">
        <v>4179</v>
      </c>
      <c r="L2566" s="20">
        <v>56.7610206778408</v>
      </c>
      <c r="M2566" s="20">
        <v>51.8585650490126</v>
      </c>
      <c r="N2566" s="22">
        <f t="shared" si="9"/>
        <v>0.913629889486076</v>
      </c>
    </row>
    <row r="2567" spans="1:14">
      <c r="A2567" s="1" t="s">
        <v>3801</v>
      </c>
      <c r="B2567" s="13" t="s">
        <v>3802</v>
      </c>
      <c r="C2567" t="s">
        <v>3803</v>
      </c>
      <c r="D2567" s="62" t="s">
        <v>3804</v>
      </c>
      <c r="E2567" s="13" t="s">
        <v>4020</v>
      </c>
      <c r="H2567" t="s">
        <v>29</v>
      </c>
      <c r="I2567" t="s">
        <v>30</v>
      </c>
      <c r="J2567" s="21" t="s">
        <v>31</v>
      </c>
      <c r="K2567" t="s">
        <v>4180</v>
      </c>
      <c r="L2567" s="20">
        <v>56.2215083746046</v>
      </c>
      <c r="M2567" s="20">
        <v>52.1508406894803</v>
      </c>
      <c r="N2567" s="22">
        <f t="shared" si="9"/>
        <v>0.927595900522601</v>
      </c>
    </row>
    <row r="2568" spans="1:14">
      <c r="A2568" s="1" t="s">
        <v>3801</v>
      </c>
      <c r="B2568" s="13" t="s">
        <v>3802</v>
      </c>
      <c r="C2568" t="s">
        <v>3803</v>
      </c>
      <c r="D2568" s="62" t="s">
        <v>3804</v>
      </c>
      <c r="E2568" s="13" t="s">
        <v>4020</v>
      </c>
      <c r="H2568" t="s">
        <v>29</v>
      </c>
      <c r="I2568" t="s">
        <v>30</v>
      </c>
      <c r="J2568" s="21" t="s">
        <v>31</v>
      </c>
      <c r="K2568" t="s">
        <v>4181</v>
      </c>
      <c r="L2568" s="20">
        <v>55.997649352941</v>
      </c>
      <c r="M2568" s="20">
        <v>52.0223855502714</v>
      </c>
      <c r="N2568" s="22">
        <f t="shared" si="9"/>
        <v>0.929010166522984</v>
      </c>
    </row>
    <row r="2569" spans="1:14">
      <c r="A2569" s="1" t="s">
        <v>3801</v>
      </c>
      <c r="B2569" s="13" t="s">
        <v>3802</v>
      </c>
      <c r="C2569" t="s">
        <v>3803</v>
      </c>
      <c r="D2569" s="62" t="s">
        <v>3804</v>
      </c>
      <c r="E2569" s="13" t="s">
        <v>4020</v>
      </c>
      <c r="H2569" t="s">
        <v>29</v>
      </c>
      <c r="I2569" t="s">
        <v>30</v>
      </c>
      <c r="J2569" s="21" t="s">
        <v>31</v>
      </c>
      <c r="K2569" t="s">
        <v>4182</v>
      </c>
      <c r="L2569" s="20">
        <v>55.5194217524828</v>
      </c>
      <c r="M2569" s="20">
        <v>53.7482816779558</v>
      </c>
      <c r="N2569" s="22">
        <f t="shared" si="9"/>
        <v>0.968098729802643</v>
      </c>
    </row>
    <row r="2570" spans="1:14">
      <c r="A2570" s="1" t="s">
        <v>3801</v>
      </c>
      <c r="B2570" s="13" t="s">
        <v>3802</v>
      </c>
      <c r="C2570" t="s">
        <v>3803</v>
      </c>
      <c r="D2570" s="62" t="s">
        <v>3804</v>
      </c>
      <c r="E2570" s="13" t="s">
        <v>4020</v>
      </c>
      <c r="H2570" t="s">
        <v>29</v>
      </c>
      <c r="I2570" t="s">
        <v>30</v>
      </c>
      <c r="J2570" s="21" t="s">
        <v>31</v>
      </c>
      <c r="K2570" t="s">
        <v>4183</v>
      </c>
      <c r="L2570" s="20">
        <v>55.3799041527242</v>
      </c>
      <c r="M2570" s="20">
        <v>48.6516103323801</v>
      </c>
      <c r="N2570" s="22">
        <f t="shared" si="9"/>
        <v>0.878506582427641</v>
      </c>
    </row>
    <row r="2571" spans="1:14">
      <c r="A2571" s="1" t="s">
        <v>3801</v>
      </c>
      <c r="B2571" s="13" t="s">
        <v>3802</v>
      </c>
      <c r="C2571" t="s">
        <v>3803</v>
      </c>
      <c r="D2571" s="62" t="s">
        <v>3804</v>
      </c>
      <c r="E2571" s="13" t="s">
        <v>4020</v>
      </c>
      <c r="H2571" t="s">
        <v>29</v>
      </c>
      <c r="I2571" t="s">
        <v>30</v>
      </c>
      <c r="J2571" s="21" t="s">
        <v>31</v>
      </c>
      <c r="K2571" t="s">
        <v>4184</v>
      </c>
      <c r="L2571" s="20">
        <v>54.995077586611</v>
      </c>
      <c r="M2571" s="20">
        <v>45.600846209059</v>
      </c>
      <c r="N2571" s="22">
        <f t="shared" si="9"/>
        <v>0.829180505059617</v>
      </c>
    </row>
    <row r="2572" spans="1:14">
      <c r="A2572" s="1" t="s">
        <v>3801</v>
      </c>
      <c r="B2572" s="13" t="s">
        <v>3802</v>
      </c>
      <c r="C2572" t="s">
        <v>3803</v>
      </c>
      <c r="D2572" s="62" t="s">
        <v>3804</v>
      </c>
      <c r="E2572" s="13" t="s">
        <v>4020</v>
      </c>
      <c r="H2572" t="s">
        <v>29</v>
      </c>
      <c r="I2572" t="s">
        <v>30</v>
      </c>
      <c r="J2572" s="21" t="s">
        <v>31</v>
      </c>
      <c r="K2572" t="s">
        <v>4185</v>
      </c>
      <c r="L2572" s="20">
        <v>54.8793174520678</v>
      </c>
      <c r="M2572" s="20">
        <v>49.1023009283373</v>
      </c>
      <c r="N2572" s="22">
        <f t="shared" si="9"/>
        <v>0.894732354702184</v>
      </c>
    </row>
    <row r="2573" spans="1:14">
      <c r="A2573" s="1" t="s">
        <v>3801</v>
      </c>
      <c r="B2573" s="13" t="s">
        <v>3802</v>
      </c>
      <c r="C2573" t="s">
        <v>3803</v>
      </c>
      <c r="D2573" s="62" t="s">
        <v>3804</v>
      </c>
      <c r="E2573" s="13" t="s">
        <v>4020</v>
      </c>
      <c r="H2573" t="s">
        <v>29</v>
      </c>
      <c r="I2573" t="s">
        <v>30</v>
      </c>
      <c r="J2573" s="21" t="s">
        <v>31</v>
      </c>
      <c r="K2573" t="s">
        <v>4186</v>
      </c>
      <c r="L2573" s="20">
        <v>54.5008142613841</v>
      </c>
      <c r="M2573" s="20">
        <v>43.9421375923942</v>
      </c>
      <c r="N2573" s="22">
        <f t="shared" si="9"/>
        <v>0.806265707914915</v>
      </c>
    </row>
    <row r="2574" spans="1:14">
      <c r="A2574" s="1" t="s">
        <v>3801</v>
      </c>
      <c r="B2574" s="13" t="s">
        <v>3802</v>
      </c>
      <c r="C2574" t="s">
        <v>3803</v>
      </c>
      <c r="D2574" s="62" t="s">
        <v>3804</v>
      </c>
      <c r="E2574" s="13" t="s">
        <v>4020</v>
      </c>
      <c r="H2574" t="s">
        <v>29</v>
      </c>
      <c r="I2574" t="s">
        <v>30</v>
      </c>
      <c r="J2574" s="21" t="s">
        <v>31</v>
      </c>
      <c r="K2574" t="s">
        <v>4187</v>
      </c>
      <c r="L2574" s="20">
        <v>54.4420691434733</v>
      </c>
      <c r="M2574" s="20">
        <v>47.288918414476</v>
      </c>
      <c r="N2574" s="22">
        <f t="shared" si="9"/>
        <v>0.868609866569429</v>
      </c>
    </row>
    <row r="2575" spans="1:14">
      <c r="A2575" s="1" t="s">
        <v>3801</v>
      </c>
      <c r="B2575" s="13" t="s">
        <v>3802</v>
      </c>
      <c r="C2575" t="s">
        <v>3803</v>
      </c>
      <c r="D2575" s="62" t="s">
        <v>3804</v>
      </c>
      <c r="E2575" s="13" t="s">
        <v>4020</v>
      </c>
      <c r="H2575" t="s">
        <v>29</v>
      </c>
      <c r="I2575" t="s">
        <v>30</v>
      </c>
      <c r="J2575" s="21" t="s">
        <v>31</v>
      </c>
      <c r="K2575" t="s">
        <v>4188</v>
      </c>
      <c r="L2575" s="20">
        <v>53.591286570191</v>
      </c>
      <c r="M2575" s="20">
        <v>45.7051981391229</v>
      </c>
      <c r="N2575" s="22">
        <f t="shared" si="9"/>
        <v>0.852847562807821</v>
      </c>
    </row>
    <row r="2576" spans="1:14">
      <c r="A2576" s="1" t="s">
        <v>3801</v>
      </c>
      <c r="B2576" s="13" t="s">
        <v>3802</v>
      </c>
      <c r="C2576" t="s">
        <v>3803</v>
      </c>
      <c r="D2576" s="62" t="s">
        <v>3804</v>
      </c>
      <c r="E2576" s="13" t="s">
        <v>4020</v>
      </c>
      <c r="H2576" t="s">
        <v>29</v>
      </c>
      <c r="I2576" t="s">
        <v>30</v>
      </c>
      <c r="J2576" s="21" t="s">
        <v>31</v>
      </c>
      <c r="K2576" t="s">
        <v>4189</v>
      </c>
      <c r="L2576" s="20">
        <v>53.4521710535914</v>
      </c>
      <c r="M2576" s="20">
        <v>48.986463424309</v>
      </c>
      <c r="N2576" s="22">
        <f t="shared" si="9"/>
        <v>0.916454139443558</v>
      </c>
    </row>
    <row r="2577" spans="1:14">
      <c r="A2577" s="1" t="s">
        <v>3801</v>
      </c>
      <c r="B2577" s="13" t="s">
        <v>3802</v>
      </c>
      <c r="C2577" t="s">
        <v>3803</v>
      </c>
      <c r="D2577" s="62" t="s">
        <v>3804</v>
      </c>
      <c r="E2577" s="13" t="s">
        <v>4020</v>
      </c>
      <c r="H2577" t="s">
        <v>29</v>
      </c>
      <c r="I2577" t="s">
        <v>30</v>
      </c>
      <c r="J2577" s="21" t="s">
        <v>31</v>
      </c>
      <c r="K2577" t="s">
        <v>4190</v>
      </c>
      <c r="L2577" s="20">
        <v>52.8975300195506</v>
      </c>
      <c r="M2577" s="20">
        <v>38.1727493004033</v>
      </c>
      <c r="N2577" s="22">
        <f t="shared" si="9"/>
        <v>0.721635760427659</v>
      </c>
    </row>
    <row r="2578" spans="1:14">
      <c r="A2578" s="1" t="s">
        <v>3801</v>
      </c>
      <c r="B2578" s="13" t="s">
        <v>3802</v>
      </c>
      <c r="C2578" t="s">
        <v>3803</v>
      </c>
      <c r="D2578" s="62" t="s">
        <v>3804</v>
      </c>
      <c r="E2578" s="13" t="s">
        <v>4020</v>
      </c>
      <c r="H2578" t="s">
        <v>29</v>
      </c>
      <c r="I2578" t="s">
        <v>30</v>
      </c>
      <c r="J2578" s="21" t="s">
        <v>31</v>
      </c>
      <c r="K2578" t="s">
        <v>4191</v>
      </c>
      <c r="L2578" s="20">
        <v>52.0298934884785</v>
      </c>
      <c r="M2578" s="20">
        <v>52.9060598174561</v>
      </c>
      <c r="N2578" s="22">
        <f t="shared" si="9"/>
        <v>1.01683967177776</v>
      </c>
    </row>
    <row r="2579" spans="1:14">
      <c r="A2579" s="1" t="s">
        <v>3801</v>
      </c>
      <c r="B2579" s="13" t="s">
        <v>3802</v>
      </c>
      <c r="C2579" t="s">
        <v>3803</v>
      </c>
      <c r="D2579" s="62" t="s">
        <v>3804</v>
      </c>
      <c r="E2579" s="13" t="s">
        <v>4020</v>
      </c>
      <c r="H2579" t="s">
        <v>29</v>
      </c>
      <c r="I2579" t="s">
        <v>30</v>
      </c>
      <c r="J2579" s="21" t="s">
        <v>31</v>
      </c>
      <c r="K2579" t="s">
        <v>4192</v>
      </c>
      <c r="L2579" s="20">
        <v>51.7813179836041</v>
      </c>
      <c r="M2579" s="20">
        <v>51.2807643939293</v>
      </c>
      <c r="N2579" s="22">
        <f t="shared" si="9"/>
        <v>0.99033331693424</v>
      </c>
    </row>
    <row r="2580" spans="1:14">
      <c r="A2580" s="1" t="s">
        <v>3801</v>
      </c>
      <c r="B2580" s="13" t="s">
        <v>3802</v>
      </c>
      <c r="C2580" t="s">
        <v>3803</v>
      </c>
      <c r="D2580" s="62" t="s">
        <v>3804</v>
      </c>
      <c r="E2580" s="13" t="s">
        <v>4020</v>
      </c>
      <c r="H2580" t="s">
        <v>29</v>
      </c>
      <c r="I2580" t="s">
        <v>30</v>
      </c>
      <c r="J2580" s="21" t="s">
        <v>31</v>
      </c>
      <c r="K2580" t="s">
        <v>4193</v>
      </c>
      <c r="L2580" s="20">
        <v>51.3867975516895</v>
      </c>
      <c r="M2580" s="20">
        <v>46.999520549509</v>
      </c>
      <c r="N2580" s="22">
        <f t="shared" si="9"/>
        <v>0.914622486490476</v>
      </c>
    </row>
    <row r="2581" spans="1:14">
      <c r="A2581" s="1" t="s">
        <v>3801</v>
      </c>
      <c r="B2581" s="13" t="s">
        <v>3802</v>
      </c>
      <c r="C2581" t="s">
        <v>3803</v>
      </c>
      <c r="D2581" s="62" t="s">
        <v>3804</v>
      </c>
      <c r="E2581" s="13" t="s">
        <v>4020</v>
      </c>
      <c r="H2581" t="s">
        <v>29</v>
      </c>
      <c r="I2581" t="s">
        <v>30</v>
      </c>
      <c r="J2581" s="21" t="s">
        <v>31</v>
      </c>
      <c r="K2581" t="s">
        <v>4194</v>
      </c>
      <c r="L2581" s="20">
        <v>51.1994231762857</v>
      </c>
      <c r="M2581" s="20">
        <v>46.7401447259538</v>
      </c>
      <c r="N2581" s="22">
        <f t="shared" si="9"/>
        <v>0.912903736532772</v>
      </c>
    </row>
    <row r="2582" spans="1:14">
      <c r="A2582" s="1" t="s">
        <v>3801</v>
      </c>
      <c r="B2582" s="13" t="s">
        <v>3802</v>
      </c>
      <c r="C2582" t="s">
        <v>3803</v>
      </c>
      <c r="D2582" s="62" t="s">
        <v>3804</v>
      </c>
      <c r="E2582" s="13" t="s">
        <v>4020</v>
      </c>
      <c r="H2582" t="s">
        <v>29</v>
      </c>
      <c r="I2582" t="s">
        <v>30</v>
      </c>
      <c r="J2582" s="21" t="s">
        <v>31</v>
      </c>
      <c r="K2582" t="s">
        <v>4195</v>
      </c>
      <c r="L2582" s="20">
        <v>50.9431330313692</v>
      </c>
      <c r="M2582" s="20">
        <v>42.4052789183955</v>
      </c>
      <c r="N2582" s="22">
        <f t="shared" si="9"/>
        <v>0.832404220060114</v>
      </c>
    </row>
    <row r="2583" spans="1:14">
      <c r="A2583" s="1" t="s">
        <v>3801</v>
      </c>
      <c r="B2583" s="13" t="s">
        <v>3802</v>
      </c>
      <c r="C2583" t="s">
        <v>3803</v>
      </c>
      <c r="D2583" s="62" t="s">
        <v>3804</v>
      </c>
      <c r="E2583" s="13" t="s">
        <v>4020</v>
      </c>
      <c r="H2583" t="s">
        <v>29</v>
      </c>
      <c r="I2583" t="s">
        <v>30</v>
      </c>
      <c r="J2583" s="21" t="s">
        <v>31</v>
      </c>
      <c r="K2583" t="s">
        <v>4196</v>
      </c>
      <c r="L2583" s="20">
        <v>50.9027004410693</v>
      </c>
      <c r="M2583" s="20">
        <v>47.8401242699521</v>
      </c>
      <c r="N2583" s="22">
        <f t="shared" si="9"/>
        <v>0.939834701409156</v>
      </c>
    </row>
    <row r="2584" spans="1:19">
      <c r="A2584" s="1" t="s">
        <v>3801</v>
      </c>
      <c r="B2584" s="13" t="s">
        <v>3802</v>
      </c>
      <c r="C2584" t="s">
        <v>3803</v>
      </c>
      <c r="D2584" s="62" t="s">
        <v>3804</v>
      </c>
      <c r="E2584" s="13" t="s">
        <v>4020</v>
      </c>
      <c r="H2584" t="s">
        <v>29</v>
      </c>
      <c r="I2584" t="s">
        <v>30</v>
      </c>
      <c r="J2584" s="21" t="s">
        <v>31</v>
      </c>
      <c r="K2584" t="s">
        <v>4197</v>
      </c>
      <c r="L2584" s="20">
        <v>50.4467532383764</v>
      </c>
      <c r="M2584" s="20">
        <v>41.8989385637523</v>
      </c>
      <c r="N2584" s="22">
        <f t="shared" si="9"/>
        <v>0.830557684570243</v>
      </c>
      <c r="Q2584" s="23">
        <f>295000*1000000000</f>
        <v>295000000000000</v>
      </c>
      <c r="S2584" s="20">
        <v>46.2</v>
      </c>
    </row>
    <row r="2585" spans="1:14">
      <c r="A2585" s="1" t="s">
        <v>3801</v>
      </c>
      <c r="B2585" s="13" t="s">
        <v>3802</v>
      </c>
      <c r="C2585" t="s">
        <v>3803</v>
      </c>
      <c r="D2585" s="62" t="s">
        <v>3804</v>
      </c>
      <c r="E2585" s="13" t="s">
        <v>4020</v>
      </c>
      <c r="H2585" t="s">
        <v>29</v>
      </c>
      <c r="I2585" t="s">
        <v>30</v>
      </c>
      <c r="J2585" s="21" t="s">
        <v>31</v>
      </c>
      <c r="K2585" t="s">
        <v>4198</v>
      </c>
      <c r="L2585" s="20">
        <v>50.3861196779309</v>
      </c>
      <c r="M2585" s="20">
        <v>47.9567039861183</v>
      </c>
      <c r="N2585" s="22">
        <f t="shared" si="9"/>
        <v>0.951784028868635</v>
      </c>
    </row>
    <row r="2586" spans="1:19">
      <c r="A2586" s="1" t="s">
        <v>3801</v>
      </c>
      <c r="B2586" s="13" t="s">
        <v>3802</v>
      </c>
      <c r="C2586" t="s">
        <v>3803</v>
      </c>
      <c r="D2586" s="62" t="s">
        <v>3804</v>
      </c>
      <c r="E2586" s="13" t="s">
        <v>4020</v>
      </c>
      <c r="H2586" t="s">
        <v>29</v>
      </c>
      <c r="I2586" t="s">
        <v>30</v>
      </c>
      <c r="J2586" s="21" t="s">
        <v>31</v>
      </c>
      <c r="K2586" t="s">
        <v>4199</v>
      </c>
      <c r="L2586" s="20">
        <v>50.2709792692468</v>
      </c>
      <c r="M2586" s="20">
        <v>51.1886880756111</v>
      </c>
      <c r="N2586" s="22">
        <f t="shared" si="9"/>
        <v>1.01825524029379</v>
      </c>
      <c r="Q2586" s="23">
        <f>705000*1000000000</f>
        <v>705000000000000</v>
      </c>
      <c r="S2586" s="20">
        <v>26.5</v>
      </c>
    </row>
    <row r="2587" spans="1:14">
      <c r="A2587" s="1" t="s">
        <v>3801</v>
      </c>
      <c r="B2587" s="13" t="s">
        <v>3802</v>
      </c>
      <c r="C2587" t="s">
        <v>3803</v>
      </c>
      <c r="D2587" s="62" t="s">
        <v>3804</v>
      </c>
      <c r="E2587" s="13" t="s">
        <v>4020</v>
      </c>
      <c r="H2587" t="s">
        <v>29</v>
      </c>
      <c r="I2587" t="s">
        <v>30</v>
      </c>
      <c r="J2587" s="21" t="s">
        <v>31</v>
      </c>
      <c r="K2587" t="s">
        <v>4200</v>
      </c>
      <c r="L2587" s="20">
        <v>49.9366174324987</v>
      </c>
      <c r="M2587" s="20">
        <v>48.37992021336</v>
      </c>
      <c r="N2587" s="22">
        <f t="shared" si="9"/>
        <v>0.968826538536717</v>
      </c>
    </row>
    <row r="2588" spans="1:14">
      <c r="A2588" s="1" t="s">
        <v>3801</v>
      </c>
      <c r="B2588" s="13" t="s">
        <v>3802</v>
      </c>
      <c r="C2588" t="s">
        <v>3803</v>
      </c>
      <c r="D2588" s="62" t="s">
        <v>3804</v>
      </c>
      <c r="E2588" s="13" t="s">
        <v>4020</v>
      </c>
      <c r="H2588" t="s">
        <v>29</v>
      </c>
      <c r="I2588" t="s">
        <v>30</v>
      </c>
      <c r="J2588" s="21" t="s">
        <v>31</v>
      </c>
      <c r="K2588" t="s">
        <v>4201</v>
      </c>
      <c r="L2588" s="20">
        <v>49.7465353496482</v>
      </c>
      <c r="M2588" s="20">
        <v>43.7737875018605</v>
      </c>
      <c r="N2588" s="22">
        <f t="shared" si="9"/>
        <v>0.879936405504269</v>
      </c>
    </row>
    <row r="2589" spans="1:14">
      <c r="A2589" s="1" t="s">
        <v>3801</v>
      </c>
      <c r="B2589" s="13" t="s">
        <v>3802</v>
      </c>
      <c r="C2589" t="s">
        <v>3803</v>
      </c>
      <c r="D2589" s="62" t="s">
        <v>3804</v>
      </c>
      <c r="E2589" s="13" t="s">
        <v>4020</v>
      </c>
      <c r="H2589" t="s">
        <v>29</v>
      </c>
      <c r="I2589" t="s">
        <v>30</v>
      </c>
      <c r="J2589" s="21" t="s">
        <v>31</v>
      </c>
      <c r="K2589" t="s">
        <v>4202</v>
      </c>
      <c r="L2589" s="20">
        <v>49.5577465063437</v>
      </c>
      <c r="M2589" s="20">
        <v>42.1237695356754</v>
      </c>
      <c r="N2589" s="22">
        <f t="shared" si="9"/>
        <v>0.849993643885388</v>
      </c>
    </row>
    <row r="2590" spans="1:14">
      <c r="A2590" s="1" t="s">
        <v>3801</v>
      </c>
      <c r="B2590" s="13" t="s">
        <v>3802</v>
      </c>
      <c r="C2590" t="s">
        <v>3803</v>
      </c>
      <c r="D2590" s="62" t="s">
        <v>3804</v>
      </c>
      <c r="E2590" s="13" t="s">
        <v>4020</v>
      </c>
      <c r="H2590" t="s">
        <v>29</v>
      </c>
      <c r="I2590" t="s">
        <v>30</v>
      </c>
      <c r="J2590" s="21" t="s">
        <v>31</v>
      </c>
      <c r="K2590" t="s">
        <v>4203</v>
      </c>
      <c r="L2590" s="20">
        <v>49.2754408592827</v>
      </c>
      <c r="M2590" s="20">
        <v>42.8398523008259</v>
      </c>
      <c r="N2590" s="22">
        <f t="shared" si="9"/>
        <v>0.869395616838111</v>
      </c>
    </row>
    <row r="2591" spans="1:14">
      <c r="A2591" s="1" t="s">
        <v>3801</v>
      </c>
      <c r="B2591" s="13" t="s">
        <v>3802</v>
      </c>
      <c r="C2591" t="s">
        <v>3803</v>
      </c>
      <c r="D2591" s="62" t="s">
        <v>3804</v>
      </c>
      <c r="E2591" s="13" t="s">
        <v>4020</v>
      </c>
      <c r="H2591" t="s">
        <v>29</v>
      </c>
      <c r="I2591" t="s">
        <v>30</v>
      </c>
      <c r="J2591" s="21" t="s">
        <v>31</v>
      </c>
      <c r="K2591" t="s">
        <v>4204</v>
      </c>
      <c r="L2591" s="20">
        <v>48.9797698105887</v>
      </c>
      <c r="M2591" s="20">
        <v>44.828906936864</v>
      </c>
      <c r="N2591" s="22">
        <f t="shared" si="9"/>
        <v>0.9152535242657</v>
      </c>
    </row>
    <row r="2592" spans="1:14">
      <c r="A2592" s="1" t="s">
        <v>3801</v>
      </c>
      <c r="B2592" s="13" t="s">
        <v>3802</v>
      </c>
      <c r="C2592" t="s">
        <v>3803</v>
      </c>
      <c r="D2592" s="62" t="s">
        <v>3804</v>
      </c>
      <c r="E2592" s="13" t="s">
        <v>4020</v>
      </c>
      <c r="H2592" t="s">
        <v>29</v>
      </c>
      <c r="I2592" t="s">
        <v>30</v>
      </c>
      <c r="J2592" s="21" t="s">
        <v>31</v>
      </c>
      <c r="K2592" t="s">
        <v>4205</v>
      </c>
      <c r="L2592" s="20">
        <v>48.8623512173055</v>
      </c>
      <c r="M2592" s="20">
        <v>46.0281069012522</v>
      </c>
      <c r="N2592" s="22">
        <f t="shared" si="9"/>
        <v>0.941995334947175</v>
      </c>
    </row>
    <row r="2593" spans="1:14">
      <c r="A2593" s="1" t="s">
        <v>3801</v>
      </c>
      <c r="B2593" s="13" t="s">
        <v>3802</v>
      </c>
      <c r="C2593" t="s">
        <v>3803</v>
      </c>
      <c r="D2593" s="62" t="s">
        <v>3804</v>
      </c>
      <c r="E2593" s="13" t="s">
        <v>4020</v>
      </c>
      <c r="H2593" t="s">
        <v>29</v>
      </c>
      <c r="I2593" t="s">
        <v>30</v>
      </c>
      <c r="J2593" s="21" t="s">
        <v>31</v>
      </c>
      <c r="K2593" t="s">
        <v>4206</v>
      </c>
      <c r="L2593" s="20">
        <v>48.2749826869217</v>
      </c>
      <c r="M2593" s="20">
        <v>50.2264871522038</v>
      </c>
      <c r="N2593" s="22">
        <f t="shared" si="9"/>
        <v>1.04042475743468</v>
      </c>
    </row>
    <row r="2594" spans="1:14">
      <c r="A2594" s="1" t="s">
        <v>3801</v>
      </c>
      <c r="B2594" s="13" t="s">
        <v>3802</v>
      </c>
      <c r="C2594" t="s">
        <v>3803</v>
      </c>
      <c r="D2594" s="62" t="s">
        <v>3804</v>
      </c>
      <c r="E2594" s="13" t="s">
        <v>4020</v>
      </c>
      <c r="H2594" t="s">
        <v>29</v>
      </c>
      <c r="I2594" t="s">
        <v>30</v>
      </c>
      <c r="J2594" s="21" t="s">
        <v>31</v>
      </c>
      <c r="K2594" t="s">
        <v>4207</v>
      </c>
      <c r="L2594" s="20">
        <v>47.5870433068877</v>
      </c>
      <c r="M2594" s="20">
        <v>46.5315624619813</v>
      </c>
      <c r="N2594" s="22">
        <f t="shared" si="9"/>
        <v>0.97781999528528</v>
      </c>
    </row>
    <row r="2595" spans="1:14">
      <c r="A2595" s="1" t="s">
        <v>3801</v>
      </c>
      <c r="B2595" s="13" t="s">
        <v>3802</v>
      </c>
      <c r="C2595" t="s">
        <v>3803</v>
      </c>
      <c r="D2595" s="62" t="s">
        <v>3804</v>
      </c>
      <c r="E2595" s="13" t="s">
        <v>4020</v>
      </c>
      <c r="H2595" t="s">
        <v>29</v>
      </c>
      <c r="I2595" t="s">
        <v>30</v>
      </c>
      <c r="J2595" s="21" t="s">
        <v>31</v>
      </c>
      <c r="K2595" t="s">
        <v>4208</v>
      </c>
      <c r="L2595" s="20">
        <v>47.5731634848004</v>
      </c>
      <c r="M2595" s="20">
        <v>43.8566151652369</v>
      </c>
      <c r="N2595" s="22">
        <f t="shared" si="9"/>
        <v>0.921877208759704</v>
      </c>
    </row>
    <row r="2596" spans="1:14">
      <c r="A2596" s="1" t="s">
        <v>3801</v>
      </c>
      <c r="B2596" s="13" t="s">
        <v>3802</v>
      </c>
      <c r="C2596" t="s">
        <v>3803</v>
      </c>
      <c r="D2596" s="62" t="s">
        <v>3804</v>
      </c>
      <c r="E2596" s="13" t="s">
        <v>4020</v>
      </c>
      <c r="H2596" t="s">
        <v>29</v>
      </c>
      <c r="I2596" t="s">
        <v>30</v>
      </c>
      <c r="J2596" s="21" t="s">
        <v>31</v>
      </c>
      <c r="K2596" t="s">
        <v>4209</v>
      </c>
      <c r="L2596" s="20">
        <v>46.4415922979138</v>
      </c>
      <c r="M2596" s="20">
        <v>40.8503299553883</v>
      </c>
      <c r="N2596" s="22">
        <f t="shared" si="9"/>
        <v>0.879606575359031</v>
      </c>
    </row>
    <row r="2597" spans="1:14">
      <c r="A2597" s="1" t="s">
        <v>3801</v>
      </c>
      <c r="B2597" s="13" t="s">
        <v>3802</v>
      </c>
      <c r="C2597" t="s">
        <v>3803</v>
      </c>
      <c r="D2597" s="62" t="s">
        <v>3804</v>
      </c>
      <c r="E2597" s="13" t="s">
        <v>4020</v>
      </c>
      <c r="H2597" t="s">
        <v>29</v>
      </c>
      <c r="I2597" t="s">
        <v>30</v>
      </c>
      <c r="J2597" s="21" t="s">
        <v>31</v>
      </c>
      <c r="K2597" t="s">
        <v>4210</v>
      </c>
      <c r="L2597" s="20">
        <v>46.2422796940197</v>
      </c>
      <c r="M2597" s="20">
        <v>46.037964034073</v>
      </c>
      <c r="N2597" s="22">
        <f t="shared" si="9"/>
        <v>0.995581626569913</v>
      </c>
    </row>
    <row r="2598" spans="1:14">
      <c r="A2598" s="1" t="s">
        <v>3801</v>
      </c>
      <c r="B2598" s="13" t="s">
        <v>3802</v>
      </c>
      <c r="C2598" t="s">
        <v>3803</v>
      </c>
      <c r="D2598" s="62" t="s">
        <v>3804</v>
      </c>
      <c r="E2598" s="13" t="s">
        <v>4020</v>
      </c>
      <c r="H2598" t="s">
        <v>29</v>
      </c>
      <c r="I2598" t="s">
        <v>30</v>
      </c>
      <c r="J2598" s="21" t="s">
        <v>31</v>
      </c>
      <c r="K2598" t="s">
        <v>4211</v>
      </c>
      <c r="L2598" s="20">
        <v>44.9280199559073</v>
      </c>
      <c r="M2598" s="20">
        <v>46.7258714717042</v>
      </c>
      <c r="N2598" s="22">
        <f t="shared" si="9"/>
        <v>1.04001626418349</v>
      </c>
    </row>
    <row r="2599" spans="1:14">
      <c r="A2599" s="1" t="s">
        <v>3801</v>
      </c>
      <c r="B2599" s="13" t="s">
        <v>3802</v>
      </c>
      <c r="C2599" t="s">
        <v>3803</v>
      </c>
      <c r="D2599" s="62" t="s">
        <v>3804</v>
      </c>
      <c r="E2599" s="13" t="s">
        <v>4020</v>
      </c>
      <c r="H2599" t="s">
        <v>29</v>
      </c>
      <c r="I2599" t="s">
        <v>30</v>
      </c>
      <c r="J2599" s="21" t="s">
        <v>31</v>
      </c>
      <c r="K2599" t="s">
        <v>4212</v>
      </c>
      <c r="L2599" s="20">
        <v>44.7358033045734</v>
      </c>
      <c r="M2599" s="20">
        <v>44.7358033045734</v>
      </c>
      <c r="N2599" s="22">
        <f t="shared" si="9"/>
        <v>1</v>
      </c>
    </row>
    <row r="2600" spans="1:14">
      <c r="A2600" s="1" t="s">
        <v>3801</v>
      </c>
      <c r="B2600" s="13" t="s">
        <v>3802</v>
      </c>
      <c r="C2600" t="s">
        <v>3803</v>
      </c>
      <c r="D2600" s="62" t="s">
        <v>3804</v>
      </c>
      <c r="E2600" s="13" t="s">
        <v>4020</v>
      </c>
      <c r="H2600" t="s">
        <v>29</v>
      </c>
      <c r="I2600" t="s">
        <v>30</v>
      </c>
      <c r="J2600" s="21" t="s">
        <v>31</v>
      </c>
      <c r="K2600" t="s">
        <v>4213</v>
      </c>
      <c r="L2600" s="20">
        <v>44.7098691561799</v>
      </c>
      <c r="M2600" s="20">
        <v>36.9501398273839</v>
      </c>
      <c r="N2600" s="22">
        <f t="shared" si="9"/>
        <v>0.826442584707868</v>
      </c>
    </row>
    <row r="2601" spans="1:14">
      <c r="A2601" s="1" t="s">
        <v>3801</v>
      </c>
      <c r="B2601" s="13" t="s">
        <v>3802</v>
      </c>
      <c r="C2601" t="s">
        <v>3803</v>
      </c>
      <c r="D2601" s="62" t="s">
        <v>3804</v>
      </c>
      <c r="E2601" s="13" t="s">
        <v>4020</v>
      </c>
      <c r="H2601" t="s">
        <v>29</v>
      </c>
      <c r="I2601" t="s">
        <v>30</v>
      </c>
      <c r="J2601" s="21" t="s">
        <v>31</v>
      </c>
      <c r="K2601" t="s">
        <v>4214</v>
      </c>
      <c r="L2601" s="20">
        <v>42.2340793392573</v>
      </c>
      <c r="M2601" s="20">
        <v>42.2689802062196</v>
      </c>
      <c r="N2601" s="22">
        <f t="shared" si="9"/>
        <v>1.00082636741485</v>
      </c>
    </row>
    <row r="2602" spans="1:14">
      <c r="A2602" s="1" t="s">
        <v>3801</v>
      </c>
      <c r="B2602" s="13" t="s">
        <v>3802</v>
      </c>
      <c r="C2602" t="s">
        <v>3803</v>
      </c>
      <c r="D2602" s="62" t="s">
        <v>3804</v>
      </c>
      <c r="E2602" s="13" t="s">
        <v>4020</v>
      </c>
      <c r="H2602" t="s">
        <v>29</v>
      </c>
      <c r="I2602" t="s">
        <v>30</v>
      </c>
      <c r="J2602" s="21" t="s">
        <v>31</v>
      </c>
      <c r="K2602" t="s">
        <v>4215</v>
      </c>
      <c r="L2602" s="20">
        <v>41.9009438464691</v>
      </c>
      <c r="M2602" s="20">
        <v>35.9639826411183</v>
      </c>
      <c r="N2602" s="22">
        <f t="shared" si="9"/>
        <v>0.858309606888458</v>
      </c>
    </row>
    <row r="2603" spans="1:14">
      <c r="A2603" s="1" t="s">
        <v>3801</v>
      </c>
      <c r="B2603" s="13" t="s">
        <v>3802</v>
      </c>
      <c r="C2603" t="s">
        <v>3803</v>
      </c>
      <c r="D2603" s="62" t="s">
        <v>3804</v>
      </c>
      <c r="E2603" s="13" t="s">
        <v>4020</v>
      </c>
      <c r="H2603" t="s">
        <v>29</v>
      </c>
      <c r="I2603" t="s">
        <v>30</v>
      </c>
      <c r="J2603" s="21" t="s">
        <v>31</v>
      </c>
      <c r="K2603" t="s">
        <v>4216</v>
      </c>
      <c r="L2603" s="20">
        <v>41.5677906659086</v>
      </c>
      <c r="M2603" s="20">
        <v>36.7554439945242</v>
      </c>
      <c r="N2603" s="22">
        <f t="shared" si="9"/>
        <v>0.884228952410233</v>
      </c>
    </row>
    <row r="2604" spans="1:14">
      <c r="A2604" s="1" t="s">
        <v>3801</v>
      </c>
      <c r="B2604" s="13" t="s">
        <v>3802</v>
      </c>
      <c r="C2604" t="s">
        <v>3803</v>
      </c>
      <c r="D2604" s="62" t="s">
        <v>3804</v>
      </c>
      <c r="E2604" s="13" t="s">
        <v>4020</v>
      </c>
      <c r="H2604" t="s">
        <v>29</v>
      </c>
      <c r="I2604" t="s">
        <v>30</v>
      </c>
      <c r="J2604" s="21" t="s">
        <v>31</v>
      </c>
      <c r="K2604" t="s">
        <v>4217</v>
      </c>
      <c r="L2604" s="20">
        <v>41.5418611268157</v>
      </c>
      <c r="M2604" s="20">
        <v>38.8107154736948</v>
      </c>
      <c r="N2604" s="22">
        <f t="shared" si="9"/>
        <v>0.934255577890853</v>
      </c>
    </row>
    <row r="2605" spans="1:17">
      <c r="A2605" s="1" t="s">
        <v>3801</v>
      </c>
      <c r="B2605" s="13" t="s">
        <v>3802</v>
      </c>
      <c r="C2605" t="s">
        <v>3803</v>
      </c>
      <c r="D2605" s="62" t="s">
        <v>3804</v>
      </c>
      <c r="E2605" s="13" t="s">
        <v>4020</v>
      </c>
      <c r="H2605" t="s">
        <v>29</v>
      </c>
      <c r="I2605" t="s">
        <v>30</v>
      </c>
      <c r="J2605" s="21" t="s">
        <v>31</v>
      </c>
      <c r="K2605" t="s">
        <v>4218</v>
      </c>
      <c r="L2605" s="20">
        <v>40.8242213936049</v>
      </c>
      <c r="M2605" s="20">
        <v>31.720618104173</v>
      </c>
      <c r="N2605" s="22">
        <f t="shared" si="9"/>
        <v>0.777004852054375</v>
      </c>
      <c r="Q2605" s="23">
        <f>441000*1000000000</f>
        <v>441000000000000</v>
      </c>
    </row>
    <row r="2606" spans="1:14">
      <c r="A2606" s="1" t="s">
        <v>3801</v>
      </c>
      <c r="B2606" s="13" t="s">
        <v>3802</v>
      </c>
      <c r="C2606" t="s">
        <v>3803</v>
      </c>
      <c r="D2606" s="62" t="s">
        <v>3804</v>
      </c>
      <c r="E2606" s="13" t="s">
        <v>4020</v>
      </c>
      <c r="H2606" t="s">
        <v>29</v>
      </c>
      <c r="I2606" t="s">
        <v>30</v>
      </c>
      <c r="J2606" s="21" t="s">
        <v>31</v>
      </c>
      <c r="K2606" t="s">
        <v>4219</v>
      </c>
      <c r="L2606" s="20">
        <v>39.4221853929429</v>
      </c>
      <c r="M2606" s="20">
        <v>36.8141072680221</v>
      </c>
      <c r="N2606" s="22">
        <f t="shared" si="9"/>
        <v>0.933842375836736</v>
      </c>
    </row>
    <row r="2607" spans="1:14">
      <c r="A2607" s="1" t="s">
        <v>3801</v>
      </c>
      <c r="B2607" s="13" t="s">
        <v>3802</v>
      </c>
      <c r="C2607" t="s">
        <v>3803</v>
      </c>
      <c r="D2607" s="62" t="s">
        <v>3804</v>
      </c>
      <c r="E2607" s="13" t="s">
        <v>4020</v>
      </c>
      <c r="H2607" t="s">
        <v>29</v>
      </c>
      <c r="I2607" t="s">
        <v>30</v>
      </c>
      <c r="J2607" s="21" t="s">
        <v>31</v>
      </c>
      <c r="K2607" t="s">
        <v>4220</v>
      </c>
      <c r="L2607" s="20">
        <v>38.7242163410712</v>
      </c>
      <c r="M2607" s="20">
        <v>28.6696488017371</v>
      </c>
      <c r="N2607" s="22">
        <f t="shared" si="9"/>
        <v>0.740354525169044</v>
      </c>
    </row>
    <row r="2608" spans="1:14">
      <c r="A2608" s="1" t="s">
        <v>3801</v>
      </c>
      <c r="B2608" s="13" t="s">
        <v>3802</v>
      </c>
      <c r="C2608" t="s">
        <v>3803</v>
      </c>
      <c r="D2608" s="62" t="s">
        <v>3804</v>
      </c>
      <c r="E2608" s="13" t="s">
        <v>4020</v>
      </c>
      <c r="H2608" t="s">
        <v>29</v>
      </c>
      <c r="I2608" t="s">
        <v>30</v>
      </c>
      <c r="J2608" s="21" t="s">
        <v>31</v>
      </c>
      <c r="K2608" t="s">
        <v>4221</v>
      </c>
      <c r="L2608" s="20">
        <v>38.5705133816351</v>
      </c>
      <c r="M2608" s="20">
        <v>35.3665037109244</v>
      </c>
      <c r="N2608" s="22">
        <f t="shared" si="9"/>
        <v>0.916931111623828</v>
      </c>
    </row>
    <row r="2609" spans="1:14">
      <c r="A2609" s="1" t="s">
        <v>3801</v>
      </c>
      <c r="B2609" s="13" t="s">
        <v>3802</v>
      </c>
      <c r="C2609" t="s">
        <v>3803</v>
      </c>
      <c r="D2609" s="62" t="s">
        <v>3804</v>
      </c>
      <c r="E2609" s="13" t="s">
        <v>4020</v>
      </c>
      <c r="H2609" t="s">
        <v>29</v>
      </c>
      <c r="I2609" t="s">
        <v>30</v>
      </c>
      <c r="J2609" s="21" t="s">
        <v>31</v>
      </c>
      <c r="K2609" t="s">
        <v>4222</v>
      </c>
      <c r="L2609" s="20">
        <v>36.0753238102939</v>
      </c>
      <c r="M2609" s="20">
        <v>35.8415146941394</v>
      </c>
      <c r="N2609" s="22">
        <f t="shared" si="9"/>
        <v>0.993518862993884</v>
      </c>
    </row>
    <row r="2610" spans="1:14">
      <c r="A2610" s="1" t="s">
        <v>3801</v>
      </c>
      <c r="B2610" s="13" t="s">
        <v>3802</v>
      </c>
      <c r="C2610" t="s">
        <v>3803</v>
      </c>
      <c r="D2610" s="62" t="s">
        <v>3804</v>
      </c>
      <c r="E2610" s="13" t="s">
        <v>4020</v>
      </c>
      <c r="H2610" t="s">
        <v>29</v>
      </c>
      <c r="I2610" t="s">
        <v>30</v>
      </c>
      <c r="J2610" s="21" t="s">
        <v>31</v>
      </c>
      <c r="K2610" t="s">
        <v>4223</v>
      </c>
      <c r="L2610" s="20">
        <v>35.905707795397</v>
      </c>
      <c r="M2610" s="20">
        <v>31.6105717322768</v>
      </c>
      <c r="N2610" s="22">
        <f t="shared" si="9"/>
        <v>0.880377345919612</v>
      </c>
    </row>
    <row r="2611" spans="1:14">
      <c r="A2611" s="1" t="s">
        <v>3801</v>
      </c>
      <c r="B2611" s="13" t="s">
        <v>3802</v>
      </c>
      <c r="C2611" t="s">
        <v>3803</v>
      </c>
      <c r="D2611" s="62" t="s">
        <v>3804</v>
      </c>
      <c r="E2611" s="13" t="s">
        <v>4020</v>
      </c>
      <c r="H2611" t="s">
        <v>29</v>
      </c>
      <c r="I2611" t="s">
        <v>30</v>
      </c>
      <c r="J2611" s="21" t="s">
        <v>31</v>
      </c>
      <c r="K2611" t="s">
        <v>4224</v>
      </c>
      <c r="L2611" s="20">
        <v>35.6202955424745</v>
      </c>
      <c r="M2611" s="20">
        <v>35.4824375029509</v>
      </c>
      <c r="N2611" s="22">
        <f t="shared" si="9"/>
        <v>0.996129789564514</v>
      </c>
    </row>
    <row r="2612" spans="1:14">
      <c r="A2612" s="1" t="s">
        <v>3801</v>
      </c>
      <c r="B2612" s="13" t="s">
        <v>3802</v>
      </c>
      <c r="C2612" t="s">
        <v>3803</v>
      </c>
      <c r="D2612" s="62" t="s">
        <v>3804</v>
      </c>
      <c r="E2612" s="13" t="s">
        <v>4020</v>
      </c>
      <c r="H2612" t="s">
        <v>29</v>
      </c>
      <c r="I2612" t="s">
        <v>30</v>
      </c>
      <c r="J2612" s="21" t="s">
        <v>31</v>
      </c>
      <c r="K2612" t="s">
        <v>4225</v>
      </c>
      <c r="L2612" s="20">
        <v>35.2915476172452</v>
      </c>
      <c r="M2612" s="20">
        <v>33.2986644683708</v>
      </c>
      <c r="N2612" s="22">
        <f t="shared" si="9"/>
        <v>0.943530865506715</v>
      </c>
    </row>
    <row r="2613" spans="1:14">
      <c r="A2613" s="1" t="s">
        <v>3801</v>
      </c>
      <c r="B2613" s="13" t="s">
        <v>3802</v>
      </c>
      <c r="C2613" t="s">
        <v>3803</v>
      </c>
      <c r="D2613" s="62" t="s">
        <v>3804</v>
      </c>
      <c r="E2613" s="13" t="s">
        <v>4020</v>
      </c>
      <c r="H2613" t="s">
        <v>29</v>
      </c>
      <c r="I2613" t="s">
        <v>30</v>
      </c>
      <c r="J2613" s="21" t="s">
        <v>31</v>
      </c>
      <c r="K2613" t="s">
        <v>4226</v>
      </c>
      <c r="L2613" s="20">
        <v>34.9423098601065</v>
      </c>
      <c r="M2613" s="20">
        <v>30.9893551138687</v>
      </c>
      <c r="N2613" s="22">
        <f t="shared" si="9"/>
        <v>0.886871968050662</v>
      </c>
    </row>
    <row r="2614" spans="1:14">
      <c r="A2614" s="1" t="s">
        <v>3801</v>
      </c>
      <c r="B2614" s="13" t="s">
        <v>3802</v>
      </c>
      <c r="C2614" t="s">
        <v>3803</v>
      </c>
      <c r="D2614" s="62" t="s">
        <v>3804</v>
      </c>
      <c r="E2614" s="13" t="s">
        <v>4020</v>
      </c>
      <c r="H2614" t="s">
        <v>29</v>
      </c>
      <c r="I2614" t="s">
        <v>30</v>
      </c>
      <c r="J2614" s="21" t="s">
        <v>31</v>
      </c>
      <c r="K2614" t="s">
        <v>4227</v>
      </c>
      <c r="L2614" s="20">
        <v>34.5799332381916</v>
      </c>
      <c r="M2614" s="20">
        <v>32.2435022824128</v>
      </c>
      <c r="N2614" s="22">
        <f t="shared" si="9"/>
        <v>0.932433907848081</v>
      </c>
    </row>
    <row r="2615" spans="1:14">
      <c r="A2615" s="1" t="s">
        <v>3801</v>
      </c>
      <c r="B2615" s="13" t="s">
        <v>3802</v>
      </c>
      <c r="C2615" t="s">
        <v>3803</v>
      </c>
      <c r="D2615" s="62" t="s">
        <v>3804</v>
      </c>
      <c r="E2615" s="13" t="s">
        <v>4020</v>
      </c>
      <c r="H2615" t="s">
        <v>29</v>
      </c>
      <c r="I2615" t="s">
        <v>30</v>
      </c>
      <c r="J2615" s="21" t="s">
        <v>31</v>
      </c>
      <c r="K2615" t="s">
        <v>4228</v>
      </c>
      <c r="L2615" s="20">
        <v>32.5260953723019</v>
      </c>
      <c r="M2615" s="20">
        <v>33.0031835868412</v>
      </c>
      <c r="N2615" s="22">
        <f t="shared" si="9"/>
        <v>1.0146678600391</v>
      </c>
    </row>
    <row r="2616" spans="1:14">
      <c r="A2616" s="1" t="s">
        <v>3801</v>
      </c>
      <c r="B2616" s="13" t="s">
        <v>3802</v>
      </c>
      <c r="C2616" t="s">
        <v>3803</v>
      </c>
      <c r="D2616" s="62" t="s">
        <v>3804</v>
      </c>
      <c r="E2616" s="13" t="s">
        <v>4020</v>
      </c>
      <c r="H2616" t="s">
        <v>29</v>
      </c>
      <c r="I2616" t="s">
        <v>30</v>
      </c>
      <c r="J2616" s="21" t="s">
        <v>31</v>
      </c>
      <c r="K2616" t="s">
        <v>4229</v>
      </c>
      <c r="L2616" s="20">
        <v>32.1338346286847</v>
      </c>
      <c r="M2616" s="20">
        <v>25.1999414690329</v>
      </c>
      <c r="N2616" s="22">
        <f t="shared" si="9"/>
        <v>0.784218309461822</v>
      </c>
    </row>
    <row r="2617" spans="1:14">
      <c r="A2617" s="1" t="s">
        <v>3801</v>
      </c>
      <c r="B2617" s="13" t="s">
        <v>3802</v>
      </c>
      <c r="C2617" t="s">
        <v>3803</v>
      </c>
      <c r="D2617" s="62" t="s">
        <v>3804</v>
      </c>
      <c r="E2617" s="13" t="s">
        <v>4020</v>
      </c>
      <c r="H2617" t="s">
        <v>29</v>
      </c>
      <c r="I2617" t="s">
        <v>30</v>
      </c>
      <c r="J2617" s="21" t="s">
        <v>31</v>
      </c>
      <c r="K2617" t="s">
        <v>4230</v>
      </c>
      <c r="L2617" s="20">
        <v>29.1470044429726</v>
      </c>
      <c r="M2617" s="20">
        <v>22.0017771746973</v>
      </c>
      <c r="N2617" s="22">
        <f t="shared" si="9"/>
        <v>0.75485551929512</v>
      </c>
    </row>
    <row r="2618" spans="1:14">
      <c r="A2618" s="1" t="s">
        <v>3801</v>
      </c>
      <c r="B2618" s="13" t="s">
        <v>3802</v>
      </c>
      <c r="C2618" t="s">
        <v>3803</v>
      </c>
      <c r="D2618" s="62" t="s">
        <v>3804</v>
      </c>
      <c r="E2618" s="13" t="s">
        <v>4020</v>
      </c>
      <c r="H2618" t="s">
        <v>29</v>
      </c>
      <c r="I2618" t="s">
        <v>30</v>
      </c>
      <c r="J2618" s="21" t="s">
        <v>31</v>
      </c>
      <c r="K2618" t="s">
        <v>4231</v>
      </c>
      <c r="L2618" s="20">
        <v>27.8573776552991</v>
      </c>
      <c r="M2618" s="20">
        <v>27.7205337597411</v>
      </c>
      <c r="N2618" s="22">
        <f t="shared" si="9"/>
        <v>0.995087696435348</v>
      </c>
    </row>
    <row r="2619" spans="1:14">
      <c r="A2619" s="1" t="s">
        <v>3801</v>
      </c>
      <c r="B2619" s="13" t="s">
        <v>3802</v>
      </c>
      <c r="C2619" t="s">
        <v>3803</v>
      </c>
      <c r="D2619" s="62" t="s">
        <v>3804</v>
      </c>
      <c r="E2619" s="13" t="s">
        <v>4020</v>
      </c>
      <c r="H2619" t="s">
        <v>29</v>
      </c>
      <c r="I2619" t="s">
        <v>30</v>
      </c>
      <c r="J2619" s="21" t="s">
        <v>31</v>
      </c>
      <c r="K2619" t="s">
        <v>4232</v>
      </c>
      <c r="L2619" s="20">
        <v>66.619583177869</v>
      </c>
      <c r="M2619" s="20">
        <v>52.9613429959078</v>
      </c>
      <c r="N2619" s="22">
        <f t="shared" si="9"/>
        <v>0.794981602549286</v>
      </c>
    </row>
    <row r="2620" spans="1:14">
      <c r="A2620" s="1" t="s">
        <v>3801</v>
      </c>
      <c r="B2620" s="13" t="s">
        <v>3802</v>
      </c>
      <c r="C2620" t="s">
        <v>3803</v>
      </c>
      <c r="D2620" s="62" t="s">
        <v>3804</v>
      </c>
      <c r="E2620" s="13" t="s">
        <v>4020</v>
      </c>
      <c r="H2620" t="s">
        <v>29</v>
      </c>
      <c r="I2620" t="s">
        <v>30</v>
      </c>
      <c r="J2620" s="21" t="s">
        <v>31</v>
      </c>
      <c r="K2620" t="s">
        <v>4233</v>
      </c>
      <c r="L2620" s="20">
        <v>65.6793371250121</v>
      </c>
      <c r="M2620" s="20">
        <v>57.2944362218189</v>
      </c>
      <c r="N2620" s="22">
        <f t="shared" si="9"/>
        <v>0.872335786714266</v>
      </c>
    </row>
    <row r="2621" spans="1:14">
      <c r="A2621" s="1" t="s">
        <v>3801</v>
      </c>
      <c r="B2621" s="13" t="s">
        <v>3802</v>
      </c>
      <c r="C2621" t="s">
        <v>3803</v>
      </c>
      <c r="D2621" s="62" t="s">
        <v>3804</v>
      </c>
      <c r="E2621" s="13" t="s">
        <v>4020</v>
      </c>
      <c r="H2621" t="s">
        <v>29</v>
      </c>
      <c r="I2621" t="s">
        <v>30</v>
      </c>
      <c r="J2621" s="21" t="s">
        <v>31</v>
      </c>
      <c r="K2621" t="s">
        <v>4234</v>
      </c>
      <c r="L2621" s="20">
        <v>64.3292282260266</v>
      </c>
      <c r="M2621" s="20">
        <v>49.7338130667665</v>
      </c>
      <c r="N2621" s="22">
        <f t="shared" ref="N2621:N2684" si="10">M2621/L2621</f>
        <v>0.773113784173226</v>
      </c>
    </row>
    <row r="2622" spans="1:14">
      <c r="A2622" s="1" t="s">
        <v>3801</v>
      </c>
      <c r="B2622" s="13" t="s">
        <v>3802</v>
      </c>
      <c r="C2622" t="s">
        <v>3803</v>
      </c>
      <c r="D2622" s="62" t="s">
        <v>3804</v>
      </c>
      <c r="E2622" s="13" t="s">
        <v>4020</v>
      </c>
      <c r="H2622" t="s">
        <v>29</v>
      </c>
      <c r="I2622" t="s">
        <v>30</v>
      </c>
      <c r="J2622" s="21" t="s">
        <v>31</v>
      </c>
      <c r="K2622" t="s">
        <v>4235</v>
      </c>
      <c r="L2622" s="20">
        <v>63.3476931628683</v>
      </c>
      <c r="M2622" s="20">
        <v>55.5248281066224</v>
      </c>
      <c r="N2622" s="22">
        <f t="shared" si="10"/>
        <v>0.876509077668651</v>
      </c>
    </row>
    <row r="2623" spans="1:14">
      <c r="A2623" s="1" t="s">
        <v>3801</v>
      </c>
      <c r="B2623" s="13" t="s">
        <v>3802</v>
      </c>
      <c r="C2623" t="s">
        <v>3803</v>
      </c>
      <c r="D2623" s="62" t="s">
        <v>3804</v>
      </c>
      <c r="E2623" s="13" t="s">
        <v>4020</v>
      </c>
      <c r="H2623" t="s">
        <v>29</v>
      </c>
      <c r="I2623" t="s">
        <v>30</v>
      </c>
      <c r="J2623" s="21" t="s">
        <v>31</v>
      </c>
      <c r="K2623" t="s">
        <v>4236</v>
      </c>
      <c r="L2623" s="20">
        <v>63.2631191361229</v>
      </c>
      <c r="M2623" s="20">
        <v>48.7188485648735</v>
      </c>
      <c r="N2623" s="22">
        <f t="shared" si="10"/>
        <v>0.770098743630478</v>
      </c>
    </row>
    <row r="2624" spans="1:14">
      <c r="A2624" s="1" t="s">
        <v>3801</v>
      </c>
      <c r="B2624" s="13" t="s">
        <v>3802</v>
      </c>
      <c r="C2624" t="s">
        <v>3803</v>
      </c>
      <c r="D2624" s="62" t="s">
        <v>3804</v>
      </c>
      <c r="E2624" s="13" t="s">
        <v>4020</v>
      </c>
      <c r="H2624" t="s">
        <v>29</v>
      </c>
      <c r="I2624" t="s">
        <v>30</v>
      </c>
      <c r="J2624" s="21" t="s">
        <v>31</v>
      </c>
      <c r="K2624" t="s">
        <v>4237</v>
      </c>
      <c r="L2624" s="20">
        <v>61.238762764635</v>
      </c>
      <c r="M2624" s="20">
        <v>56.6392506815163</v>
      </c>
      <c r="N2624" s="22">
        <f t="shared" si="10"/>
        <v>0.924892145506002</v>
      </c>
    </row>
    <row r="2625" spans="1:14">
      <c r="A2625" s="1" t="s">
        <v>3801</v>
      </c>
      <c r="B2625" s="13" t="s">
        <v>3802</v>
      </c>
      <c r="C2625" t="s">
        <v>3803</v>
      </c>
      <c r="D2625" s="62" t="s">
        <v>3804</v>
      </c>
      <c r="E2625" s="13" t="s">
        <v>4020</v>
      </c>
      <c r="H2625" t="s">
        <v>29</v>
      </c>
      <c r="I2625" t="s">
        <v>30</v>
      </c>
      <c r="J2625" s="21" t="s">
        <v>31</v>
      </c>
      <c r="K2625" t="s">
        <v>4238</v>
      </c>
      <c r="L2625" s="20">
        <v>60.8259778702117</v>
      </c>
      <c r="M2625" s="20">
        <v>50.3059276580784</v>
      </c>
      <c r="N2625" s="22">
        <f t="shared" si="10"/>
        <v>0.827046755671061</v>
      </c>
    </row>
    <row r="2626" spans="1:14">
      <c r="A2626" s="1" t="s">
        <v>3801</v>
      </c>
      <c r="B2626" s="13" t="s">
        <v>3802</v>
      </c>
      <c r="C2626" t="s">
        <v>3803</v>
      </c>
      <c r="D2626" s="62" t="s">
        <v>3804</v>
      </c>
      <c r="E2626" s="13" t="s">
        <v>4020</v>
      </c>
      <c r="H2626" t="s">
        <v>29</v>
      </c>
      <c r="I2626" t="s">
        <v>30</v>
      </c>
      <c r="J2626" s="21" t="s">
        <v>31</v>
      </c>
      <c r="K2626" t="s">
        <v>4239</v>
      </c>
      <c r="L2626" s="20">
        <v>60.7610405410756</v>
      </c>
      <c r="M2626" s="20">
        <v>60.5741232251913</v>
      </c>
      <c r="N2626" s="22">
        <f t="shared" si="10"/>
        <v>0.99692373082785</v>
      </c>
    </row>
    <row r="2627" spans="1:14">
      <c r="A2627" s="1" t="s">
        <v>3801</v>
      </c>
      <c r="B2627" s="13" t="s">
        <v>3802</v>
      </c>
      <c r="C2627" t="s">
        <v>3803</v>
      </c>
      <c r="D2627" s="62" t="s">
        <v>3804</v>
      </c>
      <c r="E2627" s="13" t="s">
        <v>4020</v>
      </c>
      <c r="H2627" t="s">
        <v>29</v>
      </c>
      <c r="I2627" t="s">
        <v>30</v>
      </c>
      <c r="J2627" s="21" t="s">
        <v>31</v>
      </c>
      <c r="K2627" t="s">
        <v>4240</v>
      </c>
      <c r="L2627" s="20">
        <v>60.1448116474147</v>
      </c>
      <c r="M2627" s="20">
        <v>59.0729308456275</v>
      </c>
      <c r="N2627" s="22">
        <f t="shared" si="10"/>
        <v>0.982178333052718</v>
      </c>
    </row>
    <row r="2628" spans="1:14">
      <c r="A2628" s="1" t="s">
        <v>3801</v>
      </c>
      <c r="B2628" s="13" t="s">
        <v>3802</v>
      </c>
      <c r="C2628" t="s">
        <v>3803</v>
      </c>
      <c r="D2628" s="62" t="s">
        <v>3804</v>
      </c>
      <c r="E2628" s="13" t="s">
        <v>4020</v>
      </c>
      <c r="H2628" t="s">
        <v>29</v>
      </c>
      <c r="I2628" t="s">
        <v>30</v>
      </c>
      <c r="J2628" s="21" t="s">
        <v>31</v>
      </c>
      <c r="K2628" t="s">
        <v>4241</v>
      </c>
      <c r="L2628" s="20">
        <v>60.1187692987143</v>
      </c>
      <c r="M2628" s="20">
        <v>36.1924611784121</v>
      </c>
      <c r="N2628" s="22">
        <f t="shared" si="10"/>
        <v>0.602016002666012</v>
      </c>
    </row>
    <row r="2629" spans="1:14">
      <c r="A2629" s="1" t="s">
        <v>3801</v>
      </c>
      <c r="B2629" s="13" t="s">
        <v>3802</v>
      </c>
      <c r="C2629" t="s">
        <v>3803</v>
      </c>
      <c r="D2629" s="62" t="s">
        <v>3804</v>
      </c>
      <c r="E2629" s="13" t="s">
        <v>4020</v>
      </c>
      <c r="H2629" t="s">
        <v>29</v>
      </c>
      <c r="I2629" t="s">
        <v>30</v>
      </c>
      <c r="J2629" s="21" t="s">
        <v>31</v>
      </c>
      <c r="K2629" t="s">
        <v>4242</v>
      </c>
      <c r="L2629" s="20">
        <v>59.8932267722097</v>
      </c>
      <c r="M2629" s="20">
        <v>50.7227409507861</v>
      </c>
      <c r="N2629" s="22">
        <f t="shared" si="10"/>
        <v>0.846886095212377</v>
      </c>
    </row>
    <row r="2630" spans="1:14">
      <c r="A2630" s="1" t="s">
        <v>3801</v>
      </c>
      <c r="B2630" s="13" t="s">
        <v>3802</v>
      </c>
      <c r="C2630" t="s">
        <v>3803</v>
      </c>
      <c r="D2630" s="62" t="s">
        <v>3804</v>
      </c>
      <c r="E2630" s="13" t="s">
        <v>4020</v>
      </c>
      <c r="H2630" t="s">
        <v>29</v>
      </c>
      <c r="I2630" t="s">
        <v>30</v>
      </c>
      <c r="J2630" s="21" t="s">
        <v>31</v>
      </c>
      <c r="K2630" t="s">
        <v>4243</v>
      </c>
      <c r="L2630" s="20">
        <v>59.564135773537</v>
      </c>
      <c r="M2630" s="20">
        <v>38.602253777351</v>
      </c>
      <c r="N2630" s="22">
        <f t="shared" si="10"/>
        <v>0.648078802387345</v>
      </c>
    </row>
    <row r="2631" spans="1:14">
      <c r="A2631" s="1" t="s">
        <v>3801</v>
      </c>
      <c r="B2631" s="13" t="s">
        <v>3802</v>
      </c>
      <c r="C2631" t="s">
        <v>3803</v>
      </c>
      <c r="D2631" s="62" t="s">
        <v>3804</v>
      </c>
      <c r="E2631" s="13" t="s">
        <v>4020</v>
      </c>
      <c r="H2631" t="s">
        <v>29</v>
      </c>
      <c r="I2631" t="s">
        <v>30</v>
      </c>
      <c r="J2631" s="21" t="s">
        <v>31</v>
      </c>
      <c r="K2631" t="s">
        <v>4244</v>
      </c>
      <c r="L2631" s="20">
        <v>58.9419973703654</v>
      </c>
      <c r="M2631" s="20">
        <v>51.5912292157995</v>
      </c>
      <c r="N2631" s="22">
        <f t="shared" si="10"/>
        <v>0.875288105552703</v>
      </c>
    </row>
    <row r="2632" spans="1:14">
      <c r="A2632" s="1" t="s">
        <v>3801</v>
      </c>
      <c r="B2632" s="13" t="s">
        <v>3802</v>
      </c>
      <c r="C2632" t="s">
        <v>3803</v>
      </c>
      <c r="D2632" s="62" t="s">
        <v>3804</v>
      </c>
      <c r="E2632" s="13" t="s">
        <v>4020</v>
      </c>
      <c r="H2632" t="s">
        <v>29</v>
      </c>
      <c r="I2632" t="s">
        <v>30</v>
      </c>
      <c r="J2632" s="21" t="s">
        <v>31</v>
      </c>
      <c r="K2632" t="s">
        <v>4245</v>
      </c>
      <c r="L2632" s="20">
        <v>58.0727173351095</v>
      </c>
      <c r="M2632" s="20">
        <v>52.1516888671669</v>
      </c>
      <c r="N2632" s="22">
        <f t="shared" si="10"/>
        <v>0.898041132916595</v>
      </c>
    </row>
    <row r="2633" spans="1:14">
      <c r="A2633" s="1" t="s">
        <v>3801</v>
      </c>
      <c r="B2633" s="13" t="s">
        <v>3802</v>
      </c>
      <c r="C2633" t="s">
        <v>3803</v>
      </c>
      <c r="D2633" s="62" t="s">
        <v>3804</v>
      </c>
      <c r="E2633" s="13" t="s">
        <v>4020</v>
      </c>
      <c r="H2633" t="s">
        <v>29</v>
      </c>
      <c r="I2633" t="s">
        <v>30</v>
      </c>
      <c r="J2633" s="21" t="s">
        <v>31</v>
      </c>
      <c r="K2633" t="s">
        <v>4246</v>
      </c>
      <c r="L2633" s="20">
        <v>58.0369321365229</v>
      </c>
      <c r="M2633" s="20">
        <v>46.9014276075239</v>
      </c>
      <c r="N2633" s="22">
        <f t="shared" si="10"/>
        <v>0.808130717474789</v>
      </c>
    </row>
    <row r="2634" spans="1:14">
      <c r="A2634" s="1" t="s">
        <v>3801</v>
      </c>
      <c r="B2634" s="13" t="s">
        <v>3802</v>
      </c>
      <c r="C2634" t="s">
        <v>3803</v>
      </c>
      <c r="D2634" s="62" t="s">
        <v>3804</v>
      </c>
      <c r="E2634" s="13" t="s">
        <v>4020</v>
      </c>
      <c r="H2634" t="s">
        <v>29</v>
      </c>
      <c r="I2634" t="s">
        <v>30</v>
      </c>
      <c r="J2634" s="21" t="s">
        <v>31</v>
      </c>
      <c r="K2634" t="s">
        <v>4247</v>
      </c>
      <c r="L2634" s="20">
        <v>57.1346558652803</v>
      </c>
      <c r="M2634" s="20">
        <v>44.8615887301755</v>
      </c>
      <c r="N2634" s="22">
        <f t="shared" si="10"/>
        <v>0.785190495169099</v>
      </c>
    </row>
    <row r="2635" spans="1:14">
      <c r="A2635" s="1" t="s">
        <v>3801</v>
      </c>
      <c r="B2635" s="13" t="s">
        <v>3802</v>
      </c>
      <c r="C2635" t="s">
        <v>3803</v>
      </c>
      <c r="D2635" s="62" t="s">
        <v>3804</v>
      </c>
      <c r="E2635" s="13" t="s">
        <v>4020</v>
      </c>
      <c r="H2635" t="s">
        <v>29</v>
      </c>
      <c r="I2635" t="s">
        <v>30</v>
      </c>
      <c r="J2635" s="21" t="s">
        <v>31</v>
      </c>
      <c r="K2635" t="s">
        <v>4248</v>
      </c>
      <c r="L2635" s="20">
        <v>56.0714789481729</v>
      </c>
      <c r="M2635" s="20">
        <v>41.3520908655455</v>
      </c>
      <c r="N2635" s="22">
        <f t="shared" si="10"/>
        <v>0.737488856032626</v>
      </c>
    </row>
    <row r="2636" spans="1:14">
      <c r="A2636" s="1" t="s">
        <v>3801</v>
      </c>
      <c r="B2636" s="13" t="s">
        <v>3802</v>
      </c>
      <c r="C2636" t="s">
        <v>3803</v>
      </c>
      <c r="D2636" s="62" t="s">
        <v>3804</v>
      </c>
      <c r="E2636" s="13" t="s">
        <v>4020</v>
      </c>
      <c r="H2636" t="s">
        <v>29</v>
      </c>
      <c r="I2636" t="s">
        <v>30</v>
      </c>
      <c r="J2636" s="21" t="s">
        <v>31</v>
      </c>
      <c r="K2636" t="s">
        <v>4249</v>
      </c>
      <c r="L2636" s="20">
        <v>55.4434641544382</v>
      </c>
      <c r="M2636" s="20">
        <v>49.343320015439</v>
      </c>
      <c r="N2636" s="22">
        <f t="shared" si="10"/>
        <v>0.889975414919833</v>
      </c>
    </row>
    <row r="2637" spans="1:14">
      <c r="A2637" s="1" t="s">
        <v>3801</v>
      </c>
      <c r="B2637" s="13" t="s">
        <v>3802</v>
      </c>
      <c r="C2637" t="s">
        <v>3803</v>
      </c>
      <c r="D2637" s="62" t="s">
        <v>3804</v>
      </c>
      <c r="E2637" s="13" t="s">
        <v>4020</v>
      </c>
      <c r="H2637" t="s">
        <v>29</v>
      </c>
      <c r="I2637" t="s">
        <v>30</v>
      </c>
      <c r="J2637" s="21" t="s">
        <v>31</v>
      </c>
      <c r="K2637" t="s">
        <v>4250</v>
      </c>
      <c r="L2637" s="20">
        <v>55.3787840646734</v>
      </c>
      <c r="M2637" s="20">
        <v>39.5591441637164</v>
      </c>
      <c r="N2637" s="22">
        <f t="shared" si="10"/>
        <v>0.714337536149543</v>
      </c>
    </row>
    <row r="2638" spans="1:14">
      <c r="A2638" s="1" t="s">
        <v>3801</v>
      </c>
      <c r="B2638" s="13" t="s">
        <v>3802</v>
      </c>
      <c r="C2638" t="s">
        <v>3803</v>
      </c>
      <c r="D2638" s="62" t="s">
        <v>3804</v>
      </c>
      <c r="E2638" s="13" t="s">
        <v>4020</v>
      </c>
      <c r="H2638" t="s">
        <v>29</v>
      </c>
      <c r="I2638" t="s">
        <v>30</v>
      </c>
      <c r="J2638" s="21" t="s">
        <v>31</v>
      </c>
      <c r="K2638" t="s">
        <v>4251</v>
      </c>
      <c r="L2638" s="20">
        <v>55.0806231076655</v>
      </c>
      <c r="M2638" s="20">
        <v>50.0948239217866</v>
      </c>
      <c r="N2638" s="22">
        <f t="shared" si="10"/>
        <v>0.9094817940579</v>
      </c>
    </row>
    <row r="2639" spans="1:14">
      <c r="A2639" s="1" t="s">
        <v>3801</v>
      </c>
      <c r="B2639" s="13" t="s">
        <v>3802</v>
      </c>
      <c r="C2639" t="s">
        <v>3803</v>
      </c>
      <c r="D2639" s="62" t="s">
        <v>3804</v>
      </c>
      <c r="E2639" s="13" t="s">
        <v>4020</v>
      </c>
      <c r="H2639" t="s">
        <v>29</v>
      </c>
      <c r="I2639" t="s">
        <v>30</v>
      </c>
      <c r="J2639" s="21" t="s">
        <v>31</v>
      </c>
      <c r="K2639" t="s">
        <v>4252</v>
      </c>
      <c r="L2639" s="20">
        <v>54.8776337001884</v>
      </c>
      <c r="M2639" s="20">
        <v>37.7066549752471</v>
      </c>
      <c r="N2639" s="22">
        <f t="shared" si="10"/>
        <v>0.687104243255985</v>
      </c>
    </row>
    <row r="2640" spans="1:14">
      <c r="A2640" s="1" t="s">
        <v>3801</v>
      </c>
      <c r="B2640" s="13" t="s">
        <v>3802</v>
      </c>
      <c r="C2640" t="s">
        <v>3803</v>
      </c>
      <c r="D2640" s="62" t="s">
        <v>3804</v>
      </c>
      <c r="E2640" s="13" t="s">
        <v>4020</v>
      </c>
      <c r="H2640" t="s">
        <v>29</v>
      </c>
      <c r="I2640" t="s">
        <v>30</v>
      </c>
      <c r="J2640" s="21" t="s">
        <v>31</v>
      </c>
      <c r="K2640" t="s">
        <v>4253</v>
      </c>
      <c r="L2640" s="20">
        <v>54.5039650145134</v>
      </c>
      <c r="M2640" s="20">
        <v>44.2524429836221</v>
      </c>
      <c r="N2640" s="22">
        <f t="shared" si="10"/>
        <v>0.811912362189403</v>
      </c>
    </row>
    <row r="2641" spans="1:14">
      <c r="A2641" s="1" t="s">
        <v>3801</v>
      </c>
      <c r="B2641" s="13" t="s">
        <v>3802</v>
      </c>
      <c r="C2641" t="s">
        <v>3803</v>
      </c>
      <c r="D2641" s="62" t="s">
        <v>3804</v>
      </c>
      <c r="E2641" s="13" t="s">
        <v>4020</v>
      </c>
      <c r="H2641" t="s">
        <v>29</v>
      </c>
      <c r="I2641" t="s">
        <v>30</v>
      </c>
      <c r="J2641" s="21" t="s">
        <v>31</v>
      </c>
      <c r="K2641" t="s">
        <v>4254</v>
      </c>
      <c r="L2641" s="20">
        <v>53.7997203010094</v>
      </c>
      <c r="M2641" s="20">
        <v>41.8139664453051</v>
      </c>
      <c r="N2641" s="22">
        <f t="shared" si="10"/>
        <v>0.777215312855829</v>
      </c>
    </row>
    <row r="2642" spans="1:14">
      <c r="A2642" s="1" t="s">
        <v>3801</v>
      </c>
      <c r="B2642" s="13" t="s">
        <v>3802</v>
      </c>
      <c r="C2642" t="s">
        <v>3803</v>
      </c>
      <c r="D2642" s="62" t="s">
        <v>3804</v>
      </c>
      <c r="E2642" s="13" t="s">
        <v>4020</v>
      </c>
      <c r="H2642" t="s">
        <v>29</v>
      </c>
      <c r="I2642" t="s">
        <v>30</v>
      </c>
      <c r="J2642" s="21" t="s">
        <v>31</v>
      </c>
      <c r="K2642" t="s">
        <v>4255</v>
      </c>
      <c r="L2642" s="20">
        <v>52.7213363462509</v>
      </c>
      <c r="M2642" s="20">
        <v>49.6934931569293</v>
      </c>
      <c r="N2642" s="22">
        <f t="shared" si="10"/>
        <v>0.942568921822541</v>
      </c>
    </row>
    <row r="2643" spans="1:14">
      <c r="A2643" s="1" t="s">
        <v>3801</v>
      </c>
      <c r="B2643" s="13" t="s">
        <v>3802</v>
      </c>
      <c r="C2643" t="s">
        <v>3803</v>
      </c>
      <c r="D2643" s="62" t="s">
        <v>3804</v>
      </c>
      <c r="E2643" s="13" t="s">
        <v>4020</v>
      </c>
      <c r="H2643" t="s">
        <v>29</v>
      </c>
      <c r="I2643" t="s">
        <v>30</v>
      </c>
      <c r="J2643" s="21" t="s">
        <v>31</v>
      </c>
      <c r="K2643" t="s">
        <v>4256</v>
      </c>
      <c r="L2643" s="20">
        <v>52.3939434516947</v>
      </c>
      <c r="M2643" s="20">
        <v>42.0602686813031</v>
      </c>
      <c r="N2643" s="22">
        <f t="shared" si="10"/>
        <v>0.802769669744006</v>
      </c>
    </row>
    <row r="2644" spans="1:14">
      <c r="A2644" s="1" t="s">
        <v>3801</v>
      </c>
      <c r="B2644" s="13" t="s">
        <v>3802</v>
      </c>
      <c r="C2644" t="s">
        <v>3803</v>
      </c>
      <c r="D2644" s="62" t="s">
        <v>3804</v>
      </c>
      <c r="E2644" s="13" t="s">
        <v>4020</v>
      </c>
      <c r="H2644" t="s">
        <v>29</v>
      </c>
      <c r="I2644" t="s">
        <v>30</v>
      </c>
      <c r="J2644" s="21" t="s">
        <v>31</v>
      </c>
      <c r="K2644" t="s">
        <v>4257</v>
      </c>
      <c r="L2644" s="20">
        <v>52.0951873165688</v>
      </c>
      <c r="M2644" s="20">
        <v>38.6889897372504</v>
      </c>
      <c r="N2644" s="22">
        <f t="shared" si="10"/>
        <v>0.74265957625121</v>
      </c>
    </row>
    <row r="2645" spans="1:14">
      <c r="A2645" s="1" t="s">
        <v>3801</v>
      </c>
      <c r="B2645" s="13" t="s">
        <v>3802</v>
      </c>
      <c r="C2645" t="s">
        <v>3803</v>
      </c>
      <c r="D2645" s="62" t="s">
        <v>3804</v>
      </c>
      <c r="E2645" s="13" t="s">
        <v>4020</v>
      </c>
      <c r="H2645" t="s">
        <v>29</v>
      </c>
      <c r="I2645" t="s">
        <v>30</v>
      </c>
      <c r="J2645" s="21" t="s">
        <v>31</v>
      </c>
      <c r="K2645" t="s">
        <v>4258</v>
      </c>
      <c r="L2645" s="20">
        <v>51.6329702696683</v>
      </c>
      <c r="M2645" s="20">
        <v>49.5622568093385</v>
      </c>
      <c r="N2645" s="22">
        <f t="shared" si="10"/>
        <v>0.959895519287097</v>
      </c>
    </row>
    <row r="2646" spans="1:14">
      <c r="A2646" s="1" t="s">
        <v>3801</v>
      </c>
      <c r="B2646" s="13" t="s">
        <v>3802</v>
      </c>
      <c r="C2646" t="s">
        <v>3803</v>
      </c>
      <c r="D2646" s="62" t="s">
        <v>3804</v>
      </c>
      <c r="E2646" s="13" t="s">
        <v>4020</v>
      </c>
      <c r="H2646" t="s">
        <v>29</v>
      </c>
      <c r="I2646" t="s">
        <v>30</v>
      </c>
      <c r="J2646" s="21" t="s">
        <v>31</v>
      </c>
      <c r="K2646" t="s">
        <v>4259</v>
      </c>
      <c r="L2646" s="20">
        <v>50.5471246237974</v>
      </c>
      <c r="M2646" s="20">
        <v>42.5106039892032</v>
      </c>
      <c r="N2646" s="22">
        <f t="shared" si="10"/>
        <v>0.841009341393661</v>
      </c>
    </row>
    <row r="2647" spans="1:14">
      <c r="A2647" s="1" t="s">
        <v>3801</v>
      </c>
      <c r="B2647" s="13" t="s">
        <v>3802</v>
      </c>
      <c r="C2647" t="s">
        <v>3803</v>
      </c>
      <c r="D2647" s="62" t="s">
        <v>3804</v>
      </c>
      <c r="E2647" s="13" t="s">
        <v>4020</v>
      </c>
      <c r="H2647" t="s">
        <v>29</v>
      </c>
      <c r="I2647" t="s">
        <v>30</v>
      </c>
      <c r="J2647" s="21" t="s">
        <v>31</v>
      </c>
      <c r="K2647" t="s">
        <v>4260</v>
      </c>
      <c r="L2647" s="20">
        <v>50.3313806815752</v>
      </c>
      <c r="M2647" s="20">
        <v>44.960492474712</v>
      </c>
      <c r="N2647" s="22">
        <f t="shared" si="10"/>
        <v>0.893289472012649</v>
      </c>
    </row>
    <row r="2648" spans="1:14">
      <c r="A2648" s="1" t="s">
        <v>3801</v>
      </c>
      <c r="B2648" s="13" t="s">
        <v>3802</v>
      </c>
      <c r="C2648" t="s">
        <v>3803</v>
      </c>
      <c r="D2648" s="62" t="s">
        <v>3804</v>
      </c>
      <c r="E2648" s="13" t="s">
        <v>4020</v>
      </c>
      <c r="H2648" t="s">
        <v>29</v>
      </c>
      <c r="I2648" t="s">
        <v>30</v>
      </c>
      <c r="J2648" s="21" t="s">
        <v>31</v>
      </c>
      <c r="K2648" t="s">
        <v>4261</v>
      </c>
      <c r="L2648" s="20">
        <v>49.9824086236307</v>
      </c>
      <c r="M2648" s="20">
        <v>44.2908456910512</v>
      </c>
      <c r="N2648" s="22">
        <f t="shared" si="10"/>
        <v>0.88612867828285</v>
      </c>
    </row>
    <row r="2649" spans="1:14">
      <c r="A2649" s="1" t="s">
        <v>3801</v>
      </c>
      <c r="B2649" s="13" t="s">
        <v>3802</v>
      </c>
      <c r="C2649" t="s">
        <v>3803</v>
      </c>
      <c r="D2649" s="62" t="s">
        <v>3804</v>
      </c>
      <c r="E2649" s="13" t="s">
        <v>4020</v>
      </c>
      <c r="H2649" t="s">
        <v>29</v>
      </c>
      <c r="I2649" t="s">
        <v>30</v>
      </c>
      <c r="J2649" s="21" t="s">
        <v>31</v>
      </c>
      <c r="K2649" t="s">
        <v>4262</v>
      </c>
      <c r="L2649" s="20">
        <v>48.9355431245702</v>
      </c>
      <c r="M2649" s="20">
        <v>39.5459736085265</v>
      </c>
      <c r="N2649" s="22">
        <f t="shared" si="10"/>
        <v>0.808123729369027</v>
      </c>
    </row>
    <row r="2650" spans="1:14">
      <c r="A2650" s="1" t="s">
        <v>3801</v>
      </c>
      <c r="B2650" s="13" t="s">
        <v>3802</v>
      </c>
      <c r="C2650" t="s">
        <v>3803</v>
      </c>
      <c r="D2650" s="62" t="s">
        <v>3804</v>
      </c>
      <c r="E2650" s="13" t="s">
        <v>4020</v>
      </c>
      <c r="H2650" t="s">
        <v>29</v>
      </c>
      <c r="I2650" t="s">
        <v>30</v>
      </c>
      <c r="J2650" s="21" t="s">
        <v>31</v>
      </c>
      <c r="K2650" t="s">
        <v>4263</v>
      </c>
      <c r="L2650" s="20">
        <v>48.4572806488738</v>
      </c>
      <c r="M2650" s="20">
        <v>46.789777187496</v>
      </c>
      <c r="N2650" s="22">
        <f t="shared" si="10"/>
        <v>0.965588175005926</v>
      </c>
    </row>
    <row r="2651" spans="1:14">
      <c r="A2651" s="1" t="s">
        <v>3801</v>
      </c>
      <c r="B2651" s="13" t="s">
        <v>3802</v>
      </c>
      <c r="C2651" t="s">
        <v>3803</v>
      </c>
      <c r="D2651" s="62" t="s">
        <v>3804</v>
      </c>
      <c r="E2651" s="13" t="s">
        <v>4020</v>
      </c>
      <c r="H2651" t="s">
        <v>29</v>
      </c>
      <c r="I2651" t="s">
        <v>30</v>
      </c>
      <c r="J2651" s="21" t="s">
        <v>31</v>
      </c>
      <c r="K2651" t="s">
        <v>4264</v>
      </c>
      <c r="L2651" s="20">
        <v>47.9731828063061</v>
      </c>
      <c r="M2651" s="20">
        <v>44.3689153501164</v>
      </c>
      <c r="N2651" s="22">
        <f t="shared" si="10"/>
        <v>0.92486911967584</v>
      </c>
    </row>
    <row r="2652" spans="1:14">
      <c r="A2652" s="1" t="s">
        <v>3801</v>
      </c>
      <c r="B2652" s="13" t="s">
        <v>3802</v>
      </c>
      <c r="C2652" t="s">
        <v>3803</v>
      </c>
      <c r="D2652" s="62" t="s">
        <v>3804</v>
      </c>
      <c r="E2652" s="13" t="s">
        <v>4020</v>
      </c>
      <c r="H2652" t="s">
        <v>29</v>
      </c>
      <c r="I2652" t="s">
        <v>30</v>
      </c>
      <c r="J2652" s="21" t="s">
        <v>31</v>
      </c>
      <c r="K2652" t="s">
        <v>4265</v>
      </c>
      <c r="L2652" s="20">
        <v>47.7717044589322</v>
      </c>
      <c r="M2652" s="20">
        <v>36.3424124513619</v>
      </c>
      <c r="N2652" s="22">
        <f t="shared" si="10"/>
        <v>0.760751848044364</v>
      </c>
    </row>
    <row r="2653" spans="1:14">
      <c r="A2653" s="1" t="s">
        <v>3801</v>
      </c>
      <c r="B2653" s="13" t="s">
        <v>3802</v>
      </c>
      <c r="C2653" t="s">
        <v>3803</v>
      </c>
      <c r="D2653" s="62" t="s">
        <v>3804</v>
      </c>
      <c r="E2653" s="13" t="s">
        <v>4020</v>
      </c>
      <c r="H2653" t="s">
        <v>29</v>
      </c>
      <c r="I2653" t="s">
        <v>30</v>
      </c>
      <c r="J2653" s="21" t="s">
        <v>31</v>
      </c>
      <c r="K2653" t="s">
        <v>4266</v>
      </c>
      <c r="L2653" s="20">
        <v>46.0455631887542</v>
      </c>
      <c r="M2653" s="20">
        <v>41.1110747801066</v>
      </c>
      <c r="N2653" s="22">
        <f t="shared" si="10"/>
        <v>0.892834660563936</v>
      </c>
    </row>
    <row r="2654" spans="1:14">
      <c r="A2654" s="1" t="s">
        <v>3801</v>
      </c>
      <c r="B2654" s="13" t="s">
        <v>3802</v>
      </c>
      <c r="C2654" t="s">
        <v>3803</v>
      </c>
      <c r="D2654" s="62" t="s">
        <v>3804</v>
      </c>
      <c r="E2654" s="13" t="s">
        <v>4020</v>
      </c>
      <c r="H2654" t="s">
        <v>29</v>
      </c>
      <c r="I2654" t="s">
        <v>30</v>
      </c>
      <c r="J2654" s="21" t="s">
        <v>31</v>
      </c>
      <c r="K2654" t="s">
        <v>4267</v>
      </c>
      <c r="L2654" s="20">
        <v>45.0391117393173</v>
      </c>
      <c r="M2654" s="20">
        <v>33.1788395744114</v>
      </c>
      <c r="N2654" s="22">
        <f t="shared" si="10"/>
        <v>0.736667271913528</v>
      </c>
    </row>
    <row r="2655" spans="1:14">
      <c r="A2655" s="1" t="s">
        <v>3801</v>
      </c>
      <c r="B2655" s="13" t="s">
        <v>3802</v>
      </c>
      <c r="C2655" t="s">
        <v>3803</v>
      </c>
      <c r="D2655" s="62" t="s">
        <v>3804</v>
      </c>
      <c r="E2655" s="13" t="s">
        <v>4020</v>
      </c>
      <c r="H2655" t="s">
        <v>29</v>
      </c>
      <c r="I2655" t="s">
        <v>30</v>
      </c>
      <c r="J2655" s="21" t="s">
        <v>31</v>
      </c>
      <c r="K2655" t="s">
        <v>4268</v>
      </c>
      <c r="L2655" s="20">
        <v>44.8342334112756</v>
      </c>
      <c r="M2655" s="20">
        <v>33.746295437592</v>
      </c>
      <c r="N2655" s="22">
        <f t="shared" si="10"/>
        <v>0.752690363366511</v>
      </c>
    </row>
    <row r="2656" spans="1:14">
      <c r="A2656" s="1" t="s">
        <v>3801</v>
      </c>
      <c r="B2656" s="13" t="s">
        <v>3802</v>
      </c>
      <c r="C2656" t="s">
        <v>3803</v>
      </c>
      <c r="D2656" s="62" t="s">
        <v>3804</v>
      </c>
      <c r="E2656" s="13" t="s">
        <v>4020</v>
      </c>
      <c r="H2656" t="s">
        <v>29</v>
      </c>
      <c r="I2656" t="s">
        <v>30</v>
      </c>
      <c r="J2656" s="21" t="s">
        <v>31</v>
      </c>
      <c r="K2656" t="s">
        <v>4269</v>
      </c>
      <c r="L2656" s="20">
        <v>43.7850625355013</v>
      </c>
      <c r="M2656" s="20">
        <v>36.154296682459</v>
      </c>
      <c r="N2656" s="22">
        <f t="shared" si="10"/>
        <v>0.825722166164425</v>
      </c>
    </row>
    <row r="2657" spans="1:14">
      <c r="A2657" s="1" t="s">
        <v>3801</v>
      </c>
      <c r="B2657" s="13" t="s">
        <v>3802</v>
      </c>
      <c r="C2657" t="s">
        <v>3803</v>
      </c>
      <c r="D2657" s="62" t="s">
        <v>3804</v>
      </c>
      <c r="E2657" s="13" t="s">
        <v>4020</v>
      </c>
      <c r="H2657" t="s">
        <v>29</v>
      </c>
      <c r="I2657" t="s">
        <v>30</v>
      </c>
      <c r="J2657" s="21" t="s">
        <v>31</v>
      </c>
      <c r="K2657" t="s">
        <v>4270</v>
      </c>
      <c r="L2657" s="20">
        <v>42.3142935479948</v>
      </c>
      <c r="M2657" s="20">
        <v>35.5031813924747</v>
      </c>
      <c r="N2657" s="22">
        <f t="shared" si="10"/>
        <v>0.839035191553072</v>
      </c>
    </row>
    <row r="2658" spans="1:14">
      <c r="A2658" s="1" t="s">
        <v>3801</v>
      </c>
      <c r="B2658" s="13" t="s">
        <v>3802</v>
      </c>
      <c r="C2658" t="s">
        <v>3803</v>
      </c>
      <c r="D2658" s="62" t="s">
        <v>3804</v>
      </c>
      <c r="E2658" s="13" t="s">
        <v>4020</v>
      </c>
      <c r="H2658" t="s">
        <v>29</v>
      </c>
      <c r="I2658" t="s">
        <v>30</v>
      </c>
      <c r="J2658" s="21" t="s">
        <v>31</v>
      </c>
      <c r="K2658" t="s">
        <v>4271</v>
      </c>
      <c r="L2658" s="20">
        <v>41.8077347642364</v>
      </c>
      <c r="M2658" s="20">
        <v>39.22111809807</v>
      </c>
      <c r="N2658" s="22">
        <f t="shared" si="10"/>
        <v>0.938130666950675</v>
      </c>
    </row>
    <row r="2659" spans="1:14">
      <c r="A2659" s="1" t="s">
        <v>3801</v>
      </c>
      <c r="B2659" s="13" t="s">
        <v>3802</v>
      </c>
      <c r="C2659" t="s">
        <v>3803</v>
      </c>
      <c r="D2659" s="62" t="s">
        <v>3804</v>
      </c>
      <c r="E2659" s="13" t="s">
        <v>4020</v>
      </c>
      <c r="H2659" t="s">
        <v>29</v>
      </c>
      <c r="I2659" t="s">
        <v>30</v>
      </c>
      <c r="J2659" s="21" t="s">
        <v>31</v>
      </c>
      <c r="K2659" t="s">
        <v>4272</v>
      </c>
      <c r="L2659" s="20">
        <v>41.6896693161285</v>
      </c>
      <c r="M2659" s="20">
        <v>39.7018171337238</v>
      </c>
      <c r="N2659" s="22">
        <f t="shared" si="10"/>
        <v>0.952317871189358</v>
      </c>
    </row>
    <row r="2660" spans="1:14">
      <c r="A2660" s="1" t="s">
        <v>3801</v>
      </c>
      <c r="B2660" s="13" t="s">
        <v>3802</v>
      </c>
      <c r="C2660" t="s">
        <v>3803</v>
      </c>
      <c r="D2660" s="62" t="s">
        <v>3804</v>
      </c>
      <c r="E2660" s="13" t="s">
        <v>4020</v>
      </c>
      <c r="H2660" t="s">
        <v>29</v>
      </c>
      <c r="I2660" t="s">
        <v>30</v>
      </c>
      <c r="J2660" s="21" t="s">
        <v>31</v>
      </c>
      <c r="K2660" t="s">
        <v>4273</v>
      </c>
      <c r="L2660" s="20">
        <v>41.6051456525365</v>
      </c>
      <c r="M2660" s="20">
        <v>34.5128845165553</v>
      </c>
      <c r="N2660" s="22">
        <f t="shared" si="10"/>
        <v>0.829534039005369</v>
      </c>
    </row>
    <row r="2661" spans="1:19">
      <c r="A2661" s="1" t="s">
        <v>3801</v>
      </c>
      <c r="B2661" s="13" t="s">
        <v>3802</v>
      </c>
      <c r="C2661" t="s">
        <v>3803</v>
      </c>
      <c r="D2661" s="62" t="s">
        <v>3804</v>
      </c>
      <c r="E2661" s="13" t="s">
        <v>4020</v>
      </c>
      <c r="H2661" t="s">
        <v>29</v>
      </c>
      <c r="I2661" t="s">
        <v>30</v>
      </c>
      <c r="J2661" s="21" t="s">
        <v>31</v>
      </c>
      <c r="K2661" t="s">
        <v>4274</v>
      </c>
      <c r="L2661" s="20">
        <v>40.8614745166806</v>
      </c>
      <c r="M2661" s="20">
        <v>35.8972332765427</v>
      </c>
      <c r="N2661" s="22">
        <f t="shared" si="10"/>
        <v>0.878510472300472</v>
      </c>
      <c r="Q2661" s="23">
        <f>615000*1000000000</f>
        <v>615000000000000</v>
      </c>
      <c r="S2661" s="20">
        <v>35.9</v>
      </c>
    </row>
    <row r="2662" spans="1:14">
      <c r="A2662" s="1" t="s">
        <v>3801</v>
      </c>
      <c r="B2662" s="13" t="s">
        <v>3802</v>
      </c>
      <c r="C2662" t="s">
        <v>3803</v>
      </c>
      <c r="D2662" s="62" t="s">
        <v>3804</v>
      </c>
      <c r="E2662" s="13" t="s">
        <v>4020</v>
      </c>
      <c r="H2662" t="s">
        <v>29</v>
      </c>
      <c r="I2662" t="s">
        <v>30</v>
      </c>
      <c r="J2662" s="21" t="s">
        <v>31</v>
      </c>
      <c r="K2662" t="s">
        <v>4275</v>
      </c>
      <c r="L2662" s="20">
        <v>40.5358788221487</v>
      </c>
      <c r="M2662" s="20">
        <v>36.4586712396427</v>
      </c>
      <c r="N2662" s="22">
        <f t="shared" si="10"/>
        <v>0.89941731372361</v>
      </c>
    </row>
    <row r="2663" spans="1:14">
      <c r="A2663" s="1" t="s">
        <v>3801</v>
      </c>
      <c r="B2663" s="13" t="s">
        <v>3802</v>
      </c>
      <c r="C2663" t="s">
        <v>3803</v>
      </c>
      <c r="D2663" s="62" t="s">
        <v>3804</v>
      </c>
      <c r="E2663" s="13" t="s">
        <v>4020</v>
      </c>
      <c r="H2663" t="s">
        <v>29</v>
      </c>
      <c r="I2663" t="s">
        <v>30</v>
      </c>
      <c r="J2663" s="21" t="s">
        <v>31</v>
      </c>
      <c r="K2663" t="s">
        <v>4276</v>
      </c>
      <c r="L2663" s="20">
        <v>39.5715097383928</v>
      </c>
      <c r="M2663" s="20">
        <v>33.212826512366</v>
      </c>
      <c r="N2663" s="22">
        <f t="shared" si="10"/>
        <v>0.839311583812091</v>
      </c>
    </row>
    <row r="2664" spans="1:14">
      <c r="A2664" s="1" t="s">
        <v>3801</v>
      </c>
      <c r="B2664" s="13" t="s">
        <v>3802</v>
      </c>
      <c r="C2664" t="s">
        <v>3803</v>
      </c>
      <c r="D2664" s="62" t="s">
        <v>3804</v>
      </c>
      <c r="E2664" s="13" t="s">
        <v>4020</v>
      </c>
      <c r="H2664" t="s">
        <v>29</v>
      </c>
      <c r="I2664" t="s">
        <v>30</v>
      </c>
      <c r="J2664" s="21" t="s">
        <v>31</v>
      </c>
      <c r="K2664" t="s">
        <v>4277</v>
      </c>
      <c r="L2664" s="20">
        <v>39.3593485355595</v>
      </c>
      <c r="M2664" s="20">
        <v>27.6488357926928</v>
      </c>
      <c r="N2664" s="22">
        <f t="shared" si="10"/>
        <v>0.702471885877715</v>
      </c>
    </row>
    <row r="2665" spans="1:14">
      <c r="A2665" s="1" t="s">
        <v>3801</v>
      </c>
      <c r="B2665" s="13" t="s">
        <v>3802</v>
      </c>
      <c r="C2665" t="s">
        <v>3803</v>
      </c>
      <c r="D2665" s="62" t="s">
        <v>3804</v>
      </c>
      <c r="E2665" s="13" t="s">
        <v>4020</v>
      </c>
      <c r="H2665" t="s">
        <v>29</v>
      </c>
      <c r="I2665" t="s">
        <v>30</v>
      </c>
      <c r="J2665" s="21" t="s">
        <v>31</v>
      </c>
      <c r="K2665" t="s">
        <v>4278</v>
      </c>
      <c r="L2665" s="20">
        <v>39.0149737316235</v>
      </c>
      <c r="M2665" s="20">
        <v>33.2204867875042</v>
      </c>
      <c r="N2665" s="22">
        <f t="shared" si="10"/>
        <v>0.851480434563959</v>
      </c>
    </row>
    <row r="2666" spans="1:14">
      <c r="A2666" s="1" t="s">
        <v>3801</v>
      </c>
      <c r="B2666" s="13" t="s">
        <v>3802</v>
      </c>
      <c r="C2666" t="s">
        <v>3803</v>
      </c>
      <c r="D2666" s="62" t="s">
        <v>3804</v>
      </c>
      <c r="E2666" s="13" t="s">
        <v>4020</v>
      </c>
      <c r="H2666" t="s">
        <v>29</v>
      </c>
      <c r="I2666" t="s">
        <v>30</v>
      </c>
      <c r="J2666" s="21" t="s">
        <v>31</v>
      </c>
      <c r="K2666" t="s">
        <v>4279</v>
      </c>
      <c r="L2666" s="20">
        <v>38.9878615507203</v>
      </c>
      <c r="M2666" s="20">
        <v>28.5997889984232</v>
      </c>
      <c r="N2666" s="22">
        <f t="shared" si="10"/>
        <v>0.733556236758893</v>
      </c>
    </row>
    <row r="2667" spans="1:19">
      <c r="A2667" s="1" t="s">
        <v>3801</v>
      </c>
      <c r="B2667" s="13" t="s">
        <v>3802</v>
      </c>
      <c r="C2667" t="s">
        <v>3803</v>
      </c>
      <c r="D2667" s="62" t="s">
        <v>3804</v>
      </c>
      <c r="E2667" s="13" t="s">
        <v>4020</v>
      </c>
      <c r="H2667" t="s">
        <v>29</v>
      </c>
      <c r="I2667" t="s">
        <v>30</v>
      </c>
      <c r="J2667" s="21" t="s">
        <v>31</v>
      </c>
      <c r="K2667" t="s">
        <v>4280</v>
      </c>
      <c r="L2667" s="20">
        <v>38.8511475730919</v>
      </c>
      <c r="M2667" s="20">
        <v>40.7622775969519</v>
      </c>
      <c r="N2667" s="22">
        <f t="shared" si="10"/>
        <v>1.04919108297289</v>
      </c>
      <c r="Q2667" s="23">
        <f>449000*1000000000</f>
        <v>449000000000000</v>
      </c>
      <c r="S2667" s="20">
        <v>41.5</v>
      </c>
    </row>
    <row r="2668" spans="1:14">
      <c r="A2668" s="1" t="s">
        <v>3801</v>
      </c>
      <c r="B2668" s="13" t="s">
        <v>3802</v>
      </c>
      <c r="C2668" t="s">
        <v>3803</v>
      </c>
      <c r="D2668" s="62" t="s">
        <v>3804</v>
      </c>
      <c r="E2668" s="13" t="s">
        <v>4020</v>
      </c>
      <c r="H2668" t="s">
        <v>29</v>
      </c>
      <c r="I2668" t="s">
        <v>30</v>
      </c>
      <c r="J2668" s="21" t="s">
        <v>31</v>
      </c>
      <c r="K2668" t="s">
        <v>4281</v>
      </c>
      <c r="L2668" s="20">
        <v>38.6471721102071</v>
      </c>
      <c r="M2668" s="20">
        <v>29.7811565191966</v>
      </c>
      <c r="N2668" s="22">
        <f t="shared" si="10"/>
        <v>0.770590832215925</v>
      </c>
    </row>
    <row r="2669" spans="1:14">
      <c r="A2669" s="1" t="s">
        <v>3801</v>
      </c>
      <c r="B2669" s="13" t="s">
        <v>3802</v>
      </c>
      <c r="C2669" t="s">
        <v>3803</v>
      </c>
      <c r="D2669" s="62" t="s">
        <v>3804</v>
      </c>
      <c r="E2669" s="13" t="s">
        <v>4020</v>
      </c>
      <c r="H2669" t="s">
        <v>29</v>
      </c>
      <c r="I2669" t="s">
        <v>30</v>
      </c>
      <c r="J2669" s="21" t="s">
        <v>31</v>
      </c>
      <c r="K2669" t="s">
        <v>4282</v>
      </c>
      <c r="L2669" s="20">
        <v>37.7034998707794</v>
      </c>
      <c r="M2669" s="20">
        <v>55.3924380299812</v>
      </c>
      <c r="N2669" s="22">
        <f t="shared" si="10"/>
        <v>1.46915904942053</v>
      </c>
    </row>
    <row r="2670" spans="1:14">
      <c r="A2670" s="1" t="s">
        <v>3801</v>
      </c>
      <c r="B2670" s="13" t="s">
        <v>3802</v>
      </c>
      <c r="C2670" t="s">
        <v>3803</v>
      </c>
      <c r="D2670" s="62" t="s">
        <v>3804</v>
      </c>
      <c r="E2670" s="13" t="s">
        <v>4020</v>
      </c>
      <c r="H2670" t="s">
        <v>29</v>
      </c>
      <c r="I2670" t="s">
        <v>30</v>
      </c>
      <c r="J2670" s="21" t="s">
        <v>31</v>
      </c>
      <c r="K2670" t="s">
        <v>4283</v>
      </c>
      <c r="L2670" s="20">
        <v>37.3933629359762</v>
      </c>
      <c r="M2670" s="20">
        <v>34.3754483992674</v>
      </c>
      <c r="N2670" s="22">
        <f t="shared" si="10"/>
        <v>0.919292775515377</v>
      </c>
    </row>
    <row r="2671" spans="1:14">
      <c r="A2671" s="1" t="s">
        <v>3801</v>
      </c>
      <c r="B2671" s="13" t="s">
        <v>3802</v>
      </c>
      <c r="C2671" t="s">
        <v>3803</v>
      </c>
      <c r="D2671" s="62" t="s">
        <v>3804</v>
      </c>
      <c r="E2671" s="13" t="s">
        <v>4020</v>
      </c>
      <c r="H2671" t="s">
        <v>29</v>
      </c>
      <c r="I2671" t="s">
        <v>30</v>
      </c>
      <c r="J2671" s="21" t="s">
        <v>31</v>
      </c>
      <c r="K2671" t="s">
        <v>4284</v>
      </c>
      <c r="L2671" s="20">
        <v>36.3132000734075</v>
      </c>
      <c r="M2671" s="20">
        <v>35.1798192761849</v>
      </c>
      <c r="N2671" s="22">
        <f t="shared" si="10"/>
        <v>0.968788738119155</v>
      </c>
    </row>
    <row r="2672" spans="1:14">
      <c r="A2672" s="1" t="s">
        <v>3801</v>
      </c>
      <c r="B2672" s="13" t="s">
        <v>3802</v>
      </c>
      <c r="C2672" t="s">
        <v>3803</v>
      </c>
      <c r="D2672" s="62" t="s">
        <v>3804</v>
      </c>
      <c r="E2672" s="13" t="s">
        <v>4020</v>
      </c>
      <c r="H2672" t="s">
        <v>29</v>
      </c>
      <c r="I2672" t="s">
        <v>30</v>
      </c>
      <c r="J2672" s="21" t="s">
        <v>31</v>
      </c>
      <c r="K2672" t="s">
        <v>4285</v>
      </c>
      <c r="L2672" s="20">
        <v>36.0834081022021</v>
      </c>
      <c r="M2672" s="20">
        <v>35.8652303619751</v>
      </c>
      <c r="N2672" s="22">
        <f t="shared" si="10"/>
        <v>0.993953516264067</v>
      </c>
    </row>
    <row r="2673" spans="1:14">
      <c r="A2673" s="1" t="s">
        <v>3801</v>
      </c>
      <c r="B2673" s="13" t="s">
        <v>3802</v>
      </c>
      <c r="C2673" t="s">
        <v>3803</v>
      </c>
      <c r="D2673" s="62" t="s">
        <v>3804</v>
      </c>
      <c r="E2673" s="13" t="s">
        <v>4020</v>
      </c>
      <c r="H2673" t="s">
        <v>29</v>
      </c>
      <c r="I2673" t="s">
        <v>30</v>
      </c>
      <c r="J2673" s="21" t="s">
        <v>31</v>
      </c>
      <c r="K2673" t="s">
        <v>4286</v>
      </c>
      <c r="L2673" s="20">
        <v>35.1559157554092</v>
      </c>
      <c r="M2673" s="20">
        <v>31.7786197010035</v>
      </c>
      <c r="N2673" s="22">
        <f t="shared" si="10"/>
        <v>0.903933776667839</v>
      </c>
    </row>
    <row r="2674" spans="1:14">
      <c r="A2674" s="1" t="s">
        <v>3801</v>
      </c>
      <c r="B2674" s="13" t="s">
        <v>3802</v>
      </c>
      <c r="C2674" t="s">
        <v>3803</v>
      </c>
      <c r="D2674" s="62" t="s">
        <v>3804</v>
      </c>
      <c r="E2674" s="13" t="s">
        <v>4020</v>
      </c>
      <c r="H2674" t="s">
        <v>29</v>
      </c>
      <c r="I2674" t="s">
        <v>30</v>
      </c>
      <c r="J2674" s="21" t="s">
        <v>31</v>
      </c>
      <c r="K2674" t="s">
        <v>4287</v>
      </c>
      <c r="L2674" s="20">
        <v>33.8781480062719</v>
      </c>
      <c r="M2674" s="20">
        <v>27.7830255445882</v>
      </c>
      <c r="N2674" s="22">
        <f t="shared" si="10"/>
        <v>0.820086904970269</v>
      </c>
    </row>
    <row r="2675" spans="1:14">
      <c r="A2675" s="1" t="s">
        <v>3801</v>
      </c>
      <c r="B2675" s="13" t="s">
        <v>3802</v>
      </c>
      <c r="C2675" t="s">
        <v>3803</v>
      </c>
      <c r="D2675" s="62" t="s">
        <v>3804</v>
      </c>
      <c r="E2675" s="13" t="s">
        <v>4020</v>
      </c>
      <c r="H2675" t="s">
        <v>29</v>
      </c>
      <c r="I2675" t="s">
        <v>30</v>
      </c>
      <c r="J2675" s="21" t="s">
        <v>31</v>
      </c>
      <c r="K2675" t="s">
        <v>4288</v>
      </c>
      <c r="L2675" s="20">
        <v>33.5609730273432</v>
      </c>
      <c r="M2675" s="20">
        <v>28.2751263281723</v>
      </c>
      <c r="N2675" s="22">
        <f t="shared" si="10"/>
        <v>0.842500195245697</v>
      </c>
    </row>
    <row r="2676" spans="1:14">
      <c r="A2676" s="1" t="s">
        <v>3801</v>
      </c>
      <c r="B2676" s="13" t="s">
        <v>3802</v>
      </c>
      <c r="C2676" t="s">
        <v>3803</v>
      </c>
      <c r="D2676" s="62" t="s">
        <v>3804</v>
      </c>
      <c r="E2676" s="13" t="s">
        <v>4020</v>
      </c>
      <c r="H2676" t="s">
        <v>29</v>
      </c>
      <c r="I2676" t="s">
        <v>30</v>
      </c>
      <c r="J2676" s="21" t="s">
        <v>31</v>
      </c>
      <c r="K2676" t="s">
        <v>4289</v>
      </c>
      <c r="L2676" s="20">
        <v>32.7475479720466</v>
      </c>
      <c r="M2676" s="20">
        <v>34.2299541411895</v>
      </c>
      <c r="N2676" s="22">
        <f t="shared" si="10"/>
        <v>1.04526769974987</v>
      </c>
    </row>
    <row r="2677" spans="1:14">
      <c r="A2677" s="1" t="s">
        <v>3801</v>
      </c>
      <c r="B2677" s="13" t="s">
        <v>3802</v>
      </c>
      <c r="C2677" t="s">
        <v>3803</v>
      </c>
      <c r="D2677" s="62" t="s">
        <v>3804</v>
      </c>
      <c r="E2677" s="13" t="s">
        <v>4020</v>
      </c>
      <c r="H2677" t="s">
        <v>29</v>
      </c>
      <c r="I2677" t="s">
        <v>30</v>
      </c>
      <c r="J2677" s="21" t="s">
        <v>31</v>
      </c>
      <c r="K2677" t="s">
        <v>4290</v>
      </c>
      <c r="L2677" s="20">
        <v>32.5542107080371</v>
      </c>
      <c r="M2677" s="20">
        <v>30.0760330015581</v>
      </c>
      <c r="N2677" s="22">
        <f t="shared" si="10"/>
        <v>0.9238753558271</v>
      </c>
    </row>
    <row r="2678" spans="1:14">
      <c r="A2678" s="1" t="s">
        <v>3801</v>
      </c>
      <c r="B2678" s="13" t="s">
        <v>3802</v>
      </c>
      <c r="C2678" t="s">
        <v>3803</v>
      </c>
      <c r="D2678" s="62" t="s">
        <v>3804</v>
      </c>
      <c r="E2678" s="13" t="s">
        <v>4020</v>
      </c>
      <c r="H2678" t="s">
        <v>29</v>
      </c>
      <c r="I2678" t="s">
        <v>30</v>
      </c>
      <c r="J2678" s="21" t="s">
        <v>31</v>
      </c>
      <c r="K2678" t="s">
        <v>4291</v>
      </c>
      <c r="L2678" s="20">
        <v>32.5491889101164</v>
      </c>
      <c r="M2678" s="20">
        <v>30.7063788539004</v>
      </c>
      <c r="N2678" s="22">
        <f t="shared" si="10"/>
        <v>0.943383840952079</v>
      </c>
    </row>
    <row r="2679" spans="1:14">
      <c r="A2679" s="1" t="s">
        <v>3801</v>
      </c>
      <c r="B2679" s="13" t="s">
        <v>3802</v>
      </c>
      <c r="C2679" t="s">
        <v>3803</v>
      </c>
      <c r="D2679" s="62" t="s">
        <v>3804</v>
      </c>
      <c r="E2679" s="13" t="s">
        <v>4020</v>
      </c>
      <c r="H2679" t="s">
        <v>29</v>
      </c>
      <c r="I2679" t="s">
        <v>30</v>
      </c>
      <c r="J2679" s="21" t="s">
        <v>31</v>
      </c>
      <c r="K2679" t="s">
        <v>4292</v>
      </c>
      <c r="L2679" s="20">
        <v>31.7989860287033</v>
      </c>
      <c r="M2679" s="20">
        <v>25.0778822559111</v>
      </c>
      <c r="N2679" s="22">
        <f t="shared" si="10"/>
        <v>0.788637795974834</v>
      </c>
    </row>
    <row r="2680" spans="1:14">
      <c r="A2680" s="1" t="s">
        <v>3801</v>
      </c>
      <c r="B2680" s="13" t="s">
        <v>3802</v>
      </c>
      <c r="C2680" t="s">
        <v>3803</v>
      </c>
      <c r="D2680" s="62" t="s">
        <v>3804</v>
      </c>
      <c r="E2680" s="13" t="s">
        <v>4020</v>
      </c>
      <c r="H2680" t="s">
        <v>29</v>
      </c>
      <c r="I2680" t="s">
        <v>30</v>
      </c>
      <c r="J2680" s="21" t="s">
        <v>31</v>
      </c>
      <c r="K2680" t="s">
        <v>4293</v>
      </c>
      <c r="L2680" s="20">
        <v>31.4383457557155</v>
      </c>
      <c r="M2680" s="20">
        <v>24.9265228016338</v>
      </c>
      <c r="N2680" s="22">
        <f t="shared" si="10"/>
        <v>0.792870050966411</v>
      </c>
    </row>
    <row r="2681" spans="1:14">
      <c r="A2681" s="1" t="s">
        <v>3801</v>
      </c>
      <c r="B2681" s="13" t="s">
        <v>3802</v>
      </c>
      <c r="C2681" t="s">
        <v>3803</v>
      </c>
      <c r="D2681" s="62" t="s">
        <v>3804</v>
      </c>
      <c r="E2681" s="13" t="s">
        <v>4020</v>
      </c>
      <c r="H2681" t="s">
        <v>29</v>
      </c>
      <c r="I2681" t="s">
        <v>30</v>
      </c>
      <c r="J2681" s="21" t="s">
        <v>31</v>
      </c>
      <c r="K2681" t="s">
        <v>4294</v>
      </c>
      <c r="L2681" s="20">
        <v>31.3951059262288</v>
      </c>
      <c r="M2681" s="20">
        <v>24.2905950460283</v>
      </c>
      <c r="N2681" s="22">
        <f t="shared" si="10"/>
        <v>0.773706421093324</v>
      </c>
    </row>
    <row r="2682" spans="1:14">
      <c r="A2682" s="1" t="s">
        <v>3801</v>
      </c>
      <c r="B2682" s="13" t="s">
        <v>3802</v>
      </c>
      <c r="C2682" t="s">
        <v>3803</v>
      </c>
      <c r="D2682" s="62" t="s">
        <v>3804</v>
      </c>
      <c r="E2682" s="13" t="s">
        <v>4020</v>
      </c>
      <c r="H2682" t="s">
        <v>29</v>
      </c>
      <c r="I2682" t="s">
        <v>30</v>
      </c>
      <c r="J2682" s="21" t="s">
        <v>31</v>
      </c>
      <c r="K2682" t="s">
        <v>4295</v>
      </c>
      <c r="L2682" s="20">
        <v>28.8377901275794</v>
      </c>
      <c r="M2682" s="20">
        <v>25.9705871383996</v>
      </c>
      <c r="N2682" s="22">
        <f t="shared" si="10"/>
        <v>0.900574802143463</v>
      </c>
    </row>
    <row r="2683" spans="1:14">
      <c r="A2683" s="1" t="s">
        <v>3801</v>
      </c>
      <c r="B2683" s="13" t="s">
        <v>3802</v>
      </c>
      <c r="C2683" t="s">
        <v>3803</v>
      </c>
      <c r="D2683" s="62" t="s">
        <v>3804</v>
      </c>
      <c r="E2683" s="13" t="s">
        <v>4020</v>
      </c>
      <c r="H2683" t="s">
        <v>29</v>
      </c>
      <c r="I2683" t="s">
        <v>30</v>
      </c>
      <c r="J2683" s="21" t="s">
        <v>31</v>
      </c>
      <c r="K2683" t="s">
        <v>4296</v>
      </c>
      <c r="L2683" s="20">
        <v>28.5508587195602</v>
      </c>
      <c r="M2683" s="20">
        <v>19.8168715266146</v>
      </c>
      <c r="N2683" s="22">
        <f t="shared" si="10"/>
        <v>0.694090210079673</v>
      </c>
    </row>
    <row r="2684" spans="1:17">
      <c r="A2684" s="1" t="s">
        <v>3801</v>
      </c>
      <c r="B2684" s="13" t="s">
        <v>3802</v>
      </c>
      <c r="C2684" t="s">
        <v>3803</v>
      </c>
      <c r="D2684" s="62" t="s">
        <v>3804</v>
      </c>
      <c r="E2684" s="13" t="s">
        <v>4020</v>
      </c>
      <c r="H2684" t="s">
        <v>29</v>
      </c>
      <c r="I2684" t="s">
        <v>30</v>
      </c>
      <c r="J2684" s="21" t="s">
        <v>31</v>
      </c>
      <c r="K2684" t="s">
        <v>4297</v>
      </c>
      <c r="L2684" s="20">
        <v>28.2024158182728</v>
      </c>
      <c r="M2684" s="20">
        <v>23.0807604049148</v>
      </c>
      <c r="N2684" s="22">
        <f t="shared" si="10"/>
        <v>0.818396571188787</v>
      </c>
      <c r="Q2684" s="23">
        <f>714000*1000000000</f>
        <v>714000000000000</v>
      </c>
    </row>
    <row r="2685" spans="1:14">
      <c r="A2685" s="1" t="s">
        <v>3801</v>
      </c>
      <c r="B2685" s="13" t="s">
        <v>3802</v>
      </c>
      <c r="C2685" t="s">
        <v>3803</v>
      </c>
      <c r="D2685" s="62" t="s">
        <v>3804</v>
      </c>
      <c r="E2685" s="13" t="s">
        <v>4020</v>
      </c>
      <c r="H2685" t="s">
        <v>29</v>
      </c>
      <c r="I2685" t="s">
        <v>30</v>
      </c>
      <c r="J2685" s="21" t="s">
        <v>31</v>
      </c>
      <c r="K2685" t="s">
        <v>4298</v>
      </c>
      <c r="L2685" s="20">
        <v>28.1030791808598</v>
      </c>
      <c r="M2685" s="20">
        <v>23.1312659312721</v>
      </c>
      <c r="N2685" s="22">
        <f t="shared" ref="N2685:N2748" si="11">M2685/L2685</f>
        <v>0.823086530212895</v>
      </c>
    </row>
    <row r="2686" spans="1:14">
      <c r="A2686" s="1" t="s">
        <v>3801</v>
      </c>
      <c r="B2686" s="13" t="s">
        <v>3802</v>
      </c>
      <c r="C2686" t="s">
        <v>3803</v>
      </c>
      <c r="D2686" s="62" t="s">
        <v>3804</v>
      </c>
      <c r="E2686" s="13" t="s">
        <v>4020</v>
      </c>
      <c r="H2686" t="s">
        <v>29</v>
      </c>
      <c r="I2686" t="s">
        <v>30</v>
      </c>
      <c r="J2686" s="21" t="s">
        <v>31</v>
      </c>
      <c r="K2686" t="s">
        <v>4299</v>
      </c>
      <c r="L2686" s="20">
        <v>26.373658350715</v>
      </c>
      <c r="M2686" s="20">
        <v>21.5117504108781</v>
      </c>
      <c r="N2686" s="22">
        <f t="shared" si="11"/>
        <v>0.815652880795541</v>
      </c>
    </row>
    <row r="2687" spans="1:14">
      <c r="A2687" s="1" t="s">
        <v>3801</v>
      </c>
      <c r="B2687" s="13" t="s">
        <v>3802</v>
      </c>
      <c r="C2687" t="s">
        <v>3803</v>
      </c>
      <c r="D2687" s="62" t="s">
        <v>3804</v>
      </c>
      <c r="E2687" s="13" t="s">
        <v>4020</v>
      </c>
      <c r="H2687" t="s">
        <v>29</v>
      </c>
      <c r="I2687" t="s">
        <v>30</v>
      </c>
      <c r="J2687" s="21" t="s">
        <v>31</v>
      </c>
      <c r="K2687" t="s">
        <v>4300</v>
      </c>
      <c r="L2687" s="20">
        <v>25.8087094922987</v>
      </c>
      <c r="M2687" s="20">
        <v>24.5818602393581</v>
      </c>
      <c r="N2687" s="22">
        <f t="shared" si="11"/>
        <v>0.952463750529383</v>
      </c>
    </row>
    <row r="2688" spans="1:14">
      <c r="A2688" s="1" t="s">
        <v>3801</v>
      </c>
      <c r="B2688" s="13" t="s">
        <v>3802</v>
      </c>
      <c r="C2688" t="s">
        <v>3803</v>
      </c>
      <c r="D2688" s="62" t="s">
        <v>3804</v>
      </c>
      <c r="E2688" s="13" t="s">
        <v>4020</v>
      </c>
      <c r="H2688" t="s">
        <v>29</v>
      </c>
      <c r="I2688" t="s">
        <v>30</v>
      </c>
      <c r="J2688" s="21" t="s">
        <v>31</v>
      </c>
      <c r="K2688" t="s">
        <v>4301</v>
      </c>
      <c r="L2688" s="20">
        <v>24.5755568006004</v>
      </c>
      <c r="M2688" s="20">
        <v>22.198871058497</v>
      </c>
      <c r="N2688" s="22">
        <f t="shared" si="11"/>
        <v>0.90329066554271</v>
      </c>
    </row>
    <row r="2689" spans="1:14">
      <c r="A2689" s="1" t="s">
        <v>3801</v>
      </c>
      <c r="B2689" s="13" t="s">
        <v>3802</v>
      </c>
      <c r="C2689" t="s">
        <v>3803</v>
      </c>
      <c r="D2689" s="62" t="s">
        <v>3804</v>
      </c>
      <c r="E2689" s="13" t="s">
        <v>4020</v>
      </c>
      <c r="H2689" t="s">
        <v>29</v>
      </c>
      <c r="I2689" t="s">
        <v>30</v>
      </c>
      <c r="J2689" s="21" t="s">
        <v>31</v>
      </c>
      <c r="K2689" t="s">
        <v>4302</v>
      </c>
      <c r="L2689" s="20">
        <v>22.2288416334934</v>
      </c>
      <c r="M2689" s="20">
        <v>14.6717426040297</v>
      </c>
      <c r="N2689" s="22">
        <f t="shared" si="11"/>
        <v>0.66003181119087</v>
      </c>
    </row>
    <row r="2690" spans="1:14">
      <c r="A2690" s="1" t="s">
        <v>3801</v>
      </c>
      <c r="B2690" s="13" t="s">
        <v>3802</v>
      </c>
      <c r="C2690" t="s">
        <v>3803</v>
      </c>
      <c r="D2690" s="62" t="s">
        <v>3804</v>
      </c>
      <c r="E2690" s="13" t="s">
        <v>4020</v>
      </c>
      <c r="H2690" t="s">
        <v>29</v>
      </c>
      <c r="I2690" t="s">
        <v>30</v>
      </c>
      <c r="J2690" s="21" t="s">
        <v>31</v>
      </c>
      <c r="K2690" t="s">
        <v>4303</v>
      </c>
      <c r="L2690" s="20">
        <v>21.9329639922298</v>
      </c>
      <c r="M2690" s="20">
        <v>15.8114011648136</v>
      </c>
      <c r="N2690" s="22">
        <f t="shared" si="11"/>
        <v>0.720896690954086</v>
      </c>
    </row>
    <row r="2691" spans="1:14">
      <c r="A2691" s="1" t="s">
        <v>3801</v>
      </c>
      <c r="B2691" s="13" t="s">
        <v>3802</v>
      </c>
      <c r="C2691" t="s">
        <v>3803</v>
      </c>
      <c r="D2691" s="62" t="s">
        <v>3804</v>
      </c>
      <c r="E2691" s="13" t="s">
        <v>4020</v>
      </c>
      <c r="H2691" t="s">
        <v>29</v>
      </c>
      <c r="I2691" t="s">
        <v>30</v>
      </c>
      <c r="J2691" s="21" t="s">
        <v>31</v>
      </c>
      <c r="K2691" t="s">
        <v>4304</v>
      </c>
      <c r="L2691" s="20">
        <v>73.4630270287979</v>
      </c>
      <c r="M2691" s="20">
        <v>63.1531822402998</v>
      </c>
      <c r="N2691" s="22">
        <f t="shared" si="11"/>
        <v>0.859659406840715</v>
      </c>
    </row>
    <row r="2692" spans="1:14">
      <c r="A2692" s="1" t="s">
        <v>3801</v>
      </c>
      <c r="B2692" s="13" t="s">
        <v>3802</v>
      </c>
      <c r="C2692" t="s">
        <v>3803</v>
      </c>
      <c r="D2692" s="62" t="s">
        <v>3804</v>
      </c>
      <c r="E2692" s="13" t="s">
        <v>4020</v>
      </c>
      <c r="H2692" t="s">
        <v>29</v>
      </c>
      <c r="I2692" t="s">
        <v>30</v>
      </c>
      <c r="J2692" s="21" t="s">
        <v>31</v>
      </c>
      <c r="K2692" t="s">
        <v>4305</v>
      </c>
      <c r="L2692" s="20">
        <v>71.9344404689461</v>
      </c>
      <c r="M2692" s="20">
        <v>58.751523855647</v>
      </c>
      <c r="N2692" s="22">
        <f t="shared" si="11"/>
        <v>0.816737066037372</v>
      </c>
    </row>
    <row r="2693" spans="1:17">
      <c r="A2693" s="1" t="s">
        <v>3801</v>
      </c>
      <c r="B2693" s="13" t="s">
        <v>3802</v>
      </c>
      <c r="C2693" t="s">
        <v>3803</v>
      </c>
      <c r="D2693" s="62" t="s">
        <v>3804</v>
      </c>
      <c r="E2693" s="13" t="s">
        <v>4020</v>
      </c>
      <c r="H2693" t="s">
        <v>29</v>
      </c>
      <c r="I2693" t="s">
        <v>30</v>
      </c>
      <c r="J2693" s="21" t="s">
        <v>31</v>
      </c>
      <c r="K2693" t="s">
        <v>4306</v>
      </c>
      <c r="L2693" s="20">
        <v>71.8865567194077</v>
      </c>
      <c r="M2693" s="20">
        <v>62.333864583782</v>
      </c>
      <c r="N2693" s="22">
        <f t="shared" si="11"/>
        <v>0.867114345552642</v>
      </c>
      <c r="Q2693" s="23">
        <f>527000*1000000000</f>
        <v>527000000000000</v>
      </c>
    </row>
    <row r="2694" spans="1:14">
      <c r="A2694" s="1" t="s">
        <v>3801</v>
      </c>
      <c r="B2694" s="13" t="s">
        <v>3802</v>
      </c>
      <c r="C2694" t="s">
        <v>3803</v>
      </c>
      <c r="D2694" s="62" t="s">
        <v>3804</v>
      </c>
      <c r="E2694" s="13" t="s">
        <v>4020</v>
      </c>
      <c r="H2694" t="s">
        <v>29</v>
      </c>
      <c r="I2694" t="s">
        <v>30</v>
      </c>
      <c r="J2694" s="21" t="s">
        <v>31</v>
      </c>
      <c r="K2694" t="s">
        <v>4307</v>
      </c>
      <c r="L2694" s="20">
        <v>70.9390446701022</v>
      </c>
      <c r="M2694" s="20">
        <v>45.856672510369</v>
      </c>
      <c r="N2694" s="22">
        <f t="shared" si="11"/>
        <v>0.646423598226093</v>
      </c>
    </row>
    <row r="2695" spans="1:14">
      <c r="A2695" s="1" t="s">
        <v>3801</v>
      </c>
      <c r="B2695" s="13" t="s">
        <v>3802</v>
      </c>
      <c r="C2695" t="s">
        <v>3803</v>
      </c>
      <c r="D2695" s="62" t="s">
        <v>3804</v>
      </c>
      <c r="E2695" s="13" t="s">
        <v>4020</v>
      </c>
      <c r="H2695" t="s">
        <v>29</v>
      </c>
      <c r="I2695" t="s">
        <v>30</v>
      </c>
      <c r="J2695" s="21" t="s">
        <v>31</v>
      </c>
      <c r="K2695" t="s">
        <v>4308</v>
      </c>
      <c r="L2695" s="20">
        <v>70.4617797540115</v>
      </c>
      <c r="M2695" s="20">
        <v>59.9828244866159</v>
      </c>
      <c r="N2695" s="22">
        <f t="shared" si="11"/>
        <v>0.85128171181627</v>
      </c>
    </row>
    <row r="2696" spans="1:14">
      <c r="A2696" s="1" t="s">
        <v>3801</v>
      </c>
      <c r="B2696" s="13" t="s">
        <v>3802</v>
      </c>
      <c r="C2696" t="s">
        <v>3803</v>
      </c>
      <c r="D2696" s="62" t="s">
        <v>3804</v>
      </c>
      <c r="E2696" s="13" t="s">
        <v>4020</v>
      </c>
      <c r="H2696" t="s">
        <v>29</v>
      </c>
      <c r="I2696" t="s">
        <v>30</v>
      </c>
      <c r="J2696" s="21" t="s">
        <v>31</v>
      </c>
      <c r="K2696" t="s">
        <v>4309</v>
      </c>
      <c r="L2696" s="20">
        <v>68.2661696280373</v>
      </c>
      <c r="M2696" s="20">
        <v>51.4659064899394</v>
      </c>
      <c r="N2696" s="22">
        <f t="shared" si="11"/>
        <v>0.753900603627863</v>
      </c>
    </row>
    <row r="2697" spans="1:14">
      <c r="A2697" s="1" t="s">
        <v>3801</v>
      </c>
      <c r="B2697" s="13" t="s">
        <v>3802</v>
      </c>
      <c r="C2697" t="s">
        <v>3803</v>
      </c>
      <c r="D2697" s="62" t="s">
        <v>3804</v>
      </c>
      <c r="E2697" s="13" t="s">
        <v>4020</v>
      </c>
      <c r="H2697" t="s">
        <v>29</v>
      </c>
      <c r="I2697" t="s">
        <v>30</v>
      </c>
      <c r="J2697" s="21" t="s">
        <v>31</v>
      </c>
      <c r="K2697" t="s">
        <v>4310</v>
      </c>
      <c r="L2697" s="20">
        <v>65.1782229573674</v>
      </c>
      <c r="M2697" s="20">
        <v>53.3888099220094</v>
      </c>
      <c r="N2697" s="22">
        <f t="shared" si="11"/>
        <v>0.819120367195813</v>
      </c>
    </row>
    <row r="2698" spans="1:14">
      <c r="A2698" s="1" t="s">
        <v>3801</v>
      </c>
      <c r="B2698" s="13" t="s">
        <v>3802</v>
      </c>
      <c r="C2698" t="s">
        <v>3803</v>
      </c>
      <c r="D2698" s="62" t="s">
        <v>3804</v>
      </c>
      <c r="E2698" s="13" t="s">
        <v>4020</v>
      </c>
      <c r="H2698" t="s">
        <v>29</v>
      </c>
      <c r="I2698" t="s">
        <v>30</v>
      </c>
      <c r="J2698" s="21" t="s">
        <v>31</v>
      </c>
      <c r="K2698" t="s">
        <v>4311</v>
      </c>
      <c r="L2698" s="20">
        <v>64.8704753261048</v>
      </c>
      <c r="M2698" s="20">
        <v>52.8847229646573</v>
      </c>
      <c r="N2698" s="22">
        <f t="shared" si="11"/>
        <v>0.815235632216429</v>
      </c>
    </row>
    <row r="2699" spans="1:14">
      <c r="A2699" s="1" t="s">
        <v>3801</v>
      </c>
      <c r="B2699" s="13" t="s">
        <v>3802</v>
      </c>
      <c r="C2699" t="s">
        <v>3803</v>
      </c>
      <c r="D2699" s="62" t="s">
        <v>3804</v>
      </c>
      <c r="E2699" s="13" t="s">
        <v>4020</v>
      </c>
      <c r="H2699" t="s">
        <v>29</v>
      </c>
      <c r="I2699" t="s">
        <v>30</v>
      </c>
      <c r="J2699" s="21" t="s">
        <v>31</v>
      </c>
      <c r="K2699" t="s">
        <v>4312</v>
      </c>
      <c r="L2699" s="20">
        <v>64.3727038291934</v>
      </c>
      <c r="M2699" s="20">
        <v>56.8979906748321</v>
      </c>
      <c r="N2699" s="22">
        <f t="shared" si="11"/>
        <v>0.883883809289808</v>
      </c>
    </row>
    <row r="2700" spans="1:14">
      <c r="A2700" s="1" t="s">
        <v>3801</v>
      </c>
      <c r="B2700" s="13" t="s">
        <v>3802</v>
      </c>
      <c r="C2700" t="s">
        <v>3803</v>
      </c>
      <c r="D2700" s="62" t="s">
        <v>3804</v>
      </c>
      <c r="E2700" s="13" t="s">
        <v>4020</v>
      </c>
      <c r="H2700" t="s">
        <v>29</v>
      </c>
      <c r="I2700" t="s">
        <v>30</v>
      </c>
      <c r="J2700" s="21" t="s">
        <v>31</v>
      </c>
      <c r="K2700" t="s">
        <v>4313</v>
      </c>
      <c r="L2700" s="20">
        <v>64.3581097948628</v>
      </c>
      <c r="M2700" s="20">
        <v>52.7603518709689</v>
      </c>
      <c r="N2700" s="22">
        <f t="shared" si="11"/>
        <v>0.819793372414744</v>
      </c>
    </row>
    <row r="2701" spans="1:14">
      <c r="A2701" s="1" t="s">
        <v>3801</v>
      </c>
      <c r="B2701" s="13" t="s">
        <v>3802</v>
      </c>
      <c r="C2701" t="s">
        <v>3803</v>
      </c>
      <c r="D2701" s="62" t="s">
        <v>3804</v>
      </c>
      <c r="E2701" s="13" t="s">
        <v>4020</v>
      </c>
      <c r="H2701" t="s">
        <v>29</v>
      </c>
      <c r="I2701" t="s">
        <v>30</v>
      </c>
      <c r="J2701" s="21" t="s">
        <v>31</v>
      </c>
      <c r="K2701" t="s">
        <v>4314</v>
      </c>
      <c r="L2701" s="20">
        <v>64.3216343315432</v>
      </c>
      <c r="M2701" s="20">
        <v>54.4586395357588</v>
      </c>
      <c r="N2701" s="22">
        <f t="shared" si="11"/>
        <v>0.846661315461202</v>
      </c>
    </row>
    <row r="2702" spans="1:14">
      <c r="A2702" s="1" t="s">
        <v>3801</v>
      </c>
      <c r="B2702" s="13" t="s">
        <v>3802</v>
      </c>
      <c r="C2702" t="s">
        <v>3803</v>
      </c>
      <c r="D2702" s="62" t="s">
        <v>3804</v>
      </c>
      <c r="E2702" s="13" t="s">
        <v>4020</v>
      </c>
      <c r="H2702" t="s">
        <v>29</v>
      </c>
      <c r="I2702" t="s">
        <v>30</v>
      </c>
      <c r="J2702" s="21" t="s">
        <v>31</v>
      </c>
      <c r="K2702" t="s">
        <v>4315</v>
      </c>
      <c r="L2702" s="20">
        <v>64.1183233109303</v>
      </c>
      <c r="M2702" s="20">
        <v>31.8199719592306</v>
      </c>
      <c r="N2702" s="22">
        <f t="shared" si="11"/>
        <v>0.496269557844259</v>
      </c>
    </row>
    <row r="2703" spans="1:14">
      <c r="A2703" s="1" t="s">
        <v>3801</v>
      </c>
      <c r="B2703" s="13" t="s">
        <v>3802</v>
      </c>
      <c r="C2703" t="s">
        <v>3803</v>
      </c>
      <c r="D2703" s="62" t="s">
        <v>3804</v>
      </c>
      <c r="E2703" s="13" t="s">
        <v>4020</v>
      </c>
      <c r="H2703" t="s">
        <v>29</v>
      </c>
      <c r="I2703" t="s">
        <v>30</v>
      </c>
      <c r="J2703" s="21" t="s">
        <v>31</v>
      </c>
      <c r="K2703" t="s">
        <v>4316</v>
      </c>
      <c r="L2703" s="20">
        <v>63.1683609080658</v>
      </c>
      <c r="M2703" s="20">
        <v>52.9317053535489</v>
      </c>
      <c r="N2703" s="22">
        <f t="shared" si="11"/>
        <v>0.837946474985869</v>
      </c>
    </row>
    <row r="2704" spans="1:14">
      <c r="A2704" s="1" t="s">
        <v>3801</v>
      </c>
      <c r="B2704" s="13" t="s">
        <v>3802</v>
      </c>
      <c r="C2704" t="s">
        <v>3803</v>
      </c>
      <c r="D2704" s="62" t="s">
        <v>3804</v>
      </c>
      <c r="E2704" s="13" t="s">
        <v>4020</v>
      </c>
      <c r="H2704" t="s">
        <v>29</v>
      </c>
      <c r="I2704" t="s">
        <v>30</v>
      </c>
      <c r="J2704" s="21" t="s">
        <v>31</v>
      </c>
      <c r="K2704" t="s">
        <v>4317</v>
      </c>
      <c r="L2704" s="20">
        <v>62.9439383471158</v>
      </c>
      <c r="M2704" s="20">
        <v>50.473550068214</v>
      </c>
      <c r="N2704" s="22">
        <f t="shared" si="11"/>
        <v>0.801881029271928</v>
      </c>
    </row>
    <row r="2705" spans="1:14">
      <c r="A2705" s="1" t="s">
        <v>3801</v>
      </c>
      <c r="B2705" s="13" t="s">
        <v>3802</v>
      </c>
      <c r="C2705" t="s">
        <v>3803</v>
      </c>
      <c r="D2705" s="62" t="s">
        <v>3804</v>
      </c>
      <c r="E2705" s="13" t="s">
        <v>4020</v>
      </c>
      <c r="H2705" t="s">
        <v>29</v>
      </c>
      <c r="I2705" t="s">
        <v>30</v>
      </c>
      <c r="J2705" s="21" t="s">
        <v>31</v>
      </c>
      <c r="K2705" t="s">
        <v>4318</v>
      </c>
      <c r="L2705" s="20">
        <v>62.1657479652161</v>
      </c>
      <c r="M2705" s="20">
        <v>49.1825735115803</v>
      </c>
      <c r="N2705" s="22">
        <f t="shared" si="11"/>
        <v>0.791152284359221</v>
      </c>
    </row>
    <row r="2706" spans="1:14">
      <c r="A2706" s="1" t="s">
        <v>3801</v>
      </c>
      <c r="B2706" s="13" t="s">
        <v>3802</v>
      </c>
      <c r="C2706" t="s">
        <v>3803</v>
      </c>
      <c r="D2706" s="62" t="s">
        <v>3804</v>
      </c>
      <c r="E2706" s="13" t="s">
        <v>4020</v>
      </c>
      <c r="H2706" t="s">
        <v>29</v>
      </c>
      <c r="I2706" t="s">
        <v>30</v>
      </c>
      <c r="J2706" s="21" t="s">
        <v>31</v>
      </c>
      <c r="K2706" t="s">
        <v>4319</v>
      </c>
      <c r="L2706" s="20">
        <v>61.8660402528212</v>
      </c>
      <c r="M2706" s="20">
        <v>57.4029096136212</v>
      </c>
      <c r="N2706" s="22">
        <f t="shared" si="11"/>
        <v>0.927858149301926</v>
      </c>
    </row>
    <row r="2707" spans="1:14">
      <c r="A2707" s="1" t="s">
        <v>3801</v>
      </c>
      <c r="B2707" s="13" t="s">
        <v>3802</v>
      </c>
      <c r="C2707" t="s">
        <v>3803</v>
      </c>
      <c r="D2707" s="62" t="s">
        <v>3804</v>
      </c>
      <c r="E2707" s="13" t="s">
        <v>4020</v>
      </c>
      <c r="H2707" t="s">
        <v>29</v>
      </c>
      <c r="I2707" t="s">
        <v>30</v>
      </c>
      <c r="J2707" s="21" t="s">
        <v>31</v>
      </c>
      <c r="K2707" t="s">
        <v>4320</v>
      </c>
      <c r="L2707" s="20">
        <v>61.7519602120391</v>
      </c>
      <c r="M2707" s="20">
        <v>55.3055000525818</v>
      </c>
      <c r="N2707" s="22">
        <f t="shared" si="11"/>
        <v>0.895607197936357</v>
      </c>
    </row>
    <row r="2708" spans="1:14">
      <c r="A2708" s="1" t="s">
        <v>3801</v>
      </c>
      <c r="B2708" s="13" t="s">
        <v>3802</v>
      </c>
      <c r="C2708" t="s">
        <v>3803</v>
      </c>
      <c r="D2708" s="62" t="s">
        <v>3804</v>
      </c>
      <c r="E2708" s="13" t="s">
        <v>4020</v>
      </c>
      <c r="H2708" t="s">
        <v>29</v>
      </c>
      <c r="I2708" t="s">
        <v>30</v>
      </c>
      <c r="J2708" s="21" t="s">
        <v>31</v>
      </c>
      <c r="K2708" t="s">
        <v>4321</v>
      </c>
      <c r="L2708" s="20">
        <v>61.5069599628752</v>
      </c>
      <c r="M2708" s="20">
        <v>44.0984168258602</v>
      </c>
      <c r="N2708" s="22">
        <f t="shared" si="11"/>
        <v>0.716966288896045</v>
      </c>
    </row>
    <row r="2709" spans="1:14">
      <c r="A2709" s="1" t="s">
        <v>3801</v>
      </c>
      <c r="B2709" s="13" t="s">
        <v>3802</v>
      </c>
      <c r="C2709" t="s">
        <v>3803</v>
      </c>
      <c r="D2709" s="62" t="s">
        <v>3804</v>
      </c>
      <c r="E2709" s="13" t="s">
        <v>4020</v>
      </c>
      <c r="H2709" t="s">
        <v>29</v>
      </c>
      <c r="I2709" t="s">
        <v>30</v>
      </c>
      <c r="J2709" s="21" t="s">
        <v>31</v>
      </c>
      <c r="K2709" t="s">
        <v>4322</v>
      </c>
      <c r="L2709" s="20">
        <v>61.4159369361652</v>
      </c>
      <c r="M2709" s="20">
        <v>46.8480055829881</v>
      </c>
      <c r="N2709" s="22">
        <f t="shared" si="11"/>
        <v>0.762798842125965</v>
      </c>
    </row>
    <row r="2710" spans="1:14">
      <c r="A2710" s="1" t="s">
        <v>3801</v>
      </c>
      <c r="B2710" s="13" t="s">
        <v>3802</v>
      </c>
      <c r="C2710" t="s">
        <v>3803</v>
      </c>
      <c r="D2710" s="62" t="s">
        <v>3804</v>
      </c>
      <c r="E2710" s="13" t="s">
        <v>4020</v>
      </c>
      <c r="H2710" t="s">
        <v>29</v>
      </c>
      <c r="I2710" t="s">
        <v>30</v>
      </c>
      <c r="J2710" s="21" t="s">
        <v>31</v>
      </c>
      <c r="K2710" t="s">
        <v>4323</v>
      </c>
      <c r="L2710" s="20">
        <v>61.2874901002032</v>
      </c>
      <c r="M2710" s="20">
        <v>35.6570896315199</v>
      </c>
      <c r="N2710" s="22">
        <f t="shared" si="11"/>
        <v>0.581800455088333</v>
      </c>
    </row>
    <row r="2711" spans="1:19">
      <c r="A2711" s="1" t="s">
        <v>3801</v>
      </c>
      <c r="B2711" s="13" t="s">
        <v>3802</v>
      </c>
      <c r="C2711" t="s">
        <v>3803</v>
      </c>
      <c r="D2711" s="62" t="s">
        <v>3804</v>
      </c>
      <c r="E2711" s="13" t="s">
        <v>4020</v>
      </c>
      <c r="H2711" t="s">
        <v>29</v>
      </c>
      <c r="I2711" t="s">
        <v>30</v>
      </c>
      <c r="J2711" s="21" t="s">
        <v>31</v>
      </c>
      <c r="K2711" t="s">
        <v>4324</v>
      </c>
      <c r="L2711" s="20">
        <v>60.7954014380261</v>
      </c>
      <c r="M2711" s="20">
        <v>49.8764781301514</v>
      </c>
      <c r="N2711" s="22">
        <f t="shared" si="11"/>
        <v>0.820398861598023</v>
      </c>
      <c r="Q2711" s="23">
        <f>154000*1000000000</f>
        <v>154000000000000</v>
      </c>
      <c r="S2711" s="20">
        <v>36.2</v>
      </c>
    </row>
    <row r="2712" spans="1:14">
      <c r="A2712" s="1" t="s">
        <v>3801</v>
      </c>
      <c r="B2712" s="13" t="s">
        <v>3802</v>
      </c>
      <c r="C2712" t="s">
        <v>3803</v>
      </c>
      <c r="D2712" s="62" t="s">
        <v>3804</v>
      </c>
      <c r="E2712" s="13" t="s">
        <v>4020</v>
      </c>
      <c r="H2712" t="s">
        <v>29</v>
      </c>
      <c r="I2712" t="s">
        <v>30</v>
      </c>
      <c r="J2712" s="21" t="s">
        <v>31</v>
      </c>
      <c r="K2712" t="s">
        <v>4325</v>
      </c>
      <c r="L2712" s="20">
        <v>60.7465124648252</v>
      </c>
      <c r="M2712" s="20">
        <v>52.9984627040227</v>
      </c>
      <c r="N2712" s="22">
        <f t="shared" si="11"/>
        <v>0.872452764011944</v>
      </c>
    </row>
    <row r="2713" spans="1:14">
      <c r="A2713" s="1" t="s">
        <v>3801</v>
      </c>
      <c r="B2713" s="13" t="s">
        <v>3802</v>
      </c>
      <c r="C2713" t="s">
        <v>3803</v>
      </c>
      <c r="D2713" s="62" t="s">
        <v>3804</v>
      </c>
      <c r="E2713" s="13" t="s">
        <v>4020</v>
      </c>
      <c r="H2713" t="s">
        <v>29</v>
      </c>
      <c r="I2713" t="s">
        <v>30</v>
      </c>
      <c r="J2713" s="21" t="s">
        <v>31</v>
      </c>
      <c r="K2713" t="s">
        <v>4326</v>
      </c>
      <c r="L2713" s="20">
        <v>60.4519853344885</v>
      </c>
      <c r="M2713" s="20">
        <v>49.9325892552393</v>
      </c>
      <c r="N2713" s="22">
        <f t="shared" si="11"/>
        <v>0.825987583020738</v>
      </c>
    </row>
    <row r="2714" spans="1:14">
      <c r="A2714" s="1" t="s">
        <v>3801</v>
      </c>
      <c r="B2714" s="13" t="s">
        <v>3802</v>
      </c>
      <c r="C2714" t="s">
        <v>3803</v>
      </c>
      <c r="D2714" s="62" t="s">
        <v>3804</v>
      </c>
      <c r="E2714" s="13" t="s">
        <v>4020</v>
      </c>
      <c r="H2714" t="s">
        <v>29</v>
      </c>
      <c r="I2714" t="s">
        <v>30</v>
      </c>
      <c r="J2714" s="21" t="s">
        <v>31</v>
      </c>
      <c r="K2714" t="s">
        <v>4327</v>
      </c>
      <c r="L2714" s="20">
        <v>60.3387778142845</v>
      </c>
      <c r="M2714" s="20">
        <v>49.0380110292367</v>
      </c>
      <c r="N2714" s="22">
        <f t="shared" si="11"/>
        <v>0.812711374104558</v>
      </c>
    </row>
    <row r="2715" spans="1:14">
      <c r="A2715" s="1" t="s">
        <v>3801</v>
      </c>
      <c r="B2715" s="13" t="s">
        <v>3802</v>
      </c>
      <c r="C2715" t="s">
        <v>3803</v>
      </c>
      <c r="D2715" s="62" t="s">
        <v>3804</v>
      </c>
      <c r="E2715" s="13" t="s">
        <v>4020</v>
      </c>
      <c r="H2715" t="s">
        <v>29</v>
      </c>
      <c r="I2715" t="s">
        <v>30</v>
      </c>
      <c r="J2715" s="21" t="s">
        <v>31</v>
      </c>
      <c r="K2715" t="s">
        <v>4328</v>
      </c>
      <c r="L2715" s="20">
        <v>59.8022538112091</v>
      </c>
      <c r="M2715" s="20">
        <v>51.7869322456893</v>
      </c>
      <c r="N2715" s="22">
        <f t="shared" si="11"/>
        <v>0.865969573808647</v>
      </c>
    </row>
    <row r="2716" spans="1:14">
      <c r="A2716" s="1" t="s">
        <v>3801</v>
      </c>
      <c r="B2716" s="13" t="s">
        <v>3802</v>
      </c>
      <c r="C2716" t="s">
        <v>3803</v>
      </c>
      <c r="D2716" s="62" t="s">
        <v>3804</v>
      </c>
      <c r="E2716" s="13" t="s">
        <v>4020</v>
      </c>
      <c r="H2716" t="s">
        <v>29</v>
      </c>
      <c r="I2716" t="s">
        <v>30</v>
      </c>
      <c r="J2716" s="21" t="s">
        <v>31</v>
      </c>
      <c r="K2716" t="s">
        <v>4329</v>
      </c>
      <c r="L2716" s="20">
        <v>59.207706829674</v>
      </c>
      <c r="M2716" s="20">
        <v>39.1165026321813</v>
      </c>
      <c r="N2716" s="22">
        <f t="shared" si="11"/>
        <v>0.660665726249285</v>
      </c>
    </row>
    <row r="2717" spans="1:14">
      <c r="A2717" s="1" t="s">
        <v>3801</v>
      </c>
      <c r="B2717" s="13" t="s">
        <v>3802</v>
      </c>
      <c r="C2717" t="s">
        <v>3803</v>
      </c>
      <c r="D2717" s="62" t="s">
        <v>3804</v>
      </c>
      <c r="E2717" s="13" t="s">
        <v>4020</v>
      </c>
      <c r="H2717" t="s">
        <v>29</v>
      </c>
      <c r="I2717" t="s">
        <v>30</v>
      </c>
      <c r="J2717" s="21" t="s">
        <v>31</v>
      </c>
      <c r="K2717" t="s">
        <v>4330</v>
      </c>
      <c r="L2717" s="20">
        <v>59.0867309372277</v>
      </c>
      <c r="M2717" s="20">
        <v>52.6742941496339</v>
      </c>
      <c r="N2717" s="22">
        <f t="shared" si="11"/>
        <v>0.891474165419538</v>
      </c>
    </row>
    <row r="2718" spans="1:14">
      <c r="A2718" s="1" t="s">
        <v>3801</v>
      </c>
      <c r="B2718" s="13" t="s">
        <v>3802</v>
      </c>
      <c r="C2718" t="s">
        <v>3803</v>
      </c>
      <c r="D2718" s="62" t="s">
        <v>3804</v>
      </c>
      <c r="E2718" s="13" t="s">
        <v>4020</v>
      </c>
      <c r="H2718" t="s">
        <v>29</v>
      </c>
      <c r="I2718" t="s">
        <v>30</v>
      </c>
      <c r="J2718" s="21" t="s">
        <v>31</v>
      </c>
      <c r="K2718" t="s">
        <v>4331</v>
      </c>
      <c r="L2718" s="20">
        <v>58.7802653303929</v>
      </c>
      <c r="M2718" s="20">
        <v>44.8262579934162</v>
      </c>
      <c r="N2718" s="22">
        <f t="shared" si="11"/>
        <v>0.762607275442807</v>
      </c>
    </row>
    <row r="2719" spans="1:14">
      <c r="A2719" s="1" t="s">
        <v>3801</v>
      </c>
      <c r="B2719" s="13" t="s">
        <v>3802</v>
      </c>
      <c r="C2719" t="s">
        <v>3803</v>
      </c>
      <c r="D2719" s="62" t="s">
        <v>3804</v>
      </c>
      <c r="E2719" s="13" t="s">
        <v>4020</v>
      </c>
      <c r="H2719" t="s">
        <v>29</v>
      </c>
      <c r="I2719" t="s">
        <v>30</v>
      </c>
      <c r="J2719" s="21" t="s">
        <v>31</v>
      </c>
      <c r="K2719" t="s">
        <v>4332</v>
      </c>
      <c r="L2719" s="20">
        <v>58.7381228832883</v>
      </c>
      <c r="M2719" s="20">
        <v>46.0862130465919</v>
      </c>
      <c r="N2719" s="22">
        <f t="shared" si="11"/>
        <v>0.784604798116624</v>
      </c>
    </row>
    <row r="2720" spans="1:14">
      <c r="A2720" s="1" t="s">
        <v>3801</v>
      </c>
      <c r="B2720" s="13" t="s">
        <v>3802</v>
      </c>
      <c r="C2720" t="s">
        <v>3803</v>
      </c>
      <c r="D2720" s="62" t="s">
        <v>3804</v>
      </c>
      <c r="E2720" s="13" t="s">
        <v>4020</v>
      </c>
      <c r="H2720" t="s">
        <v>29</v>
      </c>
      <c r="I2720" t="s">
        <v>30</v>
      </c>
      <c r="J2720" s="21" t="s">
        <v>31</v>
      </c>
      <c r="K2720" t="s">
        <v>4333</v>
      </c>
      <c r="L2720" s="20">
        <v>58.7198093034669</v>
      </c>
      <c r="M2720" s="20">
        <v>46.5207613525306</v>
      </c>
      <c r="N2720" s="22">
        <f t="shared" si="11"/>
        <v>0.792249871114346</v>
      </c>
    </row>
    <row r="2721" spans="1:14">
      <c r="A2721" s="1" t="s">
        <v>3801</v>
      </c>
      <c r="B2721" s="13" t="s">
        <v>3802</v>
      </c>
      <c r="C2721" t="s">
        <v>3803</v>
      </c>
      <c r="D2721" s="62" t="s">
        <v>3804</v>
      </c>
      <c r="E2721" s="13" t="s">
        <v>4020</v>
      </c>
      <c r="H2721" t="s">
        <v>29</v>
      </c>
      <c r="I2721" t="s">
        <v>30</v>
      </c>
      <c r="J2721" s="21" t="s">
        <v>31</v>
      </c>
      <c r="K2721" t="s">
        <v>4334</v>
      </c>
      <c r="L2721" s="20">
        <v>58.5650358289743</v>
      </c>
      <c r="M2721" s="20">
        <v>47.7517979214534</v>
      </c>
      <c r="N2721" s="22">
        <f t="shared" si="11"/>
        <v>0.815363591015321</v>
      </c>
    </row>
    <row r="2722" spans="1:14">
      <c r="A2722" s="1" t="s">
        <v>3801</v>
      </c>
      <c r="B2722" s="13" t="s">
        <v>3802</v>
      </c>
      <c r="C2722" t="s">
        <v>3803</v>
      </c>
      <c r="D2722" s="62" t="s">
        <v>3804</v>
      </c>
      <c r="E2722" s="13" t="s">
        <v>4020</v>
      </c>
      <c r="H2722" t="s">
        <v>29</v>
      </c>
      <c r="I2722" t="s">
        <v>30</v>
      </c>
      <c r="J2722" s="21" t="s">
        <v>31</v>
      </c>
      <c r="K2722" t="s">
        <v>4335</v>
      </c>
      <c r="L2722" s="20">
        <v>58.4093775736284</v>
      </c>
      <c r="M2722" s="20">
        <v>50.062960147928</v>
      </c>
      <c r="N2722" s="22">
        <f t="shared" si="11"/>
        <v>0.857104838770465</v>
      </c>
    </row>
    <row r="2723" spans="1:14">
      <c r="A2723" s="1" t="s">
        <v>3801</v>
      </c>
      <c r="B2723" s="13" t="s">
        <v>3802</v>
      </c>
      <c r="C2723" t="s">
        <v>3803</v>
      </c>
      <c r="D2723" s="62" t="s">
        <v>3804</v>
      </c>
      <c r="E2723" s="13" t="s">
        <v>4020</v>
      </c>
      <c r="H2723" t="s">
        <v>29</v>
      </c>
      <c r="I2723" t="s">
        <v>30</v>
      </c>
      <c r="J2723" s="21" t="s">
        <v>31</v>
      </c>
      <c r="K2723" t="s">
        <v>4336</v>
      </c>
      <c r="L2723" s="20">
        <v>58.3685470046025</v>
      </c>
      <c r="M2723" s="20">
        <v>48.1911161524067</v>
      </c>
      <c r="N2723" s="22">
        <f t="shared" si="11"/>
        <v>0.82563501449859</v>
      </c>
    </row>
    <row r="2724" spans="1:19">
      <c r="A2724" s="1" t="s">
        <v>3801</v>
      </c>
      <c r="B2724" s="13" t="s">
        <v>3802</v>
      </c>
      <c r="C2724" t="s">
        <v>3803</v>
      </c>
      <c r="D2724" s="62" t="s">
        <v>3804</v>
      </c>
      <c r="E2724" s="13" t="s">
        <v>4020</v>
      </c>
      <c r="H2724" t="s">
        <v>29</v>
      </c>
      <c r="I2724" t="s">
        <v>30</v>
      </c>
      <c r="J2724" s="21" t="s">
        <v>31</v>
      </c>
      <c r="K2724" t="s">
        <v>4337</v>
      </c>
      <c r="L2724" s="20">
        <v>58.3648861045959</v>
      </c>
      <c r="M2724" s="20">
        <v>48.0467313239251</v>
      </c>
      <c r="N2724" s="22">
        <f t="shared" si="11"/>
        <v>0.823212971542863</v>
      </c>
      <c r="Q2724" s="23">
        <f>190000*1000000000</f>
        <v>190000000000000</v>
      </c>
      <c r="S2724" s="20">
        <v>45.9</v>
      </c>
    </row>
    <row r="2725" spans="1:14">
      <c r="A2725" s="1" t="s">
        <v>3801</v>
      </c>
      <c r="B2725" s="13" t="s">
        <v>3802</v>
      </c>
      <c r="C2725" t="s">
        <v>3803</v>
      </c>
      <c r="D2725" s="62" t="s">
        <v>3804</v>
      </c>
      <c r="E2725" s="13" t="s">
        <v>4020</v>
      </c>
      <c r="H2725" t="s">
        <v>29</v>
      </c>
      <c r="I2725" t="s">
        <v>30</v>
      </c>
      <c r="J2725" s="21" t="s">
        <v>31</v>
      </c>
      <c r="K2725" t="s">
        <v>4338</v>
      </c>
      <c r="L2725" s="20">
        <v>58.2861435988293</v>
      </c>
      <c r="M2725" s="20">
        <v>48.19889713781</v>
      </c>
      <c r="N2725" s="22">
        <f t="shared" si="11"/>
        <v>0.826935771725651</v>
      </c>
    </row>
    <row r="2726" spans="1:14">
      <c r="A2726" s="1" t="s">
        <v>3801</v>
      </c>
      <c r="B2726" s="13" t="s">
        <v>3802</v>
      </c>
      <c r="C2726" t="s">
        <v>3803</v>
      </c>
      <c r="D2726" s="62" t="s">
        <v>3804</v>
      </c>
      <c r="E2726" s="13" t="s">
        <v>4020</v>
      </c>
      <c r="H2726" t="s">
        <v>29</v>
      </c>
      <c r="I2726" t="s">
        <v>30</v>
      </c>
      <c r="J2726" s="21" t="s">
        <v>31</v>
      </c>
      <c r="K2726" t="s">
        <v>4339</v>
      </c>
      <c r="L2726" s="20">
        <v>58.1558934748339</v>
      </c>
      <c r="M2726" s="20">
        <v>41.1810909442444</v>
      </c>
      <c r="N2726" s="22">
        <f t="shared" si="11"/>
        <v>0.708115523357317</v>
      </c>
    </row>
    <row r="2727" spans="1:14">
      <c r="A2727" s="1" t="s">
        <v>3801</v>
      </c>
      <c r="B2727" s="13" t="s">
        <v>3802</v>
      </c>
      <c r="C2727" t="s">
        <v>3803</v>
      </c>
      <c r="D2727" s="62" t="s">
        <v>3804</v>
      </c>
      <c r="E2727" s="13" t="s">
        <v>4020</v>
      </c>
      <c r="H2727" t="s">
        <v>29</v>
      </c>
      <c r="I2727" t="s">
        <v>30</v>
      </c>
      <c r="J2727" s="21" t="s">
        <v>31</v>
      </c>
      <c r="K2727" t="s">
        <v>4340</v>
      </c>
      <c r="L2727" s="20">
        <v>56.8477602824588</v>
      </c>
      <c r="M2727" s="20">
        <v>45.4874358814892</v>
      </c>
      <c r="N2727" s="22">
        <f t="shared" si="11"/>
        <v>0.800162322235324</v>
      </c>
    </row>
    <row r="2728" spans="1:14">
      <c r="A2728" s="1" t="s">
        <v>3801</v>
      </c>
      <c r="B2728" s="13" t="s">
        <v>3802</v>
      </c>
      <c r="C2728" t="s">
        <v>3803</v>
      </c>
      <c r="D2728" s="62" t="s">
        <v>3804</v>
      </c>
      <c r="E2728" s="13" t="s">
        <v>4020</v>
      </c>
      <c r="H2728" t="s">
        <v>29</v>
      </c>
      <c r="I2728" t="s">
        <v>30</v>
      </c>
      <c r="J2728" s="21" t="s">
        <v>31</v>
      </c>
      <c r="K2728" t="s">
        <v>4341</v>
      </c>
      <c r="L2728" s="20">
        <v>56.608077284315</v>
      </c>
      <c r="M2728" s="20">
        <v>38.1334435223764</v>
      </c>
      <c r="N2728" s="22">
        <f t="shared" si="11"/>
        <v>0.673639617379169</v>
      </c>
    </row>
    <row r="2729" spans="1:14">
      <c r="A2729" s="1" t="s">
        <v>3801</v>
      </c>
      <c r="B2729" s="13" t="s">
        <v>3802</v>
      </c>
      <c r="C2729" t="s">
        <v>3803</v>
      </c>
      <c r="D2729" s="62" t="s">
        <v>3804</v>
      </c>
      <c r="E2729" s="13" t="s">
        <v>4020</v>
      </c>
      <c r="H2729" t="s">
        <v>29</v>
      </c>
      <c r="I2729" t="s">
        <v>30</v>
      </c>
      <c r="J2729" s="21" t="s">
        <v>31</v>
      </c>
      <c r="K2729" t="s">
        <v>4342</v>
      </c>
      <c r="L2729" s="20">
        <v>56.2398887621761</v>
      </c>
      <c r="M2729" s="20">
        <v>41.6531850162348</v>
      </c>
      <c r="N2729" s="22">
        <f t="shared" si="11"/>
        <v>0.740634199907032</v>
      </c>
    </row>
    <row r="2730" spans="1:14">
      <c r="A2730" s="1" t="s">
        <v>3801</v>
      </c>
      <c r="B2730" s="13" t="s">
        <v>3802</v>
      </c>
      <c r="C2730" t="s">
        <v>3803</v>
      </c>
      <c r="D2730" s="62" t="s">
        <v>3804</v>
      </c>
      <c r="E2730" s="13" t="s">
        <v>4020</v>
      </c>
      <c r="H2730" t="s">
        <v>29</v>
      </c>
      <c r="I2730" t="s">
        <v>30</v>
      </c>
      <c r="J2730" s="21" t="s">
        <v>31</v>
      </c>
      <c r="K2730" t="s">
        <v>4343</v>
      </c>
      <c r="L2730" s="20">
        <v>56.228105163739</v>
      </c>
      <c r="M2730" s="20">
        <v>39.055508901352</v>
      </c>
      <c r="N2730" s="22">
        <f t="shared" si="11"/>
        <v>0.69459052172611</v>
      </c>
    </row>
    <row r="2731" spans="1:14">
      <c r="A2731" s="1" t="s">
        <v>3801</v>
      </c>
      <c r="B2731" s="13" t="s">
        <v>3802</v>
      </c>
      <c r="C2731" t="s">
        <v>3803</v>
      </c>
      <c r="D2731" s="62" t="s">
        <v>3804</v>
      </c>
      <c r="E2731" s="13" t="s">
        <v>4020</v>
      </c>
      <c r="H2731" t="s">
        <v>29</v>
      </c>
      <c r="I2731" t="s">
        <v>30</v>
      </c>
      <c r="J2731" s="21" t="s">
        <v>31</v>
      </c>
      <c r="K2731" t="s">
        <v>4344</v>
      </c>
      <c r="L2731" s="20">
        <v>56.2202626495266</v>
      </c>
      <c r="M2731" s="20">
        <v>43.9910533563777</v>
      </c>
      <c r="N2731" s="22">
        <f t="shared" si="11"/>
        <v>0.782476838121783</v>
      </c>
    </row>
    <row r="2732" spans="1:14">
      <c r="A2732" s="1" t="s">
        <v>3801</v>
      </c>
      <c r="B2732" s="13" t="s">
        <v>3802</v>
      </c>
      <c r="C2732" t="s">
        <v>3803</v>
      </c>
      <c r="D2732" s="62" t="s">
        <v>3804</v>
      </c>
      <c r="E2732" s="13" t="s">
        <v>4020</v>
      </c>
      <c r="H2732" t="s">
        <v>29</v>
      </c>
      <c r="I2732" t="s">
        <v>30</v>
      </c>
      <c r="J2732" s="21" t="s">
        <v>31</v>
      </c>
      <c r="K2732" t="s">
        <v>4345</v>
      </c>
      <c r="L2732" s="20">
        <v>55.8404958542556</v>
      </c>
      <c r="M2732" s="20">
        <v>48.1734499270797</v>
      </c>
      <c r="N2732" s="22">
        <f t="shared" si="11"/>
        <v>0.862697388160968</v>
      </c>
    </row>
    <row r="2733" spans="1:14">
      <c r="A2733" s="1" t="s">
        <v>3801</v>
      </c>
      <c r="B2733" s="13" t="s">
        <v>3802</v>
      </c>
      <c r="C2733" t="s">
        <v>3803</v>
      </c>
      <c r="D2733" s="62" t="s">
        <v>3804</v>
      </c>
      <c r="E2733" s="13" t="s">
        <v>4020</v>
      </c>
      <c r="H2733" t="s">
        <v>29</v>
      </c>
      <c r="I2733" t="s">
        <v>30</v>
      </c>
      <c r="J2733" s="21" t="s">
        <v>31</v>
      </c>
      <c r="K2733" t="s">
        <v>4346</v>
      </c>
      <c r="L2733" s="20">
        <v>55.7659449686386</v>
      </c>
      <c r="M2733" s="20">
        <v>44.6799517658905</v>
      </c>
      <c r="N2733" s="22">
        <f t="shared" si="11"/>
        <v>0.801204961038811</v>
      </c>
    </row>
    <row r="2734" spans="1:14">
      <c r="A2734" s="1" t="s">
        <v>3801</v>
      </c>
      <c r="B2734" s="13" t="s">
        <v>3802</v>
      </c>
      <c r="C2734" t="s">
        <v>3803</v>
      </c>
      <c r="D2734" s="62" t="s">
        <v>3804</v>
      </c>
      <c r="E2734" s="13" t="s">
        <v>4020</v>
      </c>
      <c r="H2734" t="s">
        <v>29</v>
      </c>
      <c r="I2734" t="s">
        <v>30</v>
      </c>
      <c r="J2734" s="21" t="s">
        <v>31</v>
      </c>
      <c r="K2734" t="s">
        <v>4347</v>
      </c>
      <c r="L2734" s="20">
        <v>55.3316758763378</v>
      </c>
      <c r="M2734" s="20">
        <v>46.7620560729881</v>
      </c>
      <c r="N2734" s="22">
        <f t="shared" si="11"/>
        <v>0.845122713750761</v>
      </c>
    </row>
    <row r="2735" spans="1:14">
      <c r="A2735" s="1" t="s">
        <v>3801</v>
      </c>
      <c r="B2735" s="13" t="s">
        <v>3802</v>
      </c>
      <c r="C2735" t="s">
        <v>3803</v>
      </c>
      <c r="D2735" s="62" t="s">
        <v>3804</v>
      </c>
      <c r="E2735" s="13" t="s">
        <v>4020</v>
      </c>
      <c r="H2735" t="s">
        <v>29</v>
      </c>
      <c r="I2735" t="s">
        <v>30</v>
      </c>
      <c r="J2735" s="21" t="s">
        <v>31</v>
      </c>
      <c r="K2735" t="s">
        <v>4348</v>
      </c>
      <c r="L2735" s="20">
        <v>54.6312374687246</v>
      </c>
      <c r="M2735" s="20">
        <v>48.3161143163827</v>
      </c>
      <c r="N2735" s="22">
        <f t="shared" si="11"/>
        <v>0.884404537679433</v>
      </c>
    </row>
    <row r="2736" spans="1:14">
      <c r="A2736" s="1" t="s">
        <v>3801</v>
      </c>
      <c r="B2736" s="13" t="s">
        <v>3802</v>
      </c>
      <c r="C2736" t="s">
        <v>3803</v>
      </c>
      <c r="D2736" s="62" t="s">
        <v>3804</v>
      </c>
      <c r="E2736" s="13" t="s">
        <v>4020</v>
      </c>
      <c r="H2736" t="s">
        <v>29</v>
      </c>
      <c r="I2736" t="s">
        <v>30</v>
      </c>
      <c r="J2736" s="21" t="s">
        <v>31</v>
      </c>
      <c r="K2736" t="s">
        <v>4349</v>
      </c>
      <c r="L2736" s="20">
        <v>54.5838448004799</v>
      </c>
      <c r="M2736" s="20">
        <v>45.623102998218</v>
      </c>
      <c r="N2736" s="22">
        <f t="shared" si="11"/>
        <v>0.83583527626139</v>
      </c>
    </row>
    <row r="2737" spans="1:14">
      <c r="A2737" s="1" t="s">
        <v>3801</v>
      </c>
      <c r="B2737" s="13" t="s">
        <v>3802</v>
      </c>
      <c r="C2737" t="s">
        <v>3803</v>
      </c>
      <c r="D2737" s="62" t="s">
        <v>3804</v>
      </c>
      <c r="E2737" s="13" t="s">
        <v>4020</v>
      </c>
      <c r="H2737" t="s">
        <v>29</v>
      </c>
      <c r="I2737" t="s">
        <v>30</v>
      </c>
      <c r="J2737" s="21" t="s">
        <v>31</v>
      </c>
      <c r="K2737" t="s">
        <v>4350</v>
      </c>
      <c r="L2737" s="20">
        <v>54.5447311673947</v>
      </c>
      <c r="M2737" s="20">
        <v>44.8103626092018</v>
      </c>
      <c r="N2737" s="22">
        <f t="shared" si="11"/>
        <v>0.821534209632115</v>
      </c>
    </row>
    <row r="2738" spans="1:14">
      <c r="A2738" s="1" t="s">
        <v>3801</v>
      </c>
      <c r="B2738" s="13" t="s">
        <v>3802</v>
      </c>
      <c r="C2738" t="s">
        <v>3803</v>
      </c>
      <c r="D2738" s="62" t="s">
        <v>3804</v>
      </c>
      <c r="E2738" s="13" t="s">
        <v>4020</v>
      </c>
      <c r="H2738" t="s">
        <v>29</v>
      </c>
      <c r="I2738" t="s">
        <v>30</v>
      </c>
      <c r="J2738" s="21" t="s">
        <v>31</v>
      </c>
      <c r="K2738" t="s">
        <v>4351</v>
      </c>
      <c r="L2738" s="20">
        <v>54.1240189050291</v>
      </c>
      <c r="M2738" s="20">
        <v>40.8617796795901</v>
      </c>
      <c r="N2738" s="22">
        <f t="shared" si="11"/>
        <v>0.754965734368134</v>
      </c>
    </row>
    <row r="2739" spans="1:14">
      <c r="A2739" s="1" t="s">
        <v>3801</v>
      </c>
      <c r="B2739" s="13" t="s">
        <v>3802</v>
      </c>
      <c r="C2739" t="s">
        <v>3803</v>
      </c>
      <c r="D2739" s="62" t="s">
        <v>3804</v>
      </c>
      <c r="E2739" s="13" t="s">
        <v>4020</v>
      </c>
      <c r="H2739" t="s">
        <v>29</v>
      </c>
      <c r="I2739" t="s">
        <v>30</v>
      </c>
      <c r="J2739" s="21" t="s">
        <v>31</v>
      </c>
      <c r="K2739" t="s">
        <v>4352</v>
      </c>
      <c r="L2739" s="20">
        <v>53.4679232376202</v>
      </c>
      <c r="M2739" s="20">
        <v>43.720138220192</v>
      </c>
      <c r="N2739" s="22">
        <f t="shared" si="11"/>
        <v>0.817689103537696</v>
      </c>
    </row>
    <row r="2740" spans="1:14">
      <c r="A2740" s="1" t="s">
        <v>3801</v>
      </c>
      <c r="B2740" s="13" t="s">
        <v>3802</v>
      </c>
      <c r="C2740" t="s">
        <v>3803</v>
      </c>
      <c r="D2740" s="62" t="s">
        <v>3804</v>
      </c>
      <c r="E2740" s="13" t="s">
        <v>4020</v>
      </c>
      <c r="H2740" t="s">
        <v>29</v>
      </c>
      <c r="I2740" t="s">
        <v>30</v>
      </c>
      <c r="J2740" s="21" t="s">
        <v>31</v>
      </c>
      <c r="K2740" t="s">
        <v>4353</v>
      </c>
      <c r="L2740" s="20">
        <v>53.2168295484697</v>
      </c>
      <c r="M2740" s="20">
        <v>44.3284818096221</v>
      </c>
      <c r="N2740" s="22">
        <f t="shared" si="11"/>
        <v>0.83297863074026</v>
      </c>
    </row>
    <row r="2741" spans="1:14">
      <c r="A2741" s="1" t="s">
        <v>3801</v>
      </c>
      <c r="B2741" s="13" t="s">
        <v>3802</v>
      </c>
      <c r="C2741" t="s">
        <v>3803</v>
      </c>
      <c r="D2741" s="62" t="s">
        <v>3804</v>
      </c>
      <c r="E2741" s="13" t="s">
        <v>4020</v>
      </c>
      <c r="H2741" t="s">
        <v>29</v>
      </c>
      <c r="I2741" t="s">
        <v>30</v>
      </c>
      <c r="J2741" s="21" t="s">
        <v>31</v>
      </c>
      <c r="K2741" t="s">
        <v>4354</v>
      </c>
      <c r="L2741" s="20">
        <v>52.4544157369039</v>
      </c>
      <c r="M2741" s="20">
        <v>40.6483331580608</v>
      </c>
      <c r="N2741" s="22">
        <f t="shared" si="11"/>
        <v>0.774926811918772</v>
      </c>
    </row>
    <row r="2742" spans="1:14">
      <c r="A2742" s="1" t="s">
        <v>3801</v>
      </c>
      <c r="B2742" s="13" t="s">
        <v>3802</v>
      </c>
      <c r="C2742" t="s">
        <v>3803</v>
      </c>
      <c r="D2742" s="62" t="s">
        <v>3804</v>
      </c>
      <c r="E2742" s="13" t="s">
        <v>4020</v>
      </c>
      <c r="H2742" t="s">
        <v>29</v>
      </c>
      <c r="I2742" t="s">
        <v>30</v>
      </c>
      <c r="J2742" s="21" t="s">
        <v>31</v>
      </c>
      <c r="K2742" t="s">
        <v>4355</v>
      </c>
      <c r="L2742" s="20">
        <v>52.2835035978336</v>
      </c>
      <c r="M2742" s="20">
        <v>39.3301937672933</v>
      </c>
      <c r="N2742" s="22">
        <f t="shared" si="11"/>
        <v>0.752248626446736</v>
      </c>
    </row>
    <row r="2743" spans="1:14">
      <c r="A2743" s="1" t="s">
        <v>3801</v>
      </c>
      <c r="B2743" s="13" t="s">
        <v>3802</v>
      </c>
      <c r="C2743" t="s">
        <v>3803</v>
      </c>
      <c r="D2743" s="62" t="s">
        <v>3804</v>
      </c>
      <c r="E2743" s="13" t="s">
        <v>4020</v>
      </c>
      <c r="H2743" t="s">
        <v>29</v>
      </c>
      <c r="I2743" t="s">
        <v>30</v>
      </c>
      <c r="J2743" s="21" t="s">
        <v>31</v>
      </c>
      <c r="K2743" t="s">
        <v>4356</v>
      </c>
      <c r="L2743" s="20">
        <v>51.4531212357918</v>
      </c>
      <c r="M2743" s="20">
        <v>42.319468610515</v>
      </c>
      <c r="N2743" s="22">
        <f t="shared" si="11"/>
        <v>0.822485936598084</v>
      </c>
    </row>
    <row r="2744" spans="1:14">
      <c r="A2744" s="1" t="s">
        <v>3801</v>
      </c>
      <c r="B2744" s="13" t="s">
        <v>3802</v>
      </c>
      <c r="C2744" t="s">
        <v>3803</v>
      </c>
      <c r="D2744" s="62" t="s">
        <v>3804</v>
      </c>
      <c r="E2744" s="13" t="s">
        <v>4020</v>
      </c>
      <c r="H2744" t="s">
        <v>29</v>
      </c>
      <c r="I2744" t="s">
        <v>30</v>
      </c>
      <c r="J2744" s="21" t="s">
        <v>31</v>
      </c>
      <c r="K2744" t="s">
        <v>4357</v>
      </c>
      <c r="L2744" s="20">
        <v>51.0022726408012</v>
      </c>
      <c r="M2744" s="20">
        <v>40.7590914598845</v>
      </c>
      <c r="N2744" s="22">
        <f t="shared" si="11"/>
        <v>0.799162259826001</v>
      </c>
    </row>
    <row r="2745" spans="1:14">
      <c r="A2745" s="1" t="s">
        <v>3801</v>
      </c>
      <c r="B2745" s="13" t="s">
        <v>3802</v>
      </c>
      <c r="C2745" t="s">
        <v>3803</v>
      </c>
      <c r="D2745" s="62" t="s">
        <v>3804</v>
      </c>
      <c r="E2745" s="13" t="s">
        <v>4020</v>
      </c>
      <c r="H2745" t="s">
        <v>29</v>
      </c>
      <c r="I2745" t="s">
        <v>30</v>
      </c>
      <c r="J2745" s="21" t="s">
        <v>31</v>
      </c>
      <c r="K2745" t="s">
        <v>4358</v>
      </c>
      <c r="L2745" s="20">
        <v>50.0443260037985</v>
      </c>
      <c r="M2745" s="20">
        <v>36.1656584730778</v>
      </c>
      <c r="N2745" s="22">
        <f t="shared" si="11"/>
        <v>0.722672505776834</v>
      </c>
    </row>
    <row r="2746" spans="1:14">
      <c r="A2746" s="1" t="s">
        <v>3801</v>
      </c>
      <c r="B2746" s="13" t="s">
        <v>3802</v>
      </c>
      <c r="C2746" t="s">
        <v>3803</v>
      </c>
      <c r="D2746" s="62" t="s">
        <v>3804</v>
      </c>
      <c r="E2746" s="13" t="s">
        <v>4020</v>
      </c>
      <c r="H2746" t="s">
        <v>29</v>
      </c>
      <c r="I2746" t="s">
        <v>30</v>
      </c>
      <c r="J2746" s="21" t="s">
        <v>31</v>
      </c>
      <c r="K2746" t="s">
        <v>4359</v>
      </c>
      <c r="L2746" s="20">
        <v>49.7879423498014</v>
      </c>
      <c r="M2746" s="20">
        <v>42.4915913737387</v>
      </c>
      <c r="N2746" s="22">
        <f t="shared" si="11"/>
        <v>0.853451445637182</v>
      </c>
    </row>
    <row r="2747" spans="1:14">
      <c r="A2747" s="1" t="s">
        <v>3801</v>
      </c>
      <c r="B2747" s="13" t="s">
        <v>3802</v>
      </c>
      <c r="C2747" t="s">
        <v>3803</v>
      </c>
      <c r="D2747" s="62" t="s">
        <v>3804</v>
      </c>
      <c r="E2747" s="13" t="s">
        <v>4020</v>
      </c>
      <c r="H2747" t="s">
        <v>29</v>
      </c>
      <c r="I2747" t="s">
        <v>30</v>
      </c>
      <c r="J2747" s="21" t="s">
        <v>31</v>
      </c>
      <c r="K2747" t="s">
        <v>4360</v>
      </c>
      <c r="L2747" s="20">
        <v>49.4790817576028</v>
      </c>
      <c r="M2747" s="20">
        <v>40.7305353690019</v>
      </c>
      <c r="N2747" s="22">
        <f t="shared" si="11"/>
        <v>0.82318696956706</v>
      </c>
    </row>
    <row r="2748" spans="1:14">
      <c r="A2748" s="1" t="s">
        <v>3801</v>
      </c>
      <c r="B2748" s="13" t="s">
        <v>3802</v>
      </c>
      <c r="C2748" t="s">
        <v>3803</v>
      </c>
      <c r="D2748" s="62" t="s">
        <v>3804</v>
      </c>
      <c r="E2748" s="13" t="s">
        <v>4020</v>
      </c>
      <c r="H2748" t="s">
        <v>29</v>
      </c>
      <c r="I2748" t="s">
        <v>30</v>
      </c>
      <c r="J2748" s="21" t="s">
        <v>31</v>
      </c>
      <c r="K2748" t="s">
        <v>4361</v>
      </c>
      <c r="L2748" s="20">
        <v>49.2289288089126</v>
      </c>
      <c r="M2748" s="20">
        <v>36.4549237842738</v>
      </c>
      <c r="N2748" s="22">
        <f t="shared" si="11"/>
        <v>0.740518322585843</v>
      </c>
    </row>
    <row r="2749" spans="1:14">
      <c r="A2749" s="1" t="s">
        <v>3801</v>
      </c>
      <c r="B2749" s="13" t="s">
        <v>3802</v>
      </c>
      <c r="C2749" t="s">
        <v>3803</v>
      </c>
      <c r="D2749" s="62" t="s">
        <v>3804</v>
      </c>
      <c r="E2749" s="13" t="s">
        <v>4020</v>
      </c>
      <c r="H2749" t="s">
        <v>29</v>
      </c>
      <c r="I2749" t="s">
        <v>30</v>
      </c>
      <c r="J2749" s="21" t="s">
        <v>31</v>
      </c>
      <c r="K2749" t="s">
        <v>4362</v>
      </c>
      <c r="L2749" s="20">
        <v>49.2196010729699</v>
      </c>
      <c r="M2749" s="20">
        <v>40.8250715939235</v>
      </c>
      <c r="N2749" s="22">
        <f t="shared" ref="N2749:N2812" si="12">M2749/L2749</f>
        <v>0.829447429559593</v>
      </c>
    </row>
    <row r="2750" spans="1:14">
      <c r="A2750" s="1" t="s">
        <v>3801</v>
      </c>
      <c r="B2750" s="13" t="s">
        <v>3802</v>
      </c>
      <c r="C2750" t="s">
        <v>3803</v>
      </c>
      <c r="D2750" s="62" t="s">
        <v>3804</v>
      </c>
      <c r="E2750" s="13" t="s">
        <v>4020</v>
      </c>
      <c r="H2750" t="s">
        <v>29</v>
      </c>
      <c r="I2750" t="s">
        <v>30</v>
      </c>
      <c r="J2750" s="21" t="s">
        <v>31</v>
      </c>
      <c r="K2750" t="s">
        <v>4363</v>
      </c>
      <c r="L2750" s="20">
        <v>48.7568682474665</v>
      </c>
      <c r="M2750" s="20">
        <v>42.0838737570255</v>
      </c>
      <c r="N2750" s="22">
        <f t="shared" si="12"/>
        <v>0.863137343921023</v>
      </c>
    </row>
    <row r="2751" spans="1:14">
      <c r="A2751" s="1" t="s">
        <v>3801</v>
      </c>
      <c r="B2751" s="13" t="s">
        <v>3802</v>
      </c>
      <c r="C2751" t="s">
        <v>3803</v>
      </c>
      <c r="D2751" s="62" t="s">
        <v>3804</v>
      </c>
      <c r="E2751" s="13" t="s">
        <v>4020</v>
      </c>
      <c r="H2751" t="s">
        <v>29</v>
      </c>
      <c r="I2751" t="s">
        <v>30</v>
      </c>
      <c r="J2751" s="21" t="s">
        <v>31</v>
      </c>
      <c r="K2751" t="s">
        <v>4364</v>
      </c>
      <c r="L2751" s="20">
        <v>48.2932816753227</v>
      </c>
      <c r="M2751" s="20">
        <v>43.3384344754859</v>
      </c>
      <c r="N2751" s="22">
        <f t="shared" si="12"/>
        <v>0.89740090074747</v>
      </c>
    </row>
    <row r="2752" spans="1:14">
      <c r="A2752" s="1" t="s">
        <v>3801</v>
      </c>
      <c r="B2752" s="13" t="s">
        <v>3802</v>
      </c>
      <c r="C2752" t="s">
        <v>3803</v>
      </c>
      <c r="D2752" s="62" t="s">
        <v>3804</v>
      </c>
      <c r="E2752" s="13" t="s">
        <v>4020</v>
      </c>
      <c r="H2752" t="s">
        <v>29</v>
      </c>
      <c r="I2752" t="s">
        <v>30</v>
      </c>
      <c r="J2752" s="21" t="s">
        <v>31</v>
      </c>
      <c r="K2752" t="s">
        <v>4365</v>
      </c>
      <c r="L2752" s="20">
        <v>47.698275617456</v>
      </c>
      <c r="M2752" s="20">
        <v>40.1360715266035</v>
      </c>
      <c r="N2752" s="22">
        <f t="shared" si="12"/>
        <v>0.841457495203769</v>
      </c>
    </row>
    <row r="2753" spans="1:14">
      <c r="A2753" s="1" t="s">
        <v>3801</v>
      </c>
      <c r="B2753" s="13" t="s">
        <v>3802</v>
      </c>
      <c r="C2753" t="s">
        <v>3803</v>
      </c>
      <c r="D2753" s="62" t="s">
        <v>3804</v>
      </c>
      <c r="E2753" s="13" t="s">
        <v>4020</v>
      </c>
      <c r="H2753" t="s">
        <v>29</v>
      </c>
      <c r="I2753" t="s">
        <v>30</v>
      </c>
      <c r="J2753" s="21" t="s">
        <v>31</v>
      </c>
      <c r="K2753" t="s">
        <v>4366</v>
      </c>
      <c r="L2753" s="20">
        <v>47.4712536959742</v>
      </c>
      <c r="M2753" s="20">
        <v>39.2931527196991</v>
      </c>
      <c r="N2753" s="22">
        <f t="shared" si="12"/>
        <v>0.827725194943215</v>
      </c>
    </row>
    <row r="2754" spans="1:14">
      <c r="A2754" s="1" t="s">
        <v>3801</v>
      </c>
      <c r="B2754" s="13" t="s">
        <v>3802</v>
      </c>
      <c r="C2754" t="s">
        <v>3803</v>
      </c>
      <c r="D2754" s="62" t="s">
        <v>3804</v>
      </c>
      <c r="E2754" s="13" t="s">
        <v>4020</v>
      </c>
      <c r="H2754" t="s">
        <v>29</v>
      </c>
      <c r="I2754" t="s">
        <v>30</v>
      </c>
      <c r="J2754" s="21" t="s">
        <v>31</v>
      </c>
      <c r="K2754" t="s">
        <v>4367</v>
      </c>
      <c r="L2754" s="20">
        <v>46.6446048448999</v>
      </c>
      <c r="M2754" s="20">
        <v>38.6587319752804</v>
      </c>
      <c r="N2754" s="22">
        <f t="shared" si="12"/>
        <v>0.82879321421687</v>
      </c>
    </row>
    <row r="2755" spans="1:14">
      <c r="A2755" s="1" t="s">
        <v>3801</v>
      </c>
      <c r="B2755" s="13" t="s">
        <v>3802</v>
      </c>
      <c r="C2755" t="s">
        <v>3803</v>
      </c>
      <c r="D2755" s="62" t="s">
        <v>3804</v>
      </c>
      <c r="E2755" s="13" t="s">
        <v>4020</v>
      </c>
      <c r="H2755" t="s">
        <v>29</v>
      </c>
      <c r="I2755" t="s">
        <v>30</v>
      </c>
      <c r="J2755" s="21" t="s">
        <v>31</v>
      </c>
      <c r="K2755" t="s">
        <v>4368</v>
      </c>
      <c r="L2755" s="20">
        <v>45.9368317226885</v>
      </c>
      <c r="M2755" s="20">
        <v>38.0335675707068</v>
      </c>
      <c r="N2755" s="22">
        <f t="shared" si="12"/>
        <v>0.827953651664699</v>
      </c>
    </row>
    <row r="2756" spans="1:14">
      <c r="A2756" s="1" t="s">
        <v>3801</v>
      </c>
      <c r="B2756" s="13" t="s">
        <v>3802</v>
      </c>
      <c r="C2756" t="s">
        <v>3803</v>
      </c>
      <c r="D2756" s="62" t="s">
        <v>3804</v>
      </c>
      <c r="E2756" s="13" t="s">
        <v>4020</v>
      </c>
      <c r="H2756" t="s">
        <v>29</v>
      </c>
      <c r="I2756" t="s">
        <v>30</v>
      </c>
      <c r="J2756" s="21" t="s">
        <v>31</v>
      </c>
      <c r="K2756" t="s">
        <v>4369</v>
      </c>
      <c r="L2756" s="20">
        <v>45.6536748520796</v>
      </c>
      <c r="M2756" s="20">
        <v>38.558361961373</v>
      </c>
      <c r="N2756" s="22">
        <f t="shared" si="12"/>
        <v>0.844583970212786</v>
      </c>
    </row>
    <row r="2757" spans="1:14">
      <c r="A2757" s="1" t="s">
        <v>3801</v>
      </c>
      <c r="B2757" s="13" t="s">
        <v>3802</v>
      </c>
      <c r="C2757" t="s">
        <v>3803</v>
      </c>
      <c r="D2757" s="62" t="s">
        <v>3804</v>
      </c>
      <c r="E2757" s="13" t="s">
        <v>4020</v>
      </c>
      <c r="H2757" t="s">
        <v>29</v>
      </c>
      <c r="I2757" t="s">
        <v>30</v>
      </c>
      <c r="J2757" s="21" t="s">
        <v>31</v>
      </c>
      <c r="K2757" t="s">
        <v>4370</v>
      </c>
      <c r="L2757" s="20">
        <v>45.3410558354031</v>
      </c>
      <c r="M2757" s="20">
        <v>35.7485177806387</v>
      </c>
      <c r="N2757" s="22">
        <f t="shared" si="12"/>
        <v>0.788435935643246</v>
      </c>
    </row>
    <row r="2758" spans="1:14">
      <c r="A2758" s="1" t="s">
        <v>3801</v>
      </c>
      <c r="B2758" s="13" t="s">
        <v>3802</v>
      </c>
      <c r="C2758" t="s">
        <v>3803</v>
      </c>
      <c r="D2758" s="62" t="s">
        <v>3804</v>
      </c>
      <c r="E2758" s="13" t="s">
        <v>4020</v>
      </c>
      <c r="H2758" t="s">
        <v>29</v>
      </c>
      <c r="I2758" t="s">
        <v>30</v>
      </c>
      <c r="J2758" s="21" t="s">
        <v>31</v>
      </c>
      <c r="K2758" t="s">
        <v>4371</v>
      </c>
      <c r="L2758" s="20">
        <v>45.3072867726822</v>
      </c>
      <c r="M2758" s="20">
        <v>36.9226725812345</v>
      </c>
      <c r="N2758" s="22">
        <f t="shared" si="12"/>
        <v>0.814938947160633</v>
      </c>
    </row>
    <row r="2759" spans="1:14">
      <c r="A2759" s="1" t="s">
        <v>3801</v>
      </c>
      <c r="B2759" s="13" t="s">
        <v>3802</v>
      </c>
      <c r="C2759" t="s">
        <v>3803</v>
      </c>
      <c r="D2759" s="62" t="s">
        <v>3804</v>
      </c>
      <c r="E2759" s="13" t="s">
        <v>4020</v>
      </c>
      <c r="H2759" t="s">
        <v>29</v>
      </c>
      <c r="I2759" t="s">
        <v>30</v>
      </c>
      <c r="J2759" s="21" t="s">
        <v>31</v>
      </c>
      <c r="K2759" t="s">
        <v>4372</v>
      </c>
      <c r="L2759" s="20">
        <v>39.5966699507975</v>
      </c>
      <c r="M2759" s="20">
        <v>32.3121640330039</v>
      </c>
      <c r="N2759" s="22">
        <f t="shared" si="12"/>
        <v>0.81603236012409</v>
      </c>
    </row>
    <row r="2760" spans="1:14">
      <c r="A2760" s="1" t="s">
        <v>3801</v>
      </c>
      <c r="B2760" s="13" t="s">
        <v>3802</v>
      </c>
      <c r="C2760" t="s">
        <v>3803</v>
      </c>
      <c r="D2760" s="62" t="s">
        <v>3804</v>
      </c>
      <c r="E2760" s="13" t="s">
        <v>4020</v>
      </c>
      <c r="H2760" t="s">
        <v>29</v>
      </c>
      <c r="I2760" t="s">
        <v>30</v>
      </c>
      <c r="J2760" s="21" t="s">
        <v>31</v>
      </c>
      <c r="K2760" t="s">
        <v>4373</v>
      </c>
      <c r="L2760" s="20">
        <v>39.3537661765699</v>
      </c>
      <c r="M2760" s="20">
        <v>34.4643320363165</v>
      </c>
      <c r="N2760" s="22">
        <f t="shared" si="12"/>
        <v>0.875756894058987</v>
      </c>
    </row>
    <row r="2761" spans="1:14">
      <c r="A2761" s="1" t="s">
        <v>3801</v>
      </c>
      <c r="B2761" s="13" t="s">
        <v>3802</v>
      </c>
      <c r="C2761" t="s">
        <v>3803</v>
      </c>
      <c r="D2761" s="62" t="s">
        <v>3804</v>
      </c>
      <c r="E2761" s="13" t="s">
        <v>4020</v>
      </c>
      <c r="H2761" t="s">
        <v>29</v>
      </c>
      <c r="I2761" t="s">
        <v>30</v>
      </c>
      <c r="J2761" s="21" t="s">
        <v>31</v>
      </c>
      <c r="K2761" t="s">
        <v>4374</v>
      </c>
      <c r="L2761" s="20">
        <v>39.2394336791817</v>
      </c>
      <c r="M2761" s="20">
        <v>31.0927149435493</v>
      </c>
      <c r="N2761" s="22">
        <f t="shared" si="12"/>
        <v>0.792384395701545</v>
      </c>
    </row>
    <row r="2762" spans="1:14">
      <c r="A2762" s="1" t="s">
        <v>3801</v>
      </c>
      <c r="B2762" s="13" t="s">
        <v>3802</v>
      </c>
      <c r="C2762" t="s">
        <v>3803</v>
      </c>
      <c r="D2762" s="62" t="s">
        <v>3804</v>
      </c>
      <c r="E2762" s="13" t="s">
        <v>4020</v>
      </c>
      <c r="H2762" t="s">
        <v>29</v>
      </c>
      <c r="I2762" t="s">
        <v>30</v>
      </c>
      <c r="J2762" s="21" t="s">
        <v>31</v>
      </c>
      <c r="K2762" t="s">
        <v>4375</v>
      </c>
      <c r="L2762" s="20">
        <v>37.1684320356089</v>
      </c>
      <c r="M2762" s="20">
        <v>31.0963522967584</v>
      </c>
      <c r="N2762" s="22">
        <f t="shared" si="12"/>
        <v>0.836633416953581</v>
      </c>
    </row>
    <row r="2763" spans="1:14">
      <c r="A2763" s="1" t="s">
        <v>3801</v>
      </c>
      <c r="B2763" s="13" t="s">
        <v>3802</v>
      </c>
      <c r="C2763" t="s">
        <v>3803</v>
      </c>
      <c r="D2763" s="62" t="s">
        <v>3804</v>
      </c>
      <c r="E2763" s="13" t="s">
        <v>4020</v>
      </c>
      <c r="H2763" t="s">
        <v>29</v>
      </c>
      <c r="I2763" t="s">
        <v>30</v>
      </c>
      <c r="J2763" s="21" t="s">
        <v>31</v>
      </c>
      <c r="K2763" t="s">
        <v>4376</v>
      </c>
      <c r="L2763" s="20">
        <v>36.4929398121427</v>
      </c>
      <c r="M2763" s="20">
        <v>29.8669511735911</v>
      </c>
      <c r="N2763" s="22">
        <f t="shared" si="12"/>
        <v>0.818430943830212</v>
      </c>
    </row>
    <row r="2764" spans="1:14">
      <c r="A2764" s="1" t="s">
        <v>3801</v>
      </c>
      <c r="B2764" s="13" t="s">
        <v>3802</v>
      </c>
      <c r="C2764" t="s">
        <v>3803</v>
      </c>
      <c r="D2764" s="62" t="s">
        <v>3804</v>
      </c>
      <c r="E2764" s="13" t="s">
        <v>4020</v>
      </c>
      <c r="H2764" t="s">
        <v>29</v>
      </c>
      <c r="I2764" t="s">
        <v>30</v>
      </c>
      <c r="J2764" s="21" t="s">
        <v>31</v>
      </c>
      <c r="K2764" t="s">
        <v>4377</v>
      </c>
      <c r="L2764" s="20">
        <v>36.1904560920013</v>
      </c>
      <c r="M2764" s="20">
        <v>30.2496042668995</v>
      </c>
      <c r="N2764" s="22">
        <f t="shared" si="12"/>
        <v>0.835844792616063</v>
      </c>
    </row>
    <row r="2765" spans="1:14">
      <c r="A2765" s="1" t="s">
        <v>3801</v>
      </c>
      <c r="B2765" s="13" t="s">
        <v>3802</v>
      </c>
      <c r="C2765" t="s">
        <v>3803</v>
      </c>
      <c r="D2765" s="62" t="s">
        <v>3804</v>
      </c>
      <c r="E2765" s="13" t="s">
        <v>4020</v>
      </c>
      <c r="H2765" t="s">
        <v>29</v>
      </c>
      <c r="I2765" t="s">
        <v>30</v>
      </c>
      <c r="J2765" s="21" t="s">
        <v>31</v>
      </c>
      <c r="K2765" t="s">
        <v>4378</v>
      </c>
      <c r="L2765" s="20">
        <v>32.8805025911166</v>
      </c>
      <c r="M2765" s="20">
        <v>27.4038352323434</v>
      </c>
      <c r="N2765" s="22">
        <f t="shared" si="12"/>
        <v>0.833437237049629</v>
      </c>
    </row>
    <row r="2766" spans="1:14">
      <c r="A2766" s="1" t="s">
        <v>3801</v>
      </c>
      <c r="B2766" s="13" t="s">
        <v>3802</v>
      </c>
      <c r="C2766" t="s">
        <v>3803</v>
      </c>
      <c r="D2766" s="62" t="s">
        <v>3804</v>
      </c>
      <c r="E2766" s="13" t="s">
        <v>4020</v>
      </c>
      <c r="H2766" t="s">
        <v>29</v>
      </c>
      <c r="I2766" t="s">
        <v>30</v>
      </c>
      <c r="J2766" s="21" t="s">
        <v>31</v>
      </c>
      <c r="K2766" t="s">
        <v>4379</v>
      </c>
      <c r="L2766" s="20">
        <v>32.6905377012968</v>
      </c>
      <c r="M2766" s="20">
        <v>28.4165503311848</v>
      </c>
      <c r="N2766" s="22">
        <f t="shared" si="12"/>
        <v>0.869259190253625</v>
      </c>
    </row>
    <row r="2767" spans="1:17">
      <c r="A2767" s="1" t="s">
        <v>3801</v>
      </c>
      <c r="B2767" s="13" t="s">
        <v>3802</v>
      </c>
      <c r="C2767" t="s">
        <v>3803</v>
      </c>
      <c r="D2767" s="62" t="s">
        <v>3804</v>
      </c>
      <c r="E2767" s="13" t="s">
        <v>4020</v>
      </c>
      <c r="H2767" t="s">
        <v>29</v>
      </c>
      <c r="I2767" t="s">
        <v>30</v>
      </c>
      <c r="J2767" s="21" t="s">
        <v>31</v>
      </c>
      <c r="K2767" t="s">
        <v>4380</v>
      </c>
      <c r="L2767" s="20">
        <v>31.3994873402548</v>
      </c>
      <c r="M2767" s="20">
        <v>25.7060301109888</v>
      </c>
      <c r="N2767" s="22">
        <f t="shared" si="12"/>
        <v>0.818676745656069</v>
      </c>
      <c r="Q2767" s="23">
        <f>592000*1000000000</f>
        <v>592000000000000</v>
      </c>
    </row>
    <row r="2768" spans="1:14">
      <c r="A2768" s="1" t="s">
        <v>3801</v>
      </c>
      <c r="B2768" s="13" t="s">
        <v>3802</v>
      </c>
      <c r="C2768" t="s">
        <v>3803</v>
      </c>
      <c r="D2768" s="62" t="s">
        <v>3804</v>
      </c>
      <c r="E2768" s="13" t="s">
        <v>4020</v>
      </c>
      <c r="H2768" t="s">
        <v>29</v>
      </c>
      <c r="I2768" t="s">
        <v>30</v>
      </c>
      <c r="J2768" s="21" t="s">
        <v>31</v>
      </c>
      <c r="K2768" t="s">
        <v>4381</v>
      </c>
      <c r="L2768" s="20">
        <v>30.4547637319977</v>
      </c>
      <c r="M2768" s="20">
        <v>31.0748515725218</v>
      </c>
      <c r="N2768" s="22">
        <f t="shared" si="12"/>
        <v>1.02036094733753</v>
      </c>
    </row>
    <row r="2769" spans="1:14">
      <c r="A2769" s="1" t="s">
        <v>3801</v>
      </c>
      <c r="B2769" s="13" t="s">
        <v>3802</v>
      </c>
      <c r="C2769" t="s">
        <v>3803</v>
      </c>
      <c r="D2769" s="62" t="s">
        <v>3804</v>
      </c>
      <c r="E2769" s="13" t="s">
        <v>4382</v>
      </c>
      <c r="H2769" t="s">
        <v>29</v>
      </c>
      <c r="I2769" t="s">
        <v>30</v>
      </c>
      <c r="J2769" s="21" t="s">
        <v>31</v>
      </c>
      <c r="K2769" t="s">
        <v>4383</v>
      </c>
      <c r="L2769" s="20">
        <v>63.1498358533944</v>
      </c>
      <c r="M2769" s="20">
        <v>47.2003162779084</v>
      </c>
      <c r="N2769" s="22">
        <f t="shared" si="12"/>
        <v>0.747433712852181</v>
      </c>
    </row>
    <row r="2770" spans="1:14">
      <c r="A2770" s="1" t="s">
        <v>3801</v>
      </c>
      <c r="B2770" s="13" t="s">
        <v>3802</v>
      </c>
      <c r="C2770" t="s">
        <v>3803</v>
      </c>
      <c r="D2770" s="62" t="s">
        <v>3804</v>
      </c>
      <c r="E2770" s="13" t="s">
        <v>4382</v>
      </c>
      <c r="H2770" t="s">
        <v>29</v>
      </c>
      <c r="I2770" t="s">
        <v>30</v>
      </c>
      <c r="J2770" s="21" t="s">
        <v>31</v>
      </c>
      <c r="K2770" t="s">
        <v>4384</v>
      </c>
      <c r="L2770" s="20">
        <v>63.0746418205335</v>
      </c>
      <c r="M2770" s="20">
        <v>55.4502904189928</v>
      </c>
      <c r="N2770" s="22">
        <f t="shared" si="12"/>
        <v>0.879121764603368</v>
      </c>
    </row>
    <row r="2771" spans="1:14">
      <c r="A2771" s="1" t="s">
        <v>3801</v>
      </c>
      <c r="B2771" s="13" t="s">
        <v>3802</v>
      </c>
      <c r="C2771" t="s">
        <v>3803</v>
      </c>
      <c r="D2771" s="62" t="s">
        <v>3804</v>
      </c>
      <c r="E2771" s="13" t="s">
        <v>4382</v>
      </c>
      <c r="H2771" t="s">
        <v>29</v>
      </c>
      <c r="I2771" t="s">
        <v>30</v>
      </c>
      <c r="J2771" s="21" t="s">
        <v>31</v>
      </c>
      <c r="K2771" t="s">
        <v>4385</v>
      </c>
      <c r="L2771" s="20">
        <v>62.7575846682542</v>
      </c>
      <c r="M2771" s="20">
        <v>48.3388612420276</v>
      </c>
      <c r="N2771" s="22">
        <f t="shared" si="12"/>
        <v>0.770247317476508</v>
      </c>
    </row>
    <row r="2772" spans="1:14">
      <c r="A2772" s="1" t="s">
        <v>3801</v>
      </c>
      <c r="B2772" s="13" t="s">
        <v>3802</v>
      </c>
      <c r="C2772" t="s">
        <v>3803</v>
      </c>
      <c r="D2772" s="62" t="s">
        <v>3804</v>
      </c>
      <c r="E2772" s="13" t="s">
        <v>4382</v>
      </c>
      <c r="H2772" t="s">
        <v>29</v>
      </c>
      <c r="I2772" t="s">
        <v>30</v>
      </c>
      <c r="J2772" s="21" t="s">
        <v>31</v>
      </c>
      <c r="K2772" t="s">
        <v>4386</v>
      </c>
      <c r="L2772" s="20">
        <v>62.1745214989851</v>
      </c>
      <c r="M2772" s="20">
        <v>46.4447908139809</v>
      </c>
      <c r="N2772" s="22">
        <f t="shared" si="12"/>
        <v>0.747006807519042</v>
      </c>
    </row>
    <row r="2773" spans="1:17">
      <c r="A2773" s="1" t="s">
        <v>3801</v>
      </c>
      <c r="B2773" s="13" t="s">
        <v>3802</v>
      </c>
      <c r="C2773" t="s">
        <v>3803</v>
      </c>
      <c r="D2773" s="62" t="s">
        <v>3804</v>
      </c>
      <c r="E2773" s="13" t="s">
        <v>4382</v>
      </c>
      <c r="H2773" t="s">
        <v>29</v>
      </c>
      <c r="I2773" t="s">
        <v>30</v>
      </c>
      <c r="J2773" s="21" t="s">
        <v>31</v>
      </c>
      <c r="K2773" t="s">
        <v>4387</v>
      </c>
      <c r="L2773" s="20">
        <v>61.0003521111067</v>
      </c>
      <c r="M2773" s="20">
        <v>53.1037291914547</v>
      </c>
      <c r="N2773" s="22">
        <f t="shared" si="12"/>
        <v>0.870547912489604</v>
      </c>
      <c r="Q2773" s="23">
        <f>266000*1000000000</f>
        <v>266000000000000</v>
      </c>
    </row>
    <row r="2774" spans="1:14">
      <c r="A2774" s="1" t="s">
        <v>3801</v>
      </c>
      <c r="B2774" s="13" t="s">
        <v>3802</v>
      </c>
      <c r="C2774" t="s">
        <v>3803</v>
      </c>
      <c r="D2774" s="62" t="s">
        <v>3804</v>
      </c>
      <c r="E2774" s="13" t="s">
        <v>4382</v>
      </c>
      <c r="H2774" t="s">
        <v>29</v>
      </c>
      <c r="I2774" t="s">
        <v>30</v>
      </c>
      <c r="J2774" s="21" t="s">
        <v>31</v>
      </c>
      <c r="K2774" t="s">
        <v>4388</v>
      </c>
      <c r="L2774" s="20">
        <v>58.2557076898039</v>
      </c>
      <c r="M2774" s="20">
        <v>39.8804821362425</v>
      </c>
      <c r="N2774" s="22">
        <f t="shared" si="12"/>
        <v>0.684576391185485</v>
      </c>
    </row>
    <row r="2775" spans="1:14">
      <c r="A2775" s="1" t="s">
        <v>3801</v>
      </c>
      <c r="B2775" s="13" t="s">
        <v>3802</v>
      </c>
      <c r="C2775" t="s">
        <v>3803</v>
      </c>
      <c r="D2775" s="62" t="s">
        <v>3804</v>
      </c>
      <c r="E2775" s="13" t="s">
        <v>4382</v>
      </c>
      <c r="H2775" t="s">
        <v>29</v>
      </c>
      <c r="I2775" t="s">
        <v>30</v>
      </c>
      <c r="J2775" s="21" t="s">
        <v>31</v>
      </c>
      <c r="K2775" t="s">
        <v>4389</v>
      </c>
      <c r="L2775" s="20">
        <v>57.7727982397243</v>
      </c>
      <c r="M2775" s="20">
        <v>40.0847078268655</v>
      </c>
      <c r="N2775" s="22">
        <f t="shared" si="12"/>
        <v>0.693833586881783</v>
      </c>
    </row>
    <row r="2776" spans="1:14">
      <c r="A2776" s="1" t="s">
        <v>3801</v>
      </c>
      <c r="B2776" s="13" t="s">
        <v>3802</v>
      </c>
      <c r="C2776" t="s">
        <v>3803</v>
      </c>
      <c r="D2776" s="62" t="s">
        <v>3804</v>
      </c>
      <c r="E2776" s="13" t="s">
        <v>4382</v>
      </c>
      <c r="H2776" t="s">
        <v>29</v>
      </c>
      <c r="I2776" t="s">
        <v>30</v>
      </c>
      <c r="J2776" s="21" t="s">
        <v>31</v>
      </c>
      <c r="K2776" t="s">
        <v>4390</v>
      </c>
      <c r="L2776" s="20">
        <v>57.5446665487352</v>
      </c>
      <c r="M2776" s="20">
        <v>45.7259158751696</v>
      </c>
      <c r="N2776" s="22">
        <f t="shared" si="12"/>
        <v>0.794616054234042</v>
      </c>
    </row>
    <row r="2777" spans="1:14">
      <c r="A2777" s="1" t="s">
        <v>3801</v>
      </c>
      <c r="B2777" s="13" t="s">
        <v>3802</v>
      </c>
      <c r="C2777" t="s">
        <v>3803</v>
      </c>
      <c r="D2777" s="62" t="s">
        <v>3804</v>
      </c>
      <c r="E2777" s="13" t="s">
        <v>4382</v>
      </c>
      <c r="H2777" t="s">
        <v>29</v>
      </c>
      <c r="I2777" t="s">
        <v>30</v>
      </c>
      <c r="J2777" s="21" t="s">
        <v>31</v>
      </c>
      <c r="K2777" t="s">
        <v>4391</v>
      </c>
      <c r="L2777" s="20">
        <v>56.7581244948347</v>
      </c>
      <c r="M2777" s="20">
        <v>34.2928739627013</v>
      </c>
      <c r="N2777" s="22">
        <f t="shared" si="12"/>
        <v>0.604193219348222</v>
      </c>
    </row>
    <row r="2778" spans="1:14">
      <c r="A2778" s="1" t="s">
        <v>3801</v>
      </c>
      <c r="B2778" s="13" t="s">
        <v>3802</v>
      </c>
      <c r="C2778" t="s">
        <v>3803</v>
      </c>
      <c r="D2778" s="62" t="s">
        <v>3804</v>
      </c>
      <c r="E2778" s="13" t="s">
        <v>4382</v>
      </c>
      <c r="H2778" t="s">
        <v>29</v>
      </c>
      <c r="I2778" t="s">
        <v>30</v>
      </c>
      <c r="J2778" s="21" t="s">
        <v>31</v>
      </c>
      <c r="K2778" t="s">
        <v>4392</v>
      </c>
      <c r="L2778" s="20">
        <v>56.6802953714189</v>
      </c>
      <c r="M2778" s="20">
        <v>37.3065196540942</v>
      </c>
      <c r="N2778" s="22">
        <f t="shared" si="12"/>
        <v>0.658192047335484</v>
      </c>
    </row>
    <row r="2779" spans="1:14">
      <c r="A2779" s="1" t="s">
        <v>3801</v>
      </c>
      <c r="B2779" s="13" t="s">
        <v>3802</v>
      </c>
      <c r="C2779" t="s">
        <v>3803</v>
      </c>
      <c r="D2779" s="62" t="s">
        <v>3804</v>
      </c>
      <c r="E2779" s="13" t="s">
        <v>4382</v>
      </c>
      <c r="H2779" t="s">
        <v>29</v>
      </c>
      <c r="I2779" t="s">
        <v>30</v>
      </c>
      <c r="J2779" s="21" t="s">
        <v>31</v>
      </c>
      <c r="K2779" t="s">
        <v>4393</v>
      </c>
      <c r="L2779" s="20">
        <v>56.4974703303336</v>
      </c>
      <c r="M2779" s="20">
        <v>45.4968306437513</v>
      </c>
      <c r="N2779" s="22">
        <f t="shared" si="12"/>
        <v>0.805289694879029</v>
      </c>
    </row>
    <row r="2780" spans="1:14">
      <c r="A2780" s="1" t="s">
        <v>3801</v>
      </c>
      <c r="B2780" s="13" t="s">
        <v>3802</v>
      </c>
      <c r="C2780" t="s">
        <v>3803</v>
      </c>
      <c r="D2780" s="62" t="s">
        <v>3804</v>
      </c>
      <c r="E2780" s="13" t="s">
        <v>4382</v>
      </c>
      <c r="H2780" t="s">
        <v>29</v>
      </c>
      <c r="I2780" t="s">
        <v>30</v>
      </c>
      <c r="J2780" s="21" t="s">
        <v>31</v>
      </c>
      <c r="K2780" t="s">
        <v>4394</v>
      </c>
      <c r="L2780" s="20">
        <v>56.3965321375782</v>
      </c>
      <c r="M2780" s="20">
        <v>45.3943430110745</v>
      </c>
      <c r="N2780" s="22">
        <f t="shared" si="12"/>
        <v>0.804913729453008</v>
      </c>
    </row>
    <row r="2781" spans="1:14">
      <c r="A2781" s="1" t="s">
        <v>3801</v>
      </c>
      <c r="B2781" s="13" t="s">
        <v>3802</v>
      </c>
      <c r="C2781" t="s">
        <v>3803</v>
      </c>
      <c r="D2781" s="62" t="s">
        <v>3804</v>
      </c>
      <c r="E2781" s="13" t="s">
        <v>4382</v>
      </c>
      <c r="H2781" t="s">
        <v>29</v>
      </c>
      <c r="I2781" t="s">
        <v>30</v>
      </c>
      <c r="J2781" s="21" t="s">
        <v>31</v>
      </c>
      <c r="K2781" t="s">
        <v>4395</v>
      </c>
      <c r="L2781" s="20">
        <v>56.0646396694828</v>
      </c>
      <c r="M2781" s="20">
        <v>46.0552750910571</v>
      </c>
      <c r="N2781" s="22">
        <f t="shared" si="12"/>
        <v>0.821467423362858</v>
      </c>
    </row>
    <row r="2782" spans="1:14">
      <c r="A2782" s="1" t="s">
        <v>3801</v>
      </c>
      <c r="B2782" s="13" t="s">
        <v>3802</v>
      </c>
      <c r="C2782" t="s">
        <v>3803</v>
      </c>
      <c r="D2782" s="62" t="s">
        <v>3804</v>
      </c>
      <c r="E2782" s="13" t="s">
        <v>4382</v>
      </c>
      <c r="H2782" t="s">
        <v>29</v>
      </c>
      <c r="I2782" t="s">
        <v>30</v>
      </c>
      <c r="J2782" s="21" t="s">
        <v>31</v>
      </c>
      <c r="K2782" t="s">
        <v>4396</v>
      </c>
      <c r="L2782" s="20">
        <v>55.2240547026258</v>
      </c>
      <c r="M2782" s="20">
        <v>44.8085775655163</v>
      </c>
      <c r="N2782" s="22">
        <f t="shared" si="12"/>
        <v>0.811396008619877</v>
      </c>
    </row>
    <row r="2783" spans="1:14">
      <c r="A2783" s="1" t="s">
        <v>3801</v>
      </c>
      <c r="B2783" s="13" t="s">
        <v>3802</v>
      </c>
      <c r="C2783" t="s">
        <v>3803</v>
      </c>
      <c r="D2783" s="62" t="s">
        <v>3804</v>
      </c>
      <c r="E2783" s="13" t="s">
        <v>4382</v>
      </c>
      <c r="H2783" t="s">
        <v>29</v>
      </c>
      <c r="I2783" t="s">
        <v>30</v>
      </c>
      <c r="J2783" s="21" t="s">
        <v>31</v>
      </c>
      <c r="K2783" t="s">
        <v>4397</v>
      </c>
      <c r="L2783" s="20">
        <v>55.1889236759574</v>
      </c>
      <c r="M2783" s="20">
        <v>43.4008547258598</v>
      </c>
      <c r="N2783" s="22">
        <f t="shared" si="12"/>
        <v>0.786405166744845</v>
      </c>
    </row>
    <row r="2784" spans="1:14">
      <c r="A2784" s="1" t="s">
        <v>3801</v>
      </c>
      <c r="B2784" s="13" t="s">
        <v>3802</v>
      </c>
      <c r="C2784" t="s">
        <v>3803</v>
      </c>
      <c r="D2784" s="62" t="s">
        <v>3804</v>
      </c>
      <c r="E2784" s="13" t="s">
        <v>4382</v>
      </c>
      <c r="H2784" t="s">
        <v>29</v>
      </c>
      <c r="I2784" t="s">
        <v>30</v>
      </c>
      <c r="J2784" s="21" t="s">
        <v>31</v>
      </c>
      <c r="K2784" t="s">
        <v>4398</v>
      </c>
      <c r="L2784" s="20">
        <v>55.1419851256341</v>
      </c>
      <c r="M2784" s="20">
        <v>35.7896590927287</v>
      </c>
      <c r="N2784" s="22">
        <f t="shared" si="12"/>
        <v>0.649045532386736</v>
      </c>
    </row>
    <row r="2785" spans="1:14">
      <c r="A2785" s="1" t="s">
        <v>3801</v>
      </c>
      <c r="B2785" s="13" t="s">
        <v>3802</v>
      </c>
      <c r="C2785" t="s">
        <v>3803</v>
      </c>
      <c r="D2785" s="62" t="s">
        <v>3804</v>
      </c>
      <c r="E2785" s="13" t="s">
        <v>4382</v>
      </c>
      <c r="H2785" t="s">
        <v>29</v>
      </c>
      <c r="I2785" t="s">
        <v>30</v>
      </c>
      <c r="J2785" s="21" t="s">
        <v>31</v>
      </c>
      <c r="K2785" t="s">
        <v>4399</v>
      </c>
      <c r="L2785" s="20">
        <v>54.6457694061094</v>
      </c>
      <c r="M2785" s="20">
        <v>44.1575535611661</v>
      </c>
      <c r="N2785" s="22">
        <f t="shared" si="12"/>
        <v>0.808069024209389</v>
      </c>
    </row>
    <row r="2786" spans="1:14">
      <c r="A2786" s="1" t="s">
        <v>3801</v>
      </c>
      <c r="B2786" s="13" t="s">
        <v>3802</v>
      </c>
      <c r="C2786" t="s">
        <v>3803</v>
      </c>
      <c r="D2786" s="62" t="s">
        <v>3804</v>
      </c>
      <c r="E2786" s="13" t="s">
        <v>4382</v>
      </c>
      <c r="H2786" t="s">
        <v>29</v>
      </c>
      <c r="I2786" t="s">
        <v>30</v>
      </c>
      <c r="J2786" s="21" t="s">
        <v>31</v>
      </c>
      <c r="K2786" t="s">
        <v>4400</v>
      </c>
      <c r="L2786" s="20">
        <v>54.5616652399642</v>
      </c>
      <c r="M2786" s="20">
        <v>40.6482050348526</v>
      </c>
      <c r="N2786" s="22">
        <f t="shared" si="12"/>
        <v>0.74499568251959</v>
      </c>
    </row>
    <row r="2787" spans="1:14">
      <c r="A2787" s="1" t="s">
        <v>3801</v>
      </c>
      <c r="B2787" s="13" t="s">
        <v>3802</v>
      </c>
      <c r="C2787" t="s">
        <v>3803</v>
      </c>
      <c r="D2787" s="62" t="s">
        <v>3804</v>
      </c>
      <c r="E2787" s="13" t="s">
        <v>4382</v>
      </c>
      <c r="H2787" t="s">
        <v>29</v>
      </c>
      <c r="I2787" t="s">
        <v>30</v>
      </c>
      <c r="J2787" s="21" t="s">
        <v>31</v>
      </c>
      <c r="K2787" t="s">
        <v>4401</v>
      </c>
      <c r="L2787" s="20">
        <v>54.0150703318964</v>
      </c>
      <c r="M2787" s="20">
        <v>43.7633717151482</v>
      </c>
      <c r="N2787" s="22">
        <f t="shared" si="12"/>
        <v>0.810206696876325</v>
      </c>
    </row>
    <row r="2788" spans="1:14">
      <c r="A2788" s="1" t="s">
        <v>3801</v>
      </c>
      <c r="B2788" s="13" t="s">
        <v>3802</v>
      </c>
      <c r="C2788" t="s">
        <v>3803</v>
      </c>
      <c r="D2788" s="62" t="s">
        <v>3804</v>
      </c>
      <c r="E2788" s="13" t="s">
        <v>4382</v>
      </c>
      <c r="H2788" t="s">
        <v>29</v>
      </c>
      <c r="I2788" t="s">
        <v>30</v>
      </c>
      <c r="J2788" s="21" t="s">
        <v>31</v>
      </c>
      <c r="K2788" t="s">
        <v>4402</v>
      </c>
      <c r="L2788" s="20">
        <v>53.8275634834473</v>
      </c>
      <c r="M2788" s="20">
        <v>41.3651891065428</v>
      </c>
      <c r="N2788" s="22">
        <f t="shared" si="12"/>
        <v>0.768475970852055</v>
      </c>
    </row>
    <row r="2789" spans="1:14">
      <c r="A2789" s="1" t="s">
        <v>3801</v>
      </c>
      <c r="B2789" s="13" t="s">
        <v>3802</v>
      </c>
      <c r="C2789" t="s">
        <v>3803</v>
      </c>
      <c r="D2789" s="62" t="s">
        <v>3804</v>
      </c>
      <c r="E2789" s="13" t="s">
        <v>4382</v>
      </c>
      <c r="H2789" t="s">
        <v>29</v>
      </c>
      <c r="I2789" t="s">
        <v>30</v>
      </c>
      <c r="J2789" s="21" t="s">
        <v>31</v>
      </c>
      <c r="K2789" t="s">
        <v>4403</v>
      </c>
      <c r="L2789" s="20">
        <v>53.3428247481124</v>
      </c>
      <c r="M2789" s="20">
        <v>42.2817535030413</v>
      </c>
      <c r="N2789" s="22">
        <f t="shared" si="12"/>
        <v>0.792641816452314</v>
      </c>
    </row>
    <row r="2790" spans="1:14">
      <c r="A2790" s="1" t="s">
        <v>3801</v>
      </c>
      <c r="B2790" s="13" t="s">
        <v>3802</v>
      </c>
      <c r="C2790" t="s">
        <v>3803</v>
      </c>
      <c r="D2790" s="62" t="s">
        <v>3804</v>
      </c>
      <c r="E2790" s="13" t="s">
        <v>4382</v>
      </c>
      <c r="H2790" t="s">
        <v>29</v>
      </c>
      <c r="I2790" t="s">
        <v>30</v>
      </c>
      <c r="J2790" s="21" t="s">
        <v>31</v>
      </c>
      <c r="K2790" t="s">
        <v>4404</v>
      </c>
      <c r="L2790" s="20">
        <v>52.9534279463102</v>
      </c>
      <c r="M2790" s="20">
        <v>34.5712781394871</v>
      </c>
      <c r="N2790" s="22">
        <f t="shared" si="12"/>
        <v>0.652861948324462</v>
      </c>
    </row>
    <row r="2791" spans="1:19">
      <c r="A2791" s="1" t="s">
        <v>3801</v>
      </c>
      <c r="B2791" s="13" t="s">
        <v>3802</v>
      </c>
      <c r="C2791" t="s">
        <v>3803</v>
      </c>
      <c r="D2791" s="62" t="s">
        <v>3804</v>
      </c>
      <c r="E2791" s="13" t="s">
        <v>4382</v>
      </c>
      <c r="H2791" t="s">
        <v>29</v>
      </c>
      <c r="I2791" t="s">
        <v>30</v>
      </c>
      <c r="J2791" s="21" t="s">
        <v>31</v>
      </c>
      <c r="K2791" t="s">
        <v>4405</v>
      </c>
      <c r="L2791" s="20">
        <v>52.5216927407564</v>
      </c>
      <c r="M2791" s="20">
        <v>43.8662187048747</v>
      </c>
      <c r="N2791" s="22">
        <f t="shared" si="12"/>
        <v>0.835201921640179</v>
      </c>
      <c r="Q2791" s="23">
        <f>348000*1000000000</f>
        <v>348000000000000</v>
      </c>
      <c r="S2791" s="20">
        <v>45.7</v>
      </c>
    </row>
    <row r="2792" spans="1:14">
      <c r="A2792" s="1" t="s">
        <v>3801</v>
      </c>
      <c r="B2792" s="13" t="s">
        <v>3802</v>
      </c>
      <c r="C2792" t="s">
        <v>3803</v>
      </c>
      <c r="D2792" s="62" t="s">
        <v>3804</v>
      </c>
      <c r="E2792" s="13" t="s">
        <v>4382</v>
      </c>
      <c r="H2792" t="s">
        <v>29</v>
      </c>
      <c r="I2792" t="s">
        <v>30</v>
      </c>
      <c r="J2792" s="21" t="s">
        <v>31</v>
      </c>
      <c r="K2792" t="s">
        <v>4406</v>
      </c>
      <c r="L2792" s="20">
        <v>52.5254593859959</v>
      </c>
      <c r="M2792" s="20">
        <v>41.8622324902724</v>
      </c>
      <c r="N2792" s="22">
        <f t="shared" si="12"/>
        <v>0.796989364388757</v>
      </c>
    </row>
    <row r="2793" spans="1:14">
      <c r="A2793" s="1" t="s">
        <v>3801</v>
      </c>
      <c r="B2793" s="13" t="s">
        <v>3802</v>
      </c>
      <c r="C2793" t="s">
        <v>3803</v>
      </c>
      <c r="D2793" s="62" t="s">
        <v>3804</v>
      </c>
      <c r="E2793" s="13" t="s">
        <v>4382</v>
      </c>
      <c r="H2793" t="s">
        <v>29</v>
      </c>
      <c r="I2793" t="s">
        <v>30</v>
      </c>
      <c r="J2793" s="21" t="s">
        <v>31</v>
      </c>
      <c r="K2793" t="s">
        <v>4407</v>
      </c>
      <c r="L2793" s="20">
        <v>52.4779397128824</v>
      </c>
      <c r="M2793" s="20">
        <v>43.1087839191478</v>
      </c>
      <c r="N2793" s="22">
        <f t="shared" si="12"/>
        <v>0.821464869905427</v>
      </c>
    </row>
    <row r="2794" spans="1:14">
      <c r="A2794" s="1" t="s">
        <v>3801</v>
      </c>
      <c r="B2794" s="13" t="s">
        <v>3802</v>
      </c>
      <c r="C2794" t="s">
        <v>3803</v>
      </c>
      <c r="D2794" s="62" t="s">
        <v>3804</v>
      </c>
      <c r="E2794" s="13" t="s">
        <v>4382</v>
      </c>
      <c r="H2794" t="s">
        <v>29</v>
      </c>
      <c r="I2794" t="s">
        <v>30</v>
      </c>
      <c r="J2794" s="21" t="s">
        <v>31</v>
      </c>
      <c r="K2794" t="s">
        <v>4408</v>
      </c>
      <c r="L2794" s="20">
        <v>52.1822699357742</v>
      </c>
      <c r="M2794" s="20">
        <v>43.926383111946</v>
      </c>
      <c r="N2794" s="22">
        <f t="shared" si="12"/>
        <v>0.841787510700673</v>
      </c>
    </row>
    <row r="2795" spans="1:14">
      <c r="A2795" s="1" t="s">
        <v>3801</v>
      </c>
      <c r="B2795" s="13" t="s">
        <v>3802</v>
      </c>
      <c r="C2795" t="s">
        <v>3803</v>
      </c>
      <c r="D2795" s="62" t="s">
        <v>3804</v>
      </c>
      <c r="E2795" s="13" t="s">
        <v>4382</v>
      </c>
      <c r="H2795" t="s">
        <v>29</v>
      </c>
      <c r="I2795" t="s">
        <v>30</v>
      </c>
      <c r="J2795" s="21" t="s">
        <v>31</v>
      </c>
      <c r="K2795" t="s">
        <v>4409</v>
      </c>
      <c r="L2795" s="20">
        <v>51.9931896265246</v>
      </c>
      <c r="M2795" s="20">
        <v>41.9074891793818</v>
      </c>
      <c r="N2795" s="22">
        <f t="shared" si="12"/>
        <v>0.806018816702918</v>
      </c>
    </row>
    <row r="2796" spans="1:14">
      <c r="A2796" s="1" t="s">
        <v>3801</v>
      </c>
      <c r="B2796" s="13" t="s">
        <v>3802</v>
      </c>
      <c r="C2796" t="s">
        <v>3803</v>
      </c>
      <c r="D2796" s="62" t="s">
        <v>3804</v>
      </c>
      <c r="E2796" s="13" t="s">
        <v>4382</v>
      </c>
      <c r="H2796" t="s">
        <v>29</v>
      </c>
      <c r="I2796" t="s">
        <v>30</v>
      </c>
      <c r="J2796" s="21" t="s">
        <v>31</v>
      </c>
      <c r="K2796" t="s">
        <v>4410</v>
      </c>
      <c r="L2796" s="20">
        <v>51.6729097432018</v>
      </c>
      <c r="M2796" s="20">
        <v>38.1813505803238</v>
      </c>
      <c r="N2796" s="22">
        <f t="shared" si="12"/>
        <v>0.738904597594235</v>
      </c>
    </row>
    <row r="2797" spans="1:14">
      <c r="A2797" s="1" t="s">
        <v>3801</v>
      </c>
      <c r="B2797" s="13" t="s">
        <v>3802</v>
      </c>
      <c r="C2797" t="s">
        <v>3803</v>
      </c>
      <c r="D2797" s="62" t="s">
        <v>3804</v>
      </c>
      <c r="E2797" s="13" t="s">
        <v>4382</v>
      </c>
      <c r="H2797" t="s">
        <v>29</v>
      </c>
      <c r="I2797" t="s">
        <v>30</v>
      </c>
      <c r="J2797" s="21" t="s">
        <v>31</v>
      </c>
      <c r="K2797" t="s">
        <v>4411</v>
      </c>
      <c r="L2797" s="20">
        <v>51.0719337544301</v>
      </c>
      <c r="M2797" s="20">
        <v>38.5732203086701</v>
      </c>
      <c r="N2797" s="22">
        <f t="shared" si="12"/>
        <v>0.755272367287723</v>
      </c>
    </row>
    <row r="2798" spans="1:14">
      <c r="A2798" s="1" t="s">
        <v>3801</v>
      </c>
      <c r="B2798" s="13" t="s">
        <v>3802</v>
      </c>
      <c r="C2798" t="s">
        <v>3803</v>
      </c>
      <c r="D2798" s="62" t="s">
        <v>3804</v>
      </c>
      <c r="E2798" s="13" t="s">
        <v>4382</v>
      </c>
      <c r="H2798" t="s">
        <v>29</v>
      </c>
      <c r="I2798" t="s">
        <v>30</v>
      </c>
      <c r="J2798" s="21" t="s">
        <v>31</v>
      </c>
      <c r="K2798" t="s">
        <v>4412</v>
      </c>
      <c r="L2798" s="20">
        <v>51.0703974033893</v>
      </c>
      <c r="M2798" s="20">
        <v>40.543292483363</v>
      </c>
      <c r="N2798" s="22">
        <f t="shared" si="12"/>
        <v>0.793870706803475</v>
      </c>
    </row>
    <row r="2799" spans="1:14">
      <c r="A2799" s="1" t="s">
        <v>3801</v>
      </c>
      <c r="B2799" s="13" t="s">
        <v>3802</v>
      </c>
      <c r="C2799" t="s">
        <v>3803</v>
      </c>
      <c r="D2799" s="62" t="s">
        <v>3804</v>
      </c>
      <c r="E2799" s="13" t="s">
        <v>4382</v>
      </c>
      <c r="H2799" t="s">
        <v>29</v>
      </c>
      <c r="I2799" t="s">
        <v>30</v>
      </c>
      <c r="J2799" s="21" t="s">
        <v>31</v>
      </c>
      <c r="K2799" t="s">
        <v>4413</v>
      </c>
      <c r="L2799" s="20">
        <v>50.8744596903846</v>
      </c>
      <c r="M2799" s="20">
        <v>39.0938032607647</v>
      </c>
      <c r="N2799" s="22">
        <f t="shared" si="12"/>
        <v>0.768436726378708</v>
      </c>
    </row>
    <row r="2800" spans="1:14">
      <c r="A2800" s="1" t="s">
        <v>3801</v>
      </c>
      <c r="B2800" s="13" t="s">
        <v>3802</v>
      </c>
      <c r="C2800" t="s">
        <v>3803</v>
      </c>
      <c r="D2800" s="62" t="s">
        <v>3804</v>
      </c>
      <c r="E2800" s="13" t="s">
        <v>4382</v>
      </c>
      <c r="H2800" t="s">
        <v>29</v>
      </c>
      <c r="I2800" t="s">
        <v>30</v>
      </c>
      <c r="J2800" s="21" t="s">
        <v>31</v>
      </c>
      <c r="K2800" t="s">
        <v>4414</v>
      </c>
      <c r="L2800" s="20">
        <v>50.8474165161131</v>
      </c>
      <c r="M2800" s="20">
        <v>38.4137572019729</v>
      </c>
      <c r="N2800" s="22">
        <f t="shared" si="12"/>
        <v>0.755471169116329</v>
      </c>
    </row>
    <row r="2801" spans="1:14">
      <c r="A2801" s="1" t="s">
        <v>3801</v>
      </c>
      <c r="B2801" s="13" t="s">
        <v>3802</v>
      </c>
      <c r="C2801" t="s">
        <v>3803</v>
      </c>
      <c r="D2801" s="62" t="s">
        <v>3804</v>
      </c>
      <c r="E2801" s="13" t="s">
        <v>4382</v>
      </c>
      <c r="H2801" t="s">
        <v>29</v>
      </c>
      <c r="I2801" t="s">
        <v>30</v>
      </c>
      <c r="J2801" s="21" t="s">
        <v>31</v>
      </c>
      <c r="K2801" t="s">
        <v>4415</v>
      </c>
      <c r="L2801" s="20">
        <v>50.8538324183146</v>
      </c>
      <c r="M2801" s="20">
        <v>39.8766967945446</v>
      </c>
      <c r="N2801" s="22">
        <f t="shared" si="12"/>
        <v>0.784143394867981</v>
      </c>
    </row>
    <row r="2802" spans="1:19">
      <c r="A2802" s="1" t="s">
        <v>3801</v>
      </c>
      <c r="B2802" s="13" t="s">
        <v>3802</v>
      </c>
      <c r="C2802" t="s">
        <v>3803</v>
      </c>
      <c r="D2802" s="62" t="s">
        <v>3804</v>
      </c>
      <c r="E2802" s="13" t="s">
        <v>4382</v>
      </c>
      <c r="H2802" t="s">
        <v>29</v>
      </c>
      <c r="I2802" t="s">
        <v>30</v>
      </c>
      <c r="J2802" s="21" t="s">
        <v>31</v>
      </c>
      <c r="K2802" t="s">
        <v>4416</v>
      </c>
      <c r="L2802" s="20">
        <v>50.8128383771316</v>
      </c>
      <c r="M2802" s="20">
        <v>45.0386032529478</v>
      </c>
      <c r="N2802" s="22">
        <f t="shared" si="12"/>
        <v>0.88636267312352</v>
      </c>
      <c r="Q2802" s="23">
        <f>177000*1000000000</f>
        <v>177000000000000</v>
      </c>
      <c r="S2802" s="20">
        <v>43.9</v>
      </c>
    </row>
    <row r="2803" spans="1:14">
      <c r="A2803" s="1" t="s">
        <v>3801</v>
      </c>
      <c r="B2803" s="13" t="s">
        <v>3802</v>
      </c>
      <c r="C2803" t="s">
        <v>3803</v>
      </c>
      <c r="D2803" s="62" t="s">
        <v>3804</v>
      </c>
      <c r="E2803" s="13" t="s">
        <v>4382</v>
      </c>
      <c r="H2803" t="s">
        <v>29</v>
      </c>
      <c r="I2803" t="s">
        <v>30</v>
      </c>
      <c r="J2803" s="21" t="s">
        <v>31</v>
      </c>
      <c r="K2803" t="s">
        <v>4417</v>
      </c>
      <c r="L2803" s="20">
        <v>50.723673523064</v>
      </c>
      <c r="M2803" s="20">
        <v>41.9078307392996</v>
      </c>
      <c r="N2803" s="22">
        <f t="shared" si="12"/>
        <v>0.826198652986839</v>
      </c>
    </row>
    <row r="2804" spans="1:14">
      <c r="A2804" s="1" t="s">
        <v>3801</v>
      </c>
      <c r="B2804" s="13" t="s">
        <v>3802</v>
      </c>
      <c r="C2804" t="s">
        <v>3803</v>
      </c>
      <c r="D2804" s="62" t="s">
        <v>3804</v>
      </c>
      <c r="E2804" s="13" t="s">
        <v>4382</v>
      </c>
      <c r="H2804" t="s">
        <v>29</v>
      </c>
      <c r="I2804" t="s">
        <v>30</v>
      </c>
      <c r="J2804" s="21" t="s">
        <v>31</v>
      </c>
      <c r="K2804" t="s">
        <v>4418</v>
      </c>
      <c r="L2804" s="20">
        <v>50.6055829082411</v>
      </c>
      <c r="M2804" s="20">
        <v>43.1786890152649</v>
      </c>
      <c r="N2804" s="22">
        <f t="shared" si="12"/>
        <v>0.853239633531288</v>
      </c>
    </row>
    <row r="2805" spans="1:14">
      <c r="A2805" s="1" t="s">
        <v>3801</v>
      </c>
      <c r="B2805" s="13" t="s">
        <v>3802</v>
      </c>
      <c r="C2805" t="s">
        <v>3803</v>
      </c>
      <c r="D2805" s="62" t="s">
        <v>3804</v>
      </c>
      <c r="E2805" s="13" t="s">
        <v>4382</v>
      </c>
      <c r="H2805" t="s">
        <v>29</v>
      </c>
      <c r="I2805" t="s">
        <v>30</v>
      </c>
      <c r="J2805" s="21" t="s">
        <v>31</v>
      </c>
      <c r="K2805" t="s">
        <v>4419</v>
      </c>
      <c r="L2805" s="20">
        <v>50.4524753468518</v>
      </c>
      <c r="M2805" s="20">
        <v>41.480480529371</v>
      </c>
      <c r="N2805" s="22">
        <f t="shared" si="12"/>
        <v>0.822169383052072</v>
      </c>
    </row>
    <row r="2806" spans="1:14">
      <c r="A2806" s="1" t="s">
        <v>3801</v>
      </c>
      <c r="B2806" s="13" t="s">
        <v>3802</v>
      </c>
      <c r="C2806" t="s">
        <v>3803</v>
      </c>
      <c r="D2806" s="62" t="s">
        <v>3804</v>
      </c>
      <c r="E2806" s="13" t="s">
        <v>4382</v>
      </c>
      <c r="H2806" t="s">
        <v>29</v>
      </c>
      <c r="I2806" t="s">
        <v>30</v>
      </c>
      <c r="J2806" s="21" t="s">
        <v>31</v>
      </c>
      <c r="K2806" t="s">
        <v>4420</v>
      </c>
      <c r="L2806" s="20">
        <v>50.4013601708425</v>
      </c>
      <c r="M2806" s="20">
        <v>38.3617599232724</v>
      </c>
      <c r="N2806" s="22">
        <f t="shared" si="12"/>
        <v>0.761125489336792</v>
      </c>
    </row>
    <row r="2807" spans="1:14">
      <c r="A2807" s="1" t="s">
        <v>3801</v>
      </c>
      <c r="B2807" s="13" t="s">
        <v>3802</v>
      </c>
      <c r="C2807" t="s">
        <v>3803</v>
      </c>
      <c r="D2807" s="62" t="s">
        <v>3804</v>
      </c>
      <c r="E2807" s="13" t="s">
        <v>4382</v>
      </c>
      <c r="H2807" t="s">
        <v>29</v>
      </c>
      <c r="I2807" t="s">
        <v>30</v>
      </c>
      <c r="J2807" s="21" t="s">
        <v>31</v>
      </c>
      <c r="K2807" t="s">
        <v>4421</v>
      </c>
      <c r="L2807" s="20">
        <v>50.2484355553207</v>
      </c>
      <c r="M2807" s="20">
        <v>40.4421585261691</v>
      </c>
      <c r="N2807" s="22">
        <f t="shared" si="12"/>
        <v>0.804844132543084</v>
      </c>
    </row>
    <row r="2808" spans="1:14">
      <c r="A2808" s="1" t="s">
        <v>3801</v>
      </c>
      <c r="B2808" s="13" t="s">
        <v>3802</v>
      </c>
      <c r="C2808" t="s">
        <v>3803</v>
      </c>
      <c r="D2808" s="62" t="s">
        <v>3804</v>
      </c>
      <c r="E2808" s="13" t="s">
        <v>4382</v>
      </c>
      <c r="H2808" t="s">
        <v>29</v>
      </c>
      <c r="I2808" t="s">
        <v>30</v>
      </c>
      <c r="J2808" s="21" t="s">
        <v>31</v>
      </c>
      <c r="K2808" t="s">
        <v>4422</v>
      </c>
      <c r="L2808" s="20">
        <v>50.1876580873957</v>
      </c>
      <c r="M2808" s="20">
        <v>37.4401324797194</v>
      </c>
      <c r="N2808" s="22">
        <f t="shared" si="12"/>
        <v>0.746002780494799</v>
      </c>
    </row>
    <row r="2809" spans="1:14">
      <c r="A2809" s="1" t="s">
        <v>3801</v>
      </c>
      <c r="B2809" s="13" t="s">
        <v>3802</v>
      </c>
      <c r="C2809" t="s">
        <v>3803</v>
      </c>
      <c r="D2809" s="62" t="s">
        <v>3804</v>
      </c>
      <c r="E2809" s="13" t="s">
        <v>4382</v>
      </c>
      <c r="H2809" t="s">
        <v>29</v>
      </c>
      <c r="I2809" t="s">
        <v>30</v>
      </c>
      <c r="J2809" s="21" t="s">
        <v>31</v>
      </c>
      <c r="K2809" t="s">
        <v>4423</v>
      </c>
      <c r="L2809" s="20">
        <v>49.3976354384915</v>
      </c>
      <c r="M2809" s="20">
        <v>41.9774430606738</v>
      </c>
      <c r="N2809" s="22">
        <f t="shared" si="12"/>
        <v>0.849786486499802</v>
      </c>
    </row>
    <row r="2810" spans="1:14">
      <c r="A2810" s="1" t="s">
        <v>3801</v>
      </c>
      <c r="B2810" s="13" t="s">
        <v>3802</v>
      </c>
      <c r="C2810" t="s">
        <v>3803</v>
      </c>
      <c r="D2810" s="62" t="s">
        <v>3804</v>
      </c>
      <c r="E2810" s="13" t="s">
        <v>4382</v>
      </c>
      <c r="H2810" t="s">
        <v>29</v>
      </c>
      <c r="I2810" t="s">
        <v>30</v>
      </c>
      <c r="J2810" s="21" t="s">
        <v>31</v>
      </c>
      <c r="K2810" t="s">
        <v>4424</v>
      </c>
      <c r="L2810" s="20">
        <v>49.2471663001184</v>
      </c>
      <c r="M2810" s="20">
        <v>42.3775100647793</v>
      </c>
      <c r="N2810" s="22">
        <f t="shared" si="12"/>
        <v>0.860506568165272</v>
      </c>
    </row>
    <row r="2811" spans="1:14">
      <c r="A2811" s="1" t="s">
        <v>3801</v>
      </c>
      <c r="B2811" s="13" t="s">
        <v>3802</v>
      </c>
      <c r="C2811" t="s">
        <v>3803</v>
      </c>
      <c r="D2811" s="62" t="s">
        <v>3804</v>
      </c>
      <c r="E2811" s="13" t="s">
        <v>4382</v>
      </c>
      <c r="H2811" t="s">
        <v>29</v>
      </c>
      <c r="I2811" t="s">
        <v>30</v>
      </c>
      <c r="J2811" s="21" t="s">
        <v>31</v>
      </c>
      <c r="K2811" t="s">
        <v>4425</v>
      </c>
      <c r="L2811" s="20">
        <v>48.7715666871376</v>
      </c>
      <c r="M2811" s="20">
        <v>38.1925956265501</v>
      </c>
      <c r="N2811" s="22">
        <f t="shared" si="12"/>
        <v>0.783091424385647</v>
      </c>
    </row>
    <row r="2812" spans="1:14">
      <c r="A2812" s="1" t="s">
        <v>3801</v>
      </c>
      <c r="B2812" s="13" t="s">
        <v>3802</v>
      </c>
      <c r="C2812" t="s">
        <v>3803</v>
      </c>
      <c r="D2812" s="62" t="s">
        <v>3804</v>
      </c>
      <c r="E2812" s="13" t="s">
        <v>4382</v>
      </c>
      <c r="H2812" t="s">
        <v>29</v>
      </c>
      <c r="I2812" t="s">
        <v>30</v>
      </c>
      <c r="J2812" s="21" t="s">
        <v>31</v>
      </c>
      <c r="K2812" t="s">
        <v>4426</v>
      </c>
      <c r="L2812" s="20">
        <v>48.1635961156564</v>
      </c>
      <c r="M2812" s="20">
        <v>39.0089541043552</v>
      </c>
      <c r="N2812" s="22">
        <f t="shared" si="12"/>
        <v>0.809926111220641</v>
      </c>
    </row>
    <row r="2813" spans="1:14">
      <c r="A2813" s="1" t="s">
        <v>3801</v>
      </c>
      <c r="B2813" s="13" t="s">
        <v>3802</v>
      </c>
      <c r="C2813" t="s">
        <v>3803</v>
      </c>
      <c r="D2813" s="62" t="s">
        <v>3804</v>
      </c>
      <c r="E2813" s="13" t="s">
        <v>4382</v>
      </c>
      <c r="H2813" t="s">
        <v>29</v>
      </c>
      <c r="I2813" t="s">
        <v>30</v>
      </c>
      <c r="J2813" s="21" t="s">
        <v>31</v>
      </c>
      <c r="K2813" t="s">
        <v>4427</v>
      </c>
      <c r="L2813" s="20">
        <v>48.0727707464504</v>
      </c>
      <c r="M2813" s="20">
        <v>38.9581178479371</v>
      </c>
      <c r="N2813" s="22">
        <f t="shared" ref="N2813:N2876" si="13">M2813/L2813</f>
        <v>0.810398844148455</v>
      </c>
    </row>
    <row r="2814" spans="1:14">
      <c r="A2814" s="1" t="s">
        <v>3801</v>
      </c>
      <c r="B2814" s="13" t="s">
        <v>3802</v>
      </c>
      <c r="C2814" t="s">
        <v>3803</v>
      </c>
      <c r="D2814" s="62" t="s">
        <v>3804</v>
      </c>
      <c r="E2814" s="13" t="s">
        <v>4382</v>
      </c>
      <c r="H2814" t="s">
        <v>29</v>
      </c>
      <c r="I2814" t="s">
        <v>30</v>
      </c>
      <c r="J2814" s="21" t="s">
        <v>31</v>
      </c>
      <c r="K2814" t="s">
        <v>4428</v>
      </c>
      <c r="L2814" s="20">
        <v>47.9922045741038</v>
      </c>
      <c r="M2814" s="20">
        <v>38.8549193996665</v>
      </c>
      <c r="N2814" s="22">
        <f t="shared" si="13"/>
        <v>0.809608971800231</v>
      </c>
    </row>
    <row r="2815" spans="1:14">
      <c r="A2815" s="1" t="s">
        <v>3801</v>
      </c>
      <c r="B2815" s="13" t="s">
        <v>3802</v>
      </c>
      <c r="C2815" t="s">
        <v>3803</v>
      </c>
      <c r="D2815" s="62" t="s">
        <v>3804</v>
      </c>
      <c r="E2815" s="13" t="s">
        <v>4382</v>
      </c>
      <c r="H2815" t="s">
        <v>29</v>
      </c>
      <c r="I2815" t="s">
        <v>30</v>
      </c>
      <c r="J2815" s="21" t="s">
        <v>31</v>
      </c>
      <c r="K2815" t="s">
        <v>4429</v>
      </c>
      <c r="L2815" s="20">
        <v>47.7507901512848</v>
      </c>
      <c r="M2815" s="20">
        <v>40.0192092546681</v>
      </c>
      <c r="N2815" s="22">
        <f t="shared" si="13"/>
        <v>0.838084754783713</v>
      </c>
    </row>
    <row r="2816" spans="1:14">
      <c r="A2816" s="1" t="s">
        <v>3801</v>
      </c>
      <c r="B2816" s="13" t="s">
        <v>3802</v>
      </c>
      <c r="C2816" t="s">
        <v>3803</v>
      </c>
      <c r="D2816" s="62" t="s">
        <v>3804</v>
      </c>
      <c r="E2816" s="13" t="s">
        <v>4382</v>
      </c>
      <c r="H2816" t="s">
        <v>29</v>
      </c>
      <c r="I2816" t="s">
        <v>30</v>
      </c>
      <c r="J2816" s="21" t="s">
        <v>31</v>
      </c>
      <c r="K2816" t="s">
        <v>4430</v>
      </c>
      <c r="L2816" s="20">
        <v>47.7207151683516</v>
      </c>
      <c r="M2816" s="20">
        <v>41.72822797421</v>
      </c>
      <c r="N2816" s="22">
        <f t="shared" si="13"/>
        <v>0.874425872013843</v>
      </c>
    </row>
    <row r="2817" spans="1:14">
      <c r="A2817" s="1" t="s">
        <v>3801</v>
      </c>
      <c r="B2817" s="13" t="s">
        <v>3802</v>
      </c>
      <c r="C2817" t="s">
        <v>3803</v>
      </c>
      <c r="D2817" s="62" t="s">
        <v>3804</v>
      </c>
      <c r="E2817" s="13" t="s">
        <v>4382</v>
      </c>
      <c r="H2817" t="s">
        <v>29</v>
      </c>
      <c r="I2817" t="s">
        <v>30</v>
      </c>
      <c r="J2817" s="21" t="s">
        <v>31</v>
      </c>
      <c r="K2817" t="s">
        <v>4431</v>
      </c>
      <c r="L2817" s="20">
        <v>46.8830287183838</v>
      </c>
      <c r="M2817" s="20">
        <v>38.7500393300261</v>
      </c>
      <c r="N2817" s="22">
        <f t="shared" si="13"/>
        <v>0.826525938901883</v>
      </c>
    </row>
    <row r="2818" spans="1:14">
      <c r="A2818" s="1" t="s">
        <v>3801</v>
      </c>
      <c r="B2818" s="13" t="s">
        <v>3802</v>
      </c>
      <c r="C2818" t="s">
        <v>3803</v>
      </c>
      <c r="D2818" s="62" t="s">
        <v>3804</v>
      </c>
      <c r="E2818" s="13" t="s">
        <v>4382</v>
      </c>
      <c r="H2818" t="s">
        <v>29</v>
      </c>
      <c r="I2818" t="s">
        <v>30</v>
      </c>
      <c r="J2818" s="21" t="s">
        <v>31</v>
      </c>
      <c r="K2818" t="s">
        <v>4432</v>
      </c>
      <c r="L2818" s="20">
        <v>46.7681546168492</v>
      </c>
      <c r="M2818" s="20">
        <v>36.1692825602238</v>
      </c>
      <c r="N2818" s="22">
        <f t="shared" si="13"/>
        <v>0.773374165744677</v>
      </c>
    </row>
    <row r="2819" spans="1:14">
      <c r="A2819" s="1" t="s">
        <v>3801</v>
      </c>
      <c r="B2819" s="13" t="s">
        <v>3802</v>
      </c>
      <c r="C2819" t="s">
        <v>3803</v>
      </c>
      <c r="D2819" s="62" t="s">
        <v>3804</v>
      </c>
      <c r="E2819" s="13" t="s">
        <v>4382</v>
      </c>
      <c r="H2819" t="s">
        <v>29</v>
      </c>
      <c r="I2819" t="s">
        <v>30</v>
      </c>
      <c r="J2819" s="21" t="s">
        <v>31</v>
      </c>
      <c r="K2819" t="s">
        <v>4433</v>
      </c>
      <c r="L2819" s="20">
        <v>46.7318916492068</v>
      </c>
      <c r="M2819" s="20">
        <v>39.5374268105594</v>
      </c>
      <c r="N2819" s="22">
        <f t="shared" si="13"/>
        <v>0.846048071568498</v>
      </c>
    </row>
    <row r="2820" spans="1:14">
      <c r="A2820" s="1" t="s">
        <v>3801</v>
      </c>
      <c r="B2820" s="13" t="s">
        <v>3802</v>
      </c>
      <c r="C2820" t="s">
        <v>3803</v>
      </c>
      <c r="D2820" s="62" t="s">
        <v>3804</v>
      </c>
      <c r="E2820" s="13" t="s">
        <v>4382</v>
      </c>
      <c r="H2820" t="s">
        <v>29</v>
      </c>
      <c r="I2820" t="s">
        <v>30</v>
      </c>
      <c r="J2820" s="21" t="s">
        <v>31</v>
      </c>
      <c r="K2820" t="s">
        <v>4434</v>
      </c>
      <c r="L2820" s="20">
        <v>46.7071171611431</v>
      </c>
      <c r="M2820" s="20">
        <v>39.4165941977057</v>
      </c>
      <c r="N2820" s="22">
        <f t="shared" si="13"/>
        <v>0.843909806330273</v>
      </c>
    </row>
    <row r="2821" spans="1:14">
      <c r="A2821" s="1" t="s">
        <v>3801</v>
      </c>
      <c r="B2821" s="13" t="s">
        <v>3802</v>
      </c>
      <c r="C2821" t="s">
        <v>3803</v>
      </c>
      <c r="D2821" s="62" t="s">
        <v>3804</v>
      </c>
      <c r="E2821" s="13" t="s">
        <v>4382</v>
      </c>
      <c r="H2821" t="s">
        <v>29</v>
      </c>
      <c r="I2821" t="s">
        <v>30</v>
      </c>
      <c r="J2821" s="21" t="s">
        <v>31</v>
      </c>
      <c r="K2821" t="s">
        <v>4435</v>
      </c>
      <c r="L2821" s="20">
        <v>46.3599562267405</v>
      </c>
      <c r="M2821" s="20">
        <v>41.0943347048201</v>
      </c>
      <c r="N2821" s="22">
        <f t="shared" si="13"/>
        <v>0.886418755527573</v>
      </c>
    </row>
    <row r="2822" spans="1:14">
      <c r="A2822" s="1" t="s">
        <v>3801</v>
      </c>
      <c r="B2822" s="13" t="s">
        <v>3802</v>
      </c>
      <c r="C2822" t="s">
        <v>3803</v>
      </c>
      <c r="D2822" s="62" t="s">
        <v>3804</v>
      </c>
      <c r="E2822" s="13" t="s">
        <v>4382</v>
      </c>
      <c r="H2822" t="s">
        <v>29</v>
      </c>
      <c r="I2822" t="s">
        <v>30</v>
      </c>
      <c r="J2822" s="21" t="s">
        <v>31</v>
      </c>
      <c r="K2822" t="s">
        <v>4436</v>
      </c>
      <c r="L2822" s="20">
        <v>46.3165221920086</v>
      </c>
      <c r="M2822" s="20">
        <v>38.6135949127162</v>
      </c>
      <c r="N2822" s="22">
        <f t="shared" si="13"/>
        <v>0.83368942842126</v>
      </c>
    </row>
    <row r="2823" spans="1:14">
      <c r="A2823" s="1" t="s">
        <v>3801</v>
      </c>
      <c r="B2823" s="13" t="s">
        <v>3802</v>
      </c>
      <c r="C2823" t="s">
        <v>3803</v>
      </c>
      <c r="D2823" s="62" t="s">
        <v>3804</v>
      </c>
      <c r="E2823" s="13" t="s">
        <v>4382</v>
      </c>
      <c r="H2823" t="s">
        <v>29</v>
      </c>
      <c r="I2823" t="s">
        <v>30</v>
      </c>
      <c r="J2823" s="21" t="s">
        <v>31</v>
      </c>
      <c r="K2823" t="s">
        <v>4437</v>
      </c>
      <c r="L2823" s="20">
        <v>46.1867076353757</v>
      </c>
      <c r="M2823" s="20">
        <v>39.6719972827761</v>
      </c>
      <c r="N2823" s="22">
        <f t="shared" si="13"/>
        <v>0.858948370946237</v>
      </c>
    </row>
    <row r="2824" spans="1:14">
      <c r="A2824" s="1" t="s">
        <v>3801</v>
      </c>
      <c r="B2824" s="13" t="s">
        <v>3802</v>
      </c>
      <c r="C2824" t="s">
        <v>3803</v>
      </c>
      <c r="D2824" s="62" t="s">
        <v>3804</v>
      </c>
      <c r="E2824" s="13" t="s">
        <v>4382</v>
      </c>
      <c r="H2824" t="s">
        <v>29</v>
      </c>
      <c r="I2824" t="s">
        <v>30</v>
      </c>
      <c r="J2824" s="21" t="s">
        <v>31</v>
      </c>
      <c r="K2824" t="s">
        <v>4438</v>
      </c>
      <c r="L2824" s="20">
        <v>45.4450144246958</v>
      </c>
      <c r="M2824" s="20">
        <v>38.0998975694842</v>
      </c>
      <c r="N2824" s="22">
        <f t="shared" si="13"/>
        <v>0.838373538919593</v>
      </c>
    </row>
    <row r="2825" spans="1:14">
      <c r="A2825" s="1" t="s">
        <v>3801</v>
      </c>
      <c r="B2825" s="13" t="s">
        <v>3802</v>
      </c>
      <c r="C2825" t="s">
        <v>3803</v>
      </c>
      <c r="D2825" s="62" t="s">
        <v>3804</v>
      </c>
      <c r="E2825" s="13" t="s">
        <v>4382</v>
      </c>
      <c r="H2825" t="s">
        <v>29</v>
      </c>
      <c r="I2825" t="s">
        <v>30</v>
      </c>
      <c r="J2825" s="21" t="s">
        <v>31</v>
      </c>
      <c r="K2825" t="s">
        <v>4439</v>
      </c>
      <c r="L2825" s="20">
        <v>45.2541914462762</v>
      </c>
      <c r="M2825" s="20">
        <v>36.4505854222363</v>
      </c>
      <c r="N2825" s="22">
        <f t="shared" si="13"/>
        <v>0.805463190420911</v>
      </c>
    </row>
    <row r="2826" spans="1:14">
      <c r="A2826" s="1" t="s">
        <v>3801</v>
      </c>
      <c r="B2826" s="13" t="s">
        <v>3802</v>
      </c>
      <c r="C2826" t="s">
        <v>3803</v>
      </c>
      <c r="D2826" s="62" t="s">
        <v>3804</v>
      </c>
      <c r="E2826" s="13" t="s">
        <v>4382</v>
      </c>
      <c r="H2826" t="s">
        <v>29</v>
      </c>
      <c r="I2826" t="s">
        <v>30</v>
      </c>
      <c r="J2826" s="21" t="s">
        <v>31</v>
      </c>
      <c r="K2826" t="s">
        <v>4440</v>
      </c>
      <c r="L2826" s="20">
        <v>45.1997105157456</v>
      </c>
      <c r="M2826" s="20">
        <v>39.2917699869645</v>
      </c>
      <c r="N2826" s="22">
        <f t="shared" si="13"/>
        <v>0.869292514014597</v>
      </c>
    </row>
    <row r="2827" spans="1:14">
      <c r="A2827" s="1" t="s">
        <v>3801</v>
      </c>
      <c r="B2827" s="13" t="s">
        <v>3802</v>
      </c>
      <c r="C2827" t="s">
        <v>3803</v>
      </c>
      <c r="D2827" s="62" t="s">
        <v>3804</v>
      </c>
      <c r="E2827" s="13" t="s">
        <v>4382</v>
      </c>
      <c r="H2827" t="s">
        <v>29</v>
      </c>
      <c r="I2827" t="s">
        <v>30</v>
      </c>
      <c r="J2827" s="21" t="s">
        <v>31</v>
      </c>
      <c r="K2827" t="s">
        <v>4441</v>
      </c>
      <c r="L2827" s="20">
        <v>45.1081544993134</v>
      </c>
      <c r="M2827" s="20">
        <v>38.9264132091962</v>
      </c>
      <c r="N2827" s="22">
        <f t="shared" si="13"/>
        <v>0.86295734421564</v>
      </c>
    </row>
    <row r="2828" spans="1:14">
      <c r="A2828" s="1" t="s">
        <v>3801</v>
      </c>
      <c r="B2828" s="13" t="s">
        <v>3802</v>
      </c>
      <c r="C2828" t="s">
        <v>3803</v>
      </c>
      <c r="D2828" s="62" t="s">
        <v>3804</v>
      </c>
      <c r="E2828" s="13" t="s">
        <v>4382</v>
      </c>
      <c r="H2828" t="s">
        <v>29</v>
      </c>
      <c r="I2828" t="s">
        <v>30</v>
      </c>
      <c r="J2828" s="21" t="s">
        <v>31</v>
      </c>
      <c r="K2828" t="s">
        <v>4442</v>
      </c>
      <c r="L2828" s="20">
        <v>44.6284486599858</v>
      </c>
      <c r="M2828" s="20">
        <v>39.219858376974</v>
      </c>
      <c r="N2828" s="22">
        <f t="shared" si="13"/>
        <v>0.87880846309002</v>
      </c>
    </row>
    <row r="2829" spans="1:14">
      <c r="A2829" s="1" t="s">
        <v>3801</v>
      </c>
      <c r="B2829" s="13" t="s">
        <v>3802</v>
      </c>
      <c r="C2829" t="s">
        <v>3803</v>
      </c>
      <c r="D2829" s="62" t="s">
        <v>3804</v>
      </c>
      <c r="E2829" s="13" t="s">
        <v>4382</v>
      </c>
      <c r="H2829" t="s">
        <v>29</v>
      </c>
      <c r="I2829" t="s">
        <v>30</v>
      </c>
      <c r="J2829" s="21" t="s">
        <v>31</v>
      </c>
      <c r="K2829" t="s">
        <v>4443</v>
      </c>
      <c r="L2829" s="20">
        <v>43.8022272293675</v>
      </c>
      <c r="M2829" s="20">
        <v>37.6360429146568</v>
      </c>
      <c r="N2829" s="22">
        <f t="shared" si="13"/>
        <v>0.85922669451437</v>
      </c>
    </row>
    <row r="2830" spans="1:14">
      <c r="A2830" s="1" t="s">
        <v>3801</v>
      </c>
      <c r="B2830" s="13" t="s">
        <v>3802</v>
      </c>
      <c r="C2830" t="s">
        <v>3803</v>
      </c>
      <c r="D2830" s="62" t="s">
        <v>3804</v>
      </c>
      <c r="E2830" s="13" t="s">
        <v>4382</v>
      </c>
      <c r="H2830" t="s">
        <v>29</v>
      </c>
      <c r="I2830" t="s">
        <v>30</v>
      </c>
      <c r="J2830" s="21" t="s">
        <v>31</v>
      </c>
      <c r="K2830" t="s">
        <v>4444</v>
      </c>
      <c r="L2830" s="20">
        <v>43.7420955463704</v>
      </c>
      <c r="M2830" s="20">
        <v>35.1631183691933</v>
      </c>
      <c r="N2830" s="22">
        <f t="shared" si="13"/>
        <v>0.803873658314274</v>
      </c>
    </row>
    <row r="2831" spans="1:14">
      <c r="A2831" s="1" t="s">
        <v>3801</v>
      </c>
      <c r="B2831" s="13" t="s">
        <v>3802</v>
      </c>
      <c r="C2831" t="s">
        <v>3803</v>
      </c>
      <c r="D2831" s="62" t="s">
        <v>3804</v>
      </c>
      <c r="E2831" s="13" t="s">
        <v>4382</v>
      </c>
      <c r="H2831" t="s">
        <v>29</v>
      </c>
      <c r="I2831" t="s">
        <v>30</v>
      </c>
      <c r="J2831" s="21" t="s">
        <v>31</v>
      </c>
      <c r="K2831" t="s">
        <v>4445</v>
      </c>
      <c r="L2831" s="20">
        <v>43.093726215169</v>
      </c>
      <c r="M2831" s="20">
        <v>37.595605964815</v>
      </c>
      <c r="N2831" s="22">
        <f t="shared" si="13"/>
        <v>0.872414833126715</v>
      </c>
    </row>
    <row r="2832" spans="1:14">
      <c r="A2832" s="1" t="s">
        <v>3801</v>
      </c>
      <c r="B2832" s="13" t="s">
        <v>3802</v>
      </c>
      <c r="C2832" t="s">
        <v>3803</v>
      </c>
      <c r="D2832" s="62" t="s">
        <v>3804</v>
      </c>
      <c r="E2832" s="13" t="s">
        <v>4382</v>
      </c>
      <c r="H2832" t="s">
        <v>29</v>
      </c>
      <c r="I2832" t="s">
        <v>30</v>
      </c>
      <c r="J2832" s="21" t="s">
        <v>31</v>
      </c>
      <c r="K2832" t="s">
        <v>4446</v>
      </c>
      <c r="L2832" s="20">
        <v>42.3440212861214</v>
      </c>
      <c r="M2832" s="20">
        <v>34.4515817812286</v>
      </c>
      <c r="N2832" s="22">
        <f t="shared" si="13"/>
        <v>0.813611478901282</v>
      </c>
    </row>
    <row r="2833" spans="1:14">
      <c r="A2833" s="1" t="s">
        <v>3801</v>
      </c>
      <c r="B2833" s="13" t="s">
        <v>3802</v>
      </c>
      <c r="C2833" t="s">
        <v>3803</v>
      </c>
      <c r="D2833" s="62" t="s">
        <v>3804</v>
      </c>
      <c r="E2833" s="13" t="s">
        <v>4382</v>
      </c>
      <c r="H2833" t="s">
        <v>29</v>
      </c>
      <c r="I2833" t="s">
        <v>30</v>
      </c>
      <c r="J2833" s="21" t="s">
        <v>31</v>
      </c>
      <c r="K2833" t="s">
        <v>4447</v>
      </c>
      <c r="L2833" s="20">
        <v>41.4907622159807</v>
      </c>
      <c r="M2833" s="20">
        <v>37.0871036682409</v>
      </c>
      <c r="N2833" s="22">
        <f t="shared" si="13"/>
        <v>0.893864120287389</v>
      </c>
    </row>
    <row r="2834" spans="1:14">
      <c r="A2834" s="1" t="s">
        <v>3801</v>
      </c>
      <c r="B2834" s="13" t="s">
        <v>3802</v>
      </c>
      <c r="C2834" t="s">
        <v>3803</v>
      </c>
      <c r="D2834" s="62" t="s">
        <v>3804</v>
      </c>
      <c r="E2834" s="13" t="s">
        <v>4382</v>
      </c>
      <c r="H2834" t="s">
        <v>29</v>
      </c>
      <c r="I2834" t="s">
        <v>30</v>
      </c>
      <c r="J2834" s="21" t="s">
        <v>31</v>
      </c>
      <c r="K2834" t="s">
        <v>4448</v>
      </c>
      <c r="L2834" s="20">
        <v>40.7136907035813</v>
      </c>
      <c r="M2834" s="20">
        <v>35.5525353887017</v>
      </c>
      <c r="N2834" s="22">
        <f t="shared" si="13"/>
        <v>0.873232929128048</v>
      </c>
    </row>
    <row r="2835" spans="1:14">
      <c r="A2835" s="1" t="s">
        <v>3801</v>
      </c>
      <c r="B2835" s="13" t="s">
        <v>3802</v>
      </c>
      <c r="C2835" t="s">
        <v>3803</v>
      </c>
      <c r="D2835" s="62" t="s">
        <v>3804</v>
      </c>
      <c r="E2835" s="13" t="s">
        <v>4382</v>
      </c>
      <c r="H2835" t="s">
        <v>29</v>
      </c>
      <c r="I2835" t="s">
        <v>30</v>
      </c>
      <c r="J2835" s="21" t="s">
        <v>31</v>
      </c>
      <c r="K2835" t="s">
        <v>4449</v>
      </c>
      <c r="L2835" s="20">
        <v>40.5574654388791</v>
      </c>
      <c r="M2835" s="20">
        <v>30.5094218257358</v>
      </c>
      <c r="N2835" s="22">
        <f t="shared" si="13"/>
        <v>0.752251687712439</v>
      </c>
    </row>
    <row r="2836" spans="1:14">
      <c r="A2836" s="1" t="s">
        <v>3801</v>
      </c>
      <c r="B2836" s="13" t="s">
        <v>3802</v>
      </c>
      <c r="C2836" t="s">
        <v>3803</v>
      </c>
      <c r="D2836" s="62" t="s">
        <v>3804</v>
      </c>
      <c r="E2836" s="13" t="s">
        <v>4382</v>
      </c>
      <c r="H2836" t="s">
        <v>29</v>
      </c>
      <c r="I2836" t="s">
        <v>30</v>
      </c>
      <c r="J2836" s="21" t="s">
        <v>31</v>
      </c>
      <c r="K2836" t="s">
        <v>4450</v>
      </c>
      <c r="L2836" s="20">
        <v>40.4283125909644</v>
      </c>
      <c r="M2836" s="20">
        <v>32.5855990792704</v>
      </c>
      <c r="N2836" s="22">
        <f t="shared" si="13"/>
        <v>0.806009377857466</v>
      </c>
    </row>
    <row r="2837" spans="1:14">
      <c r="A2837" s="1" t="s">
        <v>3801</v>
      </c>
      <c r="B2837" s="13" t="s">
        <v>3802</v>
      </c>
      <c r="C2837" t="s">
        <v>3803</v>
      </c>
      <c r="D2837" s="62" t="s">
        <v>3804</v>
      </c>
      <c r="E2837" s="13" t="s">
        <v>4382</v>
      </c>
      <c r="H2837" t="s">
        <v>29</v>
      </c>
      <c r="I2837" t="s">
        <v>30</v>
      </c>
      <c r="J2837" s="21" t="s">
        <v>31</v>
      </c>
      <c r="K2837" t="s">
        <v>4451</v>
      </c>
      <c r="L2837" s="20">
        <v>40.0641895551399</v>
      </c>
      <c r="M2837" s="20">
        <v>33.5708836913788</v>
      </c>
      <c r="N2837" s="22">
        <f t="shared" si="13"/>
        <v>0.837927437548077</v>
      </c>
    </row>
    <row r="2838" spans="1:14">
      <c r="A2838" s="1" t="s">
        <v>3801</v>
      </c>
      <c r="B2838" s="13" t="s">
        <v>3802</v>
      </c>
      <c r="C2838" t="s">
        <v>3803</v>
      </c>
      <c r="D2838" s="62" t="s">
        <v>3804</v>
      </c>
      <c r="E2838" s="13" t="s">
        <v>4382</v>
      </c>
      <c r="H2838" t="s">
        <v>29</v>
      </c>
      <c r="I2838" t="s">
        <v>30</v>
      </c>
      <c r="J2838" s="21" t="s">
        <v>31</v>
      </c>
      <c r="K2838" t="s">
        <v>4452</v>
      </c>
      <c r="L2838" s="20">
        <v>40.0598205085566</v>
      </c>
      <c r="M2838" s="20">
        <v>30.7662536025047</v>
      </c>
      <c r="N2838" s="22">
        <f t="shared" si="13"/>
        <v>0.76800777467121</v>
      </c>
    </row>
    <row r="2839" spans="1:14">
      <c r="A2839" s="1" t="s">
        <v>3801</v>
      </c>
      <c r="B2839" s="13" t="s">
        <v>3802</v>
      </c>
      <c r="C2839" t="s">
        <v>3803</v>
      </c>
      <c r="D2839" s="62" t="s">
        <v>3804</v>
      </c>
      <c r="E2839" s="13" t="s">
        <v>4382</v>
      </c>
      <c r="H2839" t="s">
        <v>29</v>
      </c>
      <c r="I2839" t="s">
        <v>30</v>
      </c>
      <c r="J2839" s="21" t="s">
        <v>31</v>
      </c>
      <c r="K2839" t="s">
        <v>4453</v>
      </c>
      <c r="L2839" s="20">
        <v>39.6631311606199</v>
      </c>
      <c r="M2839" s="20">
        <v>33.681035247595</v>
      </c>
      <c r="N2839" s="22">
        <f t="shared" si="13"/>
        <v>0.849177416457623</v>
      </c>
    </row>
    <row r="2840" spans="1:14">
      <c r="A2840" s="1" t="s">
        <v>3801</v>
      </c>
      <c r="B2840" s="13" t="s">
        <v>3802</v>
      </c>
      <c r="C2840" t="s">
        <v>3803</v>
      </c>
      <c r="D2840" s="62" t="s">
        <v>3804</v>
      </c>
      <c r="E2840" s="13" t="s">
        <v>4382</v>
      </c>
      <c r="H2840" t="s">
        <v>29</v>
      </c>
      <c r="I2840" t="s">
        <v>30</v>
      </c>
      <c r="J2840" s="21" t="s">
        <v>31</v>
      </c>
      <c r="K2840" t="s">
        <v>4454</v>
      </c>
      <c r="L2840" s="20">
        <v>38.7113176188371</v>
      </c>
      <c r="M2840" s="20">
        <v>33.5622684465208</v>
      </c>
      <c r="N2840" s="22">
        <f t="shared" si="13"/>
        <v>0.86698853231979</v>
      </c>
    </row>
    <row r="2841" spans="1:14">
      <c r="A2841" s="1" t="s">
        <v>3801</v>
      </c>
      <c r="B2841" s="13" t="s">
        <v>3802</v>
      </c>
      <c r="C2841" t="s">
        <v>3803</v>
      </c>
      <c r="D2841" s="62" t="s">
        <v>3804</v>
      </c>
      <c r="E2841" s="13" t="s">
        <v>4382</v>
      </c>
      <c r="H2841" t="s">
        <v>29</v>
      </c>
      <c r="I2841" t="s">
        <v>30</v>
      </c>
      <c r="J2841" s="21" t="s">
        <v>31</v>
      </c>
      <c r="K2841" t="s">
        <v>4455</v>
      </c>
      <c r="L2841" s="20">
        <v>36.5533224283681</v>
      </c>
      <c r="M2841" s="20">
        <v>30.2829699597222</v>
      </c>
      <c r="N2841" s="22">
        <f t="shared" si="13"/>
        <v>0.82846012203313</v>
      </c>
    </row>
    <row r="2842" spans="1:14">
      <c r="A2842" s="1" t="s">
        <v>3801</v>
      </c>
      <c r="B2842" s="13" t="s">
        <v>3802</v>
      </c>
      <c r="C2842" t="s">
        <v>3803</v>
      </c>
      <c r="D2842" s="62" t="s">
        <v>3804</v>
      </c>
      <c r="E2842" s="13" t="s">
        <v>4382</v>
      </c>
      <c r="H2842" t="s">
        <v>29</v>
      </c>
      <c r="I2842" t="s">
        <v>30</v>
      </c>
      <c r="J2842" s="21" t="s">
        <v>31</v>
      </c>
      <c r="K2842" t="s">
        <v>4456</v>
      </c>
      <c r="L2842" s="20">
        <v>36.4478485491118</v>
      </c>
      <c r="M2842" s="20">
        <v>30.1598583320283</v>
      </c>
      <c r="N2842" s="22">
        <f t="shared" si="13"/>
        <v>0.82747979737101</v>
      </c>
    </row>
    <row r="2843" spans="1:14">
      <c r="A2843" s="1" t="s">
        <v>3801</v>
      </c>
      <c r="B2843" s="13" t="s">
        <v>3802</v>
      </c>
      <c r="C2843" t="s">
        <v>3803</v>
      </c>
      <c r="D2843" s="62" t="s">
        <v>3804</v>
      </c>
      <c r="E2843" s="13" t="s">
        <v>4382</v>
      </c>
      <c r="H2843" t="s">
        <v>29</v>
      </c>
      <c r="I2843" t="s">
        <v>30</v>
      </c>
      <c r="J2843" s="21" t="s">
        <v>31</v>
      </c>
      <c r="K2843" t="s">
        <v>4457</v>
      </c>
      <c r="L2843" s="20">
        <v>36.4063057151831</v>
      </c>
      <c r="M2843" s="20">
        <v>29.2658327564393</v>
      </c>
      <c r="N2843" s="22">
        <f t="shared" si="13"/>
        <v>0.803867137341378</v>
      </c>
    </row>
    <row r="2844" spans="1:17">
      <c r="A2844" s="1" t="s">
        <v>3801</v>
      </c>
      <c r="B2844" s="13" t="s">
        <v>3802</v>
      </c>
      <c r="C2844" t="s">
        <v>3803</v>
      </c>
      <c r="D2844" s="62" t="s">
        <v>3804</v>
      </c>
      <c r="E2844" s="13" t="s">
        <v>4382</v>
      </c>
      <c r="H2844" t="s">
        <v>29</v>
      </c>
      <c r="I2844" t="s">
        <v>30</v>
      </c>
      <c r="J2844" s="21" t="s">
        <v>31</v>
      </c>
      <c r="K2844" t="s">
        <v>4458</v>
      </c>
      <c r="L2844" s="20">
        <v>36.2412799294856</v>
      </c>
      <c r="M2844" s="20">
        <v>33.1268445997418</v>
      </c>
      <c r="N2844" s="22">
        <f t="shared" si="13"/>
        <v>0.914063870376446</v>
      </c>
      <c r="Q2844" s="23">
        <f>136000*1000000000</f>
        <v>136000000000000</v>
      </c>
    </row>
    <row r="2845" spans="1:14">
      <c r="A2845" s="1" t="s">
        <v>3801</v>
      </c>
      <c r="B2845" s="13" t="s">
        <v>3802</v>
      </c>
      <c r="C2845" t="s">
        <v>3803</v>
      </c>
      <c r="D2845" s="62" t="s">
        <v>3804</v>
      </c>
      <c r="E2845" s="13" t="s">
        <v>4382</v>
      </c>
      <c r="H2845" t="s">
        <v>29</v>
      </c>
      <c r="I2845" t="s">
        <v>30</v>
      </c>
      <c r="J2845" s="21" t="s">
        <v>31</v>
      </c>
      <c r="K2845" t="s">
        <v>4459</v>
      </c>
      <c r="L2845" s="20">
        <v>34.4859733306089</v>
      </c>
      <c r="M2845" s="20">
        <v>29.0172748663475</v>
      </c>
      <c r="N2845" s="22">
        <f t="shared" si="13"/>
        <v>0.841422528172999</v>
      </c>
    </row>
    <row r="2846" spans="1:14">
      <c r="A2846" s="1" t="s">
        <v>3801</v>
      </c>
      <c r="B2846" s="13" t="s">
        <v>3802</v>
      </c>
      <c r="C2846" t="s">
        <v>3803</v>
      </c>
      <c r="D2846" s="62" t="s">
        <v>3804</v>
      </c>
      <c r="E2846" s="13" t="s">
        <v>4382</v>
      </c>
      <c r="H2846" t="s">
        <v>29</v>
      </c>
      <c r="I2846" t="s">
        <v>30</v>
      </c>
      <c r="J2846" s="21" t="s">
        <v>31</v>
      </c>
      <c r="K2846" t="s">
        <v>4460</v>
      </c>
      <c r="L2846" s="20">
        <v>33.9021724611664</v>
      </c>
      <c r="M2846" s="20">
        <v>27.7204225945959</v>
      </c>
      <c r="N2846" s="22">
        <f t="shared" si="13"/>
        <v>0.817659181763309</v>
      </c>
    </row>
    <row r="2847" spans="1:14">
      <c r="A2847" s="1" t="s">
        <v>3801</v>
      </c>
      <c r="B2847" s="13" t="s">
        <v>3802</v>
      </c>
      <c r="C2847" t="s">
        <v>3803</v>
      </c>
      <c r="D2847" s="62" t="s">
        <v>3804</v>
      </c>
      <c r="E2847" s="13" t="s">
        <v>4382</v>
      </c>
      <c r="H2847" t="s">
        <v>29</v>
      </c>
      <c r="I2847" t="s">
        <v>30</v>
      </c>
      <c r="J2847" s="21" t="s">
        <v>31</v>
      </c>
      <c r="K2847" t="s">
        <v>4461</v>
      </c>
      <c r="L2847" s="20">
        <v>33.8646247321001</v>
      </c>
      <c r="M2847" s="20">
        <v>28.3635589950343</v>
      </c>
      <c r="N2847" s="22">
        <f t="shared" si="13"/>
        <v>0.837557162360893</v>
      </c>
    </row>
    <row r="2848" spans="1:14">
      <c r="A2848" s="1" t="s">
        <v>3801</v>
      </c>
      <c r="B2848" s="13" t="s">
        <v>3802</v>
      </c>
      <c r="C2848" t="s">
        <v>3803</v>
      </c>
      <c r="D2848" s="62" t="s">
        <v>3804</v>
      </c>
      <c r="E2848" s="13" t="s">
        <v>4382</v>
      </c>
      <c r="H2848" t="s">
        <v>29</v>
      </c>
      <c r="I2848" t="s">
        <v>30</v>
      </c>
      <c r="J2848" s="21" t="s">
        <v>31</v>
      </c>
      <c r="K2848" t="s">
        <v>4462</v>
      </c>
      <c r="L2848" s="20">
        <v>33.0831806014072</v>
      </c>
      <c r="M2848" s="20">
        <v>22.2193100945545</v>
      </c>
      <c r="N2848" s="22">
        <f t="shared" si="13"/>
        <v>0.671619526618592</v>
      </c>
    </row>
    <row r="2849" spans="1:14">
      <c r="A2849" s="1" t="s">
        <v>3801</v>
      </c>
      <c r="B2849" s="13" t="s">
        <v>3802</v>
      </c>
      <c r="C2849" t="s">
        <v>3803</v>
      </c>
      <c r="D2849" s="62" t="s">
        <v>3804</v>
      </c>
      <c r="E2849" s="13" t="s">
        <v>4382</v>
      </c>
      <c r="H2849" t="s">
        <v>29</v>
      </c>
      <c r="I2849" t="s">
        <v>30</v>
      </c>
      <c r="J2849" s="21" t="s">
        <v>31</v>
      </c>
      <c r="K2849" t="s">
        <v>4463</v>
      </c>
      <c r="L2849" s="20">
        <v>32.6774294707307</v>
      </c>
      <c r="M2849" s="20">
        <v>28.7685584166085</v>
      </c>
      <c r="N2849" s="22">
        <f t="shared" si="13"/>
        <v>0.880380093617114</v>
      </c>
    </row>
    <row r="2850" spans="1:14">
      <c r="A2850" s="1" t="s">
        <v>3801</v>
      </c>
      <c r="B2850" s="13" t="s">
        <v>3802</v>
      </c>
      <c r="C2850" t="s">
        <v>3803</v>
      </c>
      <c r="D2850" s="62" t="s">
        <v>3804</v>
      </c>
      <c r="E2850" s="13" t="s">
        <v>4382</v>
      </c>
      <c r="H2850" t="s">
        <v>29</v>
      </c>
      <c r="I2850" t="s">
        <v>30</v>
      </c>
      <c r="J2850" s="21" t="s">
        <v>31</v>
      </c>
      <c r="K2850" t="s">
        <v>4464</v>
      </c>
      <c r="L2850" s="20">
        <v>32.6469140366396</v>
      </c>
      <c r="M2850" s="20">
        <v>27.8184850169286</v>
      </c>
      <c r="N2850" s="22">
        <f t="shared" si="13"/>
        <v>0.852101518254005</v>
      </c>
    </row>
    <row r="2851" spans="1:14">
      <c r="A2851" s="1" t="s">
        <v>3801</v>
      </c>
      <c r="B2851" s="13" t="s">
        <v>3802</v>
      </c>
      <c r="C2851" t="s">
        <v>3803</v>
      </c>
      <c r="D2851" s="62" t="s">
        <v>3804</v>
      </c>
      <c r="E2851" s="13" t="s">
        <v>4382</v>
      </c>
      <c r="H2851" t="s">
        <v>29</v>
      </c>
      <c r="I2851" t="s">
        <v>30</v>
      </c>
      <c r="J2851" s="21" t="s">
        <v>31</v>
      </c>
      <c r="K2851" t="s">
        <v>4465</v>
      </c>
      <c r="L2851" s="20">
        <v>28.7913801771893</v>
      </c>
      <c r="M2851" s="20">
        <v>24.7103409370344</v>
      </c>
      <c r="N2851" s="22">
        <f t="shared" si="13"/>
        <v>0.858254824359264</v>
      </c>
    </row>
    <row r="2852" spans="1:14">
      <c r="A2852" s="1" t="s">
        <v>3801</v>
      </c>
      <c r="B2852" s="13" t="s">
        <v>3802</v>
      </c>
      <c r="C2852" t="s">
        <v>3803</v>
      </c>
      <c r="D2852" s="62" t="s">
        <v>3804</v>
      </c>
      <c r="E2852" s="13" t="s">
        <v>4382</v>
      </c>
      <c r="H2852" t="s">
        <v>29</v>
      </c>
      <c r="I2852" t="s">
        <v>30</v>
      </c>
      <c r="J2852" s="21" t="s">
        <v>31</v>
      </c>
      <c r="K2852" t="s">
        <v>4466</v>
      </c>
      <c r="L2852" s="20">
        <v>24.0497070352544</v>
      </c>
      <c r="M2852" s="20">
        <v>18.1819223738274</v>
      </c>
      <c r="N2852" s="22">
        <f t="shared" si="13"/>
        <v>0.756014297686644</v>
      </c>
    </row>
    <row r="2853" spans="1:14">
      <c r="A2853" s="1" t="s">
        <v>3801</v>
      </c>
      <c r="B2853" s="13" t="s">
        <v>3802</v>
      </c>
      <c r="C2853" t="s">
        <v>3803</v>
      </c>
      <c r="D2853" s="62" t="s">
        <v>3804</v>
      </c>
      <c r="E2853" s="13" t="s">
        <v>4382</v>
      </c>
      <c r="H2853" t="s">
        <v>29</v>
      </c>
      <c r="I2853" t="s">
        <v>30</v>
      </c>
      <c r="J2853" s="21" t="s">
        <v>31</v>
      </c>
      <c r="K2853" t="s">
        <v>4467</v>
      </c>
      <c r="L2853" s="20">
        <v>23.7640291352319</v>
      </c>
      <c r="M2853" s="20">
        <v>20.4924648540555</v>
      </c>
      <c r="N2853" s="22">
        <f t="shared" si="13"/>
        <v>0.862331245995399</v>
      </c>
    </row>
    <row r="2854" spans="1:14">
      <c r="A2854" s="1" t="s">
        <v>3801</v>
      </c>
      <c r="B2854" s="13" t="s">
        <v>3802</v>
      </c>
      <c r="C2854" t="s">
        <v>3803</v>
      </c>
      <c r="D2854" s="62" t="s">
        <v>3804</v>
      </c>
      <c r="E2854" s="13" t="s">
        <v>4382</v>
      </c>
      <c r="H2854" t="s">
        <v>29</v>
      </c>
      <c r="I2854" t="s">
        <v>30</v>
      </c>
      <c r="J2854" s="21" t="s">
        <v>31</v>
      </c>
      <c r="K2854" t="s">
        <v>4468</v>
      </c>
      <c r="L2854" s="20">
        <v>23.0993257138869</v>
      </c>
      <c r="M2854" s="20">
        <v>18.8957311794124</v>
      </c>
      <c r="N2854" s="22">
        <f t="shared" si="13"/>
        <v>0.818020898681586</v>
      </c>
    </row>
    <row r="2855" spans="1:14">
      <c r="A2855" s="1" t="s">
        <v>3801</v>
      </c>
      <c r="B2855" s="13" t="s">
        <v>3802</v>
      </c>
      <c r="C2855" t="s">
        <v>3803</v>
      </c>
      <c r="D2855" s="62" t="s">
        <v>3804</v>
      </c>
      <c r="E2855" s="13" t="s">
        <v>4469</v>
      </c>
      <c r="H2855" t="s">
        <v>29</v>
      </c>
      <c r="I2855" t="s">
        <v>30</v>
      </c>
      <c r="J2855" s="21" t="s">
        <v>31</v>
      </c>
      <c r="K2855" t="s">
        <v>4470</v>
      </c>
      <c r="L2855" s="20">
        <v>63.1579467612957</v>
      </c>
      <c r="M2855" s="20">
        <v>48.8007912305283</v>
      </c>
      <c r="N2855" s="22">
        <f t="shared" si="13"/>
        <v>0.772678558012185</v>
      </c>
    </row>
    <row r="2856" spans="1:14">
      <c r="A2856" s="1" t="s">
        <v>3801</v>
      </c>
      <c r="B2856" s="13" t="s">
        <v>3802</v>
      </c>
      <c r="C2856" t="s">
        <v>3803</v>
      </c>
      <c r="D2856" s="62" t="s">
        <v>3804</v>
      </c>
      <c r="E2856" s="13" t="s">
        <v>4469</v>
      </c>
      <c r="H2856" t="s">
        <v>29</v>
      </c>
      <c r="I2856" t="s">
        <v>30</v>
      </c>
      <c r="J2856" s="21" t="s">
        <v>31</v>
      </c>
      <c r="K2856" t="s">
        <v>4471</v>
      </c>
      <c r="L2856" s="20">
        <v>62.6750753876533</v>
      </c>
      <c r="M2856" s="20">
        <v>32.887457683098</v>
      </c>
      <c r="N2856" s="22">
        <f t="shared" si="13"/>
        <v>0.524729447546492</v>
      </c>
    </row>
    <row r="2857" spans="1:14">
      <c r="A2857" s="1" t="s">
        <v>3801</v>
      </c>
      <c r="B2857" s="13" t="s">
        <v>3802</v>
      </c>
      <c r="C2857" t="s">
        <v>3803</v>
      </c>
      <c r="D2857" s="62" t="s">
        <v>3804</v>
      </c>
      <c r="E2857" s="13" t="s">
        <v>4469</v>
      </c>
      <c r="H2857" t="s">
        <v>29</v>
      </c>
      <c r="I2857" t="s">
        <v>30</v>
      </c>
      <c r="J2857" s="21" t="s">
        <v>31</v>
      </c>
      <c r="K2857" t="s">
        <v>4472</v>
      </c>
      <c r="L2857" s="20">
        <v>62.2486663931063</v>
      </c>
      <c r="M2857" s="20">
        <v>52.1331945889698</v>
      </c>
      <c r="N2857" s="22">
        <f t="shared" si="13"/>
        <v>0.837498979652732</v>
      </c>
    </row>
    <row r="2858" spans="1:14">
      <c r="A2858" s="1" t="s">
        <v>3801</v>
      </c>
      <c r="B2858" s="13" t="s">
        <v>3802</v>
      </c>
      <c r="C2858" t="s">
        <v>3803</v>
      </c>
      <c r="D2858" s="62" t="s">
        <v>3804</v>
      </c>
      <c r="E2858" s="13" t="s">
        <v>4469</v>
      </c>
      <c r="H2858" t="s">
        <v>29</v>
      </c>
      <c r="I2858" t="s">
        <v>30</v>
      </c>
      <c r="J2858" s="21" t="s">
        <v>31</v>
      </c>
      <c r="K2858" t="s">
        <v>4473</v>
      </c>
      <c r="L2858" s="20">
        <v>62.0813058366159</v>
      </c>
      <c r="M2858" s="20">
        <v>48.2647182801742</v>
      </c>
      <c r="N2858" s="22">
        <f t="shared" si="13"/>
        <v>0.777443670518081</v>
      </c>
    </row>
    <row r="2859" spans="1:14">
      <c r="A2859" s="1" t="s">
        <v>3801</v>
      </c>
      <c r="B2859" s="13" t="s">
        <v>3802</v>
      </c>
      <c r="C2859" t="s">
        <v>3803</v>
      </c>
      <c r="D2859" s="62" t="s">
        <v>3804</v>
      </c>
      <c r="E2859" s="13" t="s">
        <v>4469</v>
      </c>
      <c r="H2859" t="s">
        <v>29</v>
      </c>
      <c r="I2859" t="s">
        <v>30</v>
      </c>
      <c r="J2859" s="21" t="s">
        <v>31</v>
      </c>
      <c r="K2859" t="s">
        <v>4474</v>
      </c>
      <c r="L2859" s="20">
        <v>60.7283334069917</v>
      </c>
      <c r="M2859" s="20">
        <v>50.3186850050319</v>
      </c>
      <c r="N2859" s="22">
        <f t="shared" si="13"/>
        <v>0.828586628053894</v>
      </c>
    </row>
    <row r="2860" spans="1:14">
      <c r="A2860" s="1" t="s">
        <v>3801</v>
      </c>
      <c r="B2860" s="13" t="s">
        <v>3802</v>
      </c>
      <c r="C2860" t="s">
        <v>3803</v>
      </c>
      <c r="D2860" s="62" t="s">
        <v>3804</v>
      </c>
      <c r="E2860" s="13" t="s">
        <v>4469</v>
      </c>
      <c r="H2860" t="s">
        <v>29</v>
      </c>
      <c r="I2860" t="s">
        <v>30</v>
      </c>
      <c r="J2860" s="21" t="s">
        <v>31</v>
      </c>
      <c r="K2860" t="s">
        <v>4475</v>
      </c>
      <c r="L2860" s="20">
        <v>60.3082742209374</v>
      </c>
      <c r="M2860" s="20">
        <v>44.5016199733181</v>
      </c>
      <c r="N2860" s="22">
        <f t="shared" si="13"/>
        <v>0.737902394790603</v>
      </c>
    </row>
    <row r="2861" spans="1:17">
      <c r="A2861" s="1" t="s">
        <v>3801</v>
      </c>
      <c r="B2861" s="13" t="s">
        <v>3802</v>
      </c>
      <c r="C2861" t="s">
        <v>3803</v>
      </c>
      <c r="D2861" s="62" t="s">
        <v>3804</v>
      </c>
      <c r="E2861" s="13" t="s">
        <v>4469</v>
      </c>
      <c r="H2861" t="s">
        <v>29</v>
      </c>
      <c r="I2861" t="s">
        <v>30</v>
      </c>
      <c r="J2861" s="21" t="s">
        <v>31</v>
      </c>
      <c r="K2861" t="s">
        <v>4476</v>
      </c>
      <c r="L2861" s="20">
        <v>59.9248090229173</v>
      </c>
      <c r="M2861" s="20">
        <v>50.7882716958892</v>
      </c>
      <c r="N2861" s="22">
        <f t="shared" si="13"/>
        <v>0.847533309225334</v>
      </c>
      <c r="Q2861" s="23">
        <f>248000*1000000000</f>
        <v>248000000000000</v>
      </c>
    </row>
    <row r="2862" spans="1:14">
      <c r="A2862" s="1" t="s">
        <v>3801</v>
      </c>
      <c r="B2862" s="13" t="s">
        <v>3802</v>
      </c>
      <c r="C2862" t="s">
        <v>3803</v>
      </c>
      <c r="D2862" s="62" t="s">
        <v>3804</v>
      </c>
      <c r="E2862" s="13" t="s">
        <v>4469</v>
      </c>
      <c r="H2862" t="s">
        <v>29</v>
      </c>
      <c r="I2862" t="s">
        <v>30</v>
      </c>
      <c r="J2862" s="21" t="s">
        <v>31</v>
      </c>
      <c r="K2862" t="s">
        <v>4477</v>
      </c>
      <c r="L2862" s="20">
        <v>59.905250923215</v>
      </c>
      <c r="M2862" s="20">
        <v>50.1016204339467</v>
      </c>
      <c r="N2862" s="22">
        <f t="shared" si="13"/>
        <v>0.836347726815562</v>
      </c>
    </row>
    <row r="2863" spans="1:14">
      <c r="A2863" s="1" t="s">
        <v>3801</v>
      </c>
      <c r="B2863" s="13" t="s">
        <v>3802</v>
      </c>
      <c r="C2863" t="s">
        <v>3803</v>
      </c>
      <c r="D2863" s="62" t="s">
        <v>3804</v>
      </c>
      <c r="E2863" s="13" t="s">
        <v>4469</v>
      </c>
      <c r="H2863" t="s">
        <v>29</v>
      </c>
      <c r="I2863" t="s">
        <v>30</v>
      </c>
      <c r="J2863" s="21" t="s">
        <v>31</v>
      </c>
      <c r="K2863" t="s">
        <v>4478</v>
      </c>
      <c r="L2863" s="20">
        <v>58.867517158234</v>
      </c>
      <c r="M2863" s="20">
        <v>51.5077197480631</v>
      </c>
      <c r="N2863" s="22">
        <f t="shared" si="13"/>
        <v>0.874976935235981</v>
      </c>
    </row>
    <row r="2864" spans="1:14">
      <c r="A2864" s="1" t="s">
        <v>3801</v>
      </c>
      <c r="B2864" s="13" t="s">
        <v>3802</v>
      </c>
      <c r="C2864" t="s">
        <v>3803</v>
      </c>
      <c r="D2864" s="62" t="s">
        <v>3804</v>
      </c>
      <c r="E2864" s="13" t="s">
        <v>4469</v>
      </c>
      <c r="H2864" t="s">
        <v>29</v>
      </c>
      <c r="I2864" t="s">
        <v>30</v>
      </c>
      <c r="J2864" s="21" t="s">
        <v>31</v>
      </c>
      <c r="K2864" t="s">
        <v>4479</v>
      </c>
      <c r="L2864" s="20">
        <v>58.8216661387393</v>
      </c>
      <c r="M2864" s="20">
        <v>49.4589515972267</v>
      </c>
      <c r="N2864" s="22">
        <f t="shared" si="13"/>
        <v>0.840828810944775</v>
      </c>
    </row>
    <row r="2865" spans="1:14">
      <c r="A2865" s="1" t="s">
        <v>3801</v>
      </c>
      <c r="B2865" s="13" t="s">
        <v>3802</v>
      </c>
      <c r="C2865" t="s">
        <v>3803</v>
      </c>
      <c r="D2865" s="62" t="s">
        <v>3804</v>
      </c>
      <c r="E2865" s="13" t="s">
        <v>4469</v>
      </c>
      <c r="H2865" t="s">
        <v>29</v>
      </c>
      <c r="I2865" t="s">
        <v>30</v>
      </c>
      <c r="J2865" s="21" t="s">
        <v>31</v>
      </c>
      <c r="K2865" t="s">
        <v>4480</v>
      </c>
      <c r="L2865" s="20">
        <v>58.7687902648533</v>
      </c>
      <c r="M2865" s="20">
        <v>47.3478587528174</v>
      </c>
      <c r="N2865" s="22">
        <f t="shared" si="13"/>
        <v>0.805663321287283</v>
      </c>
    </row>
    <row r="2866" spans="1:14">
      <c r="A2866" s="1" t="s">
        <v>3801</v>
      </c>
      <c r="B2866" s="13" t="s">
        <v>3802</v>
      </c>
      <c r="C2866" t="s">
        <v>3803</v>
      </c>
      <c r="D2866" s="62" t="s">
        <v>3804</v>
      </c>
      <c r="E2866" s="13" t="s">
        <v>4469</v>
      </c>
      <c r="H2866" t="s">
        <v>29</v>
      </c>
      <c r="I2866" t="s">
        <v>30</v>
      </c>
      <c r="J2866" s="21" t="s">
        <v>31</v>
      </c>
      <c r="K2866" t="s">
        <v>4481</v>
      </c>
      <c r="L2866" s="20">
        <v>58.5588949038641</v>
      </c>
      <c r="M2866" s="20">
        <v>49.8899610631454</v>
      </c>
      <c r="N2866" s="22">
        <f t="shared" si="13"/>
        <v>0.851962133934555</v>
      </c>
    </row>
    <row r="2867" spans="1:14">
      <c r="A2867" s="1" t="s">
        <v>3801</v>
      </c>
      <c r="B2867" s="13" t="s">
        <v>3802</v>
      </c>
      <c r="C2867" t="s">
        <v>3803</v>
      </c>
      <c r="D2867" s="62" t="s">
        <v>3804</v>
      </c>
      <c r="E2867" s="13" t="s">
        <v>4469</v>
      </c>
      <c r="H2867" t="s">
        <v>29</v>
      </c>
      <c r="I2867" t="s">
        <v>30</v>
      </c>
      <c r="J2867" s="21" t="s">
        <v>31</v>
      </c>
      <c r="K2867" t="s">
        <v>4482</v>
      </c>
      <c r="L2867" s="20">
        <v>58.3700806726149</v>
      </c>
      <c r="M2867" s="20">
        <v>43.6543654365436</v>
      </c>
      <c r="N2867" s="22">
        <f t="shared" si="13"/>
        <v>0.74788941412282</v>
      </c>
    </row>
    <row r="2868" spans="1:14">
      <c r="A2868" s="1" t="s">
        <v>3801</v>
      </c>
      <c r="B2868" s="13" t="s">
        <v>3802</v>
      </c>
      <c r="C2868" t="s">
        <v>3803</v>
      </c>
      <c r="D2868" s="62" t="s">
        <v>3804</v>
      </c>
      <c r="E2868" s="13" t="s">
        <v>4469</v>
      </c>
      <c r="H2868" t="s">
        <v>29</v>
      </c>
      <c r="I2868" t="s">
        <v>30</v>
      </c>
      <c r="J2868" s="21" t="s">
        <v>31</v>
      </c>
      <c r="K2868" t="s">
        <v>4483</v>
      </c>
      <c r="L2868" s="20">
        <v>57.8342889657285</v>
      </c>
      <c r="M2868" s="20">
        <v>33.2279797055643</v>
      </c>
      <c r="N2868" s="22">
        <f t="shared" si="13"/>
        <v>0.574537705914472</v>
      </c>
    </row>
    <row r="2869" spans="1:14">
      <c r="A2869" s="1" t="s">
        <v>3801</v>
      </c>
      <c r="B2869" s="13" t="s">
        <v>3802</v>
      </c>
      <c r="C2869" t="s">
        <v>3803</v>
      </c>
      <c r="D2869" s="62" t="s">
        <v>3804</v>
      </c>
      <c r="E2869" s="13" t="s">
        <v>4469</v>
      </c>
      <c r="H2869" t="s">
        <v>29</v>
      </c>
      <c r="I2869" t="s">
        <v>30</v>
      </c>
      <c r="J2869" s="21" t="s">
        <v>31</v>
      </c>
      <c r="K2869" t="s">
        <v>4484</v>
      </c>
      <c r="L2869" s="20">
        <v>57.749821979587</v>
      </c>
      <c r="M2869" s="20">
        <v>49.9789237038078</v>
      </c>
      <c r="N2869" s="22">
        <f t="shared" si="13"/>
        <v>0.86543857609594</v>
      </c>
    </row>
    <row r="2870" spans="1:14">
      <c r="A2870" s="1" t="s">
        <v>3801</v>
      </c>
      <c r="B2870" s="13" t="s">
        <v>3802</v>
      </c>
      <c r="C2870" t="s">
        <v>3803</v>
      </c>
      <c r="D2870" s="62" t="s">
        <v>3804</v>
      </c>
      <c r="E2870" s="13" t="s">
        <v>4469</v>
      </c>
      <c r="H2870" t="s">
        <v>29</v>
      </c>
      <c r="I2870" t="s">
        <v>30</v>
      </c>
      <c r="J2870" s="21" t="s">
        <v>31</v>
      </c>
      <c r="K2870" t="s">
        <v>4485</v>
      </c>
      <c r="L2870" s="20">
        <v>57.6602158053383</v>
      </c>
      <c r="M2870" s="20">
        <v>39.6513075965131</v>
      </c>
      <c r="N2870" s="22">
        <f t="shared" si="13"/>
        <v>0.687671855588894</v>
      </c>
    </row>
    <row r="2871" spans="1:14">
      <c r="A2871" s="1" t="s">
        <v>3801</v>
      </c>
      <c r="B2871" s="13" t="s">
        <v>3802</v>
      </c>
      <c r="C2871" t="s">
        <v>3803</v>
      </c>
      <c r="D2871" s="62" t="s">
        <v>3804</v>
      </c>
      <c r="E2871" s="13" t="s">
        <v>4469</v>
      </c>
      <c r="H2871" t="s">
        <v>29</v>
      </c>
      <c r="I2871" t="s">
        <v>30</v>
      </c>
      <c r="J2871" s="21" t="s">
        <v>31</v>
      </c>
      <c r="K2871" t="s">
        <v>4486</v>
      </c>
      <c r="L2871" s="20">
        <v>57.5868372943327</v>
      </c>
      <c r="M2871" s="20">
        <v>31.3609467455621</v>
      </c>
      <c r="N2871" s="22">
        <f t="shared" si="13"/>
        <v>0.544585329200714</v>
      </c>
    </row>
    <row r="2872" spans="1:14">
      <c r="A2872" s="1" t="s">
        <v>3801</v>
      </c>
      <c r="B2872" s="13" t="s">
        <v>3802</v>
      </c>
      <c r="C2872" t="s">
        <v>3803</v>
      </c>
      <c r="D2872" s="62" t="s">
        <v>3804</v>
      </c>
      <c r="E2872" s="13" t="s">
        <v>4469</v>
      </c>
      <c r="H2872" t="s">
        <v>29</v>
      </c>
      <c r="I2872" t="s">
        <v>30</v>
      </c>
      <c r="J2872" s="21" t="s">
        <v>31</v>
      </c>
      <c r="K2872" t="s">
        <v>4487</v>
      </c>
      <c r="L2872" s="20">
        <v>57.5676940633266</v>
      </c>
      <c r="M2872" s="20">
        <v>38.3797653958944</v>
      </c>
      <c r="N2872" s="22">
        <f t="shared" si="13"/>
        <v>0.666689295452328</v>
      </c>
    </row>
    <row r="2873" spans="1:14">
      <c r="A2873" s="1" t="s">
        <v>3801</v>
      </c>
      <c r="B2873" s="13" t="s">
        <v>3802</v>
      </c>
      <c r="C2873" t="s">
        <v>3803</v>
      </c>
      <c r="D2873" s="62" t="s">
        <v>3804</v>
      </c>
      <c r="E2873" s="13" t="s">
        <v>4469</v>
      </c>
      <c r="H2873" t="s">
        <v>29</v>
      </c>
      <c r="I2873" t="s">
        <v>30</v>
      </c>
      <c r="J2873" s="21" t="s">
        <v>31</v>
      </c>
      <c r="K2873" t="s">
        <v>4488</v>
      </c>
      <c r="L2873" s="20">
        <v>57.4204736725777</v>
      </c>
      <c r="M2873" s="20">
        <v>41.5324275108559</v>
      </c>
      <c r="N2873" s="22">
        <f t="shared" si="13"/>
        <v>0.723303463981882</v>
      </c>
    </row>
    <row r="2874" spans="1:14">
      <c r="A2874" s="1" t="s">
        <v>3801</v>
      </c>
      <c r="B2874" s="13" t="s">
        <v>3802</v>
      </c>
      <c r="C2874" t="s">
        <v>3803</v>
      </c>
      <c r="D2874" s="62" t="s">
        <v>3804</v>
      </c>
      <c r="E2874" s="13" t="s">
        <v>4469</v>
      </c>
      <c r="H2874" t="s">
        <v>29</v>
      </c>
      <c r="I2874" t="s">
        <v>30</v>
      </c>
      <c r="J2874" s="21" t="s">
        <v>31</v>
      </c>
      <c r="K2874" t="s">
        <v>4489</v>
      </c>
      <c r="L2874" s="20">
        <v>57.3799795709908</v>
      </c>
      <c r="M2874" s="20">
        <v>49.8007368975111</v>
      </c>
      <c r="N2874" s="22">
        <f t="shared" si="13"/>
        <v>0.86791137379018</v>
      </c>
    </row>
    <row r="2875" spans="1:14">
      <c r="A2875" s="1" t="s">
        <v>3801</v>
      </c>
      <c r="B2875" s="13" t="s">
        <v>3802</v>
      </c>
      <c r="C2875" t="s">
        <v>3803</v>
      </c>
      <c r="D2875" s="62" t="s">
        <v>3804</v>
      </c>
      <c r="E2875" s="13" t="s">
        <v>4469</v>
      </c>
      <c r="H2875" t="s">
        <v>29</v>
      </c>
      <c r="I2875" t="s">
        <v>30</v>
      </c>
      <c r="J2875" s="21" t="s">
        <v>31</v>
      </c>
      <c r="K2875" t="s">
        <v>4490</v>
      </c>
      <c r="L2875" s="20">
        <v>57.3639605427685</v>
      </c>
      <c r="M2875" s="20">
        <v>50.1462083306258</v>
      </c>
      <c r="N2875" s="22">
        <f t="shared" si="13"/>
        <v>0.874176187560107</v>
      </c>
    </row>
    <row r="2876" spans="1:14">
      <c r="A2876" s="1" t="s">
        <v>3801</v>
      </c>
      <c r="B2876" s="13" t="s">
        <v>3802</v>
      </c>
      <c r="C2876" t="s">
        <v>3803</v>
      </c>
      <c r="D2876" s="62" t="s">
        <v>3804</v>
      </c>
      <c r="E2876" s="13" t="s">
        <v>4469</v>
      </c>
      <c r="H2876" t="s">
        <v>29</v>
      </c>
      <c r="I2876" t="s">
        <v>30</v>
      </c>
      <c r="J2876" s="21" t="s">
        <v>31</v>
      </c>
      <c r="K2876" t="s">
        <v>4491</v>
      </c>
      <c r="L2876" s="20">
        <v>57.1194960935134</v>
      </c>
      <c r="M2876" s="20">
        <v>45.6846950517836</v>
      </c>
      <c r="N2876" s="22">
        <f t="shared" si="13"/>
        <v>0.799809140069982</v>
      </c>
    </row>
    <row r="2877" spans="1:14">
      <c r="A2877" s="1" t="s">
        <v>3801</v>
      </c>
      <c r="B2877" s="13" t="s">
        <v>3802</v>
      </c>
      <c r="C2877" t="s">
        <v>3803</v>
      </c>
      <c r="D2877" s="62" t="s">
        <v>3804</v>
      </c>
      <c r="E2877" s="13" t="s">
        <v>4469</v>
      </c>
      <c r="H2877" t="s">
        <v>29</v>
      </c>
      <c r="I2877" t="s">
        <v>30</v>
      </c>
      <c r="J2877" s="21" t="s">
        <v>31</v>
      </c>
      <c r="K2877" t="s">
        <v>4492</v>
      </c>
      <c r="L2877" s="20">
        <v>57.0167061316867</v>
      </c>
      <c r="M2877" s="20">
        <v>42.8452144870055</v>
      </c>
      <c r="N2877" s="22">
        <f t="shared" ref="N2877:N2940" si="14">M2877/L2877</f>
        <v>0.751450187039033</v>
      </c>
    </row>
    <row r="2878" spans="1:14">
      <c r="A2878" s="1" t="s">
        <v>3801</v>
      </c>
      <c r="B2878" s="13" t="s">
        <v>3802</v>
      </c>
      <c r="C2878" t="s">
        <v>3803</v>
      </c>
      <c r="D2878" s="62" t="s">
        <v>3804</v>
      </c>
      <c r="E2878" s="13" t="s">
        <v>4469</v>
      </c>
      <c r="H2878" t="s">
        <v>29</v>
      </c>
      <c r="I2878" t="s">
        <v>30</v>
      </c>
      <c r="J2878" s="21" t="s">
        <v>31</v>
      </c>
      <c r="K2878" t="s">
        <v>4493</v>
      </c>
      <c r="L2878" s="20">
        <v>56.7705580212437</v>
      </c>
      <c r="M2878" s="20">
        <v>43.8694638694639</v>
      </c>
      <c r="N2878" s="22">
        <f t="shared" si="14"/>
        <v>0.772750267014247</v>
      </c>
    </row>
    <row r="2879" spans="1:14">
      <c r="A2879" s="1" t="s">
        <v>3801</v>
      </c>
      <c r="B2879" s="13" t="s">
        <v>3802</v>
      </c>
      <c r="C2879" t="s">
        <v>3803</v>
      </c>
      <c r="D2879" s="62" t="s">
        <v>3804</v>
      </c>
      <c r="E2879" s="13" t="s">
        <v>4469</v>
      </c>
      <c r="H2879" t="s">
        <v>29</v>
      </c>
      <c r="I2879" t="s">
        <v>30</v>
      </c>
      <c r="J2879" s="21" t="s">
        <v>31</v>
      </c>
      <c r="K2879" t="s">
        <v>4494</v>
      </c>
      <c r="L2879" s="20">
        <v>56.5644645654086</v>
      </c>
      <c r="M2879" s="20">
        <v>44.6839904910239</v>
      </c>
      <c r="N2879" s="22">
        <f t="shared" si="14"/>
        <v>0.789965764448336</v>
      </c>
    </row>
    <row r="2880" spans="1:14">
      <c r="A2880" s="1" t="s">
        <v>3801</v>
      </c>
      <c r="B2880" s="13" t="s">
        <v>3802</v>
      </c>
      <c r="C2880" t="s">
        <v>3803</v>
      </c>
      <c r="D2880" s="62" t="s">
        <v>3804</v>
      </c>
      <c r="E2880" s="13" t="s">
        <v>4469</v>
      </c>
      <c r="H2880" t="s">
        <v>29</v>
      </c>
      <c r="I2880" t="s">
        <v>30</v>
      </c>
      <c r="J2880" s="21" t="s">
        <v>31</v>
      </c>
      <c r="K2880" t="s">
        <v>4495</v>
      </c>
      <c r="L2880" s="20">
        <v>56.4899152294651</v>
      </c>
      <c r="M2880" s="20">
        <v>45.8127648420777</v>
      </c>
      <c r="N2880" s="22">
        <f t="shared" si="14"/>
        <v>0.810990150294681</v>
      </c>
    </row>
    <row r="2881" spans="1:14">
      <c r="A2881" s="1" t="s">
        <v>3801</v>
      </c>
      <c r="B2881" s="13" t="s">
        <v>3802</v>
      </c>
      <c r="C2881" t="s">
        <v>3803</v>
      </c>
      <c r="D2881" s="62" t="s">
        <v>3804</v>
      </c>
      <c r="E2881" s="13" t="s">
        <v>4469</v>
      </c>
      <c r="H2881" t="s">
        <v>29</v>
      </c>
      <c r="I2881" t="s">
        <v>30</v>
      </c>
      <c r="J2881" s="21" t="s">
        <v>31</v>
      </c>
      <c r="K2881" t="s">
        <v>4496</v>
      </c>
      <c r="L2881" s="20">
        <v>56.4768095927785</v>
      </c>
      <c r="M2881" s="20">
        <v>44.2534686270449</v>
      </c>
      <c r="N2881" s="22">
        <f t="shared" si="14"/>
        <v>0.783568847924149</v>
      </c>
    </row>
    <row r="2882" spans="1:14">
      <c r="A2882" s="1" t="s">
        <v>3801</v>
      </c>
      <c r="B2882" s="13" t="s">
        <v>3802</v>
      </c>
      <c r="C2882" t="s">
        <v>3803</v>
      </c>
      <c r="D2882" s="62" t="s">
        <v>3804</v>
      </c>
      <c r="E2882" s="13" t="s">
        <v>4469</v>
      </c>
      <c r="H2882" t="s">
        <v>29</v>
      </c>
      <c r="I2882" t="s">
        <v>30</v>
      </c>
      <c r="J2882" s="21" t="s">
        <v>31</v>
      </c>
      <c r="K2882" t="s">
        <v>4497</v>
      </c>
      <c r="L2882" s="20">
        <v>56.3473632464869</v>
      </c>
      <c r="M2882" s="20">
        <v>38.359902340945</v>
      </c>
      <c r="N2882" s="22">
        <f t="shared" si="14"/>
        <v>0.680775463674188</v>
      </c>
    </row>
    <row r="2883" spans="1:14">
      <c r="A2883" s="1" t="s">
        <v>3801</v>
      </c>
      <c r="B2883" s="13" t="s">
        <v>3802</v>
      </c>
      <c r="C2883" t="s">
        <v>3803</v>
      </c>
      <c r="D2883" s="62" t="s">
        <v>3804</v>
      </c>
      <c r="E2883" s="13" t="s">
        <v>4469</v>
      </c>
      <c r="H2883" t="s">
        <v>29</v>
      </c>
      <c r="I2883" t="s">
        <v>30</v>
      </c>
      <c r="J2883" s="21" t="s">
        <v>31</v>
      </c>
      <c r="K2883" t="s">
        <v>4498</v>
      </c>
      <c r="L2883" s="20">
        <v>56.3120300499264</v>
      </c>
      <c r="M2883" s="20">
        <v>47.8235747303544</v>
      </c>
      <c r="N2883" s="22">
        <f t="shared" si="14"/>
        <v>0.849260356764866</v>
      </c>
    </row>
    <row r="2884" spans="1:14">
      <c r="A2884" s="1" t="s">
        <v>3801</v>
      </c>
      <c r="B2884" s="13" t="s">
        <v>3802</v>
      </c>
      <c r="C2884" t="s">
        <v>3803</v>
      </c>
      <c r="D2884" s="62" t="s">
        <v>3804</v>
      </c>
      <c r="E2884" s="13" t="s">
        <v>4469</v>
      </c>
      <c r="H2884" t="s">
        <v>29</v>
      </c>
      <c r="I2884" t="s">
        <v>30</v>
      </c>
      <c r="J2884" s="21" t="s">
        <v>31</v>
      </c>
      <c r="K2884" t="s">
        <v>4499</v>
      </c>
      <c r="L2884" s="20">
        <v>56.2140320803232</v>
      </c>
      <c r="M2884" s="20">
        <v>48.7752470992694</v>
      </c>
      <c r="N2884" s="22">
        <f t="shared" si="14"/>
        <v>0.867670318143615</v>
      </c>
    </row>
    <row r="2885" spans="1:14">
      <c r="A2885" s="1" t="s">
        <v>3801</v>
      </c>
      <c r="B2885" s="13" t="s">
        <v>3802</v>
      </c>
      <c r="C2885" t="s">
        <v>3803</v>
      </c>
      <c r="D2885" s="62" t="s">
        <v>3804</v>
      </c>
      <c r="E2885" s="13" t="s">
        <v>4469</v>
      </c>
      <c r="H2885" t="s">
        <v>29</v>
      </c>
      <c r="I2885" t="s">
        <v>30</v>
      </c>
      <c r="J2885" s="21" t="s">
        <v>31</v>
      </c>
      <c r="K2885" t="s">
        <v>4500</v>
      </c>
      <c r="L2885" s="20">
        <v>56.1830778920848</v>
      </c>
      <c r="M2885" s="20">
        <v>43.5335497835498</v>
      </c>
      <c r="N2885" s="22">
        <f t="shared" si="14"/>
        <v>0.774851635347712</v>
      </c>
    </row>
    <row r="2886" spans="1:14">
      <c r="A2886" s="1" t="s">
        <v>3801</v>
      </c>
      <c r="B2886" s="13" t="s">
        <v>3802</v>
      </c>
      <c r="C2886" t="s">
        <v>3803</v>
      </c>
      <c r="D2886" s="62" t="s">
        <v>3804</v>
      </c>
      <c r="E2886" s="13" t="s">
        <v>4469</v>
      </c>
      <c r="H2886" t="s">
        <v>29</v>
      </c>
      <c r="I2886" t="s">
        <v>30</v>
      </c>
      <c r="J2886" s="21" t="s">
        <v>31</v>
      </c>
      <c r="K2886" t="s">
        <v>4501</v>
      </c>
      <c r="L2886" s="20">
        <v>56.149870498201</v>
      </c>
      <c r="M2886" s="20">
        <v>49.8754119443775</v>
      </c>
      <c r="N2886" s="22">
        <f t="shared" si="14"/>
        <v>0.888255155387676</v>
      </c>
    </row>
    <row r="2887" spans="1:14">
      <c r="A2887" s="1" t="s">
        <v>3801</v>
      </c>
      <c r="B2887" s="13" t="s">
        <v>3802</v>
      </c>
      <c r="C2887" t="s">
        <v>3803</v>
      </c>
      <c r="D2887" s="62" t="s">
        <v>3804</v>
      </c>
      <c r="E2887" s="13" t="s">
        <v>4469</v>
      </c>
      <c r="H2887" t="s">
        <v>29</v>
      </c>
      <c r="I2887" t="s">
        <v>30</v>
      </c>
      <c r="J2887" s="21" t="s">
        <v>31</v>
      </c>
      <c r="K2887" t="s">
        <v>4502</v>
      </c>
      <c r="L2887" s="20">
        <v>55.8411108235258</v>
      </c>
      <c r="M2887" s="20">
        <v>46.1452762923351</v>
      </c>
      <c r="N2887" s="22">
        <f t="shared" si="14"/>
        <v>0.82636744885265</v>
      </c>
    </row>
    <row r="2888" spans="1:14">
      <c r="A2888" s="1" t="s">
        <v>3801</v>
      </c>
      <c r="B2888" s="13" t="s">
        <v>3802</v>
      </c>
      <c r="C2888" t="s">
        <v>3803</v>
      </c>
      <c r="D2888" s="62" t="s">
        <v>3804</v>
      </c>
      <c r="E2888" s="13" t="s">
        <v>4469</v>
      </c>
      <c r="H2888" t="s">
        <v>29</v>
      </c>
      <c r="I2888" t="s">
        <v>30</v>
      </c>
      <c r="J2888" s="21" t="s">
        <v>31</v>
      </c>
      <c r="K2888" t="s">
        <v>4503</v>
      </c>
      <c r="L2888" s="20">
        <v>55.812402756168</v>
      </c>
      <c r="M2888" s="20">
        <v>40.2554470323065</v>
      </c>
      <c r="N2888" s="22">
        <f t="shared" si="14"/>
        <v>0.721263465544991</v>
      </c>
    </row>
    <row r="2889" spans="1:14">
      <c r="A2889" s="1" t="s">
        <v>3801</v>
      </c>
      <c r="B2889" s="13" t="s">
        <v>3802</v>
      </c>
      <c r="C2889" t="s">
        <v>3803</v>
      </c>
      <c r="D2889" s="62" t="s">
        <v>3804</v>
      </c>
      <c r="E2889" s="13" t="s">
        <v>4469</v>
      </c>
      <c r="H2889" t="s">
        <v>29</v>
      </c>
      <c r="I2889" t="s">
        <v>30</v>
      </c>
      <c r="J2889" s="21" t="s">
        <v>31</v>
      </c>
      <c r="K2889" t="s">
        <v>4504</v>
      </c>
      <c r="L2889" s="20">
        <v>55.5066361204613</v>
      </c>
      <c r="M2889" s="20">
        <v>46.8757163159584</v>
      </c>
      <c r="N2889" s="22">
        <f t="shared" si="14"/>
        <v>0.844506523764619</v>
      </c>
    </row>
    <row r="2890" spans="1:14">
      <c r="A2890" s="1" t="s">
        <v>3801</v>
      </c>
      <c r="B2890" s="13" t="s">
        <v>3802</v>
      </c>
      <c r="C2890" t="s">
        <v>3803</v>
      </c>
      <c r="D2890" s="62" t="s">
        <v>3804</v>
      </c>
      <c r="E2890" s="13" t="s">
        <v>4469</v>
      </c>
      <c r="H2890" t="s">
        <v>29</v>
      </c>
      <c r="I2890" t="s">
        <v>30</v>
      </c>
      <c r="J2890" s="21" t="s">
        <v>31</v>
      </c>
      <c r="K2890" t="s">
        <v>4505</v>
      </c>
      <c r="L2890" s="20">
        <v>55.3482749937044</v>
      </c>
      <c r="M2890" s="20">
        <v>42.7907697072944</v>
      </c>
      <c r="N2890" s="22">
        <f t="shared" si="14"/>
        <v>0.773118398218584</v>
      </c>
    </row>
    <row r="2891" spans="1:14">
      <c r="A2891" s="1" t="s">
        <v>3801</v>
      </c>
      <c r="B2891" s="13" t="s">
        <v>3802</v>
      </c>
      <c r="C2891" t="s">
        <v>3803</v>
      </c>
      <c r="D2891" s="62" t="s">
        <v>3804</v>
      </c>
      <c r="E2891" s="13" t="s">
        <v>4469</v>
      </c>
      <c r="H2891" t="s">
        <v>29</v>
      </c>
      <c r="I2891" t="s">
        <v>30</v>
      </c>
      <c r="J2891" s="21" t="s">
        <v>31</v>
      </c>
      <c r="K2891" t="s">
        <v>4506</v>
      </c>
      <c r="L2891" s="20">
        <v>54.7282347282347</v>
      </c>
      <c r="M2891" s="20">
        <v>41.3143783514154</v>
      </c>
      <c r="N2891" s="22">
        <f t="shared" si="14"/>
        <v>0.754900620430591</v>
      </c>
    </row>
    <row r="2892" spans="1:14">
      <c r="A2892" s="1" t="s">
        <v>3801</v>
      </c>
      <c r="B2892" s="13" t="s">
        <v>3802</v>
      </c>
      <c r="C2892" t="s">
        <v>3803</v>
      </c>
      <c r="D2892" s="62" t="s">
        <v>3804</v>
      </c>
      <c r="E2892" s="13" t="s">
        <v>4469</v>
      </c>
      <c r="H2892" t="s">
        <v>29</v>
      </c>
      <c r="I2892" t="s">
        <v>30</v>
      </c>
      <c r="J2892" s="21" t="s">
        <v>31</v>
      </c>
      <c r="K2892" t="s">
        <v>4507</v>
      </c>
      <c r="L2892" s="20">
        <v>54.3573360642052</v>
      </c>
      <c r="M2892" s="20">
        <v>32.7990560007867</v>
      </c>
      <c r="N2892" s="22">
        <f t="shared" si="14"/>
        <v>0.603397045838403</v>
      </c>
    </row>
    <row r="2893" spans="1:14">
      <c r="A2893" s="1" t="s">
        <v>3801</v>
      </c>
      <c r="B2893" s="13" t="s">
        <v>3802</v>
      </c>
      <c r="C2893" t="s">
        <v>3803</v>
      </c>
      <c r="D2893" s="62" t="s">
        <v>3804</v>
      </c>
      <c r="E2893" s="13" t="s">
        <v>4469</v>
      </c>
      <c r="H2893" t="s">
        <v>29</v>
      </c>
      <c r="I2893" t="s">
        <v>30</v>
      </c>
      <c r="J2893" s="21" t="s">
        <v>31</v>
      </c>
      <c r="K2893" t="s">
        <v>4508</v>
      </c>
      <c r="L2893" s="20">
        <v>54.1851799971985</v>
      </c>
      <c r="M2893" s="20">
        <v>35.3725043865889</v>
      </c>
      <c r="N2893" s="22">
        <f t="shared" si="14"/>
        <v>0.652807730608586</v>
      </c>
    </row>
    <row r="2894" spans="1:19">
      <c r="A2894" s="1" t="s">
        <v>3801</v>
      </c>
      <c r="B2894" s="13" t="s">
        <v>3802</v>
      </c>
      <c r="C2894" t="s">
        <v>3803</v>
      </c>
      <c r="D2894" s="62" t="s">
        <v>3804</v>
      </c>
      <c r="E2894" s="13" t="s">
        <v>4469</v>
      </c>
      <c r="H2894" t="s">
        <v>29</v>
      </c>
      <c r="I2894" t="s">
        <v>30</v>
      </c>
      <c r="J2894" s="21" t="s">
        <v>31</v>
      </c>
      <c r="K2894" t="s">
        <v>4509</v>
      </c>
      <c r="L2894" s="20">
        <v>54.0429361842067</v>
      </c>
      <c r="M2894" s="20">
        <v>43.8646934460888</v>
      </c>
      <c r="N2894" s="22">
        <f t="shared" si="14"/>
        <v>0.811663772237964</v>
      </c>
      <c r="Q2894" s="23">
        <f>251000*1000000000</f>
        <v>251000000000000</v>
      </c>
      <c r="S2894" s="20">
        <v>45.9</v>
      </c>
    </row>
    <row r="2895" spans="1:14">
      <c r="A2895" s="1" t="s">
        <v>3801</v>
      </c>
      <c r="B2895" s="13" t="s">
        <v>3802</v>
      </c>
      <c r="C2895" t="s">
        <v>3803</v>
      </c>
      <c r="D2895" s="62" t="s">
        <v>3804</v>
      </c>
      <c r="E2895" s="13" t="s">
        <v>4469</v>
      </c>
      <c r="H2895" t="s">
        <v>29</v>
      </c>
      <c r="I2895" t="s">
        <v>30</v>
      </c>
      <c r="J2895" s="21" t="s">
        <v>31</v>
      </c>
      <c r="K2895" t="s">
        <v>4510</v>
      </c>
      <c r="L2895" s="20">
        <v>53.9300404961577</v>
      </c>
      <c r="M2895" s="20">
        <v>38.8863509466524</v>
      </c>
      <c r="N2895" s="22">
        <f t="shared" si="14"/>
        <v>0.721051766119534</v>
      </c>
    </row>
    <row r="2896" spans="1:14">
      <c r="A2896" s="1" t="s">
        <v>3801</v>
      </c>
      <c r="B2896" s="13" t="s">
        <v>3802</v>
      </c>
      <c r="C2896" t="s">
        <v>3803</v>
      </c>
      <c r="D2896" s="62" t="s">
        <v>3804</v>
      </c>
      <c r="E2896" s="13" t="s">
        <v>4469</v>
      </c>
      <c r="H2896" t="s">
        <v>29</v>
      </c>
      <c r="I2896" t="s">
        <v>30</v>
      </c>
      <c r="J2896" s="21" t="s">
        <v>31</v>
      </c>
      <c r="K2896" t="s">
        <v>4511</v>
      </c>
      <c r="L2896" s="20">
        <v>53.8421373248629</v>
      </c>
      <c r="M2896" s="20">
        <v>37.1712864250178</v>
      </c>
      <c r="N2896" s="22">
        <f t="shared" si="14"/>
        <v>0.690375387602843</v>
      </c>
    </row>
    <row r="2897" spans="1:14">
      <c r="A2897" s="1" t="s">
        <v>3801</v>
      </c>
      <c r="B2897" s="13" t="s">
        <v>3802</v>
      </c>
      <c r="C2897" t="s">
        <v>3803</v>
      </c>
      <c r="D2897" s="62" t="s">
        <v>3804</v>
      </c>
      <c r="E2897" s="13" t="s">
        <v>4469</v>
      </c>
      <c r="H2897" t="s">
        <v>29</v>
      </c>
      <c r="I2897" t="s">
        <v>30</v>
      </c>
      <c r="J2897" s="21" t="s">
        <v>31</v>
      </c>
      <c r="K2897" t="s">
        <v>4512</v>
      </c>
      <c r="L2897" s="20">
        <v>53.4353900191026</v>
      </c>
      <c r="M2897" s="20">
        <v>43.7180796731359</v>
      </c>
      <c r="N2897" s="22">
        <f t="shared" si="14"/>
        <v>0.818148415451016</v>
      </c>
    </row>
    <row r="2898" spans="1:14">
      <c r="A2898" s="1" t="s">
        <v>3801</v>
      </c>
      <c r="B2898" s="13" t="s">
        <v>3802</v>
      </c>
      <c r="C2898" t="s">
        <v>3803</v>
      </c>
      <c r="D2898" s="62" t="s">
        <v>3804</v>
      </c>
      <c r="E2898" s="13" t="s">
        <v>4469</v>
      </c>
      <c r="H2898" t="s">
        <v>29</v>
      </c>
      <c r="I2898" t="s">
        <v>30</v>
      </c>
      <c r="J2898" s="21" t="s">
        <v>31</v>
      </c>
      <c r="K2898" t="s">
        <v>4513</v>
      </c>
      <c r="L2898" s="20">
        <v>53.4029227557411</v>
      </c>
      <c r="M2898" s="20">
        <v>39.3148450244698</v>
      </c>
      <c r="N2898" s="22">
        <f t="shared" si="14"/>
        <v>0.73619275866775</v>
      </c>
    </row>
    <row r="2899" spans="1:14">
      <c r="A2899" s="1" t="s">
        <v>3801</v>
      </c>
      <c r="B2899" s="13" t="s">
        <v>3802</v>
      </c>
      <c r="C2899" t="s">
        <v>3803</v>
      </c>
      <c r="D2899" s="62" t="s">
        <v>3804</v>
      </c>
      <c r="E2899" s="13" t="s">
        <v>4469</v>
      </c>
      <c r="H2899" t="s">
        <v>29</v>
      </c>
      <c r="I2899" t="s">
        <v>30</v>
      </c>
      <c r="J2899" s="21" t="s">
        <v>31</v>
      </c>
      <c r="K2899" t="s">
        <v>4514</v>
      </c>
      <c r="L2899" s="20">
        <v>53.0637334196053</v>
      </c>
      <c r="M2899" s="20">
        <v>44.3850267379679</v>
      </c>
      <c r="N2899" s="22">
        <f t="shared" si="14"/>
        <v>0.836447492056205</v>
      </c>
    </row>
    <row r="2900" spans="1:14">
      <c r="A2900" s="1" t="s">
        <v>3801</v>
      </c>
      <c r="B2900" s="13" t="s">
        <v>3802</v>
      </c>
      <c r="C2900" t="s">
        <v>3803</v>
      </c>
      <c r="D2900" s="62" t="s">
        <v>3804</v>
      </c>
      <c r="E2900" s="13" t="s">
        <v>4469</v>
      </c>
      <c r="H2900" t="s">
        <v>29</v>
      </c>
      <c r="I2900" t="s">
        <v>30</v>
      </c>
      <c r="J2900" s="21" t="s">
        <v>31</v>
      </c>
      <c r="K2900" t="s">
        <v>4515</v>
      </c>
      <c r="L2900" s="20">
        <v>52.9115688400186</v>
      </c>
      <c r="M2900" s="20">
        <v>38.4218121060226</v>
      </c>
      <c r="N2900" s="22">
        <f t="shared" si="14"/>
        <v>0.726151443783369</v>
      </c>
    </row>
    <row r="2901" spans="1:14">
      <c r="A2901" s="1" t="s">
        <v>3801</v>
      </c>
      <c r="B2901" s="13" t="s">
        <v>3802</v>
      </c>
      <c r="C2901" t="s">
        <v>3803</v>
      </c>
      <c r="D2901" s="62" t="s">
        <v>3804</v>
      </c>
      <c r="E2901" s="13" t="s">
        <v>4469</v>
      </c>
      <c r="H2901" t="s">
        <v>29</v>
      </c>
      <c r="I2901" t="s">
        <v>30</v>
      </c>
      <c r="J2901" s="21" t="s">
        <v>31</v>
      </c>
      <c r="K2901" t="s">
        <v>4516</v>
      </c>
      <c r="L2901" s="20">
        <v>52.7785625801404</v>
      </c>
      <c r="M2901" s="20">
        <v>42.5124351783258</v>
      </c>
      <c r="N2901" s="22">
        <f t="shared" si="14"/>
        <v>0.805486794259956</v>
      </c>
    </row>
    <row r="2902" spans="1:14">
      <c r="A2902" s="1" t="s">
        <v>3801</v>
      </c>
      <c r="B2902" s="13" t="s">
        <v>3802</v>
      </c>
      <c r="C2902" t="s">
        <v>3803</v>
      </c>
      <c r="D2902" s="62" t="s">
        <v>3804</v>
      </c>
      <c r="E2902" s="13" t="s">
        <v>4469</v>
      </c>
      <c r="H2902" t="s">
        <v>29</v>
      </c>
      <c r="I2902" t="s">
        <v>30</v>
      </c>
      <c r="J2902" s="21" t="s">
        <v>31</v>
      </c>
      <c r="K2902" t="s">
        <v>4517</v>
      </c>
      <c r="L2902" s="20">
        <v>52.6845511088773</v>
      </c>
      <c r="M2902" s="20">
        <v>43.1727634914886</v>
      </c>
      <c r="N2902" s="22">
        <f t="shared" si="14"/>
        <v>0.819457745825114</v>
      </c>
    </row>
    <row r="2903" spans="1:14">
      <c r="A2903" s="1" t="s">
        <v>3801</v>
      </c>
      <c r="B2903" s="13" t="s">
        <v>3802</v>
      </c>
      <c r="C2903" t="s">
        <v>3803</v>
      </c>
      <c r="D2903" s="62" t="s">
        <v>3804</v>
      </c>
      <c r="E2903" s="13" t="s">
        <v>4469</v>
      </c>
      <c r="H2903" t="s">
        <v>29</v>
      </c>
      <c r="I2903" t="s">
        <v>30</v>
      </c>
      <c r="J2903" s="21" t="s">
        <v>31</v>
      </c>
      <c r="K2903" t="s">
        <v>4518</v>
      </c>
      <c r="L2903" s="20">
        <v>52.6555386949924</v>
      </c>
      <c r="M2903" s="20">
        <v>41.869918699187</v>
      </c>
      <c r="N2903" s="22">
        <f t="shared" si="14"/>
        <v>0.795166467514819</v>
      </c>
    </row>
    <row r="2904" spans="1:14">
      <c r="A2904" s="1" t="s">
        <v>3801</v>
      </c>
      <c r="B2904" s="13" t="s">
        <v>3802</v>
      </c>
      <c r="C2904" t="s">
        <v>3803</v>
      </c>
      <c r="D2904" s="62" t="s">
        <v>3804</v>
      </c>
      <c r="E2904" s="13" t="s">
        <v>4469</v>
      </c>
      <c r="H2904" t="s">
        <v>29</v>
      </c>
      <c r="I2904" t="s">
        <v>30</v>
      </c>
      <c r="J2904" s="21" t="s">
        <v>31</v>
      </c>
      <c r="K2904" t="s">
        <v>4519</v>
      </c>
      <c r="L2904" s="20">
        <v>52.5946606176932</v>
      </c>
      <c r="M2904" s="20">
        <v>34.867663981588</v>
      </c>
      <c r="N2904" s="22">
        <f t="shared" si="14"/>
        <v>0.662950641226465</v>
      </c>
    </row>
    <row r="2905" spans="1:14">
      <c r="A2905" s="1" t="s">
        <v>3801</v>
      </c>
      <c r="B2905" s="13" t="s">
        <v>3802</v>
      </c>
      <c r="C2905" t="s">
        <v>3803</v>
      </c>
      <c r="D2905" s="62" t="s">
        <v>3804</v>
      </c>
      <c r="E2905" s="13" t="s">
        <v>4469</v>
      </c>
      <c r="H2905" t="s">
        <v>29</v>
      </c>
      <c r="I2905" t="s">
        <v>30</v>
      </c>
      <c r="J2905" s="21" t="s">
        <v>31</v>
      </c>
      <c r="K2905" t="s">
        <v>4520</v>
      </c>
      <c r="L2905" s="20">
        <v>52.3026196601326</v>
      </c>
      <c r="M2905" s="20">
        <v>44.5189025161209</v>
      </c>
      <c r="N2905" s="22">
        <f t="shared" si="14"/>
        <v>0.851179210628625</v>
      </c>
    </row>
    <row r="2906" spans="1:14">
      <c r="A2906" s="1" t="s">
        <v>3801</v>
      </c>
      <c r="B2906" s="13" t="s">
        <v>3802</v>
      </c>
      <c r="C2906" t="s">
        <v>3803</v>
      </c>
      <c r="D2906" s="62" t="s">
        <v>3804</v>
      </c>
      <c r="E2906" s="13" t="s">
        <v>4469</v>
      </c>
      <c r="H2906" t="s">
        <v>29</v>
      </c>
      <c r="I2906" t="s">
        <v>30</v>
      </c>
      <c r="J2906" s="21" t="s">
        <v>31</v>
      </c>
      <c r="K2906" t="s">
        <v>4521</v>
      </c>
      <c r="L2906" s="20">
        <v>51.7136117663383</v>
      </c>
      <c r="M2906" s="20">
        <v>38.2321618743344</v>
      </c>
      <c r="N2906" s="22">
        <f t="shared" si="14"/>
        <v>0.739305582582044</v>
      </c>
    </row>
    <row r="2907" spans="1:14">
      <c r="A2907" s="1" t="s">
        <v>3801</v>
      </c>
      <c r="B2907" s="13" t="s">
        <v>3802</v>
      </c>
      <c r="C2907" t="s">
        <v>3803</v>
      </c>
      <c r="D2907" s="62" t="s">
        <v>3804</v>
      </c>
      <c r="E2907" s="13" t="s">
        <v>4469</v>
      </c>
      <c r="H2907" t="s">
        <v>29</v>
      </c>
      <c r="I2907" t="s">
        <v>30</v>
      </c>
      <c r="J2907" s="21" t="s">
        <v>31</v>
      </c>
      <c r="K2907" t="s">
        <v>4522</v>
      </c>
      <c r="L2907" s="20">
        <v>51.6082483824419</v>
      </c>
      <c r="M2907" s="20">
        <v>43.6775381948207</v>
      </c>
      <c r="N2907" s="22">
        <f t="shared" si="14"/>
        <v>0.846328630864375</v>
      </c>
    </row>
    <row r="2908" spans="1:14">
      <c r="A2908" s="1" t="s">
        <v>3801</v>
      </c>
      <c r="B2908" s="13" t="s">
        <v>3802</v>
      </c>
      <c r="C2908" t="s">
        <v>3803</v>
      </c>
      <c r="D2908" s="62" t="s">
        <v>3804</v>
      </c>
      <c r="E2908" s="13" t="s">
        <v>4469</v>
      </c>
      <c r="H2908" t="s">
        <v>29</v>
      </c>
      <c r="I2908" t="s">
        <v>30</v>
      </c>
      <c r="J2908" s="21" t="s">
        <v>31</v>
      </c>
      <c r="K2908" t="s">
        <v>4523</v>
      </c>
      <c r="L2908" s="20">
        <v>51.0664044773862</v>
      </c>
      <c r="M2908" s="20">
        <v>31.9234006734007</v>
      </c>
      <c r="N2908" s="22">
        <f t="shared" si="14"/>
        <v>0.625135076575391</v>
      </c>
    </row>
    <row r="2909" spans="1:14">
      <c r="A2909" s="1" t="s">
        <v>3801</v>
      </c>
      <c r="B2909" s="13" t="s">
        <v>3802</v>
      </c>
      <c r="C2909" t="s">
        <v>3803</v>
      </c>
      <c r="D2909" s="62" t="s">
        <v>3804</v>
      </c>
      <c r="E2909" s="13" t="s">
        <v>4469</v>
      </c>
      <c r="H2909" t="s">
        <v>29</v>
      </c>
      <c r="I2909" t="s">
        <v>30</v>
      </c>
      <c r="J2909" s="21" t="s">
        <v>31</v>
      </c>
      <c r="K2909" t="s">
        <v>4524</v>
      </c>
      <c r="L2909" s="20">
        <v>50.9772226304188</v>
      </c>
      <c r="M2909" s="20">
        <v>40.724946695096</v>
      </c>
      <c r="N2909" s="22">
        <f t="shared" si="14"/>
        <v>0.798885160738334</v>
      </c>
    </row>
    <row r="2910" spans="1:14">
      <c r="A2910" s="1" t="s">
        <v>3801</v>
      </c>
      <c r="B2910" s="13" t="s">
        <v>3802</v>
      </c>
      <c r="C2910" t="s">
        <v>3803</v>
      </c>
      <c r="D2910" s="62" t="s">
        <v>3804</v>
      </c>
      <c r="E2910" s="13" t="s">
        <v>4469</v>
      </c>
      <c r="H2910" t="s">
        <v>29</v>
      </c>
      <c r="I2910" t="s">
        <v>30</v>
      </c>
      <c r="J2910" s="21" t="s">
        <v>31</v>
      </c>
      <c r="K2910" t="s">
        <v>4525</v>
      </c>
      <c r="L2910" s="20">
        <v>50.8865666169037</v>
      </c>
      <c r="M2910" s="20">
        <v>33.2526518117747</v>
      </c>
      <c r="N2910" s="22">
        <f t="shared" si="14"/>
        <v>0.65346620969961</v>
      </c>
    </row>
    <row r="2911" spans="1:14">
      <c r="A2911" s="1" t="s">
        <v>3801</v>
      </c>
      <c r="B2911" s="13" t="s">
        <v>3802</v>
      </c>
      <c r="C2911" t="s">
        <v>3803</v>
      </c>
      <c r="D2911" s="62" t="s">
        <v>3804</v>
      </c>
      <c r="E2911" s="13" t="s">
        <v>4469</v>
      </c>
      <c r="H2911" t="s">
        <v>29</v>
      </c>
      <c r="I2911" t="s">
        <v>30</v>
      </c>
      <c r="J2911" s="21" t="s">
        <v>31</v>
      </c>
      <c r="K2911" t="s">
        <v>4526</v>
      </c>
      <c r="L2911" s="20">
        <v>50.6052225135591</v>
      </c>
      <c r="M2911" s="20">
        <v>44.5103498365815</v>
      </c>
      <c r="N2911" s="22">
        <f t="shared" si="14"/>
        <v>0.879560401590082</v>
      </c>
    </row>
    <row r="2912" spans="1:14">
      <c r="A2912" s="1" t="s">
        <v>3801</v>
      </c>
      <c r="B2912" s="13" t="s">
        <v>3802</v>
      </c>
      <c r="C2912" t="s">
        <v>3803</v>
      </c>
      <c r="D2912" s="62" t="s">
        <v>3804</v>
      </c>
      <c r="E2912" s="13" t="s">
        <v>4469</v>
      </c>
      <c r="H2912" t="s">
        <v>29</v>
      </c>
      <c r="I2912" t="s">
        <v>30</v>
      </c>
      <c r="J2912" s="21" t="s">
        <v>31</v>
      </c>
      <c r="K2912" t="s">
        <v>4527</v>
      </c>
      <c r="L2912" s="20">
        <v>50.5677602140625</v>
      </c>
      <c r="M2912" s="20">
        <v>40.8013787160707</v>
      </c>
      <c r="N2912" s="22">
        <f t="shared" si="14"/>
        <v>0.806865452283254</v>
      </c>
    </row>
    <row r="2913" spans="1:14">
      <c r="A2913" s="1" t="s">
        <v>3801</v>
      </c>
      <c r="B2913" s="13" t="s">
        <v>3802</v>
      </c>
      <c r="C2913" t="s">
        <v>3803</v>
      </c>
      <c r="D2913" s="62" t="s">
        <v>3804</v>
      </c>
      <c r="E2913" s="13" t="s">
        <v>4469</v>
      </c>
      <c r="H2913" t="s">
        <v>29</v>
      </c>
      <c r="I2913" t="s">
        <v>30</v>
      </c>
      <c r="J2913" s="21" t="s">
        <v>31</v>
      </c>
      <c r="K2913" t="s">
        <v>4528</v>
      </c>
      <c r="L2913" s="20">
        <v>50.3596365039823</v>
      </c>
      <c r="M2913" s="20">
        <v>34.678424673346</v>
      </c>
      <c r="N2913" s="22">
        <f t="shared" si="14"/>
        <v>0.688615468274948</v>
      </c>
    </row>
    <row r="2914" spans="1:19">
      <c r="A2914" s="1" t="s">
        <v>3801</v>
      </c>
      <c r="B2914" s="13" t="s">
        <v>3802</v>
      </c>
      <c r="C2914" t="s">
        <v>3803</v>
      </c>
      <c r="D2914" s="62" t="s">
        <v>3804</v>
      </c>
      <c r="E2914" s="13" t="s">
        <v>4469</v>
      </c>
      <c r="H2914" t="s">
        <v>29</v>
      </c>
      <c r="I2914" t="s">
        <v>30</v>
      </c>
      <c r="J2914" s="21" t="s">
        <v>31</v>
      </c>
      <c r="K2914" t="s">
        <v>4529</v>
      </c>
      <c r="L2914" s="20">
        <v>50.2600374453921</v>
      </c>
      <c r="M2914" s="20">
        <v>35.6317197516531</v>
      </c>
      <c r="N2914" s="22">
        <f t="shared" si="14"/>
        <v>0.708947337939555</v>
      </c>
      <c r="Q2914" s="23">
        <f>182000*1000000000</f>
        <v>182000000000000</v>
      </c>
      <c r="S2914" s="20">
        <v>48.6</v>
      </c>
    </row>
    <row r="2915" spans="1:14">
      <c r="A2915" s="1" t="s">
        <v>3801</v>
      </c>
      <c r="B2915" s="13" t="s">
        <v>3802</v>
      </c>
      <c r="C2915" t="s">
        <v>3803</v>
      </c>
      <c r="D2915" s="62" t="s">
        <v>3804</v>
      </c>
      <c r="E2915" s="13" t="s">
        <v>4469</v>
      </c>
      <c r="H2915" t="s">
        <v>29</v>
      </c>
      <c r="I2915" t="s">
        <v>30</v>
      </c>
      <c r="J2915" s="21" t="s">
        <v>31</v>
      </c>
      <c r="K2915" t="s">
        <v>4530</v>
      </c>
      <c r="L2915" s="20">
        <v>50.1282991202346</v>
      </c>
      <c r="M2915" s="20">
        <v>41.9334186939821</v>
      </c>
      <c r="N2915" s="22">
        <f t="shared" si="14"/>
        <v>0.836521873471174</v>
      </c>
    </row>
    <row r="2916" spans="1:14">
      <c r="A2916" s="1" t="s">
        <v>3801</v>
      </c>
      <c r="B2916" s="13" t="s">
        <v>3802</v>
      </c>
      <c r="C2916" t="s">
        <v>3803</v>
      </c>
      <c r="D2916" s="62" t="s">
        <v>3804</v>
      </c>
      <c r="E2916" s="13" t="s">
        <v>4469</v>
      </c>
      <c r="H2916" t="s">
        <v>29</v>
      </c>
      <c r="I2916" t="s">
        <v>30</v>
      </c>
      <c r="J2916" s="21" t="s">
        <v>31</v>
      </c>
      <c r="K2916" t="s">
        <v>4531</v>
      </c>
      <c r="L2916" s="20">
        <v>50.1249732200243</v>
      </c>
      <c r="M2916" s="20">
        <v>32.8302556818182</v>
      </c>
      <c r="N2916" s="22">
        <f t="shared" si="14"/>
        <v>0.654968044326115</v>
      </c>
    </row>
    <row r="2917" spans="1:14">
      <c r="A2917" s="1" t="s">
        <v>3801</v>
      </c>
      <c r="B2917" s="13" t="s">
        <v>3802</v>
      </c>
      <c r="C2917" t="s">
        <v>3803</v>
      </c>
      <c r="D2917" s="62" t="s">
        <v>3804</v>
      </c>
      <c r="E2917" s="13" t="s">
        <v>4469</v>
      </c>
      <c r="H2917" t="s">
        <v>29</v>
      </c>
      <c r="I2917" t="s">
        <v>30</v>
      </c>
      <c r="J2917" s="21" t="s">
        <v>31</v>
      </c>
      <c r="K2917" t="s">
        <v>4532</v>
      </c>
      <c r="L2917" s="20">
        <v>50.1215362177929</v>
      </c>
      <c r="M2917" s="20">
        <v>38.3320811419985</v>
      </c>
      <c r="N2917" s="22">
        <f t="shared" si="14"/>
        <v>0.76478264703289</v>
      </c>
    </row>
    <row r="2918" spans="1:14">
      <c r="A2918" s="1" t="s">
        <v>3801</v>
      </c>
      <c r="B2918" s="13" t="s">
        <v>3802</v>
      </c>
      <c r="C2918" t="s">
        <v>3803</v>
      </c>
      <c r="D2918" s="62" t="s">
        <v>3804</v>
      </c>
      <c r="E2918" s="13" t="s">
        <v>4469</v>
      </c>
      <c r="H2918" t="s">
        <v>29</v>
      </c>
      <c r="I2918" t="s">
        <v>30</v>
      </c>
      <c r="J2918" s="21" t="s">
        <v>31</v>
      </c>
      <c r="K2918" t="s">
        <v>4533</v>
      </c>
      <c r="L2918" s="20">
        <v>50.0937946720375</v>
      </c>
      <c r="M2918" s="20">
        <v>38.6412638676546</v>
      </c>
      <c r="N2918" s="22">
        <f t="shared" si="14"/>
        <v>0.771378253946176</v>
      </c>
    </row>
    <row r="2919" spans="1:14">
      <c r="A2919" s="1" t="s">
        <v>3801</v>
      </c>
      <c r="B2919" s="13" t="s">
        <v>3802</v>
      </c>
      <c r="C2919" t="s">
        <v>3803</v>
      </c>
      <c r="D2919" s="62" t="s">
        <v>3804</v>
      </c>
      <c r="E2919" s="13" t="s">
        <v>4469</v>
      </c>
      <c r="H2919" t="s">
        <v>29</v>
      </c>
      <c r="I2919" t="s">
        <v>30</v>
      </c>
      <c r="J2919" s="21" t="s">
        <v>31</v>
      </c>
      <c r="K2919" t="s">
        <v>4534</v>
      </c>
      <c r="L2919" s="20">
        <v>50.0256347985645</v>
      </c>
      <c r="M2919" s="20">
        <v>33.8713132900093</v>
      </c>
      <c r="N2919" s="22">
        <f t="shared" si="14"/>
        <v>0.677079130057961</v>
      </c>
    </row>
    <row r="2920" spans="1:14">
      <c r="A2920" s="1" t="s">
        <v>3801</v>
      </c>
      <c r="B2920" s="13" t="s">
        <v>3802</v>
      </c>
      <c r="C2920" t="s">
        <v>3803</v>
      </c>
      <c r="D2920" s="62" t="s">
        <v>3804</v>
      </c>
      <c r="E2920" s="13" t="s">
        <v>4469</v>
      </c>
      <c r="H2920" t="s">
        <v>29</v>
      </c>
      <c r="I2920" t="s">
        <v>30</v>
      </c>
      <c r="J2920" s="21" t="s">
        <v>31</v>
      </c>
      <c r="K2920" t="s">
        <v>4535</v>
      </c>
      <c r="L2920" s="20">
        <v>50.0087830404112</v>
      </c>
      <c r="M2920" s="20">
        <v>42.0189152673229</v>
      </c>
      <c r="N2920" s="22">
        <f t="shared" si="14"/>
        <v>0.84023070974089</v>
      </c>
    </row>
    <row r="2921" spans="1:14">
      <c r="A2921" s="1" t="s">
        <v>3801</v>
      </c>
      <c r="B2921" s="13" t="s">
        <v>3802</v>
      </c>
      <c r="C2921" t="s">
        <v>3803</v>
      </c>
      <c r="D2921" s="62" t="s">
        <v>3804</v>
      </c>
      <c r="E2921" s="13" t="s">
        <v>4469</v>
      </c>
      <c r="H2921" t="s">
        <v>29</v>
      </c>
      <c r="I2921" t="s">
        <v>30</v>
      </c>
      <c r="J2921" s="21" t="s">
        <v>31</v>
      </c>
      <c r="K2921" t="s">
        <v>4536</v>
      </c>
      <c r="L2921" s="20">
        <v>49.9220997696447</v>
      </c>
      <c r="M2921" s="20">
        <v>41.0239092259895</v>
      </c>
      <c r="N2921" s="22">
        <f t="shared" si="14"/>
        <v>0.821758488030068</v>
      </c>
    </row>
    <row r="2922" spans="1:14">
      <c r="A2922" s="1" t="s">
        <v>3801</v>
      </c>
      <c r="B2922" s="13" t="s">
        <v>3802</v>
      </c>
      <c r="C2922" t="s">
        <v>3803</v>
      </c>
      <c r="D2922" s="62" t="s">
        <v>3804</v>
      </c>
      <c r="E2922" s="13" t="s">
        <v>4469</v>
      </c>
      <c r="H2922" t="s">
        <v>29</v>
      </c>
      <c r="I2922" t="s">
        <v>30</v>
      </c>
      <c r="J2922" s="21" t="s">
        <v>31</v>
      </c>
      <c r="K2922" t="s">
        <v>4537</v>
      </c>
      <c r="L2922" s="20">
        <v>49.8366883788579</v>
      </c>
      <c r="M2922" s="20">
        <v>42.4328757662091</v>
      </c>
      <c r="N2922" s="22">
        <f t="shared" si="14"/>
        <v>0.851438511396161</v>
      </c>
    </row>
    <row r="2923" spans="1:14">
      <c r="A2923" s="1" t="s">
        <v>3801</v>
      </c>
      <c r="B2923" s="13" t="s">
        <v>3802</v>
      </c>
      <c r="C2923" t="s">
        <v>3803</v>
      </c>
      <c r="D2923" s="62" t="s">
        <v>3804</v>
      </c>
      <c r="E2923" s="13" t="s">
        <v>4469</v>
      </c>
      <c r="H2923" t="s">
        <v>29</v>
      </c>
      <c r="I2923" t="s">
        <v>30</v>
      </c>
      <c r="J2923" s="21" t="s">
        <v>31</v>
      </c>
      <c r="K2923" t="s">
        <v>4538</v>
      </c>
      <c r="L2923" s="20">
        <v>49.8460722950519</v>
      </c>
      <c r="M2923" s="20">
        <v>36.9327795723735</v>
      </c>
      <c r="N2923" s="22">
        <f t="shared" si="14"/>
        <v>0.740936604869462</v>
      </c>
    </row>
    <row r="2924" spans="1:14">
      <c r="A2924" s="1" t="s">
        <v>3801</v>
      </c>
      <c r="B2924" s="13" t="s">
        <v>3802</v>
      </c>
      <c r="C2924" t="s">
        <v>3803</v>
      </c>
      <c r="D2924" s="62" t="s">
        <v>3804</v>
      </c>
      <c r="E2924" s="13" t="s">
        <v>4469</v>
      </c>
      <c r="H2924" t="s">
        <v>29</v>
      </c>
      <c r="I2924" t="s">
        <v>30</v>
      </c>
      <c r="J2924" s="21" t="s">
        <v>31</v>
      </c>
      <c r="K2924" t="s">
        <v>4539</v>
      </c>
      <c r="L2924" s="20">
        <v>49.7843700591214</v>
      </c>
      <c r="M2924" s="20">
        <v>33.7585820713834</v>
      </c>
      <c r="N2924" s="22">
        <f t="shared" si="14"/>
        <v>0.67809599742436</v>
      </c>
    </row>
    <row r="2925" spans="1:14">
      <c r="A2925" s="1" t="s">
        <v>3801</v>
      </c>
      <c r="B2925" s="13" t="s">
        <v>3802</v>
      </c>
      <c r="C2925" t="s">
        <v>3803</v>
      </c>
      <c r="D2925" s="62" t="s">
        <v>3804</v>
      </c>
      <c r="E2925" s="13" t="s">
        <v>4469</v>
      </c>
      <c r="H2925" t="s">
        <v>29</v>
      </c>
      <c r="I2925" t="s">
        <v>30</v>
      </c>
      <c r="J2925" s="21" t="s">
        <v>31</v>
      </c>
      <c r="K2925" t="s">
        <v>4540</v>
      </c>
      <c r="L2925" s="20">
        <v>49.540412044374</v>
      </c>
      <c r="M2925" s="20">
        <v>37.223974763407</v>
      </c>
      <c r="N2925" s="22">
        <f t="shared" si="14"/>
        <v>0.75138605488515</v>
      </c>
    </row>
    <row r="2926" spans="1:14">
      <c r="A2926" s="1" t="s">
        <v>3801</v>
      </c>
      <c r="B2926" s="13" t="s">
        <v>3802</v>
      </c>
      <c r="C2926" t="s">
        <v>3803</v>
      </c>
      <c r="D2926" s="62" t="s">
        <v>3804</v>
      </c>
      <c r="E2926" s="13" t="s">
        <v>4469</v>
      </c>
      <c r="H2926" t="s">
        <v>29</v>
      </c>
      <c r="I2926" t="s">
        <v>30</v>
      </c>
      <c r="J2926" s="21" t="s">
        <v>31</v>
      </c>
      <c r="K2926" t="s">
        <v>4541</v>
      </c>
      <c r="L2926" s="20">
        <v>49.3198951824229</v>
      </c>
      <c r="M2926" s="20">
        <v>42.1758569299553</v>
      </c>
      <c r="N2926" s="22">
        <f t="shared" si="14"/>
        <v>0.855148957108618</v>
      </c>
    </row>
    <row r="2927" spans="1:14">
      <c r="A2927" s="1" t="s">
        <v>3801</v>
      </c>
      <c r="B2927" s="13" t="s">
        <v>3802</v>
      </c>
      <c r="C2927" t="s">
        <v>3803</v>
      </c>
      <c r="D2927" s="62" t="s">
        <v>3804</v>
      </c>
      <c r="E2927" s="13" t="s">
        <v>4469</v>
      </c>
      <c r="H2927" t="s">
        <v>29</v>
      </c>
      <c r="I2927" t="s">
        <v>30</v>
      </c>
      <c r="J2927" s="21" t="s">
        <v>31</v>
      </c>
      <c r="K2927" t="s">
        <v>4542</v>
      </c>
      <c r="L2927" s="20">
        <v>49.291341431427</v>
      </c>
      <c r="M2927" s="20">
        <v>41.738371368001</v>
      </c>
      <c r="N2927" s="22">
        <f t="shared" si="14"/>
        <v>0.846768827057922</v>
      </c>
    </row>
    <row r="2928" spans="1:14">
      <c r="A2928" s="1" t="s">
        <v>3801</v>
      </c>
      <c r="B2928" s="13" t="s">
        <v>3802</v>
      </c>
      <c r="C2928" t="s">
        <v>3803</v>
      </c>
      <c r="D2928" s="62" t="s">
        <v>3804</v>
      </c>
      <c r="E2928" s="13" t="s">
        <v>4469</v>
      </c>
      <c r="H2928" t="s">
        <v>29</v>
      </c>
      <c r="I2928" t="s">
        <v>30</v>
      </c>
      <c r="J2928" s="21" t="s">
        <v>31</v>
      </c>
      <c r="K2928" t="s">
        <v>4543</v>
      </c>
      <c r="L2928" s="20">
        <v>48.9037962320405</v>
      </c>
      <c r="M2928" s="20">
        <v>38.107098381071</v>
      </c>
      <c r="N2928" s="22">
        <f t="shared" si="14"/>
        <v>0.779225772172349</v>
      </c>
    </row>
    <row r="2929" spans="1:14">
      <c r="A2929" s="1" t="s">
        <v>3801</v>
      </c>
      <c r="B2929" s="13" t="s">
        <v>3802</v>
      </c>
      <c r="C2929" t="s">
        <v>3803</v>
      </c>
      <c r="D2929" s="62" t="s">
        <v>3804</v>
      </c>
      <c r="E2929" s="13" t="s">
        <v>4469</v>
      </c>
      <c r="H2929" t="s">
        <v>29</v>
      </c>
      <c r="I2929" t="s">
        <v>30</v>
      </c>
      <c r="J2929" s="21" t="s">
        <v>31</v>
      </c>
      <c r="K2929" t="s">
        <v>4544</v>
      </c>
      <c r="L2929" s="20">
        <v>48.767022451233</v>
      </c>
      <c r="M2929" s="20">
        <v>34.5944841675179</v>
      </c>
      <c r="N2929" s="22">
        <f t="shared" si="14"/>
        <v>0.709382743269027</v>
      </c>
    </row>
    <row r="2930" spans="1:14">
      <c r="A2930" s="1" t="s">
        <v>3801</v>
      </c>
      <c r="B2930" s="13" t="s">
        <v>3802</v>
      </c>
      <c r="C2930" t="s">
        <v>3803</v>
      </c>
      <c r="D2930" s="62" t="s">
        <v>3804</v>
      </c>
      <c r="E2930" s="13" t="s">
        <v>4469</v>
      </c>
      <c r="H2930" t="s">
        <v>29</v>
      </c>
      <c r="I2930" t="s">
        <v>30</v>
      </c>
      <c r="J2930" s="21" t="s">
        <v>31</v>
      </c>
      <c r="K2930" t="s">
        <v>4545</v>
      </c>
      <c r="L2930" s="20">
        <v>48.6367669597483</v>
      </c>
      <c r="M2930" s="20">
        <v>35.9486986043003</v>
      </c>
      <c r="N2930" s="22">
        <f t="shared" si="14"/>
        <v>0.739125991537458</v>
      </c>
    </row>
    <row r="2931" spans="1:14">
      <c r="A2931" s="1" t="s">
        <v>3801</v>
      </c>
      <c r="B2931" s="13" t="s">
        <v>3802</v>
      </c>
      <c r="C2931" t="s">
        <v>3803</v>
      </c>
      <c r="D2931" s="62" t="s">
        <v>3804</v>
      </c>
      <c r="E2931" s="13" t="s">
        <v>4469</v>
      </c>
      <c r="H2931" t="s">
        <v>29</v>
      </c>
      <c r="I2931" t="s">
        <v>30</v>
      </c>
      <c r="J2931" s="21" t="s">
        <v>31</v>
      </c>
      <c r="K2931" t="s">
        <v>4546</v>
      </c>
      <c r="L2931" s="20">
        <v>48.6356340288924</v>
      </c>
      <c r="M2931" s="20">
        <v>33.952528379773</v>
      </c>
      <c r="N2931" s="22">
        <f t="shared" si="14"/>
        <v>0.698099840943847</v>
      </c>
    </row>
    <row r="2932" spans="1:14">
      <c r="A2932" s="1" t="s">
        <v>3801</v>
      </c>
      <c r="B2932" s="13" t="s">
        <v>3802</v>
      </c>
      <c r="C2932" t="s">
        <v>3803</v>
      </c>
      <c r="D2932" s="62" t="s">
        <v>3804</v>
      </c>
      <c r="E2932" s="13" t="s">
        <v>4469</v>
      </c>
      <c r="H2932" t="s">
        <v>29</v>
      </c>
      <c r="I2932" t="s">
        <v>30</v>
      </c>
      <c r="J2932" s="21" t="s">
        <v>31</v>
      </c>
      <c r="K2932" t="s">
        <v>4547</v>
      </c>
      <c r="L2932" s="20">
        <v>47.3534014999284</v>
      </c>
      <c r="M2932" s="20">
        <v>40.9920977488545</v>
      </c>
      <c r="N2932" s="22">
        <f t="shared" si="14"/>
        <v>0.865663214265958</v>
      </c>
    </row>
    <row r="2933" spans="1:14">
      <c r="A2933" s="1" t="s">
        <v>3801</v>
      </c>
      <c r="B2933" s="13" t="s">
        <v>3802</v>
      </c>
      <c r="C2933" t="s">
        <v>3803</v>
      </c>
      <c r="D2933" s="62" t="s">
        <v>3804</v>
      </c>
      <c r="E2933" s="13" t="s">
        <v>4469</v>
      </c>
      <c r="H2933" t="s">
        <v>29</v>
      </c>
      <c r="I2933" t="s">
        <v>30</v>
      </c>
      <c r="J2933" s="21" t="s">
        <v>31</v>
      </c>
      <c r="K2933" t="s">
        <v>4548</v>
      </c>
      <c r="L2933" s="20">
        <v>47.1988130960417</v>
      </c>
      <c r="M2933" s="20">
        <v>38.1987140376402</v>
      </c>
      <c r="N2933" s="22">
        <f t="shared" si="14"/>
        <v>0.809315140190332</v>
      </c>
    </row>
    <row r="2934" spans="1:14">
      <c r="A2934" s="1" t="s">
        <v>3801</v>
      </c>
      <c r="B2934" s="13" t="s">
        <v>3802</v>
      </c>
      <c r="C2934" t="s">
        <v>3803</v>
      </c>
      <c r="D2934" s="62" t="s">
        <v>3804</v>
      </c>
      <c r="E2934" s="13" t="s">
        <v>4469</v>
      </c>
      <c r="H2934" t="s">
        <v>29</v>
      </c>
      <c r="I2934" t="s">
        <v>30</v>
      </c>
      <c r="J2934" s="21" t="s">
        <v>31</v>
      </c>
      <c r="K2934" t="s">
        <v>4549</v>
      </c>
      <c r="L2934" s="20">
        <v>47.0667899137987</v>
      </c>
      <c r="M2934" s="20">
        <v>34.6600859735711</v>
      </c>
      <c r="N2934" s="22">
        <f t="shared" si="14"/>
        <v>0.73640216460587</v>
      </c>
    </row>
    <row r="2935" spans="1:14">
      <c r="A2935" s="1" t="s">
        <v>3801</v>
      </c>
      <c r="B2935" s="13" t="s">
        <v>3802</v>
      </c>
      <c r="C2935" t="s">
        <v>3803</v>
      </c>
      <c r="D2935" s="62" t="s">
        <v>3804</v>
      </c>
      <c r="E2935" s="13" t="s">
        <v>4469</v>
      </c>
      <c r="H2935" t="s">
        <v>29</v>
      </c>
      <c r="I2935" t="s">
        <v>30</v>
      </c>
      <c r="J2935" s="21" t="s">
        <v>31</v>
      </c>
      <c r="K2935" t="s">
        <v>4550</v>
      </c>
      <c r="L2935" s="20">
        <v>46.278859364005</v>
      </c>
      <c r="M2935" s="20">
        <v>25.1820048534628</v>
      </c>
      <c r="N2935" s="22">
        <f t="shared" si="14"/>
        <v>0.544136247079784</v>
      </c>
    </row>
    <row r="2936" spans="1:14">
      <c r="A2936" s="1" t="s">
        <v>3801</v>
      </c>
      <c r="B2936" s="13" t="s">
        <v>3802</v>
      </c>
      <c r="C2936" t="s">
        <v>3803</v>
      </c>
      <c r="D2936" s="62" t="s">
        <v>3804</v>
      </c>
      <c r="E2936" s="13" t="s">
        <v>4469</v>
      </c>
      <c r="H2936" t="s">
        <v>29</v>
      </c>
      <c r="I2936" t="s">
        <v>30</v>
      </c>
      <c r="J2936" s="21" t="s">
        <v>31</v>
      </c>
      <c r="K2936" t="s">
        <v>4551</v>
      </c>
      <c r="L2936" s="20">
        <v>46.2169619517862</v>
      </c>
      <c r="M2936" s="20">
        <v>36.189183950378</v>
      </c>
      <c r="N2936" s="22">
        <f t="shared" si="14"/>
        <v>0.783028187532766</v>
      </c>
    </row>
    <row r="2937" spans="1:14">
      <c r="A2937" s="1" t="s">
        <v>3801</v>
      </c>
      <c r="B2937" s="13" t="s">
        <v>3802</v>
      </c>
      <c r="C2937" t="s">
        <v>3803</v>
      </c>
      <c r="D2937" s="62" t="s">
        <v>3804</v>
      </c>
      <c r="E2937" s="13" t="s">
        <v>4469</v>
      </c>
      <c r="H2937" t="s">
        <v>29</v>
      </c>
      <c r="I2937" t="s">
        <v>30</v>
      </c>
      <c r="J2937" s="21" t="s">
        <v>31</v>
      </c>
      <c r="K2937" t="s">
        <v>4552</v>
      </c>
      <c r="L2937" s="20">
        <v>45.5286652815992</v>
      </c>
      <c r="M2937" s="20">
        <v>34.2068853259543</v>
      </c>
      <c r="N2937" s="22">
        <f t="shared" si="14"/>
        <v>0.751326337251078</v>
      </c>
    </row>
    <row r="2938" spans="1:14">
      <c r="A2938" s="1" t="s">
        <v>3801</v>
      </c>
      <c r="B2938" s="13" t="s">
        <v>3802</v>
      </c>
      <c r="C2938" t="s">
        <v>3803</v>
      </c>
      <c r="D2938" s="62" t="s">
        <v>3804</v>
      </c>
      <c r="E2938" s="13" t="s">
        <v>4469</v>
      </c>
      <c r="H2938" t="s">
        <v>29</v>
      </c>
      <c r="I2938" t="s">
        <v>30</v>
      </c>
      <c r="J2938" s="21" t="s">
        <v>31</v>
      </c>
      <c r="K2938" t="s">
        <v>4553</v>
      </c>
      <c r="L2938" s="20">
        <v>45.1417572282151</v>
      </c>
      <c r="M2938" s="20">
        <v>38.1890475329839</v>
      </c>
      <c r="N2938" s="22">
        <f t="shared" si="14"/>
        <v>0.845980526188167</v>
      </c>
    </row>
    <row r="2939" spans="1:14">
      <c r="A2939" s="1" t="s">
        <v>3801</v>
      </c>
      <c r="B2939" s="13" t="s">
        <v>3802</v>
      </c>
      <c r="C2939" t="s">
        <v>3803</v>
      </c>
      <c r="D2939" s="62" t="s">
        <v>3804</v>
      </c>
      <c r="E2939" s="13" t="s">
        <v>4469</v>
      </c>
      <c r="H2939" t="s">
        <v>29</v>
      </c>
      <c r="I2939" t="s">
        <v>30</v>
      </c>
      <c r="J2939" s="21" t="s">
        <v>31</v>
      </c>
      <c r="K2939" t="s">
        <v>4554</v>
      </c>
      <c r="L2939" s="20">
        <v>44.8147160757131</v>
      </c>
      <c r="M2939" s="20">
        <v>36.101250192931</v>
      </c>
      <c r="N2939" s="22">
        <f t="shared" si="14"/>
        <v>0.805566861830364</v>
      </c>
    </row>
    <row r="2940" spans="1:17">
      <c r="A2940" s="1" t="s">
        <v>3801</v>
      </c>
      <c r="B2940" s="13" t="s">
        <v>3802</v>
      </c>
      <c r="C2940" t="s">
        <v>3803</v>
      </c>
      <c r="D2940" s="62" t="s">
        <v>3804</v>
      </c>
      <c r="E2940" s="13" t="s">
        <v>4469</v>
      </c>
      <c r="H2940" t="s">
        <v>29</v>
      </c>
      <c r="I2940" t="s">
        <v>30</v>
      </c>
      <c r="J2940" s="21" t="s">
        <v>31</v>
      </c>
      <c r="K2940" t="s">
        <v>4555</v>
      </c>
      <c r="L2940" s="20">
        <v>43.5091358812734</v>
      </c>
      <c r="M2940" s="20">
        <v>38.2522239665097</v>
      </c>
      <c r="N2940" s="22">
        <f t="shared" si="14"/>
        <v>0.879176825549726</v>
      </c>
      <c r="Q2940" s="23">
        <f>256000*1000000000</f>
        <v>256000000000000</v>
      </c>
    </row>
    <row r="2941" spans="1:14">
      <c r="A2941" s="1" t="s">
        <v>3801</v>
      </c>
      <c r="B2941" s="13" t="s">
        <v>3802</v>
      </c>
      <c r="C2941" t="s">
        <v>3803</v>
      </c>
      <c r="D2941" s="62" t="s">
        <v>3804</v>
      </c>
      <c r="E2941" s="13" t="s">
        <v>4469</v>
      </c>
      <c r="H2941" t="s">
        <v>29</v>
      </c>
      <c r="I2941" t="s">
        <v>30</v>
      </c>
      <c r="J2941" s="21" t="s">
        <v>31</v>
      </c>
      <c r="K2941" t="s">
        <v>4556</v>
      </c>
      <c r="L2941" s="20">
        <v>43.4795014370916</v>
      </c>
      <c r="M2941" s="20">
        <v>30.6734955185659</v>
      </c>
      <c r="N2941" s="22">
        <f t="shared" ref="N2941:N3004" si="15">M2941/L2941</f>
        <v>0.705470267706403</v>
      </c>
    </row>
    <row r="2942" spans="1:14">
      <c r="A2942" s="1" t="s">
        <v>3801</v>
      </c>
      <c r="B2942" s="13" t="s">
        <v>3802</v>
      </c>
      <c r="C2942" t="s">
        <v>3803</v>
      </c>
      <c r="D2942" s="62" t="s">
        <v>3804</v>
      </c>
      <c r="E2942" s="13" t="s">
        <v>4469</v>
      </c>
      <c r="H2942" t="s">
        <v>29</v>
      </c>
      <c r="I2942" t="s">
        <v>30</v>
      </c>
      <c r="J2942" s="21" t="s">
        <v>31</v>
      </c>
      <c r="K2942" t="s">
        <v>4557</v>
      </c>
      <c r="L2942" s="20">
        <v>43.3319182485293</v>
      </c>
      <c r="M2942" s="20">
        <v>35.6473829201102</v>
      </c>
      <c r="N2942" s="22">
        <f t="shared" si="15"/>
        <v>0.822658778124138</v>
      </c>
    </row>
    <row r="2943" spans="1:14">
      <c r="A2943" s="1" t="s">
        <v>3801</v>
      </c>
      <c r="B2943" s="13" t="s">
        <v>3802</v>
      </c>
      <c r="C2943" t="s">
        <v>3803</v>
      </c>
      <c r="D2943" s="62" t="s">
        <v>3804</v>
      </c>
      <c r="E2943" s="13" t="s">
        <v>4469</v>
      </c>
      <c r="H2943" t="s">
        <v>29</v>
      </c>
      <c r="I2943" t="s">
        <v>30</v>
      </c>
      <c r="J2943" s="21" t="s">
        <v>31</v>
      </c>
      <c r="K2943" t="s">
        <v>4558</v>
      </c>
      <c r="L2943" s="20">
        <v>43.0078484954402</v>
      </c>
      <c r="M2943" s="20">
        <v>33.2290968654605</v>
      </c>
      <c r="N2943" s="22">
        <f t="shared" si="15"/>
        <v>0.772628671926788</v>
      </c>
    </row>
    <row r="2944" spans="1:14">
      <c r="A2944" s="1" t="s">
        <v>3801</v>
      </c>
      <c r="B2944" s="13" t="s">
        <v>3802</v>
      </c>
      <c r="C2944" t="s">
        <v>3803</v>
      </c>
      <c r="D2944" s="62" t="s">
        <v>3804</v>
      </c>
      <c r="E2944" s="13" t="s">
        <v>4469</v>
      </c>
      <c r="H2944" t="s">
        <v>29</v>
      </c>
      <c r="I2944" t="s">
        <v>30</v>
      </c>
      <c r="J2944" s="21" t="s">
        <v>31</v>
      </c>
      <c r="K2944" t="s">
        <v>4559</v>
      </c>
      <c r="L2944" s="20">
        <v>42.1624973295748</v>
      </c>
      <c r="M2944" s="20">
        <v>27.787969866115</v>
      </c>
      <c r="N2944" s="22">
        <f t="shared" si="15"/>
        <v>0.659068405007006</v>
      </c>
    </row>
    <row r="2945" spans="1:14">
      <c r="A2945" s="1" t="s">
        <v>3801</v>
      </c>
      <c r="B2945" s="13" t="s">
        <v>3802</v>
      </c>
      <c r="C2945" t="s">
        <v>3803</v>
      </c>
      <c r="D2945" s="62" t="s">
        <v>3804</v>
      </c>
      <c r="E2945" s="13" t="s">
        <v>4469</v>
      </c>
      <c r="H2945" t="s">
        <v>29</v>
      </c>
      <c r="I2945" t="s">
        <v>30</v>
      </c>
      <c r="J2945" s="21" t="s">
        <v>31</v>
      </c>
      <c r="K2945" t="s">
        <v>4560</v>
      </c>
      <c r="L2945" s="20">
        <v>42.0398084856515</v>
      </c>
      <c r="M2945" s="20">
        <v>36.600790513834</v>
      </c>
      <c r="N2945" s="22">
        <f t="shared" si="15"/>
        <v>0.870622199107452</v>
      </c>
    </row>
    <row r="2946" spans="1:14">
      <c r="A2946" s="1" t="s">
        <v>3801</v>
      </c>
      <c r="B2946" s="13" t="s">
        <v>3802</v>
      </c>
      <c r="C2946" t="s">
        <v>3803</v>
      </c>
      <c r="D2946" s="62" t="s">
        <v>3804</v>
      </c>
      <c r="E2946" s="13" t="s">
        <v>4469</v>
      </c>
      <c r="H2946" t="s">
        <v>29</v>
      </c>
      <c r="I2946" t="s">
        <v>30</v>
      </c>
      <c r="J2946" s="21" t="s">
        <v>31</v>
      </c>
      <c r="K2946" t="s">
        <v>4561</v>
      </c>
      <c r="L2946" s="20">
        <v>37.8707761911494</v>
      </c>
      <c r="M2946" s="20">
        <v>33.0835998172682</v>
      </c>
      <c r="N2946" s="22">
        <f t="shared" si="15"/>
        <v>0.873591807315529</v>
      </c>
    </row>
    <row r="2947" spans="1:14">
      <c r="A2947" s="1" t="s">
        <v>3801</v>
      </c>
      <c r="B2947" s="13" t="s">
        <v>3802</v>
      </c>
      <c r="C2947" t="s">
        <v>3803</v>
      </c>
      <c r="D2947" s="62" t="s">
        <v>3804</v>
      </c>
      <c r="E2947" s="13" t="s">
        <v>4469</v>
      </c>
      <c r="H2947" t="s">
        <v>29</v>
      </c>
      <c r="I2947" t="s">
        <v>30</v>
      </c>
      <c r="J2947" s="21" t="s">
        <v>31</v>
      </c>
      <c r="K2947" t="s">
        <v>4562</v>
      </c>
      <c r="L2947" s="20">
        <v>36.8797923441835</v>
      </c>
      <c r="M2947" s="20">
        <v>26.1841210027739</v>
      </c>
      <c r="N2947" s="22">
        <f t="shared" si="15"/>
        <v>0.709985586643452</v>
      </c>
    </row>
    <row r="2948" spans="1:14">
      <c r="A2948" s="1" t="s">
        <v>3801</v>
      </c>
      <c r="B2948" s="13" t="s">
        <v>3802</v>
      </c>
      <c r="C2948" t="s">
        <v>3803</v>
      </c>
      <c r="D2948" s="62" t="s">
        <v>3804</v>
      </c>
      <c r="E2948" s="13" t="s">
        <v>4469</v>
      </c>
      <c r="H2948" t="s">
        <v>29</v>
      </c>
      <c r="I2948" t="s">
        <v>30</v>
      </c>
      <c r="J2948" s="21" t="s">
        <v>31</v>
      </c>
      <c r="K2948" t="s">
        <v>4563</v>
      </c>
      <c r="L2948" s="20">
        <v>35.8299800757901</v>
      </c>
      <c r="M2948" s="20">
        <v>29.7763184896368</v>
      </c>
      <c r="N2948" s="22">
        <f t="shared" si="15"/>
        <v>0.831044796191674</v>
      </c>
    </row>
    <row r="2949" spans="1:14">
      <c r="A2949" s="1" t="s">
        <v>3801</v>
      </c>
      <c r="B2949" s="13" t="s">
        <v>3802</v>
      </c>
      <c r="C2949" t="s">
        <v>3803</v>
      </c>
      <c r="D2949" s="62" t="s">
        <v>3804</v>
      </c>
      <c r="E2949" s="13" t="s">
        <v>4469</v>
      </c>
      <c r="H2949" t="s">
        <v>29</v>
      </c>
      <c r="I2949" t="s">
        <v>30</v>
      </c>
      <c r="J2949" s="21" t="s">
        <v>31</v>
      </c>
      <c r="K2949" t="s">
        <v>4564</v>
      </c>
      <c r="L2949" s="20">
        <v>28.7680743401113</v>
      </c>
      <c r="M2949" s="20">
        <v>24.0973111395647</v>
      </c>
      <c r="N2949" s="22">
        <f t="shared" si="15"/>
        <v>0.837640742118278</v>
      </c>
    </row>
    <row r="2950" spans="1:14">
      <c r="A2950" s="1" t="s">
        <v>3801</v>
      </c>
      <c r="B2950" s="13" t="s">
        <v>3802</v>
      </c>
      <c r="C2950" t="s">
        <v>3803</v>
      </c>
      <c r="D2950" s="62" t="s">
        <v>3804</v>
      </c>
      <c r="E2950" s="13" t="s">
        <v>4469</v>
      </c>
      <c r="H2950" t="s">
        <v>29</v>
      </c>
      <c r="I2950" t="s">
        <v>30</v>
      </c>
      <c r="J2950" s="21" t="s">
        <v>31</v>
      </c>
      <c r="K2950" t="s">
        <v>4565</v>
      </c>
      <c r="L2950" s="20">
        <v>65.3207827594749</v>
      </c>
      <c r="M2950" s="20">
        <v>55.9609940232778</v>
      </c>
      <c r="N2950" s="22">
        <f t="shared" si="15"/>
        <v>0.856710401486433</v>
      </c>
    </row>
    <row r="2951" spans="1:14">
      <c r="A2951" s="1" t="s">
        <v>3801</v>
      </c>
      <c r="B2951" s="13" t="s">
        <v>3802</v>
      </c>
      <c r="C2951" t="s">
        <v>3803</v>
      </c>
      <c r="D2951" s="62" t="s">
        <v>3804</v>
      </c>
      <c r="E2951" s="13" t="s">
        <v>4469</v>
      </c>
      <c r="H2951" t="s">
        <v>29</v>
      </c>
      <c r="I2951" t="s">
        <v>30</v>
      </c>
      <c r="J2951" s="21" t="s">
        <v>31</v>
      </c>
      <c r="K2951" t="s">
        <v>4566</v>
      </c>
      <c r="L2951" s="20">
        <v>62.8538070745637</v>
      </c>
      <c r="M2951" s="20">
        <v>54.8446490218642</v>
      </c>
      <c r="N2951" s="22">
        <f t="shared" si="15"/>
        <v>0.872574814072945</v>
      </c>
    </row>
    <row r="2952" spans="1:14">
      <c r="A2952" s="1" t="s">
        <v>3801</v>
      </c>
      <c r="B2952" s="13" t="s">
        <v>3802</v>
      </c>
      <c r="C2952" t="s">
        <v>3803</v>
      </c>
      <c r="D2952" s="62" t="s">
        <v>3804</v>
      </c>
      <c r="E2952" s="13" t="s">
        <v>4469</v>
      </c>
      <c r="H2952" t="s">
        <v>29</v>
      </c>
      <c r="I2952" t="s">
        <v>30</v>
      </c>
      <c r="J2952" s="21" t="s">
        <v>31</v>
      </c>
      <c r="K2952" t="s">
        <v>4567</v>
      </c>
      <c r="L2952" s="20">
        <v>60.7715918448831</v>
      </c>
      <c r="M2952" s="20">
        <v>48.2962768056835</v>
      </c>
      <c r="N2952" s="22">
        <f t="shared" si="15"/>
        <v>0.794717981535808</v>
      </c>
    </row>
    <row r="2953" spans="1:14">
      <c r="A2953" s="1" t="s">
        <v>3801</v>
      </c>
      <c r="B2953" s="13" t="s">
        <v>3802</v>
      </c>
      <c r="C2953" t="s">
        <v>3803</v>
      </c>
      <c r="D2953" s="62" t="s">
        <v>3804</v>
      </c>
      <c r="E2953" s="13" t="s">
        <v>4469</v>
      </c>
      <c r="H2953" t="s">
        <v>29</v>
      </c>
      <c r="I2953" t="s">
        <v>30</v>
      </c>
      <c r="J2953" s="21" t="s">
        <v>31</v>
      </c>
      <c r="K2953" t="s">
        <v>4568</v>
      </c>
      <c r="L2953" s="20">
        <v>59.8625429553265</v>
      </c>
      <c r="M2953" s="20">
        <v>40.2862985685072</v>
      </c>
      <c r="N2953" s="22">
        <f t="shared" si="15"/>
        <v>0.672980073675981</v>
      </c>
    </row>
    <row r="2954" spans="1:14">
      <c r="A2954" s="1" t="s">
        <v>3801</v>
      </c>
      <c r="B2954" s="13" t="s">
        <v>3802</v>
      </c>
      <c r="C2954" t="s">
        <v>3803</v>
      </c>
      <c r="D2954" s="62" t="s">
        <v>3804</v>
      </c>
      <c r="E2954" s="13" t="s">
        <v>4469</v>
      </c>
      <c r="H2954" t="s">
        <v>29</v>
      </c>
      <c r="I2954" t="s">
        <v>30</v>
      </c>
      <c r="J2954" s="21" t="s">
        <v>31</v>
      </c>
      <c r="K2954" t="s">
        <v>4569</v>
      </c>
      <c r="L2954" s="20">
        <v>58.1487848451141</v>
      </c>
      <c r="M2954" s="20">
        <v>48.9032470472036</v>
      </c>
      <c r="N2954" s="22">
        <f t="shared" si="15"/>
        <v>0.841002046344785</v>
      </c>
    </row>
    <row r="2955" spans="1:14">
      <c r="A2955" s="1" t="s">
        <v>3801</v>
      </c>
      <c r="B2955" s="13" t="s">
        <v>3802</v>
      </c>
      <c r="C2955" t="s">
        <v>3803</v>
      </c>
      <c r="D2955" s="62" t="s">
        <v>3804</v>
      </c>
      <c r="E2955" s="13" t="s">
        <v>4469</v>
      </c>
      <c r="H2955" t="s">
        <v>29</v>
      </c>
      <c r="I2955" t="s">
        <v>30</v>
      </c>
      <c r="J2955" s="21" t="s">
        <v>31</v>
      </c>
      <c r="K2955" t="s">
        <v>4570</v>
      </c>
      <c r="L2955" s="20">
        <v>58.111648976329</v>
      </c>
      <c r="M2955" s="20">
        <v>49.8564593301436</v>
      </c>
      <c r="N2955" s="22">
        <f t="shared" si="15"/>
        <v>0.857942602015164</v>
      </c>
    </row>
    <row r="2956" spans="1:14">
      <c r="A2956" s="1" t="s">
        <v>3801</v>
      </c>
      <c r="B2956" s="13" t="s">
        <v>3802</v>
      </c>
      <c r="C2956" t="s">
        <v>3803</v>
      </c>
      <c r="D2956" s="62" t="s">
        <v>3804</v>
      </c>
      <c r="E2956" s="13" t="s">
        <v>4469</v>
      </c>
      <c r="H2956" t="s">
        <v>29</v>
      </c>
      <c r="I2956" t="s">
        <v>30</v>
      </c>
      <c r="J2956" s="21" t="s">
        <v>31</v>
      </c>
      <c r="K2956" t="s">
        <v>4571</v>
      </c>
      <c r="L2956" s="20">
        <v>57.7760282196878</v>
      </c>
      <c r="M2956" s="20">
        <v>40.3140970641997</v>
      </c>
      <c r="N2956" s="22">
        <f t="shared" si="15"/>
        <v>0.697765116544688</v>
      </c>
    </row>
    <row r="2957" spans="1:14">
      <c r="A2957" s="1" t="s">
        <v>3801</v>
      </c>
      <c r="B2957" s="13" t="s">
        <v>3802</v>
      </c>
      <c r="C2957" t="s">
        <v>3803</v>
      </c>
      <c r="D2957" s="62" t="s">
        <v>3804</v>
      </c>
      <c r="E2957" s="13" t="s">
        <v>4469</v>
      </c>
      <c r="H2957" t="s">
        <v>29</v>
      </c>
      <c r="I2957" t="s">
        <v>30</v>
      </c>
      <c r="J2957" s="21" t="s">
        <v>31</v>
      </c>
      <c r="K2957" t="s">
        <v>4572</v>
      </c>
      <c r="L2957" s="20">
        <v>57.5644504748982</v>
      </c>
      <c r="M2957" s="20">
        <v>32.5060695980577</v>
      </c>
      <c r="N2957" s="22">
        <f t="shared" si="15"/>
        <v>0.564690001031669</v>
      </c>
    </row>
    <row r="2958" spans="1:14">
      <c r="A2958" s="1" t="s">
        <v>3801</v>
      </c>
      <c r="B2958" s="13" t="s">
        <v>3802</v>
      </c>
      <c r="C2958" t="s">
        <v>3803</v>
      </c>
      <c r="D2958" s="62" t="s">
        <v>3804</v>
      </c>
      <c r="E2958" s="13" t="s">
        <v>4469</v>
      </c>
      <c r="H2958" t="s">
        <v>29</v>
      </c>
      <c r="I2958" t="s">
        <v>30</v>
      </c>
      <c r="J2958" s="21" t="s">
        <v>31</v>
      </c>
      <c r="K2958" t="s">
        <v>4573</v>
      </c>
      <c r="L2958" s="20">
        <v>57.3803996941048</v>
      </c>
      <c r="M2958" s="20">
        <v>35.571788103861</v>
      </c>
      <c r="N2958" s="22">
        <f t="shared" si="15"/>
        <v>0.619929249247033</v>
      </c>
    </row>
    <row r="2959" spans="1:14">
      <c r="A2959" s="1" t="s">
        <v>3801</v>
      </c>
      <c r="B2959" s="13" t="s">
        <v>3802</v>
      </c>
      <c r="C2959" t="s">
        <v>3803</v>
      </c>
      <c r="D2959" s="62" t="s">
        <v>3804</v>
      </c>
      <c r="E2959" s="13" t="s">
        <v>4469</v>
      </c>
      <c r="H2959" t="s">
        <v>29</v>
      </c>
      <c r="I2959" t="s">
        <v>30</v>
      </c>
      <c r="J2959" s="21" t="s">
        <v>31</v>
      </c>
      <c r="K2959" t="s">
        <v>4574</v>
      </c>
      <c r="L2959" s="20">
        <v>55.949845922247</v>
      </c>
      <c r="M2959" s="20">
        <v>45.6830080913851</v>
      </c>
      <c r="N2959" s="22">
        <f t="shared" si="15"/>
        <v>0.816499265339717</v>
      </c>
    </row>
    <row r="2960" spans="1:14">
      <c r="A2960" s="1" t="s">
        <v>3801</v>
      </c>
      <c r="B2960" s="13" t="s">
        <v>3802</v>
      </c>
      <c r="C2960" t="s">
        <v>3803</v>
      </c>
      <c r="D2960" s="62" t="s">
        <v>3804</v>
      </c>
      <c r="E2960" s="13" t="s">
        <v>4469</v>
      </c>
      <c r="H2960" t="s">
        <v>29</v>
      </c>
      <c r="I2960" t="s">
        <v>30</v>
      </c>
      <c r="J2960" s="21" t="s">
        <v>31</v>
      </c>
      <c r="K2960" t="s">
        <v>4575</v>
      </c>
      <c r="L2960" s="20">
        <v>55.6100672128735</v>
      </c>
      <c r="M2960" s="20">
        <v>44.8801629157746</v>
      </c>
      <c r="N2960" s="22">
        <f t="shared" si="15"/>
        <v>0.807051046062845</v>
      </c>
    </row>
    <row r="2961" spans="1:14">
      <c r="A2961" s="1" t="s">
        <v>3801</v>
      </c>
      <c r="B2961" s="13" t="s">
        <v>3802</v>
      </c>
      <c r="C2961" t="s">
        <v>3803</v>
      </c>
      <c r="D2961" s="62" t="s">
        <v>3804</v>
      </c>
      <c r="E2961" s="13" t="s">
        <v>4469</v>
      </c>
      <c r="H2961" t="s">
        <v>29</v>
      </c>
      <c r="I2961" t="s">
        <v>30</v>
      </c>
      <c r="J2961" s="21" t="s">
        <v>31</v>
      </c>
      <c r="K2961" t="s">
        <v>4576</v>
      </c>
      <c r="L2961" s="20">
        <v>55.3087329578355</v>
      </c>
      <c r="M2961" s="20">
        <v>43.2069034718041</v>
      </c>
      <c r="N2961" s="22">
        <f t="shared" si="15"/>
        <v>0.781194960744135</v>
      </c>
    </row>
    <row r="2962" spans="1:14">
      <c r="A2962" s="1" t="s">
        <v>3801</v>
      </c>
      <c r="B2962" s="13" t="s">
        <v>3802</v>
      </c>
      <c r="C2962" t="s">
        <v>3803</v>
      </c>
      <c r="D2962" s="62" t="s">
        <v>3804</v>
      </c>
      <c r="E2962" s="13" t="s">
        <v>4469</v>
      </c>
      <c r="H2962" t="s">
        <v>29</v>
      </c>
      <c r="I2962" t="s">
        <v>30</v>
      </c>
      <c r="J2962" s="21" t="s">
        <v>31</v>
      </c>
      <c r="K2962" t="s">
        <v>4577</v>
      </c>
      <c r="L2962" s="20">
        <v>55.248260072217</v>
      </c>
      <c r="M2962" s="20">
        <v>29.218462868879</v>
      </c>
      <c r="N2962" s="22">
        <f t="shared" si="15"/>
        <v>0.528857611636756</v>
      </c>
    </row>
    <row r="2963" spans="1:14">
      <c r="A2963" s="1" t="s">
        <v>3801</v>
      </c>
      <c r="B2963" s="13" t="s">
        <v>3802</v>
      </c>
      <c r="C2963" t="s">
        <v>3803</v>
      </c>
      <c r="D2963" s="62" t="s">
        <v>3804</v>
      </c>
      <c r="E2963" s="13" t="s">
        <v>4469</v>
      </c>
      <c r="H2963" t="s">
        <v>29</v>
      </c>
      <c r="I2963" t="s">
        <v>30</v>
      </c>
      <c r="J2963" s="21" t="s">
        <v>31</v>
      </c>
      <c r="K2963" t="s">
        <v>4578</v>
      </c>
      <c r="L2963" s="20">
        <v>54.5193419629201</v>
      </c>
      <c r="M2963" s="20">
        <v>36.1357743380215</v>
      </c>
      <c r="N2963" s="22">
        <f t="shared" si="15"/>
        <v>0.66280650200434</v>
      </c>
    </row>
    <row r="2964" spans="1:14">
      <c r="A2964" s="1" t="s">
        <v>3801</v>
      </c>
      <c r="B2964" s="13" t="s">
        <v>3802</v>
      </c>
      <c r="C2964" t="s">
        <v>3803</v>
      </c>
      <c r="D2964" s="62" t="s">
        <v>3804</v>
      </c>
      <c r="E2964" s="13" t="s">
        <v>4469</v>
      </c>
      <c r="H2964" t="s">
        <v>29</v>
      </c>
      <c r="I2964" t="s">
        <v>30</v>
      </c>
      <c r="J2964" s="21" t="s">
        <v>31</v>
      </c>
      <c r="K2964" t="s">
        <v>4579</v>
      </c>
      <c r="L2964" s="20">
        <v>54.4222455385714</v>
      </c>
      <c r="M2964" s="20">
        <v>40.2792990142388</v>
      </c>
      <c r="N2964" s="22">
        <f t="shared" si="15"/>
        <v>0.740125634575131</v>
      </c>
    </row>
    <row r="2965" spans="1:14">
      <c r="A2965" s="1" t="s">
        <v>3801</v>
      </c>
      <c r="B2965" s="13" t="s">
        <v>3802</v>
      </c>
      <c r="C2965" t="s">
        <v>3803</v>
      </c>
      <c r="D2965" s="62" t="s">
        <v>3804</v>
      </c>
      <c r="E2965" s="13" t="s">
        <v>4469</v>
      </c>
      <c r="H2965" t="s">
        <v>29</v>
      </c>
      <c r="I2965" t="s">
        <v>30</v>
      </c>
      <c r="J2965" s="21" t="s">
        <v>31</v>
      </c>
      <c r="K2965" t="s">
        <v>4580</v>
      </c>
      <c r="L2965" s="20">
        <v>54.415726973356</v>
      </c>
      <c r="M2965" s="20">
        <v>32.4759793052476</v>
      </c>
      <c r="N2965" s="22">
        <f t="shared" si="15"/>
        <v>0.59681237597265</v>
      </c>
    </row>
    <row r="2966" spans="1:14">
      <c r="A2966" s="1" t="s">
        <v>3801</v>
      </c>
      <c r="B2966" s="13" t="s">
        <v>3802</v>
      </c>
      <c r="C2966" t="s">
        <v>3803</v>
      </c>
      <c r="D2966" s="62" t="s">
        <v>3804</v>
      </c>
      <c r="E2966" s="13" t="s">
        <v>4469</v>
      </c>
      <c r="H2966" t="s">
        <v>29</v>
      </c>
      <c r="I2966" t="s">
        <v>30</v>
      </c>
      <c r="J2966" s="21" t="s">
        <v>31</v>
      </c>
      <c r="K2966" t="s">
        <v>4581</v>
      </c>
      <c r="L2966" s="20">
        <v>54.248966467616</v>
      </c>
      <c r="M2966" s="20">
        <v>45.6183456183456</v>
      </c>
      <c r="N2966" s="22">
        <f t="shared" si="15"/>
        <v>0.840907183836904</v>
      </c>
    </row>
    <row r="2967" spans="1:14">
      <c r="A2967" s="1" t="s">
        <v>3801</v>
      </c>
      <c r="B2967" s="13" t="s">
        <v>3802</v>
      </c>
      <c r="C2967" t="s">
        <v>3803</v>
      </c>
      <c r="D2967" s="62" t="s">
        <v>3804</v>
      </c>
      <c r="E2967" s="13" t="s">
        <v>4469</v>
      </c>
      <c r="H2967" t="s">
        <v>29</v>
      </c>
      <c r="I2967" t="s">
        <v>30</v>
      </c>
      <c r="J2967" s="21" t="s">
        <v>31</v>
      </c>
      <c r="K2967" t="s">
        <v>4582</v>
      </c>
      <c r="L2967" s="20">
        <v>53.928101807484</v>
      </c>
      <c r="M2967" s="20">
        <v>49.1538764266037</v>
      </c>
      <c r="N2967" s="22">
        <f t="shared" si="15"/>
        <v>0.911470546507948</v>
      </c>
    </row>
    <row r="2968" spans="1:14">
      <c r="A2968" s="1" t="s">
        <v>3801</v>
      </c>
      <c r="B2968" s="13" t="s">
        <v>3802</v>
      </c>
      <c r="C2968" t="s">
        <v>3803</v>
      </c>
      <c r="D2968" s="62" t="s">
        <v>3804</v>
      </c>
      <c r="E2968" s="13" t="s">
        <v>4469</v>
      </c>
      <c r="H2968" t="s">
        <v>29</v>
      </c>
      <c r="I2968" t="s">
        <v>30</v>
      </c>
      <c r="J2968" s="21" t="s">
        <v>31</v>
      </c>
      <c r="K2968" t="s">
        <v>4583</v>
      </c>
      <c r="L2968" s="20">
        <v>53.7093563370936</v>
      </c>
      <c r="M2968" s="20">
        <v>38.7855387855388</v>
      </c>
      <c r="N2968" s="22">
        <f t="shared" si="15"/>
        <v>0.722137471581504</v>
      </c>
    </row>
    <row r="2969" spans="1:14">
      <c r="A2969" s="1" t="s">
        <v>3801</v>
      </c>
      <c r="B2969" s="13" t="s">
        <v>3802</v>
      </c>
      <c r="C2969" t="s">
        <v>3803</v>
      </c>
      <c r="D2969" s="62" t="s">
        <v>3804</v>
      </c>
      <c r="E2969" s="13" t="s">
        <v>4469</v>
      </c>
      <c r="H2969" t="s">
        <v>29</v>
      </c>
      <c r="I2969" t="s">
        <v>30</v>
      </c>
      <c r="J2969" s="21" t="s">
        <v>31</v>
      </c>
      <c r="K2969" t="s">
        <v>4584</v>
      </c>
      <c r="L2969" s="20">
        <v>53.5737604178669</v>
      </c>
      <c r="M2969" s="20">
        <v>43.4717545828657</v>
      </c>
      <c r="N2969" s="22">
        <f t="shared" si="15"/>
        <v>0.811437432127087</v>
      </c>
    </row>
    <row r="2970" spans="1:14">
      <c r="A2970" s="1" t="s">
        <v>3801</v>
      </c>
      <c r="B2970" s="13" t="s">
        <v>3802</v>
      </c>
      <c r="C2970" t="s">
        <v>3803</v>
      </c>
      <c r="D2970" s="62" t="s">
        <v>3804</v>
      </c>
      <c r="E2970" s="13" t="s">
        <v>4469</v>
      </c>
      <c r="H2970" t="s">
        <v>29</v>
      </c>
      <c r="I2970" t="s">
        <v>30</v>
      </c>
      <c r="J2970" s="21" t="s">
        <v>31</v>
      </c>
      <c r="K2970" t="s">
        <v>4585</v>
      </c>
      <c r="L2970" s="20">
        <v>53.1968067542457</v>
      </c>
      <c r="M2970" s="20">
        <v>44.5992550696648</v>
      </c>
      <c r="N2970" s="22">
        <f t="shared" si="15"/>
        <v>0.838382184774752</v>
      </c>
    </row>
    <row r="2971" spans="1:14">
      <c r="A2971" s="1" t="s">
        <v>3801</v>
      </c>
      <c r="B2971" s="13" t="s">
        <v>3802</v>
      </c>
      <c r="C2971" t="s">
        <v>3803</v>
      </c>
      <c r="D2971" s="62" t="s">
        <v>3804</v>
      </c>
      <c r="E2971" s="13" t="s">
        <v>4469</v>
      </c>
      <c r="H2971" t="s">
        <v>29</v>
      </c>
      <c r="I2971" t="s">
        <v>30</v>
      </c>
      <c r="J2971" s="21" t="s">
        <v>31</v>
      </c>
      <c r="K2971" t="s">
        <v>4586</v>
      </c>
      <c r="L2971" s="20">
        <v>53.1400715656278</v>
      </c>
      <c r="M2971" s="20">
        <v>44.458786649456</v>
      </c>
      <c r="N2971" s="22">
        <f t="shared" si="15"/>
        <v>0.836633925013624</v>
      </c>
    </row>
    <row r="2972" spans="1:14">
      <c r="A2972" s="1" t="s">
        <v>3801</v>
      </c>
      <c r="B2972" s="13" t="s">
        <v>3802</v>
      </c>
      <c r="C2972" t="s">
        <v>3803</v>
      </c>
      <c r="D2972" s="62" t="s">
        <v>3804</v>
      </c>
      <c r="E2972" s="13" t="s">
        <v>4469</v>
      </c>
      <c r="H2972" t="s">
        <v>29</v>
      </c>
      <c r="I2972" t="s">
        <v>30</v>
      </c>
      <c r="J2972" s="21" t="s">
        <v>31</v>
      </c>
      <c r="K2972" t="s">
        <v>4587</v>
      </c>
      <c r="L2972" s="20">
        <v>52.9836221220033</v>
      </c>
      <c r="M2972" s="20">
        <v>43.3733562035449</v>
      </c>
      <c r="N2972" s="22">
        <f t="shared" si="15"/>
        <v>0.818618177965839</v>
      </c>
    </row>
    <row r="2973" spans="1:14">
      <c r="A2973" s="1" t="s">
        <v>3801</v>
      </c>
      <c r="B2973" s="13" t="s">
        <v>3802</v>
      </c>
      <c r="C2973" t="s">
        <v>3803</v>
      </c>
      <c r="D2973" s="62" t="s">
        <v>3804</v>
      </c>
      <c r="E2973" s="13" t="s">
        <v>4469</v>
      </c>
      <c r="H2973" t="s">
        <v>29</v>
      </c>
      <c r="I2973" t="s">
        <v>30</v>
      </c>
      <c r="J2973" s="21" t="s">
        <v>31</v>
      </c>
      <c r="K2973" t="s">
        <v>4588</v>
      </c>
      <c r="L2973" s="20">
        <v>52.9954545454546</v>
      </c>
      <c r="M2973" s="20">
        <v>43.2055031511307</v>
      </c>
      <c r="N2973" s="22">
        <f t="shared" si="15"/>
        <v>0.815268092739408</v>
      </c>
    </row>
    <row r="2974" spans="1:14">
      <c r="A2974" s="1" t="s">
        <v>3801</v>
      </c>
      <c r="B2974" s="13" t="s">
        <v>3802</v>
      </c>
      <c r="C2974" t="s">
        <v>3803</v>
      </c>
      <c r="D2974" s="62" t="s">
        <v>3804</v>
      </c>
      <c r="E2974" s="13" t="s">
        <v>4469</v>
      </c>
      <c r="H2974" t="s">
        <v>29</v>
      </c>
      <c r="I2974" t="s">
        <v>30</v>
      </c>
      <c r="J2974" s="21" t="s">
        <v>31</v>
      </c>
      <c r="K2974" t="s">
        <v>4589</v>
      </c>
      <c r="L2974" s="20">
        <v>52.9227468541947</v>
      </c>
      <c r="M2974" s="20">
        <v>38.4861834201041</v>
      </c>
      <c r="N2974" s="22">
        <f t="shared" si="15"/>
        <v>0.727214396602199</v>
      </c>
    </row>
    <row r="2975" spans="1:14">
      <c r="A2975" s="1" t="s">
        <v>3801</v>
      </c>
      <c r="B2975" s="13" t="s">
        <v>3802</v>
      </c>
      <c r="C2975" t="s">
        <v>3803</v>
      </c>
      <c r="D2975" s="62" t="s">
        <v>3804</v>
      </c>
      <c r="E2975" s="13" t="s">
        <v>4469</v>
      </c>
      <c r="H2975" t="s">
        <v>29</v>
      </c>
      <c r="I2975" t="s">
        <v>30</v>
      </c>
      <c r="J2975" s="21" t="s">
        <v>31</v>
      </c>
      <c r="K2975" t="s">
        <v>4590</v>
      </c>
      <c r="L2975" s="20">
        <v>52.7670687725407</v>
      </c>
      <c r="M2975" s="20">
        <v>48.3897268650632</v>
      </c>
      <c r="N2975" s="22">
        <f t="shared" si="15"/>
        <v>0.91704405779395</v>
      </c>
    </row>
    <row r="2976" spans="1:14">
      <c r="A2976" s="1" t="s">
        <v>3801</v>
      </c>
      <c r="B2976" s="13" t="s">
        <v>3802</v>
      </c>
      <c r="C2976" t="s">
        <v>3803</v>
      </c>
      <c r="D2976" s="62" t="s">
        <v>3804</v>
      </c>
      <c r="E2976" s="13" t="s">
        <v>4469</v>
      </c>
      <c r="H2976" t="s">
        <v>29</v>
      </c>
      <c r="I2976" t="s">
        <v>30</v>
      </c>
      <c r="J2976" s="21" t="s">
        <v>31</v>
      </c>
      <c r="K2976" t="s">
        <v>4591</v>
      </c>
      <c r="L2976" s="20">
        <v>52.5188660004079</v>
      </c>
      <c r="M2976" s="20">
        <v>48.0357142857143</v>
      </c>
      <c r="N2976" s="22">
        <f t="shared" si="15"/>
        <v>0.914637309292649</v>
      </c>
    </row>
    <row r="2977" spans="1:14">
      <c r="A2977" s="1" t="s">
        <v>3801</v>
      </c>
      <c r="B2977" s="13" t="s">
        <v>3802</v>
      </c>
      <c r="C2977" t="s">
        <v>3803</v>
      </c>
      <c r="D2977" s="62" t="s">
        <v>3804</v>
      </c>
      <c r="E2977" s="13" t="s">
        <v>4469</v>
      </c>
      <c r="H2977" t="s">
        <v>29</v>
      </c>
      <c r="I2977" t="s">
        <v>30</v>
      </c>
      <c r="J2977" s="21" t="s">
        <v>31</v>
      </c>
      <c r="K2977" t="s">
        <v>4592</v>
      </c>
      <c r="L2977" s="20">
        <v>52.2980633986647</v>
      </c>
      <c r="M2977" s="20">
        <v>37.2077229067624</v>
      </c>
      <c r="N2977" s="22">
        <f t="shared" si="15"/>
        <v>0.711455080528133</v>
      </c>
    </row>
    <row r="2978" spans="1:14">
      <c r="A2978" s="1" t="s">
        <v>3801</v>
      </c>
      <c r="B2978" s="13" t="s">
        <v>3802</v>
      </c>
      <c r="C2978" t="s">
        <v>3803</v>
      </c>
      <c r="D2978" s="62" t="s">
        <v>3804</v>
      </c>
      <c r="E2978" s="13" t="s">
        <v>4469</v>
      </c>
      <c r="H2978" t="s">
        <v>29</v>
      </c>
      <c r="I2978" t="s">
        <v>30</v>
      </c>
      <c r="J2978" s="21" t="s">
        <v>31</v>
      </c>
      <c r="K2978" t="s">
        <v>4593</v>
      </c>
      <c r="L2978" s="20">
        <v>52.1671232175316</v>
      </c>
      <c r="M2978" s="20">
        <v>39.1202346041056</v>
      </c>
      <c r="N2978" s="22">
        <f t="shared" si="15"/>
        <v>0.749902087584516</v>
      </c>
    </row>
    <row r="2979" spans="1:14">
      <c r="A2979" s="1" t="s">
        <v>3801</v>
      </c>
      <c r="B2979" s="13" t="s">
        <v>3802</v>
      </c>
      <c r="C2979" t="s">
        <v>3803</v>
      </c>
      <c r="D2979" s="62" t="s">
        <v>3804</v>
      </c>
      <c r="E2979" s="13" t="s">
        <v>4469</v>
      </c>
      <c r="H2979" t="s">
        <v>29</v>
      </c>
      <c r="I2979" t="s">
        <v>30</v>
      </c>
      <c r="J2979" s="21" t="s">
        <v>31</v>
      </c>
      <c r="K2979" t="s">
        <v>4594</v>
      </c>
      <c r="L2979" s="20">
        <v>52.1519569718148</v>
      </c>
      <c r="M2979" s="20">
        <v>44.5713415562662</v>
      </c>
      <c r="N2979" s="22">
        <f t="shared" si="15"/>
        <v>0.854643701680351</v>
      </c>
    </row>
    <row r="2980" spans="1:14">
      <c r="A2980" s="1" t="s">
        <v>3801</v>
      </c>
      <c r="B2980" s="13" t="s">
        <v>3802</v>
      </c>
      <c r="C2980" t="s">
        <v>3803</v>
      </c>
      <c r="D2980" s="62" t="s">
        <v>3804</v>
      </c>
      <c r="E2980" s="13" t="s">
        <v>4469</v>
      </c>
      <c r="H2980" t="s">
        <v>29</v>
      </c>
      <c r="I2980" t="s">
        <v>30</v>
      </c>
      <c r="J2980" s="21" t="s">
        <v>31</v>
      </c>
      <c r="K2980" t="s">
        <v>4595</v>
      </c>
      <c r="L2980" s="20">
        <v>51.9681376520335</v>
      </c>
      <c r="M2980" s="20">
        <v>43.6518156064898</v>
      </c>
      <c r="N2980" s="22">
        <f t="shared" si="15"/>
        <v>0.839972675156693</v>
      </c>
    </row>
    <row r="2981" spans="1:14">
      <c r="A2981" s="1" t="s">
        <v>3801</v>
      </c>
      <c r="B2981" s="13" t="s">
        <v>3802</v>
      </c>
      <c r="C2981" t="s">
        <v>3803</v>
      </c>
      <c r="D2981" s="62" t="s">
        <v>3804</v>
      </c>
      <c r="E2981" s="13" t="s">
        <v>4469</v>
      </c>
      <c r="H2981" t="s">
        <v>29</v>
      </c>
      <c r="I2981" t="s">
        <v>30</v>
      </c>
      <c r="J2981" s="21" t="s">
        <v>31</v>
      </c>
      <c r="K2981" t="s">
        <v>4596</v>
      </c>
      <c r="L2981" s="20">
        <v>51.6124107279173</v>
      </c>
      <c r="M2981" s="20">
        <v>42.3373157862818</v>
      </c>
      <c r="N2981" s="22">
        <f t="shared" si="15"/>
        <v>0.820293320718331</v>
      </c>
    </row>
    <row r="2982" spans="1:14">
      <c r="A2982" s="1" t="s">
        <v>3801</v>
      </c>
      <c r="B2982" s="13" t="s">
        <v>3802</v>
      </c>
      <c r="C2982" t="s">
        <v>3803</v>
      </c>
      <c r="D2982" s="62" t="s">
        <v>3804</v>
      </c>
      <c r="E2982" s="13" t="s">
        <v>4469</v>
      </c>
      <c r="H2982" t="s">
        <v>29</v>
      </c>
      <c r="I2982" t="s">
        <v>30</v>
      </c>
      <c r="J2982" s="21" t="s">
        <v>31</v>
      </c>
      <c r="K2982" t="s">
        <v>4597</v>
      </c>
      <c r="L2982" s="20">
        <v>51.5170516894925</v>
      </c>
      <c r="M2982" s="20">
        <v>42.9806918744972</v>
      </c>
      <c r="N2982" s="22">
        <f t="shared" si="15"/>
        <v>0.834300303782011</v>
      </c>
    </row>
    <row r="2983" spans="1:14">
      <c r="A2983" s="1" t="s">
        <v>3801</v>
      </c>
      <c r="B2983" s="13" t="s">
        <v>3802</v>
      </c>
      <c r="C2983" t="s">
        <v>3803</v>
      </c>
      <c r="D2983" s="62" t="s">
        <v>3804</v>
      </c>
      <c r="E2983" s="13" t="s">
        <v>4469</v>
      </c>
      <c r="H2983" t="s">
        <v>29</v>
      </c>
      <c r="I2983" t="s">
        <v>30</v>
      </c>
      <c r="J2983" s="21" t="s">
        <v>31</v>
      </c>
      <c r="K2983" t="s">
        <v>4598</v>
      </c>
      <c r="L2983" s="20">
        <v>51.4734351473435</v>
      </c>
      <c r="M2983" s="20">
        <v>39.6791443850267</v>
      </c>
      <c r="N2983" s="22">
        <f t="shared" si="15"/>
        <v>0.770866453180064</v>
      </c>
    </row>
    <row r="2984" spans="1:14">
      <c r="A2984" s="1" t="s">
        <v>3801</v>
      </c>
      <c r="B2984" s="13" t="s">
        <v>3802</v>
      </c>
      <c r="C2984" t="s">
        <v>3803</v>
      </c>
      <c r="D2984" s="62" t="s">
        <v>3804</v>
      </c>
      <c r="E2984" s="13" t="s">
        <v>4469</v>
      </c>
      <c r="H2984" t="s">
        <v>29</v>
      </c>
      <c r="I2984" t="s">
        <v>30</v>
      </c>
      <c r="J2984" s="21" t="s">
        <v>31</v>
      </c>
      <c r="K2984" t="s">
        <v>4599</v>
      </c>
      <c r="L2984" s="20">
        <v>50.9383814276416</v>
      </c>
      <c r="M2984" s="20">
        <v>34.1127622377622</v>
      </c>
      <c r="N2984" s="22">
        <f t="shared" si="15"/>
        <v>0.669686811431567</v>
      </c>
    </row>
    <row r="2985" spans="1:14">
      <c r="A2985" s="1" t="s">
        <v>3801</v>
      </c>
      <c r="B2985" s="13" t="s">
        <v>3802</v>
      </c>
      <c r="C2985" t="s">
        <v>3803</v>
      </c>
      <c r="D2985" s="62" t="s">
        <v>3804</v>
      </c>
      <c r="E2985" s="13" t="s">
        <v>4469</v>
      </c>
      <c r="H2985" t="s">
        <v>29</v>
      </c>
      <c r="I2985" t="s">
        <v>30</v>
      </c>
      <c r="J2985" s="21" t="s">
        <v>31</v>
      </c>
      <c r="K2985" t="s">
        <v>4600</v>
      </c>
      <c r="L2985" s="20">
        <v>50.8879473541873</v>
      </c>
      <c r="M2985" s="20">
        <v>30.5279265493497</v>
      </c>
      <c r="N2985" s="22">
        <f t="shared" si="15"/>
        <v>0.599904852456928</v>
      </c>
    </row>
    <row r="2986" spans="1:14">
      <c r="A2986" s="1" t="s">
        <v>3801</v>
      </c>
      <c r="B2986" s="13" t="s">
        <v>3802</v>
      </c>
      <c r="C2986" t="s">
        <v>3803</v>
      </c>
      <c r="D2986" s="62" t="s">
        <v>3804</v>
      </c>
      <c r="E2986" s="13" t="s">
        <v>4469</v>
      </c>
      <c r="H2986" t="s">
        <v>29</v>
      </c>
      <c r="I2986" t="s">
        <v>30</v>
      </c>
      <c r="J2986" s="21" t="s">
        <v>31</v>
      </c>
      <c r="K2986" t="s">
        <v>4601</v>
      </c>
      <c r="L2986" s="20">
        <v>50.8205261786924</v>
      </c>
      <c r="M2986" s="20">
        <v>38.7499098839305</v>
      </c>
      <c r="N2986" s="22">
        <f t="shared" si="15"/>
        <v>0.762485412836541</v>
      </c>
    </row>
    <row r="2987" spans="1:14">
      <c r="A2987" s="1" t="s">
        <v>3801</v>
      </c>
      <c r="B2987" s="13" t="s">
        <v>3802</v>
      </c>
      <c r="C2987" t="s">
        <v>3803</v>
      </c>
      <c r="D2987" s="62" t="s">
        <v>3804</v>
      </c>
      <c r="E2987" s="13" t="s">
        <v>4469</v>
      </c>
      <c r="H2987" t="s">
        <v>29</v>
      </c>
      <c r="I2987" t="s">
        <v>30</v>
      </c>
      <c r="J2987" s="21" t="s">
        <v>31</v>
      </c>
      <c r="K2987" t="s">
        <v>4602</v>
      </c>
      <c r="L2987" s="20">
        <v>49.8740311941074</v>
      </c>
      <c r="M2987" s="20">
        <v>35.8219245543189</v>
      </c>
      <c r="N2987" s="22">
        <f t="shared" si="15"/>
        <v>0.718248028014854</v>
      </c>
    </row>
    <row r="2988" spans="1:14">
      <c r="A2988" s="1" t="s">
        <v>3801</v>
      </c>
      <c r="B2988" s="13" t="s">
        <v>3802</v>
      </c>
      <c r="C2988" t="s">
        <v>3803</v>
      </c>
      <c r="D2988" s="62" t="s">
        <v>3804</v>
      </c>
      <c r="E2988" s="13" t="s">
        <v>4469</v>
      </c>
      <c r="H2988" t="s">
        <v>29</v>
      </c>
      <c r="I2988" t="s">
        <v>30</v>
      </c>
      <c r="J2988" s="21" t="s">
        <v>31</v>
      </c>
      <c r="K2988" t="s">
        <v>4603</v>
      </c>
      <c r="L2988" s="20">
        <v>49.5359186268277</v>
      </c>
      <c r="M2988" s="20">
        <v>36.9474562135113</v>
      </c>
      <c r="N2988" s="22">
        <f t="shared" si="15"/>
        <v>0.745872030593599</v>
      </c>
    </row>
    <row r="2989" spans="1:14">
      <c r="A2989" s="1" t="s">
        <v>3801</v>
      </c>
      <c r="B2989" s="13" t="s">
        <v>3802</v>
      </c>
      <c r="C2989" t="s">
        <v>3803</v>
      </c>
      <c r="D2989" s="62" t="s">
        <v>3804</v>
      </c>
      <c r="E2989" s="13" t="s">
        <v>4469</v>
      </c>
      <c r="H2989" t="s">
        <v>29</v>
      </c>
      <c r="I2989" t="s">
        <v>30</v>
      </c>
      <c r="J2989" s="21" t="s">
        <v>31</v>
      </c>
      <c r="K2989" t="s">
        <v>4604</v>
      </c>
      <c r="L2989" s="20">
        <v>49.2330292781251</v>
      </c>
      <c r="M2989" s="20">
        <v>36.3079165059363</v>
      </c>
      <c r="N2989" s="22">
        <f t="shared" si="15"/>
        <v>0.737470698803179</v>
      </c>
    </row>
    <row r="2990" spans="1:14">
      <c r="A2990" s="1" t="s">
        <v>3801</v>
      </c>
      <c r="B2990" s="13" t="s">
        <v>3802</v>
      </c>
      <c r="C2990" t="s">
        <v>3803</v>
      </c>
      <c r="D2990" s="62" t="s">
        <v>3804</v>
      </c>
      <c r="E2990" s="13" t="s">
        <v>4469</v>
      </c>
      <c r="H2990" t="s">
        <v>29</v>
      </c>
      <c r="I2990" t="s">
        <v>30</v>
      </c>
      <c r="J2990" s="21" t="s">
        <v>31</v>
      </c>
      <c r="K2990" t="s">
        <v>4605</v>
      </c>
      <c r="L2990" s="20">
        <v>49.0268747053212</v>
      </c>
      <c r="M2990" s="20">
        <v>39.0688895879207</v>
      </c>
      <c r="N2990" s="22">
        <f t="shared" si="15"/>
        <v>0.796887213854574</v>
      </c>
    </row>
    <row r="2991" spans="1:14">
      <c r="A2991" s="1" t="s">
        <v>3801</v>
      </c>
      <c r="B2991" s="13" t="s">
        <v>3802</v>
      </c>
      <c r="C2991" t="s">
        <v>3803</v>
      </c>
      <c r="D2991" s="62" t="s">
        <v>3804</v>
      </c>
      <c r="E2991" s="13" t="s">
        <v>4469</v>
      </c>
      <c r="H2991" t="s">
        <v>29</v>
      </c>
      <c r="I2991" t="s">
        <v>30</v>
      </c>
      <c r="J2991" s="21" t="s">
        <v>31</v>
      </c>
      <c r="K2991" t="s">
        <v>4606</v>
      </c>
      <c r="L2991" s="20">
        <v>48.8693429101866</v>
      </c>
      <c r="M2991" s="20">
        <v>38.786664237566</v>
      </c>
      <c r="N2991" s="22">
        <f t="shared" si="15"/>
        <v>0.793680903564618</v>
      </c>
    </row>
    <row r="2992" spans="1:14">
      <c r="A2992" s="1" t="s">
        <v>3801</v>
      </c>
      <c r="B2992" s="13" t="s">
        <v>3802</v>
      </c>
      <c r="C2992" t="s">
        <v>3803</v>
      </c>
      <c r="D2992" s="62" t="s">
        <v>3804</v>
      </c>
      <c r="E2992" s="13" t="s">
        <v>4469</v>
      </c>
      <c r="H2992" t="s">
        <v>29</v>
      </c>
      <c r="I2992" t="s">
        <v>30</v>
      </c>
      <c r="J2992" s="21" t="s">
        <v>31</v>
      </c>
      <c r="K2992" t="s">
        <v>4607</v>
      </c>
      <c r="L2992" s="20">
        <v>48.6444225264019</v>
      </c>
      <c r="M2992" s="20">
        <v>33.4797849964945</v>
      </c>
      <c r="N2992" s="22">
        <f t="shared" si="15"/>
        <v>0.688255369427466</v>
      </c>
    </row>
    <row r="2993" spans="1:14">
      <c r="A2993" s="1" t="s">
        <v>3801</v>
      </c>
      <c r="B2993" s="13" t="s">
        <v>3802</v>
      </c>
      <c r="C2993" t="s">
        <v>3803</v>
      </c>
      <c r="D2993" s="62" t="s">
        <v>3804</v>
      </c>
      <c r="E2993" s="13" t="s">
        <v>4469</v>
      </c>
      <c r="H2993" t="s">
        <v>29</v>
      </c>
      <c r="I2993" t="s">
        <v>30</v>
      </c>
      <c r="J2993" s="21" t="s">
        <v>31</v>
      </c>
      <c r="K2993" t="s">
        <v>4608</v>
      </c>
      <c r="L2993" s="20">
        <v>48.5182218662395</v>
      </c>
      <c r="M2993" s="20">
        <v>36.6163328197226</v>
      </c>
      <c r="N2993" s="22">
        <f t="shared" si="15"/>
        <v>0.754692390019376</v>
      </c>
    </row>
    <row r="2994" spans="1:14">
      <c r="A2994" s="1" t="s">
        <v>3801</v>
      </c>
      <c r="B2994" s="13" t="s">
        <v>3802</v>
      </c>
      <c r="C2994" t="s">
        <v>3803</v>
      </c>
      <c r="D2994" s="62" t="s">
        <v>3804</v>
      </c>
      <c r="E2994" s="13" t="s">
        <v>4469</v>
      </c>
      <c r="H2994" t="s">
        <v>29</v>
      </c>
      <c r="I2994" t="s">
        <v>30</v>
      </c>
      <c r="J2994" s="21" t="s">
        <v>31</v>
      </c>
      <c r="K2994" t="s">
        <v>4609</v>
      </c>
      <c r="L2994" s="20">
        <v>48.0733495628124</v>
      </c>
      <c r="M2994" s="20">
        <v>38.1097089878959</v>
      </c>
      <c r="N2994" s="22">
        <f t="shared" si="15"/>
        <v>0.792740870658534</v>
      </c>
    </row>
    <row r="2995" spans="1:14">
      <c r="A2995" s="1" t="s">
        <v>3801</v>
      </c>
      <c r="B2995" s="13" t="s">
        <v>3802</v>
      </c>
      <c r="C2995" t="s">
        <v>3803</v>
      </c>
      <c r="D2995" s="62" t="s">
        <v>3804</v>
      </c>
      <c r="E2995" s="13" t="s">
        <v>4469</v>
      </c>
      <c r="H2995" t="s">
        <v>29</v>
      </c>
      <c r="I2995" t="s">
        <v>30</v>
      </c>
      <c r="J2995" s="21" t="s">
        <v>31</v>
      </c>
      <c r="K2995" t="s">
        <v>4610</v>
      </c>
      <c r="L2995" s="20">
        <v>48.0586309059722</v>
      </c>
      <c r="M2995" s="20">
        <v>33.3366688347426</v>
      </c>
      <c r="N2995" s="22">
        <f t="shared" si="15"/>
        <v>0.693666636071396</v>
      </c>
    </row>
    <row r="2996" spans="1:14">
      <c r="A2996" s="1" t="s">
        <v>3801</v>
      </c>
      <c r="B2996" s="13" t="s">
        <v>3802</v>
      </c>
      <c r="C2996" t="s">
        <v>3803</v>
      </c>
      <c r="D2996" s="62" t="s">
        <v>3804</v>
      </c>
      <c r="E2996" s="13" t="s">
        <v>4469</v>
      </c>
      <c r="H2996" t="s">
        <v>29</v>
      </c>
      <c r="I2996" t="s">
        <v>30</v>
      </c>
      <c r="J2996" s="21" t="s">
        <v>31</v>
      </c>
      <c r="K2996" t="s">
        <v>4611</v>
      </c>
      <c r="L2996" s="20">
        <v>47.9633981571011</v>
      </c>
      <c r="M2996" s="20">
        <v>39.4654509698758</v>
      </c>
      <c r="N2996" s="22">
        <f t="shared" si="15"/>
        <v>0.82282433034893</v>
      </c>
    </row>
    <row r="2997" spans="1:14">
      <c r="A2997" s="1" t="s">
        <v>3801</v>
      </c>
      <c r="B2997" s="13" t="s">
        <v>3802</v>
      </c>
      <c r="C2997" t="s">
        <v>3803</v>
      </c>
      <c r="D2997" s="62" t="s">
        <v>3804</v>
      </c>
      <c r="E2997" s="13" t="s">
        <v>4469</v>
      </c>
      <c r="H2997" t="s">
        <v>29</v>
      </c>
      <c r="I2997" t="s">
        <v>30</v>
      </c>
      <c r="J2997" s="21" t="s">
        <v>31</v>
      </c>
      <c r="K2997" t="s">
        <v>4612</v>
      </c>
      <c r="L2997" s="20">
        <v>47.9581545276564</v>
      </c>
      <c r="M2997" s="20">
        <v>38.7515710096355</v>
      </c>
      <c r="N2997" s="22">
        <f t="shared" si="15"/>
        <v>0.808028819943194</v>
      </c>
    </row>
    <row r="2998" spans="1:14">
      <c r="A2998" s="1" t="s">
        <v>3801</v>
      </c>
      <c r="B2998" s="13" t="s">
        <v>3802</v>
      </c>
      <c r="C2998" t="s">
        <v>3803</v>
      </c>
      <c r="D2998" s="62" t="s">
        <v>3804</v>
      </c>
      <c r="E2998" s="13" t="s">
        <v>4469</v>
      </c>
      <c r="H2998" t="s">
        <v>29</v>
      </c>
      <c r="I2998" t="s">
        <v>30</v>
      </c>
      <c r="J2998" s="21" t="s">
        <v>31</v>
      </c>
      <c r="K2998" t="s">
        <v>4613</v>
      </c>
      <c r="L2998" s="20">
        <v>47.7198126548776</v>
      </c>
      <c r="M2998" s="20">
        <v>37.4441132637854</v>
      </c>
      <c r="N2998" s="22">
        <f t="shared" si="15"/>
        <v>0.784665973745354</v>
      </c>
    </row>
    <row r="2999" spans="1:14">
      <c r="A2999" s="1" t="s">
        <v>3801</v>
      </c>
      <c r="B2999" s="13" t="s">
        <v>3802</v>
      </c>
      <c r="C2999" t="s">
        <v>3803</v>
      </c>
      <c r="D2999" s="62" t="s">
        <v>3804</v>
      </c>
      <c r="E2999" s="13" t="s">
        <v>4469</v>
      </c>
      <c r="H2999" t="s">
        <v>29</v>
      </c>
      <c r="I2999" t="s">
        <v>30</v>
      </c>
      <c r="J2999" s="21" t="s">
        <v>31</v>
      </c>
      <c r="K2999" t="s">
        <v>4614</v>
      </c>
      <c r="L2999" s="20">
        <v>47.7260108020797</v>
      </c>
      <c r="M2999" s="20">
        <v>41.3423959218352</v>
      </c>
      <c r="N2999" s="22">
        <f t="shared" si="15"/>
        <v>0.866244532636147</v>
      </c>
    </row>
    <row r="3000" spans="1:14">
      <c r="A3000" s="1" t="s">
        <v>3801</v>
      </c>
      <c r="B3000" s="13" t="s">
        <v>3802</v>
      </c>
      <c r="C3000" t="s">
        <v>3803</v>
      </c>
      <c r="D3000" s="62" t="s">
        <v>3804</v>
      </c>
      <c r="E3000" s="13" t="s">
        <v>4469</v>
      </c>
      <c r="H3000" t="s">
        <v>29</v>
      </c>
      <c r="I3000" t="s">
        <v>30</v>
      </c>
      <c r="J3000" s="21" t="s">
        <v>31</v>
      </c>
      <c r="K3000" t="s">
        <v>4615</v>
      </c>
      <c r="L3000" s="20">
        <v>47.3794515468571</v>
      </c>
      <c r="M3000" s="20">
        <v>33.259722733407</v>
      </c>
      <c r="N3000" s="22">
        <f t="shared" si="15"/>
        <v>0.701986233431046</v>
      </c>
    </row>
    <row r="3001" spans="1:14">
      <c r="A3001" s="1" t="s">
        <v>3801</v>
      </c>
      <c r="B3001" s="13" t="s">
        <v>3802</v>
      </c>
      <c r="C3001" t="s">
        <v>3803</v>
      </c>
      <c r="D3001" s="62" t="s">
        <v>3804</v>
      </c>
      <c r="E3001" s="13" t="s">
        <v>4469</v>
      </c>
      <c r="H3001" t="s">
        <v>29</v>
      </c>
      <c r="I3001" t="s">
        <v>30</v>
      </c>
      <c r="J3001" s="21" t="s">
        <v>31</v>
      </c>
      <c r="K3001" t="s">
        <v>4616</v>
      </c>
      <c r="L3001" s="20">
        <v>47.2868217054263</v>
      </c>
      <c r="M3001" s="20">
        <v>34.8409352242238</v>
      </c>
      <c r="N3001" s="22">
        <f t="shared" si="15"/>
        <v>0.736800105561455</v>
      </c>
    </row>
    <row r="3002" spans="1:14">
      <c r="A3002" s="1" t="s">
        <v>3801</v>
      </c>
      <c r="B3002" s="13" t="s">
        <v>3802</v>
      </c>
      <c r="C3002" t="s">
        <v>3803</v>
      </c>
      <c r="D3002" s="62" t="s">
        <v>3804</v>
      </c>
      <c r="E3002" s="13" t="s">
        <v>4469</v>
      </c>
      <c r="H3002" t="s">
        <v>29</v>
      </c>
      <c r="I3002" t="s">
        <v>30</v>
      </c>
      <c r="J3002" s="21" t="s">
        <v>31</v>
      </c>
      <c r="K3002" t="s">
        <v>4617</v>
      </c>
      <c r="L3002" s="20">
        <v>47.1890132136897</v>
      </c>
      <c r="M3002" s="20">
        <v>35.0514770203889</v>
      </c>
      <c r="N3002" s="22">
        <f t="shared" si="15"/>
        <v>0.74278893821455</v>
      </c>
    </row>
    <row r="3003" spans="1:19">
      <c r="A3003" s="1" t="s">
        <v>3801</v>
      </c>
      <c r="B3003" s="13" t="s">
        <v>3802</v>
      </c>
      <c r="C3003" t="s">
        <v>3803</v>
      </c>
      <c r="D3003" s="62" t="s">
        <v>3804</v>
      </c>
      <c r="E3003" s="13" t="s">
        <v>4469</v>
      </c>
      <c r="H3003" t="s">
        <v>29</v>
      </c>
      <c r="I3003" t="s">
        <v>30</v>
      </c>
      <c r="J3003" s="21" t="s">
        <v>31</v>
      </c>
      <c r="K3003" t="s">
        <v>4618</v>
      </c>
      <c r="L3003" s="20">
        <v>46.9252820692398</v>
      </c>
      <c r="M3003" s="20">
        <v>30.5174825174825</v>
      </c>
      <c r="N3003" s="22">
        <f t="shared" si="15"/>
        <v>0.650342015471596</v>
      </c>
      <c r="Q3003" s="23">
        <f>68500*1000000000</f>
        <v>68500000000000</v>
      </c>
      <c r="S3003" s="20">
        <v>54.6</v>
      </c>
    </row>
    <row r="3004" spans="1:14">
      <c r="A3004" s="1" t="s">
        <v>3801</v>
      </c>
      <c r="B3004" s="13" t="s">
        <v>3802</v>
      </c>
      <c r="C3004" t="s">
        <v>3803</v>
      </c>
      <c r="D3004" s="62" t="s">
        <v>3804</v>
      </c>
      <c r="E3004" s="13" t="s">
        <v>4469</v>
      </c>
      <c r="H3004" t="s">
        <v>29</v>
      </c>
      <c r="I3004" t="s">
        <v>30</v>
      </c>
      <c r="J3004" s="21" t="s">
        <v>31</v>
      </c>
      <c r="K3004" t="s">
        <v>4619</v>
      </c>
      <c r="L3004" s="20">
        <v>46.709886547812</v>
      </c>
      <c r="M3004" s="20">
        <v>37.1559633027523</v>
      </c>
      <c r="N3004" s="22">
        <f t="shared" si="15"/>
        <v>0.795462503740394</v>
      </c>
    </row>
    <row r="3005" spans="1:14">
      <c r="A3005" s="1" t="s">
        <v>3801</v>
      </c>
      <c r="B3005" s="13" t="s">
        <v>3802</v>
      </c>
      <c r="C3005" t="s">
        <v>3803</v>
      </c>
      <c r="D3005" s="62" t="s">
        <v>3804</v>
      </c>
      <c r="E3005" s="13" t="s">
        <v>4469</v>
      </c>
      <c r="H3005" t="s">
        <v>29</v>
      </c>
      <c r="I3005" t="s">
        <v>30</v>
      </c>
      <c r="J3005" s="21" t="s">
        <v>31</v>
      </c>
      <c r="K3005" t="s">
        <v>4620</v>
      </c>
      <c r="L3005" s="20">
        <v>46.7071550578857</v>
      </c>
      <c r="M3005" s="20">
        <v>40.7103228343017</v>
      </c>
      <c r="N3005" s="22">
        <f t="shared" ref="N3005:N3049" si="16">M3005/L3005</f>
        <v>0.871607846460526</v>
      </c>
    </row>
    <row r="3006" spans="1:14">
      <c r="A3006" s="1" t="s">
        <v>3801</v>
      </c>
      <c r="B3006" s="13" t="s">
        <v>3802</v>
      </c>
      <c r="C3006" t="s">
        <v>3803</v>
      </c>
      <c r="D3006" s="62" t="s">
        <v>3804</v>
      </c>
      <c r="E3006" s="13" t="s">
        <v>4469</v>
      </c>
      <c r="H3006" t="s">
        <v>29</v>
      </c>
      <c r="I3006" t="s">
        <v>30</v>
      </c>
      <c r="J3006" s="21" t="s">
        <v>31</v>
      </c>
      <c r="K3006" t="s">
        <v>4621</v>
      </c>
      <c r="L3006" s="20">
        <v>46.5356265356265</v>
      </c>
      <c r="M3006" s="20">
        <v>34.6055597295267</v>
      </c>
      <c r="N3006" s="22">
        <f t="shared" si="16"/>
        <v>0.743635840016756</v>
      </c>
    </row>
    <row r="3007" spans="1:14">
      <c r="A3007" s="1" t="s">
        <v>3801</v>
      </c>
      <c r="B3007" s="13" t="s">
        <v>3802</v>
      </c>
      <c r="C3007" t="s">
        <v>3803</v>
      </c>
      <c r="D3007" s="62" t="s">
        <v>3804</v>
      </c>
      <c r="E3007" s="13" t="s">
        <v>4469</v>
      </c>
      <c r="H3007" t="s">
        <v>29</v>
      </c>
      <c r="I3007" t="s">
        <v>30</v>
      </c>
      <c r="J3007" s="21" t="s">
        <v>31</v>
      </c>
      <c r="K3007" t="s">
        <v>4622</v>
      </c>
      <c r="L3007" s="20">
        <v>46.3926736654009</v>
      </c>
      <c r="M3007" s="20">
        <v>37.9724752859081</v>
      </c>
      <c r="N3007" s="22">
        <f t="shared" si="16"/>
        <v>0.81850154961488</v>
      </c>
    </row>
    <row r="3008" spans="1:14">
      <c r="A3008" s="1" t="s">
        <v>3801</v>
      </c>
      <c r="B3008" s="13" t="s">
        <v>3802</v>
      </c>
      <c r="C3008" t="s">
        <v>3803</v>
      </c>
      <c r="D3008" s="62" t="s">
        <v>3804</v>
      </c>
      <c r="E3008" s="13" t="s">
        <v>4469</v>
      </c>
      <c r="H3008" t="s">
        <v>29</v>
      </c>
      <c r="I3008" t="s">
        <v>30</v>
      </c>
      <c r="J3008" s="21" t="s">
        <v>31</v>
      </c>
      <c r="K3008" t="s">
        <v>4623</v>
      </c>
      <c r="L3008" s="20">
        <v>46.3096523429065</v>
      </c>
      <c r="M3008" s="20">
        <v>38.6037691122437</v>
      </c>
      <c r="N3008" s="22">
        <f t="shared" si="16"/>
        <v>0.833600926787282</v>
      </c>
    </row>
    <row r="3009" spans="1:14">
      <c r="A3009" s="1" t="s">
        <v>3801</v>
      </c>
      <c r="B3009" s="13" t="s">
        <v>3802</v>
      </c>
      <c r="C3009" t="s">
        <v>3803</v>
      </c>
      <c r="D3009" s="62" t="s">
        <v>3804</v>
      </c>
      <c r="E3009" s="13" t="s">
        <v>4469</v>
      </c>
      <c r="H3009" t="s">
        <v>29</v>
      </c>
      <c r="I3009" t="s">
        <v>30</v>
      </c>
      <c r="J3009" s="21" t="s">
        <v>31</v>
      </c>
      <c r="K3009" t="s">
        <v>4624</v>
      </c>
      <c r="L3009" s="20">
        <v>46.1714213847024</v>
      </c>
      <c r="M3009" s="20">
        <v>36.0047846889952</v>
      </c>
      <c r="N3009" s="22">
        <f t="shared" si="16"/>
        <v>0.779806720460296</v>
      </c>
    </row>
    <row r="3010" spans="1:19">
      <c r="A3010" s="1" t="s">
        <v>3801</v>
      </c>
      <c r="B3010" s="13" t="s">
        <v>3802</v>
      </c>
      <c r="C3010" t="s">
        <v>3803</v>
      </c>
      <c r="D3010" s="62" t="s">
        <v>3804</v>
      </c>
      <c r="E3010" s="13" t="s">
        <v>4469</v>
      </c>
      <c r="H3010" t="s">
        <v>29</v>
      </c>
      <c r="I3010" t="s">
        <v>30</v>
      </c>
      <c r="J3010" s="21" t="s">
        <v>31</v>
      </c>
      <c r="K3010" t="s">
        <v>4625</v>
      </c>
      <c r="L3010" s="20">
        <v>46.1639106515125</v>
      </c>
      <c r="M3010" s="20">
        <v>36.7028078954685</v>
      </c>
      <c r="N3010" s="22">
        <f t="shared" si="16"/>
        <v>0.795054131625348</v>
      </c>
      <c r="Q3010" s="23">
        <f>97800*1000000000</f>
        <v>97800000000000</v>
      </c>
      <c r="S3010" s="20">
        <v>45.6</v>
      </c>
    </row>
    <row r="3011" spans="1:14">
      <c r="A3011" s="1" t="s">
        <v>3801</v>
      </c>
      <c r="B3011" s="13" t="s">
        <v>3802</v>
      </c>
      <c r="C3011" t="s">
        <v>3803</v>
      </c>
      <c r="D3011" s="62" t="s">
        <v>3804</v>
      </c>
      <c r="E3011" s="13" t="s">
        <v>4469</v>
      </c>
      <c r="H3011" t="s">
        <v>29</v>
      </c>
      <c r="I3011" t="s">
        <v>30</v>
      </c>
      <c r="J3011" s="21" t="s">
        <v>31</v>
      </c>
      <c r="K3011" t="s">
        <v>4626</v>
      </c>
      <c r="L3011" s="20">
        <v>46.0554371002132</v>
      </c>
      <c r="M3011" s="20">
        <v>39.8692810457516</v>
      </c>
      <c r="N3011" s="22">
        <f t="shared" si="16"/>
        <v>0.865680222706367</v>
      </c>
    </row>
    <row r="3012" spans="1:14">
      <c r="A3012" s="1" t="s">
        <v>3801</v>
      </c>
      <c r="B3012" s="13" t="s">
        <v>3802</v>
      </c>
      <c r="C3012" t="s">
        <v>3803</v>
      </c>
      <c r="D3012" s="62" t="s">
        <v>3804</v>
      </c>
      <c r="E3012" s="13" t="s">
        <v>4469</v>
      </c>
      <c r="H3012" t="s">
        <v>29</v>
      </c>
      <c r="I3012" t="s">
        <v>30</v>
      </c>
      <c r="J3012" s="21" t="s">
        <v>31</v>
      </c>
      <c r="K3012" t="s">
        <v>4627</v>
      </c>
      <c r="L3012" s="20">
        <v>45.852042694148</v>
      </c>
      <c r="M3012" s="20">
        <v>31.8320822907979</v>
      </c>
      <c r="N3012" s="22">
        <f t="shared" si="16"/>
        <v>0.694234769498297</v>
      </c>
    </row>
    <row r="3013" spans="1:14">
      <c r="A3013" s="1" t="s">
        <v>3801</v>
      </c>
      <c r="B3013" s="13" t="s">
        <v>3802</v>
      </c>
      <c r="C3013" t="s">
        <v>3803</v>
      </c>
      <c r="D3013" s="62" t="s">
        <v>3804</v>
      </c>
      <c r="E3013" s="13" t="s">
        <v>4469</v>
      </c>
      <c r="H3013" t="s">
        <v>29</v>
      </c>
      <c r="I3013" t="s">
        <v>30</v>
      </c>
      <c r="J3013" s="21" t="s">
        <v>31</v>
      </c>
      <c r="K3013" t="s">
        <v>4628</v>
      </c>
      <c r="L3013" s="20">
        <v>45.8677136816672</v>
      </c>
      <c r="M3013" s="20">
        <v>34.531428070483</v>
      </c>
      <c r="N3013" s="22">
        <f t="shared" si="16"/>
        <v>0.752848252043678</v>
      </c>
    </row>
    <row r="3014" spans="1:14">
      <c r="A3014" s="1" t="s">
        <v>3801</v>
      </c>
      <c r="B3014" s="13" t="s">
        <v>3802</v>
      </c>
      <c r="C3014" t="s">
        <v>3803</v>
      </c>
      <c r="D3014" s="62" t="s">
        <v>3804</v>
      </c>
      <c r="E3014" s="13" t="s">
        <v>4469</v>
      </c>
      <c r="H3014" t="s">
        <v>29</v>
      </c>
      <c r="I3014" t="s">
        <v>30</v>
      </c>
      <c r="J3014" s="21" t="s">
        <v>31</v>
      </c>
      <c r="K3014" t="s">
        <v>4629</v>
      </c>
      <c r="L3014" s="20">
        <v>45.5497382198953</v>
      </c>
      <c r="M3014" s="20">
        <v>39.3333333333333</v>
      </c>
      <c r="N3014" s="22">
        <f t="shared" si="16"/>
        <v>0.86352490421456</v>
      </c>
    </row>
    <row r="3015" spans="1:14">
      <c r="A3015" s="1" t="s">
        <v>3801</v>
      </c>
      <c r="B3015" s="13" t="s">
        <v>3802</v>
      </c>
      <c r="C3015" t="s">
        <v>3803</v>
      </c>
      <c r="D3015" s="62" t="s">
        <v>3804</v>
      </c>
      <c r="E3015" s="13" t="s">
        <v>4469</v>
      </c>
      <c r="H3015" t="s">
        <v>29</v>
      </c>
      <c r="I3015" t="s">
        <v>30</v>
      </c>
      <c r="J3015" s="21" t="s">
        <v>31</v>
      </c>
      <c r="K3015" t="s">
        <v>4630</v>
      </c>
      <c r="L3015" s="20">
        <v>44.7703480147128</v>
      </c>
      <c r="M3015" s="20">
        <v>36.7875647668394</v>
      </c>
      <c r="N3015" s="22">
        <f t="shared" si="16"/>
        <v>0.821694858274274</v>
      </c>
    </row>
    <row r="3016" spans="1:14">
      <c r="A3016" s="1" t="s">
        <v>3801</v>
      </c>
      <c r="B3016" s="13" t="s">
        <v>3802</v>
      </c>
      <c r="C3016" t="s">
        <v>3803</v>
      </c>
      <c r="D3016" s="62" t="s">
        <v>3804</v>
      </c>
      <c r="E3016" s="13" t="s">
        <v>4469</v>
      </c>
      <c r="H3016" t="s">
        <v>29</v>
      </c>
      <c r="I3016" t="s">
        <v>30</v>
      </c>
      <c r="J3016" s="21" t="s">
        <v>31</v>
      </c>
      <c r="K3016" t="s">
        <v>4631</v>
      </c>
      <c r="L3016" s="20">
        <v>44.4660530912064</v>
      </c>
      <c r="M3016" s="20">
        <v>35.6749311294766</v>
      </c>
      <c r="N3016" s="22">
        <f t="shared" si="16"/>
        <v>0.802295878527876</v>
      </c>
    </row>
    <row r="3017" spans="1:14">
      <c r="A3017" s="1" t="s">
        <v>3801</v>
      </c>
      <c r="B3017" s="13" t="s">
        <v>3802</v>
      </c>
      <c r="C3017" t="s">
        <v>3803</v>
      </c>
      <c r="D3017" s="62" t="s">
        <v>3804</v>
      </c>
      <c r="E3017" s="13" t="s">
        <v>4469</v>
      </c>
      <c r="H3017" t="s">
        <v>29</v>
      </c>
      <c r="I3017" t="s">
        <v>30</v>
      </c>
      <c r="J3017" s="21" t="s">
        <v>31</v>
      </c>
      <c r="K3017" t="s">
        <v>4632</v>
      </c>
      <c r="L3017" s="20">
        <v>44.2938022630544</v>
      </c>
      <c r="M3017" s="20">
        <v>35.9934676102341</v>
      </c>
      <c r="N3017" s="22">
        <f t="shared" si="16"/>
        <v>0.81260731233851</v>
      </c>
    </row>
    <row r="3018" spans="1:14">
      <c r="A3018" s="1" t="s">
        <v>3801</v>
      </c>
      <c r="B3018" s="13" t="s">
        <v>3802</v>
      </c>
      <c r="C3018" t="s">
        <v>3803</v>
      </c>
      <c r="D3018" s="62" t="s">
        <v>3804</v>
      </c>
      <c r="E3018" s="13" t="s">
        <v>4469</v>
      </c>
      <c r="H3018" t="s">
        <v>29</v>
      </c>
      <c r="I3018" t="s">
        <v>30</v>
      </c>
      <c r="J3018" s="21" t="s">
        <v>31</v>
      </c>
      <c r="K3018" t="s">
        <v>4633</v>
      </c>
      <c r="L3018" s="20">
        <v>43.7145378892952</v>
      </c>
      <c r="M3018" s="20">
        <v>30.6567249784915</v>
      </c>
      <c r="N3018" s="22">
        <f t="shared" si="16"/>
        <v>0.70129358466806</v>
      </c>
    </row>
    <row r="3019" spans="1:14">
      <c r="A3019" s="1" t="s">
        <v>3801</v>
      </c>
      <c r="B3019" s="13" t="s">
        <v>3802</v>
      </c>
      <c r="C3019" t="s">
        <v>3803</v>
      </c>
      <c r="D3019" s="62" t="s">
        <v>3804</v>
      </c>
      <c r="E3019" s="13" t="s">
        <v>4469</v>
      </c>
      <c r="H3019" t="s">
        <v>29</v>
      </c>
      <c r="I3019" t="s">
        <v>30</v>
      </c>
      <c r="J3019" s="21" t="s">
        <v>31</v>
      </c>
      <c r="K3019" t="s">
        <v>4634</v>
      </c>
      <c r="L3019" s="20">
        <v>43.1802299726828</v>
      </c>
      <c r="M3019" s="20">
        <v>34.9180168817309</v>
      </c>
      <c r="N3019" s="22">
        <f t="shared" si="16"/>
        <v>0.808657501449648</v>
      </c>
    </row>
    <row r="3020" spans="1:14">
      <c r="A3020" s="1" t="s">
        <v>3801</v>
      </c>
      <c r="B3020" s="13" t="s">
        <v>3802</v>
      </c>
      <c r="C3020" t="s">
        <v>3803</v>
      </c>
      <c r="D3020" s="62" t="s">
        <v>3804</v>
      </c>
      <c r="E3020" s="13" t="s">
        <v>4469</v>
      </c>
      <c r="H3020" t="s">
        <v>29</v>
      </c>
      <c r="I3020" t="s">
        <v>30</v>
      </c>
      <c r="J3020" s="21" t="s">
        <v>31</v>
      </c>
      <c r="K3020" t="s">
        <v>4635</v>
      </c>
      <c r="L3020" s="20">
        <v>43.1242673746946</v>
      </c>
      <c r="M3020" s="20">
        <v>29.417950470582</v>
      </c>
      <c r="N3020" s="22">
        <f t="shared" si="16"/>
        <v>0.682166962164894</v>
      </c>
    </row>
    <row r="3021" spans="1:14">
      <c r="A3021" s="1" t="s">
        <v>3801</v>
      </c>
      <c r="B3021" s="13" t="s">
        <v>3802</v>
      </c>
      <c r="C3021" t="s">
        <v>3803</v>
      </c>
      <c r="D3021" s="62" t="s">
        <v>3804</v>
      </c>
      <c r="E3021" s="13" t="s">
        <v>4469</v>
      </c>
      <c r="H3021" t="s">
        <v>29</v>
      </c>
      <c r="I3021" t="s">
        <v>30</v>
      </c>
      <c r="J3021" s="21" t="s">
        <v>31</v>
      </c>
      <c r="K3021" t="s">
        <v>4636</v>
      </c>
      <c r="L3021" s="20">
        <v>43.1026953000739</v>
      </c>
      <c r="M3021" s="20">
        <v>35.4497742870775</v>
      </c>
      <c r="N3021" s="22">
        <f t="shared" si="16"/>
        <v>0.822449130855553</v>
      </c>
    </row>
    <row r="3022" spans="1:14">
      <c r="A3022" s="1" t="s">
        <v>3801</v>
      </c>
      <c r="B3022" s="13" t="s">
        <v>3802</v>
      </c>
      <c r="C3022" t="s">
        <v>3803</v>
      </c>
      <c r="D3022" s="62" t="s">
        <v>3804</v>
      </c>
      <c r="E3022" s="13" t="s">
        <v>4469</v>
      </c>
      <c r="H3022" t="s">
        <v>29</v>
      </c>
      <c r="I3022" t="s">
        <v>30</v>
      </c>
      <c r="J3022" s="21" t="s">
        <v>31</v>
      </c>
      <c r="K3022" t="s">
        <v>4637</v>
      </c>
      <c r="L3022" s="20">
        <v>42.6429851719081</v>
      </c>
      <c r="M3022" s="20">
        <v>27.7504105090312</v>
      </c>
      <c r="N3022" s="22">
        <f t="shared" si="16"/>
        <v>0.650761441703953</v>
      </c>
    </row>
    <row r="3023" spans="1:14">
      <c r="A3023" s="1" t="s">
        <v>3801</v>
      </c>
      <c r="B3023" s="13" t="s">
        <v>3802</v>
      </c>
      <c r="C3023" t="s">
        <v>3803</v>
      </c>
      <c r="D3023" s="62" t="s">
        <v>3804</v>
      </c>
      <c r="E3023" s="13" t="s">
        <v>4469</v>
      </c>
      <c r="H3023" t="s">
        <v>29</v>
      </c>
      <c r="I3023" t="s">
        <v>30</v>
      </c>
      <c r="J3023" s="21" t="s">
        <v>31</v>
      </c>
      <c r="K3023" t="s">
        <v>4638</v>
      </c>
      <c r="L3023" s="20">
        <v>41.9489007724302</v>
      </c>
      <c r="M3023" s="20">
        <v>34.2574523921674</v>
      </c>
      <c r="N3023" s="22">
        <f t="shared" si="16"/>
        <v>0.816647200793453</v>
      </c>
    </row>
    <row r="3024" spans="1:14">
      <c r="A3024" s="1" t="s">
        <v>3801</v>
      </c>
      <c r="B3024" s="13" t="s">
        <v>3802</v>
      </c>
      <c r="C3024" t="s">
        <v>3803</v>
      </c>
      <c r="D3024" s="62" t="s">
        <v>3804</v>
      </c>
      <c r="E3024" s="13" t="s">
        <v>4469</v>
      </c>
      <c r="H3024" t="s">
        <v>29</v>
      </c>
      <c r="I3024" t="s">
        <v>30</v>
      </c>
      <c r="J3024" s="21" t="s">
        <v>31</v>
      </c>
      <c r="K3024" t="s">
        <v>4639</v>
      </c>
      <c r="L3024" s="20">
        <v>41.551059347299</v>
      </c>
      <c r="M3024" s="20">
        <v>32.4885215794307</v>
      </c>
      <c r="N3024" s="22">
        <f t="shared" si="16"/>
        <v>0.781893941809755</v>
      </c>
    </row>
    <row r="3025" spans="1:14">
      <c r="A3025" s="1" t="s">
        <v>3801</v>
      </c>
      <c r="B3025" s="13" t="s">
        <v>3802</v>
      </c>
      <c r="C3025" t="s">
        <v>3803</v>
      </c>
      <c r="D3025" s="62" t="s">
        <v>3804</v>
      </c>
      <c r="E3025" s="13" t="s">
        <v>4469</v>
      </c>
      <c r="H3025" t="s">
        <v>29</v>
      </c>
      <c r="I3025" t="s">
        <v>30</v>
      </c>
      <c r="J3025" s="21" t="s">
        <v>31</v>
      </c>
      <c r="K3025" t="s">
        <v>4640</v>
      </c>
      <c r="L3025" s="20">
        <v>40.8851828094933</v>
      </c>
      <c r="M3025" s="20">
        <v>31.1827956989247</v>
      </c>
      <c r="N3025" s="22">
        <f t="shared" si="16"/>
        <v>0.762691849617566</v>
      </c>
    </row>
    <row r="3026" spans="1:17">
      <c r="A3026" s="1" t="s">
        <v>3801</v>
      </c>
      <c r="B3026" s="13" t="s">
        <v>3802</v>
      </c>
      <c r="C3026" t="s">
        <v>3803</v>
      </c>
      <c r="D3026" s="62" t="s">
        <v>3804</v>
      </c>
      <c r="E3026" s="13" t="s">
        <v>4469</v>
      </c>
      <c r="H3026" t="s">
        <v>29</v>
      </c>
      <c r="I3026" t="s">
        <v>30</v>
      </c>
      <c r="J3026" s="21" t="s">
        <v>31</v>
      </c>
      <c r="K3026" t="s">
        <v>4641</v>
      </c>
      <c r="L3026" s="20">
        <v>40.1745626953055</v>
      </c>
      <c r="M3026" s="20">
        <v>31.9545301345099</v>
      </c>
      <c r="N3026" s="22">
        <f t="shared" si="16"/>
        <v>0.795392108605177</v>
      </c>
      <c r="Q3026" s="23">
        <f>311000*1000000000</f>
        <v>311000000000000</v>
      </c>
    </row>
    <row r="3027" spans="1:14">
      <c r="A3027" s="1" t="s">
        <v>3801</v>
      </c>
      <c r="B3027" s="13" t="s">
        <v>3802</v>
      </c>
      <c r="C3027" t="s">
        <v>3803</v>
      </c>
      <c r="D3027" s="62" t="s">
        <v>3804</v>
      </c>
      <c r="E3027" s="13" t="s">
        <v>4469</v>
      </c>
      <c r="H3027" t="s">
        <v>29</v>
      </c>
      <c r="I3027" t="s">
        <v>30</v>
      </c>
      <c r="J3027" s="21" t="s">
        <v>31</v>
      </c>
      <c r="K3027" t="s">
        <v>4642</v>
      </c>
      <c r="L3027" s="20">
        <v>39.5055427393177</v>
      </c>
      <c r="M3027" s="20">
        <v>31.7329401465235</v>
      </c>
      <c r="N3027" s="22">
        <f t="shared" si="16"/>
        <v>0.803252858868876</v>
      </c>
    </row>
    <row r="3028" spans="1:14">
      <c r="A3028" s="1" t="s">
        <v>3801</v>
      </c>
      <c r="B3028" s="13" t="s">
        <v>3802</v>
      </c>
      <c r="C3028" t="s">
        <v>3803</v>
      </c>
      <c r="D3028" s="62" t="s">
        <v>3804</v>
      </c>
      <c r="E3028" s="13" t="s">
        <v>4469</v>
      </c>
      <c r="H3028" t="s">
        <v>29</v>
      </c>
      <c r="I3028" t="s">
        <v>30</v>
      </c>
      <c r="J3028" s="21" t="s">
        <v>31</v>
      </c>
      <c r="K3028" t="s">
        <v>4643</v>
      </c>
      <c r="L3028" s="20">
        <v>39.0899670277909</v>
      </c>
      <c r="M3028" s="20">
        <v>33.1154053047544</v>
      </c>
      <c r="N3028" s="22">
        <f t="shared" si="16"/>
        <v>0.847158691160091</v>
      </c>
    </row>
    <row r="3029" spans="1:14">
      <c r="A3029" s="1" t="s">
        <v>3801</v>
      </c>
      <c r="B3029" s="13" t="s">
        <v>3802</v>
      </c>
      <c r="C3029" t="s">
        <v>3803</v>
      </c>
      <c r="D3029" s="62" t="s">
        <v>3804</v>
      </c>
      <c r="E3029" s="13" t="s">
        <v>4469</v>
      </c>
      <c r="H3029" t="s">
        <v>29</v>
      </c>
      <c r="I3029" t="s">
        <v>30</v>
      </c>
      <c r="J3029" s="21" t="s">
        <v>31</v>
      </c>
      <c r="K3029" t="s">
        <v>4644</v>
      </c>
      <c r="L3029" s="20">
        <v>38.6491212552136</v>
      </c>
      <c r="M3029" s="20">
        <v>29.3962884660559</v>
      </c>
      <c r="N3029" s="22">
        <f t="shared" si="16"/>
        <v>0.760593967245516</v>
      </c>
    </row>
    <row r="3030" spans="1:14">
      <c r="A3030" s="1" t="s">
        <v>3801</v>
      </c>
      <c r="B3030" s="13" t="s">
        <v>3802</v>
      </c>
      <c r="C3030" t="s">
        <v>3803</v>
      </c>
      <c r="D3030" s="62" t="s">
        <v>3804</v>
      </c>
      <c r="E3030" s="13" t="s">
        <v>4469</v>
      </c>
      <c r="H3030" t="s">
        <v>29</v>
      </c>
      <c r="I3030" t="s">
        <v>30</v>
      </c>
      <c r="J3030" s="21" t="s">
        <v>31</v>
      </c>
      <c r="K3030" t="s">
        <v>4645</v>
      </c>
      <c r="L3030" s="20">
        <v>38.2089195329002</v>
      </c>
      <c r="M3030" s="20">
        <v>31.7124735729387</v>
      </c>
      <c r="N3030" s="22">
        <f t="shared" si="16"/>
        <v>0.829975669571925</v>
      </c>
    </row>
    <row r="3031" spans="1:14">
      <c r="A3031" s="1" t="s">
        <v>3801</v>
      </c>
      <c r="B3031" s="13" t="s">
        <v>3802</v>
      </c>
      <c r="C3031" t="s">
        <v>3803</v>
      </c>
      <c r="D3031" s="62" t="s">
        <v>3804</v>
      </c>
      <c r="E3031" s="13" t="s">
        <v>4469</v>
      </c>
      <c r="H3031" t="s">
        <v>29</v>
      </c>
      <c r="I3031" t="s">
        <v>30</v>
      </c>
      <c r="J3031" s="21" t="s">
        <v>31</v>
      </c>
      <c r="K3031" t="s">
        <v>4646</v>
      </c>
      <c r="L3031" s="20">
        <v>38.092937880398</v>
      </c>
      <c r="M3031" s="20">
        <v>32.0363636363636</v>
      </c>
      <c r="N3031" s="22">
        <f t="shared" si="16"/>
        <v>0.841005325893989</v>
      </c>
    </row>
    <row r="3032" spans="1:14">
      <c r="A3032" s="1" t="s">
        <v>3801</v>
      </c>
      <c r="B3032" s="13" t="s">
        <v>3802</v>
      </c>
      <c r="C3032" t="s">
        <v>3803</v>
      </c>
      <c r="D3032" s="62" t="s">
        <v>3804</v>
      </c>
      <c r="E3032" s="13" t="s">
        <v>4469</v>
      </c>
      <c r="H3032" t="s">
        <v>29</v>
      </c>
      <c r="I3032" t="s">
        <v>30</v>
      </c>
      <c r="J3032" s="21" t="s">
        <v>31</v>
      </c>
      <c r="K3032" t="s">
        <v>4647</v>
      </c>
      <c r="L3032" s="20">
        <v>34.4664251880747</v>
      </c>
      <c r="M3032" s="20">
        <v>28.2926829268293</v>
      </c>
      <c r="N3032" s="22">
        <f t="shared" si="16"/>
        <v>0.820876629138159</v>
      </c>
    </row>
    <row r="3033" spans="1:14">
      <c r="A3033" s="1" t="s">
        <v>3801</v>
      </c>
      <c r="B3033" s="13" t="s">
        <v>3802</v>
      </c>
      <c r="C3033" t="s">
        <v>3803</v>
      </c>
      <c r="D3033" s="62" t="s">
        <v>3804</v>
      </c>
      <c r="E3033" s="13" t="s">
        <v>4469</v>
      </c>
      <c r="H3033" t="s">
        <v>29</v>
      </c>
      <c r="I3033" t="s">
        <v>30</v>
      </c>
      <c r="J3033" s="21" t="s">
        <v>31</v>
      </c>
      <c r="K3033" t="s">
        <v>4648</v>
      </c>
      <c r="L3033" s="20">
        <v>31.1362927539245</v>
      </c>
      <c r="M3033" s="20">
        <v>26.4</v>
      </c>
      <c r="N3033" s="22">
        <f t="shared" si="16"/>
        <v>0.847885141903172</v>
      </c>
    </row>
    <row r="3034" spans="1:14">
      <c r="A3034" s="1" t="s">
        <v>3801</v>
      </c>
      <c r="B3034" s="13" t="s">
        <v>3802</v>
      </c>
      <c r="C3034" t="s">
        <v>3803</v>
      </c>
      <c r="D3034" s="62" t="s">
        <v>3804</v>
      </c>
      <c r="E3034" s="13" t="s">
        <v>4469</v>
      </c>
      <c r="H3034" t="s">
        <v>29</v>
      </c>
      <c r="I3034" t="s">
        <v>30</v>
      </c>
      <c r="J3034" s="21" t="s">
        <v>31</v>
      </c>
      <c r="K3034" t="s">
        <v>4649</v>
      </c>
      <c r="L3034" s="20">
        <v>28.7806171740325</v>
      </c>
      <c r="M3034" s="20">
        <v>25.0478468899522</v>
      </c>
      <c r="N3034" s="22">
        <f t="shared" si="16"/>
        <v>0.870302632444997</v>
      </c>
    </row>
    <row r="3035" spans="1:14">
      <c r="A3035" s="1" t="s">
        <v>3801</v>
      </c>
      <c r="B3035" s="13" t="s">
        <v>3802</v>
      </c>
      <c r="C3035" t="s">
        <v>3803</v>
      </c>
      <c r="D3035" s="62" t="s">
        <v>3804</v>
      </c>
      <c r="E3035" s="13" t="s">
        <v>4469</v>
      </c>
      <c r="H3035" t="s">
        <v>29</v>
      </c>
      <c r="I3035" t="s">
        <v>30</v>
      </c>
      <c r="J3035" s="21" t="s">
        <v>31</v>
      </c>
      <c r="K3035" t="s">
        <v>4650</v>
      </c>
      <c r="L3035" s="20">
        <v>28.2003207104971</v>
      </c>
      <c r="M3035" s="20">
        <v>20.1623964448346</v>
      </c>
      <c r="N3035" s="22">
        <f t="shared" si="16"/>
        <v>0.714970466180886</v>
      </c>
    </row>
    <row r="3036" spans="1:14">
      <c r="A3036" s="1" t="s">
        <v>3801</v>
      </c>
      <c r="B3036" s="13" t="s">
        <v>3802</v>
      </c>
      <c r="C3036" t="s">
        <v>3803</v>
      </c>
      <c r="D3036" s="62" t="s">
        <v>3804</v>
      </c>
      <c r="E3036" s="13" t="s">
        <v>4469</v>
      </c>
      <c r="H3036" t="s">
        <v>29</v>
      </c>
      <c r="I3036" t="s">
        <v>30</v>
      </c>
      <c r="J3036" s="21" t="s">
        <v>31</v>
      </c>
      <c r="K3036" t="s">
        <v>4576</v>
      </c>
      <c r="L3036" s="20">
        <v>43.4557013812675</v>
      </c>
      <c r="M3036" s="20">
        <v>25.6747759282971</v>
      </c>
      <c r="N3036" s="22">
        <f t="shared" si="16"/>
        <v>0.59082640740358</v>
      </c>
    </row>
    <row r="3037" spans="1:14">
      <c r="A3037" s="1" t="s">
        <v>3801</v>
      </c>
      <c r="B3037" s="13" t="s">
        <v>3802</v>
      </c>
      <c r="C3037" t="s">
        <v>3803</v>
      </c>
      <c r="D3037" s="62" t="s">
        <v>3804</v>
      </c>
      <c r="E3037" s="13" t="s">
        <v>4469</v>
      </c>
      <c r="H3037" t="s">
        <v>29</v>
      </c>
      <c r="I3037" t="s">
        <v>30</v>
      </c>
      <c r="J3037" s="21" t="s">
        <v>31</v>
      </c>
      <c r="K3037" t="s">
        <v>4614</v>
      </c>
      <c r="L3037" s="20">
        <v>43.3192607186415</v>
      </c>
      <c r="M3037" s="20">
        <v>30.6519742883379</v>
      </c>
      <c r="N3037" s="22">
        <f t="shared" si="16"/>
        <v>0.707583042273561</v>
      </c>
    </row>
    <row r="3038" spans="1:14">
      <c r="A3038" s="1" t="s">
        <v>3801</v>
      </c>
      <c r="B3038" s="13" t="s">
        <v>3802</v>
      </c>
      <c r="C3038" t="s">
        <v>3803</v>
      </c>
      <c r="D3038" s="62" t="s">
        <v>3804</v>
      </c>
      <c r="E3038" s="13" t="s">
        <v>4469</v>
      </c>
      <c r="H3038" t="s">
        <v>29</v>
      </c>
      <c r="I3038" t="s">
        <v>30</v>
      </c>
      <c r="J3038" s="21" t="s">
        <v>31</v>
      </c>
      <c r="K3038" t="s">
        <v>4651</v>
      </c>
      <c r="L3038" s="20">
        <v>43.0377876916713</v>
      </c>
      <c r="M3038" s="20">
        <v>28.2257464075646</v>
      </c>
      <c r="N3038" s="22">
        <f t="shared" si="16"/>
        <v>0.655836368955062</v>
      </c>
    </row>
    <row r="3039" spans="1:14">
      <c r="A3039" s="1" t="s">
        <v>3801</v>
      </c>
      <c r="B3039" s="13" t="s">
        <v>3802</v>
      </c>
      <c r="C3039" t="s">
        <v>3803</v>
      </c>
      <c r="D3039" s="62" t="s">
        <v>3804</v>
      </c>
      <c r="E3039" s="13" t="s">
        <v>4469</v>
      </c>
      <c r="H3039" t="s">
        <v>29</v>
      </c>
      <c r="I3039" t="s">
        <v>30</v>
      </c>
      <c r="J3039" s="21" t="s">
        <v>31</v>
      </c>
      <c r="K3039" t="s">
        <v>4623</v>
      </c>
      <c r="L3039" s="20">
        <v>42.1589507902701</v>
      </c>
      <c r="M3039" s="20">
        <v>22.7916780514462</v>
      </c>
      <c r="N3039" s="22">
        <f t="shared" si="16"/>
        <v>0.540613028175888</v>
      </c>
    </row>
    <row r="3040" spans="1:14">
      <c r="A3040" s="1" t="s">
        <v>3801</v>
      </c>
      <c r="B3040" s="13" t="s">
        <v>3802</v>
      </c>
      <c r="C3040" t="s">
        <v>3803</v>
      </c>
      <c r="D3040" s="62" t="s">
        <v>3804</v>
      </c>
      <c r="E3040" s="13" t="s">
        <v>4469</v>
      </c>
      <c r="H3040" t="s">
        <v>29</v>
      </c>
      <c r="I3040" t="s">
        <v>30</v>
      </c>
      <c r="J3040" s="21" t="s">
        <v>31</v>
      </c>
      <c r="K3040" t="s">
        <v>4583</v>
      </c>
      <c r="L3040" s="20">
        <v>42.0569611425702</v>
      </c>
      <c r="M3040" s="20">
        <v>31.5810276679842</v>
      </c>
      <c r="N3040" s="22">
        <f t="shared" si="16"/>
        <v>0.750910831643938</v>
      </c>
    </row>
    <row r="3041" spans="1:14">
      <c r="A3041" s="1" t="s">
        <v>3801</v>
      </c>
      <c r="B3041" s="13" t="s">
        <v>3802</v>
      </c>
      <c r="C3041" t="s">
        <v>3803</v>
      </c>
      <c r="D3041" s="62" t="s">
        <v>3804</v>
      </c>
      <c r="E3041" s="13" t="s">
        <v>4469</v>
      </c>
      <c r="H3041" t="s">
        <v>29</v>
      </c>
      <c r="I3041" t="s">
        <v>30</v>
      </c>
      <c r="J3041" s="21" t="s">
        <v>31</v>
      </c>
      <c r="K3041" t="s">
        <v>4625</v>
      </c>
      <c r="L3041" s="20">
        <v>37.8877740225925</v>
      </c>
      <c r="M3041" s="20">
        <v>28.0767473732298</v>
      </c>
      <c r="N3041" s="22">
        <f t="shared" si="16"/>
        <v>0.741050328174139</v>
      </c>
    </row>
    <row r="3042" spans="1:14">
      <c r="A3042" s="1" t="s">
        <v>3801</v>
      </c>
      <c r="B3042" s="13" t="s">
        <v>3802</v>
      </c>
      <c r="C3042" t="s">
        <v>3803</v>
      </c>
      <c r="D3042" s="62" t="s">
        <v>3804</v>
      </c>
      <c r="E3042" s="13" t="s">
        <v>4469</v>
      </c>
      <c r="H3042" t="s">
        <v>29</v>
      </c>
      <c r="I3042" t="s">
        <v>30</v>
      </c>
      <c r="J3042" s="21" t="s">
        <v>31</v>
      </c>
      <c r="K3042" t="s">
        <v>4599</v>
      </c>
      <c r="L3042" s="20">
        <v>36.8888640554283</v>
      </c>
      <c r="M3042" s="20">
        <v>21.1807191081802</v>
      </c>
      <c r="N3042" s="22">
        <f t="shared" si="16"/>
        <v>0.574176506935931</v>
      </c>
    </row>
    <row r="3043" spans="1:14">
      <c r="A3043" s="1" t="s">
        <v>3801</v>
      </c>
      <c r="B3043" s="13" t="s">
        <v>3802</v>
      </c>
      <c r="C3043" t="s">
        <v>3803</v>
      </c>
      <c r="D3043" s="62" t="s">
        <v>3804</v>
      </c>
      <c r="E3043" s="13" t="s">
        <v>4469</v>
      </c>
      <c r="H3043" t="s">
        <v>29</v>
      </c>
      <c r="I3043" t="s">
        <v>30</v>
      </c>
      <c r="J3043" s="21" t="s">
        <v>31</v>
      </c>
      <c r="K3043" t="s">
        <v>4585</v>
      </c>
      <c r="L3043" s="20">
        <v>35.8216685024035</v>
      </c>
      <c r="M3043" s="20">
        <v>24.7691360558178</v>
      </c>
      <c r="N3043" s="22">
        <f t="shared" si="16"/>
        <v>0.691456793927839</v>
      </c>
    </row>
    <row r="3044" spans="1:14">
      <c r="A3044" s="1" t="s">
        <v>3801</v>
      </c>
      <c r="B3044" s="13" t="s">
        <v>3802</v>
      </c>
      <c r="C3044" t="s">
        <v>3803</v>
      </c>
      <c r="D3044" s="62" t="s">
        <v>3804</v>
      </c>
      <c r="E3044" s="13" t="s">
        <v>4469</v>
      </c>
      <c r="H3044" t="s">
        <v>29</v>
      </c>
      <c r="I3044" t="s">
        <v>30</v>
      </c>
      <c r="J3044" s="21" t="s">
        <v>31</v>
      </c>
      <c r="K3044" t="s">
        <v>4601</v>
      </c>
      <c r="L3044" s="20">
        <v>28.7655449661236</v>
      </c>
      <c r="M3044" s="20">
        <v>19.0781049935979</v>
      </c>
      <c r="N3044" s="22">
        <f t="shared" si="16"/>
        <v>0.663227657117769</v>
      </c>
    </row>
    <row r="3045" spans="1:14">
      <c r="A3045" s="1" t="s">
        <v>3801</v>
      </c>
      <c r="B3045" s="13" t="s">
        <v>3802</v>
      </c>
      <c r="C3045" t="s">
        <v>3803</v>
      </c>
      <c r="D3045" s="62" t="s">
        <v>3804</v>
      </c>
      <c r="E3045" s="13" t="s">
        <v>4469</v>
      </c>
      <c r="H3045" t="s">
        <v>29</v>
      </c>
      <c r="I3045" t="s">
        <v>30</v>
      </c>
      <c r="J3045" s="21" t="s">
        <v>31</v>
      </c>
      <c r="K3045" t="s">
        <v>4628</v>
      </c>
      <c r="L3045" s="20">
        <v>29.2899059436025</v>
      </c>
      <c r="M3045" s="20">
        <v>21.8624293567069</v>
      </c>
      <c r="N3045" s="22">
        <f t="shared" si="16"/>
        <v>0.746415143797418</v>
      </c>
    </row>
    <row r="3046" spans="1:14">
      <c r="A3046" s="1" t="s">
        <v>3801</v>
      </c>
      <c r="B3046" s="13" t="s">
        <v>3802</v>
      </c>
      <c r="C3046" t="s">
        <v>3803</v>
      </c>
      <c r="D3046" s="62" t="s">
        <v>3804</v>
      </c>
      <c r="E3046" s="13" t="s">
        <v>4469</v>
      </c>
      <c r="H3046" t="s">
        <v>29</v>
      </c>
      <c r="I3046" t="s">
        <v>30</v>
      </c>
      <c r="J3046" s="21" t="s">
        <v>31</v>
      </c>
      <c r="K3046" t="s">
        <v>4584</v>
      </c>
      <c r="L3046" s="20">
        <v>28.6203431366118</v>
      </c>
      <c r="M3046" s="20">
        <v>24.1774301302449</v>
      </c>
      <c r="N3046" s="22">
        <f t="shared" si="16"/>
        <v>0.844763810651751</v>
      </c>
    </row>
    <row r="3047" spans="1:14">
      <c r="A3047" s="1" t="s">
        <v>3801</v>
      </c>
      <c r="B3047" s="13" t="s">
        <v>3802</v>
      </c>
      <c r="C3047" t="s">
        <v>3803</v>
      </c>
      <c r="D3047" s="62" t="s">
        <v>3804</v>
      </c>
      <c r="E3047" s="13" t="s">
        <v>4469</v>
      </c>
      <c r="H3047" t="s">
        <v>29</v>
      </c>
      <c r="I3047" t="s">
        <v>30</v>
      </c>
      <c r="J3047" s="21" t="s">
        <v>31</v>
      </c>
      <c r="K3047" t="s">
        <v>4599</v>
      </c>
      <c r="L3047" s="20">
        <v>28.2183129578024</v>
      </c>
      <c r="M3047" s="20">
        <v>23.226103028866</v>
      </c>
      <c r="N3047" s="22">
        <f t="shared" si="16"/>
        <v>0.823086166192794</v>
      </c>
    </row>
    <row r="3048" spans="1:14">
      <c r="A3048" s="1" t="s">
        <v>3801</v>
      </c>
      <c r="B3048" s="13" t="s">
        <v>3802</v>
      </c>
      <c r="C3048" t="s">
        <v>3803</v>
      </c>
      <c r="D3048" s="62" t="s">
        <v>3804</v>
      </c>
      <c r="E3048" s="13" t="s">
        <v>4469</v>
      </c>
      <c r="H3048" t="s">
        <v>29</v>
      </c>
      <c r="I3048" t="s">
        <v>30</v>
      </c>
      <c r="J3048" s="21" t="s">
        <v>31</v>
      </c>
      <c r="K3048" t="s">
        <v>4586</v>
      </c>
      <c r="L3048" s="20">
        <v>27.1362850616564</v>
      </c>
      <c r="M3048" s="20">
        <v>28.2582903138433</v>
      </c>
      <c r="N3048" s="22">
        <f t="shared" si="16"/>
        <v>1.04134704693872</v>
      </c>
    </row>
    <row r="3049" s="18" customFormat="1" ht="13.9" customHeight="1" spans="1:21">
      <c r="A3049" s="39" t="s">
        <v>3801</v>
      </c>
      <c r="B3049" s="40" t="s">
        <v>3802</v>
      </c>
      <c r="C3049" s="18" t="s">
        <v>3803</v>
      </c>
      <c r="D3049" s="63" t="s">
        <v>3804</v>
      </c>
      <c r="E3049" s="40" t="s">
        <v>4469</v>
      </c>
      <c r="F3049" s="42"/>
      <c r="G3049" s="42"/>
      <c r="H3049" s="18" t="s">
        <v>29</v>
      </c>
      <c r="I3049" s="18" t="s">
        <v>30</v>
      </c>
      <c r="J3049" s="43" t="s">
        <v>31</v>
      </c>
      <c r="K3049" s="18" t="s">
        <v>4571</v>
      </c>
      <c r="L3049" s="42">
        <v>26.9014599753899</v>
      </c>
      <c r="M3049" s="42">
        <v>24.4504891002945</v>
      </c>
      <c r="N3049" s="44">
        <f t="shared" si="16"/>
        <v>0.908890785952227</v>
      </c>
      <c r="O3049" s="45"/>
      <c r="P3049" s="46"/>
      <c r="Q3049" s="45">
        <f>103000*1000000000</f>
        <v>103000000000000</v>
      </c>
      <c r="R3049" s="44"/>
      <c r="S3049" s="42"/>
      <c r="T3049" s="42"/>
      <c r="U3049" s="47"/>
    </row>
    <row r="3050" spans="1:14">
      <c r="A3050" s="1" t="s">
        <v>4652</v>
      </c>
      <c r="B3050" s="13" t="s">
        <v>4653</v>
      </c>
      <c r="C3050" t="s">
        <v>4654</v>
      </c>
      <c r="D3050" s="62" t="s">
        <v>4655</v>
      </c>
      <c r="E3050" s="13" t="s">
        <v>363</v>
      </c>
      <c r="F3050" s="20" t="s">
        <v>4656</v>
      </c>
      <c r="H3050" t="s">
        <v>4657</v>
      </c>
      <c r="I3050" t="s">
        <v>30</v>
      </c>
      <c r="J3050" s="21" t="s">
        <v>31</v>
      </c>
      <c r="K3050" t="s">
        <v>4658</v>
      </c>
      <c r="L3050" s="20">
        <v>77.3915333173736</v>
      </c>
      <c r="M3050" s="20">
        <v>75.4353658889196</v>
      </c>
      <c r="N3050" s="22">
        <v>0.974723754077439</v>
      </c>
    </row>
    <row r="3051" spans="1:14">
      <c r="A3051" s="1" t="s">
        <v>4652</v>
      </c>
      <c r="B3051" s="13" t="s">
        <v>4653</v>
      </c>
      <c r="C3051" t="s">
        <v>4654</v>
      </c>
      <c r="D3051" s="62" t="s">
        <v>4655</v>
      </c>
      <c r="E3051" s="13" t="s">
        <v>363</v>
      </c>
      <c r="H3051" t="s">
        <v>4659</v>
      </c>
      <c r="I3051" t="s">
        <v>30</v>
      </c>
      <c r="J3051" s="21" t="s">
        <v>31</v>
      </c>
      <c r="K3051" t="s">
        <v>4660</v>
      </c>
      <c r="L3051" s="20">
        <v>67.6539901113627</v>
      </c>
      <c r="M3051" s="20">
        <v>63.2041033223973</v>
      </c>
      <c r="N3051" s="22">
        <v>0.934225804248344</v>
      </c>
    </row>
    <row r="3052" spans="1:14">
      <c r="A3052" s="1" t="s">
        <v>4652</v>
      </c>
      <c r="B3052" s="13" t="s">
        <v>4653</v>
      </c>
      <c r="C3052" t="s">
        <v>4654</v>
      </c>
      <c r="D3052" s="62" t="s">
        <v>4655</v>
      </c>
      <c r="E3052" s="13" t="s">
        <v>363</v>
      </c>
      <c r="H3052" t="s">
        <v>4659</v>
      </c>
      <c r="I3052" t="s">
        <v>30</v>
      </c>
      <c r="J3052" s="21" t="s">
        <v>31</v>
      </c>
      <c r="K3052" t="s">
        <v>4661</v>
      </c>
      <c r="L3052" s="20">
        <v>68.9804912826496</v>
      </c>
      <c r="M3052" s="20">
        <v>65.5635491606715</v>
      </c>
      <c r="N3052" s="22">
        <v>0.950465094428263</v>
      </c>
    </row>
    <row r="3053" spans="1:14">
      <c r="A3053" s="1" t="s">
        <v>4652</v>
      </c>
      <c r="B3053" s="13" t="s">
        <v>4653</v>
      </c>
      <c r="C3053" t="s">
        <v>4654</v>
      </c>
      <c r="D3053" s="62" t="s">
        <v>4655</v>
      </c>
      <c r="E3053" s="13" t="s">
        <v>363</v>
      </c>
      <c r="H3053" t="s">
        <v>4659</v>
      </c>
      <c r="I3053" t="s">
        <v>30</v>
      </c>
      <c r="J3053" s="21" t="s">
        <v>31</v>
      </c>
      <c r="K3053" t="s">
        <v>4662</v>
      </c>
      <c r="L3053" s="20">
        <v>75.6253428569813</v>
      </c>
      <c r="M3053" s="20">
        <v>74.0280393387738</v>
      </c>
      <c r="N3053" s="22">
        <v>0.978878726920575</v>
      </c>
    </row>
    <row r="3054" spans="1:14">
      <c r="A3054" s="1" t="s">
        <v>4652</v>
      </c>
      <c r="B3054" s="13" t="s">
        <v>4653</v>
      </c>
      <c r="C3054" t="s">
        <v>4654</v>
      </c>
      <c r="D3054" s="62" t="s">
        <v>4655</v>
      </c>
      <c r="E3054" s="13" t="s">
        <v>363</v>
      </c>
      <c r="H3054" t="s">
        <v>4659</v>
      </c>
      <c r="I3054" t="s">
        <v>30</v>
      </c>
      <c r="J3054" s="21" t="s">
        <v>31</v>
      </c>
      <c r="K3054" t="s">
        <v>4663</v>
      </c>
      <c r="L3054" s="20">
        <v>62.223390306314</v>
      </c>
      <c r="M3054" s="20">
        <v>54.5244710408207</v>
      </c>
      <c r="N3054" s="22">
        <v>0.876269691709291</v>
      </c>
    </row>
    <row r="3055" spans="1:14">
      <c r="A3055" s="1" t="s">
        <v>4652</v>
      </c>
      <c r="B3055" s="13" t="s">
        <v>4653</v>
      </c>
      <c r="C3055" t="s">
        <v>4654</v>
      </c>
      <c r="D3055" s="62" t="s">
        <v>4655</v>
      </c>
      <c r="E3055" s="13" t="s">
        <v>363</v>
      </c>
      <c r="F3055" s="20" t="s">
        <v>4664</v>
      </c>
      <c r="H3055" t="s">
        <v>4659</v>
      </c>
      <c r="I3055" t="s">
        <v>30</v>
      </c>
      <c r="J3055" s="21" t="s">
        <v>31</v>
      </c>
      <c r="K3055" t="s">
        <v>4665</v>
      </c>
      <c r="L3055" s="20">
        <v>67.0177597767808</v>
      </c>
      <c r="M3055" s="20">
        <v>65.6306163527521</v>
      </c>
      <c r="N3055" s="22">
        <v>0.979301853290099</v>
      </c>
    </row>
    <row r="3056" spans="1:14">
      <c r="A3056" s="1" t="s">
        <v>4652</v>
      </c>
      <c r="B3056" s="13" t="s">
        <v>4653</v>
      </c>
      <c r="C3056" t="s">
        <v>4654</v>
      </c>
      <c r="D3056" s="62" t="s">
        <v>4655</v>
      </c>
      <c r="E3056" s="13" t="s">
        <v>363</v>
      </c>
      <c r="H3056" t="s">
        <v>4659</v>
      </c>
      <c r="I3056" t="s">
        <v>30</v>
      </c>
      <c r="J3056" s="21" t="s">
        <v>31</v>
      </c>
      <c r="K3056" t="s">
        <v>4666</v>
      </c>
      <c r="L3056" s="20">
        <v>67.2486028565246</v>
      </c>
      <c r="M3056" s="20">
        <v>66.4192112970595</v>
      </c>
      <c r="N3056" s="22">
        <v>0.987666783780852</v>
      </c>
    </row>
    <row r="3057" spans="1:14">
      <c r="A3057" s="1" t="s">
        <v>4652</v>
      </c>
      <c r="B3057" s="13" t="s">
        <v>4653</v>
      </c>
      <c r="C3057" t="s">
        <v>4654</v>
      </c>
      <c r="D3057" s="62" t="s">
        <v>4655</v>
      </c>
      <c r="E3057" s="13" t="s">
        <v>363</v>
      </c>
      <c r="H3057" t="s">
        <v>4659</v>
      </c>
      <c r="I3057" t="s">
        <v>30</v>
      </c>
      <c r="J3057" s="21" t="s">
        <v>31</v>
      </c>
      <c r="K3057" t="s">
        <v>4667</v>
      </c>
      <c r="L3057" s="20">
        <v>60.8435837206971</v>
      </c>
      <c r="M3057" s="20">
        <v>60.3608569433727</v>
      </c>
      <c r="N3057" s="22">
        <v>0.99206610216222</v>
      </c>
    </row>
    <row r="3058" spans="1:14">
      <c r="A3058" s="1" t="s">
        <v>4652</v>
      </c>
      <c r="B3058" s="13" t="s">
        <v>4653</v>
      </c>
      <c r="C3058" t="s">
        <v>4654</v>
      </c>
      <c r="D3058" s="62" t="s">
        <v>4655</v>
      </c>
      <c r="E3058" s="13" t="s">
        <v>363</v>
      </c>
      <c r="H3058" t="s">
        <v>4659</v>
      </c>
      <c r="I3058" t="s">
        <v>30</v>
      </c>
      <c r="J3058" s="21" t="s">
        <v>31</v>
      </c>
      <c r="K3058" t="s">
        <v>4668</v>
      </c>
      <c r="L3058" s="20">
        <v>70.9621569222506</v>
      </c>
      <c r="M3058" s="20">
        <v>68.147669440181</v>
      </c>
      <c r="N3058" s="22">
        <v>0.960338191451067</v>
      </c>
    </row>
    <row r="3059" spans="1:14">
      <c r="A3059" s="1" t="s">
        <v>4652</v>
      </c>
      <c r="B3059" s="13" t="s">
        <v>4653</v>
      </c>
      <c r="C3059" t="s">
        <v>4654</v>
      </c>
      <c r="D3059" s="62" t="s">
        <v>4655</v>
      </c>
      <c r="E3059" s="13" t="s">
        <v>363</v>
      </c>
      <c r="H3059" t="s">
        <v>4659</v>
      </c>
      <c r="I3059" t="s">
        <v>30</v>
      </c>
      <c r="J3059" s="21" t="s">
        <v>31</v>
      </c>
      <c r="K3059" t="s">
        <v>4669</v>
      </c>
      <c r="L3059" s="20">
        <v>64.8139701570339</v>
      </c>
      <c r="M3059" s="20">
        <v>57.8158597771551</v>
      </c>
      <c r="N3059" s="22">
        <v>0.892027747059415</v>
      </c>
    </row>
    <row r="3060" spans="1:14">
      <c r="A3060" s="1" t="s">
        <v>4652</v>
      </c>
      <c r="B3060" s="13" t="s">
        <v>4653</v>
      </c>
      <c r="C3060" t="s">
        <v>4654</v>
      </c>
      <c r="D3060" s="62" t="s">
        <v>4655</v>
      </c>
      <c r="E3060" s="13" t="s">
        <v>363</v>
      </c>
      <c r="H3060" t="s">
        <v>4659</v>
      </c>
      <c r="I3060" t="s">
        <v>30</v>
      </c>
      <c r="J3060" s="21" t="s">
        <v>31</v>
      </c>
      <c r="K3060" t="s">
        <v>4670</v>
      </c>
      <c r="L3060" s="20">
        <v>67.324837791159</v>
      </c>
      <c r="M3060" s="20">
        <v>60.3608569433727</v>
      </c>
      <c r="N3060" s="22">
        <v>0.896561490881143</v>
      </c>
    </row>
    <row r="3061" spans="1:14">
      <c r="A3061" s="1" t="s">
        <v>4652</v>
      </c>
      <c r="B3061" s="13" t="s">
        <v>4653</v>
      </c>
      <c r="C3061" t="s">
        <v>4654</v>
      </c>
      <c r="D3061" s="62" t="s">
        <v>4655</v>
      </c>
      <c r="E3061" s="13" t="s">
        <v>363</v>
      </c>
      <c r="H3061" t="s">
        <v>4659</v>
      </c>
      <c r="I3061" t="s">
        <v>30</v>
      </c>
      <c r="J3061" s="21" t="s">
        <v>31</v>
      </c>
      <c r="K3061" t="s">
        <v>4671</v>
      </c>
      <c r="L3061" s="20">
        <v>70.9621569222506</v>
      </c>
      <c r="M3061" s="20">
        <v>68.147669440181</v>
      </c>
      <c r="N3061" s="22">
        <v>0.960338191451067</v>
      </c>
    </row>
    <row r="3062" spans="1:14">
      <c r="A3062" s="1" t="s">
        <v>4652</v>
      </c>
      <c r="B3062" s="13" t="s">
        <v>4653</v>
      </c>
      <c r="C3062" t="s">
        <v>4654</v>
      </c>
      <c r="D3062" s="62" t="s">
        <v>4655</v>
      </c>
      <c r="E3062" s="13" t="s">
        <v>363</v>
      </c>
      <c r="F3062" s="20" t="s">
        <v>4672</v>
      </c>
      <c r="H3062" t="s">
        <v>4659</v>
      </c>
      <c r="I3062" t="s">
        <v>30</v>
      </c>
      <c r="J3062" s="21" t="s">
        <v>31</v>
      </c>
      <c r="K3062" t="s">
        <v>4673</v>
      </c>
      <c r="L3062" s="20">
        <v>65.0147106720665</v>
      </c>
      <c r="M3062" s="20">
        <v>63.3479461751595</v>
      </c>
      <c r="N3062" s="22">
        <v>0.974363271332328</v>
      </c>
    </row>
    <row r="3063" spans="1:14">
      <c r="A3063" s="1" t="s">
        <v>4652</v>
      </c>
      <c r="B3063" s="13" t="s">
        <v>4653</v>
      </c>
      <c r="C3063" t="s">
        <v>4654</v>
      </c>
      <c r="D3063" s="62" t="s">
        <v>4655</v>
      </c>
      <c r="E3063" s="13" t="s">
        <v>363</v>
      </c>
      <c r="H3063" t="s">
        <v>4659</v>
      </c>
      <c r="I3063" t="s">
        <v>30</v>
      </c>
      <c r="J3063" s="21" t="s">
        <v>31</v>
      </c>
      <c r="K3063" t="s">
        <v>4674</v>
      </c>
      <c r="L3063" s="20">
        <v>77.7424711569386</v>
      </c>
      <c r="M3063" s="20">
        <v>65.195499276118</v>
      </c>
      <c r="N3063" s="22">
        <v>0.838608527692771</v>
      </c>
    </row>
    <row r="3064" spans="1:14">
      <c r="A3064" s="1" t="s">
        <v>4652</v>
      </c>
      <c r="B3064" s="13" t="s">
        <v>4653</v>
      </c>
      <c r="C3064" t="s">
        <v>4654</v>
      </c>
      <c r="D3064" s="62" t="s">
        <v>4655</v>
      </c>
      <c r="E3064" s="13" t="s">
        <v>363</v>
      </c>
      <c r="H3064" t="s">
        <v>4659</v>
      </c>
      <c r="I3064" t="s">
        <v>30</v>
      </c>
      <c r="J3064" s="21" t="s">
        <v>31</v>
      </c>
      <c r="K3064" t="s">
        <v>4675</v>
      </c>
      <c r="L3064" s="20">
        <v>94.8946810267369</v>
      </c>
      <c r="M3064" s="20">
        <v>94.0328828372028</v>
      </c>
      <c r="N3064" s="22">
        <v>0.990918372028763</v>
      </c>
    </row>
    <row r="3065" spans="1:14">
      <c r="A3065" s="1" t="s">
        <v>4652</v>
      </c>
      <c r="B3065" s="13" t="s">
        <v>4653</v>
      </c>
      <c r="C3065" t="s">
        <v>4654</v>
      </c>
      <c r="D3065" s="62" t="s">
        <v>4655</v>
      </c>
      <c r="E3065" s="13" t="s">
        <v>363</v>
      </c>
      <c r="H3065" t="s">
        <v>4659</v>
      </c>
      <c r="I3065" t="s">
        <v>30</v>
      </c>
      <c r="J3065" s="21" t="s">
        <v>31</v>
      </c>
      <c r="K3065" t="s">
        <v>4676</v>
      </c>
      <c r="L3065" s="20">
        <v>61.9564836334646</v>
      </c>
      <c r="M3065" s="20">
        <v>54.5244710408207</v>
      </c>
      <c r="N3065" s="22">
        <v>0.880044635253805</v>
      </c>
    </row>
    <row r="3066" spans="1:14">
      <c r="A3066" s="1" t="s">
        <v>4652</v>
      </c>
      <c r="B3066" s="13" t="s">
        <v>4653</v>
      </c>
      <c r="C3066" t="s">
        <v>4654</v>
      </c>
      <c r="D3066" s="62" t="s">
        <v>4655</v>
      </c>
      <c r="E3066" s="13" t="s">
        <v>363</v>
      </c>
      <c r="F3066" s="20" t="s">
        <v>4677</v>
      </c>
      <c r="H3066" t="s">
        <v>4659</v>
      </c>
      <c r="I3066" t="s">
        <v>30</v>
      </c>
      <c r="J3066" s="21" t="s">
        <v>31</v>
      </c>
      <c r="K3066" t="s">
        <v>4678</v>
      </c>
      <c r="L3066" s="20">
        <v>62.864261124199</v>
      </c>
      <c r="M3066" s="20">
        <v>56.6629052113254</v>
      </c>
      <c r="N3066" s="22">
        <v>0.901353236290779</v>
      </c>
    </row>
    <row r="3067" spans="1:14">
      <c r="A3067" s="1" t="s">
        <v>4652</v>
      </c>
      <c r="B3067" s="13" t="s">
        <v>4653</v>
      </c>
      <c r="C3067" t="s">
        <v>4654</v>
      </c>
      <c r="D3067" s="62" t="s">
        <v>4655</v>
      </c>
      <c r="E3067" s="13" t="s">
        <v>363</v>
      </c>
      <c r="F3067" s="20" t="s">
        <v>4679</v>
      </c>
      <c r="H3067" t="s">
        <v>4659</v>
      </c>
      <c r="I3067" t="s">
        <v>30</v>
      </c>
      <c r="J3067" s="21" t="s">
        <v>31</v>
      </c>
      <c r="K3067" t="s">
        <v>4680</v>
      </c>
      <c r="L3067" s="20">
        <v>61.1565466721291</v>
      </c>
      <c r="M3067" s="20">
        <v>56.5325476475463</v>
      </c>
      <c r="N3067" s="22">
        <v>0.924390776193219</v>
      </c>
    </row>
    <row r="3068" spans="1:14">
      <c r="A3068" s="1" t="s">
        <v>4652</v>
      </c>
      <c r="B3068" s="13" t="s">
        <v>4653</v>
      </c>
      <c r="C3068" t="s">
        <v>4654</v>
      </c>
      <c r="D3068" s="62" t="s">
        <v>4655</v>
      </c>
      <c r="E3068" s="13" t="s">
        <v>363</v>
      </c>
      <c r="H3068" t="s">
        <v>4659</v>
      </c>
      <c r="I3068" t="s">
        <v>30</v>
      </c>
      <c r="J3068" s="21" t="s">
        <v>31</v>
      </c>
      <c r="K3068" t="s">
        <v>4681</v>
      </c>
      <c r="L3068" s="20">
        <v>66.1378525734038</v>
      </c>
      <c r="M3068" s="20">
        <v>63.9019792648445</v>
      </c>
      <c r="N3068" s="22">
        <v>0.966193741986439</v>
      </c>
    </row>
    <row r="3069" spans="1:14">
      <c r="A3069" s="1" t="s">
        <v>4652</v>
      </c>
      <c r="B3069" s="13" t="s">
        <v>4653</v>
      </c>
      <c r="C3069" t="s">
        <v>4654</v>
      </c>
      <c r="D3069" s="62" t="s">
        <v>4655</v>
      </c>
      <c r="E3069" s="13" t="s">
        <v>363</v>
      </c>
      <c r="H3069" t="s">
        <v>4659</v>
      </c>
      <c r="I3069" t="s">
        <v>30</v>
      </c>
      <c r="J3069" s="21" t="s">
        <v>31</v>
      </c>
      <c r="K3069" t="s">
        <v>4682</v>
      </c>
      <c r="L3069" s="20">
        <v>60.6977296222139</v>
      </c>
      <c r="M3069" s="20">
        <v>57.8821601693179</v>
      </c>
      <c r="N3069" s="22">
        <v>0.953613265761006</v>
      </c>
    </row>
    <row r="3070" spans="1:14">
      <c r="A3070" s="1" t="s">
        <v>4652</v>
      </c>
      <c r="B3070" s="13" t="s">
        <v>4653</v>
      </c>
      <c r="C3070" t="s">
        <v>4654</v>
      </c>
      <c r="D3070" s="62" t="s">
        <v>4655</v>
      </c>
      <c r="E3070" s="13" t="s">
        <v>363</v>
      </c>
      <c r="H3070" t="s">
        <v>4659</v>
      </c>
      <c r="I3070" t="s">
        <v>30</v>
      </c>
      <c r="J3070" s="21" t="s">
        <v>31</v>
      </c>
      <c r="K3070" t="s">
        <v>4683</v>
      </c>
      <c r="L3070" s="20">
        <v>70.0273343036606</v>
      </c>
      <c r="M3070" s="20">
        <v>66.2348979996039</v>
      </c>
      <c r="N3070" s="22">
        <v>0.945843486093423</v>
      </c>
    </row>
    <row r="3071" spans="1:14">
      <c r="A3071" s="1" t="s">
        <v>4652</v>
      </c>
      <c r="B3071" s="13" t="s">
        <v>4653</v>
      </c>
      <c r="C3071" t="s">
        <v>4654</v>
      </c>
      <c r="D3071" s="62" t="s">
        <v>4655</v>
      </c>
      <c r="E3071" s="13" t="s">
        <v>363</v>
      </c>
      <c r="H3071" t="s">
        <v>4659</v>
      </c>
      <c r="I3071" t="s">
        <v>30</v>
      </c>
      <c r="J3071" s="21" t="s">
        <v>31</v>
      </c>
      <c r="K3071" t="s">
        <v>4684</v>
      </c>
      <c r="L3071" s="20">
        <v>73.2940686344897</v>
      </c>
      <c r="M3071" s="20">
        <v>70.3669057270554</v>
      </c>
      <c r="N3071" s="22">
        <v>0.960062758665619</v>
      </c>
    </row>
    <row r="3072" spans="1:14">
      <c r="A3072" s="1" t="s">
        <v>4652</v>
      </c>
      <c r="B3072" s="13" t="s">
        <v>4653</v>
      </c>
      <c r="C3072" t="s">
        <v>4654</v>
      </c>
      <c r="D3072" s="62" t="s">
        <v>4655</v>
      </c>
      <c r="E3072" s="13" t="s">
        <v>363</v>
      </c>
      <c r="H3072" t="s">
        <v>4685</v>
      </c>
      <c r="I3072" t="s">
        <v>30</v>
      </c>
      <c r="J3072" s="21" t="s">
        <v>31</v>
      </c>
      <c r="K3072" t="s">
        <v>4686</v>
      </c>
      <c r="L3072" s="20">
        <v>51.2129078517636</v>
      </c>
      <c r="M3072" s="20">
        <v>43.9568288353261</v>
      </c>
      <c r="N3072" s="22">
        <v>0.858315426309315</v>
      </c>
    </row>
    <row r="3073" spans="1:14">
      <c r="A3073" s="1" t="s">
        <v>4652</v>
      </c>
      <c r="B3073" s="13" t="s">
        <v>4653</v>
      </c>
      <c r="C3073" t="s">
        <v>4654</v>
      </c>
      <c r="D3073" s="62" t="s">
        <v>4655</v>
      </c>
      <c r="E3073" s="13" t="s">
        <v>363</v>
      </c>
      <c r="H3073" t="s">
        <v>4685</v>
      </c>
      <c r="I3073" t="s">
        <v>30</v>
      </c>
      <c r="J3073" s="21" t="s">
        <v>31</v>
      </c>
      <c r="K3073" t="s">
        <v>4687</v>
      </c>
      <c r="L3073" s="20">
        <v>56.5389238240563</v>
      </c>
      <c r="M3073" s="20">
        <v>55.9455659335141</v>
      </c>
      <c r="N3073" s="22">
        <v>0.989505320398586</v>
      </c>
    </row>
    <row r="3074" spans="1:14">
      <c r="A3074" s="1" t="s">
        <v>4652</v>
      </c>
      <c r="B3074" s="13" t="s">
        <v>4653</v>
      </c>
      <c r="C3074" t="s">
        <v>4654</v>
      </c>
      <c r="D3074" s="62" t="s">
        <v>4655</v>
      </c>
      <c r="E3074" s="13" t="s">
        <v>363</v>
      </c>
      <c r="F3074" s="20" t="s">
        <v>4688</v>
      </c>
      <c r="H3074" t="s">
        <v>4685</v>
      </c>
      <c r="I3074" t="s">
        <v>30</v>
      </c>
      <c r="J3074" s="21" t="s">
        <v>31</v>
      </c>
      <c r="K3074" t="s">
        <v>4689</v>
      </c>
      <c r="L3074" s="20">
        <v>69.9847313079061</v>
      </c>
      <c r="M3074" s="20">
        <v>66.2982304923186</v>
      </c>
      <c r="N3074" s="22">
        <v>0.947324212771951</v>
      </c>
    </row>
    <row r="3075" spans="1:14">
      <c r="A3075" s="1" t="s">
        <v>4652</v>
      </c>
      <c r="B3075" s="13" t="s">
        <v>4653</v>
      </c>
      <c r="C3075" t="s">
        <v>4654</v>
      </c>
      <c r="D3075" s="62" t="s">
        <v>4655</v>
      </c>
      <c r="E3075" s="13" t="s">
        <v>363</v>
      </c>
      <c r="H3075" t="s">
        <v>4685</v>
      </c>
      <c r="I3075" t="s">
        <v>30</v>
      </c>
      <c r="J3075" s="21" t="s">
        <v>31</v>
      </c>
      <c r="K3075" t="s">
        <v>4690</v>
      </c>
      <c r="L3075" s="20">
        <v>62.864261124199</v>
      </c>
      <c r="M3075" s="20">
        <v>56.6629052113254</v>
      </c>
      <c r="N3075" s="22">
        <v>0.901353236290779</v>
      </c>
    </row>
    <row r="3076" spans="1:14">
      <c r="A3076" s="1" t="s">
        <v>4652</v>
      </c>
      <c r="B3076" s="13" t="s">
        <v>4653</v>
      </c>
      <c r="C3076" t="s">
        <v>4654</v>
      </c>
      <c r="D3076" s="62" t="s">
        <v>4655</v>
      </c>
      <c r="E3076" s="13" t="s">
        <v>363</v>
      </c>
      <c r="H3076" t="s">
        <v>4685</v>
      </c>
      <c r="I3076" t="s">
        <v>30</v>
      </c>
      <c r="J3076" s="21" t="s">
        <v>31</v>
      </c>
      <c r="K3076" t="s">
        <v>4691</v>
      </c>
      <c r="L3076" s="20">
        <v>68.3379279102576</v>
      </c>
      <c r="M3076" s="20">
        <v>65.599553301382</v>
      </c>
      <c r="N3076" s="22">
        <v>0.959928919523698</v>
      </c>
    </row>
    <row r="3077" spans="1:14">
      <c r="A3077" s="1" t="s">
        <v>4652</v>
      </c>
      <c r="B3077" s="13" t="s">
        <v>4653</v>
      </c>
      <c r="C3077" t="s">
        <v>4654</v>
      </c>
      <c r="D3077" s="62" t="s">
        <v>4655</v>
      </c>
      <c r="E3077" s="13" t="s">
        <v>363</v>
      </c>
      <c r="H3077" t="s">
        <v>4685</v>
      </c>
      <c r="I3077" t="s">
        <v>30</v>
      </c>
      <c r="J3077" s="21" t="s">
        <v>31</v>
      </c>
      <c r="K3077" t="s">
        <v>4692</v>
      </c>
      <c r="L3077" s="20">
        <v>68.4231962255428</v>
      </c>
      <c r="M3077" s="20">
        <v>60.1384482261321</v>
      </c>
      <c r="N3077" s="22">
        <v>0.87891901494777</v>
      </c>
    </row>
    <row r="3078" spans="1:14">
      <c r="A3078" s="1" t="s">
        <v>4652</v>
      </c>
      <c r="B3078" s="13" t="s">
        <v>4653</v>
      </c>
      <c r="C3078" t="s">
        <v>4654</v>
      </c>
      <c r="D3078" s="62" t="s">
        <v>4655</v>
      </c>
      <c r="E3078" s="13" t="s">
        <v>363</v>
      </c>
      <c r="F3078" s="20" t="s">
        <v>4693</v>
      </c>
      <c r="H3078" t="s">
        <v>3735</v>
      </c>
      <c r="I3078" t="s">
        <v>30</v>
      </c>
      <c r="J3078" s="21" t="s">
        <v>31</v>
      </c>
      <c r="K3078" t="s">
        <v>4694</v>
      </c>
      <c r="L3078" s="20">
        <v>47.8312146318723</v>
      </c>
      <c r="M3078" s="20">
        <v>36.6992879627861</v>
      </c>
      <c r="N3078" s="22">
        <v>0.767266485813462</v>
      </c>
    </row>
    <row r="3079" spans="1:14">
      <c r="A3079" s="1" t="s">
        <v>4652</v>
      </c>
      <c r="B3079" s="13" t="s">
        <v>4653</v>
      </c>
      <c r="C3079" t="s">
        <v>4654</v>
      </c>
      <c r="D3079" s="62" t="s">
        <v>4655</v>
      </c>
      <c r="E3079" s="13" t="s">
        <v>363</v>
      </c>
      <c r="F3079" s="20" t="s">
        <v>4695</v>
      </c>
      <c r="H3079" t="s">
        <v>3735</v>
      </c>
      <c r="I3079" t="s">
        <v>30</v>
      </c>
      <c r="J3079" s="21" t="s">
        <v>31</v>
      </c>
      <c r="K3079" t="s">
        <v>4696</v>
      </c>
      <c r="L3079" s="20">
        <v>51.4240834138134</v>
      </c>
      <c r="M3079" s="20">
        <v>50.2296609621798</v>
      </c>
      <c r="N3079" s="22">
        <v>0.976773092054514</v>
      </c>
    </row>
    <row r="3080" spans="1:14">
      <c r="A3080" s="1" t="s">
        <v>4652</v>
      </c>
      <c r="B3080" s="13" t="s">
        <v>4653</v>
      </c>
      <c r="C3080" t="s">
        <v>4654</v>
      </c>
      <c r="D3080" s="62" t="s">
        <v>4655</v>
      </c>
      <c r="E3080" s="13" t="s">
        <v>363</v>
      </c>
      <c r="H3080" t="s">
        <v>3735</v>
      </c>
      <c r="I3080" t="s">
        <v>30</v>
      </c>
      <c r="J3080" s="21" t="s">
        <v>31</v>
      </c>
      <c r="K3080" t="s">
        <v>4697</v>
      </c>
      <c r="L3080" s="20">
        <v>50.8302675677155</v>
      </c>
      <c r="M3080" s="20">
        <v>48.9336104649381</v>
      </c>
      <c r="N3080" s="22">
        <v>0.962686462347445</v>
      </c>
    </row>
    <row r="3081" spans="1:14">
      <c r="A3081" s="1" t="s">
        <v>4652</v>
      </c>
      <c r="B3081" s="13" t="s">
        <v>4653</v>
      </c>
      <c r="C3081" t="s">
        <v>4654</v>
      </c>
      <c r="D3081" s="62" t="s">
        <v>4655</v>
      </c>
      <c r="E3081" s="13" t="s">
        <v>363</v>
      </c>
      <c r="H3081" t="s">
        <v>3735</v>
      </c>
      <c r="I3081" t="s">
        <v>30</v>
      </c>
      <c r="J3081" s="21" t="s">
        <v>31</v>
      </c>
      <c r="K3081" t="s">
        <v>4698</v>
      </c>
      <c r="L3081" s="20">
        <v>53.4786192779846</v>
      </c>
      <c r="M3081" s="20">
        <v>42.7837672904801</v>
      </c>
      <c r="N3081" s="22">
        <v>0.80001630311523</v>
      </c>
    </row>
    <row r="3082" spans="1:14">
      <c r="A3082" s="1" t="s">
        <v>4652</v>
      </c>
      <c r="B3082" s="13" t="s">
        <v>4653</v>
      </c>
      <c r="C3082" t="s">
        <v>4699</v>
      </c>
      <c r="D3082" s="62" t="s">
        <v>4655</v>
      </c>
      <c r="E3082" s="13" t="s">
        <v>363</v>
      </c>
      <c r="H3082" t="s">
        <v>4700</v>
      </c>
      <c r="I3082" t="s">
        <v>30</v>
      </c>
      <c r="J3082" s="21" t="s">
        <v>31</v>
      </c>
      <c r="K3082" t="s">
        <v>4701</v>
      </c>
      <c r="L3082" s="20">
        <v>67.7799615336486</v>
      </c>
      <c r="M3082" s="20">
        <v>65.1768053579484</v>
      </c>
      <c r="N3082" s="22">
        <v>0.961594015151398</v>
      </c>
    </row>
    <row r="3083" spans="1:14">
      <c r="A3083" s="1" t="s">
        <v>4652</v>
      </c>
      <c r="B3083" s="13" t="s">
        <v>4653</v>
      </c>
      <c r="C3083" t="s">
        <v>4699</v>
      </c>
      <c r="D3083" s="62" t="s">
        <v>4655</v>
      </c>
      <c r="E3083" s="13" t="s">
        <v>363</v>
      </c>
      <c r="H3083" t="s">
        <v>4659</v>
      </c>
      <c r="I3083" t="s">
        <v>30</v>
      </c>
      <c r="J3083" s="21" t="s">
        <v>31</v>
      </c>
      <c r="K3083" t="s">
        <v>4702</v>
      </c>
      <c r="L3083" s="20">
        <v>68.9796234901801</v>
      </c>
      <c r="M3083" s="20">
        <v>68.5860524632118</v>
      </c>
      <c r="N3083" s="22">
        <v>0.994294387138481</v>
      </c>
    </row>
    <row r="3084" spans="1:14">
      <c r="A3084" s="1" t="s">
        <v>4652</v>
      </c>
      <c r="B3084" s="13" t="s">
        <v>4653</v>
      </c>
      <c r="C3084" t="s">
        <v>4699</v>
      </c>
      <c r="D3084" s="62" t="s">
        <v>4655</v>
      </c>
      <c r="E3084" s="13" t="s">
        <v>363</v>
      </c>
      <c r="H3084" t="s">
        <v>4659</v>
      </c>
      <c r="I3084" t="s">
        <v>30</v>
      </c>
      <c r="J3084" s="21" t="s">
        <v>31</v>
      </c>
      <c r="K3084" t="s">
        <v>4703</v>
      </c>
      <c r="L3084" s="20">
        <v>69.6757310096224</v>
      </c>
      <c r="M3084" s="20">
        <v>64.0829942805427</v>
      </c>
      <c r="N3084" s="22">
        <v>0.919731926051737</v>
      </c>
    </row>
    <row r="3085" spans="1:14">
      <c r="A3085" s="1" t="s">
        <v>4652</v>
      </c>
      <c r="B3085" s="13" t="s">
        <v>4653</v>
      </c>
      <c r="C3085" t="s">
        <v>4699</v>
      </c>
      <c r="D3085" s="62" t="s">
        <v>4655</v>
      </c>
      <c r="E3085" s="13" t="s">
        <v>363</v>
      </c>
      <c r="F3085" s="20" t="s">
        <v>4704</v>
      </c>
      <c r="H3085" t="s">
        <v>4659</v>
      </c>
      <c r="I3085" t="s">
        <v>30</v>
      </c>
      <c r="J3085" s="21" t="s">
        <v>31</v>
      </c>
      <c r="K3085" t="s">
        <v>4705</v>
      </c>
      <c r="L3085" s="20">
        <v>63.4810043026832</v>
      </c>
      <c r="M3085" s="20">
        <v>61.9946522054219</v>
      </c>
      <c r="N3085" s="22">
        <v>0.976585876143765</v>
      </c>
    </row>
    <row r="3086" spans="1:14">
      <c r="A3086" s="1" t="s">
        <v>4652</v>
      </c>
      <c r="B3086" s="13" t="s">
        <v>4653</v>
      </c>
      <c r="C3086" t="s">
        <v>4699</v>
      </c>
      <c r="D3086" s="62" t="s">
        <v>4655</v>
      </c>
      <c r="E3086" s="13" t="s">
        <v>363</v>
      </c>
      <c r="F3086" s="20" t="s">
        <v>4706</v>
      </c>
      <c r="H3086" t="s">
        <v>4659</v>
      </c>
      <c r="I3086" t="s">
        <v>30</v>
      </c>
      <c r="J3086" s="21" t="s">
        <v>31</v>
      </c>
      <c r="K3086" t="s">
        <v>4707</v>
      </c>
      <c r="L3086" s="20">
        <v>67.6633169715467</v>
      </c>
      <c r="M3086" s="20">
        <v>67.0424825663203</v>
      </c>
      <c r="N3086" s="22">
        <v>0.990824653105797</v>
      </c>
    </row>
    <row r="3087" spans="1:14">
      <c r="A3087" s="1" t="s">
        <v>4652</v>
      </c>
      <c r="B3087" s="13" t="s">
        <v>4653</v>
      </c>
      <c r="C3087" t="s">
        <v>4699</v>
      </c>
      <c r="D3087" s="62" t="s">
        <v>4655</v>
      </c>
      <c r="E3087" s="13" t="s">
        <v>363</v>
      </c>
      <c r="F3087" s="20" t="s">
        <v>4708</v>
      </c>
      <c r="H3087" t="s">
        <v>4659</v>
      </c>
      <c r="I3087" t="s">
        <v>30</v>
      </c>
      <c r="J3087" s="21" t="s">
        <v>31</v>
      </c>
      <c r="K3087" t="s">
        <v>4709</v>
      </c>
      <c r="L3087" s="20">
        <v>63.5663402653541</v>
      </c>
      <c r="M3087" s="20">
        <v>62.7531802978611</v>
      </c>
      <c r="N3087" s="22">
        <v>0.987207695706588</v>
      </c>
    </row>
    <row r="3088" spans="1:14">
      <c r="A3088" s="1" t="s">
        <v>4652</v>
      </c>
      <c r="B3088" s="13" t="s">
        <v>4653</v>
      </c>
      <c r="C3088" t="s">
        <v>4699</v>
      </c>
      <c r="D3088" s="62" t="s">
        <v>4655</v>
      </c>
      <c r="E3088" s="13" t="s">
        <v>363</v>
      </c>
      <c r="H3088" t="s">
        <v>4659</v>
      </c>
      <c r="I3088" t="s">
        <v>30</v>
      </c>
      <c r="J3088" s="21" t="s">
        <v>31</v>
      </c>
      <c r="K3088" t="s">
        <v>4710</v>
      </c>
      <c r="L3088" s="20">
        <v>69.4684861678968</v>
      </c>
      <c r="M3088" s="20">
        <v>64.5918914091802</v>
      </c>
      <c r="N3088" s="22">
        <v>0.929801338308561</v>
      </c>
    </row>
    <row r="3089" spans="1:14">
      <c r="A3089" s="1" t="s">
        <v>4652</v>
      </c>
      <c r="B3089" s="13" t="s">
        <v>4653</v>
      </c>
      <c r="C3089" t="s">
        <v>4699</v>
      </c>
      <c r="D3089" s="62" t="s">
        <v>4655</v>
      </c>
      <c r="E3089" s="13" t="s">
        <v>363</v>
      </c>
      <c r="H3089" t="s">
        <v>4659</v>
      </c>
      <c r="I3089" t="s">
        <v>30</v>
      </c>
      <c r="J3089" s="21" t="s">
        <v>31</v>
      </c>
      <c r="K3089" t="s">
        <v>4711</v>
      </c>
      <c r="L3089" s="20">
        <v>65.4305468258957</v>
      </c>
      <c r="M3089" s="20">
        <v>57.877378435518</v>
      </c>
      <c r="N3089" s="22">
        <v>0.884562046982796</v>
      </c>
    </row>
    <row r="3090" spans="1:14">
      <c r="A3090" s="1" t="s">
        <v>4652</v>
      </c>
      <c r="B3090" s="13" t="s">
        <v>4653</v>
      </c>
      <c r="C3090" t="s">
        <v>4699</v>
      </c>
      <c r="D3090" s="62" t="s">
        <v>4655</v>
      </c>
      <c r="E3090" s="13" t="s">
        <v>363</v>
      </c>
      <c r="H3090" t="s">
        <v>4659</v>
      </c>
      <c r="I3090" t="s">
        <v>30</v>
      </c>
      <c r="J3090" s="21" t="s">
        <v>31</v>
      </c>
      <c r="K3090" t="s">
        <v>4712</v>
      </c>
      <c r="L3090" s="20">
        <v>65.0545776820471</v>
      </c>
      <c r="M3090" s="20">
        <v>64.3152828728166</v>
      </c>
      <c r="N3090" s="22">
        <v>0.988635775750573</v>
      </c>
    </row>
    <row r="3091" spans="1:14">
      <c r="A3091" s="1" t="s">
        <v>4652</v>
      </c>
      <c r="B3091" s="13" t="s">
        <v>4653</v>
      </c>
      <c r="C3091" t="s">
        <v>4699</v>
      </c>
      <c r="D3091" s="62" t="s">
        <v>4655</v>
      </c>
      <c r="E3091" s="13" t="s">
        <v>363</v>
      </c>
      <c r="H3091" t="s">
        <v>4659</v>
      </c>
      <c r="I3091" t="s">
        <v>30</v>
      </c>
      <c r="J3091" s="21" t="s">
        <v>31</v>
      </c>
      <c r="K3091" t="s">
        <v>4713</v>
      </c>
      <c r="L3091" s="20">
        <v>68.7746160110446</v>
      </c>
      <c r="M3091" s="20">
        <v>65.1426458808306</v>
      </c>
      <c r="N3091" s="22">
        <v>0.947190252147235</v>
      </c>
    </row>
    <row r="3092" spans="1:14">
      <c r="A3092" s="1" t="s">
        <v>4652</v>
      </c>
      <c r="B3092" s="13" t="s">
        <v>4653</v>
      </c>
      <c r="C3092" t="s">
        <v>4699</v>
      </c>
      <c r="D3092" s="62" t="s">
        <v>4655</v>
      </c>
      <c r="E3092" s="13" t="s">
        <v>363</v>
      </c>
      <c r="H3092" t="s">
        <v>4659</v>
      </c>
      <c r="I3092" t="s">
        <v>30</v>
      </c>
      <c r="J3092" s="21" t="s">
        <v>31</v>
      </c>
      <c r="K3092" t="s">
        <v>4714</v>
      </c>
      <c r="L3092" s="20">
        <v>67.3206796957325</v>
      </c>
      <c r="M3092" s="20">
        <v>65.3855178563048</v>
      </c>
      <c r="N3092" s="22">
        <v>0.971254570688027</v>
      </c>
    </row>
    <row r="3093" spans="1:14">
      <c r="A3093" s="1" t="s">
        <v>4652</v>
      </c>
      <c r="B3093" s="13" t="s">
        <v>4653</v>
      </c>
      <c r="C3093" t="s">
        <v>4699</v>
      </c>
      <c r="D3093" s="62" t="s">
        <v>4655</v>
      </c>
      <c r="E3093" s="13" t="s">
        <v>363</v>
      </c>
      <c r="H3093" t="s">
        <v>4659</v>
      </c>
      <c r="I3093" t="s">
        <v>30</v>
      </c>
      <c r="J3093" s="21" t="s">
        <v>31</v>
      </c>
      <c r="K3093" t="s">
        <v>4715</v>
      </c>
      <c r="L3093" s="20">
        <v>62.7213420316869</v>
      </c>
      <c r="M3093" s="20">
        <v>60.420856428116</v>
      </c>
      <c r="N3093" s="22">
        <v>0.96332212403222</v>
      </c>
    </row>
    <row r="3094" spans="1:14">
      <c r="A3094" s="1" t="s">
        <v>4652</v>
      </c>
      <c r="B3094" s="13" t="s">
        <v>4653</v>
      </c>
      <c r="C3094" t="s">
        <v>4699</v>
      </c>
      <c r="D3094" s="62" t="s">
        <v>4655</v>
      </c>
      <c r="E3094" s="13" t="s">
        <v>363</v>
      </c>
      <c r="H3094" t="s">
        <v>4659</v>
      </c>
      <c r="I3094" t="s">
        <v>30</v>
      </c>
      <c r="J3094" s="21" t="s">
        <v>31</v>
      </c>
      <c r="K3094" t="s">
        <v>4716</v>
      </c>
      <c r="L3094" s="20">
        <v>66.8503582594309</v>
      </c>
      <c r="M3094" s="20">
        <v>66.4843436370935</v>
      </c>
      <c r="N3094" s="22">
        <v>0.994524866704275</v>
      </c>
    </row>
    <row r="3095" spans="1:14">
      <c r="A3095" s="1" t="s">
        <v>4652</v>
      </c>
      <c r="B3095" s="13" t="s">
        <v>4653</v>
      </c>
      <c r="C3095" t="s">
        <v>4699</v>
      </c>
      <c r="D3095" s="62" t="s">
        <v>4655</v>
      </c>
      <c r="E3095" s="13" t="s">
        <v>363</v>
      </c>
      <c r="H3095" t="s">
        <v>4659</v>
      </c>
      <c r="I3095" t="s">
        <v>30</v>
      </c>
      <c r="J3095" s="21" t="s">
        <v>31</v>
      </c>
      <c r="K3095" t="s">
        <v>4717</v>
      </c>
      <c r="L3095" s="20">
        <v>67.3876637227422</v>
      </c>
      <c r="M3095" s="20">
        <v>65.1723385689354</v>
      </c>
      <c r="N3095" s="22">
        <v>0.967125657257959</v>
      </c>
    </row>
    <row r="3096" spans="1:14">
      <c r="A3096" s="1" t="s">
        <v>4652</v>
      </c>
      <c r="B3096" s="13" t="s">
        <v>4653</v>
      </c>
      <c r="C3096" t="s">
        <v>4699</v>
      </c>
      <c r="D3096" s="62" t="s">
        <v>4655</v>
      </c>
      <c r="E3096" s="13" t="s">
        <v>363</v>
      </c>
      <c r="H3096" t="s">
        <v>4659</v>
      </c>
      <c r="I3096" t="s">
        <v>30</v>
      </c>
      <c r="J3096" s="21" t="s">
        <v>31</v>
      </c>
      <c r="K3096" t="s">
        <v>4718</v>
      </c>
      <c r="L3096" s="20">
        <v>68.7746160110446</v>
      </c>
      <c r="M3096" s="20">
        <v>65.1426458808306</v>
      </c>
      <c r="N3096" s="22">
        <v>0.947190252147235</v>
      </c>
    </row>
    <row r="3097" spans="1:14">
      <c r="A3097" s="1" t="s">
        <v>4652</v>
      </c>
      <c r="B3097" s="13" t="s">
        <v>4653</v>
      </c>
      <c r="C3097" t="s">
        <v>4699</v>
      </c>
      <c r="D3097" s="62" t="s">
        <v>4655</v>
      </c>
      <c r="E3097" s="13" t="s">
        <v>363</v>
      </c>
      <c r="H3097" t="s">
        <v>4659</v>
      </c>
      <c r="I3097" t="s">
        <v>30</v>
      </c>
      <c r="J3097" s="21" t="s">
        <v>31</v>
      </c>
      <c r="K3097" t="s">
        <v>4719</v>
      </c>
      <c r="L3097" s="20">
        <v>60.9886676837101</v>
      </c>
      <c r="M3097" s="20">
        <v>55.9187803091093</v>
      </c>
      <c r="N3097" s="22">
        <v>0.916871648993983</v>
      </c>
    </row>
    <row r="3098" spans="1:14">
      <c r="A3098" s="1" t="s">
        <v>4652</v>
      </c>
      <c r="B3098" s="13" t="s">
        <v>4653</v>
      </c>
      <c r="C3098" t="s">
        <v>4699</v>
      </c>
      <c r="D3098" s="62" t="s">
        <v>4655</v>
      </c>
      <c r="E3098" s="13" t="s">
        <v>363</v>
      </c>
      <c r="H3098" t="s">
        <v>4659</v>
      </c>
      <c r="I3098" t="s">
        <v>30</v>
      </c>
      <c r="J3098" s="21" t="s">
        <v>31</v>
      </c>
      <c r="K3098" t="s">
        <v>4720</v>
      </c>
      <c r="L3098" s="20">
        <v>62.7213420316869</v>
      </c>
      <c r="M3098" s="20">
        <v>60.420856428116</v>
      </c>
      <c r="N3098" s="22">
        <v>0.96332212403222</v>
      </c>
    </row>
    <row r="3099" spans="1:14">
      <c r="A3099" s="1" t="s">
        <v>4652</v>
      </c>
      <c r="B3099" s="13" t="s">
        <v>4653</v>
      </c>
      <c r="C3099" t="s">
        <v>4699</v>
      </c>
      <c r="D3099" s="62" t="s">
        <v>4655</v>
      </c>
      <c r="E3099" s="13" t="s">
        <v>363</v>
      </c>
      <c r="H3099" t="s">
        <v>4659</v>
      </c>
      <c r="I3099" t="s">
        <v>30</v>
      </c>
      <c r="J3099" s="21" t="s">
        <v>31</v>
      </c>
      <c r="K3099" t="s">
        <v>4721</v>
      </c>
      <c r="L3099" s="20">
        <v>66.8503582594309</v>
      </c>
      <c r="M3099" s="20">
        <v>66.4843436370935</v>
      </c>
      <c r="N3099" s="22">
        <v>0.994524866704275</v>
      </c>
    </row>
    <row r="3100" spans="1:14">
      <c r="A3100" s="1" t="s">
        <v>4652</v>
      </c>
      <c r="B3100" s="13" t="s">
        <v>4653</v>
      </c>
      <c r="C3100" t="s">
        <v>4699</v>
      </c>
      <c r="D3100" s="62" t="s">
        <v>4655</v>
      </c>
      <c r="E3100" s="13" t="s">
        <v>363</v>
      </c>
      <c r="H3100" t="s">
        <v>4659</v>
      </c>
      <c r="I3100" t="s">
        <v>30</v>
      </c>
      <c r="J3100" s="21" t="s">
        <v>31</v>
      </c>
      <c r="K3100" t="s">
        <v>4722</v>
      </c>
      <c r="L3100" s="20">
        <v>68.9796234901801</v>
      </c>
      <c r="M3100" s="20">
        <v>68.5860524632118</v>
      </c>
      <c r="N3100" s="22">
        <v>0.994294387138481</v>
      </c>
    </row>
    <row r="3101" spans="1:14">
      <c r="A3101" s="1" t="s">
        <v>4652</v>
      </c>
      <c r="B3101" s="13" t="s">
        <v>4653</v>
      </c>
      <c r="C3101" t="s">
        <v>4699</v>
      </c>
      <c r="D3101" s="62" t="s">
        <v>4655</v>
      </c>
      <c r="E3101" s="13" t="s">
        <v>363</v>
      </c>
      <c r="H3101" t="s">
        <v>4659</v>
      </c>
      <c r="I3101" t="s">
        <v>30</v>
      </c>
      <c r="J3101" s="21" t="s">
        <v>31</v>
      </c>
      <c r="K3101" t="s">
        <v>4723</v>
      </c>
      <c r="L3101" s="20">
        <v>69.2602113979695</v>
      </c>
      <c r="M3101" s="20">
        <v>66.4287092417519</v>
      </c>
      <c r="N3101" s="22">
        <v>0.95911791057137</v>
      </c>
    </row>
    <row r="3102" spans="1:14">
      <c r="A3102" s="1" t="s">
        <v>4652</v>
      </c>
      <c r="B3102" s="13" t="s">
        <v>4653</v>
      </c>
      <c r="C3102" t="s">
        <v>4699</v>
      </c>
      <c r="D3102" s="62" t="s">
        <v>4655</v>
      </c>
      <c r="E3102" s="13" t="s">
        <v>363</v>
      </c>
      <c r="H3102" t="s">
        <v>4659</v>
      </c>
      <c r="I3102" t="s">
        <v>30</v>
      </c>
      <c r="J3102" s="21" t="s">
        <v>31</v>
      </c>
      <c r="K3102" t="s">
        <v>4724</v>
      </c>
      <c r="L3102" s="20">
        <v>67.7799615336486</v>
      </c>
      <c r="M3102" s="20">
        <v>63.1051115660895</v>
      </c>
      <c r="N3102" s="22">
        <v>0.931029025957202</v>
      </c>
    </row>
    <row r="3103" spans="1:14">
      <c r="A3103" s="1" t="s">
        <v>4652</v>
      </c>
      <c r="B3103" s="13" t="s">
        <v>4653</v>
      </c>
      <c r="C3103" t="s">
        <v>4699</v>
      </c>
      <c r="D3103" s="62" t="s">
        <v>4655</v>
      </c>
      <c r="E3103" s="13" t="s">
        <v>363</v>
      </c>
      <c r="F3103" s="20" t="s">
        <v>4725</v>
      </c>
      <c r="H3103" t="s">
        <v>4685</v>
      </c>
      <c r="I3103" t="s">
        <v>30</v>
      </c>
      <c r="J3103" s="21" t="s">
        <v>31</v>
      </c>
      <c r="K3103" t="s">
        <v>4726</v>
      </c>
      <c r="L3103" s="20">
        <v>53.5140523834868</v>
      </c>
      <c r="M3103" s="20">
        <v>50.8388064671701</v>
      </c>
      <c r="N3103" s="22">
        <v>0.950008534260392</v>
      </c>
    </row>
    <row r="3104" spans="1:14">
      <c r="A3104" s="1" t="s">
        <v>4652</v>
      </c>
      <c r="B3104" s="13" t="s">
        <v>4653</v>
      </c>
      <c r="C3104" t="s">
        <v>4699</v>
      </c>
      <c r="D3104" s="62" t="s">
        <v>4655</v>
      </c>
      <c r="E3104" s="13" t="s">
        <v>363</v>
      </c>
      <c r="F3104" s="20" t="s">
        <v>4727</v>
      </c>
      <c r="H3104" t="s">
        <v>4685</v>
      </c>
      <c r="I3104" t="s">
        <v>30</v>
      </c>
      <c r="J3104" s="21" t="s">
        <v>31</v>
      </c>
      <c r="K3104" t="s">
        <v>4728</v>
      </c>
      <c r="L3104" s="20">
        <v>68.9512565476287</v>
      </c>
      <c r="M3104" s="20">
        <v>65.4960943334389</v>
      </c>
      <c r="N3104" s="22">
        <v>0.949889786101241</v>
      </c>
    </row>
    <row r="3105" spans="1:14">
      <c r="A3105" s="1" t="s">
        <v>4652</v>
      </c>
      <c r="B3105" s="13" t="s">
        <v>4653</v>
      </c>
      <c r="C3105" t="s">
        <v>4699</v>
      </c>
      <c r="D3105" s="62" t="s">
        <v>4655</v>
      </c>
      <c r="E3105" s="13" t="s">
        <v>363</v>
      </c>
      <c r="H3105" t="s">
        <v>4685</v>
      </c>
      <c r="I3105" t="s">
        <v>30</v>
      </c>
      <c r="J3105" s="21" t="s">
        <v>31</v>
      </c>
      <c r="K3105" t="s">
        <v>4729</v>
      </c>
      <c r="L3105" s="20">
        <v>64.6801148024054</v>
      </c>
      <c r="M3105" s="20">
        <v>60.8079615417053</v>
      </c>
      <c r="N3105" s="22">
        <v>0.940133791157772</v>
      </c>
    </row>
    <row r="3106" spans="1:14">
      <c r="A3106" s="1" t="s">
        <v>4652</v>
      </c>
      <c r="B3106" s="13" t="s">
        <v>4653</v>
      </c>
      <c r="C3106" t="s">
        <v>4699</v>
      </c>
      <c r="D3106" s="62" t="s">
        <v>4655</v>
      </c>
      <c r="E3106" s="13" t="s">
        <v>363</v>
      </c>
      <c r="H3106" t="s">
        <v>4685</v>
      </c>
      <c r="I3106" t="s">
        <v>30</v>
      </c>
      <c r="J3106" s="21" t="s">
        <v>31</v>
      </c>
      <c r="K3106" t="s">
        <v>4730</v>
      </c>
      <c r="L3106" s="20">
        <v>62.8123088794848</v>
      </c>
      <c r="M3106" s="20">
        <v>62.1198625779361</v>
      </c>
      <c r="N3106" s="22">
        <v>0.988975945735776</v>
      </c>
    </row>
    <row r="3107" spans="1:14">
      <c r="A3107" s="1" t="s">
        <v>4652</v>
      </c>
      <c r="B3107" s="13" t="s">
        <v>4653</v>
      </c>
      <c r="C3107" t="s">
        <v>4699</v>
      </c>
      <c r="D3107" s="62" t="s">
        <v>4655</v>
      </c>
      <c r="E3107" s="13" t="s">
        <v>363</v>
      </c>
      <c r="H3107" t="s">
        <v>4685</v>
      </c>
      <c r="I3107" t="s">
        <v>30</v>
      </c>
      <c r="J3107" s="21" t="s">
        <v>31</v>
      </c>
      <c r="K3107" t="s">
        <v>4731</v>
      </c>
      <c r="L3107" s="20">
        <v>65.5470155633914</v>
      </c>
      <c r="M3107" s="20">
        <v>64.9932157394844</v>
      </c>
      <c r="N3107" s="22">
        <v>0.991551105429485</v>
      </c>
    </row>
    <row r="3108" spans="1:14">
      <c r="A3108" s="1" t="s">
        <v>4652</v>
      </c>
      <c r="B3108" s="13" t="s">
        <v>4653</v>
      </c>
      <c r="C3108" t="s">
        <v>4699</v>
      </c>
      <c r="D3108" s="62" t="s">
        <v>4655</v>
      </c>
      <c r="E3108" s="13" t="s">
        <v>363</v>
      </c>
      <c r="H3108" t="s">
        <v>4685</v>
      </c>
      <c r="I3108" t="s">
        <v>30</v>
      </c>
      <c r="J3108" s="21" t="s">
        <v>31</v>
      </c>
      <c r="K3108" t="s">
        <v>4732</v>
      </c>
      <c r="L3108" s="20">
        <v>57.2299108106305</v>
      </c>
      <c r="M3108" s="20">
        <v>57.0530754571625</v>
      </c>
      <c r="N3108" s="22">
        <v>0.996910088606409</v>
      </c>
    </row>
    <row r="3109" spans="1:14">
      <c r="A3109" s="1" t="s">
        <v>4652</v>
      </c>
      <c r="B3109" s="13" t="s">
        <v>4653</v>
      </c>
      <c r="C3109" t="s">
        <v>4699</v>
      </c>
      <c r="D3109" s="62" t="s">
        <v>4655</v>
      </c>
      <c r="E3109" s="13" t="s">
        <v>363</v>
      </c>
      <c r="H3109" t="s">
        <v>4685</v>
      </c>
      <c r="I3109" t="s">
        <v>30</v>
      </c>
      <c r="J3109" s="21" t="s">
        <v>31</v>
      </c>
      <c r="K3109" t="s">
        <v>4733</v>
      </c>
      <c r="L3109" s="20">
        <v>64.6801148024054</v>
      </c>
      <c r="M3109" s="20">
        <v>60.8079615417053</v>
      </c>
      <c r="N3109" s="22">
        <v>0.940133791157772</v>
      </c>
    </row>
    <row r="3110" spans="1:14">
      <c r="A3110" s="1" t="s">
        <v>4652</v>
      </c>
      <c r="B3110" s="13" t="s">
        <v>4653</v>
      </c>
      <c r="C3110" t="s">
        <v>4699</v>
      </c>
      <c r="D3110" s="62" t="s">
        <v>4655</v>
      </c>
      <c r="E3110" s="13" t="s">
        <v>363</v>
      </c>
      <c r="H3110" t="s">
        <v>4685</v>
      </c>
      <c r="I3110" t="s">
        <v>30</v>
      </c>
      <c r="J3110" s="21" t="s">
        <v>31</v>
      </c>
      <c r="K3110" t="s">
        <v>4734</v>
      </c>
      <c r="L3110" s="20">
        <v>55.6720983954548</v>
      </c>
      <c r="M3110" s="20">
        <v>51.0395205094587</v>
      </c>
      <c r="N3110" s="22">
        <v>0.916788157452058</v>
      </c>
    </row>
    <row r="3111" spans="1:14">
      <c r="A3111" s="1" t="s">
        <v>4652</v>
      </c>
      <c r="B3111" s="13" t="s">
        <v>4653</v>
      </c>
      <c r="C3111" t="s">
        <v>4699</v>
      </c>
      <c r="D3111" s="62" t="s">
        <v>4655</v>
      </c>
      <c r="E3111" s="13" t="s">
        <v>363</v>
      </c>
      <c r="F3111" s="20" t="s">
        <v>4735</v>
      </c>
      <c r="H3111" t="s">
        <v>3735</v>
      </c>
      <c r="I3111" t="s">
        <v>30</v>
      </c>
      <c r="J3111" s="21" t="s">
        <v>31</v>
      </c>
      <c r="K3111" t="s">
        <v>4736</v>
      </c>
      <c r="L3111" s="20">
        <v>54.7013348007884</v>
      </c>
      <c r="M3111" s="20">
        <v>52.9809776295856</v>
      </c>
      <c r="N3111" s="22">
        <v>0.968549996495186</v>
      </c>
    </row>
    <row r="3112" spans="1:14">
      <c r="A3112" s="1" t="s">
        <v>4652</v>
      </c>
      <c r="B3112" s="13" t="s">
        <v>4653</v>
      </c>
      <c r="C3112" t="s">
        <v>4699</v>
      </c>
      <c r="D3112" s="62" t="s">
        <v>4655</v>
      </c>
      <c r="E3112" s="13" t="s">
        <v>363</v>
      </c>
      <c r="H3112" t="s">
        <v>3735</v>
      </c>
      <c r="I3112" t="s">
        <v>30</v>
      </c>
      <c r="J3112" s="21" t="s">
        <v>31</v>
      </c>
      <c r="K3112" t="s">
        <v>4737</v>
      </c>
      <c r="L3112" s="20">
        <v>55.326119328899</v>
      </c>
      <c r="M3112" s="20">
        <v>54.0007942023231</v>
      </c>
      <c r="N3112" s="22">
        <v>0.976045218015432</v>
      </c>
    </row>
    <row r="3113" spans="1:14">
      <c r="A3113" s="1" t="s">
        <v>4652</v>
      </c>
      <c r="B3113" s="13" t="s">
        <v>4653</v>
      </c>
      <c r="C3113" t="s">
        <v>4699</v>
      </c>
      <c r="D3113" s="62" t="s">
        <v>4655</v>
      </c>
      <c r="E3113" s="13" t="s">
        <v>363</v>
      </c>
      <c r="H3113" t="s">
        <v>3735</v>
      </c>
      <c r="I3113" t="s">
        <v>30</v>
      </c>
      <c r="J3113" s="21" t="s">
        <v>31</v>
      </c>
      <c r="K3113" t="s">
        <v>4738</v>
      </c>
      <c r="L3113" s="20">
        <v>57.1841388851698</v>
      </c>
      <c r="M3113" s="20">
        <v>53.8337628865979</v>
      </c>
      <c r="N3113" s="22">
        <v>0.941410746687999</v>
      </c>
    </row>
    <row r="3114" spans="1:14">
      <c r="A3114" s="1" t="s">
        <v>4652</v>
      </c>
      <c r="B3114" s="13" t="s">
        <v>4653</v>
      </c>
      <c r="C3114" t="s">
        <v>4699</v>
      </c>
      <c r="D3114" s="62" t="s">
        <v>4655</v>
      </c>
      <c r="E3114" s="13" t="s">
        <v>363</v>
      </c>
      <c r="F3114" s="20" t="s">
        <v>4739</v>
      </c>
      <c r="H3114" t="s">
        <v>3735</v>
      </c>
      <c r="I3114" t="s">
        <v>30</v>
      </c>
      <c r="J3114" s="21" t="s">
        <v>31</v>
      </c>
      <c r="K3114" t="s">
        <v>4740</v>
      </c>
      <c r="L3114" s="20">
        <v>49.813050209672</v>
      </c>
      <c r="M3114" s="20">
        <v>43.9562393725739</v>
      </c>
      <c r="N3114" s="22">
        <v>0.882424167714168</v>
      </c>
    </row>
    <row r="3115" spans="1:14">
      <c r="A3115" s="1" t="s">
        <v>4652</v>
      </c>
      <c r="B3115" s="13" t="s">
        <v>4653</v>
      </c>
      <c r="C3115" t="s">
        <v>4699</v>
      </c>
      <c r="D3115" s="62" t="s">
        <v>4655</v>
      </c>
      <c r="E3115" s="13" t="s">
        <v>363</v>
      </c>
      <c r="F3115" s="20" t="s">
        <v>4741</v>
      </c>
      <c r="H3115" t="s">
        <v>3735</v>
      </c>
      <c r="I3115" t="s">
        <v>30</v>
      </c>
      <c r="J3115" s="21" t="s">
        <v>31</v>
      </c>
      <c r="K3115" t="s">
        <v>4742</v>
      </c>
      <c r="L3115" s="20">
        <v>48.6190081328826</v>
      </c>
      <c r="M3115" s="20">
        <v>41.0667786271948</v>
      </c>
      <c r="N3115" s="22">
        <v>0.844665084794687</v>
      </c>
    </row>
    <row r="3116" spans="1:14">
      <c r="A3116" s="1" t="s">
        <v>4652</v>
      </c>
      <c r="B3116" s="13" t="s">
        <v>4653</v>
      </c>
      <c r="C3116" t="s">
        <v>4699</v>
      </c>
      <c r="D3116" s="62" t="s">
        <v>4655</v>
      </c>
      <c r="E3116" s="13" t="s">
        <v>363</v>
      </c>
      <c r="F3116" s="20" t="s">
        <v>4743</v>
      </c>
      <c r="H3116" t="s">
        <v>3735</v>
      </c>
      <c r="I3116" t="s">
        <v>30</v>
      </c>
      <c r="J3116" s="21" t="s">
        <v>31</v>
      </c>
      <c r="K3116" t="s">
        <v>4744</v>
      </c>
      <c r="L3116" s="20">
        <v>45.7126485723994</v>
      </c>
      <c r="M3116" s="20">
        <v>45.3506833383304</v>
      </c>
      <c r="N3116" s="22">
        <v>0.992081726931754</v>
      </c>
    </row>
    <row r="3117" spans="1:14">
      <c r="A3117" s="1" t="s">
        <v>4652</v>
      </c>
      <c r="B3117" s="13" t="s">
        <v>4653</v>
      </c>
      <c r="C3117" t="s">
        <v>4699</v>
      </c>
      <c r="D3117" s="62" t="s">
        <v>4655</v>
      </c>
      <c r="E3117" s="13" t="s">
        <v>363</v>
      </c>
      <c r="H3117" t="s">
        <v>3735</v>
      </c>
      <c r="I3117" t="s">
        <v>30</v>
      </c>
      <c r="J3117" s="21" t="s">
        <v>31</v>
      </c>
      <c r="K3117" t="s">
        <v>4745</v>
      </c>
      <c r="L3117" s="20">
        <v>53.4942258236693</v>
      </c>
      <c r="M3117" s="20">
        <v>44.9842908438061</v>
      </c>
      <c r="N3117" s="22">
        <v>0.840918625350068</v>
      </c>
    </row>
    <row r="3118" s="18" customFormat="1" spans="1:21">
      <c r="A3118" s="39" t="s">
        <v>4652</v>
      </c>
      <c r="B3118" s="40" t="s">
        <v>4653</v>
      </c>
      <c r="C3118" s="18" t="s">
        <v>4699</v>
      </c>
      <c r="D3118" s="63" t="s">
        <v>4655</v>
      </c>
      <c r="E3118" s="40" t="s">
        <v>363</v>
      </c>
      <c r="F3118" s="42"/>
      <c r="G3118" s="42"/>
      <c r="H3118" s="18" t="s">
        <v>3735</v>
      </c>
      <c r="I3118" s="18" t="s">
        <v>30</v>
      </c>
      <c r="J3118" s="43" t="s">
        <v>31</v>
      </c>
      <c r="K3118" s="18" t="s">
        <v>4746</v>
      </c>
      <c r="L3118" s="42">
        <v>58.471807534272</v>
      </c>
      <c r="M3118" s="42">
        <v>55.0849527265115</v>
      </c>
      <c r="N3118" s="44">
        <v>0.942077131688201</v>
      </c>
      <c r="O3118" s="45"/>
      <c r="P3118" s="46"/>
      <c r="Q3118" s="45"/>
      <c r="R3118" s="44"/>
      <c r="S3118" s="42"/>
      <c r="T3118" s="42"/>
      <c r="U3118" s="47"/>
    </row>
    <row r="3119" spans="1:14">
      <c r="A3119" s="1" t="s">
        <v>4652</v>
      </c>
      <c r="B3119" s="13" t="s">
        <v>4653</v>
      </c>
      <c r="C3119" t="s">
        <v>4747</v>
      </c>
      <c r="D3119" s="62" t="s">
        <v>4655</v>
      </c>
      <c r="E3119" s="13" t="s">
        <v>363</v>
      </c>
      <c r="H3119" t="s">
        <v>4748</v>
      </c>
      <c r="I3119" t="s">
        <v>30</v>
      </c>
      <c r="J3119" s="21" t="s">
        <v>31</v>
      </c>
      <c r="K3119" t="s">
        <v>4749</v>
      </c>
      <c r="L3119" s="20">
        <v>80.1118455870208</v>
      </c>
      <c r="M3119" s="20">
        <v>48.7454545454545</v>
      </c>
      <c r="N3119" s="22">
        <v>0.608467501756719</v>
      </c>
    </row>
    <row r="3120" spans="1:14">
      <c r="A3120" s="1" t="s">
        <v>4652</v>
      </c>
      <c r="B3120" s="13" t="s">
        <v>4653</v>
      </c>
      <c r="C3120" t="s">
        <v>4747</v>
      </c>
      <c r="D3120" s="62" t="s">
        <v>4655</v>
      </c>
      <c r="E3120" s="13" t="s">
        <v>363</v>
      </c>
      <c r="H3120" t="s">
        <v>4750</v>
      </c>
      <c r="I3120" t="s">
        <v>30</v>
      </c>
      <c r="J3120" s="21" t="s">
        <v>31</v>
      </c>
      <c r="K3120" t="s">
        <v>4751</v>
      </c>
      <c r="L3120" s="20">
        <v>65.9208023078665</v>
      </c>
      <c r="M3120" s="20">
        <v>65.02</v>
      </c>
      <c r="N3120" s="22">
        <v>0.986335082760985</v>
      </c>
    </row>
    <row r="3121" spans="1:14">
      <c r="A3121" s="1" t="s">
        <v>4652</v>
      </c>
      <c r="B3121" s="13" t="s">
        <v>4653</v>
      </c>
      <c r="C3121" t="s">
        <v>4747</v>
      </c>
      <c r="D3121" s="62" t="s">
        <v>4655</v>
      </c>
      <c r="E3121" s="13" t="s">
        <v>363</v>
      </c>
      <c r="H3121" t="s">
        <v>4748</v>
      </c>
      <c r="I3121" t="s">
        <v>30</v>
      </c>
      <c r="J3121" s="21" t="s">
        <v>31</v>
      </c>
      <c r="K3121" t="s">
        <v>4752</v>
      </c>
      <c r="L3121" s="20">
        <v>84.7469507920931</v>
      </c>
      <c r="M3121" s="20">
        <v>82</v>
      </c>
      <c r="N3121" s="22">
        <v>0.967586435070306</v>
      </c>
    </row>
    <row r="3122" spans="1:14">
      <c r="A3122" s="1" t="s">
        <v>4652</v>
      </c>
      <c r="B3122" s="13" t="s">
        <v>4653</v>
      </c>
      <c r="C3122" t="s">
        <v>4747</v>
      </c>
      <c r="D3122" s="62" t="s">
        <v>4655</v>
      </c>
      <c r="E3122" s="13" t="s">
        <v>363</v>
      </c>
      <c r="F3122" s="20" t="s">
        <v>4753</v>
      </c>
      <c r="H3122" t="s">
        <v>4748</v>
      </c>
      <c r="I3122" t="s">
        <v>30</v>
      </c>
      <c r="J3122" s="21" t="s">
        <v>31</v>
      </c>
      <c r="K3122" t="s">
        <v>4754</v>
      </c>
      <c r="L3122" s="20">
        <v>80.7414853336838</v>
      </c>
      <c r="M3122" s="20">
        <v>80.2735462735463</v>
      </c>
      <c r="N3122" s="22">
        <v>0.994204477930972</v>
      </c>
    </row>
    <row r="3123" spans="1:14">
      <c r="A3123" s="1" t="s">
        <v>4652</v>
      </c>
      <c r="B3123" s="13" t="s">
        <v>4653</v>
      </c>
      <c r="C3123" t="s">
        <v>4747</v>
      </c>
      <c r="D3123" s="62" t="s">
        <v>4655</v>
      </c>
      <c r="E3123" s="13" t="s">
        <v>363</v>
      </c>
      <c r="H3123" t="s">
        <v>4657</v>
      </c>
      <c r="I3123" t="s">
        <v>30</v>
      </c>
      <c r="J3123" s="21" t="s">
        <v>31</v>
      </c>
      <c r="K3123" t="s">
        <v>4755</v>
      </c>
      <c r="L3123" s="20">
        <v>80.8980687539133</v>
      </c>
      <c r="M3123" s="20">
        <v>64.2910052910053</v>
      </c>
      <c r="N3123" s="22">
        <v>0.794716193863347</v>
      </c>
    </row>
    <row r="3124" spans="1:14">
      <c r="A3124" s="1" t="s">
        <v>4652</v>
      </c>
      <c r="B3124" s="13" t="s">
        <v>4653</v>
      </c>
      <c r="C3124" t="s">
        <v>4747</v>
      </c>
      <c r="D3124" s="62" t="s">
        <v>4655</v>
      </c>
      <c r="E3124" s="13" t="s">
        <v>363</v>
      </c>
      <c r="F3124" s="20" t="s">
        <v>4756</v>
      </c>
      <c r="H3124" t="s">
        <v>4657</v>
      </c>
      <c r="I3124" t="s">
        <v>30</v>
      </c>
      <c r="J3124" s="21" t="s">
        <v>31</v>
      </c>
      <c r="K3124" t="s">
        <v>4757</v>
      </c>
      <c r="L3124" s="20">
        <v>78.012917411021</v>
      </c>
      <c r="M3124" s="20">
        <v>49.5861011676511</v>
      </c>
      <c r="N3124" s="22">
        <v>0.635613983084371</v>
      </c>
    </row>
    <row r="3125" spans="1:14">
      <c r="A3125" s="1" t="s">
        <v>4652</v>
      </c>
      <c r="B3125" s="13" t="s">
        <v>4653</v>
      </c>
      <c r="C3125" t="s">
        <v>4747</v>
      </c>
      <c r="D3125" s="62" t="s">
        <v>4655</v>
      </c>
      <c r="E3125" s="13" t="s">
        <v>363</v>
      </c>
      <c r="H3125" t="s">
        <v>4657</v>
      </c>
      <c r="I3125" t="s">
        <v>30</v>
      </c>
      <c r="J3125" s="21" t="s">
        <v>31</v>
      </c>
      <c r="K3125" t="s">
        <v>4758</v>
      </c>
      <c r="L3125" s="20">
        <v>83.3550317986464</v>
      </c>
      <c r="M3125" s="20">
        <v>82.3640267403136</v>
      </c>
      <c r="N3125" s="22">
        <v>0.988111034967551</v>
      </c>
    </row>
    <row r="3126" spans="1:14">
      <c r="A3126" s="1" t="s">
        <v>4652</v>
      </c>
      <c r="B3126" s="13" t="s">
        <v>4653</v>
      </c>
      <c r="C3126" t="s">
        <v>4747</v>
      </c>
      <c r="D3126" s="62" t="s">
        <v>4655</v>
      </c>
      <c r="E3126" s="13" t="s">
        <v>363</v>
      </c>
      <c r="H3126" t="s">
        <v>4657</v>
      </c>
      <c r="I3126" t="s">
        <v>30</v>
      </c>
      <c r="J3126" s="21" t="s">
        <v>31</v>
      </c>
      <c r="K3126" t="s">
        <v>4759</v>
      </c>
      <c r="L3126" s="20">
        <v>74.4622653935275</v>
      </c>
      <c r="M3126" s="20">
        <v>71.8010088008975</v>
      </c>
      <c r="N3126" s="22">
        <v>0.964260332685751</v>
      </c>
    </row>
    <row r="3127" spans="1:14">
      <c r="A3127" s="1" t="s">
        <v>4652</v>
      </c>
      <c r="B3127" s="13" t="s">
        <v>4653</v>
      </c>
      <c r="C3127" t="s">
        <v>4747</v>
      </c>
      <c r="D3127" s="62" t="s">
        <v>4655</v>
      </c>
      <c r="E3127" s="13" t="s">
        <v>363</v>
      </c>
      <c r="H3127" t="s">
        <v>4657</v>
      </c>
      <c r="I3127" t="s">
        <v>30</v>
      </c>
      <c r="J3127" s="21" t="s">
        <v>31</v>
      </c>
      <c r="K3127" t="s">
        <v>4760</v>
      </c>
      <c r="L3127" s="20">
        <v>83.6221780829998</v>
      </c>
      <c r="M3127" s="20">
        <v>77.9438294812675</v>
      </c>
      <c r="N3127" s="22">
        <v>0.932095184173555</v>
      </c>
    </row>
    <row r="3128" spans="1:14">
      <c r="A3128" s="1" t="s">
        <v>4652</v>
      </c>
      <c r="B3128" s="13" t="s">
        <v>4653</v>
      </c>
      <c r="C3128" t="s">
        <v>4747</v>
      </c>
      <c r="D3128" s="62" t="s">
        <v>4655</v>
      </c>
      <c r="E3128" s="13" t="s">
        <v>363</v>
      </c>
      <c r="H3128" t="s">
        <v>4657</v>
      </c>
      <c r="I3128" t="s">
        <v>30</v>
      </c>
      <c r="J3128" s="21" t="s">
        <v>31</v>
      </c>
      <c r="K3128" t="s">
        <v>4761</v>
      </c>
      <c r="L3128" s="20">
        <v>67.9552051732468</v>
      </c>
      <c r="M3128" s="20">
        <v>54.6859531641306</v>
      </c>
      <c r="N3128" s="22">
        <v>0.804735310925967</v>
      </c>
    </row>
    <row r="3129" spans="1:14">
      <c r="A3129" s="1" t="s">
        <v>4652</v>
      </c>
      <c r="B3129" s="13" t="s">
        <v>4653</v>
      </c>
      <c r="C3129" t="s">
        <v>4747</v>
      </c>
      <c r="D3129" s="62" t="s">
        <v>4655</v>
      </c>
      <c r="E3129" s="13" t="s">
        <v>363</v>
      </c>
      <c r="F3129" s="20" t="s">
        <v>4762</v>
      </c>
      <c r="H3129" t="s">
        <v>4657</v>
      </c>
      <c r="I3129" t="s">
        <v>30</v>
      </c>
      <c r="J3129" s="21" t="s">
        <v>31</v>
      </c>
      <c r="K3129" t="s">
        <v>4763</v>
      </c>
      <c r="L3129" s="20">
        <v>80.1669593171071</v>
      </c>
      <c r="M3129" s="20">
        <v>79.0281186181227</v>
      </c>
      <c r="N3129" s="22">
        <v>0.98579413877381</v>
      </c>
    </row>
    <row r="3130" spans="1:14">
      <c r="A3130" s="1" t="s">
        <v>4652</v>
      </c>
      <c r="B3130" s="13" t="s">
        <v>4653</v>
      </c>
      <c r="C3130" t="s">
        <v>4747</v>
      </c>
      <c r="D3130" s="62" t="s">
        <v>4655</v>
      </c>
      <c r="E3130" s="13" t="s">
        <v>363</v>
      </c>
      <c r="F3130" s="20" t="s">
        <v>4764</v>
      </c>
      <c r="H3130" t="s">
        <v>4657</v>
      </c>
      <c r="I3130" t="s">
        <v>30</v>
      </c>
      <c r="J3130" s="21" t="s">
        <v>31</v>
      </c>
      <c r="K3130" t="s">
        <v>4765</v>
      </c>
      <c r="L3130" s="20">
        <v>90.9719938799553</v>
      </c>
      <c r="M3130" s="20">
        <v>88.2144846710434</v>
      </c>
      <c r="N3130" s="22">
        <v>0.969688372307738</v>
      </c>
    </row>
    <row r="3131" spans="1:14">
      <c r="A3131" s="1" t="s">
        <v>4652</v>
      </c>
      <c r="B3131" s="13" t="s">
        <v>4653</v>
      </c>
      <c r="C3131" t="s">
        <v>4747</v>
      </c>
      <c r="D3131" s="62" t="s">
        <v>4655</v>
      </c>
      <c r="E3131" s="13" t="s">
        <v>363</v>
      </c>
      <c r="H3131" t="s">
        <v>4657</v>
      </c>
      <c r="I3131" t="s">
        <v>30</v>
      </c>
      <c r="J3131" s="21" t="s">
        <v>31</v>
      </c>
      <c r="K3131" t="s">
        <v>4766</v>
      </c>
      <c r="L3131" s="20">
        <v>78.7447293841156</v>
      </c>
      <c r="M3131" s="20">
        <v>73.9987212276215</v>
      </c>
      <c r="N3131" s="22">
        <v>0.939729195926966</v>
      </c>
    </row>
    <row r="3132" spans="1:14">
      <c r="A3132" s="1" t="s">
        <v>4652</v>
      </c>
      <c r="B3132" s="13" t="s">
        <v>4653</v>
      </c>
      <c r="C3132" t="s">
        <v>4747</v>
      </c>
      <c r="D3132" s="62" t="s">
        <v>4655</v>
      </c>
      <c r="E3132" s="13" t="s">
        <v>363</v>
      </c>
      <c r="F3132" s="20" t="s">
        <v>4767</v>
      </c>
      <c r="H3132" t="s">
        <v>4768</v>
      </c>
      <c r="I3132" t="s">
        <v>30</v>
      </c>
      <c r="J3132" s="21" t="s">
        <v>31</v>
      </c>
      <c r="K3132" t="s">
        <v>4769</v>
      </c>
      <c r="L3132" s="20">
        <v>78.7317980126242</v>
      </c>
      <c r="M3132" s="20">
        <v>60.5664033562395</v>
      </c>
      <c r="N3132" s="22">
        <v>0.769274992888235</v>
      </c>
    </row>
    <row r="3133" spans="1:14">
      <c r="A3133" s="1" t="s">
        <v>4652</v>
      </c>
      <c r="B3133" s="13" t="s">
        <v>4653</v>
      </c>
      <c r="C3133" t="s">
        <v>4747</v>
      </c>
      <c r="D3133" s="62" t="s">
        <v>4655</v>
      </c>
      <c r="E3133" s="13" t="s">
        <v>363</v>
      </c>
      <c r="F3133" s="20" t="s">
        <v>4770</v>
      </c>
      <c r="H3133" t="s">
        <v>4768</v>
      </c>
      <c r="I3133" t="s">
        <v>30</v>
      </c>
      <c r="J3133" s="21" t="s">
        <v>31</v>
      </c>
      <c r="K3133" t="s">
        <v>4771</v>
      </c>
      <c r="L3133" s="20">
        <v>77.6583825984142</v>
      </c>
      <c r="M3133" s="20">
        <v>57.9896090395135</v>
      </c>
      <c r="N3133" s="22">
        <v>0.746726973949335</v>
      </c>
    </row>
    <row r="3134" spans="1:14">
      <c r="A3134" s="1" t="s">
        <v>4652</v>
      </c>
      <c r="B3134" s="13" t="s">
        <v>4653</v>
      </c>
      <c r="C3134" t="s">
        <v>4747</v>
      </c>
      <c r="D3134" s="62" t="s">
        <v>4655</v>
      </c>
      <c r="E3134" s="13" t="s">
        <v>363</v>
      </c>
      <c r="F3134" s="20" t="s">
        <v>4772</v>
      </c>
      <c r="H3134" t="s">
        <v>4768</v>
      </c>
      <c r="I3134" t="s">
        <v>30</v>
      </c>
      <c r="J3134" s="21" t="s">
        <v>31</v>
      </c>
      <c r="K3134" t="s">
        <v>4773</v>
      </c>
      <c r="L3134" s="20">
        <v>70.8999461110113</v>
      </c>
      <c r="M3134" s="20">
        <v>65.9752852960115</v>
      </c>
      <c r="N3134" s="22">
        <v>0.930540697347089</v>
      </c>
    </row>
    <row r="3135" spans="1:14">
      <c r="A3135" s="1" t="s">
        <v>4652</v>
      </c>
      <c r="B3135" s="13" t="s">
        <v>4653</v>
      </c>
      <c r="C3135" t="s">
        <v>4747</v>
      </c>
      <c r="D3135" s="62" t="s">
        <v>4655</v>
      </c>
      <c r="E3135" s="13" t="s">
        <v>363</v>
      </c>
      <c r="H3135" t="s">
        <v>4768</v>
      </c>
      <c r="I3135" t="s">
        <v>30</v>
      </c>
      <c r="J3135" s="21" t="s">
        <v>31</v>
      </c>
      <c r="K3135" t="s">
        <v>4774</v>
      </c>
      <c r="L3135" s="20">
        <v>79.9928052623371</v>
      </c>
      <c r="M3135" s="20">
        <v>76.99954370801</v>
      </c>
      <c r="N3135" s="22">
        <v>0.96258086531019</v>
      </c>
    </row>
    <row r="3136" spans="1:14">
      <c r="A3136" s="1" t="s">
        <v>4652</v>
      </c>
      <c r="B3136" s="13" t="s">
        <v>4653</v>
      </c>
      <c r="C3136" t="s">
        <v>4747</v>
      </c>
      <c r="D3136" s="62" t="s">
        <v>4655</v>
      </c>
      <c r="E3136" s="13" t="s">
        <v>363</v>
      </c>
      <c r="H3136" t="s">
        <v>4768</v>
      </c>
      <c r="I3136" t="s">
        <v>30</v>
      </c>
      <c r="J3136" s="21" t="s">
        <v>31</v>
      </c>
      <c r="K3136" t="s">
        <v>4775</v>
      </c>
      <c r="L3136" s="20">
        <v>81.2627728783594</v>
      </c>
      <c r="M3136" s="20">
        <v>70.2223627744002</v>
      </c>
      <c r="N3136" s="22">
        <v>0.864139387410698</v>
      </c>
    </row>
    <row r="3137" spans="1:14">
      <c r="A3137" s="1" t="s">
        <v>4652</v>
      </c>
      <c r="B3137" s="13" t="s">
        <v>4653</v>
      </c>
      <c r="C3137" t="s">
        <v>4747</v>
      </c>
      <c r="D3137" s="62" t="s">
        <v>4655</v>
      </c>
      <c r="E3137" s="13" t="s">
        <v>363</v>
      </c>
      <c r="H3137" t="s">
        <v>4768</v>
      </c>
      <c r="I3137" t="s">
        <v>30</v>
      </c>
      <c r="J3137" s="21" t="s">
        <v>31</v>
      </c>
      <c r="K3137" t="s">
        <v>4776</v>
      </c>
      <c r="L3137" s="20">
        <v>77.3279551828149</v>
      </c>
      <c r="M3137" s="20">
        <v>68.7054861915627</v>
      </c>
      <c r="N3137" s="22">
        <v>0.888494801513018</v>
      </c>
    </row>
    <row r="3138" spans="1:14">
      <c r="A3138" s="1" t="s">
        <v>4652</v>
      </c>
      <c r="B3138" s="13" t="s">
        <v>4653</v>
      </c>
      <c r="C3138" t="s">
        <v>4747</v>
      </c>
      <c r="D3138" s="62" t="s">
        <v>4655</v>
      </c>
      <c r="E3138" s="13" t="s">
        <v>363</v>
      </c>
      <c r="H3138" t="s">
        <v>4768</v>
      </c>
      <c r="I3138" t="s">
        <v>30</v>
      </c>
      <c r="J3138" s="21" t="s">
        <v>31</v>
      </c>
      <c r="K3138" t="s">
        <v>4777</v>
      </c>
      <c r="L3138" s="20">
        <v>80.1818176269221</v>
      </c>
      <c r="M3138" s="20">
        <v>77.5817320990143</v>
      </c>
      <c r="N3138" s="22">
        <v>0.967572629246124</v>
      </c>
    </row>
    <row r="3139" spans="1:14">
      <c r="A3139" s="1" t="s">
        <v>4652</v>
      </c>
      <c r="B3139" s="13" t="s">
        <v>4653</v>
      </c>
      <c r="C3139" t="s">
        <v>4747</v>
      </c>
      <c r="D3139" s="62" t="s">
        <v>4655</v>
      </c>
      <c r="E3139" s="13" t="s">
        <v>363</v>
      </c>
      <c r="F3139" s="20" t="s">
        <v>4778</v>
      </c>
      <c r="H3139" t="s">
        <v>4768</v>
      </c>
      <c r="I3139" t="s">
        <v>30</v>
      </c>
      <c r="J3139" s="21" t="s">
        <v>31</v>
      </c>
      <c r="K3139" t="s">
        <v>4779</v>
      </c>
      <c r="L3139" s="20">
        <v>88.3553347837169</v>
      </c>
      <c r="M3139" s="20">
        <v>84.8731752748819</v>
      </c>
      <c r="N3139" s="22">
        <v>0.960589142496501</v>
      </c>
    </row>
    <row r="3140" spans="1:14">
      <c r="A3140" s="1" t="s">
        <v>4652</v>
      </c>
      <c r="B3140" s="13" t="s">
        <v>4653</v>
      </c>
      <c r="C3140" t="s">
        <v>4747</v>
      </c>
      <c r="D3140" s="62" t="s">
        <v>4655</v>
      </c>
      <c r="E3140" s="13" t="s">
        <v>363</v>
      </c>
      <c r="F3140" s="20" t="s">
        <v>4780</v>
      </c>
      <c r="H3140" t="s">
        <v>4768</v>
      </c>
      <c r="I3140" t="s">
        <v>30</v>
      </c>
      <c r="J3140" s="21" t="s">
        <v>31</v>
      </c>
      <c r="K3140" t="s">
        <v>4781</v>
      </c>
      <c r="L3140" s="20">
        <v>82.7906557967456</v>
      </c>
      <c r="M3140" s="20">
        <v>72.096844501894</v>
      </c>
      <c r="N3140" s="22">
        <v>0.870833112844217</v>
      </c>
    </row>
    <row r="3141" spans="1:14">
      <c r="A3141" s="1" t="s">
        <v>4652</v>
      </c>
      <c r="B3141" s="13" t="s">
        <v>4653</v>
      </c>
      <c r="C3141" t="s">
        <v>4747</v>
      </c>
      <c r="D3141" s="62" t="s">
        <v>4655</v>
      </c>
      <c r="E3141" s="13" t="s">
        <v>363</v>
      </c>
      <c r="H3141" t="s">
        <v>4768</v>
      </c>
      <c r="I3141" t="s">
        <v>30</v>
      </c>
      <c r="J3141" s="21" t="s">
        <v>31</v>
      </c>
      <c r="K3141" t="s">
        <v>4782</v>
      </c>
      <c r="L3141" s="20">
        <v>78.6811993638223</v>
      </c>
      <c r="M3141" s="20">
        <v>68.2933511809115</v>
      </c>
      <c r="N3141" s="22">
        <v>0.867975472325004</v>
      </c>
    </row>
    <row r="3142" spans="1:14">
      <c r="A3142" s="1" t="s">
        <v>4652</v>
      </c>
      <c r="B3142" s="13" t="s">
        <v>4653</v>
      </c>
      <c r="C3142" t="s">
        <v>4747</v>
      </c>
      <c r="D3142" s="62" t="s">
        <v>4655</v>
      </c>
      <c r="E3142" s="13" t="s">
        <v>363</v>
      </c>
      <c r="H3142" t="s">
        <v>4768</v>
      </c>
      <c r="I3142" t="s">
        <v>30</v>
      </c>
      <c r="J3142" s="21" t="s">
        <v>31</v>
      </c>
      <c r="K3142" t="s">
        <v>4783</v>
      </c>
      <c r="L3142" s="20">
        <v>78.6811993638223</v>
      </c>
      <c r="M3142" s="20">
        <v>70.6031458053793</v>
      </c>
      <c r="N3142" s="22">
        <v>0.897331845170661</v>
      </c>
    </row>
    <row r="3143" spans="1:14">
      <c r="A3143" s="1" t="s">
        <v>4652</v>
      </c>
      <c r="B3143" s="13" t="s">
        <v>4653</v>
      </c>
      <c r="C3143" t="s">
        <v>4747</v>
      </c>
      <c r="D3143" s="62" t="s">
        <v>4655</v>
      </c>
      <c r="E3143" s="13" t="s">
        <v>363</v>
      </c>
      <c r="H3143" t="s">
        <v>4768</v>
      </c>
      <c r="I3143" t="s">
        <v>30</v>
      </c>
      <c r="J3143" s="21" t="s">
        <v>31</v>
      </c>
      <c r="K3143" t="s">
        <v>4784</v>
      </c>
      <c r="L3143" s="20">
        <v>81.2627728783594</v>
      </c>
      <c r="M3143" s="20">
        <v>55.9263234514751</v>
      </c>
      <c r="N3143" s="22">
        <v>0.688215790214175</v>
      </c>
    </row>
    <row r="3144" spans="1:14">
      <c r="A3144" s="1" t="s">
        <v>4652</v>
      </c>
      <c r="B3144" s="13" t="s">
        <v>4653</v>
      </c>
      <c r="C3144" t="s">
        <v>4747</v>
      </c>
      <c r="D3144" s="62" t="s">
        <v>4655</v>
      </c>
      <c r="E3144" s="13" t="s">
        <v>363</v>
      </c>
      <c r="H3144" t="s">
        <v>4768</v>
      </c>
      <c r="I3144" t="s">
        <v>30</v>
      </c>
      <c r="J3144" s="21" t="s">
        <v>31</v>
      </c>
      <c r="K3144" t="s">
        <v>4785</v>
      </c>
      <c r="L3144" s="20">
        <v>83.6777932629264</v>
      </c>
      <c r="M3144" s="20">
        <v>71.8414846262992</v>
      </c>
      <c r="N3144" s="22">
        <v>0.85854898683291</v>
      </c>
    </row>
    <row r="3145" spans="1:14">
      <c r="A3145" s="1" t="s">
        <v>4652</v>
      </c>
      <c r="B3145" s="13" t="s">
        <v>4653</v>
      </c>
      <c r="C3145" t="s">
        <v>4747</v>
      </c>
      <c r="D3145" s="62" t="s">
        <v>4655</v>
      </c>
      <c r="E3145" s="13" t="s">
        <v>363</v>
      </c>
      <c r="H3145" t="s">
        <v>4768</v>
      </c>
      <c r="I3145" t="s">
        <v>30</v>
      </c>
      <c r="J3145" s="21" t="s">
        <v>31</v>
      </c>
      <c r="K3145" t="s">
        <v>4786</v>
      </c>
      <c r="L3145" s="20">
        <v>77.3279551828149</v>
      </c>
      <c r="M3145" s="20">
        <v>70.6769074545841</v>
      </c>
      <c r="N3145" s="22">
        <v>0.913989090846813</v>
      </c>
    </row>
    <row r="3146" spans="1:14">
      <c r="A3146" s="1" t="s">
        <v>4652</v>
      </c>
      <c r="B3146" s="13" t="s">
        <v>4653</v>
      </c>
      <c r="C3146" t="s">
        <v>4747</v>
      </c>
      <c r="D3146" s="62" t="s">
        <v>4655</v>
      </c>
      <c r="E3146" s="13" t="s">
        <v>363</v>
      </c>
      <c r="H3146" t="s">
        <v>4768</v>
      </c>
      <c r="I3146" t="s">
        <v>30</v>
      </c>
      <c r="J3146" s="21" t="s">
        <v>31</v>
      </c>
      <c r="K3146" t="s">
        <v>4787</v>
      </c>
      <c r="L3146" s="20">
        <v>81.2627728783594</v>
      </c>
      <c r="M3146" s="20">
        <v>68.6712336464887</v>
      </c>
      <c r="N3146" s="22">
        <v>0.845051568068951</v>
      </c>
    </row>
    <row r="3147" spans="1:14">
      <c r="A3147" s="1" t="s">
        <v>4652</v>
      </c>
      <c r="B3147" s="13" t="s">
        <v>4653</v>
      </c>
      <c r="C3147" t="s">
        <v>4747</v>
      </c>
      <c r="D3147" s="62" t="s">
        <v>4655</v>
      </c>
      <c r="E3147" s="13" t="s">
        <v>363</v>
      </c>
      <c r="H3147" t="s">
        <v>4768</v>
      </c>
      <c r="I3147" t="s">
        <v>30</v>
      </c>
      <c r="J3147" s="21" t="s">
        <v>31</v>
      </c>
      <c r="K3147" t="s">
        <v>4788</v>
      </c>
      <c r="L3147" s="20">
        <v>81.2627728783594</v>
      </c>
      <c r="M3147" s="20">
        <v>61.7588004391148</v>
      </c>
      <c r="N3147" s="22">
        <v>0.759988839312193</v>
      </c>
    </row>
    <row r="3148" spans="1:14">
      <c r="A3148" s="1" t="s">
        <v>4652</v>
      </c>
      <c r="B3148" s="13" t="s">
        <v>4653</v>
      </c>
      <c r="C3148" t="s">
        <v>4747</v>
      </c>
      <c r="D3148" s="62" t="s">
        <v>4655</v>
      </c>
      <c r="E3148" s="13" t="s">
        <v>363</v>
      </c>
      <c r="H3148" t="s">
        <v>4768</v>
      </c>
      <c r="I3148" t="s">
        <v>30</v>
      </c>
      <c r="J3148" s="21" t="s">
        <v>31</v>
      </c>
      <c r="K3148" t="s">
        <v>4789</v>
      </c>
      <c r="L3148" s="20">
        <v>77.8324097236087</v>
      </c>
      <c r="M3148" s="20">
        <v>77.6569258954188</v>
      </c>
      <c r="N3148" s="22">
        <v>0.997745363033047</v>
      </c>
    </row>
    <row r="3149" spans="1:14">
      <c r="A3149" s="1" t="s">
        <v>4652</v>
      </c>
      <c r="B3149" s="13" t="s">
        <v>4653</v>
      </c>
      <c r="C3149" t="s">
        <v>4747</v>
      </c>
      <c r="D3149" s="62" t="s">
        <v>4655</v>
      </c>
      <c r="E3149" s="13" t="s">
        <v>363</v>
      </c>
      <c r="H3149" t="s">
        <v>4768</v>
      </c>
      <c r="I3149" t="s">
        <v>30</v>
      </c>
      <c r="J3149" s="21" t="s">
        <v>31</v>
      </c>
      <c r="K3149" t="s">
        <v>4790</v>
      </c>
      <c r="L3149" s="20">
        <v>84.8228460314711</v>
      </c>
      <c r="M3149" s="20">
        <v>61.7643894192837</v>
      </c>
      <c r="N3149" s="22">
        <v>0.728157475361859</v>
      </c>
    </row>
    <row r="3150" spans="1:14">
      <c r="A3150" s="1" t="s">
        <v>4652</v>
      </c>
      <c r="B3150" s="13" t="s">
        <v>4653</v>
      </c>
      <c r="C3150" t="s">
        <v>4747</v>
      </c>
      <c r="D3150" s="62" t="s">
        <v>4655</v>
      </c>
      <c r="E3150" s="13" t="s">
        <v>363</v>
      </c>
      <c r="H3150" t="s">
        <v>4768</v>
      </c>
      <c r="I3150" t="s">
        <v>30</v>
      </c>
      <c r="J3150" s="21" t="s">
        <v>31</v>
      </c>
      <c r="K3150" t="s">
        <v>4791</v>
      </c>
      <c r="L3150" s="20">
        <v>76.4100870467788</v>
      </c>
      <c r="M3150" s="20">
        <v>69.734</v>
      </c>
      <c r="N3150" s="22">
        <v>0.912628197338767</v>
      </c>
    </row>
    <row r="3151" spans="1:14">
      <c r="A3151" s="1" t="s">
        <v>4652</v>
      </c>
      <c r="B3151" s="13" t="s">
        <v>4653</v>
      </c>
      <c r="C3151" t="s">
        <v>4747</v>
      </c>
      <c r="D3151" s="62" t="s">
        <v>4655</v>
      </c>
      <c r="E3151" s="13" t="s">
        <v>363</v>
      </c>
      <c r="F3151" s="20" t="s">
        <v>4792</v>
      </c>
      <c r="H3151" t="s">
        <v>4768</v>
      </c>
      <c r="I3151" t="s">
        <v>30</v>
      </c>
      <c r="J3151" s="21" t="s">
        <v>31</v>
      </c>
      <c r="K3151" t="s">
        <v>4793</v>
      </c>
      <c r="L3151" s="20">
        <v>80.0402007555383</v>
      </c>
      <c r="M3151" s="20">
        <v>78.5849719857491</v>
      </c>
      <c r="N3151" s="22">
        <v>0.981818776614094</v>
      </c>
    </row>
    <row r="3152" spans="1:14">
      <c r="A3152" s="1" t="s">
        <v>4652</v>
      </c>
      <c r="B3152" s="13" t="s">
        <v>4653</v>
      </c>
      <c r="C3152" t="s">
        <v>4747</v>
      </c>
      <c r="D3152" s="62" t="s">
        <v>4655</v>
      </c>
      <c r="E3152" s="13" t="s">
        <v>363</v>
      </c>
      <c r="H3152" t="s">
        <v>4768</v>
      </c>
      <c r="I3152" t="s">
        <v>30</v>
      </c>
      <c r="J3152" s="21" t="s">
        <v>31</v>
      </c>
      <c r="K3152" t="s">
        <v>4794</v>
      </c>
      <c r="L3152" s="20">
        <v>63.2597331802204</v>
      </c>
      <c r="M3152" s="20">
        <v>62.5750988142292</v>
      </c>
      <c r="N3152" s="22">
        <v>0.989177406676049</v>
      </c>
    </row>
    <row r="3153" spans="1:14">
      <c r="A3153" s="1" t="s">
        <v>4652</v>
      </c>
      <c r="B3153" s="13" t="s">
        <v>4653</v>
      </c>
      <c r="C3153" t="s">
        <v>4747</v>
      </c>
      <c r="D3153" s="62" t="s">
        <v>4655</v>
      </c>
      <c r="E3153" s="13" t="s">
        <v>363</v>
      </c>
      <c r="H3153" t="s">
        <v>4659</v>
      </c>
      <c r="I3153" t="s">
        <v>30</v>
      </c>
      <c r="J3153" s="21" t="s">
        <v>31</v>
      </c>
      <c r="K3153" t="s">
        <v>4795</v>
      </c>
      <c r="L3153" s="20">
        <v>83.801652892562</v>
      </c>
      <c r="M3153" s="20">
        <v>57.1846628045922</v>
      </c>
      <c r="N3153" s="22">
        <v>0.682381084749078</v>
      </c>
    </row>
    <row r="3154" spans="1:14">
      <c r="A3154" s="1" t="s">
        <v>4652</v>
      </c>
      <c r="B3154" s="13" t="s">
        <v>4653</v>
      </c>
      <c r="C3154" t="s">
        <v>4747</v>
      </c>
      <c r="D3154" s="62" t="s">
        <v>4655</v>
      </c>
      <c r="E3154" s="13" t="s">
        <v>363</v>
      </c>
      <c r="H3154" t="s">
        <v>4659</v>
      </c>
      <c r="I3154" t="s">
        <v>30</v>
      </c>
      <c r="J3154" s="21" t="s">
        <v>31</v>
      </c>
      <c r="K3154" t="s">
        <v>4796</v>
      </c>
      <c r="L3154" s="20">
        <v>83.801652892562</v>
      </c>
      <c r="M3154" s="20">
        <v>67.5793635547813</v>
      </c>
      <c r="N3154" s="22">
        <v>0.806420413227666</v>
      </c>
    </row>
    <row r="3155" spans="1:14">
      <c r="A3155" s="1" t="s">
        <v>4652</v>
      </c>
      <c r="B3155" s="13" t="s">
        <v>4653</v>
      </c>
      <c r="C3155" t="s">
        <v>4747</v>
      </c>
      <c r="D3155" s="62" t="s">
        <v>4655</v>
      </c>
      <c r="E3155" s="13" t="s">
        <v>363</v>
      </c>
      <c r="H3155" t="s">
        <v>4659</v>
      </c>
      <c r="I3155" t="s">
        <v>30</v>
      </c>
      <c r="J3155" s="21" t="s">
        <v>31</v>
      </c>
      <c r="K3155" t="s">
        <v>4797</v>
      </c>
      <c r="L3155" s="20">
        <v>78.8429752066116</v>
      </c>
      <c r="M3155" s="20">
        <v>50.4878919225057</v>
      </c>
      <c r="N3155" s="22">
        <v>0.640360054782305</v>
      </c>
    </row>
    <row r="3156" spans="1:14">
      <c r="A3156" s="1" t="s">
        <v>4652</v>
      </c>
      <c r="B3156" s="13" t="s">
        <v>4653</v>
      </c>
      <c r="C3156" t="s">
        <v>4747</v>
      </c>
      <c r="D3156" s="62" t="s">
        <v>4655</v>
      </c>
      <c r="E3156" s="13" t="s">
        <v>363</v>
      </c>
      <c r="F3156" s="20" t="s">
        <v>4798</v>
      </c>
      <c r="H3156" t="s">
        <v>4659</v>
      </c>
      <c r="I3156" t="s">
        <v>30</v>
      </c>
      <c r="J3156" s="21" t="s">
        <v>31</v>
      </c>
      <c r="K3156" t="s">
        <v>4799</v>
      </c>
      <c r="L3156" s="20">
        <v>78.2778400027153</v>
      </c>
      <c r="M3156" s="20">
        <v>64.3890814831884</v>
      </c>
      <c r="N3156" s="22">
        <v>0.822571004526376</v>
      </c>
    </row>
    <row r="3157" spans="1:14">
      <c r="A3157" s="1" t="s">
        <v>4652</v>
      </c>
      <c r="B3157" s="13" t="s">
        <v>4653</v>
      </c>
      <c r="C3157" t="s">
        <v>4747</v>
      </c>
      <c r="D3157" s="62" t="s">
        <v>4655</v>
      </c>
      <c r="E3157" s="13" t="s">
        <v>363</v>
      </c>
      <c r="H3157" t="s">
        <v>4659</v>
      </c>
      <c r="I3157" t="s">
        <v>30</v>
      </c>
      <c r="J3157" s="21" t="s">
        <v>31</v>
      </c>
      <c r="K3157" t="s">
        <v>4800</v>
      </c>
      <c r="L3157" s="20">
        <v>82.6239669421488</v>
      </c>
      <c r="M3157" s="20">
        <v>70.2759376992069</v>
      </c>
      <c r="N3157" s="22">
        <v>0.850551484031411</v>
      </c>
    </row>
    <row r="3158" spans="1:14">
      <c r="A3158" s="1" t="s">
        <v>4652</v>
      </c>
      <c r="B3158" s="13" t="s">
        <v>4653</v>
      </c>
      <c r="C3158" t="s">
        <v>4747</v>
      </c>
      <c r="D3158" s="62" t="s">
        <v>4655</v>
      </c>
      <c r="E3158" s="13" t="s">
        <v>363</v>
      </c>
      <c r="H3158" t="s">
        <v>4659</v>
      </c>
      <c r="I3158" t="s">
        <v>30</v>
      </c>
      <c r="J3158" s="21" t="s">
        <v>31</v>
      </c>
      <c r="K3158" t="s">
        <v>4801</v>
      </c>
      <c r="L3158" s="20">
        <v>80.7611154359285</v>
      </c>
      <c r="M3158" s="20">
        <v>77.4577777777778</v>
      </c>
      <c r="N3158" s="22">
        <v>0.959097424047203</v>
      </c>
    </row>
    <row r="3159" spans="1:14">
      <c r="A3159" s="1" t="s">
        <v>4652</v>
      </c>
      <c r="B3159" s="13" t="s">
        <v>4653</v>
      </c>
      <c r="C3159" t="s">
        <v>4802</v>
      </c>
      <c r="D3159" s="62" t="s">
        <v>4655</v>
      </c>
      <c r="E3159" s="13" t="s">
        <v>363</v>
      </c>
      <c r="H3159" t="s">
        <v>4748</v>
      </c>
      <c r="I3159" t="s">
        <v>30</v>
      </c>
      <c r="J3159" s="21" t="s">
        <v>31</v>
      </c>
      <c r="K3159" t="s">
        <v>4803</v>
      </c>
      <c r="L3159" s="20">
        <v>73.476196375974</v>
      </c>
      <c r="M3159" s="20">
        <v>70.1662412913016</v>
      </c>
      <c r="N3159" s="22">
        <v>0.954952008297552</v>
      </c>
    </row>
    <row r="3160" spans="1:14">
      <c r="A3160" s="1" t="s">
        <v>4652</v>
      </c>
      <c r="B3160" s="13" t="s">
        <v>4653</v>
      </c>
      <c r="C3160" t="s">
        <v>4802</v>
      </c>
      <c r="D3160" s="62" t="s">
        <v>4655</v>
      </c>
      <c r="E3160" s="13" t="s">
        <v>363</v>
      </c>
      <c r="H3160" t="s">
        <v>4804</v>
      </c>
      <c r="I3160" t="s">
        <v>30</v>
      </c>
      <c r="J3160" s="21" t="s">
        <v>31</v>
      </c>
      <c r="K3160" t="s">
        <v>4805</v>
      </c>
      <c r="L3160" s="20">
        <v>72.2878717651118</v>
      </c>
      <c r="M3160" s="20">
        <v>69.9583971982014</v>
      </c>
      <c r="N3160" s="22">
        <v>0.967775029060482</v>
      </c>
    </row>
    <row r="3161" spans="1:14">
      <c r="A3161" s="1" t="s">
        <v>4652</v>
      </c>
      <c r="B3161" s="13" t="s">
        <v>4653</v>
      </c>
      <c r="C3161" t="s">
        <v>4802</v>
      </c>
      <c r="D3161" s="62" t="s">
        <v>4655</v>
      </c>
      <c r="E3161" s="13" t="s">
        <v>363</v>
      </c>
      <c r="H3161" t="s">
        <v>4804</v>
      </c>
      <c r="I3161" t="s">
        <v>30</v>
      </c>
      <c r="J3161" s="21" t="s">
        <v>31</v>
      </c>
      <c r="K3161" t="s">
        <v>4806</v>
      </c>
      <c r="L3161" s="20">
        <v>77.0697465581414</v>
      </c>
      <c r="M3161" s="20">
        <v>73.0868991231605</v>
      </c>
      <c r="N3161" s="22">
        <v>0.948321518976629</v>
      </c>
    </row>
    <row r="3162" spans="1:14">
      <c r="A3162" s="1" t="s">
        <v>4652</v>
      </c>
      <c r="B3162" s="13" t="s">
        <v>4653</v>
      </c>
      <c r="C3162" t="s">
        <v>4802</v>
      </c>
      <c r="D3162" s="62" t="s">
        <v>4655</v>
      </c>
      <c r="E3162" s="13" t="s">
        <v>363</v>
      </c>
      <c r="F3162" s="20" t="s">
        <v>4807</v>
      </c>
      <c r="H3162" t="s">
        <v>4685</v>
      </c>
      <c r="I3162" t="s">
        <v>30</v>
      </c>
      <c r="J3162" s="21" t="s">
        <v>31</v>
      </c>
      <c r="K3162" t="s">
        <v>4808</v>
      </c>
      <c r="L3162" s="20">
        <v>56.5549300604911</v>
      </c>
      <c r="M3162" s="20">
        <v>53.7594358289595</v>
      </c>
      <c r="N3162" s="22">
        <v>0.950570282227535</v>
      </c>
    </row>
    <row r="3163" spans="1:14">
      <c r="A3163" s="1" t="s">
        <v>4652</v>
      </c>
      <c r="B3163" s="13" t="s">
        <v>4653</v>
      </c>
      <c r="C3163" t="s">
        <v>4802</v>
      </c>
      <c r="D3163" s="62" t="s">
        <v>4655</v>
      </c>
      <c r="E3163" s="13" t="s">
        <v>363</v>
      </c>
      <c r="H3163" t="s">
        <v>4685</v>
      </c>
      <c r="I3163" t="s">
        <v>30</v>
      </c>
      <c r="J3163" s="21" t="s">
        <v>31</v>
      </c>
      <c r="K3163" t="s">
        <v>4809</v>
      </c>
      <c r="L3163" s="20">
        <v>49.5571079566527</v>
      </c>
      <c r="M3163" s="20">
        <v>48.4334559854167</v>
      </c>
      <c r="N3163" s="22">
        <v>0.977326118945059</v>
      </c>
    </row>
    <row r="3164" spans="1:14">
      <c r="A3164" s="1" t="s">
        <v>4652</v>
      </c>
      <c r="B3164" s="13" t="s">
        <v>4653</v>
      </c>
      <c r="C3164" t="s">
        <v>4802</v>
      </c>
      <c r="D3164" s="62" t="s">
        <v>4655</v>
      </c>
      <c r="E3164" s="13" t="s">
        <v>363</v>
      </c>
      <c r="H3164" t="s">
        <v>4685</v>
      </c>
      <c r="I3164" t="s">
        <v>30</v>
      </c>
      <c r="J3164" s="21" t="s">
        <v>31</v>
      </c>
      <c r="K3164" t="s">
        <v>4810</v>
      </c>
      <c r="L3164" s="20">
        <v>63.3090333641311</v>
      </c>
      <c r="M3164" s="20">
        <v>61.0382702892462</v>
      </c>
      <c r="N3164" s="22">
        <v>0.964132084250532</v>
      </c>
    </row>
    <row r="3165" spans="1:14">
      <c r="A3165" s="1" t="s">
        <v>4652</v>
      </c>
      <c r="B3165" s="13" t="s">
        <v>4653</v>
      </c>
      <c r="C3165" t="s">
        <v>4802</v>
      </c>
      <c r="D3165" s="62" t="s">
        <v>4655</v>
      </c>
      <c r="E3165" s="13" t="s">
        <v>363</v>
      </c>
      <c r="H3165" t="s">
        <v>4685</v>
      </c>
      <c r="I3165" t="s">
        <v>30</v>
      </c>
      <c r="J3165" s="21" t="s">
        <v>31</v>
      </c>
      <c r="K3165" t="s">
        <v>4811</v>
      </c>
      <c r="L3165" s="20">
        <v>55.6797936707648</v>
      </c>
      <c r="M3165" s="20">
        <v>55.4784038415139</v>
      </c>
      <c r="N3165" s="22">
        <v>0.996383071560182</v>
      </c>
    </row>
    <row r="3166" spans="1:14">
      <c r="A3166" s="1" t="s">
        <v>4652</v>
      </c>
      <c r="B3166" s="13" t="s">
        <v>4653</v>
      </c>
      <c r="C3166" t="s">
        <v>4802</v>
      </c>
      <c r="D3166" s="62" t="s">
        <v>4655</v>
      </c>
      <c r="E3166" s="13" t="s">
        <v>363</v>
      </c>
      <c r="F3166" s="20" t="s">
        <v>4812</v>
      </c>
      <c r="H3166" t="s">
        <v>4685</v>
      </c>
      <c r="I3166" t="s">
        <v>30</v>
      </c>
      <c r="J3166" s="21" t="s">
        <v>31</v>
      </c>
      <c r="K3166" t="s">
        <v>4813</v>
      </c>
      <c r="L3166" s="20">
        <v>20.4573196813183</v>
      </c>
      <c r="M3166" s="20">
        <v>18.2894483632475</v>
      </c>
      <c r="N3166" s="22">
        <v>0.894029552656862</v>
      </c>
    </row>
    <row r="3167" spans="1:14">
      <c r="A3167" s="1" t="s">
        <v>4652</v>
      </c>
      <c r="B3167" s="13" t="s">
        <v>4653</v>
      </c>
      <c r="C3167" t="s">
        <v>4802</v>
      </c>
      <c r="D3167" s="62" t="s">
        <v>4655</v>
      </c>
      <c r="E3167" s="13" t="s">
        <v>363</v>
      </c>
      <c r="H3167" t="s">
        <v>4685</v>
      </c>
      <c r="I3167" t="s">
        <v>30</v>
      </c>
      <c r="J3167" s="21" t="s">
        <v>31</v>
      </c>
      <c r="K3167" t="s">
        <v>4814</v>
      </c>
      <c r="L3167" s="20">
        <v>77.1252375859862</v>
      </c>
      <c r="M3167" s="20">
        <v>72.1615429697906</v>
      </c>
      <c r="N3167" s="22">
        <v>0.935641110853479</v>
      </c>
    </row>
    <row r="3168" spans="1:14">
      <c r="A3168" s="1" t="s">
        <v>4652</v>
      </c>
      <c r="B3168" s="13" t="s">
        <v>4653</v>
      </c>
      <c r="C3168" t="s">
        <v>4802</v>
      </c>
      <c r="D3168" s="62" t="s">
        <v>4655</v>
      </c>
      <c r="E3168" s="13" t="s">
        <v>363</v>
      </c>
      <c r="H3168" t="s">
        <v>4685</v>
      </c>
      <c r="I3168" t="s">
        <v>30</v>
      </c>
      <c r="J3168" s="21" t="s">
        <v>31</v>
      </c>
      <c r="K3168" t="s">
        <v>4815</v>
      </c>
      <c r="L3168" s="20">
        <v>77.6334293557942</v>
      </c>
      <c r="M3168" s="20">
        <v>74.8280048563335</v>
      </c>
      <c r="N3168" s="22">
        <v>0.963863189830202</v>
      </c>
    </row>
    <row r="3169" spans="1:14">
      <c r="A3169" s="1" t="s">
        <v>4652</v>
      </c>
      <c r="B3169" s="13" t="s">
        <v>4653</v>
      </c>
      <c r="C3169" t="s">
        <v>4802</v>
      </c>
      <c r="D3169" s="62" t="s">
        <v>4655</v>
      </c>
      <c r="E3169" s="13" t="s">
        <v>363</v>
      </c>
      <c r="H3169" t="s">
        <v>4685</v>
      </c>
      <c r="I3169" t="s">
        <v>30</v>
      </c>
      <c r="J3169" s="21" t="s">
        <v>31</v>
      </c>
      <c r="K3169" t="s">
        <v>4816</v>
      </c>
      <c r="L3169" s="20">
        <v>74.9089107679374</v>
      </c>
      <c r="M3169" s="20">
        <v>69.2272727272727</v>
      </c>
      <c r="N3169" s="22">
        <v>0.924152707836508</v>
      </c>
    </row>
    <row r="3170" spans="1:14">
      <c r="A3170" s="1" t="s">
        <v>4652</v>
      </c>
      <c r="B3170" s="13" t="s">
        <v>4653</v>
      </c>
      <c r="C3170" t="s">
        <v>4802</v>
      </c>
      <c r="D3170" s="62" t="s">
        <v>4655</v>
      </c>
      <c r="E3170" s="13" t="s">
        <v>363</v>
      </c>
      <c r="H3170" t="s">
        <v>4685</v>
      </c>
      <c r="I3170" t="s">
        <v>30</v>
      </c>
      <c r="J3170" s="21" t="s">
        <v>31</v>
      </c>
      <c r="K3170" t="s">
        <v>4817</v>
      </c>
      <c r="L3170" s="20">
        <v>51.1391408521948</v>
      </c>
      <c r="M3170" s="20">
        <v>50.375488743947</v>
      </c>
      <c r="N3170" s="22">
        <v>0.985067169774031</v>
      </c>
    </row>
    <row r="3171" spans="1:14">
      <c r="A3171" s="1" t="s">
        <v>4652</v>
      </c>
      <c r="B3171" s="13" t="s">
        <v>4653</v>
      </c>
      <c r="C3171" t="s">
        <v>4802</v>
      </c>
      <c r="D3171" s="62" t="s">
        <v>4655</v>
      </c>
      <c r="E3171" s="13" t="s">
        <v>363</v>
      </c>
      <c r="H3171" t="s">
        <v>4685</v>
      </c>
      <c r="I3171" t="s">
        <v>30</v>
      </c>
      <c r="J3171" s="21" t="s">
        <v>31</v>
      </c>
      <c r="K3171" t="s">
        <v>4818</v>
      </c>
      <c r="L3171" s="20">
        <v>19.337026954125</v>
      </c>
      <c r="M3171" s="20">
        <v>14.0266570952321</v>
      </c>
      <c r="N3171" s="22">
        <v>0.725378163277572</v>
      </c>
    </row>
    <row r="3172" spans="1:14">
      <c r="A3172" s="1" t="s">
        <v>4652</v>
      </c>
      <c r="B3172" s="13" t="s">
        <v>4653</v>
      </c>
      <c r="C3172" t="s">
        <v>4802</v>
      </c>
      <c r="D3172" s="62" t="s">
        <v>4655</v>
      </c>
      <c r="E3172" s="13" t="s">
        <v>363</v>
      </c>
      <c r="H3172" t="s">
        <v>4685</v>
      </c>
      <c r="I3172" t="s">
        <v>30</v>
      </c>
      <c r="J3172" s="21" t="s">
        <v>31</v>
      </c>
      <c r="K3172" t="s">
        <v>4819</v>
      </c>
      <c r="L3172" s="20">
        <v>74.587077391918</v>
      </c>
      <c r="M3172" s="20">
        <v>68.9102564102564</v>
      </c>
      <c r="N3172" s="22">
        <v>0.923890019824309</v>
      </c>
    </row>
    <row r="3173" spans="1:14">
      <c r="A3173" s="1" t="s">
        <v>4652</v>
      </c>
      <c r="B3173" s="13" t="s">
        <v>4653</v>
      </c>
      <c r="C3173" t="s">
        <v>4802</v>
      </c>
      <c r="D3173" s="62" t="s">
        <v>4655</v>
      </c>
      <c r="E3173" s="13" t="s">
        <v>363</v>
      </c>
      <c r="H3173" t="s">
        <v>4685</v>
      </c>
      <c r="I3173" t="s">
        <v>30</v>
      </c>
      <c r="J3173" s="21" t="s">
        <v>31</v>
      </c>
      <c r="K3173" t="s">
        <v>4820</v>
      </c>
      <c r="L3173" s="20">
        <v>76.3927018271942</v>
      </c>
      <c r="M3173" s="20">
        <v>70.8467476048253</v>
      </c>
      <c r="N3173" s="22">
        <v>0.927402041167306</v>
      </c>
    </row>
    <row r="3174" spans="1:14">
      <c r="A3174" s="1" t="s">
        <v>4652</v>
      </c>
      <c r="B3174" s="13" t="s">
        <v>4653</v>
      </c>
      <c r="C3174" t="s">
        <v>4802</v>
      </c>
      <c r="D3174" s="62" t="s">
        <v>4655</v>
      </c>
      <c r="E3174" s="13" t="s">
        <v>363</v>
      </c>
      <c r="F3174" s="20" t="s">
        <v>4821</v>
      </c>
      <c r="H3174" t="s">
        <v>4685</v>
      </c>
      <c r="I3174" t="s">
        <v>30</v>
      </c>
      <c r="J3174" s="21" t="s">
        <v>31</v>
      </c>
      <c r="K3174" t="s">
        <v>4822</v>
      </c>
      <c r="L3174" s="20">
        <v>78.0963044992914</v>
      </c>
      <c r="M3174" s="20">
        <v>75.5265068990559</v>
      </c>
      <c r="N3174" s="22">
        <v>0.967094504449198</v>
      </c>
    </row>
    <row r="3175" spans="1:14">
      <c r="A3175" s="1" t="s">
        <v>4652</v>
      </c>
      <c r="B3175" s="13" t="s">
        <v>4653</v>
      </c>
      <c r="C3175" t="s">
        <v>4802</v>
      </c>
      <c r="D3175" s="62" t="s">
        <v>4655</v>
      </c>
      <c r="E3175" s="13" t="s">
        <v>363</v>
      </c>
      <c r="H3175" t="s">
        <v>4685</v>
      </c>
      <c r="I3175" t="s">
        <v>30</v>
      </c>
      <c r="J3175" s="21" t="s">
        <v>31</v>
      </c>
      <c r="K3175" t="s">
        <v>4823</v>
      </c>
      <c r="L3175" s="20">
        <v>73.9164652732451</v>
      </c>
      <c r="M3175" s="20">
        <v>62.9493122577704</v>
      </c>
      <c r="N3175" s="22">
        <v>0.851627739842094</v>
      </c>
    </row>
    <row r="3176" spans="1:14">
      <c r="A3176" s="1" t="s">
        <v>4652</v>
      </c>
      <c r="B3176" s="13" t="s">
        <v>4653</v>
      </c>
      <c r="C3176" t="s">
        <v>4802</v>
      </c>
      <c r="D3176" s="62" t="s">
        <v>4655</v>
      </c>
      <c r="E3176" s="13" t="s">
        <v>363</v>
      </c>
      <c r="H3176" t="s">
        <v>4685</v>
      </c>
      <c r="I3176" t="s">
        <v>30</v>
      </c>
      <c r="J3176" s="21" t="s">
        <v>31</v>
      </c>
      <c r="K3176" t="s">
        <v>4824</v>
      </c>
      <c r="L3176" s="20">
        <v>76.0383361299471</v>
      </c>
      <c r="M3176" s="20">
        <v>67.0066463236216</v>
      </c>
      <c r="N3176" s="22">
        <v>0.881221890614616</v>
      </c>
    </row>
    <row r="3177" spans="1:14">
      <c r="A3177" s="1" t="s">
        <v>4652</v>
      </c>
      <c r="B3177" s="13" t="s">
        <v>4653</v>
      </c>
      <c r="C3177" t="s">
        <v>4802</v>
      </c>
      <c r="D3177" s="62" t="s">
        <v>4655</v>
      </c>
      <c r="E3177" s="13" t="s">
        <v>363</v>
      </c>
      <c r="H3177" t="s">
        <v>4659</v>
      </c>
      <c r="I3177" t="s">
        <v>30</v>
      </c>
      <c r="J3177" s="21" t="s">
        <v>31</v>
      </c>
      <c r="K3177" t="s">
        <v>4825</v>
      </c>
      <c r="L3177" s="20">
        <v>75.0237382968693</v>
      </c>
      <c r="M3177" s="20">
        <v>73.9015676710455</v>
      </c>
      <c r="N3177" s="22">
        <v>0.985042459209599</v>
      </c>
    </row>
    <row r="3178" spans="1:14">
      <c r="A3178" s="1" t="s">
        <v>4652</v>
      </c>
      <c r="B3178" s="13" t="s">
        <v>4653</v>
      </c>
      <c r="C3178" t="s">
        <v>4802</v>
      </c>
      <c r="D3178" s="62" t="s">
        <v>4655</v>
      </c>
      <c r="E3178" s="13" t="s">
        <v>363</v>
      </c>
      <c r="H3178" t="s">
        <v>4659</v>
      </c>
      <c r="I3178" t="s">
        <v>30</v>
      </c>
      <c r="J3178" s="21" t="s">
        <v>31</v>
      </c>
      <c r="K3178" t="s">
        <v>4826</v>
      </c>
      <c r="L3178" s="20">
        <v>69.319024957987</v>
      </c>
      <c r="M3178" s="20">
        <v>58.8453881884539</v>
      </c>
      <c r="N3178" s="22">
        <v>0.848906749974036</v>
      </c>
    </row>
    <row r="3179" spans="1:14">
      <c r="A3179" s="1" t="s">
        <v>4652</v>
      </c>
      <c r="B3179" s="13" t="s">
        <v>4653</v>
      </c>
      <c r="C3179" t="s">
        <v>4802</v>
      </c>
      <c r="D3179" s="62" t="s">
        <v>4655</v>
      </c>
      <c r="E3179" s="13" t="s">
        <v>363</v>
      </c>
      <c r="H3179" t="s">
        <v>4659</v>
      </c>
      <c r="I3179" t="s">
        <v>30</v>
      </c>
      <c r="J3179" s="21" t="s">
        <v>31</v>
      </c>
      <c r="K3179" t="s">
        <v>4827</v>
      </c>
      <c r="L3179" s="20">
        <v>72.5929990986655</v>
      </c>
      <c r="M3179" s="20">
        <v>66.6682282394828</v>
      </c>
      <c r="N3179" s="22">
        <v>0.918383715609683</v>
      </c>
    </row>
    <row r="3180" spans="1:14">
      <c r="A3180" s="1" t="s">
        <v>4652</v>
      </c>
      <c r="B3180" s="13" t="s">
        <v>4653</v>
      </c>
      <c r="C3180" t="s">
        <v>4802</v>
      </c>
      <c r="D3180" s="62" t="s">
        <v>4655</v>
      </c>
      <c r="E3180" s="13" t="s">
        <v>363</v>
      </c>
      <c r="F3180" s="20" t="s">
        <v>4828</v>
      </c>
      <c r="H3180" t="s">
        <v>4659</v>
      </c>
      <c r="I3180" t="s">
        <v>30</v>
      </c>
      <c r="J3180" s="21" t="s">
        <v>31</v>
      </c>
      <c r="K3180" t="s">
        <v>4829</v>
      </c>
      <c r="L3180" s="20">
        <v>71.9172541120237</v>
      </c>
      <c r="M3180" s="20">
        <v>64.5705917822379</v>
      </c>
      <c r="N3180" s="22">
        <v>0.897845622437947</v>
      </c>
    </row>
    <row r="3181" spans="1:14">
      <c r="A3181" s="1" t="s">
        <v>4652</v>
      </c>
      <c r="B3181" s="13" t="s">
        <v>4653</v>
      </c>
      <c r="C3181" t="s">
        <v>4802</v>
      </c>
      <c r="D3181" s="62" t="s">
        <v>4655</v>
      </c>
      <c r="E3181" s="13" t="s">
        <v>363</v>
      </c>
      <c r="F3181" s="20" t="s">
        <v>4830</v>
      </c>
      <c r="H3181" t="s">
        <v>4659</v>
      </c>
      <c r="I3181" t="s">
        <v>30</v>
      </c>
      <c r="J3181" s="21" t="s">
        <v>31</v>
      </c>
      <c r="K3181" t="s">
        <v>4831</v>
      </c>
      <c r="L3181" s="20">
        <v>70.9753900887255</v>
      </c>
      <c r="M3181" s="20">
        <v>67.6382129381528</v>
      </c>
      <c r="N3181" s="22">
        <v>0.952981207339601</v>
      </c>
    </row>
    <row r="3182" spans="1:14">
      <c r="A3182" s="1" t="s">
        <v>4652</v>
      </c>
      <c r="B3182" s="13" t="s">
        <v>4653</v>
      </c>
      <c r="C3182" t="s">
        <v>4802</v>
      </c>
      <c r="D3182" s="62" t="s">
        <v>4655</v>
      </c>
      <c r="E3182" s="13" t="s">
        <v>363</v>
      </c>
      <c r="H3182" t="s">
        <v>4659</v>
      </c>
      <c r="I3182" t="s">
        <v>30</v>
      </c>
      <c r="J3182" s="21" t="s">
        <v>31</v>
      </c>
      <c r="K3182" t="s">
        <v>4832</v>
      </c>
      <c r="L3182" s="20">
        <v>73.4321316800275</v>
      </c>
      <c r="M3182" s="20">
        <v>72.8348421127664</v>
      </c>
      <c r="N3182" s="22">
        <v>0.991866100661987</v>
      </c>
    </row>
    <row r="3183" spans="1:14">
      <c r="A3183" s="1" t="s">
        <v>4652</v>
      </c>
      <c r="B3183" s="13" t="s">
        <v>4653</v>
      </c>
      <c r="C3183" t="s">
        <v>4802</v>
      </c>
      <c r="D3183" s="62" t="s">
        <v>4655</v>
      </c>
      <c r="E3183" s="13" t="s">
        <v>363</v>
      </c>
      <c r="H3183" t="s">
        <v>4659</v>
      </c>
      <c r="I3183" t="s">
        <v>30</v>
      </c>
      <c r="J3183" s="21" t="s">
        <v>31</v>
      </c>
      <c r="K3183" t="s">
        <v>4833</v>
      </c>
      <c r="L3183" s="20">
        <v>69.4022654875121</v>
      </c>
      <c r="M3183" s="20">
        <v>59.2726603704158</v>
      </c>
      <c r="N3183" s="22">
        <v>0.854045036628971</v>
      </c>
    </row>
    <row r="3184" spans="1:14">
      <c r="A3184" s="1" t="s">
        <v>4652</v>
      </c>
      <c r="B3184" s="13" t="s">
        <v>4653</v>
      </c>
      <c r="C3184" t="s">
        <v>4802</v>
      </c>
      <c r="D3184" s="62" t="s">
        <v>4655</v>
      </c>
      <c r="E3184" s="13" t="s">
        <v>363</v>
      </c>
      <c r="H3184" t="s">
        <v>4659</v>
      </c>
      <c r="I3184" t="s">
        <v>30</v>
      </c>
      <c r="J3184" s="21" t="s">
        <v>31</v>
      </c>
      <c r="K3184" t="s">
        <v>4834</v>
      </c>
      <c r="L3184" s="20">
        <v>75.1894680276918</v>
      </c>
      <c r="M3184" s="20">
        <v>68.1535419781068</v>
      </c>
      <c r="N3184" s="22">
        <v>0.90642404801968</v>
      </c>
    </row>
    <row r="3185" spans="1:14">
      <c r="A3185" s="1" t="s">
        <v>4652</v>
      </c>
      <c r="B3185" s="13" t="s">
        <v>4653</v>
      </c>
      <c r="C3185" t="s">
        <v>4802</v>
      </c>
      <c r="D3185" s="62" t="s">
        <v>4655</v>
      </c>
      <c r="E3185" s="13" t="s">
        <v>363</v>
      </c>
      <c r="H3185" t="s">
        <v>4659</v>
      </c>
      <c r="I3185" t="s">
        <v>30</v>
      </c>
      <c r="J3185" s="21" t="s">
        <v>31</v>
      </c>
      <c r="K3185" t="s">
        <v>4835</v>
      </c>
      <c r="L3185" s="20">
        <v>76.0140778624952</v>
      </c>
      <c r="M3185" s="20">
        <v>68.9845775897366</v>
      </c>
      <c r="N3185" s="22">
        <v>0.907523705207942</v>
      </c>
    </row>
    <row r="3186" spans="1:14">
      <c r="A3186" s="1" t="s">
        <v>4652</v>
      </c>
      <c r="B3186" s="13" t="s">
        <v>4653</v>
      </c>
      <c r="C3186" t="s">
        <v>4802</v>
      </c>
      <c r="D3186" s="62" t="s">
        <v>4655</v>
      </c>
      <c r="E3186" s="13" t="s">
        <v>363</v>
      </c>
      <c r="H3186" t="s">
        <v>4659</v>
      </c>
      <c r="I3186" t="s">
        <v>30</v>
      </c>
      <c r="J3186" s="21" t="s">
        <v>31</v>
      </c>
      <c r="K3186" t="s">
        <v>4836</v>
      </c>
      <c r="L3186" s="20">
        <v>75.3674128942464</v>
      </c>
      <c r="M3186" s="20">
        <v>68.9801315521801</v>
      </c>
      <c r="N3186" s="22">
        <v>0.915251418394462</v>
      </c>
    </row>
    <row r="3187" spans="1:14">
      <c r="A3187" s="1" t="s">
        <v>4652</v>
      </c>
      <c r="B3187" s="13" t="s">
        <v>4653</v>
      </c>
      <c r="C3187" t="s">
        <v>4802</v>
      </c>
      <c r="D3187" s="62" t="s">
        <v>4655</v>
      </c>
      <c r="E3187" s="13" t="s">
        <v>363</v>
      </c>
      <c r="F3187" s="20" t="s">
        <v>4837</v>
      </c>
      <c r="H3187" t="s">
        <v>3735</v>
      </c>
      <c r="I3187" t="s">
        <v>30</v>
      </c>
      <c r="J3187" s="21" t="s">
        <v>31</v>
      </c>
      <c r="K3187" t="s">
        <v>4838</v>
      </c>
      <c r="L3187" s="20">
        <v>14.8855754478328</v>
      </c>
      <c r="M3187" s="20">
        <v>8.44701811412494</v>
      </c>
      <c r="N3187" s="22">
        <v>0.56746332338497</v>
      </c>
    </row>
    <row r="3188" s="18" customFormat="1" spans="1:21">
      <c r="A3188" s="39" t="s">
        <v>4652</v>
      </c>
      <c r="B3188" s="40" t="s">
        <v>4653</v>
      </c>
      <c r="C3188" s="18" t="s">
        <v>4802</v>
      </c>
      <c r="D3188" s="63" t="s">
        <v>4655</v>
      </c>
      <c r="E3188" s="40" t="s">
        <v>363</v>
      </c>
      <c r="F3188" s="42"/>
      <c r="G3188" s="42"/>
      <c r="H3188" s="18" t="s">
        <v>3735</v>
      </c>
      <c r="I3188" s="18" t="s">
        <v>30</v>
      </c>
      <c r="J3188" s="43" t="s">
        <v>31</v>
      </c>
      <c r="K3188" s="18" t="s">
        <v>4839</v>
      </c>
      <c r="L3188" s="42">
        <v>40.8459570455718</v>
      </c>
      <c r="M3188" s="42">
        <v>30.7990481457112</v>
      </c>
      <c r="N3188" s="44">
        <v>0.75402929380131</v>
      </c>
      <c r="O3188" s="45"/>
      <c r="P3188" s="46"/>
      <c r="Q3188" s="45"/>
      <c r="R3188" s="44"/>
      <c r="S3188" s="42"/>
      <c r="T3188" s="42"/>
      <c r="U3188" s="47"/>
    </row>
    <row r="3189" spans="1:14">
      <c r="A3189" s="1" t="s">
        <v>4652</v>
      </c>
      <c r="B3189" s="13" t="s">
        <v>4653</v>
      </c>
      <c r="C3189" t="s">
        <v>4840</v>
      </c>
      <c r="D3189" s="62" t="s">
        <v>4655</v>
      </c>
      <c r="E3189" s="13" t="s">
        <v>363</v>
      </c>
      <c r="F3189" t="s">
        <v>4841</v>
      </c>
      <c r="H3189" t="s">
        <v>4842</v>
      </c>
      <c r="I3189" t="s">
        <v>30</v>
      </c>
      <c r="J3189" s="21" t="s">
        <v>31</v>
      </c>
      <c r="K3189" t="s">
        <v>4843</v>
      </c>
      <c r="L3189" s="20">
        <v>56.5023907502521</v>
      </c>
      <c r="M3189" s="20">
        <v>54.370884825104</v>
      </c>
      <c r="N3189" s="22">
        <v>0.962275827680113</v>
      </c>
    </row>
    <row r="3190" spans="1:14">
      <c r="A3190" s="1" t="s">
        <v>4652</v>
      </c>
      <c r="B3190" s="13" t="s">
        <v>4653</v>
      </c>
      <c r="C3190" t="s">
        <v>4840</v>
      </c>
      <c r="D3190" s="62" t="s">
        <v>4655</v>
      </c>
      <c r="E3190" s="13" t="s">
        <v>363</v>
      </c>
      <c r="F3190"/>
      <c r="H3190" t="s">
        <v>4842</v>
      </c>
      <c r="I3190" t="s">
        <v>30</v>
      </c>
      <c r="J3190" s="21" t="s">
        <v>31</v>
      </c>
      <c r="K3190" t="s">
        <v>4844</v>
      </c>
      <c r="L3190" s="20">
        <v>60.5149044077769</v>
      </c>
      <c r="M3190" s="20">
        <v>57.8200851166282</v>
      </c>
      <c r="N3190" s="22">
        <v>0.955468502883358</v>
      </c>
    </row>
    <row r="3191" spans="1:14">
      <c r="A3191" s="1" t="s">
        <v>4652</v>
      </c>
      <c r="B3191" s="13" t="s">
        <v>4653</v>
      </c>
      <c r="C3191" t="s">
        <v>4840</v>
      </c>
      <c r="D3191" s="62" t="s">
        <v>4655</v>
      </c>
      <c r="E3191" s="13" t="s">
        <v>363</v>
      </c>
      <c r="F3191" t="s">
        <v>4845</v>
      </c>
      <c r="H3191" t="s">
        <v>4842</v>
      </c>
      <c r="I3191" t="s">
        <v>30</v>
      </c>
      <c r="J3191" s="21" t="s">
        <v>31</v>
      </c>
      <c r="K3191" t="s">
        <v>4846</v>
      </c>
      <c r="L3191" s="20">
        <v>43.70228294998</v>
      </c>
      <c r="M3191" s="20">
        <v>40.990848753879</v>
      </c>
      <c r="N3191" s="22">
        <v>0.937956692120538</v>
      </c>
    </row>
    <row r="3192" spans="1:14">
      <c r="A3192" s="1" t="s">
        <v>4652</v>
      </c>
      <c r="B3192" s="13" t="s">
        <v>4653</v>
      </c>
      <c r="C3192" t="s">
        <v>4840</v>
      </c>
      <c r="D3192" s="62" t="s">
        <v>4655</v>
      </c>
      <c r="E3192" s="13" t="s">
        <v>363</v>
      </c>
      <c r="F3192"/>
      <c r="H3192" t="s">
        <v>4842</v>
      </c>
      <c r="I3192" t="s">
        <v>30</v>
      </c>
      <c r="J3192" s="21" t="s">
        <v>31</v>
      </c>
      <c r="K3192" t="s">
        <v>4847</v>
      </c>
      <c r="L3192" s="20">
        <v>58.7516297462154</v>
      </c>
      <c r="M3192" s="20">
        <v>56.2639034508408</v>
      </c>
      <c r="N3192" s="22">
        <v>0.957656897244882</v>
      </c>
    </row>
    <row r="3193" spans="1:14">
      <c r="A3193" s="1" t="s">
        <v>4652</v>
      </c>
      <c r="B3193" s="13" t="s">
        <v>4653</v>
      </c>
      <c r="C3193" t="s">
        <v>4840</v>
      </c>
      <c r="D3193" s="62" t="s">
        <v>4655</v>
      </c>
      <c r="E3193" s="13" t="s">
        <v>363</v>
      </c>
      <c r="F3193"/>
      <c r="H3193" t="s">
        <v>4842</v>
      </c>
      <c r="I3193" t="s">
        <v>30</v>
      </c>
      <c r="J3193" s="21" t="s">
        <v>31</v>
      </c>
      <c r="K3193" t="s">
        <v>4848</v>
      </c>
      <c r="L3193" s="20">
        <v>72.6578777797167</v>
      </c>
      <c r="M3193" s="20">
        <v>71.0543389791009</v>
      </c>
      <c r="N3193" s="22">
        <v>0.977930282997291</v>
      </c>
    </row>
    <row r="3194" spans="1:14">
      <c r="A3194" s="1" t="s">
        <v>4652</v>
      </c>
      <c r="B3194" s="13" t="s">
        <v>4653</v>
      </c>
      <c r="C3194" t="s">
        <v>4840</v>
      </c>
      <c r="D3194" s="62" t="s">
        <v>4655</v>
      </c>
      <c r="E3194" s="13" t="s">
        <v>363</v>
      </c>
      <c r="F3194"/>
      <c r="H3194" t="s">
        <v>4842</v>
      </c>
      <c r="I3194" t="s">
        <v>30</v>
      </c>
      <c r="J3194" s="21" t="s">
        <v>31</v>
      </c>
      <c r="K3194" t="s">
        <v>4849</v>
      </c>
      <c r="L3194" s="20">
        <v>57.1029093013894</v>
      </c>
      <c r="M3194" s="20">
        <v>56.3865720008491</v>
      </c>
      <c r="N3194" s="22">
        <v>0.987455327420193</v>
      </c>
    </row>
    <row r="3195" spans="1:14">
      <c r="A3195" s="1" t="s">
        <v>4652</v>
      </c>
      <c r="B3195" s="13" t="s">
        <v>4653</v>
      </c>
      <c r="C3195" t="s">
        <v>4840</v>
      </c>
      <c r="D3195" s="62" t="s">
        <v>4655</v>
      </c>
      <c r="E3195" s="13" t="s">
        <v>363</v>
      </c>
      <c r="F3195"/>
      <c r="H3195" t="s">
        <v>4842</v>
      </c>
      <c r="I3195" t="s">
        <v>30</v>
      </c>
      <c r="J3195" s="21" t="s">
        <v>31</v>
      </c>
      <c r="K3195" t="s">
        <v>4850</v>
      </c>
      <c r="L3195" s="20">
        <v>26.3481197293808</v>
      </c>
      <c r="M3195" s="20">
        <v>23.9059008597806</v>
      </c>
      <c r="N3195" s="22">
        <v>0.907309557771713</v>
      </c>
    </row>
    <row r="3196" spans="1:14">
      <c r="A3196" s="1" t="s">
        <v>4652</v>
      </c>
      <c r="B3196" s="13" t="s">
        <v>4653</v>
      </c>
      <c r="C3196" t="s">
        <v>4840</v>
      </c>
      <c r="D3196" s="62" t="s">
        <v>4655</v>
      </c>
      <c r="E3196" s="13" t="s">
        <v>363</v>
      </c>
      <c r="F3196"/>
      <c r="H3196" t="s">
        <v>4842</v>
      </c>
      <c r="I3196" t="s">
        <v>30</v>
      </c>
      <c r="J3196" s="21" t="s">
        <v>31</v>
      </c>
      <c r="K3196" t="s">
        <v>4851</v>
      </c>
      <c r="L3196" s="20">
        <v>45.8958724030995</v>
      </c>
      <c r="M3196" s="20">
        <v>45.2197266223083</v>
      </c>
      <c r="N3196" s="22">
        <v>0.985267830299582</v>
      </c>
    </row>
    <row r="3197" spans="1:14">
      <c r="A3197" s="1" t="s">
        <v>4652</v>
      </c>
      <c r="B3197" s="13" t="s">
        <v>4653</v>
      </c>
      <c r="C3197" t="s">
        <v>4840</v>
      </c>
      <c r="D3197" s="62" t="s">
        <v>4655</v>
      </c>
      <c r="E3197" s="13" t="s">
        <v>363</v>
      </c>
      <c r="F3197"/>
      <c r="H3197" t="s">
        <v>4842</v>
      </c>
      <c r="I3197" t="s">
        <v>30</v>
      </c>
      <c r="J3197" s="21" t="s">
        <v>31</v>
      </c>
      <c r="K3197" t="s">
        <v>4852</v>
      </c>
      <c r="L3197" s="20">
        <v>51.5798179483968</v>
      </c>
      <c r="M3197" s="20">
        <v>49.6548890740255</v>
      </c>
      <c r="N3197" s="22">
        <v>0.962680580294079</v>
      </c>
    </row>
    <row r="3198" spans="1:14">
      <c r="A3198" s="1" t="s">
        <v>4652</v>
      </c>
      <c r="B3198" s="13" t="s">
        <v>4653</v>
      </c>
      <c r="C3198" t="s">
        <v>4840</v>
      </c>
      <c r="D3198" s="62" t="s">
        <v>4655</v>
      </c>
      <c r="E3198" s="13" t="s">
        <v>363</v>
      </c>
      <c r="F3198"/>
      <c r="H3198" t="s">
        <v>4842</v>
      </c>
      <c r="I3198" t="s">
        <v>30</v>
      </c>
      <c r="J3198" s="21" t="s">
        <v>31</v>
      </c>
      <c r="K3198" t="s">
        <v>4853</v>
      </c>
      <c r="L3198" s="20">
        <v>52.4541462201818</v>
      </c>
      <c r="M3198" s="20">
        <v>50.7432052078354</v>
      </c>
      <c r="N3198" s="22">
        <v>0.967382158787513</v>
      </c>
    </row>
    <row r="3199" spans="1:14">
      <c r="A3199" s="1" t="s">
        <v>4652</v>
      </c>
      <c r="B3199" s="13" t="s">
        <v>4653</v>
      </c>
      <c r="C3199" t="s">
        <v>4840</v>
      </c>
      <c r="D3199" s="62" t="s">
        <v>4655</v>
      </c>
      <c r="E3199" s="13" t="s">
        <v>363</v>
      </c>
      <c r="F3199" t="s">
        <v>4854</v>
      </c>
      <c r="H3199" t="s">
        <v>4842</v>
      </c>
      <c r="I3199" t="s">
        <v>30</v>
      </c>
      <c r="J3199" s="21" t="s">
        <v>31</v>
      </c>
      <c r="K3199" t="s">
        <v>4855</v>
      </c>
      <c r="L3199" s="20">
        <v>65.2990274004083</v>
      </c>
      <c r="M3199" s="20">
        <v>63.8147377367077</v>
      </c>
      <c r="N3199" s="22">
        <v>0.977269344999596</v>
      </c>
    </row>
    <row r="3200" spans="1:14">
      <c r="A3200" s="1" t="s">
        <v>4652</v>
      </c>
      <c r="B3200" s="13" t="s">
        <v>4653</v>
      </c>
      <c r="C3200" t="s">
        <v>4840</v>
      </c>
      <c r="D3200" s="62" t="s">
        <v>4655</v>
      </c>
      <c r="E3200" s="13" t="s">
        <v>363</v>
      </c>
      <c r="F3200"/>
      <c r="H3200" t="s">
        <v>4842</v>
      </c>
      <c r="I3200" t="s">
        <v>30</v>
      </c>
      <c r="J3200" s="21" t="s">
        <v>31</v>
      </c>
      <c r="K3200" t="s">
        <v>4856</v>
      </c>
      <c r="L3200" s="20">
        <v>60.1952466943641</v>
      </c>
      <c r="M3200" s="20">
        <v>59.714101633029</v>
      </c>
      <c r="N3200" s="22">
        <v>0.992006925999023</v>
      </c>
    </row>
    <row r="3201" spans="1:14">
      <c r="A3201" s="1" t="s">
        <v>4652</v>
      </c>
      <c r="B3201" s="13" t="s">
        <v>4653</v>
      </c>
      <c r="C3201" t="s">
        <v>4840</v>
      </c>
      <c r="D3201" s="62" t="s">
        <v>4655</v>
      </c>
      <c r="E3201" s="13" t="s">
        <v>363</v>
      </c>
      <c r="F3201"/>
      <c r="H3201" t="s">
        <v>4842</v>
      </c>
      <c r="I3201" t="s">
        <v>30</v>
      </c>
      <c r="J3201" s="21" t="s">
        <v>31</v>
      </c>
      <c r="K3201" t="s">
        <v>4857</v>
      </c>
      <c r="L3201" s="20">
        <v>57.3198805792686</v>
      </c>
      <c r="M3201" s="20">
        <v>56.6676862205784</v>
      </c>
      <c r="N3201" s="22">
        <v>0.988621847217768</v>
      </c>
    </row>
    <row r="3202" spans="1:14">
      <c r="A3202" s="1" t="s">
        <v>4652</v>
      </c>
      <c r="B3202" s="13" t="s">
        <v>4653</v>
      </c>
      <c r="C3202" t="s">
        <v>4840</v>
      </c>
      <c r="D3202" s="62" t="s">
        <v>4655</v>
      </c>
      <c r="E3202" s="13" t="s">
        <v>363</v>
      </c>
      <c r="F3202"/>
      <c r="H3202" t="s">
        <v>4842</v>
      </c>
      <c r="I3202" t="s">
        <v>30</v>
      </c>
      <c r="J3202" s="21" t="s">
        <v>31</v>
      </c>
      <c r="K3202" t="s">
        <v>4858</v>
      </c>
      <c r="L3202" s="20">
        <v>62.6393252022116</v>
      </c>
      <c r="M3202" s="20">
        <v>61.8057609717061</v>
      </c>
      <c r="N3202" s="22">
        <v>0.98669263712828</v>
      </c>
    </row>
    <row r="3203" spans="1:14">
      <c r="A3203" s="1" t="s">
        <v>4652</v>
      </c>
      <c r="B3203" s="13" t="s">
        <v>4653</v>
      </c>
      <c r="C3203" t="s">
        <v>4840</v>
      </c>
      <c r="D3203" s="62" t="s">
        <v>4655</v>
      </c>
      <c r="E3203" s="13" t="s">
        <v>363</v>
      </c>
      <c r="F3203" t="s">
        <v>4859</v>
      </c>
      <c r="H3203" t="s">
        <v>4842</v>
      </c>
      <c r="I3203" t="s">
        <v>30</v>
      </c>
      <c r="J3203" s="21" t="s">
        <v>31</v>
      </c>
      <c r="K3203" t="s">
        <v>4860</v>
      </c>
      <c r="L3203" s="20">
        <v>64.2420414054399</v>
      </c>
      <c r="M3203" s="20">
        <v>59.3773672216684</v>
      </c>
      <c r="N3203" s="22">
        <v>0.924275846823268</v>
      </c>
    </row>
    <row r="3204" spans="1:14">
      <c r="A3204" s="1" t="s">
        <v>4652</v>
      </c>
      <c r="B3204" s="13" t="s">
        <v>4653</v>
      </c>
      <c r="C3204" t="s">
        <v>4840</v>
      </c>
      <c r="D3204" s="62" t="s">
        <v>4655</v>
      </c>
      <c r="E3204" s="13" t="s">
        <v>363</v>
      </c>
      <c r="F3204"/>
      <c r="H3204" t="s">
        <v>4842</v>
      </c>
      <c r="I3204" t="s">
        <v>30</v>
      </c>
      <c r="J3204" s="21" t="s">
        <v>31</v>
      </c>
      <c r="K3204" t="s">
        <v>4861</v>
      </c>
      <c r="L3204" s="20">
        <v>63.0146722126912</v>
      </c>
      <c r="M3204" s="20">
        <v>62.2670155752965</v>
      </c>
      <c r="N3204" s="22">
        <v>0.988135197547784</v>
      </c>
    </row>
    <row r="3205" spans="1:14">
      <c r="A3205" s="1" t="s">
        <v>4652</v>
      </c>
      <c r="B3205" s="13" t="s">
        <v>4653</v>
      </c>
      <c r="C3205" t="s">
        <v>4840</v>
      </c>
      <c r="D3205" s="62" t="s">
        <v>4655</v>
      </c>
      <c r="E3205" s="13" t="s">
        <v>363</v>
      </c>
      <c r="F3205"/>
      <c r="H3205" t="s">
        <v>4842</v>
      </c>
      <c r="I3205" t="s">
        <v>30</v>
      </c>
      <c r="J3205" s="21" t="s">
        <v>31</v>
      </c>
      <c r="K3205" t="s">
        <v>4862</v>
      </c>
      <c r="L3205" s="20">
        <v>53.7450690045276</v>
      </c>
      <c r="M3205" s="20">
        <v>53.1561024385881</v>
      </c>
      <c r="N3205" s="22">
        <v>0.989041477165284</v>
      </c>
    </row>
    <row r="3206" spans="1:14">
      <c r="A3206" s="1" t="s">
        <v>4652</v>
      </c>
      <c r="B3206" s="13" t="s">
        <v>4653</v>
      </c>
      <c r="C3206" t="s">
        <v>4840</v>
      </c>
      <c r="D3206" s="62" t="s">
        <v>4655</v>
      </c>
      <c r="E3206" s="13" t="s">
        <v>363</v>
      </c>
      <c r="F3206"/>
      <c r="H3206" t="s">
        <v>4659</v>
      </c>
      <c r="I3206" t="s">
        <v>30</v>
      </c>
      <c r="J3206" s="21" t="s">
        <v>31</v>
      </c>
      <c r="K3206" t="s">
        <v>4863</v>
      </c>
      <c r="L3206" s="20">
        <v>62.9975449655849</v>
      </c>
      <c r="M3206" s="20">
        <v>61.9517806299623</v>
      </c>
      <c r="N3206" s="22">
        <v>0.983399919215996</v>
      </c>
    </row>
    <row r="3207" spans="1:14">
      <c r="A3207" s="1" t="s">
        <v>4652</v>
      </c>
      <c r="B3207" s="13" t="s">
        <v>4653</v>
      </c>
      <c r="C3207" t="s">
        <v>4840</v>
      </c>
      <c r="D3207" s="62" t="s">
        <v>4655</v>
      </c>
      <c r="E3207" s="13" t="s">
        <v>363</v>
      </c>
      <c r="F3207"/>
      <c r="H3207" t="s">
        <v>4659</v>
      </c>
      <c r="I3207" t="s">
        <v>30</v>
      </c>
      <c r="J3207" s="21" t="s">
        <v>31</v>
      </c>
      <c r="K3207" t="s">
        <v>4864</v>
      </c>
      <c r="L3207" s="20">
        <v>61.2451552435925</v>
      </c>
      <c r="M3207" s="20">
        <v>59.5923283372244</v>
      </c>
      <c r="N3207" s="22">
        <v>0.973012936291952</v>
      </c>
    </row>
    <row r="3208" spans="1:14">
      <c r="A3208" s="1" t="s">
        <v>4652</v>
      </c>
      <c r="B3208" s="13" t="s">
        <v>4653</v>
      </c>
      <c r="C3208" t="s">
        <v>4840</v>
      </c>
      <c r="D3208" s="62" t="s">
        <v>4655</v>
      </c>
      <c r="E3208" s="13" t="s">
        <v>363</v>
      </c>
      <c r="F3208"/>
      <c r="H3208" t="s">
        <v>4659</v>
      </c>
      <c r="I3208" t="s">
        <v>30</v>
      </c>
      <c r="J3208" s="21" t="s">
        <v>31</v>
      </c>
      <c r="K3208" t="s">
        <v>4865</v>
      </c>
      <c r="L3208" s="20">
        <v>65.1322357192551</v>
      </c>
      <c r="M3208" s="20">
        <v>63.944648612091</v>
      </c>
      <c r="N3208" s="22">
        <v>0.981766523226947</v>
      </c>
    </row>
    <row r="3209" spans="1:14">
      <c r="A3209" s="1" t="s">
        <v>4652</v>
      </c>
      <c r="B3209" s="13" t="s">
        <v>4653</v>
      </c>
      <c r="C3209" t="s">
        <v>4840</v>
      </c>
      <c r="D3209" s="62" t="s">
        <v>4655</v>
      </c>
      <c r="E3209" s="13" t="s">
        <v>363</v>
      </c>
      <c r="F3209"/>
      <c r="H3209" t="s">
        <v>4659</v>
      </c>
      <c r="I3209" t="s">
        <v>30</v>
      </c>
      <c r="J3209" s="21" t="s">
        <v>31</v>
      </c>
      <c r="K3209" t="s">
        <v>4866</v>
      </c>
      <c r="L3209" s="20">
        <v>62.8612209025819</v>
      </c>
      <c r="M3209" s="20">
        <v>61.4026316787752</v>
      </c>
      <c r="N3209" s="22">
        <v>0.976796676824538</v>
      </c>
    </row>
    <row r="3210" spans="1:14">
      <c r="A3210" s="1" t="s">
        <v>4652</v>
      </c>
      <c r="B3210" s="13" t="s">
        <v>4653</v>
      </c>
      <c r="C3210" t="s">
        <v>4840</v>
      </c>
      <c r="D3210" s="62" t="s">
        <v>4655</v>
      </c>
      <c r="E3210" s="13" t="s">
        <v>363</v>
      </c>
      <c r="F3210"/>
      <c r="H3210" t="s">
        <v>4659</v>
      </c>
      <c r="I3210" t="s">
        <v>30</v>
      </c>
      <c r="J3210" s="21" t="s">
        <v>31</v>
      </c>
      <c r="K3210" t="s">
        <v>4867</v>
      </c>
      <c r="L3210" s="20">
        <v>63.6136163697918</v>
      </c>
      <c r="M3210" s="20">
        <v>62.2311429934481</v>
      </c>
      <c r="N3210" s="22">
        <v>0.978267649990102</v>
      </c>
    </row>
    <row r="3211" spans="1:14">
      <c r="A3211" s="1" t="s">
        <v>4652</v>
      </c>
      <c r="B3211" s="13" t="s">
        <v>4653</v>
      </c>
      <c r="C3211" t="s">
        <v>4840</v>
      </c>
      <c r="D3211" s="62" t="s">
        <v>4655</v>
      </c>
      <c r="E3211" s="13" t="s">
        <v>363</v>
      </c>
      <c r="F3211"/>
      <c r="H3211" t="s">
        <v>4659</v>
      </c>
      <c r="I3211" t="s">
        <v>30</v>
      </c>
      <c r="J3211" s="21" t="s">
        <v>31</v>
      </c>
      <c r="K3211" t="s">
        <v>4868</v>
      </c>
      <c r="L3211" s="20">
        <v>66.0288128620686</v>
      </c>
      <c r="M3211" s="20">
        <v>65.1415306863618</v>
      </c>
      <c r="N3211" s="22">
        <v>0.986562197058422</v>
      </c>
    </row>
    <row r="3212" spans="1:14">
      <c r="A3212" s="1" t="s">
        <v>4652</v>
      </c>
      <c r="B3212" s="13" t="s">
        <v>4653</v>
      </c>
      <c r="C3212" t="s">
        <v>4840</v>
      </c>
      <c r="D3212" s="62" t="s">
        <v>4655</v>
      </c>
      <c r="E3212" s="13" t="s">
        <v>363</v>
      </c>
      <c r="F3212"/>
      <c r="H3212" t="s">
        <v>4659</v>
      </c>
      <c r="I3212" t="s">
        <v>30</v>
      </c>
      <c r="J3212" s="21" t="s">
        <v>31</v>
      </c>
      <c r="K3212" t="s">
        <v>4869</v>
      </c>
      <c r="L3212" s="20">
        <v>63.7004968764699</v>
      </c>
      <c r="M3212" s="20">
        <v>60.3758650716694</v>
      </c>
      <c r="N3212" s="22">
        <v>0.947808385054708</v>
      </c>
    </row>
    <row r="3213" spans="1:14">
      <c r="A3213" s="1" t="s">
        <v>4652</v>
      </c>
      <c r="B3213" s="13" t="s">
        <v>4653</v>
      </c>
      <c r="C3213" t="s">
        <v>4840</v>
      </c>
      <c r="D3213" s="62" t="s">
        <v>4655</v>
      </c>
      <c r="E3213" s="13" t="s">
        <v>363</v>
      </c>
      <c r="F3213" t="s">
        <v>4870</v>
      </c>
      <c r="H3213" t="s">
        <v>3735</v>
      </c>
      <c r="I3213" t="s">
        <v>30</v>
      </c>
      <c r="J3213" s="21" t="s">
        <v>31</v>
      </c>
      <c r="K3213" t="s">
        <v>4871</v>
      </c>
      <c r="L3213" s="20">
        <v>43.2994685481361</v>
      </c>
      <c r="M3213" s="20">
        <v>42.7463047266776</v>
      </c>
      <c r="N3213" s="22">
        <v>0.987224697207458</v>
      </c>
    </row>
    <row r="3214" spans="1:14">
      <c r="A3214" s="1" t="s">
        <v>4652</v>
      </c>
      <c r="B3214" s="13" t="s">
        <v>4653</v>
      </c>
      <c r="C3214" t="s">
        <v>4840</v>
      </c>
      <c r="D3214" s="62" t="s">
        <v>4655</v>
      </c>
      <c r="E3214" s="13" t="s">
        <v>363</v>
      </c>
      <c r="F3214"/>
      <c r="H3214" t="s">
        <v>3735</v>
      </c>
      <c r="I3214" t="s">
        <v>30</v>
      </c>
      <c r="J3214" s="21" t="s">
        <v>31</v>
      </c>
      <c r="K3214" t="s">
        <v>4872</v>
      </c>
      <c r="L3214" s="20">
        <v>36.4923105199037</v>
      </c>
      <c r="M3214" s="20">
        <v>36.2016181594288</v>
      </c>
      <c r="N3214" s="22">
        <v>0.992034147568803</v>
      </c>
    </row>
    <row r="3215" spans="1:14">
      <c r="A3215" s="1" t="s">
        <v>4652</v>
      </c>
      <c r="B3215" s="13" t="s">
        <v>4653</v>
      </c>
      <c r="C3215" t="s">
        <v>4840</v>
      </c>
      <c r="D3215" s="62" t="s">
        <v>4655</v>
      </c>
      <c r="E3215" s="13" t="s">
        <v>363</v>
      </c>
      <c r="F3215"/>
      <c r="H3215" t="s">
        <v>3735</v>
      </c>
      <c r="I3215" t="s">
        <v>30</v>
      </c>
      <c r="J3215" s="21" t="s">
        <v>31</v>
      </c>
      <c r="K3215" t="s">
        <v>4873</v>
      </c>
      <c r="L3215" s="20">
        <v>54.6522653686294</v>
      </c>
      <c r="M3215" s="20">
        <v>54.1878225887931</v>
      </c>
      <c r="N3215" s="22">
        <v>0.991501856753719</v>
      </c>
    </row>
    <row r="3216" spans="1:14">
      <c r="A3216" s="1" t="s">
        <v>4652</v>
      </c>
      <c r="B3216" s="13" t="s">
        <v>4653</v>
      </c>
      <c r="C3216" t="s">
        <v>4840</v>
      </c>
      <c r="D3216" s="62" t="s">
        <v>4655</v>
      </c>
      <c r="E3216" s="13" t="s">
        <v>363</v>
      </c>
      <c r="F3216"/>
      <c r="H3216" t="s">
        <v>3735</v>
      </c>
      <c r="I3216" t="s">
        <v>30</v>
      </c>
      <c r="J3216" s="21" t="s">
        <v>31</v>
      </c>
      <c r="K3216" t="s">
        <v>4874</v>
      </c>
      <c r="L3216" s="20">
        <v>39.4544028286085</v>
      </c>
      <c r="M3216" s="20">
        <v>36.6463854654824</v>
      </c>
      <c r="N3216" s="22">
        <v>0.92882879572847</v>
      </c>
    </row>
    <row r="3217" spans="1:14">
      <c r="A3217" s="1" t="s">
        <v>4652</v>
      </c>
      <c r="B3217" s="13" t="s">
        <v>4653</v>
      </c>
      <c r="C3217" t="s">
        <v>4840</v>
      </c>
      <c r="D3217" s="62" t="s">
        <v>4655</v>
      </c>
      <c r="E3217" s="13" t="s">
        <v>363</v>
      </c>
      <c r="F3217"/>
      <c r="H3217" t="s">
        <v>3735</v>
      </c>
      <c r="I3217" t="s">
        <v>30</v>
      </c>
      <c r="J3217" s="21" t="s">
        <v>31</v>
      </c>
      <c r="K3217" t="s">
        <v>4875</v>
      </c>
      <c r="L3217" s="20">
        <v>57.4945145096332</v>
      </c>
      <c r="M3217" s="20">
        <v>56.8532751767279</v>
      </c>
      <c r="N3217" s="22">
        <v>0.988846947602317</v>
      </c>
    </row>
    <row r="3218" spans="1:14">
      <c r="A3218" s="1" t="s">
        <v>4652</v>
      </c>
      <c r="B3218" s="13" t="s">
        <v>4653</v>
      </c>
      <c r="C3218" t="s">
        <v>4840</v>
      </c>
      <c r="D3218" s="62" t="s">
        <v>4655</v>
      </c>
      <c r="E3218" s="13" t="s">
        <v>363</v>
      </c>
      <c r="F3218"/>
      <c r="H3218" t="s">
        <v>3735</v>
      </c>
      <c r="I3218" t="s">
        <v>30</v>
      </c>
      <c r="J3218" s="21" t="s">
        <v>31</v>
      </c>
      <c r="K3218" t="s">
        <v>4876</v>
      </c>
      <c r="L3218" s="20">
        <v>52.6729320619921</v>
      </c>
      <c r="M3218" s="20">
        <v>48.9749252447384</v>
      </c>
      <c r="N3218" s="22">
        <v>0.929793032730712</v>
      </c>
    </row>
    <row r="3219" spans="1:14">
      <c r="A3219" s="1" t="s">
        <v>4652</v>
      </c>
      <c r="B3219" s="13" t="s">
        <v>4653</v>
      </c>
      <c r="C3219" t="s">
        <v>4840</v>
      </c>
      <c r="D3219" s="62" t="s">
        <v>4655</v>
      </c>
      <c r="E3219" s="13" t="s">
        <v>363</v>
      </c>
      <c r="F3219"/>
      <c r="H3219" t="s">
        <v>3735</v>
      </c>
      <c r="I3219" t="s">
        <v>30</v>
      </c>
      <c r="J3219" s="21" t="s">
        <v>31</v>
      </c>
      <c r="K3219" t="s">
        <v>4877</v>
      </c>
      <c r="L3219" s="20">
        <v>49.8938474705812</v>
      </c>
      <c r="M3219" s="20">
        <v>48.3390672962399</v>
      </c>
      <c r="N3219" s="22">
        <v>0.968838238517122</v>
      </c>
    </row>
    <row r="3220" spans="1:14">
      <c r="A3220" s="1" t="s">
        <v>4652</v>
      </c>
      <c r="B3220" s="13" t="s">
        <v>4653</v>
      </c>
      <c r="C3220" t="s">
        <v>4840</v>
      </c>
      <c r="D3220" s="62" t="s">
        <v>4655</v>
      </c>
      <c r="E3220" s="13" t="s">
        <v>363</v>
      </c>
      <c r="F3220"/>
      <c r="H3220" t="s">
        <v>3735</v>
      </c>
      <c r="I3220" t="s">
        <v>30</v>
      </c>
      <c r="J3220" s="21" t="s">
        <v>31</v>
      </c>
      <c r="K3220" t="s">
        <v>4878</v>
      </c>
      <c r="L3220" s="20">
        <v>43.3599834768435</v>
      </c>
      <c r="M3220" s="20">
        <v>36.0332932155945</v>
      </c>
      <c r="N3220" s="22">
        <v>0.831026451724507</v>
      </c>
    </row>
    <row r="3221" spans="1:14">
      <c r="A3221" s="1" t="s">
        <v>4652</v>
      </c>
      <c r="B3221" s="13" t="s">
        <v>4653</v>
      </c>
      <c r="C3221" t="s">
        <v>4840</v>
      </c>
      <c r="D3221" s="62" t="s">
        <v>4655</v>
      </c>
      <c r="E3221" s="13" t="s">
        <v>363</v>
      </c>
      <c r="F3221"/>
      <c r="H3221" t="s">
        <v>3735</v>
      </c>
      <c r="I3221" t="s">
        <v>30</v>
      </c>
      <c r="J3221" s="21" t="s">
        <v>31</v>
      </c>
      <c r="K3221" t="s">
        <v>4879</v>
      </c>
      <c r="L3221" s="20">
        <v>59.1050378666833</v>
      </c>
      <c r="M3221" s="20">
        <v>58.6663075023055</v>
      </c>
      <c r="N3221" s="22">
        <v>0.992577107126343</v>
      </c>
    </row>
    <row r="3222" spans="1:14">
      <c r="A3222" s="1" t="s">
        <v>4652</v>
      </c>
      <c r="B3222" s="13" t="s">
        <v>4653</v>
      </c>
      <c r="C3222" t="s">
        <v>4840</v>
      </c>
      <c r="D3222" s="62" t="s">
        <v>4655</v>
      </c>
      <c r="E3222" s="13" t="s">
        <v>363</v>
      </c>
      <c r="F3222"/>
      <c r="H3222" t="s">
        <v>3735</v>
      </c>
      <c r="I3222" t="s">
        <v>30</v>
      </c>
      <c r="J3222" s="21" t="s">
        <v>31</v>
      </c>
      <c r="K3222" t="s">
        <v>4880</v>
      </c>
      <c r="L3222" s="20">
        <v>32.9240906155387</v>
      </c>
      <c r="M3222" s="20">
        <v>28.6317082662185</v>
      </c>
      <c r="N3222" s="22">
        <v>0.869627914725324</v>
      </c>
    </row>
    <row r="3223" spans="1:14">
      <c r="A3223" s="1" t="s">
        <v>4652</v>
      </c>
      <c r="B3223" s="13" t="s">
        <v>4653</v>
      </c>
      <c r="C3223" t="s">
        <v>4840</v>
      </c>
      <c r="D3223" s="62" t="s">
        <v>4655</v>
      </c>
      <c r="E3223" s="13" t="s">
        <v>363</v>
      </c>
      <c r="F3223"/>
      <c r="H3223" t="s">
        <v>3735</v>
      </c>
      <c r="I3223" t="s">
        <v>30</v>
      </c>
      <c r="J3223" s="21" t="s">
        <v>31</v>
      </c>
      <c r="K3223" t="s">
        <v>4881</v>
      </c>
      <c r="L3223" s="20">
        <v>43.6149019425329</v>
      </c>
      <c r="M3223" s="20">
        <v>40.5909873195373</v>
      </c>
      <c r="N3223" s="22">
        <v>0.930667856894875</v>
      </c>
    </row>
    <row r="3224" spans="1:14">
      <c r="A3224" s="1" t="s">
        <v>4652</v>
      </c>
      <c r="B3224" s="13" t="s">
        <v>4653</v>
      </c>
      <c r="C3224" t="s">
        <v>4840</v>
      </c>
      <c r="D3224" s="62" t="s">
        <v>4655</v>
      </c>
      <c r="E3224" s="13" t="s">
        <v>363</v>
      </c>
      <c r="F3224"/>
      <c r="H3224" t="s">
        <v>3735</v>
      </c>
      <c r="I3224" t="s">
        <v>30</v>
      </c>
      <c r="J3224" s="21" t="s">
        <v>31</v>
      </c>
      <c r="K3224" t="s">
        <v>4882</v>
      </c>
      <c r="L3224" s="20">
        <v>49.1847794633744</v>
      </c>
      <c r="M3224" s="20">
        <v>48.4777318339752</v>
      </c>
      <c r="N3224" s="22">
        <v>0.985624666063092</v>
      </c>
    </row>
    <row r="3225" spans="1:14">
      <c r="A3225" s="1" t="s">
        <v>4652</v>
      </c>
      <c r="B3225" s="13" t="s">
        <v>4653</v>
      </c>
      <c r="C3225" t="s">
        <v>4840</v>
      </c>
      <c r="D3225" s="62" t="s">
        <v>4655</v>
      </c>
      <c r="E3225" s="13" t="s">
        <v>363</v>
      </c>
      <c r="F3225"/>
      <c r="H3225" t="s">
        <v>3735</v>
      </c>
      <c r="I3225" t="s">
        <v>30</v>
      </c>
      <c r="J3225" s="21" t="s">
        <v>31</v>
      </c>
      <c r="K3225" t="s">
        <v>4883</v>
      </c>
      <c r="L3225" s="20">
        <v>46.7422342085347</v>
      </c>
      <c r="M3225" s="20">
        <v>46.030233991532</v>
      </c>
      <c r="N3225" s="22">
        <v>0.984767518518129</v>
      </c>
    </row>
    <row r="3226" spans="1:14">
      <c r="A3226" s="1" t="s">
        <v>4652</v>
      </c>
      <c r="B3226" s="13" t="s">
        <v>4653</v>
      </c>
      <c r="C3226" t="s">
        <v>4840</v>
      </c>
      <c r="D3226" s="62" t="s">
        <v>4655</v>
      </c>
      <c r="E3226" s="13" t="s">
        <v>363</v>
      </c>
      <c r="F3226"/>
      <c r="H3226" t="s">
        <v>3735</v>
      </c>
      <c r="I3226" t="s">
        <v>30</v>
      </c>
      <c r="J3226" s="21" t="s">
        <v>31</v>
      </c>
      <c r="K3226" t="s">
        <v>4884</v>
      </c>
      <c r="L3226" s="20">
        <v>48.5408755817886</v>
      </c>
      <c r="M3226" s="20">
        <v>46.3202207939655</v>
      </c>
      <c r="N3226" s="22">
        <v>0.954251859670693</v>
      </c>
    </row>
    <row r="3227" spans="1:14">
      <c r="A3227" s="1" t="s">
        <v>4652</v>
      </c>
      <c r="B3227" s="13" t="s">
        <v>4653</v>
      </c>
      <c r="C3227" t="s">
        <v>4840</v>
      </c>
      <c r="D3227" s="62" t="s">
        <v>4655</v>
      </c>
      <c r="E3227" s="13" t="s">
        <v>363</v>
      </c>
      <c r="F3227"/>
      <c r="H3227" t="s">
        <v>3735</v>
      </c>
      <c r="I3227" t="s">
        <v>30</v>
      </c>
      <c r="J3227" s="21" t="s">
        <v>31</v>
      </c>
      <c r="K3227" t="s">
        <v>4885</v>
      </c>
      <c r="L3227" s="20">
        <v>43.4846531726115</v>
      </c>
      <c r="M3227" s="20">
        <v>40.2107930451447</v>
      </c>
      <c r="N3227" s="22">
        <v>0.924712286091572</v>
      </c>
    </row>
    <row r="3228" spans="1:14">
      <c r="A3228" s="1" t="s">
        <v>4652</v>
      </c>
      <c r="B3228" s="13" t="s">
        <v>4653</v>
      </c>
      <c r="C3228" t="s">
        <v>4886</v>
      </c>
      <c r="D3228" s="62" t="s">
        <v>4655</v>
      </c>
      <c r="E3228" s="13" t="s">
        <v>363</v>
      </c>
      <c r="F3228"/>
      <c r="H3228" t="s">
        <v>4685</v>
      </c>
      <c r="I3228" t="s">
        <v>30</v>
      </c>
      <c r="J3228" s="21" t="s">
        <v>31</v>
      </c>
      <c r="K3228" t="s">
        <v>4887</v>
      </c>
      <c r="L3228" s="20">
        <v>56.2750425191816</v>
      </c>
      <c r="M3228" s="20">
        <v>54.8587227729449</v>
      </c>
      <c r="N3228" s="22">
        <v>0.974832187008052</v>
      </c>
    </row>
    <row r="3229" spans="1:14">
      <c r="A3229" s="1" t="s">
        <v>4652</v>
      </c>
      <c r="B3229" s="13" t="s">
        <v>4653</v>
      </c>
      <c r="C3229" t="s">
        <v>4886</v>
      </c>
      <c r="D3229" s="62" t="s">
        <v>4655</v>
      </c>
      <c r="E3229" s="13" t="s">
        <v>363</v>
      </c>
      <c r="F3229"/>
      <c r="H3229" t="s">
        <v>4685</v>
      </c>
      <c r="I3229" t="s">
        <v>30</v>
      </c>
      <c r="J3229" s="21" t="s">
        <v>31</v>
      </c>
      <c r="K3229" t="s">
        <v>4888</v>
      </c>
      <c r="L3229" s="20">
        <v>60.8041272378517</v>
      </c>
      <c r="M3229" s="20">
        <v>58.8979052651444</v>
      </c>
      <c r="N3229" s="22">
        <v>0.968649793043643</v>
      </c>
    </row>
    <row r="3230" spans="1:14">
      <c r="A3230" s="1" t="s">
        <v>4652</v>
      </c>
      <c r="B3230" s="13" t="s">
        <v>4653</v>
      </c>
      <c r="C3230" t="s">
        <v>4886</v>
      </c>
      <c r="D3230" s="62" t="s">
        <v>4655</v>
      </c>
      <c r="E3230" s="13" t="s">
        <v>363</v>
      </c>
      <c r="F3230"/>
      <c r="H3230" t="s">
        <v>4685</v>
      </c>
      <c r="I3230" t="s">
        <v>30</v>
      </c>
      <c r="J3230" s="21" t="s">
        <v>31</v>
      </c>
      <c r="K3230" t="s">
        <v>4889</v>
      </c>
      <c r="L3230" s="20">
        <v>63.3993506493507</v>
      </c>
      <c r="M3230" s="20">
        <v>63.0602171767029</v>
      </c>
      <c r="N3230" s="22">
        <v>0.994650836811824</v>
      </c>
    </row>
    <row r="3231" spans="1:14">
      <c r="A3231" s="1" t="s">
        <v>4652</v>
      </c>
      <c r="B3231" s="13" t="s">
        <v>4653</v>
      </c>
      <c r="C3231" t="s">
        <v>4886</v>
      </c>
      <c r="D3231" s="62" t="s">
        <v>4655</v>
      </c>
      <c r="E3231" s="13" t="s">
        <v>363</v>
      </c>
      <c r="F3231" t="s">
        <v>4890</v>
      </c>
      <c r="H3231" t="s">
        <v>4685</v>
      </c>
      <c r="I3231" t="s">
        <v>30</v>
      </c>
      <c r="J3231" s="21" t="s">
        <v>31</v>
      </c>
      <c r="K3231" t="s">
        <v>4891</v>
      </c>
      <c r="L3231" s="20">
        <v>77.1542030816398</v>
      </c>
      <c r="M3231" s="20">
        <v>73.6642414103355</v>
      </c>
      <c r="N3231" s="22">
        <v>0.954766408932882</v>
      </c>
    </row>
    <row r="3232" spans="1:14">
      <c r="A3232" s="1" t="s">
        <v>4652</v>
      </c>
      <c r="B3232" s="13" t="s">
        <v>4653</v>
      </c>
      <c r="C3232" t="s">
        <v>4886</v>
      </c>
      <c r="D3232" s="62" t="s">
        <v>4655</v>
      </c>
      <c r="E3232" s="13" t="s">
        <v>363</v>
      </c>
      <c r="F3232"/>
      <c r="H3232" t="s">
        <v>4685</v>
      </c>
      <c r="I3232" t="s">
        <v>30</v>
      </c>
      <c r="J3232" s="21" t="s">
        <v>31</v>
      </c>
      <c r="K3232" t="s">
        <v>4892</v>
      </c>
      <c r="L3232" s="20">
        <v>60.774949168798</v>
      </c>
      <c r="M3232" s="20">
        <v>59.3435680254103</v>
      </c>
      <c r="N3232" s="22">
        <v>0.976447843018147</v>
      </c>
    </row>
    <row r="3233" spans="1:14">
      <c r="A3233" s="1" t="s">
        <v>4652</v>
      </c>
      <c r="B3233" s="13" t="s">
        <v>4653</v>
      </c>
      <c r="C3233" t="s">
        <v>4886</v>
      </c>
      <c r="D3233" s="62" t="s">
        <v>4655</v>
      </c>
      <c r="E3233" s="13" t="s">
        <v>363</v>
      </c>
      <c r="F3233" t="s">
        <v>4893</v>
      </c>
      <c r="H3233" t="s">
        <v>4685</v>
      </c>
      <c r="I3233" t="s">
        <v>30</v>
      </c>
      <c r="J3233" s="21" t="s">
        <v>31</v>
      </c>
      <c r="K3233" t="s">
        <v>4894</v>
      </c>
      <c r="L3233" s="20">
        <v>66.7698710957539</v>
      </c>
      <c r="M3233" s="20">
        <v>65.2716840620458</v>
      </c>
      <c r="N3233" s="22">
        <v>0.97756193011726</v>
      </c>
    </row>
    <row r="3234" spans="1:14">
      <c r="A3234" s="1" t="s">
        <v>4652</v>
      </c>
      <c r="B3234" s="13" t="s">
        <v>4653</v>
      </c>
      <c r="C3234" t="s">
        <v>4886</v>
      </c>
      <c r="D3234" s="62" t="s">
        <v>4655</v>
      </c>
      <c r="E3234" s="13" t="s">
        <v>363</v>
      </c>
      <c r="F3234" t="s">
        <v>4895</v>
      </c>
      <c r="H3234" t="s">
        <v>4842</v>
      </c>
      <c r="I3234" t="s">
        <v>30</v>
      </c>
      <c r="J3234" s="21" t="s">
        <v>31</v>
      </c>
      <c r="K3234" t="s">
        <v>4896</v>
      </c>
      <c r="L3234" s="20">
        <v>62.3719130301925</v>
      </c>
      <c r="M3234" s="20">
        <v>60.2545543715472</v>
      </c>
      <c r="N3234" s="22">
        <v>0.966052690132811</v>
      </c>
    </row>
    <row r="3235" spans="1:14">
      <c r="A3235" s="1" t="s">
        <v>4652</v>
      </c>
      <c r="B3235" s="13" t="s">
        <v>4653</v>
      </c>
      <c r="C3235" t="s">
        <v>4886</v>
      </c>
      <c r="D3235" s="62" t="s">
        <v>4655</v>
      </c>
      <c r="E3235" s="13" t="s">
        <v>363</v>
      </c>
      <c r="F3235"/>
      <c r="H3235" t="s">
        <v>4842</v>
      </c>
      <c r="I3235" t="s">
        <v>30</v>
      </c>
      <c r="J3235" s="21" t="s">
        <v>31</v>
      </c>
      <c r="K3235" t="s">
        <v>4897</v>
      </c>
      <c r="L3235" s="20">
        <v>72.8244710540814</v>
      </c>
      <c r="M3235" s="20">
        <v>72.0977988833986</v>
      </c>
      <c r="N3235" s="22">
        <v>0.990021593563746</v>
      </c>
    </row>
    <row r="3236" spans="1:14">
      <c r="A3236" s="1" t="s">
        <v>4652</v>
      </c>
      <c r="B3236" s="13" t="s">
        <v>4653</v>
      </c>
      <c r="C3236" t="s">
        <v>4886</v>
      </c>
      <c r="D3236" s="62" t="s">
        <v>4655</v>
      </c>
      <c r="E3236" s="13" t="s">
        <v>363</v>
      </c>
      <c r="F3236"/>
      <c r="H3236" t="s">
        <v>4842</v>
      </c>
      <c r="I3236" t="s">
        <v>30</v>
      </c>
      <c r="J3236" s="21" t="s">
        <v>31</v>
      </c>
      <c r="K3236" t="s">
        <v>4898</v>
      </c>
      <c r="L3236" s="20">
        <v>60.1688311688312</v>
      </c>
      <c r="M3236" s="20">
        <v>59.3172484599589</v>
      </c>
      <c r="N3236" s="22">
        <v>0.985846779930248</v>
      </c>
    </row>
    <row r="3237" spans="1:14">
      <c r="A3237" s="1" t="s">
        <v>4652</v>
      </c>
      <c r="B3237" s="13" t="s">
        <v>4653</v>
      </c>
      <c r="C3237" t="s">
        <v>4886</v>
      </c>
      <c r="D3237" s="62" t="s">
        <v>4655</v>
      </c>
      <c r="E3237" s="13" t="s">
        <v>363</v>
      </c>
      <c r="F3237"/>
      <c r="H3237" t="s">
        <v>4842</v>
      </c>
      <c r="I3237" t="s">
        <v>30</v>
      </c>
      <c r="J3237" s="21" t="s">
        <v>31</v>
      </c>
      <c r="K3237" t="s">
        <v>4899</v>
      </c>
      <c r="L3237" s="20">
        <v>65.9225806451613</v>
      </c>
      <c r="M3237" s="20">
        <v>65.8728769042199</v>
      </c>
      <c r="N3237" s="22">
        <v>0.999246028592101</v>
      </c>
    </row>
    <row r="3238" spans="1:14">
      <c r="A3238" s="1" t="s">
        <v>4652</v>
      </c>
      <c r="B3238" s="13" t="s">
        <v>4653</v>
      </c>
      <c r="C3238" t="s">
        <v>4886</v>
      </c>
      <c r="D3238" s="62" t="s">
        <v>4655</v>
      </c>
      <c r="E3238" s="13" t="s">
        <v>363</v>
      </c>
      <c r="F3238"/>
      <c r="H3238" t="s">
        <v>4842</v>
      </c>
      <c r="I3238" t="s">
        <v>30</v>
      </c>
      <c r="J3238" s="21" t="s">
        <v>31</v>
      </c>
      <c r="K3238" t="s">
        <v>4900</v>
      </c>
      <c r="L3238" s="20">
        <v>69.3167701863354</v>
      </c>
      <c r="M3238" s="20">
        <v>68.3949084135362</v>
      </c>
      <c r="N3238" s="22">
        <v>0.986700739657645</v>
      </c>
    </row>
    <row r="3239" spans="1:14">
      <c r="A3239" s="1" t="s">
        <v>4652</v>
      </c>
      <c r="B3239" s="13" t="s">
        <v>4653</v>
      </c>
      <c r="C3239" t="s">
        <v>4886</v>
      </c>
      <c r="D3239" s="62" t="s">
        <v>4655</v>
      </c>
      <c r="E3239" s="13" t="s">
        <v>363</v>
      </c>
      <c r="F3239"/>
      <c r="H3239" t="s">
        <v>4842</v>
      </c>
      <c r="I3239" t="s">
        <v>30</v>
      </c>
      <c r="J3239" s="21" t="s">
        <v>31</v>
      </c>
      <c r="K3239" t="s">
        <v>4901</v>
      </c>
      <c r="L3239" s="20">
        <v>62.4967532467532</v>
      </c>
      <c r="M3239" s="20">
        <v>61.972577333245</v>
      </c>
      <c r="N3239" s="22">
        <v>0.991612749682553</v>
      </c>
    </row>
    <row r="3240" spans="1:14">
      <c r="A3240" s="1" t="s">
        <v>4652</v>
      </c>
      <c r="B3240" s="13" t="s">
        <v>4653</v>
      </c>
      <c r="C3240" t="s">
        <v>4886</v>
      </c>
      <c r="D3240" s="62" t="s">
        <v>4655</v>
      </c>
      <c r="E3240" s="13" t="s">
        <v>363</v>
      </c>
      <c r="F3240" t="s">
        <v>4902</v>
      </c>
      <c r="H3240" t="s">
        <v>4659</v>
      </c>
      <c r="I3240" t="s">
        <v>30</v>
      </c>
      <c r="J3240" s="21" t="s">
        <v>31</v>
      </c>
      <c r="K3240" t="s">
        <v>4903</v>
      </c>
      <c r="L3240" s="20">
        <v>79.4994393292444</v>
      </c>
      <c r="M3240" s="20">
        <v>79.1810055561264</v>
      </c>
      <c r="N3240" s="22">
        <v>0.995994515485836</v>
      </c>
    </row>
    <row r="3241" spans="1:14">
      <c r="A3241" s="1" t="s">
        <v>4652</v>
      </c>
      <c r="B3241" s="13" t="s">
        <v>4653</v>
      </c>
      <c r="C3241" t="s">
        <v>4886</v>
      </c>
      <c r="D3241" s="62" t="s">
        <v>4655</v>
      </c>
      <c r="E3241" s="13" t="s">
        <v>363</v>
      </c>
      <c r="F3241"/>
      <c r="H3241" t="s">
        <v>4659</v>
      </c>
      <c r="I3241" t="s">
        <v>30</v>
      </c>
      <c r="J3241" s="21" t="s">
        <v>31</v>
      </c>
      <c r="K3241" t="s">
        <v>4904</v>
      </c>
      <c r="L3241" s="20">
        <v>59.5642472757754</v>
      </c>
      <c r="M3241" s="20">
        <v>58.7190549993717</v>
      </c>
      <c r="N3241" s="22">
        <v>0.985810409514779</v>
      </c>
    </row>
    <row r="3242" spans="1:14">
      <c r="A3242" s="1" t="s">
        <v>4652</v>
      </c>
      <c r="B3242" s="13" t="s">
        <v>4653</v>
      </c>
      <c r="C3242" t="s">
        <v>4886</v>
      </c>
      <c r="D3242" s="62" t="s">
        <v>4655</v>
      </c>
      <c r="E3242" s="13" t="s">
        <v>363</v>
      </c>
      <c r="F3242"/>
      <c r="H3242" t="s">
        <v>4659</v>
      </c>
      <c r="I3242" t="s">
        <v>30</v>
      </c>
      <c r="J3242" s="21" t="s">
        <v>31</v>
      </c>
      <c r="K3242" t="s">
        <v>4905</v>
      </c>
      <c r="L3242" s="20">
        <v>64.5839500892986</v>
      </c>
      <c r="M3242" s="20">
        <v>63.6951402269321</v>
      </c>
      <c r="N3242" s="22">
        <v>0.986237914201013</v>
      </c>
    </row>
    <row r="3243" spans="1:14">
      <c r="A3243" s="1" t="s">
        <v>4652</v>
      </c>
      <c r="B3243" s="13" t="s">
        <v>4653</v>
      </c>
      <c r="C3243" t="s">
        <v>4886</v>
      </c>
      <c r="D3243" s="62" t="s">
        <v>4655</v>
      </c>
      <c r="E3243" s="13" t="s">
        <v>363</v>
      </c>
      <c r="F3243"/>
      <c r="H3243" t="s">
        <v>4659</v>
      </c>
      <c r="I3243" t="s">
        <v>30</v>
      </c>
      <c r="J3243" s="21" t="s">
        <v>31</v>
      </c>
      <c r="K3243" t="s">
        <v>4906</v>
      </c>
      <c r="L3243" s="20">
        <v>61.8554144095808</v>
      </c>
      <c r="M3243" s="20">
        <v>60.2416254805052</v>
      </c>
      <c r="N3243" s="22">
        <v>0.973910304465997</v>
      </c>
    </row>
    <row r="3244" spans="1:14">
      <c r="A3244" s="1" t="s">
        <v>4652</v>
      </c>
      <c r="B3244" s="13" t="s">
        <v>4653</v>
      </c>
      <c r="C3244" t="s">
        <v>4886</v>
      </c>
      <c r="D3244" s="62" t="s">
        <v>4655</v>
      </c>
      <c r="E3244" s="13" t="s">
        <v>363</v>
      </c>
      <c r="F3244"/>
      <c r="H3244" t="s">
        <v>4659</v>
      </c>
      <c r="I3244" t="s">
        <v>30</v>
      </c>
      <c r="J3244" s="21" t="s">
        <v>31</v>
      </c>
      <c r="K3244" t="s">
        <v>4907</v>
      </c>
      <c r="L3244" s="20">
        <v>62.7340372196534</v>
      </c>
      <c r="M3244" s="20">
        <v>61.123473273006</v>
      </c>
      <c r="N3244" s="22">
        <v>0.974327111436997</v>
      </c>
    </row>
    <row r="3245" spans="1:14">
      <c r="A3245" s="1" t="s">
        <v>4652</v>
      </c>
      <c r="B3245" s="13" t="s">
        <v>4653</v>
      </c>
      <c r="C3245" t="s">
        <v>4886</v>
      </c>
      <c r="D3245" s="62" t="s">
        <v>4655</v>
      </c>
      <c r="E3245" s="13" t="s">
        <v>363</v>
      </c>
      <c r="F3245"/>
      <c r="H3245" t="s">
        <v>4659</v>
      </c>
      <c r="I3245" t="s">
        <v>30</v>
      </c>
      <c r="J3245" s="21" t="s">
        <v>31</v>
      </c>
      <c r="K3245" t="s">
        <v>4908</v>
      </c>
      <c r="L3245" s="20">
        <v>65.262987012987</v>
      </c>
      <c r="M3245" s="20">
        <v>64.4388107858954</v>
      </c>
      <c r="N3245" s="22">
        <v>0.987371460228634</v>
      </c>
    </row>
    <row r="3246" spans="1:14">
      <c r="A3246" s="1" t="s">
        <v>4652</v>
      </c>
      <c r="B3246" s="13" t="s">
        <v>4653</v>
      </c>
      <c r="C3246" t="s">
        <v>4886</v>
      </c>
      <c r="D3246" s="62" t="s">
        <v>4655</v>
      </c>
      <c r="E3246" s="13" t="s">
        <v>363</v>
      </c>
      <c r="F3246"/>
      <c r="H3246" t="s">
        <v>4659</v>
      </c>
      <c r="I3246" t="s">
        <v>30</v>
      </c>
      <c r="J3246" s="21" t="s">
        <v>31</v>
      </c>
      <c r="K3246" t="s">
        <v>4909</v>
      </c>
      <c r="L3246" s="20">
        <v>77.2569974554707</v>
      </c>
      <c r="M3246" s="20">
        <v>75.1248335552597</v>
      </c>
      <c r="N3246" s="22">
        <v>0.972401672723043</v>
      </c>
    </row>
    <row r="3247" spans="1:14">
      <c r="A3247" s="1" t="s">
        <v>4652</v>
      </c>
      <c r="B3247" s="13" t="s">
        <v>4653</v>
      </c>
      <c r="C3247" t="s">
        <v>4886</v>
      </c>
      <c r="D3247" s="62" t="s">
        <v>4655</v>
      </c>
      <c r="E3247" s="13" t="s">
        <v>363</v>
      </c>
      <c r="F3247"/>
      <c r="H3247" t="s">
        <v>4659</v>
      </c>
      <c r="I3247" t="s">
        <v>30</v>
      </c>
      <c r="J3247" s="21" t="s">
        <v>31</v>
      </c>
      <c r="K3247" t="s">
        <v>4910</v>
      </c>
      <c r="L3247" s="20">
        <v>61.6872405123403</v>
      </c>
      <c r="M3247" s="20">
        <v>58.8816439438846</v>
      </c>
      <c r="N3247" s="22">
        <v>0.954519013248867</v>
      </c>
    </row>
    <row r="3248" spans="1:14">
      <c r="A3248" s="1" t="s">
        <v>4652</v>
      </c>
      <c r="B3248" s="13" t="s">
        <v>4653</v>
      </c>
      <c r="C3248" t="s">
        <v>4886</v>
      </c>
      <c r="D3248" s="62" t="s">
        <v>4655</v>
      </c>
      <c r="E3248" s="13" t="s">
        <v>363</v>
      </c>
      <c r="F3248"/>
      <c r="H3248" t="s">
        <v>4659</v>
      </c>
      <c r="I3248" t="s">
        <v>30</v>
      </c>
      <c r="J3248" s="21" t="s">
        <v>31</v>
      </c>
      <c r="K3248" t="s">
        <v>4911</v>
      </c>
      <c r="L3248" s="20">
        <v>75.4902597402597</v>
      </c>
      <c r="M3248" s="20">
        <v>74.9663978494624</v>
      </c>
      <c r="N3248" s="22">
        <v>0.993060536649366</v>
      </c>
    </row>
    <row r="3249" spans="1:14">
      <c r="A3249" s="1" t="s">
        <v>4652</v>
      </c>
      <c r="B3249" s="13" t="s">
        <v>4653</v>
      </c>
      <c r="C3249" t="s">
        <v>4886</v>
      </c>
      <c r="D3249" s="62" t="s">
        <v>4655</v>
      </c>
      <c r="E3249" s="13" t="s">
        <v>363</v>
      </c>
      <c r="F3249"/>
      <c r="H3249" t="s">
        <v>4659</v>
      </c>
      <c r="I3249" t="s">
        <v>30</v>
      </c>
      <c r="J3249" s="21" t="s">
        <v>31</v>
      </c>
      <c r="K3249" t="s">
        <v>4912</v>
      </c>
      <c r="L3249" s="20">
        <v>60.3418493344166</v>
      </c>
      <c r="M3249" s="20">
        <v>59.7520749095552</v>
      </c>
      <c r="N3249" s="22">
        <v>0.990226112865835</v>
      </c>
    </row>
    <row r="3250" spans="1:14">
      <c r="A3250" s="1" t="s">
        <v>4652</v>
      </c>
      <c r="B3250" s="13" t="s">
        <v>4653</v>
      </c>
      <c r="C3250" t="s">
        <v>4886</v>
      </c>
      <c r="D3250" s="62" t="s">
        <v>4655</v>
      </c>
      <c r="E3250" s="13" t="s">
        <v>363</v>
      </c>
      <c r="F3250"/>
      <c r="H3250" t="s">
        <v>3735</v>
      </c>
      <c r="I3250" t="s">
        <v>30</v>
      </c>
      <c r="J3250" s="21" t="s">
        <v>31</v>
      </c>
      <c r="K3250" t="s">
        <v>4913</v>
      </c>
      <c r="L3250" s="20">
        <v>50.2617118610442</v>
      </c>
      <c r="M3250" s="20">
        <v>49.0367621067515</v>
      </c>
      <c r="N3250" s="22">
        <v>0.975628570756221</v>
      </c>
    </row>
    <row r="3251" spans="1:14">
      <c r="A3251" s="1" t="s">
        <v>4652</v>
      </c>
      <c r="B3251" s="13" t="s">
        <v>4653</v>
      </c>
      <c r="C3251" t="s">
        <v>4886</v>
      </c>
      <c r="D3251" s="62" t="s">
        <v>4655</v>
      </c>
      <c r="E3251" s="13" t="s">
        <v>363</v>
      </c>
      <c r="F3251"/>
      <c r="H3251" t="s">
        <v>3735</v>
      </c>
      <c r="I3251" t="s">
        <v>30</v>
      </c>
      <c r="J3251" s="21" t="s">
        <v>31</v>
      </c>
      <c r="K3251" t="s">
        <v>4914</v>
      </c>
      <c r="L3251" s="20">
        <v>51.8095981397268</v>
      </c>
      <c r="M3251" s="20">
        <v>50.2210112019376</v>
      </c>
      <c r="N3251" s="22">
        <v>0.969337979933663</v>
      </c>
    </row>
    <row r="3252" spans="1:14">
      <c r="A3252" s="1" t="s">
        <v>4652</v>
      </c>
      <c r="B3252" s="13" t="s">
        <v>4653</v>
      </c>
      <c r="C3252" t="s">
        <v>4886</v>
      </c>
      <c r="D3252" s="62" t="s">
        <v>4655</v>
      </c>
      <c r="E3252" s="13" t="s">
        <v>363</v>
      </c>
      <c r="F3252"/>
      <c r="H3252" t="s">
        <v>3735</v>
      </c>
      <c r="I3252" t="s">
        <v>30</v>
      </c>
      <c r="J3252" s="21" t="s">
        <v>31</v>
      </c>
      <c r="K3252" t="s">
        <v>4915</v>
      </c>
      <c r="L3252" s="20">
        <v>49.5306702261009</v>
      </c>
      <c r="M3252" s="20">
        <v>42.3475027635413</v>
      </c>
      <c r="N3252" s="22">
        <v>0.854975363148341</v>
      </c>
    </row>
    <row r="3253" spans="1:14">
      <c r="A3253" s="1" t="s">
        <v>4652</v>
      </c>
      <c r="B3253" s="13" t="s">
        <v>4653</v>
      </c>
      <c r="C3253" t="s">
        <v>4886</v>
      </c>
      <c r="D3253" s="62" t="s">
        <v>4655</v>
      </c>
      <c r="E3253" s="13" t="s">
        <v>363</v>
      </c>
      <c r="F3253"/>
      <c r="H3253" t="s">
        <v>3735</v>
      </c>
      <c r="I3253" t="s">
        <v>30</v>
      </c>
      <c r="J3253" s="21" t="s">
        <v>31</v>
      </c>
      <c r="K3253" t="s">
        <v>4916</v>
      </c>
      <c r="L3253" s="20">
        <v>54.7337646794998</v>
      </c>
      <c r="M3253" s="20">
        <v>53.4248805905341</v>
      </c>
      <c r="N3253" s="22">
        <v>0.976086350050466</v>
      </c>
    </row>
    <row r="3254" spans="1:14">
      <c r="A3254" s="1" t="s">
        <v>4652</v>
      </c>
      <c r="B3254" s="13" t="s">
        <v>4653</v>
      </c>
      <c r="C3254" t="s">
        <v>4886</v>
      </c>
      <c r="D3254" s="62" t="s">
        <v>4655</v>
      </c>
      <c r="E3254" s="13" t="s">
        <v>363</v>
      </c>
      <c r="F3254"/>
      <c r="H3254" t="s">
        <v>3735</v>
      </c>
      <c r="I3254" t="s">
        <v>30</v>
      </c>
      <c r="J3254" s="21" t="s">
        <v>31</v>
      </c>
      <c r="K3254" t="s">
        <v>4917</v>
      </c>
      <c r="L3254" s="20">
        <v>52.5406397746701</v>
      </c>
      <c r="M3254" s="20">
        <v>49.1424552291295</v>
      </c>
      <c r="N3254" s="22">
        <v>0.935322741403334</v>
      </c>
    </row>
    <row r="3255" spans="1:14">
      <c r="A3255" s="1" t="s">
        <v>4652</v>
      </c>
      <c r="B3255" s="13" t="s">
        <v>4653</v>
      </c>
      <c r="C3255" t="s">
        <v>4886</v>
      </c>
      <c r="D3255" s="62" t="s">
        <v>4655</v>
      </c>
      <c r="E3255" s="13" t="s">
        <v>363</v>
      </c>
      <c r="F3255"/>
      <c r="H3255" t="s">
        <v>3735</v>
      </c>
      <c r="I3255" t="s">
        <v>30</v>
      </c>
      <c r="J3255" s="21" t="s">
        <v>31</v>
      </c>
      <c r="K3255" t="s">
        <v>4918</v>
      </c>
      <c r="L3255" s="20">
        <v>58.9518405919189</v>
      </c>
      <c r="M3255" s="20">
        <v>58.6987445111015</v>
      </c>
      <c r="N3255" s="22">
        <v>0.995706731490042</v>
      </c>
    </row>
    <row r="3256" spans="1:14">
      <c r="A3256" s="1" t="s">
        <v>4652</v>
      </c>
      <c r="B3256" s="13" t="s">
        <v>4653</v>
      </c>
      <c r="C3256" t="s">
        <v>4886</v>
      </c>
      <c r="D3256" s="62" t="s">
        <v>4655</v>
      </c>
      <c r="E3256" s="13" t="s">
        <v>363</v>
      </c>
      <c r="F3256"/>
      <c r="H3256" t="s">
        <v>3735</v>
      </c>
      <c r="I3256" t="s">
        <v>30</v>
      </c>
      <c r="J3256" s="21" t="s">
        <v>31</v>
      </c>
      <c r="K3256" t="s">
        <v>4919</v>
      </c>
      <c r="L3256" s="20">
        <v>55.6753246753247</v>
      </c>
      <c r="M3256" s="20">
        <v>55.018044337515</v>
      </c>
      <c r="N3256" s="22">
        <v>0.988194404942537</v>
      </c>
    </row>
    <row r="3257" spans="1:14">
      <c r="A3257" s="1" t="s">
        <v>4652</v>
      </c>
      <c r="B3257" s="13" t="s">
        <v>4653</v>
      </c>
      <c r="C3257" t="s">
        <v>4886</v>
      </c>
      <c r="D3257" s="62" t="s">
        <v>4655</v>
      </c>
      <c r="E3257" s="13" t="s">
        <v>363</v>
      </c>
      <c r="F3257"/>
      <c r="H3257" t="s">
        <v>3735</v>
      </c>
      <c r="I3257" t="s">
        <v>30</v>
      </c>
      <c r="J3257" s="21" t="s">
        <v>31</v>
      </c>
      <c r="K3257" t="s">
        <v>4920</v>
      </c>
      <c r="L3257" s="20">
        <v>56.42580001296</v>
      </c>
      <c r="M3257" s="20">
        <v>56.214486317027</v>
      </c>
      <c r="N3257" s="22">
        <v>0.996255016395257</v>
      </c>
    </row>
    <row r="3258" spans="1:14">
      <c r="A3258" s="1" t="s">
        <v>4652</v>
      </c>
      <c r="B3258" s="13" t="s">
        <v>4653</v>
      </c>
      <c r="C3258" t="s">
        <v>4921</v>
      </c>
      <c r="D3258" s="62" t="s">
        <v>4655</v>
      </c>
      <c r="E3258" s="13" t="s">
        <v>363</v>
      </c>
      <c r="F3258"/>
      <c r="H3258" t="s">
        <v>4685</v>
      </c>
      <c r="I3258" t="s">
        <v>30</v>
      </c>
      <c r="J3258" s="21" t="s">
        <v>31</v>
      </c>
      <c r="K3258" t="s">
        <v>4922</v>
      </c>
      <c r="L3258" s="20">
        <v>69.3737373737374</v>
      </c>
      <c r="M3258" s="20">
        <v>66.5387190359295</v>
      </c>
      <c r="N3258" s="22">
        <v>0.959134127046741</v>
      </c>
    </row>
    <row r="3259" spans="1:14">
      <c r="A3259" s="1" t="s">
        <v>4652</v>
      </c>
      <c r="B3259" s="13" t="s">
        <v>4653</v>
      </c>
      <c r="C3259" t="s">
        <v>4921</v>
      </c>
      <c r="D3259" s="62" t="s">
        <v>4655</v>
      </c>
      <c r="E3259" s="13" t="s">
        <v>363</v>
      </c>
      <c r="F3259"/>
      <c r="H3259" t="s">
        <v>4685</v>
      </c>
      <c r="I3259" t="s">
        <v>30</v>
      </c>
      <c r="J3259" s="21" t="s">
        <v>31</v>
      </c>
      <c r="K3259" t="s">
        <v>4923</v>
      </c>
      <c r="L3259" s="20">
        <v>58.6127946127946</v>
      </c>
      <c r="M3259" s="20">
        <v>55.3199390945891</v>
      </c>
      <c r="N3259" s="22">
        <v>0.943820192503042</v>
      </c>
    </row>
    <row r="3260" spans="1:14">
      <c r="A3260" s="1" t="s">
        <v>4652</v>
      </c>
      <c r="B3260" s="13" t="s">
        <v>4653</v>
      </c>
      <c r="C3260" t="s">
        <v>4921</v>
      </c>
      <c r="D3260" s="62" t="s">
        <v>4655</v>
      </c>
      <c r="E3260" s="13" t="s">
        <v>363</v>
      </c>
      <c r="F3260" t="s">
        <v>4924</v>
      </c>
      <c r="H3260" t="s">
        <v>4685</v>
      </c>
      <c r="I3260" t="s">
        <v>30</v>
      </c>
      <c r="J3260" s="21" t="s">
        <v>31</v>
      </c>
      <c r="K3260" t="s">
        <v>4925</v>
      </c>
      <c r="L3260" s="20">
        <v>54.1426737485111</v>
      </c>
      <c r="M3260" s="20">
        <v>53.5847646471747</v>
      </c>
      <c r="N3260" s="22">
        <v>0.989695575362091</v>
      </c>
    </row>
    <row r="3261" spans="1:14">
      <c r="A3261" s="1" t="s">
        <v>4652</v>
      </c>
      <c r="B3261" s="13" t="s">
        <v>4653</v>
      </c>
      <c r="C3261" t="s">
        <v>4921</v>
      </c>
      <c r="D3261" s="62" t="s">
        <v>4655</v>
      </c>
      <c r="E3261" s="13" t="s">
        <v>363</v>
      </c>
      <c r="F3261"/>
      <c r="H3261" t="s">
        <v>4685</v>
      </c>
      <c r="I3261" t="s">
        <v>30</v>
      </c>
      <c r="J3261" s="21" t="s">
        <v>31</v>
      </c>
      <c r="K3261" t="s">
        <v>4926</v>
      </c>
      <c r="L3261" s="20">
        <v>61.952861952862</v>
      </c>
      <c r="M3261" s="20">
        <v>59.1115384615385</v>
      </c>
      <c r="N3261" s="22">
        <v>0.95413733277592</v>
      </c>
    </row>
    <row r="3262" spans="1:14">
      <c r="A3262" s="1" t="s">
        <v>4652</v>
      </c>
      <c r="B3262" s="13" t="s">
        <v>4653</v>
      </c>
      <c r="C3262" t="s">
        <v>4921</v>
      </c>
      <c r="D3262" s="62" t="s">
        <v>4655</v>
      </c>
      <c r="E3262" s="13" t="s">
        <v>363</v>
      </c>
      <c r="F3262" t="s">
        <v>4927</v>
      </c>
      <c r="H3262" t="s">
        <v>4842</v>
      </c>
      <c r="I3262" t="s">
        <v>30</v>
      </c>
      <c r="J3262" s="21" t="s">
        <v>31</v>
      </c>
      <c r="K3262" t="s">
        <v>4928</v>
      </c>
      <c r="L3262" s="20">
        <v>66.2682911673919</v>
      </c>
      <c r="M3262" s="20">
        <v>64.4946118207879</v>
      </c>
      <c r="N3262" s="22">
        <v>0.973234871227874</v>
      </c>
    </row>
    <row r="3263" spans="1:14">
      <c r="A3263" s="1" t="s">
        <v>4652</v>
      </c>
      <c r="B3263" s="13" t="s">
        <v>4653</v>
      </c>
      <c r="C3263" t="s">
        <v>4921</v>
      </c>
      <c r="D3263" s="62" t="s">
        <v>4655</v>
      </c>
      <c r="E3263" s="13" t="s">
        <v>363</v>
      </c>
      <c r="F3263" t="s">
        <v>4929</v>
      </c>
      <c r="H3263" t="s">
        <v>4842</v>
      </c>
      <c r="I3263" t="s">
        <v>30</v>
      </c>
      <c r="J3263" s="21" t="s">
        <v>31</v>
      </c>
      <c r="K3263" t="s">
        <v>4930</v>
      </c>
      <c r="L3263" s="20">
        <v>66.5455101785319</v>
      </c>
      <c r="M3263" s="20">
        <v>63.0544164522469</v>
      </c>
      <c r="N3263" s="22">
        <v>0.947538252890107</v>
      </c>
    </row>
    <row r="3264" spans="1:14">
      <c r="A3264" s="1" t="s">
        <v>4652</v>
      </c>
      <c r="B3264" s="13" t="s">
        <v>4653</v>
      </c>
      <c r="C3264" t="s">
        <v>4921</v>
      </c>
      <c r="D3264" s="62" t="s">
        <v>4655</v>
      </c>
      <c r="E3264" s="13" t="s">
        <v>363</v>
      </c>
      <c r="F3264"/>
      <c r="H3264" t="s">
        <v>4842</v>
      </c>
      <c r="I3264" t="s">
        <v>30</v>
      </c>
      <c r="J3264" s="21" t="s">
        <v>31</v>
      </c>
      <c r="K3264" t="s">
        <v>4931</v>
      </c>
      <c r="L3264" s="20">
        <v>77.2603550295858</v>
      </c>
      <c r="M3264" s="20">
        <v>75.6136820925553</v>
      </c>
      <c r="N3264" s="22">
        <v>0.978686702431022</v>
      </c>
    </row>
    <row r="3265" spans="1:14">
      <c r="A3265" s="1" t="s">
        <v>4652</v>
      </c>
      <c r="B3265" s="13" t="s">
        <v>4653</v>
      </c>
      <c r="C3265" t="s">
        <v>4921</v>
      </c>
      <c r="D3265" s="62" t="s">
        <v>4655</v>
      </c>
      <c r="E3265" s="13" t="s">
        <v>363</v>
      </c>
      <c r="F3265"/>
      <c r="H3265" t="s">
        <v>4659</v>
      </c>
      <c r="I3265" t="s">
        <v>30</v>
      </c>
      <c r="J3265" s="21" t="s">
        <v>31</v>
      </c>
      <c r="K3265" t="s">
        <v>4932</v>
      </c>
      <c r="L3265" s="20">
        <v>60.006734006734</v>
      </c>
      <c r="M3265" s="20">
        <v>58.480018633747</v>
      </c>
      <c r="N3265" s="22">
        <v>0.974557599271848</v>
      </c>
    </row>
    <row r="3266" spans="1:14">
      <c r="A3266" s="1" t="s">
        <v>4652</v>
      </c>
      <c r="B3266" s="13" t="s">
        <v>4653</v>
      </c>
      <c r="C3266" t="s">
        <v>4921</v>
      </c>
      <c r="D3266" s="62" t="s">
        <v>4655</v>
      </c>
      <c r="E3266" s="13" t="s">
        <v>363</v>
      </c>
      <c r="F3266"/>
      <c r="H3266" t="s">
        <v>4659</v>
      </c>
      <c r="I3266" t="s">
        <v>30</v>
      </c>
      <c r="J3266" s="21" t="s">
        <v>31</v>
      </c>
      <c r="K3266" t="s">
        <v>4933</v>
      </c>
      <c r="L3266" s="20">
        <v>65.1380471380471</v>
      </c>
      <c r="M3266" s="20">
        <v>64.117183690311</v>
      </c>
      <c r="N3266" s="22">
        <v>0.984327693374463</v>
      </c>
    </row>
    <row r="3267" spans="1:14">
      <c r="A3267" s="1" t="s">
        <v>4652</v>
      </c>
      <c r="B3267" s="13" t="s">
        <v>4653</v>
      </c>
      <c r="C3267" t="s">
        <v>4921</v>
      </c>
      <c r="D3267" s="62" t="s">
        <v>4655</v>
      </c>
      <c r="E3267" s="13" t="s">
        <v>363</v>
      </c>
      <c r="F3267"/>
      <c r="H3267" t="s">
        <v>4659</v>
      </c>
      <c r="I3267" t="s">
        <v>30</v>
      </c>
      <c r="J3267" s="21" t="s">
        <v>31</v>
      </c>
      <c r="K3267" t="s">
        <v>4934</v>
      </c>
      <c r="L3267" s="20">
        <v>65.6331168831169</v>
      </c>
      <c r="M3267" s="20">
        <v>64.3836408862151</v>
      </c>
      <c r="N3267" s="22">
        <v>0.980962720403376</v>
      </c>
    </row>
    <row r="3268" spans="1:14">
      <c r="A3268" s="1" t="s">
        <v>4652</v>
      </c>
      <c r="B3268" s="13" t="s">
        <v>4653</v>
      </c>
      <c r="C3268" t="s">
        <v>4921</v>
      </c>
      <c r="D3268" s="62" t="s">
        <v>4655</v>
      </c>
      <c r="E3268" s="13" t="s">
        <v>363</v>
      </c>
      <c r="F3268"/>
      <c r="H3268" t="s">
        <v>4659</v>
      </c>
      <c r="I3268" t="s">
        <v>30</v>
      </c>
      <c r="J3268" s="21" t="s">
        <v>31</v>
      </c>
      <c r="K3268" t="s">
        <v>4935</v>
      </c>
      <c r="L3268" s="20">
        <v>66.7744107744108</v>
      </c>
      <c r="M3268" s="20">
        <v>64.6547659144493</v>
      </c>
      <c r="N3268" s="22">
        <v>0.96825662951752</v>
      </c>
    </row>
    <row r="3269" spans="1:14">
      <c r="A3269" s="1" t="s">
        <v>4652</v>
      </c>
      <c r="B3269" s="13" t="s">
        <v>4653</v>
      </c>
      <c r="C3269" t="s">
        <v>4921</v>
      </c>
      <c r="D3269" s="62" t="s">
        <v>4655</v>
      </c>
      <c r="E3269" s="13" t="s">
        <v>363</v>
      </c>
      <c r="F3269"/>
      <c r="H3269" t="s">
        <v>4659</v>
      </c>
      <c r="I3269" t="s">
        <v>30</v>
      </c>
      <c r="J3269" s="21" t="s">
        <v>31</v>
      </c>
      <c r="K3269" t="s">
        <v>4936</v>
      </c>
      <c r="L3269" s="20">
        <v>65.7373737373737</v>
      </c>
      <c r="M3269" s="20">
        <v>63.7764208548614</v>
      </c>
      <c r="N3269" s="22">
        <v>0.970169893151703</v>
      </c>
    </row>
    <row r="3270" spans="1:14">
      <c r="A3270" s="1" t="s">
        <v>4652</v>
      </c>
      <c r="B3270" s="13" t="s">
        <v>4653</v>
      </c>
      <c r="C3270" t="s">
        <v>4921</v>
      </c>
      <c r="D3270" s="62" t="s">
        <v>4655</v>
      </c>
      <c r="E3270" s="13" t="s">
        <v>363</v>
      </c>
      <c r="F3270"/>
      <c r="H3270" t="s">
        <v>4659</v>
      </c>
      <c r="I3270" t="s">
        <v>30</v>
      </c>
      <c r="J3270" s="21" t="s">
        <v>31</v>
      </c>
      <c r="K3270" t="s">
        <v>4937</v>
      </c>
      <c r="L3270" s="20">
        <v>61.2457912457912</v>
      </c>
      <c r="M3270" s="20">
        <v>60.3920930610917</v>
      </c>
      <c r="N3270" s="22">
        <v>0.986061112652239</v>
      </c>
    </row>
    <row r="3271" spans="1:14">
      <c r="A3271" s="1" t="s">
        <v>4652</v>
      </c>
      <c r="B3271" s="13" t="s">
        <v>4653</v>
      </c>
      <c r="C3271" t="s">
        <v>4921</v>
      </c>
      <c r="D3271" s="62" t="s">
        <v>4655</v>
      </c>
      <c r="E3271" s="13" t="s">
        <v>363</v>
      </c>
      <c r="F3271"/>
      <c r="H3271" t="s">
        <v>4659</v>
      </c>
      <c r="I3271" t="s">
        <v>30</v>
      </c>
      <c r="J3271" s="21" t="s">
        <v>31</v>
      </c>
      <c r="K3271" t="s">
        <v>4938</v>
      </c>
      <c r="L3271" s="20">
        <v>62.8754208754209</v>
      </c>
      <c r="M3271" s="20">
        <v>62.3784791583433</v>
      </c>
      <c r="N3271" s="22">
        <v>0.992096407305771</v>
      </c>
    </row>
    <row r="3272" spans="1:14">
      <c r="A3272" s="1" t="s">
        <v>4652</v>
      </c>
      <c r="B3272" s="13" t="s">
        <v>4653</v>
      </c>
      <c r="C3272" t="s">
        <v>4921</v>
      </c>
      <c r="D3272" s="62" t="s">
        <v>4655</v>
      </c>
      <c r="E3272" s="13" t="s">
        <v>363</v>
      </c>
      <c r="F3272"/>
      <c r="H3272" t="s">
        <v>4659</v>
      </c>
      <c r="I3272" t="s">
        <v>30</v>
      </c>
      <c r="J3272" s="21" t="s">
        <v>31</v>
      </c>
      <c r="K3272" t="s">
        <v>4939</v>
      </c>
      <c r="L3272" s="20">
        <v>67.043771043771</v>
      </c>
      <c r="M3272" s="20">
        <v>64.9572018890201</v>
      </c>
      <c r="N3272" s="22">
        <v>0.968877509091953</v>
      </c>
    </row>
    <row r="3273" spans="1:14">
      <c r="A3273" s="1" t="s">
        <v>4652</v>
      </c>
      <c r="B3273" s="13" t="s">
        <v>4653</v>
      </c>
      <c r="C3273" t="s">
        <v>4921</v>
      </c>
      <c r="D3273" s="62" t="s">
        <v>4655</v>
      </c>
      <c r="E3273" s="13" t="s">
        <v>363</v>
      </c>
      <c r="F3273"/>
      <c r="H3273" t="s">
        <v>4659</v>
      </c>
      <c r="I3273" t="s">
        <v>30</v>
      </c>
      <c r="J3273" s="21" t="s">
        <v>31</v>
      </c>
      <c r="K3273" t="s">
        <v>4940</v>
      </c>
      <c r="L3273" s="20">
        <v>63.4040404040404</v>
      </c>
      <c r="M3273" s="20">
        <v>62.2136899245333</v>
      </c>
      <c r="N3273" s="22">
        <v>0.981225952290712</v>
      </c>
    </row>
    <row r="3274" spans="1:14">
      <c r="A3274" s="1" t="s">
        <v>4652</v>
      </c>
      <c r="B3274" s="13" t="s">
        <v>4653</v>
      </c>
      <c r="C3274" t="s">
        <v>4921</v>
      </c>
      <c r="D3274" s="62" t="s">
        <v>4655</v>
      </c>
      <c r="E3274" s="13" t="s">
        <v>363</v>
      </c>
      <c r="F3274"/>
      <c r="H3274" t="s">
        <v>4659</v>
      </c>
      <c r="I3274" t="s">
        <v>30</v>
      </c>
      <c r="J3274" s="21" t="s">
        <v>31</v>
      </c>
      <c r="K3274" t="s">
        <v>4941</v>
      </c>
      <c r="L3274" s="20">
        <v>60.010101010101</v>
      </c>
      <c r="M3274" s="20">
        <v>57.4146783449109</v>
      </c>
      <c r="N3274" s="22">
        <v>0.9567502366851</v>
      </c>
    </row>
    <row r="3275" spans="1:14">
      <c r="A3275" s="1" t="s">
        <v>4652</v>
      </c>
      <c r="B3275" s="13" t="s">
        <v>4653</v>
      </c>
      <c r="C3275" t="s">
        <v>4921</v>
      </c>
      <c r="D3275" s="62" t="s">
        <v>4655</v>
      </c>
      <c r="E3275" s="13" t="s">
        <v>363</v>
      </c>
      <c r="F3275"/>
      <c r="H3275" t="s">
        <v>4659</v>
      </c>
      <c r="I3275" t="s">
        <v>30</v>
      </c>
      <c r="J3275" s="21" t="s">
        <v>31</v>
      </c>
      <c r="K3275" t="s">
        <v>4942</v>
      </c>
      <c r="L3275" s="20">
        <v>60.9360269360269</v>
      </c>
      <c r="M3275" s="20">
        <v>59.1301884119564</v>
      </c>
      <c r="N3275" s="22">
        <v>0.970365010407285</v>
      </c>
    </row>
    <row r="3276" spans="1:14">
      <c r="A3276" s="1" t="s">
        <v>4652</v>
      </c>
      <c r="B3276" s="13" t="s">
        <v>4653</v>
      </c>
      <c r="C3276" t="s">
        <v>4921</v>
      </c>
      <c r="D3276" s="62" t="s">
        <v>4655</v>
      </c>
      <c r="E3276" s="13" t="s">
        <v>363</v>
      </c>
      <c r="F3276"/>
      <c r="H3276" t="s">
        <v>3735</v>
      </c>
      <c r="I3276" t="s">
        <v>30</v>
      </c>
      <c r="J3276" s="21" t="s">
        <v>31</v>
      </c>
      <c r="K3276" t="s">
        <v>4943</v>
      </c>
      <c r="L3276" s="20">
        <v>54.6127946127946</v>
      </c>
      <c r="M3276" s="20">
        <v>53.6039233400013</v>
      </c>
      <c r="N3276" s="22">
        <v>0.981526833044413</v>
      </c>
    </row>
    <row r="3277" spans="1:14">
      <c r="A3277" s="1" t="s">
        <v>4652</v>
      </c>
      <c r="B3277" s="13" t="s">
        <v>4653</v>
      </c>
      <c r="C3277" t="s">
        <v>4921</v>
      </c>
      <c r="D3277" s="62" t="s">
        <v>4655</v>
      </c>
      <c r="E3277" s="13" t="s">
        <v>363</v>
      </c>
      <c r="F3277" t="s">
        <v>4944</v>
      </c>
      <c r="H3277" t="s">
        <v>3735</v>
      </c>
      <c r="I3277" t="s">
        <v>30</v>
      </c>
      <c r="J3277" s="21" t="s">
        <v>31</v>
      </c>
      <c r="K3277" t="s">
        <v>4945</v>
      </c>
      <c r="L3277" s="20">
        <v>49.4029839671459</v>
      </c>
      <c r="M3277" s="20">
        <v>44.7864255423628</v>
      </c>
      <c r="N3277" s="22">
        <v>0.906553044895968</v>
      </c>
    </row>
    <row r="3278" spans="1:14">
      <c r="A3278" s="1" t="s">
        <v>4652</v>
      </c>
      <c r="B3278" s="13" t="s">
        <v>4653</v>
      </c>
      <c r="C3278" t="s">
        <v>4921</v>
      </c>
      <c r="D3278" s="62" t="s">
        <v>4655</v>
      </c>
      <c r="E3278" s="13" t="s">
        <v>363</v>
      </c>
      <c r="F3278" t="s">
        <v>4946</v>
      </c>
      <c r="H3278" t="s">
        <v>3735</v>
      </c>
      <c r="I3278" t="s">
        <v>30</v>
      </c>
      <c r="J3278" s="21" t="s">
        <v>31</v>
      </c>
      <c r="K3278" t="s">
        <v>4947</v>
      </c>
      <c r="L3278" s="20">
        <v>52.6855232813937</v>
      </c>
      <c r="M3278" s="20">
        <v>50.8914297855319</v>
      </c>
      <c r="N3278" s="22">
        <v>0.965947125811402</v>
      </c>
    </row>
    <row r="3279" spans="1:14">
      <c r="A3279" s="1" t="s">
        <v>4652</v>
      </c>
      <c r="B3279" s="13" t="s">
        <v>4653</v>
      </c>
      <c r="C3279" t="s">
        <v>4921</v>
      </c>
      <c r="D3279" s="62" t="s">
        <v>4655</v>
      </c>
      <c r="E3279" s="13" t="s">
        <v>363</v>
      </c>
      <c r="F3279"/>
      <c r="H3279" t="s">
        <v>3735</v>
      </c>
      <c r="I3279" t="s">
        <v>30</v>
      </c>
      <c r="J3279" s="21" t="s">
        <v>31</v>
      </c>
      <c r="K3279" t="s">
        <v>4948</v>
      </c>
      <c r="L3279" s="20">
        <v>57.2323232323232</v>
      </c>
      <c r="M3279" s="20">
        <v>54.948637276828</v>
      </c>
      <c r="N3279" s="22">
        <v>0.96009796865619</v>
      </c>
    </row>
    <row r="3280" spans="1:14">
      <c r="A3280" s="1" t="s">
        <v>4652</v>
      </c>
      <c r="B3280" s="13" t="s">
        <v>4653</v>
      </c>
      <c r="C3280" t="s">
        <v>4921</v>
      </c>
      <c r="D3280" s="62" t="s">
        <v>4655</v>
      </c>
      <c r="E3280" s="13" t="s">
        <v>363</v>
      </c>
      <c r="F3280"/>
      <c r="H3280" t="s">
        <v>3735</v>
      </c>
      <c r="I3280" t="s">
        <v>30</v>
      </c>
      <c r="J3280" s="21" t="s">
        <v>31</v>
      </c>
      <c r="K3280" t="s">
        <v>4949</v>
      </c>
      <c r="L3280" s="20">
        <v>59.0875420875421</v>
      </c>
      <c r="M3280" s="20">
        <v>56.6265818799975</v>
      </c>
      <c r="N3280" s="22">
        <v>0.958350607918357</v>
      </c>
    </row>
    <row r="3281" spans="1:14">
      <c r="A3281" s="1" t="s">
        <v>4652</v>
      </c>
      <c r="B3281" s="13" t="s">
        <v>4653</v>
      </c>
      <c r="C3281" t="s">
        <v>4921</v>
      </c>
      <c r="D3281" s="62" t="s">
        <v>4655</v>
      </c>
      <c r="E3281" s="13" t="s">
        <v>363</v>
      </c>
      <c r="F3281"/>
      <c r="H3281" t="s">
        <v>3735</v>
      </c>
      <c r="I3281" t="s">
        <v>30</v>
      </c>
      <c r="J3281" s="21" t="s">
        <v>31</v>
      </c>
      <c r="K3281" t="s">
        <v>4950</v>
      </c>
      <c r="L3281" s="20">
        <v>54.4713804713805</v>
      </c>
      <c r="M3281" s="20">
        <v>51.705221756456</v>
      </c>
      <c r="N3281" s="22">
        <v>0.949218127189235</v>
      </c>
    </row>
    <row r="3282" spans="1:14">
      <c r="A3282" s="1" t="s">
        <v>4652</v>
      </c>
      <c r="B3282" s="13" t="s">
        <v>4653</v>
      </c>
      <c r="C3282" t="s">
        <v>4921</v>
      </c>
      <c r="D3282" s="62" t="s">
        <v>4655</v>
      </c>
      <c r="E3282" s="13" t="s">
        <v>363</v>
      </c>
      <c r="F3282"/>
      <c r="H3282" t="s">
        <v>3735</v>
      </c>
      <c r="I3282" t="s">
        <v>30</v>
      </c>
      <c r="J3282" s="21" t="s">
        <v>31</v>
      </c>
      <c r="K3282" t="s">
        <v>4951</v>
      </c>
      <c r="L3282" s="20">
        <v>54.4208754208754</v>
      </c>
      <c r="M3282" s="20">
        <v>50.8278886601629</v>
      </c>
      <c r="N3282" s="22">
        <v>0.933977784573927</v>
      </c>
    </row>
    <row r="3283" spans="1:14">
      <c r="A3283" s="1" t="s">
        <v>4652</v>
      </c>
      <c r="B3283" s="13" t="s">
        <v>4653</v>
      </c>
      <c r="C3283" t="s">
        <v>4921</v>
      </c>
      <c r="D3283" s="62" t="s">
        <v>4655</v>
      </c>
      <c r="E3283" s="13" t="s">
        <v>363</v>
      </c>
      <c r="F3283"/>
      <c r="H3283" t="s">
        <v>3735</v>
      </c>
      <c r="I3283" t="s">
        <v>30</v>
      </c>
      <c r="J3283" s="21" t="s">
        <v>31</v>
      </c>
      <c r="K3283" t="s">
        <v>4952</v>
      </c>
      <c r="L3283" s="20">
        <v>56.1144781144781</v>
      </c>
      <c r="M3283" s="20">
        <v>53.9238433192302</v>
      </c>
      <c r="N3283" s="22">
        <v>0.960961326401739</v>
      </c>
    </row>
    <row r="3284" spans="1:14">
      <c r="A3284" s="1" t="s">
        <v>4652</v>
      </c>
      <c r="B3284" s="13" t="s">
        <v>4653</v>
      </c>
      <c r="C3284" t="s">
        <v>4921</v>
      </c>
      <c r="D3284" s="62" t="s">
        <v>4655</v>
      </c>
      <c r="E3284" s="13" t="s">
        <v>363</v>
      </c>
      <c r="F3284"/>
      <c r="H3284" t="s">
        <v>3735</v>
      </c>
      <c r="I3284" t="s">
        <v>30</v>
      </c>
      <c r="J3284" s="21" t="s">
        <v>31</v>
      </c>
      <c r="K3284" t="s">
        <v>4953</v>
      </c>
      <c r="L3284" s="20">
        <v>51.6599326599327</v>
      </c>
      <c r="M3284" s="20">
        <v>49.1463755947383</v>
      </c>
      <c r="N3284" s="22">
        <v>0.951344166827692</v>
      </c>
    </row>
    <row r="3285" s="18" customFormat="1" spans="1:21">
      <c r="A3285" s="39" t="s">
        <v>4652</v>
      </c>
      <c r="B3285" s="40" t="s">
        <v>4653</v>
      </c>
      <c r="C3285" s="18" t="s">
        <v>4921</v>
      </c>
      <c r="D3285" s="63" t="s">
        <v>4655</v>
      </c>
      <c r="E3285" s="40" t="s">
        <v>363</v>
      </c>
      <c r="G3285" s="42"/>
      <c r="H3285" s="18" t="s">
        <v>3735</v>
      </c>
      <c r="I3285" s="18" t="s">
        <v>30</v>
      </c>
      <c r="J3285" s="43" t="s">
        <v>31</v>
      </c>
      <c r="K3285" s="18" t="s">
        <v>4954</v>
      </c>
      <c r="L3285" s="42">
        <v>53.956228956229</v>
      </c>
      <c r="M3285" s="42">
        <v>50.8979812301668</v>
      </c>
      <c r="N3285" s="44">
        <v>0.943319839336008</v>
      </c>
      <c r="O3285" s="45"/>
      <c r="P3285" s="46"/>
      <c r="Q3285" s="45"/>
      <c r="R3285" s="44"/>
      <c r="S3285" s="42"/>
      <c r="T3285" s="42"/>
      <c r="U3285" s="47"/>
    </row>
    <row r="3286" spans="1:14">
      <c r="A3286" s="1" t="s">
        <v>4652</v>
      </c>
      <c r="B3286" s="13" t="s">
        <v>4653</v>
      </c>
      <c r="C3286" t="s">
        <v>4955</v>
      </c>
      <c r="D3286" s="62" t="s">
        <v>4655</v>
      </c>
      <c r="E3286" s="13" t="s">
        <v>363</v>
      </c>
      <c r="F3286" t="s">
        <v>4956</v>
      </c>
      <c r="H3286" t="s">
        <v>4700</v>
      </c>
      <c r="I3286" t="s">
        <v>30</v>
      </c>
      <c r="J3286" s="21" t="s">
        <v>31</v>
      </c>
      <c r="K3286" t="s">
        <v>4957</v>
      </c>
      <c r="L3286" s="20">
        <v>90.0964919038169</v>
      </c>
      <c r="M3286" s="20">
        <v>89.653321073339</v>
      </c>
      <c r="N3286" s="22">
        <v>0.995081153315592</v>
      </c>
    </row>
    <row r="3287" spans="1:14">
      <c r="A3287" s="1" t="s">
        <v>4652</v>
      </c>
      <c r="B3287" s="13" t="s">
        <v>4653</v>
      </c>
      <c r="C3287" t="s">
        <v>4955</v>
      </c>
      <c r="D3287" s="62" t="s">
        <v>4655</v>
      </c>
      <c r="E3287" s="13" t="s">
        <v>363</v>
      </c>
      <c r="F3287" t="s">
        <v>4958</v>
      </c>
      <c r="H3287" t="s">
        <v>4842</v>
      </c>
      <c r="I3287" t="s">
        <v>30</v>
      </c>
      <c r="J3287" s="21" t="s">
        <v>31</v>
      </c>
      <c r="K3287" t="s">
        <v>4959</v>
      </c>
      <c r="L3287" s="20">
        <v>69.5536407340309</v>
      </c>
      <c r="M3287" s="20">
        <v>69.3201882923154</v>
      </c>
      <c r="N3287" s="22">
        <v>0.996643562590659</v>
      </c>
    </row>
    <row r="3288" spans="1:14">
      <c r="A3288" s="1" t="s">
        <v>4652</v>
      </c>
      <c r="B3288" s="13" t="s">
        <v>4653</v>
      </c>
      <c r="C3288" t="s">
        <v>4955</v>
      </c>
      <c r="D3288" s="62" t="s">
        <v>4655</v>
      </c>
      <c r="E3288" s="13" t="s">
        <v>363</v>
      </c>
      <c r="F3288" t="s">
        <v>4960</v>
      </c>
      <c r="H3288" t="s">
        <v>4842</v>
      </c>
      <c r="I3288" t="s">
        <v>30</v>
      </c>
      <c r="J3288" s="21" t="s">
        <v>31</v>
      </c>
      <c r="K3288" t="s">
        <v>4961</v>
      </c>
      <c r="L3288" s="20">
        <v>85.1465339489791</v>
      </c>
      <c r="M3288" s="20">
        <v>84.3601847886661</v>
      </c>
      <c r="N3288" s="22">
        <v>0.990764754314201</v>
      </c>
    </row>
    <row r="3289" spans="1:14">
      <c r="A3289" s="1" t="s">
        <v>4652</v>
      </c>
      <c r="B3289" s="13" t="s">
        <v>4653</v>
      </c>
      <c r="C3289" t="s">
        <v>4955</v>
      </c>
      <c r="D3289" s="62" t="s">
        <v>4655</v>
      </c>
      <c r="E3289" s="13" t="s">
        <v>363</v>
      </c>
      <c r="F3289"/>
      <c r="H3289" t="s">
        <v>4842</v>
      </c>
      <c r="I3289" t="s">
        <v>30</v>
      </c>
      <c r="J3289" s="21" t="s">
        <v>31</v>
      </c>
      <c r="K3289" t="s">
        <v>4962</v>
      </c>
      <c r="L3289" s="20">
        <v>31.992219462045</v>
      </c>
      <c r="M3289" s="20">
        <v>20.6923714028336</v>
      </c>
      <c r="N3289" s="22">
        <v>0.646793868971256</v>
      </c>
    </row>
    <row r="3290" spans="1:14">
      <c r="A3290" s="1" t="s">
        <v>4652</v>
      </c>
      <c r="B3290" s="13" t="s">
        <v>4653</v>
      </c>
      <c r="C3290" t="s">
        <v>4955</v>
      </c>
      <c r="D3290" s="62" t="s">
        <v>4655</v>
      </c>
      <c r="E3290" s="13" t="s">
        <v>363</v>
      </c>
      <c r="F3290" t="s">
        <v>4963</v>
      </c>
      <c r="H3290" t="s">
        <v>4842</v>
      </c>
      <c r="I3290" t="s">
        <v>30</v>
      </c>
      <c r="J3290" s="21" t="s">
        <v>31</v>
      </c>
      <c r="K3290" t="s">
        <v>4964</v>
      </c>
      <c r="L3290" s="20">
        <v>63.825062811498</v>
      </c>
      <c r="M3290" s="20">
        <v>51.2240119548312</v>
      </c>
      <c r="N3290" s="22">
        <v>0.802568923529571</v>
      </c>
    </row>
    <row r="3291" spans="1:14">
      <c r="A3291" s="1" t="s">
        <v>4652</v>
      </c>
      <c r="B3291" s="13" t="s">
        <v>4653</v>
      </c>
      <c r="C3291" t="s">
        <v>4955</v>
      </c>
      <c r="D3291" s="62" t="s">
        <v>4655</v>
      </c>
      <c r="E3291" s="13" t="s">
        <v>363</v>
      </c>
      <c r="F3291"/>
      <c r="H3291" t="s">
        <v>4842</v>
      </c>
      <c r="I3291" t="s">
        <v>30</v>
      </c>
      <c r="J3291" s="21" t="s">
        <v>31</v>
      </c>
      <c r="K3291" t="s">
        <v>4965</v>
      </c>
      <c r="L3291" s="20">
        <v>70.735954417096</v>
      </c>
      <c r="M3291" s="20">
        <v>68.8559518295507</v>
      </c>
      <c r="N3291" s="22">
        <v>0.973422248939206</v>
      </c>
    </row>
    <row r="3292" spans="1:14">
      <c r="A3292" s="1" t="s">
        <v>4652</v>
      </c>
      <c r="B3292" s="13" t="s">
        <v>4653</v>
      </c>
      <c r="C3292" t="s">
        <v>4955</v>
      </c>
      <c r="D3292" s="62" t="s">
        <v>4655</v>
      </c>
      <c r="E3292" s="13" t="s">
        <v>363</v>
      </c>
      <c r="F3292"/>
      <c r="H3292" t="s">
        <v>4842</v>
      </c>
      <c r="I3292" t="s">
        <v>30</v>
      </c>
      <c r="J3292" s="21" t="s">
        <v>31</v>
      </c>
      <c r="K3292" t="s">
        <v>4966</v>
      </c>
      <c r="L3292" s="20">
        <v>71.0724001009647</v>
      </c>
      <c r="M3292" s="20">
        <v>70.2287356594855</v>
      </c>
      <c r="N3292" s="22">
        <v>0.988129506808822</v>
      </c>
    </row>
    <row r="3293" spans="1:14">
      <c r="A3293" s="1" t="s">
        <v>4652</v>
      </c>
      <c r="B3293" s="13" t="s">
        <v>4653</v>
      </c>
      <c r="C3293" t="s">
        <v>4955</v>
      </c>
      <c r="D3293" s="62" t="s">
        <v>4655</v>
      </c>
      <c r="E3293" s="13" t="s">
        <v>363</v>
      </c>
      <c r="F3293"/>
      <c r="H3293" t="s">
        <v>4842</v>
      </c>
      <c r="I3293" t="s">
        <v>30</v>
      </c>
      <c r="J3293" s="21" t="s">
        <v>31</v>
      </c>
      <c r="K3293" t="s">
        <v>4967</v>
      </c>
      <c r="L3293" s="20">
        <v>79.5431643239839</v>
      </c>
      <c r="M3293" s="20">
        <v>78.893099988853</v>
      </c>
      <c r="N3293" s="22">
        <v>0.991827527347502</v>
      </c>
    </row>
    <row r="3294" spans="1:14">
      <c r="A3294" s="1" t="s">
        <v>4652</v>
      </c>
      <c r="B3294" s="13" t="s">
        <v>4653</v>
      </c>
      <c r="C3294" t="s">
        <v>4955</v>
      </c>
      <c r="D3294" s="62" t="s">
        <v>4655</v>
      </c>
      <c r="E3294" s="13" t="s">
        <v>363</v>
      </c>
      <c r="F3294"/>
      <c r="H3294" t="s">
        <v>4842</v>
      </c>
      <c r="I3294" t="s">
        <v>30</v>
      </c>
      <c r="J3294" s="21" t="s">
        <v>31</v>
      </c>
      <c r="K3294" t="s">
        <v>4968</v>
      </c>
      <c r="L3294" s="20">
        <v>70.0395118514876</v>
      </c>
      <c r="M3294" s="20">
        <v>68.7765981274918</v>
      </c>
      <c r="N3294" s="22">
        <v>0.981968553312112</v>
      </c>
    </row>
    <row r="3295" spans="1:14">
      <c r="A3295" s="1" t="s">
        <v>4652</v>
      </c>
      <c r="B3295" s="13" t="s">
        <v>4653</v>
      </c>
      <c r="C3295" t="s">
        <v>4955</v>
      </c>
      <c r="D3295" s="62" t="s">
        <v>4655</v>
      </c>
      <c r="E3295" s="13" t="s">
        <v>363</v>
      </c>
      <c r="F3295"/>
      <c r="H3295" t="s">
        <v>4842</v>
      </c>
      <c r="I3295" t="s">
        <v>30</v>
      </c>
      <c r="J3295" s="21" t="s">
        <v>31</v>
      </c>
      <c r="K3295" t="s">
        <v>4969</v>
      </c>
      <c r="L3295" s="20">
        <v>74.3601286173633</v>
      </c>
      <c r="M3295" s="20">
        <v>73.7939249553306</v>
      </c>
      <c r="N3295" s="22">
        <v>0.992385655154709</v>
      </c>
    </row>
    <row r="3296" spans="1:14">
      <c r="A3296" s="1" t="s">
        <v>4652</v>
      </c>
      <c r="B3296" s="13" t="s">
        <v>4653</v>
      </c>
      <c r="C3296" t="s">
        <v>4955</v>
      </c>
      <c r="D3296" s="62" t="s">
        <v>4655</v>
      </c>
      <c r="E3296" s="13" t="s">
        <v>363</v>
      </c>
      <c r="F3296" t="s">
        <v>4970</v>
      </c>
      <c r="H3296" t="s">
        <v>4971</v>
      </c>
      <c r="I3296" t="s">
        <v>30</v>
      </c>
      <c r="J3296" s="21" t="s">
        <v>31</v>
      </c>
      <c r="K3296" t="s">
        <v>4972</v>
      </c>
      <c r="L3296" s="20">
        <v>63.6262617794469</v>
      </c>
      <c r="M3296" s="20">
        <v>62.3462618369237</v>
      </c>
      <c r="N3296" s="22">
        <v>0.979882521670687</v>
      </c>
    </row>
    <row r="3297" spans="1:14">
      <c r="A3297" s="1" t="s">
        <v>4652</v>
      </c>
      <c r="B3297" s="13" t="s">
        <v>4653</v>
      </c>
      <c r="C3297" t="s">
        <v>4955</v>
      </c>
      <c r="D3297" s="62" t="s">
        <v>4655</v>
      </c>
      <c r="E3297" s="13" t="s">
        <v>363</v>
      </c>
      <c r="F3297"/>
      <c r="H3297" t="s">
        <v>4971</v>
      </c>
      <c r="I3297" t="s">
        <v>30</v>
      </c>
      <c r="J3297" s="21" t="s">
        <v>31</v>
      </c>
      <c r="K3297" t="s">
        <v>4973</v>
      </c>
      <c r="L3297" s="20">
        <v>64.1214322722363</v>
      </c>
      <c r="M3297" s="20">
        <v>62.6125844383287</v>
      </c>
      <c r="N3297" s="22">
        <v>0.976468900016121</v>
      </c>
    </row>
    <row r="3298" spans="1:14">
      <c r="A3298" s="1" t="s">
        <v>4652</v>
      </c>
      <c r="B3298" s="13" t="s">
        <v>4653</v>
      </c>
      <c r="C3298" t="s">
        <v>4955</v>
      </c>
      <c r="D3298" s="62" t="s">
        <v>4655</v>
      </c>
      <c r="E3298" s="13" t="s">
        <v>363</v>
      </c>
      <c r="F3298"/>
      <c r="H3298" t="s">
        <v>4971</v>
      </c>
      <c r="I3298" t="s">
        <v>30</v>
      </c>
      <c r="J3298" s="21" t="s">
        <v>31</v>
      </c>
      <c r="K3298" t="s">
        <v>4974</v>
      </c>
      <c r="L3298" s="20">
        <v>75.935691318328</v>
      </c>
      <c r="M3298" s="20">
        <v>75.1938469234617</v>
      </c>
      <c r="N3298" s="22">
        <v>0.990230623018148</v>
      </c>
    </row>
    <row r="3299" spans="1:14">
      <c r="A3299" s="1" t="s">
        <v>4652</v>
      </c>
      <c r="B3299" s="13" t="s">
        <v>4653</v>
      </c>
      <c r="C3299" t="s">
        <v>4955</v>
      </c>
      <c r="D3299" s="62" t="s">
        <v>4655</v>
      </c>
      <c r="E3299" s="13" t="s">
        <v>363</v>
      </c>
      <c r="F3299"/>
      <c r="H3299" t="s">
        <v>4975</v>
      </c>
      <c r="I3299" t="s">
        <v>30</v>
      </c>
      <c r="J3299" s="21" t="s">
        <v>31</v>
      </c>
      <c r="K3299" t="s">
        <v>4976</v>
      </c>
      <c r="L3299" s="20">
        <v>74.9096913243365</v>
      </c>
      <c r="M3299" s="20">
        <v>72.5581632724251</v>
      </c>
      <c r="N3299" s="22">
        <v>0.968608493636291</v>
      </c>
    </row>
    <row r="3300" spans="1:14">
      <c r="A3300" s="1" t="s">
        <v>4652</v>
      </c>
      <c r="B3300" s="13" t="s">
        <v>4653</v>
      </c>
      <c r="C3300" t="s">
        <v>4955</v>
      </c>
      <c r="D3300" s="62" t="s">
        <v>4655</v>
      </c>
      <c r="E3300" s="13" t="s">
        <v>363</v>
      </c>
      <c r="F3300"/>
      <c r="H3300" t="s">
        <v>4975</v>
      </c>
      <c r="I3300" t="s">
        <v>30</v>
      </c>
      <c r="J3300" s="21" t="s">
        <v>31</v>
      </c>
      <c r="K3300" t="s">
        <v>4977</v>
      </c>
      <c r="L3300" s="20">
        <v>60.774823252738</v>
      </c>
      <c r="M3300" s="20">
        <v>58.780521866636</v>
      </c>
      <c r="N3300" s="22">
        <v>0.967185402122711</v>
      </c>
    </row>
    <row r="3301" spans="1:14">
      <c r="A3301" s="1" t="s">
        <v>4652</v>
      </c>
      <c r="B3301" s="13" t="s">
        <v>4653</v>
      </c>
      <c r="C3301" t="s">
        <v>4955</v>
      </c>
      <c r="D3301" s="62" t="s">
        <v>4655</v>
      </c>
      <c r="E3301" s="13" t="s">
        <v>363</v>
      </c>
      <c r="F3301"/>
      <c r="H3301" t="s">
        <v>4975</v>
      </c>
      <c r="I3301" t="s">
        <v>30</v>
      </c>
      <c r="J3301" s="21" t="s">
        <v>31</v>
      </c>
      <c r="K3301" t="s">
        <v>4978</v>
      </c>
      <c r="L3301" s="20">
        <v>72.9010420072525</v>
      </c>
      <c r="M3301" s="20">
        <v>72.3978596202289</v>
      </c>
      <c r="N3301" s="22">
        <v>0.993097733953191</v>
      </c>
    </row>
    <row r="3302" spans="1:14">
      <c r="A3302" s="1" t="s">
        <v>4652</v>
      </c>
      <c r="B3302" s="13" t="s">
        <v>4653</v>
      </c>
      <c r="C3302" t="s">
        <v>4955</v>
      </c>
      <c r="D3302" s="62" t="s">
        <v>4655</v>
      </c>
      <c r="E3302" s="13" t="s">
        <v>363</v>
      </c>
      <c r="F3302"/>
      <c r="H3302" t="s">
        <v>4975</v>
      </c>
      <c r="I3302" t="s">
        <v>30</v>
      </c>
      <c r="J3302" s="21" t="s">
        <v>31</v>
      </c>
      <c r="K3302" t="s">
        <v>4979</v>
      </c>
      <c r="L3302" s="20">
        <v>71.1128726287263</v>
      </c>
      <c r="M3302" s="20">
        <v>70.1323422770123</v>
      </c>
      <c r="N3302" s="22">
        <v>0.986211633485357</v>
      </c>
    </row>
    <row r="3303" spans="1:14">
      <c r="A3303" s="1" t="s">
        <v>4652</v>
      </c>
      <c r="B3303" s="13" t="s">
        <v>4653</v>
      </c>
      <c r="C3303" t="s">
        <v>4955</v>
      </c>
      <c r="D3303" s="62" t="s">
        <v>4655</v>
      </c>
      <c r="E3303" s="13" t="s">
        <v>363</v>
      </c>
      <c r="F3303"/>
      <c r="H3303" t="s">
        <v>4975</v>
      </c>
      <c r="I3303" t="s">
        <v>30</v>
      </c>
      <c r="J3303" s="21" t="s">
        <v>31</v>
      </c>
      <c r="K3303" t="s">
        <v>4980</v>
      </c>
      <c r="L3303" s="20">
        <v>77.1349534738404</v>
      </c>
      <c r="M3303" s="20">
        <v>77.0934748126675</v>
      </c>
      <c r="N3303" s="22">
        <v>0.99946225855718</v>
      </c>
    </row>
    <row r="3304" spans="1:14">
      <c r="A3304" s="1" t="s">
        <v>4652</v>
      </c>
      <c r="B3304" s="13" t="s">
        <v>4653</v>
      </c>
      <c r="C3304" t="s">
        <v>4955</v>
      </c>
      <c r="D3304" s="62" t="s">
        <v>4655</v>
      </c>
      <c r="E3304" s="13" t="s">
        <v>363</v>
      </c>
      <c r="F3304"/>
      <c r="H3304" t="s">
        <v>4975</v>
      </c>
      <c r="I3304" t="s">
        <v>30</v>
      </c>
      <c r="J3304" s="21" t="s">
        <v>31</v>
      </c>
      <c r="K3304" t="s">
        <v>4981</v>
      </c>
      <c r="L3304" s="20">
        <v>76.5144548328817</v>
      </c>
      <c r="M3304" s="20">
        <v>76.5086723683159</v>
      </c>
      <c r="N3304" s="22">
        <v>0.999924426507665</v>
      </c>
    </row>
    <row r="3305" spans="1:14">
      <c r="A3305" s="1" t="s">
        <v>4652</v>
      </c>
      <c r="B3305" s="13" t="s">
        <v>4653</v>
      </c>
      <c r="C3305" t="s">
        <v>4955</v>
      </c>
      <c r="D3305" s="62" t="s">
        <v>4655</v>
      </c>
      <c r="E3305" s="13" t="s">
        <v>363</v>
      </c>
      <c r="F3305"/>
      <c r="H3305" t="s">
        <v>4975</v>
      </c>
      <c r="I3305" t="s">
        <v>30</v>
      </c>
      <c r="J3305" s="21" t="s">
        <v>31</v>
      </c>
      <c r="K3305" t="s">
        <v>4982</v>
      </c>
      <c r="L3305" s="20">
        <v>68.7109913011414</v>
      </c>
      <c r="M3305" s="20">
        <v>66.980468062643</v>
      </c>
      <c r="N3305" s="22">
        <v>0.974814462639404</v>
      </c>
    </row>
    <row r="3306" spans="1:14">
      <c r="A3306" s="1" t="s">
        <v>4652</v>
      </c>
      <c r="B3306" s="13" t="s">
        <v>4653</v>
      </c>
      <c r="C3306" t="s">
        <v>4955</v>
      </c>
      <c r="D3306" s="62" t="s">
        <v>4655</v>
      </c>
      <c r="E3306" s="13" t="s">
        <v>363</v>
      </c>
      <c r="F3306" t="s">
        <v>4983</v>
      </c>
      <c r="H3306" t="s">
        <v>3735</v>
      </c>
      <c r="I3306" t="s">
        <v>30</v>
      </c>
      <c r="J3306" s="21" t="s">
        <v>31</v>
      </c>
      <c r="K3306" t="s">
        <v>4984</v>
      </c>
      <c r="L3306" s="20">
        <v>49.1845990001263</v>
      </c>
      <c r="M3306" s="20">
        <v>48.2362111935351</v>
      </c>
      <c r="N3306" s="22">
        <v>0.98071778918867</v>
      </c>
    </row>
    <row r="3307" spans="1:14">
      <c r="A3307" s="1" t="s">
        <v>4652</v>
      </c>
      <c r="B3307" s="13" t="s">
        <v>4653</v>
      </c>
      <c r="C3307" t="s">
        <v>4955</v>
      </c>
      <c r="D3307" s="62" t="s">
        <v>4655</v>
      </c>
      <c r="E3307" s="13" t="s">
        <v>363</v>
      </c>
      <c r="F3307"/>
      <c r="H3307" t="s">
        <v>3735</v>
      </c>
      <c r="I3307" t="s">
        <v>30</v>
      </c>
      <c r="J3307" s="21" t="s">
        <v>31</v>
      </c>
      <c r="K3307" t="s">
        <v>4985</v>
      </c>
      <c r="L3307" s="20">
        <v>46.7447568003716</v>
      </c>
      <c r="M3307" s="20">
        <v>44.696786304803</v>
      </c>
      <c r="N3307" s="22">
        <v>0.956188230814535</v>
      </c>
    </row>
    <row r="3308" spans="1:14">
      <c r="A3308" s="1" t="s">
        <v>4652</v>
      </c>
      <c r="B3308" s="13" t="s">
        <v>4653</v>
      </c>
      <c r="C3308" t="s">
        <v>4955</v>
      </c>
      <c r="D3308" s="62" t="s">
        <v>4655</v>
      </c>
      <c r="E3308" s="13" t="s">
        <v>363</v>
      </c>
      <c r="F3308" t="s">
        <v>4986</v>
      </c>
      <c r="H3308" t="s">
        <v>4987</v>
      </c>
      <c r="I3308" t="s">
        <v>30</v>
      </c>
      <c r="J3308" s="21" t="s">
        <v>31</v>
      </c>
      <c r="K3308" t="s">
        <v>4988</v>
      </c>
      <c r="L3308" s="20">
        <v>55.1069129704502</v>
      </c>
      <c r="M3308" s="20">
        <v>54.9530856187029</v>
      </c>
      <c r="N3308" s="22">
        <v>0.997208565251518</v>
      </c>
    </row>
    <row r="3309" spans="1:14">
      <c r="A3309" s="1" t="s">
        <v>4652</v>
      </c>
      <c r="B3309" s="13" t="s">
        <v>4653</v>
      </c>
      <c r="C3309" t="s">
        <v>4955</v>
      </c>
      <c r="D3309" s="62" t="s">
        <v>4655</v>
      </c>
      <c r="E3309" s="13" t="s">
        <v>363</v>
      </c>
      <c r="F3309"/>
      <c r="H3309" t="s">
        <v>4987</v>
      </c>
      <c r="I3309" t="s">
        <v>30</v>
      </c>
      <c r="J3309" s="21" t="s">
        <v>31</v>
      </c>
      <c r="K3309" t="s">
        <v>4989</v>
      </c>
      <c r="L3309" s="20">
        <v>57.5752604820666</v>
      </c>
      <c r="M3309" s="20">
        <v>55.2028571116031</v>
      </c>
      <c r="N3309" s="22">
        <v>0.958794743599944</v>
      </c>
    </row>
    <row r="3310" spans="1:14">
      <c r="A3310" s="1" t="s">
        <v>4652</v>
      </c>
      <c r="B3310" s="13" t="s">
        <v>4653</v>
      </c>
      <c r="C3310" t="s">
        <v>4955</v>
      </c>
      <c r="D3310" s="62" t="s">
        <v>4655</v>
      </c>
      <c r="E3310" s="13" t="s">
        <v>363</v>
      </c>
      <c r="F3310" t="s">
        <v>4990</v>
      </c>
      <c r="H3310" t="s">
        <v>4987</v>
      </c>
      <c r="I3310" t="s">
        <v>30</v>
      </c>
      <c r="J3310" s="21" t="s">
        <v>31</v>
      </c>
      <c r="K3310" t="s">
        <v>4991</v>
      </c>
      <c r="L3310" s="20">
        <v>50.2547170384437</v>
      </c>
      <c r="M3310" s="20">
        <v>46.0446698140346</v>
      </c>
      <c r="N3310" s="22">
        <v>0.916225829683043</v>
      </c>
    </row>
    <row r="3311" spans="1:14">
      <c r="A3311" s="1" t="s">
        <v>4652</v>
      </c>
      <c r="B3311" s="13" t="s">
        <v>4653</v>
      </c>
      <c r="C3311" t="s">
        <v>4955</v>
      </c>
      <c r="D3311" s="62" t="s">
        <v>4655</v>
      </c>
      <c r="E3311" s="13" t="s">
        <v>363</v>
      </c>
      <c r="F3311"/>
      <c r="H3311" t="s">
        <v>4987</v>
      </c>
      <c r="I3311" t="s">
        <v>30</v>
      </c>
      <c r="J3311" s="21" t="s">
        <v>31</v>
      </c>
      <c r="K3311" t="s">
        <v>4992</v>
      </c>
      <c r="L3311" s="20">
        <v>20.7706906644115</v>
      </c>
      <c r="M3311" s="20">
        <v>19.8661583475972</v>
      </c>
      <c r="N3311" s="22">
        <v>0.956451505083359</v>
      </c>
    </row>
    <row r="3312" spans="1:14">
      <c r="A3312" s="1" t="s">
        <v>4652</v>
      </c>
      <c r="B3312" s="13" t="s">
        <v>4653</v>
      </c>
      <c r="C3312" t="s">
        <v>4955</v>
      </c>
      <c r="D3312" s="62" t="s">
        <v>4655</v>
      </c>
      <c r="E3312" s="13" t="s">
        <v>363</v>
      </c>
      <c r="F3312"/>
      <c r="H3312" t="s">
        <v>4987</v>
      </c>
      <c r="I3312" t="s">
        <v>30</v>
      </c>
      <c r="J3312" s="21" t="s">
        <v>31</v>
      </c>
      <c r="K3312" t="s">
        <v>4993</v>
      </c>
      <c r="L3312" s="20">
        <v>42.6653705229571</v>
      </c>
      <c r="M3312" s="20">
        <v>42.3885412609503</v>
      </c>
      <c r="N3312" s="22">
        <v>0.993511617065229</v>
      </c>
    </row>
    <row r="3313" spans="1:14">
      <c r="A3313" s="1" t="s">
        <v>4652</v>
      </c>
      <c r="B3313" s="13" t="s">
        <v>4653</v>
      </c>
      <c r="C3313" t="s">
        <v>4955</v>
      </c>
      <c r="D3313" s="62" t="s">
        <v>4655</v>
      </c>
      <c r="E3313" s="13" t="s">
        <v>363</v>
      </c>
      <c r="F3313"/>
      <c r="H3313" t="s">
        <v>4987</v>
      </c>
      <c r="I3313" t="s">
        <v>30</v>
      </c>
      <c r="J3313" s="21" t="s">
        <v>31</v>
      </c>
      <c r="K3313" t="s">
        <v>4994</v>
      </c>
      <c r="L3313" s="20">
        <v>54.6504862713309</v>
      </c>
      <c r="M3313" s="20">
        <v>54.4127765907362</v>
      </c>
      <c r="N3313" s="22">
        <v>0.995650364766848</v>
      </c>
    </row>
    <row r="3314" spans="1:14">
      <c r="A3314" s="1" t="s">
        <v>4652</v>
      </c>
      <c r="B3314" s="13" t="s">
        <v>4653</v>
      </c>
      <c r="C3314" t="s">
        <v>4955</v>
      </c>
      <c r="D3314" s="62" t="s">
        <v>4655</v>
      </c>
      <c r="E3314" s="13" t="s">
        <v>363</v>
      </c>
      <c r="F3314"/>
      <c r="H3314" t="s">
        <v>4987</v>
      </c>
      <c r="I3314" t="s">
        <v>30</v>
      </c>
      <c r="J3314" s="21" t="s">
        <v>31</v>
      </c>
      <c r="K3314" t="s">
        <v>4995</v>
      </c>
      <c r="L3314" s="20">
        <v>53.4123661546939</v>
      </c>
      <c r="M3314" s="20">
        <v>52.8595519152011</v>
      </c>
      <c r="N3314" s="22">
        <v>0.989650070212361</v>
      </c>
    </row>
    <row r="3315" spans="1:14">
      <c r="A3315" s="1" t="s">
        <v>4652</v>
      </c>
      <c r="B3315" s="13" t="s">
        <v>4653</v>
      </c>
      <c r="C3315" t="s">
        <v>4996</v>
      </c>
      <c r="D3315" s="62" t="s">
        <v>4655</v>
      </c>
      <c r="E3315" s="13" t="s">
        <v>363</v>
      </c>
      <c r="F3315" t="s">
        <v>4997</v>
      </c>
      <c r="H3315" t="s">
        <v>4768</v>
      </c>
      <c r="I3315" t="s">
        <v>30</v>
      </c>
      <c r="J3315" s="21" t="s">
        <v>31</v>
      </c>
      <c r="K3315" t="s">
        <v>4998</v>
      </c>
      <c r="L3315" s="20">
        <v>75.4096962941077</v>
      </c>
      <c r="M3315" s="20">
        <v>71.6472481455909</v>
      </c>
      <c r="N3315" s="22">
        <v>0.950106573379599</v>
      </c>
    </row>
    <row r="3316" spans="1:14">
      <c r="A3316" s="1" t="s">
        <v>4652</v>
      </c>
      <c r="B3316" s="13" t="s">
        <v>4653</v>
      </c>
      <c r="C3316" t="s">
        <v>4996</v>
      </c>
      <c r="D3316" s="62" t="s">
        <v>4655</v>
      </c>
      <c r="E3316" s="13" t="s">
        <v>363</v>
      </c>
      <c r="F3316"/>
      <c r="H3316" t="s">
        <v>4768</v>
      </c>
      <c r="I3316" t="s">
        <v>30</v>
      </c>
      <c r="J3316" s="21" t="s">
        <v>31</v>
      </c>
      <c r="K3316" t="s">
        <v>4999</v>
      </c>
      <c r="L3316" s="20">
        <v>75.0595866234656</v>
      </c>
      <c r="M3316" s="20">
        <v>70.3137126591971</v>
      </c>
      <c r="N3316" s="22">
        <v>0.936771914451433</v>
      </c>
    </row>
    <row r="3317" spans="1:14">
      <c r="A3317" s="1" t="s">
        <v>4652</v>
      </c>
      <c r="B3317" s="13" t="s">
        <v>4653</v>
      </c>
      <c r="C3317" t="s">
        <v>4996</v>
      </c>
      <c r="D3317" s="62" t="s">
        <v>4655</v>
      </c>
      <c r="E3317" s="13" t="s">
        <v>363</v>
      </c>
      <c r="F3317"/>
      <c r="H3317" t="s">
        <v>4768</v>
      </c>
      <c r="I3317" t="s">
        <v>30</v>
      </c>
      <c r="J3317" s="21" t="s">
        <v>31</v>
      </c>
      <c r="K3317" t="s">
        <v>5000</v>
      </c>
      <c r="L3317" s="20">
        <v>79.271919656909</v>
      </c>
      <c r="M3317" s="20">
        <v>78.48073418433</v>
      </c>
      <c r="N3317" s="22">
        <v>0.990019347632764</v>
      </c>
    </row>
    <row r="3318" spans="1:14">
      <c r="A3318" s="1" t="s">
        <v>4652</v>
      </c>
      <c r="B3318" s="13" t="s">
        <v>4653</v>
      </c>
      <c r="C3318" t="s">
        <v>4996</v>
      </c>
      <c r="D3318" s="62" t="s">
        <v>4655</v>
      </c>
      <c r="E3318" s="13" t="s">
        <v>363</v>
      </c>
      <c r="F3318"/>
      <c r="H3318" t="s">
        <v>4768</v>
      </c>
      <c r="I3318" t="s">
        <v>30</v>
      </c>
      <c r="J3318" s="21" t="s">
        <v>31</v>
      </c>
      <c r="K3318" t="s">
        <v>5001</v>
      </c>
      <c r="L3318" s="20">
        <v>66.8836513367987</v>
      </c>
      <c r="M3318" s="20">
        <v>66.815683701091</v>
      </c>
      <c r="N3318" s="22">
        <v>0.998983792984544</v>
      </c>
    </row>
    <row r="3319" spans="1:14">
      <c r="A3319" s="1" t="s">
        <v>4652</v>
      </c>
      <c r="B3319" s="13" t="s">
        <v>4653</v>
      </c>
      <c r="C3319" t="s">
        <v>4996</v>
      </c>
      <c r="D3319" s="62" t="s">
        <v>4655</v>
      </c>
      <c r="E3319" s="13" t="s">
        <v>363</v>
      </c>
      <c r="F3319"/>
      <c r="H3319" t="s">
        <v>4768</v>
      </c>
      <c r="I3319" t="s">
        <v>30</v>
      </c>
      <c r="J3319" s="21" t="s">
        <v>31</v>
      </c>
      <c r="K3319" t="s">
        <v>5002</v>
      </c>
      <c r="L3319" s="20">
        <v>76.2990353697749</v>
      </c>
      <c r="M3319" s="20">
        <v>75.663948138854</v>
      </c>
      <c r="N3319" s="22">
        <v>0.991676339971495</v>
      </c>
    </row>
    <row r="3320" spans="1:14">
      <c r="A3320" s="1" t="s">
        <v>4652</v>
      </c>
      <c r="B3320" s="13" t="s">
        <v>4653</v>
      </c>
      <c r="C3320" t="s">
        <v>4996</v>
      </c>
      <c r="D3320" s="62" t="s">
        <v>4655</v>
      </c>
      <c r="E3320" s="13" t="s">
        <v>363</v>
      </c>
      <c r="F3320"/>
      <c r="H3320" t="s">
        <v>4768</v>
      </c>
      <c r="I3320" t="s">
        <v>30</v>
      </c>
      <c r="J3320" s="21" t="s">
        <v>31</v>
      </c>
      <c r="K3320" t="s">
        <v>5003</v>
      </c>
      <c r="L3320" s="20">
        <v>68.70045802969</v>
      </c>
      <c r="M3320" s="20">
        <v>67.2506681372757</v>
      </c>
      <c r="N3320" s="22">
        <v>0.978896939933242</v>
      </c>
    </row>
    <row r="3321" spans="1:14">
      <c r="A3321" s="1" t="s">
        <v>4652</v>
      </c>
      <c r="B3321" s="13" t="s">
        <v>4653</v>
      </c>
      <c r="C3321" t="s">
        <v>4996</v>
      </c>
      <c r="D3321" s="62" t="s">
        <v>4655</v>
      </c>
      <c r="E3321" s="13" t="s">
        <v>363</v>
      </c>
      <c r="F3321"/>
      <c r="H3321" t="s">
        <v>4768</v>
      </c>
      <c r="I3321" t="s">
        <v>30</v>
      </c>
      <c r="J3321" s="21" t="s">
        <v>31</v>
      </c>
      <c r="K3321" t="s">
        <v>5004</v>
      </c>
      <c r="L3321" s="20">
        <v>80.4223602484472</v>
      </c>
      <c r="M3321" s="20">
        <v>79.8927169164409</v>
      </c>
      <c r="N3321" s="22">
        <v>0.993414227953891</v>
      </c>
    </row>
    <row r="3322" spans="1:14">
      <c r="A3322" s="1" t="s">
        <v>4652</v>
      </c>
      <c r="B3322" s="13" t="s">
        <v>4653</v>
      </c>
      <c r="C3322" t="s">
        <v>4996</v>
      </c>
      <c r="D3322" s="62" t="s">
        <v>4655</v>
      </c>
      <c r="E3322" s="13" t="s">
        <v>363</v>
      </c>
      <c r="F3322"/>
      <c r="H3322" t="s">
        <v>4768</v>
      </c>
      <c r="I3322" t="s">
        <v>30</v>
      </c>
      <c r="J3322" s="21" t="s">
        <v>31</v>
      </c>
      <c r="K3322" t="s">
        <v>5005</v>
      </c>
      <c r="L3322" s="20">
        <v>69.7804486749087</v>
      </c>
      <c r="M3322" s="20">
        <v>69.513769363167</v>
      </c>
      <c r="N3322" s="22">
        <v>0.996178309013401</v>
      </c>
    </row>
    <row r="3323" spans="1:14">
      <c r="A3323" s="1" t="s">
        <v>4652</v>
      </c>
      <c r="B3323" s="13" t="s">
        <v>4653</v>
      </c>
      <c r="C3323" t="s">
        <v>4996</v>
      </c>
      <c r="D3323" s="62" t="s">
        <v>4655</v>
      </c>
      <c r="E3323" s="13" t="s">
        <v>363</v>
      </c>
      <c r="F3323"/>
      <c r="H3323" t="s">
        <v>4768</v>
      </c>
      <c r="I3323" t="s">
        <v>30</v>
      </c>
      <c r="J3323" s="21" t="s">
        <v>31</v>
      </c>
      <c r="K3323" t="s">
        <v>5006</v>
      </c>
      <c r="L3323" s="20">
        <v>67.5430848771815</v>
      </c>
      <c r="M3323" s="20">
        <v>66.0025517715183</v>
      </c>
      <c r="N3323" s="22">
        <v>0.97719184564246</v>
      </c>
    </row>
    <row r="3324" spans="1:14">
      <c r="A3324" s="1" t="s">
        <v>4652</v>
      </c>
      <c r="B3324" s="13" t="s">
        <v>4653</v>
      </c>
      <c r="C3324" t="s">
        <v>4996</v>
      </c>
      <c r="D3324" s="62" t="s">
        <v>4655</v>
      </c>
      <c r="E3324" s="13" t="s">
        <v>363</v>
      </c>
      <c r="F3324"/>
      <c r="H3324" t="s">
        <v>4768</v>
      </c>
      <c r="I3324" t="s">
        <v>30</v>
      </c>
      <c r="J3324" s="21" t="s">
        <v>31</v>
      </c>
      <c r="K3324" t="s">
        <v>5007</v>
      </c>
      <c r="L3324" s="20">
        <v>78.9736188696838</v>
      </c>
      <c r="M3324" s="20">
        <v>78.3485639893748</v>
      </c>
      <c r="N3324" s="22">
        <v>0.992085269875496</v>
      </c>
    </row>
    <row r="3325" spans="1:14">
      <c r="A3325" s="1" t="s">
        <v>4652</v>
      </c>
      <c r="B3325" s="13" t="s">
        <v>4653</v>
      </c>
      <c r="C3325" t="s">
        <v>4996</v>
      </c>
      <c r="D3325" s="62" t="s">
        <v>4655</v>
      </c>
      <c r="E3325" s="13" t="s">
        <v>363</v>
      </c>
      <c r="F3325" t="s">
        <v>5008</v>
      </c>
      <c r="H3325" t="s">
        <v>4842</v>
      </c>
      <c r="I3325" t="s">
        <v>30</v>
      </c>
      <c r="J3325" s="21" t="s">
        <v>31</v>
      </c>
      <c r="K3325" t="s">
        <v>5009</v>
      </c>
      <c r="L3325" s="20">
        <v>69.2969775635991</v>
      </c>
      <c r="M3325" s="20">
        <v>68.6033018154251</v>
      </c>
      <c r="N3325" s="22">
        <v>0.989989812361768</v>
      </c>
    </row>
    <row r="3326" spans="1:14">
      <c r="A3326" s="1" t="s">
        <v>4652</v>
      </c>
      <c r="B3326" s="13" t="s">
        <v>4653</v>
      </c>
      <c r="C3326" t="s">
        <v>4996</v>
      </c>
      <c r="D3326" s="62" t="s">
        <v>4655</v>
      </c>
      <c r="E3326" s="13" t="s">
        <v>363</v>
      </c>
      <c r="F3326" t="s">
        <v>5010</v>
      </c>
      <c r="H3326" t="s">
        <v>4842</v>
      </c>
      <c r="I3326" t="s">
        <v>30</v>
      </c>
      <c r="J3326" s="21" t="s">
        <v>31</v>
      </c>
      <c r="K3326" t="s">
        <v>5011</v>
      </c>
      <c r="L3326" s="20">
        <v>78.5930097528926</v>
      </c>
      <c r="M3326" s="20">
        <v>75.9310569024879</v>
      </c>
      <c r="N3326" s="22">
        <v>0.966129903171105</v>
      </c>
    </row>
    <row r="3327" spans="1:14">
      <c r="A3327" s="1" t="s">
        <v>4652</v>
      </c>
      <c r="B3327" s="13" t="s">
        <v>4653</v>
      </c>
      <c r="C3327" t="s">
        <v>4996</v>
      </c>
      <c r="D3327" s="62" t="s">
        <v>4655</v>
      </c>
      <c r="E3327" s="13" t="s">
        <v>363</v>
      </c>
      <c r="F3327"/>
      <c r="H3327" t="s">
        <v>4842</v>
      </c>
      <c r="I3327" t="s">
        <v>30</v>
      </c>
      <c r="J3327" s="21" t="s">
        <v>31</v>
      </c>
      <c r="K3327" t="s">
        <v>5012</v>
      </c>
      <c r="L3327" s="20">
        <v>72.7806867611983</v>
      </c>
      <c r="M3327" s="20">
        <v>68.8984715374588</v>
      </c>
      <c r="N3327" s="22">
        <v>0.946658716803848</v>
      </c>
    </row>
    <row r="3328" spans="1:14">
      <c r="A3328" s="1" t="s">
        <v>4652</v>
      </c>
      <c r="B3328" s="13" t="s">
        <v>4653</v>
      </c>
      <c r="C3328" t="s">
        <v>4996</v>
      </c>
      <c r="D3328" s="62" t="s">
        <v>4655</v>
      </c>
      <c r="E3328" s="13" t="s">
        <v>363</v>
      </c>
      <c r="F3328"/>
      <c r="H3328" t="s">
        <v>4842</v>
      </c>
      <c r="I3328" t="s">
        <v>30</v>
      </c>
      <c r="J3328" s="21" t="s">
        <v>31</v>
      </c>
      <c r="K3328" t="s">
        <v>5013</v>
      </c>
      <c r="L3328" s="20">
        <v>81.2499092768621</v>
      </c>
      <c r="M3328" s="20">
        <v>69.092678462065</v>
      </c>
      <c r="N3328" s="22">
        <v>0.850372376744804</v>
      </c>
    </row>
    <row r="3329" spans="1:14">
      <c r="A3329" s="1" t="s">
        <v>4652</v>
      </c>
      <c r="B3329" s="13" t="s">
        <v>4653</v>
      </c>
      <c r="C3329" t="s">
        <v>4996</v>
      </c>
      <c r="D3329" s="62" t="s">
        <v>4655</v>
      </c>
      <c r="E3329" s="13" t="s">
        <v>363</v>
      </c>
      <c r="F3329" t="s">
        <v>5014</v>
      </c>
      <c r="H3329" t="s">
        <v>4842</v>
      </c>
      <c r="I3329" t="s">
        <v>30</v>
      </c>
      <c r="J3329" s="21" t="s">
        <v>31</v>
      </c>
      <c r="K3329" t="s">
        <v>5015</v>
      </c>
      <c r="L3329" s="20">
        <v>75.5440033413752</v>
      </c>
      <c r="M3329" s="20">
        <v>72.5531406010504</v>
      </c>
      <c r="N3329" s="22">
        <v>0.960408998622837</v>
      </c>
    </row>
    <row r="3330" spans="1:14">
      <c r="A3330" s="1" t="s">
        <v>4652</v>
      </c>
      <c r="B3330" s="13" t="s">
        <v>4653</v>
      </c>
      <c r="C3330" t="s">
        <v>4996</v>
      </c>
      <c r="D3330" s="62" t="s">
        <v>4655</v>
      </c>
      <c r="E3330" s="13" t="s">
        <v>363</v>
      </c>
      <c r="F3330" t="s">
        <v>5016</v>
      </c>
      <c r="H3330" t="s">
        <v>4842</v>
      </c>
      <c r="I3330" t="s">
        <v>30</v>
      </c>
      <c r="J3330" s="21" t="s">
        <v>31</v>
      </c>
      <c r="K3330" t="s">
        <v>5017</v>
      </c>
      <c r="L3330" s="20">
        <v>64.3669606496066</v>
      </c>
      <c r="M3330" s="20">
        <v>59.0659916870396</v>
      </c>
      <c r="N3330" s="22">
        <v>0.917644566263992</v>
      </c>
    </row>
    <row r="3331" spans="1:14">
      <c r="A3331" s="1" t="s">
        <v>4652</v>
      </c>
      <c r="B3331" s="13" t="s">
        <v>4653</v>
      </c>
      <c r="C3331" t="s">
        <v>4996</v>
      </c>
      <c r="D3331" s="62" t="s">
        <v>4655</v>
      </c>
      <c r="E3331" s="13" t="s">
        <v>363</v>
      </c>
      <c r="F3331" t="s">
        <v>5018</v>
      </c>
      <c r="H3331" t="s">
        <v>4842</v>
      </c>
      <c r="I3331" t="s">
        <v>30</v>
      </c>
      <c r="J3331" s="21" t="s">
        <v>31</v>
      </c>
      <c r="K3331" t="s">
        <v>5019</v>
      </c>
      <c r="L3331" s="20">
        <v>64.4358783252067</v>
      </c>
      <c r="M3331" s="20">
        <v>62.3589516693174</v>
      </c>
      <c r="N3331" s="22">
        <v>0.967767543333434</v>
      </c>
    </row>
    <row r="3332" spans="1:14">
      <c r="A3332" s="1" t="s">
        <v>4652</v>
      </c>
      <c r="B3332" s="13" t="s">
        <v>4653</v>
      </c>
      <c r="C3332" t="s">
        <v>4996</v>
      </c>
      <c r="D3332" s="62" t="s">
        <v>4655</v>
      </c>
      <c r="E3332" s="13" t="s">
        <v>363</v>
      </c>
      <c r="F3332" t="s">
        <v>5020</v>
      </c>
      <c r="H3332" t="s">
        <v>4842</v>
      </c>
      <c r="I3332" t="s">
        <v>30</v>
      </c>
      <c r="J3332" s="21" t="s">
        <v>31</v>
      </c>
      <c r="K3332" t="s">
        <v>5021</v>
      </c>
      <c r="L3332" s="20">
        <v>72.7515266944873</v>
      </c>
      <c r="M3332" s="20">
        <v>70.363122737003</v>
      </c>
      <c r="N3332" s="22">
        <v>0.967170393997172</v>
      </c>
    </row>
    <row r="3333" spans="1:14">
      <c r="A3333" s="1" t="s">
        <v>4652</v>
      </c>
      <c r="B3333" s="13" t="s">
        <v>4653</v>
      </c>
      <c r="C3333" t="s">
        <v>4996</v>
      </c>
      <c r="D3333" s="62" t="s">
        <v>4655</v>
      </c>
      <c r="E3333" s="13" t="s">
        <v>363</v>
      </c>
      <c r="F3333"/>
      <c r="H3333" t="s">
        <v>4842</v>
      </c>
      <c r="I3333" t="s">
        <v>30</v>
      </c>
      <c r="J3333" s="21" t="s">
        <v>31</v>
      </c>
      <c r="K3333" t="s">
        <v>5022</v>
      </c>
      <c r="L3333" s="20">
        <v>75.8491915224148</v>
      </c>
      <c r="M3333" s="20">
        <v>75.7644344521292</v>
      </c>
      <c r="N3333" s="22">
        <v>0.998882558026204</v>
      </c>
    </row>
    <row r="3334" spans="1:14">
      <c r="A3334" s="1" t="s">
        <v>4652</v>
      </c>
      <c r="B3334" s="13" t="s">
        <v>4653</v>
      </c>
      <c r="C3334" t="s">
        <v>4996</v>
      </c>
      <c r="D3334" s="62" t="s">
        <v>4655</v>
      </c>
      <c r="E3334" s="13" t="s">
        <v>363</v>
      </c>
      <c r="F3334"/>
      <c r="H3334" t="s">
        <v>4842</v>
      </c>
      <c r="I3334" t="s">
        <v>30</v>
      </c>
      <c r="J3334" s="21" t="s">
        <v>31</v>
      </c>
      <c r="K3334" t="s">
        <v>5023</v>
      </c>
      <c r="L3334" s="20">
        <v>47.0404558577316</v>
      </c>
      <c r="M3334" s="20">
        <v>46.9778254403112</v>
      </c>
      <c r="N3334" s="22">
        <v>0.998668583960797</v>
      </c>
    </row>
    <row r="3335" spans="1:14">
      <c r="A3335" s="1" t="s">
        <v>4652</v>
      </c>
      <c r="B3335" s="13" t="s">
        <v>4653</v>
      </c>
      <c r="C3335" t="s">
        <v>4996</v>
      </c>
      <c r="D3335" s="62" t="s">
        <v>4655</v>
      </c>
      <c r="E3335" s="13" t="s">
        <v>363</v>
      </c>
      <c r="F3335"/>
      <c r="H3335" t="s">
        <v>4842</v>
      </c>
      <c r="I3335" t="s">
        <v>30</v>
      </c>
      <c r="J3335" s="21" t="s">
        <v>31</v>
      </c>
      <c r="K3335" t="s">
        <v>5024</v>
      </c>
      <c r="L3335" s="20">
        <v>71.8697763717336</v>
      </c>
      <c r="M3335" s="20">
        <v>71.3507377979569</v>
      </c>
      <c r="N3335" s="22">
        <v>0.992778068890988</v>
      </c>
    </row>
    <row r="3336" spans="1:14">
      <c r="A3336" s="1" t="s">
        <v>4652</v>
      </c>
      <c r="B3336" s="13" t="s">
        <v>4653</v>
      </c>
      <c r="C3336" t="s">
        <v>4996</v>
      </c>
      <c r="D3336" s="62" t="s">
        <v>4655</v>
      </c>
      <c r="E3336" s="13" t="s">
        <v>363</v>
      </c>
      <c r="F3336"/>
      <c r="H3336" t="s">
        <v>4842</v>
      </c>
      <c r="I3336" t="s">
        <v>30</v>
      </c>
      <c r="J3336" s="21" t="s">
        <v>31</v>
      </c>
      <c r="K3336" t="s">
        <v>5025</v>
      </c>
      <c r="L3336" s="20">
        <v>68.1015847124036</v>
      </c>
      <c r="M3336" s="20">
        <v>67.1908246406145</v>
      </c>
      <c r="N3336" s="22">
        <v>0.986626448185672</v>
      </c>
    </row>
    <row r="3337" spans="1:14">
      <c r="A3337" s="1" t="s">
        <v>4652</v>
      </c>
      <c r="B3337" s="13" t="s">
        <v>4653</v>
      </c>
      <c r="C3337" t="s">
        <v>4996</v>
      </c>
      <c r="D3337" s="62" t="s">
        <v>4655</v>
      </c>
      <c r="E3337" s="13" t="s">
        <v>363</v>
      </c>
      <c r="F3337" t="s">
        <v>5026</v>
      </c>
      <c r="H3337" t="s">
        <v>4975</v>
      </c>
      <c r="I3337" t="s">
        <v>30</v>
      </c>
      <c r="J3337" s="21" t="s">
        <v>31</v>
      </c>
      <c r="K3337" t="s">
        <v>5027</v>
      </c>
      <c r="L3337" s="20">
        <v>65.5927612112013</v>
      </c>
      <c r="M3337" s="20">
        <v>63.2824572695026</v>
      </c>
      <c r="N3337" s="22">
        <v>0.964778065459696</v>
      </c>
    </row>
    <row r="3338" spans="1:14">
      <c r="A3338" s="1" t="s">
        <v>4652</v>
      </c>
      <c r="B3338" s="13" t="s">
        <v>4653</v>
      </c>
      <c r="C3338" t="s">
        <v>4996</v>
      </c>
      <c r="D3338" s="62" t="s">
        <v>4655</v>
      </c>
      <c r="E3338" s="13" t="s">
        <v>363</v>
      </c>
      <c r="F3338"/>
      <c r="H3338" t="s">
        <v>4975</v>
      </c>
      <c r="I3338" t="s">
        <v>30</v>
      </c>
      <c r="J3338" s="21" t="s">
        <v>31</v>
      </c>
      <c r="K3338" t="s">
        <v>5028</v>
      </c>
      <c r="L3338" s="20">
        <v>61.471240859837</v>
      </c>
      <c r="M3338" s="20">
        <v>58.4817805120942</v>
      </c>
      <c r="N3338" s="22">
        <v>0.951368147024083</v>
      </c>
    </row>
    <row r="3339" spans="1:14">
      <c r="A3339" s="1" t="s">
        <v>4652</v>
      </c>
      <c r="B3339" s="13" t="s">
        <v>4653</v>
      </c>
      <c r="C3339" t="s">
        <v>4996</v>
      </c>
      <c r="D3339" s="62" t="s">
        <v>4655</v>
      </c>
      <c r="E3339" s="13" t="s">
        <v>363</v>
      </c>
      <c r="F3339"/>
      <c r="H3339" t="s">
        <v>4975</v>
      </c>
      <c r="I3339" t="s">
        <v>30</v>
      </c>
      <c r="J3339" s="21" t="s">
        <v>31</v>
      </c>
      <c r="K3339" t="s">
        <v>5029</v>
      </c>
      <c r="L3339" s="20">
        <v>64.7905304924579</v>
      </c>
      <c r="M3339" s="20">
        <v>60.3700121242278</v>
      </c>
      <c r="N3339" s="22">
        <v>0.931772153513318</v>
      </c>
    </row>
    <row r="3340" spans="1:14">
      <c r="A3340" s="1" t="s">
        <v>4652</v>
      </c>
      <c r="B3340" s="13" t="s">
        <v>4653</v>
      </c>
      <c r="C3340" t="s">
        <v>4996</v>
      </c>
      <c r="D3340" s="62" t="s">
        <v>4655</v>
      </c>
      <c r="E3340" s="13" t="s">
        <v>363</v>
      </c>
      <c r="F3340"/>
      <c r="H3340" t="s">
        <v>4975</v>
      </c>
      <c r="I3340" t="s">
        <v>30</v>
      </c>
      <c r="J3340" s="21" t="s">
        <v>31</v>
      </c>
      <c r="K3340" t="s">
        <v>5030</v>
      </c>
      <c r="L3340" s="20">
        <v>77.023233138508</v>
      </c>
      <c r="M3340" s="20">
        <v>76.1876696872756</v>
      </c>
      <c r="N3340" s="22">
        <v>0.989151799824738</v>
      </c>
    </row>
    <row r="3341" spans="1:14">
      <c r="A3341" s="1" t="s">
        <v>4652</v>
      </c>
      <c r="B3341" s="13" t="s">
        <v>4653</v>
      </c>
      <c r="C3341" t="s">
        <v>4996</v>
      </c>
      <c r="D3341" s="62" t="s">
        <v>4655</v>
      </c>
      <c r="E3341" s="13" t="s">
        <v>363</v>
      </c>
      <c r="F3341"/>
      <c r="H3341" t="s">
        <v>4975</v>
      </c>
      <c r="I3341" t="s">
        <v>30</v>
      </c>
      <c r="J3341" s="21" t="s">
        <v>31</v>
      </c>
      <c r="K3341" t="s">
        <v>5031</v>
      </c>
      <c r="L3341" s="20">
        <v>73.9095747751291</v>
      </c>
      <c r="M3341" s="20">
        <v>72.8346983777604</v>
      </c>
      <c r="N3341" s="22">
        <v>0.985456872121927</v>
      </c>
    </row>
    <row r="3342" spans="1:14">
      <c r="A3342" s="1" t="s">
        <v>4652</v>
      </c>
      <c r="B3342" s="13" t="s">
        <v>4653</v>
      </c>
      <c r="C3342" t="s">
        <v>4996</v>
      </c>
      <c r="D3342" s="62" t="s">
        <v>4655</v>
      </c>
      <c r="E3342" s="13" t="s">
        <v>363</v>
      </c>
      <c r="F3342"/>
      <c r="H3342" t="s">
        <v>4975</v>
      </c>
      <c r="I3342" t="s">
        <v>30</v>
      </c>
      <c r="J3342" s="21" t="s">
        <v>31</v>
      </c>
      <c r="K3342" t="s">
        <v>5032</v>
      </c>
      <c r="L3342" s="20">
        <v>73.2330322981812</v>
      </c>
      <c r="M3342" s="20">
        <v>58.3776940561989</v>
      </c>
      <c r="N3342" s="22">
        <v>0.797149759121045</v>
      </c>
    </row>
    <row r="3343" spans="1:14">
      <c r="A3343" s="1" t="s">
        <v>4652</v>
      </c>
      <c r="B3343" s="13" t="s">
        <v>4653</v>
      </c>
      <c r="C3343" t="s">
        <v>4996</v>
      </c>
      <c r="D3343" s="62" t="s">
        <v>4655</v>
      </c>
      <c r="E3343" s="13" t="s">
        <v>363</v>
      </c>
      <c r="F3343"/>
      <c r="H3343" t="s">
        <v>4975</v>
      </c>
      <c r="I3343" t="s">
        <v>30</v>
      </c>
      <c r="J3343" s="21" t="s">
        <v>31</v>
      </c>
      <c r="K3343" t="s">
        <v>5033</v>
      </c>
      <c r="L3343" s="20">
        <v>67.4286933446661</v>
      </c>
      <c r="M3343" s="20">
        <v>67.3988076561029</v>
      </c>
      <c r="N3343" s="22">
        <v>0.99955678084387</v>
      </c>
    </row>
    <row r="3344" s="18" customFormat="1" spans="1:21">
      <c r="A3344" s="39" t="s">
        <v>4652</v>
      </c>
      <c r="B3344" s="40" t="s">
        <v>4653</v>
      </c>
      <c r="C3344" s="18" t="s">
        <v>4996</v>
      </c>
      <c r="D3344" s="63" t="s">
        <v>4655</v>
      </c>
      <c r="E3344" s="40" t="s">
        <v>363</v>
      </c>
      <c r="G3344" s="42"/>
      <c r="H3344" s="18" t="s">
        <v>4987</v>
      </c>
      <c r="I3344" s="18" t="s">
        <v>30</v>
      </c>
      <c r="J3344" s="43" t="s">
        <v>31</v>
      </c>
      <c r="K3344" s="18" t="s">
        <v>5034</v>
      </c>
      <c r="L3344" s="42">
        <v>57.6280305735694</v>
      </c>
      <c r="M3344" s="42">
        <v>53.5793583952224</v>
      </c>
      <c r="N3344" s="44">
        <v>0.929744741611839</v>
      </c>
      <c r="O3344" s="45"/>
      <c r="P3344" s="46"/>
      <c r="Q3344" s="45"/>
      <c r="R3344" s="44"/>
      <c r="S3344" s="42"/>
      <c r="T3344" s="42"/>
      <c r="U3344" s="47"/>
    </row>
  </sheetData>
  <autoFilter ref="A1:W3344">
    <extLst/>
  </autoFilter>
  <hyperlinks>
    <hyperlink ref="D2" r:id="rId1" display="https://doi.org/10.1007/s00445-019-1298-5"/>
    <hyperlink ref="D3" r:id="rId1" display="https://doi.org/10.1007/s00445-019-1298-5"/>
    <hyperlink ref="D4" r:id="rId1" display="https://doi.org/10.1007/s00445-019-1298-5"/>
    <hyperlink ref="D5" r:id="rId1" display="https://doi.org/10.1007/s00445-019-1298-5"/>
    <hyperlink ref="D6" r:id="rId1" display="https://doi.org/10.1007/s00445-019-1298-5"/>
    <hyperlink ref="D7" r:id="rId1" display="https://doi.org/10.1007/s00445-019-1298-5"/>
    <hyperlink ref="D8" r:id="rId1" display="https://doi.org/10.1007/s00445-019-1298-5"/>
    <hyperlink ref="D9" r:id="rId1" display="https://doi.org/10.1007/s00445-019-1298-5"/>
    <hyperlink ref="D10" r:id="rId1" display="https://doi.org/10.1007/s00445-019-1298-5"/>
    <hyperlink ref="D11" r:id="rId1" display="https://doi.org/10.1007/s00445-019-1298-5"/>
    <hyperlink ref="D12" r:id="rId1" display="https://doi.org/10.1007/s00445-019-1298-5"/>
    <hyperlink ref="D13" r:id="rId1" display="https://doi.org/10.1007/s00445-019-1298-5"/>
    <hyperlink ref="D14" r:id="rId1" display="https://doi.org/10.1007/s00445-019-1298-5"/>
    <hyperlink ref="D15" r:id="rId1" display="https://doi.org/10.1007/s00445-019-1298-5"/>
    <hyperlink ref="D16" r:id="rId1" display="https://doi.org/10.1007/s00445-019-1298-5"/>
    <hyperlink ref="D17" r:id="rId1" display="https://doi.org/10.1007/s00445-019-1298-5"/>
    <hyperlink ref="D18" r:id="rId1" display="https://doi.org/10.1007/s00445-019-1298-5"/>
    <hyperlink ref="D19" r:id="rId1" display="https://doi.org/10.1007/s00445-019-1298-5"/>
    <hyperlink ref="D20" r:id="rId1" display="https://doi.org/10.1007/s00445-019-1298-5"/>
    <hyperlink ref="D21" r:id="rId1" display="https://doi.org/10.1007/s00445-019-1298-5"/>
    <hyperlink ref="D22" r:id="rId1" display="https://doi.org/10.1007/s00445-019-1298-5"/>
    <hyperlink ref="D23" r:id="rId1" display="https://doi.org/10.1007/s00445-019-1298-5"/>
    <hyperlink ref="D24" r:id="rId1" display="https://doi.org/10.1007/s00445-019-1298-5"/>
    <hyperlink ref="D25" r:id="rId1" display="https://doi.org/10.1007/s00445-019-1298-5"/>
    <hyperlink ref="D26" r:id="rId1" display="https://doi.org/10.1007/s00445-019-1298-5"/>
    <hyperlink ref="D27" r:id="rId1" display="https://doi.org/10.1007/s00445-019-1298-5"/>
    <hyperlink ref="D28" r:id="rId1" display="https://doi.org/10.1007/s00445-019-1298-5"/>
    <hyperlink ref="D29" r:id="rId1" display="https://doi.org/10.1007/s00445-019-1298-5"/>
    <hyperlink ref="D30" r:id="rId1" display="https://doi.org/10.1007/s00445-019-1298-5"/>
    <hyperlink ref="D31" r:id="rId1" display="https://doi.org/10.1007/s00445-019-1298-5"/>
    <hyperlink ref="D32" r:id="rId1" display="https://doi.org/10.1007/s00445-019-1298-5"/>
    <hyperlink ref="D33" r:id="rId1" display="https://doi.org/10.1007/s00445-019-1298-5"/>
    <hyperlink ref="D34" r:id="rId1" display="https://doi.org/10.1007/s00445-019-1298-5"/>
    <hyperlink ref="D35" r:id="rId1" display="https://doi.org/10.1007/s00445-019-1298-5"/>
    <hyperlink ref="D36" r:id="rId1" display="https://doi.org/10.1007/s00445-019-1298-5"/>
    <hyperlink ref="D37" r:id="rId1" display="https://doi.org/10.1007/s00445-019-1298-5"/>
    <hyperlink ref="D38" r:id="rId1" display="https://doi.org/10.1007/s00445-019-1298-5"/>
    <hyperlink ref="D39" r:id="rId1" display="https://doi.org/10.1007/s00445-019-1298-5"/>
    <hyperlink ref="D40" r:id="rId1" display="https://doi.org/10.1007/s00445-019-1298-5"/>
    <hyperlink ref="D41" r:id="rId1" display="https://doi.org/10.1007/s00445-019-1298-5"/>
    <hyperlink ref="D42" r:id="rId1" display="https://doi.org/10.1007/s00445-019-1298-5"/>
    <hyperlink ref="D43" r:id="rId1" display="https://doi.org/10.1007/s00445-019-1298-5"/>
    <hyperlink ref="D44" r:id="rId1" display="https://doi.org/10.1007/s00445-019-1298-5"/>
    <hyperlink ref="D45" r:id="rId1" display="https://doi.org/10.1007/s00445-019-1298-5"/>
    <hyperlink ref="D46" r:id="rId1" display="https://doi.org/10.1007/s00445-019-1298-5"/>
    <hyperlink ref="D47" r:id="rId1" display="https://doi.org/10.1007/s00445-019-1298-5"/>
    <hyperlink ref="D48" r:id="rId1" display="https://doi.org/10.1007/s00445-019-1298-5"/>
    <hyperlink ref="D49" r:id="rId1" display="https://doi.org/10.1007/s00445-019-1298-5"/>
    <hyperlink ref="D50" r:id="rId1" display="https://doi.org/10.1007/s00445-019-1298-5"/>
    <hyperlink ref="D51" r:id="rId1" display="https://doi.org/10.1007/s00445-019-1298-5"/>
    <hyperlink ref="D52" r:id="rId1" display="https://doi.org/10.1007/s00445-019-1298-5"/>
    <hyperlink ref="D53" r:id="rId1" display="https://doi.org/10.1007/s00445-019-1298-5"/>
    <hyperlink ref="D54" r:id="rId1" display="https://doi.org/10.1007/s00445-019-1298-5"/>
    <hyperlink ref="D55" r:id="rId1" display="https://doi.org/10.1007/s00445-019-1298-5"/>
    <hyperlink ref="D56" r:id="rId1" display="https://doi.org/10.1007/s00445-019-1298-5"/>
    <hyperlink ref="D57" r:id="rId1" display="https://doi.org/10.1007/s00445-019-1298-5"/>
    <hyperlink ref="D58" r:id="rId1" display="https://doi.org/10.1007/s00445-019-1298-5"/>
    <hyperlink ref="D59" r:id="rId1" display="https://doi.org/10.1007/s00445-019-1298-5"/>
    <hyperlink ref="D60" r:id="rId1" display="https://doi.org/10.1007/s00445-019-1298-5"/>
    <hyperlink ref="D61" r:id="rId1" display="https://doi.org/10.1007/s00445-019-1298-5"/>
    <hyperlink ref="D62" r:id="rId1" display="https://doi.org/10.1007/s00445-019-1298-5"/>
    <hyperlink ref="D63" r:id="rId1" display="https://doi.org/10.1007/s00445-019-1298-5"/>
    <hyperlink ref="D64" r:id="rId1" display="https://doi.org/10.1007/s00445-019-1298-5"/>
    <hyperlink ref="D65" r:id="rId1" display="https://doi.org/10.1007/s00445-019-1298-5"/>
    <hyperlink ref="D66" r:id="rId1" display="https://doi.org/10.1007/s00445-019-1298-5"/>
    <hyperlink ref="D67" r:id="rId1" display="https://doi.org/10.1007/s00445-019-1298-5"/>
    <hyperlink ref="D68" r:id="rId1" display="https://doi.org/10.1007/s00445-019-1298-5"/>
    <hyperlink ref="D69" r:id="rId1" display="https://doi.org/10.1007/s00445-019-1298-5"/>
    <hyperlink ref="D70" r:id="rId1" display="https://doi.org/10.1007/s00445-019-1298-5"/>
    <hyperlink ref="D71" r:id="rId1" display="https://doi.org/10.1007/s00445-019-1298-5"/>
    <hyperlink ref="D72" r:id="rId1" display="https://doi.org/10.1007/s00445-019-1298-5"/>
    <hyperlink ref="D73" r:id="rId1" display="https://doi.org/10.1007/s00445-019-1298-5"/>
    <hyperlink ref="D74" r:id="rId1" display="https://doi.org/10.1007/s00445-019-1298-5"/>
    <hyperlink ref="D75" r:id="rId1" display="https://doi.org/10.1007/s00445-019-1298-5"/>
    <hyperlink ref="D76" r:id="rId1" display="https://doi.org/10.1007/s00445-019-1298-5"/>
    <hyperlink ref="D77" r:id="rId1" display="https://doi.org/10.1007/s00445-019-1298-5"/>
    <hyperlink ref="D78" r:id="rId1" display="https://doi.org/10.1007/s00445-019-1298-5"/>
    <hyperlink ref="D79" r:id="rId1" display="https://doi.org/10.1007/s00445-019-1298-5"/>
    <hyperlink ref="D80" r:id="rId1" display="https://doi.org/10.1007/s00445-019-1298-5"/>
    <hyperlink ref="D81" r:id="rId1" display="https://doi.org/10.1007/s00445-019-1298-5"/>
    <hyperlink ref="D82" r:id="rId1" display="https://doi.org/10.1007/s00445-019-1298-5"/>
    <hyperlink ref="D83" r:id="rId1" display="https://doi.org/10.1007/s00445-019-1298-5"/>
    <hyperlink ref="D84" r:id="rId1" display="https://doi.org/10.1007/s00445-019-1298-5"/>
    <hyperlink ref="D85" r:id="rId1" display="https://doi.org/10.1007/s00445-019-1298-5"/>
    <hyperlink ref="D86" r:id="rId1" display="https://doi.org/10.1007/s00445-019-1298-5"/>
    <hyperlink ref="D87" r:id="rId1" display="https://doi.org/10.1007/s00445-019-1298-5"/>
    <hyperlink ref="D88" r:id="rId1" display="https://doi.org/10.1007/s00445-019-1298-5"/>
    <hyperlink ref="D89" r:id="rId1" display="https://doi.org/10.1007/s00445-019-1298-5"/>
    <hyperlink ref="D90" r:id="rId1" display="https://doi.org/10.1007/s00445-019-1298-5"/>
    <hyperlink ref="D91" r:id="rId1" display="https://doi.org/10.1007/s00445-019-1298-5"/>
    <hyperlink ref="D92" r:id="rId1" display="https://doi.org/10.1007/s00445-019-1298-5"/>
    <hyperlink ref="D93" r:id="rId1" display="https://doi.org/10.1007/s00445-019-1298-5"/>
    <hyperlink ref="D94" r:id="rId2" display="https://doi.org/10.1007/s00445-021-01497-6"/>
    <hyperlink ref="D95" r:id="rId2" display="https://doi.org/10.1007/s00445-021-01497-6"/>
    <hyperlink ref="D96" r:id="rId2" display="https://doi.org/10.1007/s00445-021-01497-6"/>
    <hyperlink ref="D97" r:id="rId2" display="https://doi.org/10.1007/s00445-021-01497-6"/>
    <hyperlink ref="D98" r:id="rId2" display="https://doi.org/10.1007/s00445-021-01497-6"/>
    <hyperlink ref="D99" r:id="rId2" display="https://doi.org/10.1007/s00445-021-01497-6"/>
    <hyperlink ref="D100" r:id="rId2" display="https://doi.org/10.1007/s00445-021-01497-6"/>
    <hyperlink ref="D101" r:id="rId2" display="https://doi.org/10.1007/s00445-021-01497-6"/>
    <hyperlink ref="D102" r:id="rId2" display="https://doi.org/10.1007/s00445-021-01497-6"/>
    <hyperlink ref="D103" r:id="rId2" display="https://doi.org/10.1007/s00445-021-01497-6"/>
    <hyperlink ref="D104" r:id="rId2" display="https://doi.org/10.1007/s00445-021-01497-6"/>
    <hyperlink ref="D105" r:id="rId2" display="https://doi.org/10.1007/s00445-021-01497-6"/>
    <hyperlink ref="D106" r:id="rId2" display="https://doi.org/10.1007/s00445-021-01497-6"/>
    <hyperlink ref="D107" r:id="rId2" display="https://doi.org/10.1007/s00445-021-01497-6"/>
    <hyperlink ref="D108" r:id="rId2" display="https://doi.org/10.1007/s00445-021-01497-6"/>
    <hyperlink ref="D109" r:id="rId2" display="https://doi.org/10.1007/s00445-021-01497-6"/>
    <hyperlink ref="D110" r:id="rId2" display="https://doi.org/10.1007/s00445-021-01497-6"/>
    <hyperlink ref="D111" r:id="rId2" display="https://doi.org/10.1007/s00445-021-01497-6"/>
    <hyperlink ref="D112" r:id="rId2" display="https://doi.org/10.1007/s00445-021-01497-6"/>
    <hyperlink ref="D113" r:id="rId2" display="https://doi.org/10.1007/s00445-021-01497-6"/>
    <hyperlink ref="D114" r:id="rId2" display="https://doi.org/10.1007/s00445-021-01497-6"/>
    <hyperlink ref="D115" r:id="rId2" display="https://doi.org/10.1007/s00445-021-01497-6"/>
    <hyperlink ref="D116" r:id="rId2" display="https://doi.org/10.1007/s00445-021-01497-6"/>
    <hyperlink ref="D117" r:id="rId2" display="https://doi.org/10.1007/s00445-021-01497-6"/>
    <hyperlink ref="D118" r:id="rId2" display="https://doi.org/10.1007/s00445-021-01497-6"/>
    <hyperlink ref="D119" r:id="rId2" display="https://doi.org/10.1007/s00445-021-01497-6"/>
    <hyperlink ref="D120" r:id="rId2" display="https://doi.org/10.1007/s00445-021-01497-6"/>
    <hyperlink ref="D121" r:id="rId2" display="https://doi.org/10.1007/s00445-021-01497-6"/>
    <hyperlink ref="D122" r:id="rId2" display="https://doi.org/10.1007/s00445-021-01497-6"/>
    <hyperlink ref="D123" r:id="rId2" display="https://doi.org/10.1007/s00445-021-01497-6"/>
    <hyperlink ref="D124" r:id="rId2" display="https://doi.org/10.1007/s00445-021-01497-6"/>
    <hyperlink ref="D125" r:id="rId2" display="https://doi.org/10.1007/s00445-021-01497-6"/>
    <hyperlink ref="D126" r:id="rId2" display="https://doi.org/10.1007/s00445-021-01497-6"/>
    <hyperlink ref="D127" r:id="rId2" display="https://doi.org/10.1007/s00445-021-01497-6"/>
    <hyperlink ref="D128" r:id="rId2" display="https://doi.org/10.1007/s00445-021-01497-6"/>
    <hyperlink ref="D129" r:id="rId2" display="https://doi.org/10.1007/s00445-021-01497-6"/>
    <hyperlink ref="D130" r:id="rId2" display="https://doi.org/10.1007/s00445-021-01497-6"/>
    <hyperlink ref="D131" r:id="rId2" display="https://doi.org/10.1007/s00445-021-01497-6"/>
    <hyperlink ref="D132" r:id="rId2" display="https://doi.org/10.1007/s00445-021-01497-6"/>
    <hyperlink ref="D133" r:id="rId2" display="https://doi.org/10.1007/s00445-021-01497-6"/>
    <hyperlink ref="D134" r:id="rId2" display="https://doi.org/10.1007/s00445-021-01497-6"/>
    <hyperlink ref="D135" r:id="rId2" display="https://doi.org/10.1007/s00445-021-01497-6"/>
    <hyperlink ref="D136" r:id="rId2" display="https://doi.org/10.1007/s00445-021-01497-6"/>
    <hyperlink ref="D137" r:id="rId2" display="https://doi.org/10.1007/s00445-021-01497-6"/>
    <hyperlink ref="D138" r:id="rId2" display="https://doi.org/10.1007/s00445-021-01497-6"/>
    <hyperlink ref="D139" r:id="rId2" display="https://doi.org/10.1007/s00445-021-01497-6"/>
    <hyperlink ref="D140" r:id="rId2" display="https://doi.org/10.1007/s00445-021-01497-6"/>
    <hyperlink ref="D141" r:id="rId2" display="https://doi.org/10.1007/s00445-021-01497-6"/>
    <hyperlink ref="D142" r:id="rId2" display="https://doi.org/10.1007/s00445-021-01497-6"/>
    <hyperlink ref="D143" r:id="rId2" display="https://doi.org/10.1007/s00445-021-01497-6"/>
    <hyperlink ref="D144" r:id="rId2" display="https://doi.org/10.1007/s00445-021-01497-6"/>
    <hyperlink ref="D145" r:id="rId2" display="https://doi.org/10.1007/s00445-021-01497-6"/>
    <hyperlink ref="D146" r:id="rId2" display="https://doi.org/10.1007/s00445-021-01497-6"/>
    <hyperlink ref="D147" r:id="rId2" display="https://doi.org/10.1007/s00445-021-01497-6"/>
    <hyperlink ref="D148" r:id="rId2" display="https://doi.org/10.1007/s00445-021-01497-6"/>
    <hyperlink ref="D149" r:id="rId2" display="https://doi.org/10.1007/s00445-021-01497-6"/>
    <hyperlink ref="D150" r:id="rId2" display="https://doi.org/10.1007/s00445-021-01497-6"/>
    <hyperlink ref="D151" r:id="rId2" display="https://doi.org/10.1007/s00445-021-01497-6"/>
    <hyperlink ref="D152" r:id="rId2" display="https://doi.org/10.1007/s00445-021-01497-6"/>
    <hyperlink ref="D153" r:id="rId2" display="https://doi.org/10.1007/s00445-021-01497-6"/>
    <hyperlink ref="D154" r:id="rId2" display="https://doi.org/10.1007/s00445-021-01497-6"/>
    <hyperlink ref="D308" r:id="rId3" display="https://doi.org/10.1029/2018GC008006"/>
    <hyperlink ref="D309" r:id="rId3" display="https://doi.org/10.1029/2018GC008006"/>
    <hyperlink ref="D310" r:id="rId3" display="https://doi.org/10.1029/2018GC008006"/>
    <hyperlink ref="D311" r:id="rId3" display="https://doi.org/10.1029/2018GC008006"/>
    <hyperlink ref="D312" r:id="rId3" display="https://doi.org/10.1029/2018GC008006"/>
    <hyperlink ref="D313" r:id="rId3" display="https://doi.org/10.1029/2018GC008006"/>
    <hyperlink ref="D314" r:id="rId3" display="https://doi.org/10.1029/2018GC008006"/>
    <hyperlink ref="D315" r:id="rId3" display="https://doi.org/10.1029/2018GC008006"/>
    <hyperlink ref="D316" r:id="rId3" display="https://doi.org/10.1029/2018GC008006"/>
    <hyperlink ref="D317" r:id="rId3" display="https://doi.org/10.1029/2018GC008006"/>
    <hyperlink ref="D318" r:id="rId3" display="https://doi.org/10.1029/2018GC008006"/>
    <hyperlink ref="D319" r:id="rId3" display="https://doi.org/10.1029/2018GC008006"/>
    <hyperlink ref="D320" r:id="rId3" display="https://doi.org/10.1029/2018GC008006"/>
    <hyperlink ref="D321" r:id="rId3" display="https://doi.org/10.1029/2018GC008006"/>
    <hyperlink ref="D322" r:id="rId3" display="https://doi.org/10.1029/2018GC008006"/>
    <hyperlink ref="D323" r:id="rId3" display="https://doi.org/10.1029/2018GC008006"/>
    <hyperlink ref="D324" r:id="rId3" display="https://doi.org/10.1029/2018GC008006"/>
    <hyperlink ref="D325" r:id="rId3" display="https://doi.org/10.1029/2018GC008006"/>
    <hyperlink ref="D326" r:id="rId3" display="https://doi.org/10.1029/2018GC008006"/>
    <hyperlink ref="D327" r:id="rId3" display="https://doi.org/10.1029/2018GC008006"/>
    <hyperlink ref="D328" r:id="rId3" display="https://doi.org/10.1029/2018GC008006"/>
    <hyperlink ref="D329" r:id="rId3" display="https://doi.org/10.1029/2018GC008006"/>
    <hyperlink ref="D330" r:id="rId3" display="https://doi.org/10.1029/2018GC008006"/>
    <hyperlink ref="D331" r:id="rId3" display="https://doi.org/10.1029/2018GC008006"/>
    <hyperlink ref="D332" r:id="rId3" display="https://doi.org/10.1029/2018GC008006"/>
    <hyperlink ref="D333" r:id="rId4" display="https://doi.org/10.1016/j.jvolgeores.2020.107068"/>
    <hyperlink ref="D334" r:id="rId4" display="https://doi.org/10.1016/j.jvolgeores.2020.107068"/>
    <hyperlink ref="D335" r:id="rId4" display="https://doi.org/10.1016/j.jvolgeores.2020.107068"/>
    <hyperlink ref="D336" r:id="rId4" display="https://doi.org/10.1016/j.jvolgeores.2020.107068"/>
    <hyperlink ref="D337" r:id="rId4" display="https://doi.org/10.1016/j.jvolgeores.2020.107068"/>
    <hyperlink ref="D338" r:id="rId4" display="https://doi.org/10.1016/j.jvolgeores.2020.107068"/>
    <hyperlink ref="D339" r:id="rId4" display="https://doi.org/10.1016/j.jvolgeores.2020.107068"/>
    <hyperlink ref="D340" r:id="rId4" display="https://doi.org/10.1016/j.jvolgeores.2020.107068"/>
    <hyperlink ref="D341" r:id="rId4" display="https://doi.org/10.1016/j.jvolgeores.2020.107068"/>
    <hyperlink ref="D342" r:id="rId4" display="https://doi.org/10.1016/j.jvolgeores.2020.107068"/>
    <hyperlink ref="D343" r:id="rId4" display="https://doi.org/10.1016/j.jvolgeores.2020.107068"/>
    <hyperlink ref="D344" r:id="rId4" display="https://doi.org/10.1016/j.jvolgeores.2020.107068"/>
    <hyperlink ref="D345" r:id="rId4" display="https://doi.org/10.1016/j.jvolgeores.2020.107068"/>
    <hyperlink ref="D346" r:id="rId4" display="https://doi.org/10.1016/j.jvolgeores.2020.107068"/>
    <hyperlink ref="D347" r:id="rId4" display="https://doi.org/10.1016/j.jvolgeores.2020.107068"/>
    <hyperlink ref="D348" r:id="rId4" display="https://doi.org/10.1016/j.jvolgeores.2020.107068"/>
    <hyperlink ref="D349" r:id="rId4" display="https://doi.org/10.1016/j.jvolgeores.2020.107068"/>
    <hyperlink ref="D350" r:id="rId4" display="https://doi.org/10.1016/j.jvolgeores.2020.107068"/>
    <hyperlink ref="D351" r:id="rId4" display="https://doi.org/10.1016/j.jvolgeores.2020.107068"/>
    <hyperlink ref="D352" r:id="rId4" display="https://doi.org/10.1016/j.jvolgeores.2020.107068"/>
    <hyperlink ref="D353" r:id="rId4" display="https://doi.org/10.1016/j.jvolgeores.2020.107068"/>
    <hyperlink ref="D354" r:id="rId4" display="https://doi.org/10.1016/j.jvolgeores.2020.107068"/>
    <hyperlink ref="D355" r:id="rId4" display="https://doi.org/10.1016/j.jvolgeores.2020.107068"/>
    <hyperlink ref="D356" r:id="rId4" display="https://doi.org/10.1016/j.jvolgeores.2020.107068"/>
    <hyperlink ref="D357" r:id="rId4" display="https://doi.org/10.1016/j.jvolgeores.2020.107068"/>
    <hyperlink ref="D358" r:id="rId4" display="https://doi.org/10.1016/j.jvolgeores.2020.107068"/>
    <hyperlink ref="D359" r:id="rId4" display="https://doi.org/10.1016/j.jvolgeores.2020.107068"/>
    <hyperlink ref="D360" r:id="rId4" display="https://doi.org/10.1016/j.jvolgeores.2020.107068"/>
    <hyperlink ref="D361" r:id="rId4" display="https://doi.org/10.1016/j.jvolgeores.2020.107068"/>
    <hyperlink ref="D362" r:id="rId4" display="https://doi.org/10.1016/j.jvolgeores.2020.107068"/>
    <hyperlink ref="D363" r:id="rId4" display="https://doi.org/10.1016/j.jvolgeores.2020.107068"/>
    <hyperlink ref="D364" r:id="rId4" display="https://doi.org/10.1016/j.jvolgeores.2020.107068"/>
    <hyperlink ref="D365" r:id="rId4" display="https://doi.org/10.1016/j.jvolgeores.2020.107068"/>
    <hyperlink ref="D366" r:id="rId4" display="https://doi.org/10.1016/j.jvolgeores.2020.107068"/>
    <hyperlink ref="D367" r:id="rId4" display="https://doi.org/10.1016/j.jvolgeores.2020.107068"/>
    <hyperlink ref="D368" r:id="rId4" display="https://doi.org/10.1016/j.jvolgeores.2020.107068"/>
    <hyperlink ref="D369" r:id="rId4" display="https://doi.org/10.1016/j.jvolgeores.2020.107068"/>
    <hyperlink ref="D370" r:id="rId4" display="https://doi.org/10.1016/j.jvolgeores.2020.107068"/>
    <hyperlink ref="D371" r:id="rId4" display="https://doi.org/10.1016/j.jvolgeores.2020.107068"/>
    <hyperlink ref="D372" r:id="rId4" display="https://doi.org/10.1016/j.jvolgeores.2020.107068"/>
    <hyperlink ref="D373" r:id="rId4" display="https://doi.org/10.1016/j.jvolgeores.2020.107068"/>
    <hyperlink ref="D374" r:id="rId4" display="https://doi.org/10.1016/j.jvolgeores.2020.107068"/>
    <hyperlink ref="D375" r:id="rId4" display="https://doi.org/10.1016/j.jvolgeores.2020.107068"/>
    <hyperlink ref="D376" r:id="rId4" display="https://doi.org/10.1016/j.jvolgeores.2020.107068"/>
    <hyperlink ref="D377" r:id="rId4" display="https://doi.org/10.1016/j.jvolgeores.2020.107068"/>
    <hyperlink ref="D378" r:id="rId4" display="https://doi.org/10.1016/j.jvolgeores.2020.107068"/>
    <hyperlink ref="D379" r:id="rId4" display="https://doi.org/10.1016/j.jvolgeores.2020.107068"/>
    <hyperlink ref="D380" r:id="rId4" display="https://doi.org/10.1016/j.jvolgeores.2020.107068"/>
    <hyperlink ref="D381" r:id="rId4" display="https://doi.org/10.1016/j.jvolgeores.2020.107068"/>
    <hyperlink ref="D382" r:id="rId5" display="https://doi.org/10.1029/1999JB900435"/>
    <hyperlink ref="D383:D392" r:id="rId5" display="https://doi.org/10.1029/1999JB900435"/>
    <hyperlink ref="D393" r:id="rId6" display="https://doi.org/10.1029/2006GL027224"/>
    <hyperlink ref="D397:D409" r:id="rId6" display="https://doi.org/10.1029/2006GL027224"/>
    <hyperlink ref="D402" r:id="rId6" display="https://doi.org/10.1029/2006GL027224"/>
    <hyperlink ref="D403" r:id="rId6" display="https://doi.org/10.1029/2006GL027224"/>
    <hyperlink ref="D404" r:id="rId6" display="https://doi.org/10.1029/2006GL027224"/>
    <hyperlink ref="D405" r:id="rId6" display="https://doi.org/10.1029/2006GL027224"/>
    <hyperlink ref="D406" r:id="rId6" display="https://doi.org/10.1029/2006GL027224"/>
    <hyperlink ref="D407" r:id="rId6" display="https://doi.org/10.1029/2006GL027224"/>
    <hyperlink ref="D408" r:id="rId6" display="https://doi.org/10.1029/2006GL027224"/>
    <hyperlink ref="D394:D400" r:id="rId6" display="https://doi.org/10.1029/2006GL027224"/>
    <hyperlink ref="D410" r:id="rId6" display="https://doi.org/10.1029/2006GL027224"/>
    <hyperlink ref="D411" r:id="rId6" display="https://doi.org/10.1029/2006GL027224"/>
    <hyperlink ref="D412" r:id="rId6" display="https://doi.org/10.1029/2006GL027224"/>
    <hyperlink ref="D413" r:id="rId6" display="https://doi.org/10.1029/2006GL027224"/>
    <hyperlink ref="D414" r:id="rId6" display="https://doi.org/10.1029/2006GL027224"/>
    <hyperlink ref="D415" r:id="rId6" display="https://doi.org/10.1029/2006GL027224"/>
    <hyperlink ref="D416" r:id="rId6" display="https://doi.org/10.1029/2006GL027224"/>
    <hyperlink ref="D417" r:id="rId6" display="https://doi.org/10.1029/2006GL027224"/>
    <hyperlink ref="D418" r:id="rId6" display="https://doi.org/10.1029/2006GL027224"/>
    <hyperlink ref="D425" r:id="rId7" display="https://doi.org/10.1007/s004450050128"/>
    <hyperlink ref="D419" r:id="rId8" display="https://doi.org/10.1038/323598a0"/>
    <hyperlink ref="D420" r:id="rId8" display="https://doi.org/10.1038/323598a0"/>
    <hyperlink ref="D421" r:id="rId8" display="https://doi.org/10.1038/323598a0"/>
    <hyperlink ref="D422" r:id="rId8" display="https://doi.org/10.1038/323598a0"/>
    <hyperlink ref="D423" r:id="rId8" display="https://doi.org/10.1038/323598a0"/>
    <hyperlink ref="D424" r:id="rId8" display="https://doi.org/10.1038/323598a0"/>
    <hyperlink ref="D426" r:id="rId7" display="https://doi.org/10.1007/s004450050128"/>
    <hyperlink ref="D427" r:id="rId7" display="https://doi.org/10.1007/s004450050128"/>
    <hyperlink ref="D428" r:id="rId7" display="https://doi.org/10.1007/s004450050128"/>
    <hyperlink ref="D429" r:id="rId7" display="https://doi.org/10.1007/s004450050128"/>
    <hyperlink ref="D430" r:id="rId7" display="https://doi.org/10.1007/s004450050128"/>
    <hyperlink ref="D431" r:id="rId7" display="https://doi.org/10.1007/s004450050128"/>
    <hyperlink ref="D432" r:id="rId7" display="https://doi.org/10.1007/s004450050128"/>
    <hyperlink ref="D433" r:id="rId7" display="https://doi.org/10.1007/s004450050128"/>
    <hyperlink ref="D434" r:id="rId7" display="https://doi.org/10.1007/s004450050128"/>
    <hyperlink ref="D435" r:id="rId7" display="https://doi.org/10.1007/s004450050128"/>
    <hyperlink ref="D436" r:id="rId7" display="https://doi.org/10.1007/s004450050128"/>
    <hyperlink ref="D437" r:id="rId7" display="https://doi.org/10.1007/s004450050128"/>
    <hyperlink ref="D438" r:id="rId7" display="https://doi.org/10.1007/s004450050128"/>
    <hyperlink ref="D439" r:id="rId7" display="https://doi.org/10.1007/s004450050128"/>
    <hyperlink ref="D440" r:id="rId7" display="https://doi.org/10.1007/s004450050128"/>
    <hyperlink ref="D441" r:id="rId7" display="https://doi.org/10.1007/s004450050128"/>
    <hyperlink ref="D442" r:id="rId7" display="https://doi.org/10.1007/s004450050128"/>
    <hyperlink ref="D443" r:id="rId7" display="https://doi.org/10.1007/s004450050128"/>
    <hyperlink ref="D444" r:id="rId7" display="https://doi.org/10.1007/s004450050128"/>
    <hyperlink ref="D445" r:id="rId7" display="https://doi.org/10.1007/s004450050128"/>
    <hyperlink ref="D446" r:id="rId7" display="https://doi.org/10.1007/s004450050128"/>
    <hyperlink ref="D447" r:id="rId7" display="https://doi.org/10.1007/s004450050128"/>
    <hyperlink ref="D448" r:id="rId7" display="https://doi.org/10.1007/s004450050128"/>
    <hyperlink ref="D449" r:id="rId7" display="https://doi.org/10.1007/s004450050128"/>
    <hyperlink ref="D450" r:id="rId7" display="https://doi.org/10.1007/s004450050128"/>
    <hyperlink ref="D451" r:id="rId7" display="https://doi.org/10.1007/s004450050128"/>
    <hyperlink ref="D452" r:id="rId7" display="https://doi.org/10.1007/s004450050128"/>
    <hyperlink ref="D453" r:id="rId7" display="https://doi.org/10.1007/s004450050128"/>
    <hyperlink ref="D454" r:id="rId7" display="https://doi.org/10.1007/s004450050128"/>
    <hyperlink ref="D455" r:id="rId7" display="https://doi.org/10.1007/s004450050128"/>
    <hyperlink ref="D456" r:id="rId7" display="https://doi.org/10.1007/s004450050128"/>
    <hyperlink ref="D457" r:id="rId7" display="https://doi.org/10.1007/s004450050128"/>
    <hyperlink ref="D458" r:id="rId7" display="https://doi.org/10.1007/s004450050128"/>
    <hyperlink ref="D459" r:id="rId7" display="https://doi.org/10.1007/s004450050128"/>
    <hyperlink ref="D460" r:id="rId7" display="https://doi.org/10.1007/s004450050128"/>
    <hyperlink ref="D461" r:id="rId7" display="https://doi.org/10.1007/s004450050128"/>
    <hyperlink ref="D462" r:id="rId7" display="https://doi.org/10.1007/s004450050128"/>
    <hyperlink ref="D463" r:id="rId7" display="https://doi.org/10.1007/s004450050128"/>
    <hyperlink ref="D464" r:id="rId7" display="https://doi.org/10.1007/s004450050128"/>
    <hyperlink ref="D465" r:id="rId7" display="https://doi.org/10.1007/s004450050128"/>
    <hyperlink ref="D466" r:id="rId7" display="https://doi.org/10.1007/s004450050128"/>
    <hyperlink ref="D467" r:id="rId7" display="https://doi.org/10.1007/s004450050128"/>
    <hyperlink ref="D468" r:id="rId7" display="https://doi.org/10.1007/s004450050128"/>
    <hyperlink ref="D469" r:id="rId7" display="https://doi.org/10.1007/s004450050128"/>
    <hyperlink ref="D470" r:id="rId7" display="https://doi.org/10.1007/s004450050128"/>
    <hyperlink ref="D471" r:id="rId7" display="https://doi.org/10.1007/s004450050128"/>
    <hyperlink ref="D472" r:id="rId7" display="https://doi.org/10.1007/s004450050128"/>
    <hyperlink ref="D473" r:id="rId7" display="https://doi.org/10.1007/s004450050128"/>
    <hyperlink ref="D474" r:id="rId7" display="https://doi.org/10.1007/s004450050128"/>
    <hyperlink ref="D475" r:id="rId7" display="https://doi.org/10.1007/s004450050128"/>
    <hyperlink ref="D476" r:id="rId7" display="https://doi.org/10.1007/s004450050128"/>
    <hyperlink ref="D477" r:id="rId7" display="https://doi.org/10.1007/s004450050128"/>
    <hyperlink ref="D478" r:id="rId7" display="https://doi.org/10.1007/s004450050128"/>
    <hyperlink ref="D479" r:id="rId7" display="https://doi.org/10.1007/s004450050128"/>
    <hyperlink ref="D480" r:id="rId7" display="https://doi.org/10.1007/s004450050128"/>
    <hyperlink ref="D481" r:id="rId7" display="https://doi.org/10.1007/s004450050128"/>
    <hyperlink ref="D482" r:id="rId7" display="https://doi.org/10.1007/s004450050128"/>
    <hyperlink ref="D483" r:id="rId7" display="https://doi.org/10.1007/s004450050128"/>
    <hyperlink ref="D484" r:id="rId7" display="https://doi.org/10.1007/s004450050128"/>
    <hyperlink ref="D485" r:id="rId7" display="https://doi.org/10.1007/s004450050128"/>
    <hyperlink ref="D486" r:id="rId7" display="https://doi.org/10.1007/s004450050128"/>
    <hyperlink ref="D487" r:id="rId7" display="https://doi.org/10.1007/s004450050128"/>
    <hyperlink ref="D488" r:id="rId7" display="https://doi.org/10.1007/s004450050128"/>
    <hyperlink ref="D489" r:id="rId7" display="https://doi.org/10.1007/s004450050128"/>
    <hyperlink ref="D490" r:id="rId7" display="https://doi.org/10.1007/s004450050128"/>
    <hyperlink ref="D491" r:id="rId7" display="https://doi.org/10.1007/s004450050128"/>
    <hyperlink ref="D492" r:id="rId7" display="https://doi.org/10.1007/s004450050128"/>
    <hyperlink ref="D493" r:id="rId7" display="https://doi.org/10.1007/s004450050128"/>
    <hyperlink ref="D494" r:id="rId9" display="https://doi.org/10.1029/2019GC008611"/>
    <hyperlink ref="D495" r:id="rId9" display="https://doi.org/10.1029/2019GC008611"/>
    <hyperlink ref="D496" r:id="rId9" display="https://doi.org/10.1029/2019GC008611"/>
    <hyperlink ref="D497" r:id="rId9" display="https://doi.org/10.1029/2019GC008611"/>
    <hyperlink ref="D498" r:id="rId9" display="https://doi.org/10.1029/2019GC008611"/>
    <hyperlink ref="D499" r:id="rId9" display="https://doi.org/10.1029/2019GC008611"/>
    <hyperlink ref="D500" r:id="rId9" display="https://doi.org/10.1029/2019GC008611"/>
    <hyperlink ref="D501" r:id="rId9" display="https://doi.org/10.1029/2019GC008611"/>
    <hyperlink ref="D502" r:id="rId9" display="https://doi.org/10.1029/2019GC008611"/>
    <hyperlink ref="D503" r:id="rId9" display="https://doi.org/10.1029/2019GC008611"/>
    <hyperlink ref="D504" r:id="rId9" display="https://doi.org/10.1029/2019GC008611"/>
    <hyperlink ref="D505" r:id="rId9" display="https://doi.org/10.1029/2019GC008611"/>
    <hyperlink ref="D506" r:id="rId9" display="https://doi.org/10.1029/2019GC008611"/>
    <hyperlink ref="D507" r:id="rId9" display="https://doi.org/10.1029/2019GC008611"/>
    <hyperlink ref="D508" r:id="rId9" display="https://doi.org/10.1029/2019GC008611"/>
    <hyperlink ref="D509" r:id="rId9" display="https://doi.org/10.1029/2019GC008611"/>
    <hyperlink ref="D510" r:id="rId9" display="https://doi.org/10.1029/2019GC008611"/>
    <hyperlink ref="D511" r:id="rId9" display="https://doi.org/10.1029/2019GC008611"/>
    <hyperlink ref="D512" r:id="rId9" display="https://doi.org/10.1029/2019GC008611"/>
    <hyperlink ref="D513" r:id="rId9" display="https://doi.org/10.1029/2019GC008611"/>
    <hyperlink ref="D514" r:id="rId9" display="https://doi.org/10.1029/2019GC008611"/>
    <hyperlink ref="D515" r:id="rId9" display="https://doi.org/10.1029/2019GC008611"/>
    <hyperlink ref="D516" r:id="rId9" display="https://doi.org/10.1029/2019GC008611"/>
    <hyperlink ref="D517" r:id="rId9" display="https://doi.org/10.1029/2019GC008611"/>
    <hyperlink ref="D518" r:id="rId9" display="https://doi.org/10.1029/2019GC008611"/>
    <hyperlink ref="D519" r:id="rId9" display="https://doi.org/10.1029/2019GC008611"/>
    <hyperlink ref="D520" r:id="rId9" display="https://doi.org/10.1029/2019GC008611"/>
    <hyperlink ref="D521" r:id="rId9" display="https://doi.org/10.1029/2019GC008611"/>
    <hyperlink ref="D522" r:id="rId9" display="https://doi.org/10.1029/2019GC008611"/>
    <hyperlink ref="D523" r:id="rId9" display="https://doi.org/10.1029/2019GC008611"/>
    <hyperlink ref="D524" r:id="rId9" display="https://doi.org/10.1029/2019GC008611"/>
    <hyperlink ref="D525" r:id="rId9" display="https://doi.org/10.1029/2019GC008611"/>
    <hyperlink ref="D526" r:id="rId9" display="https://doi.org/10.1029/2019GC008611"/>
    <hyperlink ref="D527" r:id="rId9" display="https://doi.org/10.1029/2019GC008611"/>
    <hyperlink ref="D528" r:id="rId9" display="https://doi.org/10.1029/2019GC008611"/>
    <hyperlink ref="D529" r:id="rId9" display="https://doi.org/10.1029/2019GC008611"/>
    <hyperlink ref="D530" r:id="rId9" display="https://doi.org/10.1029/2019GC008611"/>
    <hyperlink ref="D531" r:id="rId9" display="https://doi.org/10.1029/2019GC008611"/>
    <hyperlink ref="D532" r:id="rId9" display="https://doi.org/10.1029/2019GC008611"/>
    <hyperlink ref="D533" r:id="rId9" display="https://doi.org/10.1029/2019GC008611"/>
    <hyperlink ref="D534" r:id="rId9" display="https://doi.org/10.1029/2019GC008611"/>
    <hyperlink ref="D535" r:id="rId9" display="https://doi.org/10.1029/2019GC008611"/>
    <hyperlink ref="D536" r:id="rId9" display="https://doi.org/10.1029/2019GC008611"/>
    <hyperlink ref="D537" r:id="rId9" display="https://doi.org/10.1029/2019GC008611"/>
    <hyperlink ref="D538" r:id="rId9" display="https://doi.org/10.1029/2019GC008611"/>
    <hyperlink ref="D539" r:id="rId9" display="https://doi.org/10.1029/2019GC008611"/>
    <hyperlink ref="D540" r:id="rId9" display="https://doi.org/10.1029/2019GC008611"/>
    <hyperlink ref="D541" r:id="rId9" display="https://doi.org/10.1029/2019GC008611"/>
    <hyperlink ref="D542" r:id="rId9" display="https://doi.org/10.1029/2019GC008611"/>
    <hyperlink ref="D543" r:id="rId9" display="https://doi.org/10.1029/2019GC008611"/>
    <hyperlink ref="D544" r:id="rId9" display="https://doi.org/10.1029/2019GC008611"/>
    <hyperlink ref="D545" r:id="rId9" display="https://doi.org/10.1029/2019GC008611"/>
    <hyperlink ref="D546" r:id="rId9" display="https://doi.org/10.1029/2019GC008611"/>
    <hyperlink ref="D547" r:id="rId9" display="https://doi.org/10.1029/2019GC008611"/>
    <hyperlink ref="D548" r:id="rId9" display="https://doi.org/10.1029/2019GC008611"/>
    <hyperlink ref="D549" r:id="rId9" display="https://doi.org/10.1029/2019GC008611"/>
    <hyperlink ref="D550" r:id="rId9" display="https://doi.org/10.1029/2019GC008611"/>
    <hyperlink ref="D551" r:id="rId9" display="https://doi.org/10.1029/2019GC008611"/>
    <hyperlink ref="D552" r:id="rId9" display="https://doi.org/10.1029/2019GC008611"/>
    <hyperlink ref="D553" r:id="rId9" display="https://doi.org/10.1029/2019GC008611"/>
    <hyperlink ref="D554" r:id="rId9" display="https://doi.org/10.1029/2019GC008611"/>
    <hyperlink ref="D555" r:id="rId9" display="https://doi.org/10.1029/2019GC008611"/>
    <hyperlink ref="D556" r:id="rId9" display="https://doi.org/10.1029/2019GC008611"/>
    <hyperlink ref="D557" r:id="rId9" display="https://doi.org/10.1029/2019GC008611"/>
    <hyperlink ref="D558" r:id="rId9" display="https://doi.org/10.1029/2019GC008611"/>
    <hyperlink ref="D559" r:id="rId9" display="https://doi.org/10.1029/2019GC008611"/>
    <hyperlink ref="D560" r:id="rId9" display="https://doi.org/10.1029/2019GC008611"/>
    <hyperlink ref="D561" r:id="rId9" display="https://doi.org/10.1029/2019GC008611"/>
    <hyperlink ref="D562" r:id="rId9" display="https://doi.org/10.1029/2019GC008611"/>
    <hyperlink ref="D563" r:id="rId9" display="https://doi.org/10.1029/2019GC008611"/>
    <hyperlink ref="D564" r:id="rId9" display="https://doi.org/10.1029/2019GC008611"/>
    <hyperlink ref="D565" r:id="rId9" display="https://doi.org/10.1029/2019GC008611"/>
    <hyperlink ref="D566" r:id="rId9" display="https://doi.org/10.1029/2019GC008611"/>
    <hyperlink ref="D567" r:id="rId9" display="https://doi.org/10.1029/2019GC008611"/>
    <hyperlink ref="D568" r:id="rId9" display="https://doi.org/10.1029/2019GC008611"/>
    <hyperlink ref="D569" r:id="rId9" display="https://doi.org/10.1029/2019GC008611"/>
    <hyperlink ref="D570" r:id="rId9" display="https://doi.org/10.1029/2019GC008611"/>
    <hyperlink ref="D571" r:id="rId9" display="https://doi.org/10.1029/2019GC008611"/>
    <hyperlink ref="D572" r:id="rId9" display="https://doi.org/10.1029/2019GC008611"/>
    <hyperlink ref="D573" r:id="rId9" display="https://doi.org/10.1029/2019GC008611"/>
    <hyperlink ref="D574" r:id="rId9" display="https://doi.org/10.1029/2019GC008611"/>
    <hyperlink ref="D575" r:id="rId9" display="https://doi.org/10.1029/2019GC008611"/>
    <hyperlink ref="D576" r:id="rId9" display="https://doi.org/10.1029/2019GC008611"/>
    <hyperlink ref="D577" r:id="rId9" display="https://doi.org/10.1029/2019GC008611"/>
    <hyperlink ref="D578" r:id="rId9" display="https://doi.org/10.1029/2019GC008611"/>
    <hyperlink ref="D579" r:id="rId9" display="https://doi.org/10.1029/2019GC008611"/>
    <hyperlink ref="D580" r:id="rId9" display="https://doi.org/10.1029/2019GC008611"/>
    <hyperlink ref="D581" r:id="rId9" display="https://doi.org/10.1029/2019GC008611"/>
    <hyperlink ref="D582" r:id="rId10" display="https://doi.org/10.1007/s00410-020-1664-5"/>
    <hyperlink ref="D583" r:id="rId10" display="https://doi.org/10.1007/s00410-020-1664-5"/>
    <hyperlink ref="D584" r:id="rId10" display="https://doi.org/10.1007/s00410-020-1664-5"/>
    <hyperlink ref="D585" r:id="rId10" display="https://doi.org/10.1007/s00410-020-1664-5"/>
    <hyperlink ref="D586" r:id="rId10" display="https://doi.org/10.1007/s00410-020-1664-5"/>
    <hyperlink ref="D587" r:id="rId10" display="https://doi.org/10.1007/s00410-020-1664-5"/>
    <hyperlink ref="D588" r:id="rId10" display="https://doi.org/10.1007/s00410-020-1664-5"/>
    <hyperlink ref="D589" r:id="rId10" display="https://doi.org/10.1007/s00410-020-1664-5"/>
    <hyperlink ref="D590" r:id="rId10" display="https://doi.org/10.1007/s00410-020-1664-5"/>
    <hyperlink ref="D591" r:id="rId10" display="https://doi.org/10.1007/s00410-020-1664-5"/>
    <hyperlink ref="D592" r:id="rId10" display="https://doi.org/10.1007/s00410-020-1664-5"/>
    <hyperlink ref="D593" r:id="rId10" display="https://doi.org/10.1007/s00410-020-1664-5"/>
    <hyperlink ref="D594" r:id="rId10" display="https://doi.org/10.1007/s00410-020-1664-5"/>
    <hyperlink ref="D595" r:id="rId10" display="https://doi.org/10.1007/s00410-020-1664-5"/>
    <hyperlink ref="D596" r:id="rId10" display="https://doi.org/10.1007/s00410-020-1664-5"/>
    <hyperlink ref="D597" r:id="rId10" display="https://doi.org/10.1007/s00410-020-1664-5"/>
    <hyperlink ref="D598" r:id="rId10" display="https://doi.org/10.1007/s00410-020-1664-5"/>
    <hyperlink ref="D599" r:id="rId10" display="https://doi.org/10.1007/s00410-020-1664-5"/>
    <hyperlink ref="D600" r:id="rId10" display="https://doi.org/10.1007/s00410-020-1664-5"/>
    <hyperlink ref="D601" r:id="rId10" display="https://doi.org/10.1007/s00410-020-1664-5"/>
    <hyperlink ref="D602" r:id="rId10" display="https://doi.org/10.1007/s00410-020-1664-5"/>
    <hyperlink ref="D603" r:id="rId10" display="https://doi.org/10.1007/s00410-020-1664-5"/>
    <hyperlink ref="D604" r:id="rId10" display="https://doi.org/10.1007/s00410-020-1664-5"/>
    <hyperlink ref="D605" r:id="rId10" display="https://doi.org/10.1007/s00410-020-1664-5"/>
    <hyperlink ref="D606" r:id="rId10" display="https://doi.org/10.1007/s00410-020-1664-5"/>
    <hyperlink ref="D607" r:id="rId10" display="https://doi.org/10.1007/s00410-020-1664-5"/>
    <hyperlink ref="D608" r:id="rId10" display="https://doi.org/10.1007/s00410-020-1664-5"/>
    <hyperlink ref="D609" r:id="rId10" display="https://doi.org/10.1007/s00410-020-1664-5"/>
    <hyperlink ref="D610" r:id="rId10" display="https://doi.org/10.1007/s00410-020-1664-5"/>
    <hyperlink ref="D611" r:id="rId10" display="https://doi.org/10.1007/s00410-020-1664-5"/>
    <hyperlink ref="D612" r:id="rId10" display="https://doi.org/10.1007/s00410-020-1664-5"/>
    <hyperlink ref="D613" r:id="rId10" display="https://doi.org/10.1007/s00410-020-1664-5"/>
    <hyperlink ref="D614" r:id="rId10" display="https://doi.org/10.1007/s00410-020-1664-5"/>
    <hyperlink ref="D615" r:id="rId10" display="https://doi.org/10.1007/s00410-020-1664-5"/>
    <hyperlink ref="D616" r:id="rId10" display="https://doi.org/10.1007/s00410-020-1664-5"/>
    <hyperlink ref="D617" r:id="rId10" display="https://doi.org/10.1007/s00410-020-1664-5"/>
    <hyperlink ref="D618" r:id="rId10" display="https://doi.org/10.1007/s00410-020-1664-5"/>
    <hyperlink ref="D619" r:id="rId10" display="https://doi.org/10.1007/s00410-020-1664-5"/>
    <hyperlink ref="D620" r:id="rId10" display="https://doi.org/10.1007/s00410-020-1664-5"/>
    <hyperlink ref="D621" r:id="rId10" display="https://doi.org/10.1007/s00410-020-1664-5"/>
    <hyperlink ref="D622" r:id="rId10" display="https://doi.org/10.1007/s00410-020-1664-5"/>
    <hyperlink ref="D623" r:id="rId10" display="https://doi.org/10.1007/s00410-020-1664-5"/>
    <hyperlink ref="D624" r:id="rId10" display="https://doi.org/10.1007/s00410-020-1664-5"/>
    <hyperlink ref="D625" r:id="rId10" display="https://doi.org/10.1007/s00410-020-1664-5"/>
    <hyperlink ref="D626" r:id="rId10" display="https://doi.org/10.1007/s00410-020-1664-5"/>
    <hyperlink ref="D627" r:id="rId10" display="https://doi.org/10.1007/s00410-020-1664-5"/>
    <hyperlink ref="D628" r:id="rId10" display="https://doi.org/10.1007/s00410-020-1664-5"/>
    <hyperlink ref="D629" r:id="rId10" display="https://doi.org/10.1007/s00410-020-1664-5"/>
    <hyperlink ref="D630" r:id="rId10" display="https://doi.org/10.1007/s00410-020-1664-5"/>
    <hyperlink ref="D631" r:id="rId10" display="https://doi.org/10.1007/s00410-020-1664-5"/>
    <hyperlink ref="D632" r:id="rId10" display="https://doi.org/10.1007/s00410-020-1664-5"/>
    <hyperlink ref="D633" r:id="rId10" display="https://doi.org/10.1007/s00410-020-1664-5"/>
    <hyperlink ref="D634" r:id="rId10" display="https://doi.org/10.1007/s00410-020-1664-5"/>
    <hyperlink ref="D635" r:id="rId10" display="https://doi.org/10.1007/s00410-020-1664-5"/>
    <hyperlink ref="D636" r:id="rId10" display="https://doi.org/10.1007/s00410-020-1664-5"/>
    <hyperlink ref="D637" r:id="rId10" display="https://doi.org/10.1007/s00410-020-1664-5"/>
    <hyperlink ref="D638" r:id="rId10" display="https://doi.org/10.1007/s00410-020-1664-5"/>
    <hyperlink ref="D639" r:id="rId10" display="https://doi.org/10.1007/s00410-020-1664-5"/>
    <hyperlink ref="D640" r:id="rId10" display="https://doi.org/10.1007/s00410-020-1664-5"/>
    <hyperlink ref="D641" r:id="rId10" display="https://doi.org/10.1007/s00410-020-1664-5"/>
    <hyperlink ref="D642" r:id="rId10" display="https://doi.org/10.1007/s00410-020-1664-5"/>
    <hyperlink ref="D643" r:id="rId10" display="https://doi.org/10.1007/s00410-020-1664-5"/>
    <hyperlink ref="D644" r:id="rId10" display="https://doi.org/10.1007/s00410-020-1664-5"/>
    <hyperlink ref="D645" r:id="rId10" display="https://doi.org/10.1007/s00410-020-1664-5"/>
    <hyperlink ref="D646" r:id="rId10" display="https://doi.org/10.1007/s00410-020-1664-5"/>
    <hyperlink ref="D647" r:id="rId10" display="https://doi.org/10.1007/s00410-020-1664-5"/>
    <hyperlink ref="D648" r:id="rId10" display="https://doi.org/10.1007/s00410-020-1664-5"/>
    <hyperlink ref="D649" r:id="rId10" display="https://doi.org/10.1007/s00410-020-1664-5"/>
    <hyperlink ref="D650" r:id="rId10" display="https://doi.org/10.1007/s00410-020-1664-5"/>
    <hyperlink ref="D651" r:id="rId10" display="https://doi.org/10.1007/s00410-020-1664-5"/>
    <hyperlink ref="D652" r:id="rId10" display="https://doi.org/10.1007/s00410-020-1664-5"/>
    <hyperlink ref="D653" r:id="rId10" display="https://doi.org/10.1007/s00410-020-1664-5"/>
    <hyperlink ref="D654" r:id="rId10" display="https://doi.org/10.1007/s00410-020-1664-5"/>
    <hyperlink ref="D655" r:id="rId10" display="https://doi.org/10.1007/s00410-020-1664-5"/>
    <hyperlink ref="D656" r:id="rId10" display="https://doi.org/10.1007/s00410-020-1664-5"/>
    <hyperlink ref="D657" r:id="rId10" display="https://doi.org/10.1007/s00410-020-1664-5"/>
    <hyperlink ref="D658" r:id="rId10" display="https://doi.org/10.1007/s00410-020-1664-5"/>
    <hyperlink ref="D659" r:id="rId10" display="https://doi.org/10.1007/s00410-020-1664-5"/>
    <hyperlink ref="D660" r:id="rId10" display="https://doi.org/10.1007/s00410-020-1664-5"/>
    <hyperlink ref="D661" r:id="rId10" display="https://doi.org/10.1007/s00410-020-1664-5"/>
    <hyperlink ref="D662" r:id="rId10" display="https://doi.org/10.1007/s00410-020-1664-5"/>
    <hyperlink ref="D663" r:id="rId10" display="https://doi.org/10.1007/s00410-020-1664-5"/>
    <hyperlink ref="D664" r:id="rId10" display="https://doi.org/10.1007/s00410-020-1664-5"/>
    <hyperlink ref="D665" r:id="rId10" display="https://doi.org/10.1007/s00410-020-1664-5"/>
    <hyperlink ref="D666" r:id="rId10" display="https://doi.org/10.1007/s00410-020-1664-5"/>
    <hyperlink ref="D667" r:id="rId10" display="https://doi.org/10.1007/s00410-020-1664-5"/>
    <hyperlink ref="D668" r:id="rId10" display="https://doi.org/10.1007/s00410-020-1664-5"/>
    <hyperlink ref="D669" r:id="rId10" display="https://doi.org/10.1007/s00410-020-1664-5"/>
    <hyperlink ref="D670" r:id="rId10" display="https://doi.org/10.1007/s00410-020-1664-5"/>
    <hyperlink ref="D671" r:id="rId10" display="https://doi.org/10.1007/s00410-020-1664-5"/>
    <hyperlink ref="D672" r:id="rId10" display="https://doi.org/10.1007/s00410-020-1664-5"/>
    <hyperlink ref="D673" r:id="rId10" display="https://doi.org/10.1007/s00410-020-1664-5"/>
    <hyperlink ref="D674" r:id="rId10" display="https://doi.org/10.1007/s00410-020-1664-5"/>
    <hyperlink ref="D675" r:id="rId10" display="https://doi.org/10.1007/s00410-020-1664-5"/>
    <hyperlink ref="D676" r:id="rId10" display="https://doi.org/10.1007/s00410-020-1664-5"/>
    <hyperlink ref="D677" r:id="rId10" display="https://doi.org/10.1007/s00410-020-1664-5"/>
    <hyperlink ref="D678" r:id="rId10" display="https://doi.org/10.1007/s00410-020-1664-5"/>
    <hyperlink ref="D679" r:id="rId10" display="https://doi.org/10.1007/s00410-020-1664-5"/>
    <hyperlink ref="D680" r:id="rId10" display="https://doi.org/10.1007/s00410-020-1664-5"/>
    <hyperlink ref="D681" r:id="rId10" display="https://doi.org/10.1007/s00410-020-1664-5"/>
    <hyperlink ref="D682" r:id="rId10" display="https://doi.org/10.1007/s00410-020-1664-5"/>
    <hyperlink ref="D683" r:id="rId10" display="https://doi.org/10.1007/s00410-020-1664-5"/>
    <hyperlink ref="D684" r:id="rId10" display="https://doi.org/10.1007/s00410-020-1664-5"/>
    <hyperlink ref="D685" r:id="rId10" display="https://doi.org/10.1007/s00410-020-1664-5"/>
    <hyperlink ref="D686" r:id="rId10" display="https://doi.org/10.1007/s00410-020-1664-5"/>
    <hyperlink ref="D687" r:id="rId10" display="https://doi.org/10.1007/s00410-020-1664-5"/>
    <hyperlink ref="D688" r:id="rId10" display="https://doi.org/10.1007/s00410-020-1664-5"/>
    <hyperlink ref="D689" r:id="rId10" display="https://doi.org/10.1007/s00410-020-1664-5"/>
    <hyperlink ref="D690" r:id="rId10" display="https://doi.org/10.1007/s00410-020-1664-5"/>
    <hyperlink ref="D691" r:id="rId10" display="https://doi.org/10.1007/s00410-020-1664-5"/>
    <hyperlink ref="D692" r:id="rId10" display="https://doi.org/10.1007/s00410-020-1664-5"/>
    <hyperlink ref="D693" r:id="rId10" display="https://doi.org/10.1007/s00410-020-1664-5"/>
    <hyperlink ref="D694" r:id="rId10" display="https://doi.org/10.1007/s00410-020-1664-5"/>
    <hyperlink ref="D695" r:id="rId10" display="https://doi.org/10.1007/s00410-020-1664-5"/>
    <hyperlink ref="D696" r:id="rId10" display="https://doi.org/10.1007/s00410-020-1664-5"/>
    <hyperlink ref="D697" r:id="rId10" display="https://doi.org/10.1007/s00410-020-1664-5"/>
    <hyperlink ref="D698" r:id="rId10" display="https://doi.org/10.1007/s00410-020-1664-5"/>
    <hyperlink ref="D699" r:id="rId10" display="https://doi.org/10.1007/s00410-020-1664-5"/>
    <hyperlink ref="D700" r:id="rId10" display="https://doi.org/10.1007/s00410-020-1664-5"/>
    <hyperlink ref="D701" r:id="rId10" display="https://doi.org/10.1007/s00410-020-1664-5"/>
    <hyperlink ref="D702" r:id="rId10" display="https://doi.org/10.1007/s00410-020-1664-5"/>
    <hyperlink ref="D703" r:id="rId10" display="https://doi.org/10.1007/s00410-020-1664-5"/>
    <hyperlink ref="D704" r:id="rId10" display="https://doi.org/10.1007/s00410-020-1664-5"/>
    <hyperlink ref="D705" r:id="rId10" display="https://doi.org/10.1007/s00410-020-1664-5"/>
    <hyperlink ref="D706" r:id="rId10" display="https://doi.org/10.1007/s00410-020-1664-5"/>
    <hyperlink ref="D707" r:id="rId10" display="https://doi.org/10.1007/s00410-020-1664-5"/>
    <hyperlink ref="D708" r:id="rId10" display="https://doi.org/10.1007/s00410-020-1664-5"/>
    <hyperlink ref="D709" r:id="rId10" display="https://doi.org/10.1007/s00410-020-1664-5"/>
    <hyperlink ref="D710" r:id="rId10" display="https://doi.org/10.1007/s00410-020-1664-5"/>
    <hyperlink ref="D711" r:id="rId10" display="https://doi.org/10.1007/s00410-020-1664-5"/>
    <hyperlink ref="D712" r:id="rId10" display="https://doi.org/10.1007/s00410-020-1664-5"/>
    <hyperlink ref="D713" r:id="rId10" display="https://doi.org/10.1007/s00410-020-1664-5"/>
    <hyperlink ref="D714" r:id="rId10" display="https://doi.org/10.1007/s00410-020-1664-5"/>
    <hyperlink ref="D715" r:id="rId10" display="https://doi.org/10.1007/s00410-020-1664-5"/>
    <hyperlink ref="D716" r:id="rId10" display="https://doi.org/10.1007/s00410-020-1664-5"/>
    <hyperlink ref="D717" r:id="rId10" display="https://doi.org/10.1007/s00410-020-1664-5"/>
    <hyperlink ref="D718" r:id="rId10" display="https://doi.org/10.1007/s00410-020-1664-5"/>
    <hyperlink ref="D719" r:id="rId10" display="https://doi.org/10.1007/s00410-020-1664-5"/>
    <hyperlink ref="D720" r:id="rId10" display="https://doi.org/10.1007/s00410-020-1664-5"/>
    <hyperlink ref="D721" r:id="rId10" display="https://doi.org/10.1007/s00410-020-1664-5"/>
    <hyperlink ref="D722" r:id="rId10" display="https://doi.org/10.1007/s00410-020-1664-5"/>
    <hyperlink ref="D723" r:id="rId10" display="https://doi.org/10.1007/s00410-020-1664-5"/>
    <hyperlink ref="D724" r:id="rId10" display="https://doi.org/10.1007/s00410-020-1664-5"/>
    <hyperlink ref="D725" r:id="rId10" display="https://doi.org/10.1007/s00410-020-1664-5"/>
    <hyperlink ref="D726" r:id="rId10" display="https://doi.org/10.1007/s00410-020-1664-5"/>
    <hyperlink ref="D727" r:id="rId10" display="https://doi.org/10.1007/s00410-020-1664-5"/>
    <hyperlink ref="D728" r:id="rId10" display="https://doi.org/10.1007/s00410-020-1664-5"/>
    <hyperlink ref="D729" r:id="rId10" display="https://doi.org/10.1007/s00410-020-1664-5"/>
    <hyperlink ref="D730" r:id="rId10" display="https://doi.org/10.1007/s00410-020-1664-5"/>
    <hyperlink ref="D731" r:id="rId10" display="https://doi.org/10.1007/s00410-020-1664-5"/>
    <hyperlink ref="D732" r:id="rId10" display="https://doi.org/10.1007/s00410-020-1664-5"/>
    <hyperlink ref="D733" r:id="rId10" display="https://doi.org/10.1007/s00410-020-1664-5"/>
    <hyperlink ref="D734" r:id="rId10" display="https://doi.org/10.1007/s00410-020-1664-5"/>
    <hyperlink ref="D735" r:id="rId10" display="https://doi.org/10.1007/s00410-020-1664-5"/>
    <hyperlink ref="D736" r:id="rId10" display="https://doi.org/10.1007/s00410-020-1664-5"/>
    <hyperlink ref="D737" r:id="rId10" display="https://doi.org/10.1007/s00410-020-1664-5"/>
    <hyperlink ref="D738" r:id="rId10" display="https://doi.org/10.1007/s00410-020-1664-5"/>
    <hyperlink ref="D739" r:id="rId10" display="https://doi.org/10.1007/s00410-020-1664-5"/>
    <hyperlink ref="D740" r:id="rId10" display="https://doi.org/10.1007/s00410-020-1664-5"/>
    <hyperlink ref="D741" r:id="rId11" display="https://doi.org/10.5194/se-9-431-2018"/>
    <hyperlink ref="D742" r:id="rId11" display="https://doi.org/10.5194/se-9-431-2018"/>
    <hyperlink ref="D743" r:id="rId11" display="https://doi.org/10.5194/se-9-431-2018"/>
    <hyperlink ref="D744" r:id="rId11" display="https://doi.org/10.5194/se-9-431-2018"/>
    <hyperlink ref="D745" r:id="rId11" display="https://doi.org/10.5194/se-9-431-2018"/>
    <hyperlink ref="D746" r:id="rId11" display="https://doi.org/10.5194/se-9-431-2018"/>
    <hyperlink ref="D747" r:id="rId11" display="https://doi.org/10.5194/se-9-431-2018"/>
    <hyperlink ref="D748" r:id="rId11" display="https://doi.org/10.5194/se-9-431-2018"/>
    <hyperlink ref="D749" r:id="rId11" display="https://doi.org/10.5194/se-9-431-2018"/>
    <hyperlink ref="D750" r:id="rId11" display="https://doi.org/10.5194/se-9-431-2018"/>
    <hyperlink ref="D751" r:id="rId11" display="https://doi.org/10.5194/se-9-431-2018"/>
    <hyperlink ref="D752" r:id="rId11" display="https://doi.org/10.5194/se-9-431-2018"/>
    <hyperlink ref="D753" r:id="rId11" display="https://doi.org/10.5194/se-9-431-2018"/>
    <hyperlink ref="D754" r:id="rId11" display="https://doi.org/10.5194/se-9-431-2018"/>
    <hyperlink ref="D755" r:id="rId11" display="https://doi.org/10.5194/se-9-431-2018"/>
    <hyperlink ref="D756" r:id="rId11" display="https://doi.org/10.5194/se-9-431-2018"/>
    <hyperlink ref="D757" r:id="rId11" display="https://doi.org/10.5194/se-9-431-2018"/>
    <hyperlink ref="D758" r:id="rId11" display="https://doi.org/10.5194/se-9-431-2018"/>
    <hyperlink ref="D759" r:id="rId11" display="https://doi.org/10.5194/se-9-431-2018"/>
    <hyperlink ref="D760" r:id="rId11" display="https://doi.org/10.5194/se-9-431-2018"/>
    <hyperlink ref="D761" r:id="rId11" display="https://doi.org/10.5194/se-9-431-2018"/>
    <hyperlink ref="D762" r:id="rId11" display="https://doi.org/10.5194/se-9-431-2018"/>
    <hyperlink ref="D763" r:id="rId11" display="https://doi.org/10.5194/se-9-431-2018"/>
    <hyperlink ref="D764" r:id="rId11" display="https://doi.org/10.5194/se-9-431-2018"/>
    <hyperlink ref="D765" r:id="rId11" display="https://doi.org/10.5194/se-9-431-2018"/>
    <hyperlink ref="D766" r:id="rId11" display="https://doi.org/10.5194/se-9-431-2018"/>
    <hyperlink ref="D767" r:id="rId11" display="https://doi.org/10.5194/se-9-431-2018"/>
    <hyperlink ref="D768" r:id="rId11" display="https://doi.org/10.5194/se-9-431-2018"/>
    <hyperlink ref="D769" r:id="rId11" display="https://doi.org/10.5194/se-9-431-2018"/>
    <hyperlink ref="D770" r:id="rId11" display="https://doi.org/10.5194/se-9-431-2018"/>
    <hyperlink ref="D771" r:id="rId11" display="https://doi.org/10.5194/se-9-431-2018"/>
    <hyperlink ref="D772" r:id="rId11" display="https://doi.org/10.5194/se-9-431-2018"/>
    <hyperlink ref="D773" r:id="rId11" display="https://doi.org/10.5194/se-9-431-2018"/>
    <hyperlink ref="D774" r:id="rId11" display="https://doi.org/10.5194/se-9-431-2018"/>
    <hyperlink ref="D775" r:id="rId11" display="https://doi.org/10.5194/se-9-431-2018"/>
    <hyperlink ref="D776" r:id="rId11" display="https://doi.org/10.5194/se-9-431-2018"/>
    <hyperlink ref="D777" r:id="rId11" display="https://doi.org/10.5194/se-9-431-2018"/>
    <hyperlink ref="D778" r:id="rId11" display="https://doi.org/10.5194/se-9-431-2018"/>
    <hyperlink ref="D779" r:id="rId11" display="https://doi.org/10.5194/se-9-431-2018"/>
    <hyperlink ref="D780" r:id="rId11" display="https://doi.org/10.5194/se-9-431-2018"/>
    <hyperlink ref="D781" r:id="rId11" display="https://doi.org/10.5194/se-9-431-2018"/>
    <hyperlink ref="D782" r:id="rId11" display="https://doi.org/10.5194/se-9-431-2018"/>
    <hyperlink ref="D783" r:id="rId11" display="https://doi.org/10.5194/se-9-431-2018"/>
    <hyperlink ref="D784" r:id="rId11" display="https://doi.org/10.5194/se-9-431-2018"/>
    <hyperlink ref="D785" r:id="rId11" display="https://doi.org/10.5194/se-9-431-2018"/>
    <hyperlink ref="D786" r:id="rId11" display="https://doi.org/10.5194/se-9-431-2018"/>
    <hyperlink ref="D787" r:id="rId11" display="https://doi.org/10.5194/se-9-431-2018"/>
    <hyperlink ref="D788" r:id="rId11" display="https://doi.org/10.5194/se-9-431-2018"/>
    <hyperlink ref="D789" r:id="rId11" display="https://doi.org/10.5194/se-9-431-2018"/>
    <hyperlink ref="D790" r:id="rId11" display="https://doi.org/10.5194/se-9-431-2018"/>
    <hyperlink ref="D791" r:id="rId11" display="https://doi.org/10.5194/se-9-431-2018"/>
    <hyperlink ref="D792" r:id="rId11" display="https://doi.org/10.5194/se-9-431-2018"/>
    <hyperlink ref="D793" r:id="rId11" display="https://doi.org/10.5194/se-9-431-2018"/>
    <hyperlink ref="D794" r:id="rId11" display="https://doi.org/10.5194/se-9-431-2018"/>
    <hyperlink ref="D795" r:id="rId11" display="https://doi.org/10.5194/se-9-431-2018"/>
    <hyperlink ref="D796" r:id="rId11" display="https://doi.org/10.5194/se-9-431-2018"/>
    <hyperlink ref="D797" r:id="rId11" display="https://doi.org/10.5194/se-9-431-2018"/>
    <hyperlink ref="D798" r:id="rId11" display="https://doi.org/10.5194/se-9-431-2018"/>
    <hyperlink ref="D799" r:id="rId11" display="https://doi.org/10.5194/se-9-431-2018"/>
    <hyperlink ref="D800" r:id="rId11" display="https://doi.org/10.5194/se-9-431-2018"/>
    <hyperlink ref="D801" r:id="rId11" display="https://doi.org/10.5194/se-9-431-2018"/>
    <hyperlink ref="D802" r:id="rId11" display="https://doi.org/10.5194/se-9-431-2018"/>
    <hyperlink ref="D803" r:id="rId11" display="https://doi.org/10.5194/se-9-431-2018"/>
    <hyperlink ref="D804" r:id="rId11" display="https://doi.org/10.5194/se-9-431-2018"/>
    <hyperlink ref="D805" r:id="rId11" display="https://doi.org/10.5194/se-9-431-2018"/>
    <hyperlink ref="D806" r:id="rId11" display="https://doi.org/10.5194/se-9-431-2018"/>
    <hyperlink ref="D807" r:id="rId11" display="https://doi.org/10.5194/se-9-431-2018"/>
    <hyperlink ref="D808" r:id="rId11" display="https://doi.org/10.5194/se-9-431-2018"/>
    <hyperlink ref="D809" r:id="rId11" display="https://doi.org/10.5194/se-9-431-2018"/>
    <hyperlink ref="D810" r:id="rId11" display="https://doi.org/10.5194/se-9-431-2018"/>
    <hyperlink ref="D811" r:id="rId11" display="https://doi.org/10.5194/se-9-431-2018"/>
    <hyperlink ref="D812" r:id="rId11" display="https://doi.org/10.5194/se-9-431-2018"/>
    <hyperlink ref="D813" r:id="rId11" display="https://doi.org/10.5194/se-9-431-2018"/>
    <hyperlink ref="D814" r:id="rId11" display="https://doi.org/10.5194/se-9-431-2018"/>
    <hyperlink ref="D815" r:id="rId11" display="https://doi.org/10.5194/se-9-431-2018"/>
    <hyperlink ref="D816" r:id="rId11" display="https://doi.org/10.5194/se-9-431-2018"/>
    <hyperlink ref="D817" r:id="rId11" display="https://doi.org/10.5194/se-9-431-2018"/>
    <hyperlink ref="D818" r:id="rId11" display="https://doi.org/10.5194/se-9-431-2018"/>
    <hyperlink ref="D819" r:id="rId11" display="https://doi.org/10.5194/se-9-431-2018"/>
    <hyperlink ref="D820" r:id="rId11" display="https://doi.org/10.5194/se-9-431-2018"/>
    <hyperlink ref="D821" r:id="rId11" display="https://doi.org/10.5194/se-9-431-2018"/>
    <hyperlink ref="D822" r:id="rId11" display="https://doi.org/10.5194/se-9-431-2018"/>
    <hyperlink ref="D823" r:id="rId11" display="https://doi.org/10.5194/se-9-431-2018"/>
    <hyperlink ref="D824" r:id="rId11" display="https://doi.org/10.5194/se-9-431-2018"/>
    <hyperlink ref="D825" r:id="rId11" display="https://doi.org/10.5194/se-9-431-2018"/>
    <hyperlink ref="D826" r:id="rId11" display="https://doi.org/10.5194/se-9-431-2018"/>
    <hyperlink ref="D827" r:id="rId11" display="https://doi.org/10.5194/se-9-431-2018"/>
    <hyperlink ref="D828" r:id="rId11" display="https://doi.org/10.5194/se-9-431-2018"/>
    <hyperlink ref="D829" r:id="rId11" display="https://doi.org/10.5194/se-9-431-2018"/>
    <hyperlink ref="D830" r:id="rId11" display="https://doi.org/10.5194/se-9-431-2018"/>
    <hyperlink ref="D831" r:id="rId11" display="https://doi.org/10.5194/se-9-431-2018"/>
    <hyperlink ref="D832" r:id="rId11" display="https://doi.org/10.5194/se-9-431-2018"/>
    <hyperlink ref="D833" r:id="rId11" display="https://doi.org/10.5194/se-9-431-2018"/>
    <hyperlink ref="D834" r:id="rId11" display="https://doi.org/10.5194/se-9-431-2018"/>
    <hyperlink ref="D835" r:id="rId11" display="https://doi.org/10.5194/se-9-431-2018"/>
    <hyperlink ref="D836" r:id="rId11" display="https://doi.org/10.5194/se-9-431-2018"/>
    <hyperlink ref="D837" r:id="rId11" display="https://doi.org/10.5194/se-9-431-2018"/>
    <hyperlink ref="D838" r:id="rId11" display="https://doi.org/10.5194/se-9-431-2018"/>
    <hyperlink ref="D839" r:id="rId11" display="https://doi.org/10.5194/se-9-431-2018"/>
    <hyperlink ref="D840" r:id="rId11" display="https://doi.org/10.5194/se-9-431-2018"/>
    <hyperlink ref="D841" r:id="rId12" display="https://doi.org/10.1016/j.epsl.2021.117134"/>
    <hyperlink ref="D842:D866" r:id="rId12" display="https://doi.org/10.1016/j.epsl.2021.117134"/>
    <hyperlink ref="D873" r:id="rId12" display="https://doi.org/10.1016/j.epsl.2021.117134"/>
    <hyperlink ref="D874" r:id="rId12" display="https://doi.org/10.1016/j.epsl.2021.117134"/>
    <hyperlink ref="D875" r:id="rId12" display="https://doi.org/10.1016/j.epsl.2021.117134"/>
    <hyperlink ref="D876" r:id="rId12" display="https://doi.org/10.1016/j.epsl.2021.117134"/>
    <hyperlink ref="D877" r:id="rId12" display="https://doi.org/10.1016/j.epsl.2021.117134"/>
    <hyperlink ref="D878" r:id="rId12" display="https://doi.org/10.1016/j.epsl.2021.117134"/>
    <hyperlink ref="D879" r:id="rId12" display="https://doi.org/10.1016/j.epsl.2021.117134"/>
    <hyperlink ref="D880" r:id="rId9" display="https://doi.org/10.1029/2019GC008611"/>
    <hyperlink ref="D881" r:id="rId9" display="https://doi.org/10.1029/2019GC008611"/>
    <hyperlink ref="D882" r:id="rId9" display="https://doi.org/10.1029/2019GC008611"/>
    <hyperlink ref="D883" r:id="rId9" display="https://doi.org/10.1029/2019GC008611"/>
    <hyperlink ref="D884" r:id="rId9" display="https://doi.org/10.1029/2019GC008611"/>
    <hyperlink ref="D885" r:id="rId9" display="https://doi.org/10.1029/2019GC008611"/>
    <hyperlink ref="D886" r:id="rId9" display="https://doi.org/10.1029/2019GC008611"/>
    <hyperlink ref="D887" r:id="rId9" display="https://doi.org/10.1029/2019GC008611"/>
    <hyperlink ref="D888" r:id="rId9" display="https://doi.org/10.1029/2019GC008611"/>
    <hyperlink ref="D889" r:id="rId9" display="https://doi.org/10.1029/2019GC008611"/>
    <hyperlink ref="D890" r:id="rId9" display="https://doi.org/10.1029/2019GC008611"/>
    <hyperlink ref="D891" r:id="rId9" display="https://doi.org/10.1029/2019GC008611"/>
    <hyperlink ref="D892" r:id="rId9" display="https://doi.org/10.1029/2019GC008611"/>
    <hyperlink ref="D893" r:id="rId9" display="https://doi.org/10.1029/2019GC008611"/>
    <hyperlink ref="D894" r:id="rId9" display="https://doi.org/10.1029/2019GC008611"/>
    <hyperlink ref="D895" r:id="rId9" display="https://doi.org/10.1029/2019GC008611"/>
    <hyperlink ref="D896" r:id="rId9" display="https://doi.org/10.1029/2019GC008611"/>
    <hyperlink ref="D897" r:id="rId9" display="https://doi.org/10.1029/2019GC008611"/>
    <hyperlink ref="D898" r:id="rId9" display="https://doi.org/10.1029/2019GC008611"/>
    <hyperlink ref="D899" r:id="rId9" display="https://doi.org/10.1029/2019GC008611"/>
    <hyperlink ref="D900" r:id="rId9" display="https://doi.org/10.1029/2019GC008611"/>
    <hyperlink ref="D901" r:id="rId9" display="https://doi.org/10.1029/2019GC008611"/>
    <hyperlink ref="D902" r:id="rId10" display="https://doi.org/10.1007/s00410-020-1664-5"/>
    <hyperlink ref="D903" r:id="rId10" display="https://doi.org/10.1007/s00410-020-1664-5"/>
    <hyperlink ref="D904" r:id="rId10" display="https://doi.org/10.1007/s00410-020-1664-5"/>
    <hyperlink ref="D905" r:id="rId10" display="https://doi.org/10.1007/s00410-020-1664-5"/>
    <hyperlink ref="D906" r:id="rId10" display="https://doi.org/10.1007/s00410-020-1664-5"/>
    <hyperlink ref="D907" r:id="rId10" display="https://doi.org/10.1007/s00410-020-1664-5"/>
    <hyperlink ref="D908" r:id="rId10" display="https://doi.org/10.1007/s00410-020-1664-5"/>
    <hyperlink ref="D909" r:id="rId10" display="https://doi.org/10.1007/s00410-020-1664-5"/>
    <hyperlink ref="D910" r:id="rId10" display="https://doi.org/10.1007/s00410-020-1664-5"/>
    <hyperlink ref="D911" r:id="rId10" display="https://doi.org/10.1007/s00410-020-1664-5"/>
    <hyperlink ref="D912" r:id="rId10" display="https://doi.org/10.1007/s00410-020-1664-5"/>
    <hyperlink ref="D913" r:id="rId10" display="https://doi.org/10.1007/s00410-020-1664-5"/>
    <hyperlink ref="D914" r:id="rId10" display="https://doi.org/10.1007/s00410-020-1664-5"/>
    <hyperlink ref="D915" r:id="rId10" display="https://doi.org/10.1007/s00410-020-1664-5"/>
    <hyperlink ref="D916" r:id="rId10" display="https://doi.org/10.1007/s00410-020-1664-5"/>
    <hyperlink ref="D917" r:id="rId10" display="https://doi.org/10.1007/s00410-020-1664-5"/>
    <hyperlink ref="D918" r:id="rId10" display="https://doi.org/10.1007/s00410-020-1664-5"/>
    <hyperlink ref="D919" r:id="rId10" display="https://doi.org/10.1007/s00410-020-1664-5"/>
    <hyperlink ref="D920" r:id="rId10" display="https://doi.org/10.1007/s00410-020-1664-5"/>
    <hyperlink ref="D921" r:id="rId10" display="https://doi.org/10.1007/s00410-020-1664-5"/>
    <hyperlink ref="D922" r:id="rId10" display="https://doi.org/10.1007/s00410-020-1664-5"/>
    <hyperlink ref="D923" r:id="rId10" display="https://doi.org/10.1007/s00410-020-1664-5"/>
    <hyperlink ref="D924" r:id="rId10" display="https://doi.org/10.1007/s00410-020-1664-5"/>
    <hyperlink ref="D925" r:id="rId10" display="https://doi.org/10.1007/s00410-020-1664-5"/>
    <hyperlink ref="D926" r:id="rId10" display="https://doi.org/10.1007/s00410-020-1664-5"/>
    <hyperlink ref="D927" r:id="rId10" display="https://doi.org/10.1007/s00410-020-1664-5"/>
    <hyperlink ref="D928" r:id="rId10" display="https://doi.org/10.1007/s00410-020-1664-5"/>
    <hyperlink ref="D929" r:id="rId10" display="https://doi.org/10.1007/s00410-020-1664-5"/>
    <hyperlink ref="D930" r:id="rId10" display="https://doi.org/10.1007/s00410-020-1664-5"/>
    <hyperlink ref="D931" r:id="rId10" display="https://doi.org/10.1007/s00410-020-1664-5"/>
    <hyperlink ref="D932" r:id="rId10" display="https://doi.org/10.1007/s00410-020-1664-5"/>
    <hyperlink ref="D933" r:id="rId10" display="https://doi.org/10.1007/s00410-020-1664-5"/>
    <hyperlink ref="D934" r:id="rId10" display="https://doi.org/10.1007/s00410-020-1664-5"/>
    <hyperlink ref="D935" r:id="rId10" display="https://doi.org/10.1007/s00410-020-1664-5"/>
    <hyperlink ref="D936" r:id="rId10" display="https://doi.org/10.1007/s00410-020-1664-5"/>
    <hyperlink ref="D937" r:id="rId10" display="https://doi.org/10.1007/s00410-020-1664-5"/>
    <hyperlink ref="D938" r:id="rId10" display="https://doi.org/10.1007/s00410-020-1664-5"/>
    <hyperlink ref="D939" r:id="rId10" display="https://doi.org/10.1007/s00410-020-1664-5"/>
    <hyperlink ref="D940" r:id="rId10" display="https://doi.org/10.1007/s00410-020-1664-5"/>
    <hyperlink ref="D941" r:id="rId10" display="https://doi.org/10.1007/s00410-020-1664-5"/>
    <hyperlink ref="D942" r:id="rId10" display="https://doi.org/10.1007/s00410-020-1664-5"/>
    <hyperlink ref="D943" r:id="rId10" display="https://doi.org/10.1007/s00410-020-1664-5"/>
    <hyperlink ref="D944" r:id="rId10" display="https://doi.org/10.1007/s00410-020-1664-5"/>
    <hyperlink ref="D945" r:id="rId10" display="https://doi.org/10.1007/s00410-020-1664-5"/>
    <hyperlink ref="D946" r:id="rId10" display="https://doi.org/10.1007/s00410-020-1664-5"/>
    <hyperlink ref="D947" r:id="rId10" display="https://doi.org/10.1007/s00410-020-1664-5"/>
    <hyperlink ref="D948" r:id="rId10" display="https://doi.org/10.1007/s00410-020-1664-5"/>
    <hyperlink ref="D949" r:id="rId10" display="https://doi.org/10.1007/s00410-020-1664-5"/>
    <hyperlink ref="D950" r:id="rId10" display="https://doi.org/10.1007/s00410-020-1664-5"/>
    <hyperlink ref="D951" r:id="rId10" display="https://doi.org/10.1007/s00410-020-1664-5"/>
    <hyperlink ref="D952" r:id="rId10" display="https://doi.org/10.1007/s00410-020-1664-5"/>
    <hyperlink ref="D953" r:id="rId10" display="https://doi.org/10.1007/s00410-020-1664-5"/>
    <hyperlink ref="D954" r:id="rId10" display="https://doi.org/10.1007/s00410-020-1664-5"/>
    <hyperlink ref="D955" r:id="rId10" display="https://doi.org/10.1007/s00410-020-1664-5"/>
    <hyperlink ref="D956" r:id="rId10" display="https://doi.org/10.1007/s00410-020-1664-5"/>
    <hyperlink ref="D957" r:id="rId10" display="https://doi.org/10.1007/s00410-020-1664-5"/>
    <hyperlink ref="D958" r:id="rId11" display="https://doi.org/10.5194/se-9-431-2018"/>
    <hyperlink ref="D959" r:id="rId11" display="https://doi.org/10.5194/se-9-431-2018"/>
    <hyperlink ref="D960" r:id="rId11" display="https://doi.org/10.5194/se-9-431-2018"/>
    <hyperlink ref="D961" r:id="rId11" display="https://doi.org/10.5194/se-9-431-2018"/>
    <hyperlink ref="D962" r:id="rId11" display="https://doi.org/10.5194/se-9-431-2018"/>
    <hyperlink ref="D963" r:id="rId11" display="https://doi.org/10.5194/se-9-431-2018"/>
    <hyperlink ref="D964" r:id="rId11" display="https://doi.org/10.5194/se-9-431-2018"/>
    <hyperlink ref="D965" r:id="rId11" display="https://doi.org/10.5194/se-9-431-2018"/>
    <hyperlink ref="D966" r:id="rId11" display="https://doi.org/10.5194/se-9-431-2018"/>
    <hyperlink ref="D967" r:id="rId11" display="https://doi.org/10.5194/se-9-431-2018"/>
    <hyperlink ref="D968" r:id="rId11" display="https://doi.org/10.5194/se-9-431-2018"/>
    <hyperlink ref="D969" r:id="rId11" display="https://doi.org/10.5194/se-9-431-2018"/>
    <hyperlink ref="D970" r:id="rId11" display="https://doi.org/10.5194/se-9-431-2018"/>
    <hyperlink ref="D971" r:id="rId11" display="https://doi.org/10.5194/se-9-431-2018"/>
    <hyperlink ref="D972" r:id="rId11" display="https://doi.org/10.5194/se-9-431-2018"/>
    <hyperlink ref="D973" r:id="rId11" display="https://doi.org/10.5194/se-9-431-2018"/>
    <hyperlink ref="D974" r:id="rId11" display="https://doi.org/10.5194/se-9-431-2018"/>
    <hyperlink ref="D975" r:id="rId11" display="https://doi.org/10.5194/se-9-431-2018"/>
    <hyperlink ref="D976" r:id="rId11" display="https://doi.org/10.5194/se-9-431-2018"/>
    <hyperlink ref="D977" r:id="rId11" display="https://doi.org/10.5194/se-9-431-2018"/>
    <hyperlink ref="D978" r:id="rId11" display="https://doi.org/10.5194/se-9-431-2018"/>
    <hyperlink ref="D979" r:id="rId11" display="https://doi.org/10.5194/se-9-431-2018"/>
    <hyperlink ref="D980" r:id="rId11" display="https://doi.org/10.5194/se-9-431-2018"/>
    <hyperlink ref="D981" r:id="rId11" display="https://doi.org/10.5194/se-9-431-2018"/>
    <hyperlink ref="D982" r:id="rId11" display="https://doi.org/10.5194/se-9-431-2018"/>
    <hyperlink ref="D983" r:id="rId11" display="https://doi.org/10.5194/se-9-431-2018"/>
    <hyperlink ref="D984" r:id="rId11" display="https://doi.org/10.5194/se-9-431-2018"/>
    <hyperlink ref="D985" r:id="rId11" display="https://doi.org/10.5194/se-9-431-2018"/>
    <hyperlink ref="D986" r:id="rId11" display="https://doi.org/10.5194/se-9-431-2018"/>
    <hyperlink ref="D987" r:id="rId11" display="https://doi.org/10.5194/se-9-431-2018"/>
    <hyperlink ref="D988" r:id="rId11" display="https://doi.org/10.5194/se-9-431-2018"/>
    <hyperlink ref="D989" r:id="rId11" display="https://doi.org/10.5194/se-9-431-2018"/>
    <hyperlink ref="D990" r:id="rId11" display="https://doi.org/10.5194/se-9-431-2018"/>
    <hyperlink ref="D991" r:id="rId11" display="https://doi.org/10.5194/se-9-431-2018"/>
    <hyperlink ref="D992" r:id="rId11" display="https://doi.org/10.5194/se-9-431-2018"/>
    <hyperlink ref="D993" r:id="rId11" display="https://doi.org/10.5194/se-9-431-2018"/>
    <hyperlink ref="D994" r:id="rId11" display="https://doi.org/10.5194/se-9-431-2018"/>
    <hyperlink ref="D995" r:id="rId11" display="https://doi.org/10.5194/se-9-431-2018"/>
    <hyperlink ref="D996" r:id="rId11" display="https://doi.org/10.5194/se-9-431-2018"/>
    <hyperlink ref="D997" r:id="rId11" display="https://doi.org/10.5194/se-9-431-2018"/>
    <hyperlink ref="D998" r:id="rId11" display="https://doi.org/10.5194/se-9-431-2018"/>
    <hyperlink ref="D999" r:id="rId11" display="https://doi.org/10.5194/se-9-431-2018"/>
    <hyperlink ref="D1000" r:id="rId11" display="https://doi.org/10.5194/se-9-431-2018"/>
    <hyperlink ref="D1001" r:id="rId11" display="https://doi.org/10.5194/se-9-431-2018"/>
    <hyperlink ref="D1002" r:id="rId11" display="https://doi.org/10.5194/se-9-431-2018"/>
    <hyperlink ref="D1003" r:id="rId11" display="https://doi.org/10.5194/se-9-431-2018"/>
    <hyperlink ref="D1004" r:id="rId11" display="https://doi.org/10.5194/se-9-431-2018"/>
    <hyperlink ref="D1005" r:id="rId11" display="https://doi.org/10.5194/se-9-431-2018"/>
    <hyperlink ref="D1006" r:id="rId11" display="https://doi.org/10.5194/se-9-431-2018"/>
    <hyperlink ref="D1007" r:id="rId11" display="https://doi.org/10.5194/se-9-431-2018"/>
    <hyperlink ref="D1008" r:id="rId11" display="https://doi.org/10.5194/se-9-431-2018"/>
    <hyperlink ref="D1009" r:id="rId11" display="https://doi.org/10.5194/se-9-431-2018"/>
    <hyperlink ref="D1010" r:id="rId11" display="https://doi.org/10.5194/se-9-431-2018"/>
    <hyperlink ref="D1011" r:id="rId11" display="https://doi.org/10.5194/se-9-431-2018"/>
    <hyperlink ref="D1012" r:id="rId11" display="https://doi.org/10.5194/se-9-431-2018"/>
    <hyperlink ref="D1013" r:id="rId11" display="https://doi.org/10.5194/se-9-431-2018"/>
    <hyperlink ref="D1014" r:id="rId11" display="https://doi.org/10.5194/se-9-431-2018"/>
    <hyperlink ref="D1015" r:id="rId11" display="https://doi.org/10.5194/se-9-431-2018"/>
    <hyperlink ref="D1016" r:id="rId11" display="https://doi.org/10.5194/se-9-431-2018"/>
    <hyperlink ref="D1017" r:id="rId11" display="https://doi.org/10.5194/se-9-431-2018"/>
    <hyperlink ref="D1018" r:id="rId11" display="https://doi.org/10.5194/se-9-431-2018"/>
    <hyperlink ref="D1019" r:id="rId11" display="https://doi.org/10.5194/se-9-431-2018"/>
    <hyperlink ref="D1020" r:id="rId11" display="https://doi.org/10.5194/se-9-431-2018"/>
    <hyperlink ref="D1021" r:id="rId11" display="https://doi.org/10.5194/se-9-431-2018"/>
    <hyperlink ref="D1022" r:id="rId11" display="https://doi.org/10.5194/se-9-431-2018"/>
    <hyperlink ref="D1023" r:id="rId11" display="https://doi.org/10.5194/se-9-431-2018"/>
    <hyperlink ref="D1024" r:id="rId11" display="https://doi.org/10.5194/se-9-431-2018"/>
    <hyperlink ref="D1025" r:id="rId11" display="https://doi.org/10.5194/se-9-431-2018"/>
    <hyperlink ref="D1026" r:id="rId11" display="https://doi.org/10.5194/se-9-431-2018"/>
    <hyperlink ref="D1027" r:id="rId11" display="https://doi.org/10.5194/se-9-431-2018"/>
    <hyperlink ref="D1028" r:id="rId11" display="https://doi.org/10.5194/se-9-431-2018"/>
    <hyperlink ref="D1029" r:id="rId11" display="https://doi.org/10.5194/se-9-431-2018"/>
    <hyperlink ref="D1030" r:id="rId9" display="https://doi.org/10.1029/2019GC008611"/>
    <hyperlink ref="D1031" r:id="rId9" display="https://doi.org/10.1029/2019GC008611"/>
    <hyperlink ref="D1032" r:id="rId9" display="https://doi.org/10.1029/2019GC008611"/>
    <hyperlink ref="D1033" r:id="rId10" display="https://doi.org/10.1007/s00410-020-1664-5"/>
    <hyperlink ref="D1034" r:id="rId10" display="https://doi.org/10.1007/s00410-020-1664-5"/>
    <hyperlink ref="D1035" r:id="rId10" display="https://doi.org/10.1007/s00410-020-1664-5"/>
    <hyperlink ref="D1036" r:id="rId10" display="https://doi.org/10.1007/s00410-020-1664-5"/>
    <hyperlink ref="D1037" r:id="rId10" display="https://doi.org/10.1007/s00410-020-1664-5"/>
    <hyperlink ref="D1038" r:id="rId10" display="https://doi.org/10.1007/s00410-020-1664-5"/>
    <hyperlink ref="D1039" r:id="rId10" display="https://doi.org/10.1007/s00410-020-1664-5"/>
    <hyperlink ref="D1040" r:id="rId10" display="https://doi.org/10.1007/s00410-020-1664-5"/>
    <hyperlink ref="D1041" r:id="rId13" display="https://doi.org/10.1007/s00445-016-1031-6"/>
    <hyperlink ref="D1042" r:id="rId13" display="https://doi.org/10.1007/s00445-016-1031-6"/>
    <hyperlink ref="D1043:D1058" r:id="rId13" display="https://doi.org/10.1007/s00445-016-1031-6"/>
    <hyperlink ref="D1059" r:id="rId14" display="https://doi.org/10.3389/feart.2015.00029"/>
    <hyperlink ref="D1060" r:id="rId14" display="https://doi.org/10.3389/feart.2015.00029"/>
    <hyperlink ref="D1061:D1066" r:id="rId14" display="https://doi.org/10.3389/feart.2015.00029"/>
    <hyperlink ref="D1067" r:id="rId15" display="https://doi.org/10.1016/j.jvolgeores.2018.02.002"/>
    <hyperlink ref="D1068" r:id="rId15" display="https://doi.org/10.1016/j.jvolgeores.2018.02.002"/>
    <hyperlink ref="D1069" r:id="rId15" display="https://doi.org/10.1016/j.jvolgeores.2018.02.002"/>
    <hyperlink ref="D1070" r:id="rId15" display="https://doi.org/10.1016/j.jvolgeores.2018.02.002"/>
    <hyperlink ref="D1071" r:id="rId15" display="https://doi.org/10.1016/j.jvolgeores.2018.02.002"/>
    <hyperlink ref="D1072" r:id="rId15" display="https://doi.org/10.1016/j.jvolgeores.2018.02.002"/>
    <hyperlink ref="D1073" r:id="rId15" display="https://doi.org/10.1016/j.jvolgeores.2018.02.002"/>
    <hyperlink ref="D1074" r:id="rId15" display="https://doi.org/10.1016/j.jvolgeores.2018.02.002"/>
    <hyperlink ref="D1075" r:id="rId15" display="https://doi.org/10.1016/j.jvolgeores.2018.02.002"/>
    <hyperlink ref="D1076" r:id="rId15" display="https://doi.org/10.1016/j.jvolgeores.2018.02.002"/>
    <hyperlink ref="D1077" r:id="rId15" display="https://doi.org/10.1016/j.jvolgeores.2018.02.002"/>
    <hyperlink ref="D1078" r:id="rId15" display="https://doi.org/10.1016/j.jvolgeores.2018.02.002"/>
    <hyperlink ref="D1079" r:id="rId15" display="https://doi.org/10.1016/j.jvolgeores.2018.02.002"/>
    <hyperlink ref="D1080" r:id="rId15" display="https://doi.org/10.1016/j.jvolgeores.2018.02.002"/>
    <hyperlink ref="D1081" r:id="rId15" display="https://doi.org/10.1016/j.jvolgeores.2018.02.002"/>
    <hyperlink ref="D1082" r:id="rId15" display="https://doi.org/10.1016/j.jvolgeores.2018.02.002"/>
    <hyperlink ref="D1083" r:id="rId15" display="https://doi.org/10.1016/j.jvolgeores.2018.02.002"/>
    <hyperlink ref="D1084" r:id="rId15" display="https://doi.org/10.1016/j.jvolgeores.2018.02.002"/>
    <hyperlink ref="D1085" r:id="rId15" display="https://doi.org/10.1016/j.jvolgeores.2018.02.002"/>
    <hyperlink ref="D1086" r:id="rId15" display="https://doi.org/10.1016/j.jvolgeores.2018.02.002"/>
    <hyperlink ref="D1087" r:id="rId15" display="https://doi.org/10.1016/j.jvolgeores.2018.02.002"/>
    <hyperlink ref="D1088" r:id="rId15" display="https://doi.org/10.1016/j.jvolgeores.2018.02.002"/>
    <hyperlink ref="D1089" r:id="rId15" display="https://doi.org/10.1016/j.jvolgeores.2018.02.002"/>
    <hyperlink ref="D1090" r:id="rId15" display="https://doi.org/10.1016/j.jvolgeores.2018.02.002"/>
    <hyperlink ref="D1091" r:id="rId15" display="https://doi.org/10.1016/j.jvolgeores.2018.02.002"/>
    <hyperlink ref="D1092" r:id="rId15" display="https://doi.org/10.1016/j.jvolgeores.2018.02.002"/>
    <hyperlink ref="D1093" r:id="rId15" display="https://doi.org/10.1016/j.jvolgeores.2018.02.002"/>
    <hyperlink ref="D1094" r:id="rId15" display="https://doi.org/10.1016/j.jvolgeores.2018.02.002"/>
    <hyperlink ref="D1095" r:id="rId15" display="https://doi.org/10.1016/j.jvolgeores.2018.02.002"/>
    <hyperlink ref="D1096" r:id="rId15" display="https://doi.org/10.1016/j.jvolgeores.2018.02.002"/>
    <hyperlink ref="D1097" r:id="rId15" display="https://doi.org/10.1016/j.jvolgeores.2018.02.002"/>
    <hyperlink ref="D1098" r:id="rId15" display="https://doi.org/10.1016/j.jvolgeores.2018.02.002"/>
    <hyperlink ref="D1099" r:id="rId15" display="https://doi.org/10.1016/j.jvolgeores.2018.02.002"/>
    <hyperlink ref="D1100:D1119" r:id="rId12" display="https://doi.org/10.1016/j.epsl.2021.117134"/>
    <hyperlink ref="D1164" r:id="rId16" display="https://scholarship.rice.edu/handle/1911/88236"/>
    <hyperlink ref="D1165:D1192" r:id="rId16" display="https://scholarship.rice.edu/handle/1911/88236"/>
    <hyperlink ref="D1193" r:id="rId12" display="https://doi.org/10.1016/j.epsl.2021.117134"/>
    <hyperlink ref="D1194" r:id="rId12" display="https://doi.org/10.1016/j.epsl.2021.117134"/>
    <hyperlink ref="D1195" r:id="rId12" display="https://doi.org/10.1016/j.epsl.2021.117134"/>
    <hyperlink ref="D1196" r:id="rId12" display="https://doi.org/10.1016/j.epsl.2021.117134"/>
    <hyperlink ref="D1239" r:id="rId12" display="https://doi.org/10.1016/j.epsl.2021.117134"/>
    <hyperlink ref="D1240" r:id="rId12" display="https://doi.org/10.1016/j.epsl.2021.117134"/>
    <hyperlink ref="D1241" r:id="rId12" display="https://doi.org/10.1016/j.epsl.2021.117134"/>
    <hyperlink ref="D1242" r:id="rId12" display="https://doi.org/10.1016/j.epsl.2021.117134"/>
    <hyperlink ref="D1197" r:id="rId17" display="https://doi.org/10.1016/j.nocx.2018.100001"/>
    <hyperlink ref="D1198:D1238" r:id="rId17" display="https://doi.org/10.1016/j.nocx.2018.100001"/>
    <hyperlink ref="D1243" r:id="rId18" display="https://doi.org/10.1007/s00445-011-0531-7"/>
    <hyperlink ref="D1244" r:id="rId18" display="https://doi.org/10.1007/s00445-011-0531-7"/>
    <hyperlink ref="D1245" r:id="rId18" display="https://doi.org/10.1007/s00445-011-0531-7"/>
    <hyperlink ref="D1246" r:id="rId18" display="https://doi.org/10.1007/s00445-011-0531-7"/>
    <hyperlink ref="D1247" r:id="rId18" display="https://doi.org/10.1007/s00445-011-0531-7"/>
    <hyperlink ref="D1248" r:id="rId18" display="https://doi.org/10.1007/s00445-011-0531-7"/>
    <hyperlink ref="D1249" r:id="rId18" display="https://doi.org/10.1007/s00445-011-0531-7"/>
    <hyperlink ref="D1250" r:id="rId18" display="https://doi.org/10.1007/s00445-011-0531-7"/>
    <hyperlink ref="D1251" r:id="rId18" display="https://doi.org/10.1007/s00445-011-0531-7"/>
    <hyperlink ref="D1252" r:id="rId18" display="https://doi.org/10.1007/s00445-011-0531-7"/>
    <hyperlink ref="D1253" r:id="rId18" display="https://doi.org/10.1007/s00445-011-0531-7"/>
    <hyperlink ref="D1254" r:id="rId18" display="https://doi.org/10.1007/s00445-011-0531-7"/>
    <hyperlink ref="D1255" r:id="rId18" display="https://doi.org/10.1007/s00445-011-0531-7"/>
    <hyperlink ref="D1256" r:id="rId18" display="https://doi.org/10.1007/s00445-011-0531-7"/>
    <hyperlink ref="D1257" r:id="rId18" display="https://doi.org/10.1007/s00445-011-0531-7"/>
    <hyperlink ref="D1258" r:id="rId19" display="https://doi.org/10.1007/s00445-010-0426-z"/>
    <hyperlink ref="D1259" r:id="rId19" display="https://doi.org/10.1007/s00445-010-0426-z"/>
    <hyperlink ref="D1260" r:id="rId19" display="https://doi.org/10.1007/s00445-010-0426-z"/>
    <hyperlink ref="D1261" r:id="rId19" display="https://doi.org/10.1007/s00445-010-0426-z"/>
    <hyperlink ref="D1262" r:id="rId19" display="https://doi.org/10.1007/s00445-010-0426-z"/>
    <hyperlink ref="D1263" r:id="rId19" display="https://doi.org/10.1007/s00445-010-0426-z"/>
    <hyperlink ref="D1264" r:id="rId19" display="https://doi.org/10.1007/s00445-010-0426-z"/>
    <hyperlink ref="D1265" r:id="rId19" display="https://doi.org/10.1007/s00445-010-0426-z"/>
    <hyperlink ref="D1266" r:id="rId19" display="https://doi.org/10.1007/s00445-010-0426-z"/>
    <hyperlink ref="D1267" r:id="rId19" display="https://doi.org/10.1007/s00445-010-0426-z"/>
    <hyperlink ref="D1268" r:id="rId19" display="https://doi.org/10.1007/s00445-010-0426-z"/>
    <hyperlink ref="D1269" r:id="rId19" display="https://doi.org/10.1007/s00445-010-0426-z"/>
    <hyperlink ref="D1270" r:id="rId19" display="https://doi.org/10.1007/s00445-010-0426-z"/>
    <hyperlink ref="D1271" r:id="rId19" display="https://doi.org/10.1007/s00445-010-0426-z"/>
    <hyperlink ref="D1272" r:id="rId19" display="https://doi.org/10.1007/s00445-010-0426-z"/>
    <hyperlink ref="D1273" r:id="rId19" display="https://doi.org/10.1007/s00445-010-0426-z"/>
    <hyperlink ref="D1274" r:id="rId19" display="https://doi.org/10.1007/s00445-010-0426-z"/>
    <hyperlink ref="D1275" r:id="rId19" display="https://doi.org/10.1007/s00445-010-0426-z"/>
    <hyperlink ref="D1276" r:id="rId20" display="https://doi.org/10.1016/j.jvolgeores.2013.01.016"/>
    <hyperlink ref="D1277" r:id="rId20" display="https://doi.org/10.1016/j.jvolgeores.2013.01.016"/>
    <hyperlink ref="D1278" r:id="rId20" display="https://doi.org/10.1016/j.jvolgeores.2013.01.016"/>
    <hyperlink ref="D1279" r:id="rId20" display="https://doi.org/10.1016/j.jvolgeores.2013.01.016"/>
    <hyperlink ref="D1280" r:id="rId20" display="https://doi.org/10.1016/j.jvolgeores.2013.01.016"/>
    <hyperlink ref="D1281" r:id="rId20" display="https://doi.org/10.1016/j.jvolgeores.2013.01.016"/>
    <hyperlink ref="D1282" r:id="rId20" display="https://doi.org/10.1016/j.jvolgeores.2013.01.016"/>
    <hyperlink ref="D1283" r:id="rId20" display="https://doi.org/10.1016/j.jvolgeores.2013.01.016"/>
    <hyperlink ref="D1284" r:id="rId20" display="https://doi.org/10.1016/j.jvolgeores.2013.01.016"/>
    <hyperlink ref="D1285" r:id="rId20" display="https://doi.org/10.1016/j.jvolgeores.2013.01.016"/>
    <hyperlink ref="D1286" r:id="rId20" display="https://doi.org/10.1016/j.jvolgeores.2013.01.016"/>
    <hyperlink ref="D1287" r:id="rId11" display="https://doi.org/10.5194/se-9-431-2018"/>
    <hyperlink ref="D1288" r:id="rId11" display="https://doi.org/10.5194/se-9-431-2018"/>
    <hyperlink ref="D1292" r:id="rId21" display="https://doi.org/10.1029/2007JB005328"/>
    <hyperlink ref="D1293" r:id="rId21" display="https://doi.org/10.1029/2007JB005328"/>
    <hyperlink ref="D1294" r:id="rId21" display="https://doi.org/10.1029/2007JB005328"/>
    <hyperlink ref="D1295" r:id="rId21" display="https://doi.org/10.1029/2007JB005328"/>
    <hyperlink ref="D1296" r:id="rId21" display="https://doi.org/10.1029/2007JB005328"/>
    <hyperlink ref="D1297" r:id="rId21" display="https://doi.org/10.1029/2007JB005328"/>
    <hyperlink ref="D1298" r:id="rId21" display="https://doi.org/10.1029/2007JB005328"/>
    <hyperlink ref="D1299" r:id="rId21" display="https://doi.org/10.1029/2007JB005328"/>
    <hyperlink ref="D1300" r:id="rId21" display="https://doi.org/10.1029/2007JB005328"/>
    <hyperlink ref="D1301" r:id="rId21" display="https://doi.org/10.1029/2007JB005328"/>
    <hyperlink ref="D1302" r:id="rId21" display="https://doi.org/10.1029/2007JB005328"/>
    <hyperlink ref="D1303" r:id="rId21" display="https://doi.org/10.1029/2007JB005328"/>
    <hyperlink ref="D1304" r:id="rId21" display="https://doi.org/10.1029/2007JB005328"/>
    <hyperlink ref="D1305" r:id="rId21" display="https://doi.org/10.1029/2007JB005328"/>
    <hyperlink ref="D1290" r:id="rId11" display="https://doi.org/10.5194/se-9-431-2018"/>
    <hyperlink ref="D1291" r:id="rId11" display="https://doi.org/10.5194/se-9-431-2018"/>
    <hyperlink ref="D1306" r:id="rId22" display="https://doi.org/10.1002/2013JB010355"/>
    <hyperlink ref="D1307" r:id="rId22" display="https://doi.org/10.1002/2013JB010355"/>
    <hyperlink ref="D1308" r:id="rId22" display="https://doi.org/10.1002/2013JB010355"/>
    <hyperlink ref="D1309" r:id="rId22" display="https://doi.org/10.1002/2013JB010355"/>
    <hyperlink ref="D1310" r:id="rId22" display="https://doi.org/10.1002/2013JB010355"/>
    <hyperlink ref="D1311" r:id="rId22" display="https://doi.org/10.1002/2013JB010355"/>
    <hyperlink ref="D1312" r:id="rId22" display="https://doi.org/10.1002/2013JB010355"/>
    <hyperlink ref="D1313" r:id="rId22" display="https://doi.org/10.1002/2013JB010355"/>
    <hyperlink ref="D1314" r:id="rId22" display="https://doi.org/10.1002/2013JB010355"/>
    <hyperlink ref="D1315" r:id="rId22" display="https://doi.org/10.1002/2013JB010355"/>
    <hyperlink ref="D1316" r:id="rId22" display="https://doi.org/10.1002/2013JB010355"/>
    <hyperlink ref="D1317" r:id="rId22" display="https://doi.org/10.1002/2013JB010355"/>
    <hyperlink ref="D1318" r:id="rId22" display="https://doi.org/10.1002/2013JB010355"/>
    <hyperlink ref="D1319" r:id="rId22" display="https://doi.org/10.1002/2013JB010355"/>
    <hyperlink ref="D1320" r:id="rId22" display="https://doi.org/10.1002/2013JB010355"/>
    <hyperlink ref="D1321" r:id="rId22" display="https://doi.org/10.1002/2013JB010355"/>
    <hyperlink ref="D1322" r:id="rId22" display="https://doi.org/10.1002/2013JB010355"/>
    <hyperlink ref="D1323" r:id="rId22" display="https://doi.org/10.1002/2013JB010355"/>
    <hyperlink ref="D1324" r:id="rId22" display="https://doi.org/10.1002/2013JB010355"/>
    <hyperlink ref="D1325" r:id="rId22" display="https://doi.org/10.1002/2013JB010355"/>
    <hyperlink ref="D1326" r:id="rId22" display="https://doi.org/10.1002/2013JB010355"/>
    <hyperlink ref="D1327" r:id="rId22" display="https://doi.org/10.1002/2013JB010355"/>
    <hyperlink ref="D1328" r:id="rId22" display="https://doi.org/10.1002/2013JB010355"/>
    <hyperlink ref="D1329" r:id="rId22" display="https://doi.org/10.1002/2013JB010355"/>
    <hyperlink ref="D1330" r:id="rId22" display="https://doi.org/10.1002/2013JB010355"/>
    <hyperlink ref="D1331" r:id="rId22" display="https://doi.org/10.1002/2013JB010355"/>
    <hyperlink ref="D1332" r:id="rId22" display="https://doi.org/10.1002/2013JB010355"/>
    <hyperlink ref="D1333" r:id="rId22" display="https://doi.org/10.1002/2013JB010355"/>
    <hyperlink ref="D1334" r:id="rId22" display="https://doi.org/10.1002/2013JB010355"/>
    <hyperlink ref="D1335" r:id="rId22" display="https://doi.org/10.1002/2013JB010355"/>
    <hyperlink ref="D1336" r:id="rId22" display="https://doi.org/10.1002/2013JB010355"/>
    <hyperlink ref="D1337" r:id="rId22" display="https://doi.org/10.1002/2013JB010355"/>
    <hyperlink ref="D1338" r:id="rId22" display="https://doi.org/10.1002/2013JB010355"/>
    <hyperlink ref="D1339" r:id="rId22" display="https://doi.org/10.1002/2013JB010355"/>
    <hyperlink ref="D1340" r:id="rId22" display="https://doi.org/10.1002/2013JB010355"/>
    <hyperlink ref="D1341" r:id="rId22" display="https://doi.org/10.1002/2013JB010355"/>
    <hyperlink ref="D1342" r:id="rId22" display="https://doi.org/10.1002/2013JB010355"/>
    <hyperlink ref="D1343" r:id="rId22" display="https://doi.org/10.1002/2013JB010355"/>
    <hyperlink ref="D1344" r:id="rId22" display="https://doi.org/10.1002/2013JB010355"/>
    <hyperlink ref="D1345" r:id="rId23" display="https://doi.org/10.1007/s00445-006-0086-1"/>
    <hyperlink ref="D1346" r:id="rId23" display="https://doi.org/10.1007/s00445-006-0086-1"/>
    <hyperlink ref="D1347" r:id="rId23" display="https://doi.org/10.1007/s00445-006-0086-1"/>
    <hyperlink ref="D1348" r:id="rId23" display="https://doi.org/10.1007/s00445-006-0086-1"/>
    <hyperlink ref="D1349" r:id="rId23" display="https://doi.org/10.1007/s00445-006-0086-1"/>
    <hyperlink ref="D1350" r:id="rId23" display="https://doi.org/10.1007/s00445-006-0086-1"/>
    <hyperlink ref="D1351" r:id="rId24" display="https://doi.org/10.1007/s00445-014-0824-8"/>
    <hyperlink ref="D1352:D1378" r:id="rId24" display="https://doi.org/10.1007/s00445-014-0824-8"/>
    <hyperlink ref="D1289" r:id="rId11" display="https://doi.org/10.5194/se-9-431-2018"/>
    <hyperlink ref="D1379" r:id="rId25" display="https://doi.org/10.1016/0377-0273(94)00015-8"/>
    <hyperlink ref="D1380" r:id="rId25" display="https://doi.org/10.1016/0377-0273(94)00015-8"/>
    <hyperlink ref="D1381" r:id="rId25" display="https://doi.org/10.1016/0377-0273(94)00015-8"/>
    <hyperlink ref="D1382" r:id="rId25" display="https://doi.org/10.1016/0377-0273(94)00015-8"/>
    <hyperlink ref="D1383" r:id="rId25" display="https://doi.org/10.1016/0377-0273(94)00015-8"/>
    <hyperlink ref="D1384" r:id="rId25" display="https://doi.org/10.1016/0377-0273(94)00015-8"/>
    <hyperlink ref="D1385" r:id="rId25" display="https://doi.org/10.1016/0377-0273(94)00015-8"/>
    <hyperlink ref="D1386" r:id="rId25" display="https://doi.org/10.1016/0377-0273(94)00015-8"/>
    <hyperlink ref="D1387" r:id="rId25" display="https://doi.org/10.1016/0377-0273(94)00015-8"/>
    <hyperlink ref="D1388" r:id="rId25" display="https://doi.org/10.1016/0377-0273(94)00015-8"/>
    <hyperlink ref="D1389" r:id="rId26" display="https://doi.org/10.1016/j.jvolgeores.2019.07.013"/>
    <hyperlink ref="D1390" r:id="rId26" display="https://doi.org/10.1016/j.jvolgeores.2019.07.013"/>
    <hyperlink ref="D1391" r:id="rId26" display="https://doi.org/10.1016/j.jvolgeores.2019.07.013"/>
    <hyperlink ref="D1392" r:id="rId26" display="https://doi.org/10.1016/j.jvolgeores.2019.07.013"/>
    <hyperlink ref="D1393" r:id="rId26" display="https://doi.org/10.1016/j.jvolgeores.2019.07.013"/>
    <hyperlink ref="D1394" r:id="rId26" display="https://doi.org/10.1016/j.jvolgeores.2019.07.013"/>
    <hyperlink ref="D1395" r:id="rId26" display="https://doi.org/10.1016/j.jvolgeores.2019.07.013"/>
    <hyperlink ref="D1396" r:id="rId26" display="https://doi.org/10.1016/j.jvolgeores.2019.07.013"/>
    <hyperlink ref="D1397" r:id="rId26" display="https://doi.org/10.1016/j.jvolgeores.2019.07.013"/>
    <hyperlink ref="D1398" r:id="rId26" display="https://doi.org/10.1016/j.jvolgeores.2019.07.013"/>
    <hyperlink ref="D1399" r:id="rId26" display="https://doi.org/10.1016/j.jvolgeores.2019.07.013"/>
    <hyperlink ref="D1400" r:id="rId26" display="https://doi.org/10.1016/j.jvolgeores.2019.07.013"/>
    <hyperlink ref="D1401" r:id="rId26" display="https://doi.org/10.1016/j.jvolgeores.2019.07.013"/>
    <hyperlink ref="D1402" r:id="rId26" display="https://doi.org/10.1016/j.jvolgeores.2019.07.013"/>
    <hyperlink ref="D1403" r:id="rId26" display="https://doi.org/10.1016/j.jvolgeores.2019.07.013"/>
    <hyperlink ref="D1404" r:id="rId26" display="https://doi.org/10.1016/j.jvolgeores.2019.07.013"/>
    <hyperlink ref="D1405" r:id="rId26" display="https://doi.org/10.1016/j.jvolgeores.2019.07.013"/>
    <hyperlink ref="D1406" r:id="rId26" display="https://doi.org/10.1016/j.jvolgeores.2019.07.013"/>
    <hyperlink ref="D1407" r:id="rId26" display="https://doi.org/10.1016/j.jvolgeores.2019.07.013"/>
    <hyperlink ref="D1408" r:id="rId26" display="https://doi.org/10.1016/j.jvolgeores.2019.07.013"/>
    <hyperlink ref="D1409" r:id="rId26" display="https://doi.org/10.1016/j.jvolgeores.2019.07.013"/>
    <hyperlink ref="D1410" r:id="rId27" display="https://doi.org/10.1016/j.jvolgeores.2011.04.010"/>
    <hyperlink ref="D1411" r:id="rId27" display="https://doi.org/10.1016/j.jvolgeores.2011.04.010"/>
    <hyperlink ref="D1412" r:id="rId27" display="https://doi.org/10.1016/j.jvolgeores.2011.04.010"/>
    <hyperlink ref="D1413" r:id="rId27" display="https://doi.org/10.1016/j.jvolgeores.2011.04.010"/>
    <hyperlink ref="D1414" r:id="rId27" display="https://doi.org/10.1016/j.jvolgeores.2011.04.010"/>
    <hyperlink ref="D1415" r:id="rId27" display="https://doi.org/10.1016/j.jvolgeores.2011.04.010"/>
    <hyperlink ref="D1416" r:id="rId28" display="https://doi.org/10.1016/j.jvolgeores.2013.08.015"/>
    <hyperlink ref="D1417" r:id="rId28" display="https://doi.org/10.1016/j.jvolgeores.2013.08.015"/>
    <hyperlink ref="D1418" r:id="rId28" display="https://doi.org/10.1016/j.jvolgeores.2013.08.015"/>
    <hyperlink ref="D1419" r:id="rId28" display="https://doi.org/10.1016/j.jvolgeores.2013.08.015"/>
    <hyperlink ref="D1420" r:id="rId28" display="https://doi.org/10.1016/j.jvolgeores.2013.08.015"/>
    <hyperlink ref="D1421" r:id="rId28" display="https://doi.org/10.1016/j.jvolgeores.2013.08.015"/>
    <hyperlink ref="D1422" r:id="rId28" display="https://doi.org/10.1016/j.jvolgeores.2013.08.015"/>
    <hyperlink ref="D1423" r:id="rId28" display="https://doi.org/10.1016/j.jvolgeores.2013.08.015"/>
    <hyperlink ref="D1424" r:id="rId28" display="https://doi.org/10.1016/j.jvolgeores.2013.08.015"/>
    <hyperlink ref="D1425" r:id="rId28" display="https://doi.org/10.1016/j.jvolgeores.2013.08.015"/>
    <hyperlink ref="D1426" r:id="rId28" display="https://doi.org/10.1016/j.jvolgeores.2013.08.015"/>
    <hyperlink ref="D1427" r:id="rId28" display="https://doi.org/10.1016/j.jvolgeores.2013.08.015"/>
    <hyperlink ref="D1428" r:id="rId28" display="https://doi.org/10.1016/j.jvolgeores.2013.08.015"/>
    <hyperlink ref="D1429" r:id="rId28" display="https://doi.org/10.1016/j.jvolgeores.2013.08.015"/>
    <hyperlink ref="D1430" r:id="rId28" display="https://doi.org/10.1016/j.jvolgeores.2013.08.015"/>
    <hyperlink ref="D1431" r:id="rId28" display="https://doi.org/10.1016/j.jvolgeores.2013.08.015"/>
    <hyperlink ref="D1432" r:id="rId28" display="https://doi.org/10.1016/j.jvolgeores.2013.08.015"/>
    <hyperlink ref="D1433" r:id="rId28" display="https://doi.org/10.1016/j.jvolgeores.2013.08.015"/>
    <hyperlink ref="D1434" r:id="rId29" display="https://doi.org/10.1016/j.jvolgeores.2010.01.002"/>
    <hyperlink ref="D1480" r:id="rId30" display="https://doi.org/10.1016/j.epsl.2012.09.042"/>
    <hyperlink ref="D1481" r:id="rId30" display="https://doi.org/10.1016/j.epsl.2012.09.042"/>
    <hyperlink ref="D1482" r:id="rId30" display="https://doi.org/10.1016/j.epsl.2012.09.042"/>
    <hyperlink ref="D1483" r:id="rId30" display="https://doi.org/10.1016/j.epsl.2012.09.042"/>
    <hyperlink ref="D1484" r:id="rId30" display="https://doi.org/10.1016/j.epsl.2012.09.042"/>
    <hyperlink ref="D1485" r:id="rId30" display="https://doi.org/10.1016/j.epsl.2012.09.042"/>
    <hyperlink ref="D1486" r:id="rId30" display="https://doi.org/10.1016/j.epsl.2012.09.042"/>
    <hyperlink ref="D1487" r:id="rId30" display="https://doi.org/10.1016/j.epsl.2012.09.042"/>
    <hyperlink ref="D1488" r:id="rId30" display="https://doi.org/10.1016/j.epsl.2012.09.042"/>
    <hyperlink ref="D1489" r:id="rId30" display="https://doi.org/10.1016/j.epsl.2012.09.042"/>
    <hyperlink ref="D1490" r:id="rId30" display="https://doi.org/10.1016/j.epsl.2012.09.042"/>
    <hyperlink ref="D1491" r:id="rId30" display="https://doi.org/10.1016/j.epsl.2012.09.042"/>
    <hyperlink ref="D1492" r:id="rId30" display="https://doi.org/10.1016/j.epsl.2012.09.042"/>
    <hyperlink ref="D1493" r:id="rId30" display="https://doi.org/10.1016/j.epsl.2012.09.042"/>
    <hyperlink ref="D1494" r:id="rId30" display="https://doi.org/10.1016/j.epsl.2012.09.042"/>
    <hyperlink ref="D1495" r:id="rId30" display="https://doi.org/10.1016/j.epsl.2012.09.042"/>
    <hyperlink ref="D1496" r:id="rId30" display="https://doi.org/10.1016/j.epsl.2012.09.042"/>
    <hyperlink ref="D1497" r:id="rId30" display="https://doi.org/10.1016/j.epsl.2012.09.042"/>
    <hyperlink ref="D1498" r:id="rId30" display="https://doi.org/10.1016/j.epsl.2012.09.042"/>
    <hyperlink ref="D1499" r:id="rId30" display="https://doi.org/10.1016/j.epsl.2012.09.042"/>
    <hyperlink ref="D1500" r:id="rId30" display="https://doi.org/10.1016/j.epsl.2012.09.042"/>
    <hyperlink ref="D1501" r:id="rId30" display="https://doi.org/10.1016/j.epsl.2012.09.042"/>
    <hyperlink ref="D1502" r:id="rId30" display="https://doi.org/10.1016/j.epsl.2012.09.042"/>
    <hyperlink ref="D1503" r:id="rId30" display="https://doi.org/10.1016/j.epsl.2012.09.042"/>
    <hyperlink ref="D1504" r:id="rId30" display="https://doi.org/10.1016/j.epsl.2012.09.042"/>
    <hyperlink ref="D1505" r:id="rId30" display="https://doi.org/10.1016/j.epsl.2012.09.042"/>
    <hyperlink ref="D1506" r:id="rId30" display="https://doi.org/10.1016/j.epsl.2012.09.042"/>
    <hyperlink ref="D1507" r:id="rId30" display="https://doi.org/10.1016/j.epsl.2012.09.042"/>
    <hyperlink ref="D1508" r:id="rId30" display="https://doi.org/10.1016/j.epsl.2012.09.042"/>
    <hyperlink ref="D1509" r:id="rId30" display="https://doi.org/10.1016/j.epsl.2012.09.042"/>
    <hyperlink ref="D1510" r:id="rId30" display="https://doi.org/10.1016/j.epsl.2012.09.042"/>
    <hyperlink ref="D1511" r:id="rId30" display="https://doi.org/10.1016/j.epsl.2012.09.042"/>
    <hyperlink ref="D1512" r:id="rId30" display="https://doi.org/10.1016/j.epsl.2012.09.042"/>
    <hyperlink ref="D1513" r:id="rId30" display="https://doi.org/10.1016/j.epsl.2012.09.042"/>
    <hyperlink ref="D1514" r:id="rId30" display="https://doi.org/10.1016/j.epsl.2012.09.042"/>
    <hyperlink ref="D1515" r:id="rId30" display="https://doi.org/10.1016/j.epsl.2012.09.042"/>
    <hyperlink ref="D1516" r:id="rId30" display="https://doi.org/10.1016/j.epsl.2012.09.042"/>
    <hyperlink ref="D1517" r:id="rId30" display="https://doi.org/10.1016/j.epsl.2012.09.042"/>
    <hyperlink ref="D1518" r:id="rId30" display="https://doi.org/10.1016/j.epsl.2012.09.042"/>
    <hyperlink ref="D1519" r:id="rId30" display="https://doi.org/10.1016/j.epsl.2012.09.042"/>
    <hyperlink ref="D1520" r:id="rId30" display="https://doi.org/10.1016/j.epsl.2012.09.042"/>
    <hyperlink ref="D1521" r:id="rId30" display="https://doi.org/10.1016/j.epsl.2012.09.042"/>
    <hyperlink ref="D1522" r:id="rId30" display="https://doi.org/10.1016/j.epsl.2012.09.042"/>
    <hyperlink ref="D1523" r:id="rId30" display="https://doi.org/10.1016/j.epsl.2012.09.042"/>
    <hyperlink ref="D1524" r:id="rId30" display="https://doi.org/10.1016/j.epsl.2012.09.042"/>
    <hyperlink ref="D1525" r:id="rId30" display="https://doi.org/10.1016/j.epsl.2012.09.042"/>
    <hyperlink ref="D1526" r:id="rId30" display="https://doi.org/10.1016/j.epsl.2012.09.042"/>
    <hyperlink ref="D1527" r:id="rId30" display="https://doi.org/10.1016/j.epsl.2012.09.042"/>
    <hyperlink ref="D1528" r:id="rId30" display="https://doi.org/10.1016/j.epsl.2012.09.042"/>
    <hyperlink ref="D1529" r:id="rId30" display="https://doi.org/10.1016/j.epsl.2012.09.042"/>
    <hyperlink ref="D1530" r:id="rId30" display="https://doi.org/10.1016/j.epsl.2012.09.042"/>
    <hyperlink ref="D1531" r:id="rId30" display="https://doi.org/10.1016/j.epsl.2012.09.042"/>
    <hyperlink ref="D1532" r:id="rId30" display="https://doi.org/10.1016/j.epsl.2012.09.042"/>
    <hyperlink ref="D1533" r:id="rId30" display="https://doi.org/10.1016/j.epsl.2012.09.042"/>
    <hyperlink ref="D1534" r:id="rId30" display="https://doi.org/10.1016/j.epsl.2012.09.042"/>
    <hyperlink ref="D1535" r:id="rId30" display="https://doi.org/10.1016/j.epsl.2012.09.042"/>
    <hyperlink ref="D1536" r:id="rId30" display="https://doi.org/10.1016/j.epsl.2012.09.042"/>
    <hyperlink ref="D1537" r:id="rId30" display="https://doi.org/10.1016/j.epsl.2012.09.042"/>
    <hyperlink ref="D1538" r:id="rId30" display="https://doi.org/10.1016/j.epsl.2012.09.042"/>
    <hyperlink ref="D1539" r:id="rId30" display="https://doi.org/10.1016/j.epsl.2012.09.042"/>
    <hyperlink ref="D1540" r:id="rId30" display="https://doi.org/10.1016/j.epsl.2012.09.042"/>
    <hyperlink ref="D1541" r:id="rId30" display="https://doi.org/10.1016/j.epsl.2012.09.042"/>
    <hyperlink ref="D1542" r:id="rId30" display="https://doi.org/10.1016/j.epsl.2012.09.042"/>
    <hyperlink ref="D1543" r:id="rId30" display="https://doi.org/10.1016/j.epsl.2012.09.042"/>
    <hyperlink ref="D1544" r:id="rId31" display="https://doi.org/10.1016/j.epsl.2018.04.044"/>
    <hyperlink ref="D1545:D1593" r:id="rId31" display="https://doi.org/10.1016/j.epsl.2018.04.044"/>
    <hyperlink ref="D1597" r:id="rId32" display="https://doi.org/10.1016/j.jvolgeores.2020.107109"/>
    <hyperlink ref="D1598" r:id="rId32" display="https://doi.org/10.1016/j.jvolgeores.2020.107109"/>
    <hyperlink ref="D1599" r:id="rId32" display="https://doi.org/10.1016/j.jvolgeores.2020.107109"/>
    <hyperlink ref="D1600" r:id="rId32" display="https://doi.org/10.1016/j.jvolgeores.2020.107109"/>
    <hyperlink ref="D1601" r:id="rId32" display="https://doi.org/10.1016/j.jvolgeores.2020.107109"/>
    <hyperlink ref="D1602" r:id="rId32" display="https://doi.org/10.1016/j.jvolgeores.2020.107109"/>
    <hyperlink ref="D1603" r:id="rId32" display="https://doi.org/10.1016/j.jvolgeores.2020.107109"/>
    <hyperlink ref="D1604" r:id="rId32" display="https://doi.org/10.1016/j.jvolgeores.2020.107109"/>
    <hyperlink ref="D1605" r:id="rId32" display="https://doi.org/10.1016/j.jvolgeores.2020.107109"/>
    <hyperlink ref="D1606" r:id="rId32" display="https://doi.org/10.1016/j.jvolgeores.2020.107109"/>
    <hyperlink ref="D1607" r:id="rId32" display="https://doi.org/10.1016/j.jvolgeores.2020.107109"/>
    <hyperlink ref="D1608" r:id="rId32" display="https://doi.org/10.1016/j.jvolgeores.2020.107109"/>
    <hyperlink ref="D1609" r:id="rId32" display="https://doi.org/10.1016/j.jvolgeores.2020.107109"/>
    <hyperlink ref="D1610" r:id="rId32" display="https://doi.org/10.1016/j.jvolgeores.2020.107109"/>
    <hyperlink ref="D1611" r:id="rId32" display="https://doi.org/10.1016/j.jvolgeores.2020.107109"/>
    <hyperlink ref="D1612" r:id="rId32" display="https://doi.org/10.1016/j.jvolgeores.2020.107109"/>
    <hyperlink ref="D1613" r:id="rId32" display="https://doi.org/10.1016/j.jvolgeores.2020.107109"/>
    <hyperlink ref="D1614" r:id="rId32" display="https://doi.org/10.1016/j.jvolgeores.2020.107109"/>
    <hyperlink ref="D1615" r:id="rId32" display="https://doi.org/10.1016/j.jvolgeores.2020.107109"/>
    <hyperlink ref="D1616" r:id="rId32" display="https://doi.org/10.1016/j.jvolgeores.2020.107109"/>
    <hyperlink ref="D1617" r:id="rId32" display="https://doi.org/10.1016/j.jvolgeores.2020.107109"/>
    <hyperlink ref="D1618" r:id="rId32" display="https://doi.org/10.1016/j.jvolgeores.2020.107109"/>
    <hyperlink ref="D1619" r:id="rId32" display="https://doi.org/10.1016/j.jvolgeores.2020.107109"/>
    <hyperlink ref="D1620" r:id="rId33" display="https://doi.org/10.1016/j.jvolgeores.2015.05.021"/>
    <hyperlink ref="D1621:D1632" r:id="rId33" display="https://doi.org/10.1016/j.jvolgeores.2015.05.021"/>
    <hyperlink ref="D1633" r:id="rId34" display="https://doi.org/10.1007/s00445-014-0826-6"/>
    <hyperlink ref="D1634:D1656" r:id="rId34" display="https://doi.org/10.1007/s00445-014-0826-6"/>
    <hyperlink ref="D1657" r:id="rId35" display="https://doi.org/10.1007/s00445-016-0999-2"/>
    <hyperlink ref="D1658" r:id="rId35" display="https://doi.org/10.1007/s00445-016-0999-2"/>
    <hyperlink ref="D1659" r:id="rId35" display="https://doi.org/10.1007/s00445-016-0999-2"/>
    <hyperlink ref="D1660" r:id="rId35" display="https://doi.org/10.1007/s00445-016-0999-2"/>
    <hyperlink ref="D1661" r:id="rId35" display="https://doi.org/10.1007/s00445-016-0999-2"/>
    <hyperlink ref="D1662" r:id="rId35" display="https://doi.org/10.1007/s00445-016-0999-2"/>
    <hyperlink ref="D1663" r:id="rId35" display="https://doi.org/10.1007/s00445-016-0999-2"/>
    <hyperlink ref="D1664" r:id="rId35" display="https://doi.org/10.1007/s00445-016-0999-2"/>
    <hyperlink ref="D1665" r:id="rId36" display="https://doi.org/10.1007/s00445-004-0368-4"/>
    <hyperlink ref="D1666" r:id="rId36" display="https://doi.org/10.1007/s00445-004-0368-4"/>
    <hyperlink ref="D1667" r:id="rId36" display="https://doi.org/10.1007/s00445-004-0368-4"/>
    <hyperlink ref="D1668" r:id="rId36" display="https://doi.org/10.1007/s00445-004-0368-4"/>
    <hyperlink ref="D1669" r:id="rId36" display="https://doi.org/10.1007/s00445-004-0368-4"/>
    <hyperlink ref="D1670" r:id="rId36" display="https://doi.org/10.1007/s00445-004-0368-4"/>
    <hyperlink ref="D1671" r:id="rId36" display="https://doi.org/10.1007/s00445-004-0368-4"/>
    <hyperlink ref="D1672" r:id="rId36" display="https://doi.org/10.1007/s00445-004-0368-4"/>
    <hyperlink ref="D1673" r:id="rId36" display="https://doi.org/10.1007/s00445-004-0368-4"/>
    <hyperlink ref="D1674" r:id="rId36" display="https://doi.org/10.1007/s00445-004-0368-4"/>
    <hyperlink ref="D1675" r:id="rId36" display="https://doi.org/10.1007/s00445-004-0368-4"/>
    <hyperlink ref="D1676" r:id="rId36" display="https://doi.org/10.1007/s00445-004-0368-4"/>
    <hyperlink ref="D1677" r:id="rId36" display="https://doi.org/10.1007/s00445-004-0368-4"/>
    <hyperlink ref="D1678" r:id="rId36" display="https://doi.org/10.1007/s00445-004-0368-4"/>
    <hyperlink ref="D1679" r:id="rId36" display="https://doi.org/10.1007/s00445-004-0368-4"/>
    <hyperlink ref="D1680" r:id="rId36" display="https://doi.org/10.1007/s00445-004-0368-4"/>
    <hyperlink ref="D1681" r:id="rId36" display="https://doi.org/10.1007/s00445-004-0368-4"/>
    <hyperlink ref="D1682" r:id="rId36" display="https://doi.org/10.1007/s00445-004-0368-4"/>
    <hyperlink ref="D1683" r:id="rId36" display="https://doi.org/10.1007/s00445-004-0368-4"/>
    <hyperlink ref="D1684" r:id="rId36" display="https://doi.org/10.1007/s00445-004-0368-4"/>
    <hyperlink ref="D1685" r:id="rId36" display="https://doi.org/10.1007/s00445-004-0368-4"/>
    <hyperlink ref="D1686" r:id="rId36" display="https://doi.org/10.1007/s00445-004-0368-4"/>
    <hyperlink ref="D1687" r:id="rId36" display="https://doi.org/10.1007/s00445-004-0368-4"/>
    <hyperlink ref="D1688" r:id="rId36" display="https://doi.org/10.1007/s00445-004-0368-4"/>
    <hyperlink ref="D1689" r:id="rId36" display="https://doi.org/10.1007/s00445-004-0368-4"/>
    <hyperlink ref="D1690" r:id="rId36" display="https://doi.org/10.1007/s00445-004-0368-4"/>
    <hyperlink ref="D1691" r:id="rId37" display="https://doi.org/10.1016/j.jvolgeores.2009.12.003"/>
    <hyperlink ref="D1692:D1708" r:id="rId37" display="https://doi.org/10.1016/j.jvolgeores.2009.12.003"/>
    <hyperlink ref="D1709" r:id="rId38" display="https://doi.org/10.1016/j.jvolgeores.2010.06.002"/>
    <hyperlink ref="D1710:D1739" r:id="rId38" display="https://doi.org/10.1016/j.jvolgeores.2010.06.002"/>
    <hyperlink ref="D1740" r:id="rId39" display="https://doi.org/10.1016/j.jvolgeores.2009.04.003"/>
    <hyperlink ref="D1741:D1749" r:id="rId39" display="https://doi.org/10.1016/j.jvolgeores.2009.04.003"/>
    <hyperlink ref="D1750" r:id="rId40" display="https://doi.org/10.1130/B25768.1"/>
    <hyperlink ref="D1751:D1760" r:id="rId40" display="https://doi.org/10.1130/B25768.1"/>
    <hyperlink ref="D1761" r:id="rId41" display="https://doi.org/10.1007/s00445-006-0067-4"/>
    <hyperlink ref="D1762" r:id="rId41" display="https://doi.org/10.1007/s00445-006-0067-4"/>
    <hyperlink ref="D1763" r:id="rId41" display="https://doi.org/10.1007/s00445-006-0067-4"/>
    <hyperlink ref="D1764" r:id="rId41" display="https://doi.org/10.1007/s00445-006-0067-4"/>
    <hyperlink ref="D1765" r:id="rId41" display="https://doi.org/10.1007/s00445-006-0067-4"/>
    <hyperlink ref="D1766" r:id="rId41" display="https://doi.org/10.1007/s00445-006-0067-4"/>
    <hyperlink ref="D1767" r:id="rId41" display="https://doi.org/10.1007/s00445-006-0067-4"/>
    <hyperlink ref="D1768" r:id="rId41" display="https://doi.org/10.1007/s00445-006-0067-4"/>
    <hyperlink ref="D1769" r:id="rId41" display="https://doi.org/10.1007/s00445-006-0067-4"/>
    <hyperlink ref="D1770" r:id="rId41" display="https://doi.org/10.1007/s00445-006-0067-4"/>
    <hyperlink ref="D1435:D1479" r:id="rId29" display="https://doi.org/10.1016/j.jvolgeores.2010.01.002"/>
    <hyperlink ref="D1771" r:id="rId42" display="https://doi.org/10.1007/s00445-009-0315-5"/>
    <hyperlink ref="D1772" r:id="rId42" display="https://doi.org/10.1007/s00445-009-0315-5"/>
    <hyperlink ref="D1773" r:id="rId42" display="https://doi.org/10.1007/s00445-009-0315-5"/>
    <hyperlink ref="D1774" r:id="rId42" display="https://doi.org/10.1007/s00445-009-0315-5"/>
    <hyperlink ref="D1775" r:id="rId42" display="https://doi.org/10.1007/s00445-009-0315-5"/>
    <hyperlink ref="D1776" r:id="rId42" display="https://doi.org/10.1007/s00445-009-0315-5"/>
    <hyperlink ref="D1777" r:id="rId42" display="https://doi.org/10.1007/s00445-009-0315-5"/>
    <hyperlink ref="D1778" r:id="rId42" display="https://doi.org/10.1007/s00445-009-0315-5"/>
    <hyperlink ref="D1779" r:id="rId42" display="https://doi.org/10.1007/s00445-009-0315-5"/>
    <hyperlink ref="D1780" r:id="rId42" display="https://doi.org/10.1007/s00445-009-0315-5"/>
    <hyperlink ref="D1781" r:id="rId42" display="https://doi.org/10.1007/s00445-009-0315-5"/>
    <hyperlink ref="D1782" r:id="rId42" display="https://doi.org/10.1007/s00445-009-0315-5"/>
    <hyperlink ref="D1783" r:id="rId43" display="https://doi.org/10.1016/j.jvolgeores.2010.09.009"/>
    <hyperlink ref="D1784:D1787" r:id="rId43" display="https://doi.org/10.1016/j.jvolgeores.2010.09.009"/>
    <hyperlink ref="D1830" r:id="rId44" display="https://doi.org/10.1007/s00445-005-0029-2"/>
    <hyperlink ref="D1831:D1836" r:id="rId44" display="https://doi.org/10.1007/s00445-005-0029-2"/>
    <hyperlink ref="D1837" r:id="rId45" display="https://doi.org/10.1016/j.jvolgeores.2004.05.015"/>
    <hyperlink ref="D1838" r:id="rId45" display="https://doi.org/10.1016/j.jvolgeores.2004.05.015"/>
    <hyperlink ref="D1839" r:id="rId45" display="https://doi.org/10.1016/j.jvolgeores.2004.05.015"/>
    <hyperlink ref="D1840" r:id="rId45" display="https://doi.org/10.1016/j.jvolgeores.2004.05.015"/>
    <hyperlink ref="D1841" r:id="rId45" display="https://doi.org/10.1016/j.jvolgeores.2004.05.015"/>
    <hyperlink ref="D1842" r:id="rId45" display="https://doi.org/10.1016/j.jvolgeores.2004.05.015"/>
    <hyperlink ref="D1843" r:id="rId45" display="https://doi.org/10.1016/j.jvolgeores.2004.05.015"/>
    <hyperlink ref="D1844" r:id="rId45" display="https://doi.org/10.1016/j.jvolgeores.2004.05.015"/>
    <hyperlink ref="D1845" r:id="rId45" display="https://doi.org/10.1016/j.jvolgeores.2004.05.015"/>
    <hyperlink ref="D1846" r:id="rId45" display="https://doi.org/10.1016/j.jvolgeores.2004.05.015"/>
    <hyperlink ref="D1847" r:id="rId45" display="https://doi.org/10.1016/j.jvolgeores.2004.05.015"/>
    <hyperlink ref="D1848" r:id="rId45" display="https://doi.org/10.1016/j.jvolgeores.2004.05.015"/>
    <hyperlink ref="D1849" r:id="rId45" display="https://doi.org/10.1016/j.jvolgeores.2004.05.015"/>
    <hyperlink ref="D1850" r:id="rId45" display="https://doi.org/10.1016/j.jvolgeores.2004.05.015"/>
    <hyperlink ref="D1851" r:id="rId45" display="https://doi.org/10.1016/j.jvolgeores.2004.05.015"/>
    <hyperlink ref="D1852" r:id="rId45" display="https://doi.org/10.1016/j.jvolgeores.2004.05.015"/>
    <hyperlink ref="D1853" r:id="rId45" display="https://doi.org/10.1016/j.jvolgeores.2004.05.015"/>
    <hyperlink ref="D1854" r:id="rId45" display="https://doi.org/10.1016/j.jvolgeores.2004.05.015"/>
    <hyperlink ref="D1855" r:id="rId45" display="https://doi.org/10.1016/j.jvolgeores.2004.05.015"/>
    <hyperlink ref="D1856" r:id="rId45" display="https://doi.org/10.1016/j.jvolgeores.2004.05.015"/>
    <hyperlink ref="D1857" r:id="rId45" display="https://doi.org/10.1016/j.jvolgeores.2004.05.015"/>
    <hyperlink ref="D1858" r:id="rId45" display="https://doi.org/10.1016/j.jvolgeores.2004.05.015"/>
    <hyperlink ref="D1859" r:id="rId45" display="https://doi.org/10.1016/j.jvolgeores.2004.05.015"/>
    <hyperlink ref="D1860" r:id="rId45" display="https://doi.org/10.1016/j.jvolgeores.2004.05.015"/>
    <hyperlink ref="D1861" r:id="rId45" display="https://doi.org/10.1016/j.jvolgeores.2004.05.015"/>
    <hyperlink ref="D1862" r:id="rId45" display="https://doi.org/10.1016/j.jvolgeores.2004.05.015"/>
    <hyperlink ref="D1863" r:id="rId45" display="https://doi.org/10.1016/j.jvolgeores.2004.05.015"/>
    <hyperlink ref="D1864" r:id="rId45" display="https://doi.org/10.1016/j.jvolgeores.2004.05.015"/>
    <hyperlink ref="D1865" r:id="rId45" display="https://doi.org/10.1016/j.jvolgeores.2004.05.015"/>
    <hyperlink ref="D1866" r:id="rId45" display="https://doi.org/10.1016/j.jvolgeores.2004.05.015"/>
    <hyperlink ref="D1867" r:id="rId46" display="https://doi.org/10.1144/IAVCEl002.7"/>
    <hyperlink ref="D1868" r:id="rId46" display="https://doi.org/10.1144/IAVCEl002.7"/>
    <hyperlink ref="D1869" r:id="rId46" display="https://doi.org/10.1144/IAVCEl002.7"/>
    <hyperlink ref="D1870" r:id="rId46" display="https://doi.org/10.1144/IAVCEl002.7"/>
    <hyperlink ref="D1871" r:id="rId47" display="https://doi.org/10.1016/j.jvolgeores.2006.07.006"/>
    <hyperlink ref="D1872:D1881" r:id="rId47" display="https://doi.org/10.1016/j.jvolgeores.2006.07.006"/>
    <hyperlink ref="D1882" r:id="rId48" display="https://www.proquest.com/docview/2190795042/abstract/681838D9B30F4D2DPQ/1?accountid=9730"/>
    <hyperlink ref="D1883" r:id="rId48" display="https://www.proquest.com/docview/2190795042/abstract/681838D9B30F4D2DPQ/1?accountid=9730"/>
    <hyperlink ref="D1884" r:id="rId48" display="https://www.proquest.com/docview/2190795042/abstract/681838D9B30F4D2DPQ/1?accountid=9730"/>
    <hyperlink ref="D1885" r:id="rId48" display="https://www.proquest.com/docview/2190795042/abstract/681838D9B30F4D2DPQ/1?accountid=9730"/>
    <hyperlink ref="D1886" r:id="rId48" display="https://www.proquest.com/docview/2190795042/abstract/681838D9B30F4D2DPQ/1?accountid=9730"/>
    <hyperlink ref="D1887" r:id="rId48" display="https://www.proquest.com/docview/2190795042/abstract/681838D9B30F4D2DPQ/1?accountid=9730"/>
    <hyperlink ref="D1888" r:id="rId48" display="https://www.proquest.com/docview/2190795042/abstract/681838D9B30F4D2DPQ/1?accountid=9730"/>
    <hyperlink ref="D1889" r:id="rId48" display="https://www.proquest.com/docview/2190795042/abstract/681838D9B30F4D2DPQ/1?accountid=9730"/>
    <hyperlink ref="D1890" r:id="rId48" display="https://www.proquest.com/docview/2190795042/abstract/681838D9B30F4D2DPQ/1?accountid=9730"/>
    <hyperlink ref="D1891" r:id="rId48" display="https://www.proquest.com/docview/2190795042/abstract/681838D9B30F4D2DPQ/1?accountid=9730"/>
    <hyperlink ref="D1892" r:id="rId48" display="https://www.proquest.com/docview/2190795042/abstract/681838D9B30F4D2DPQ/1?accountid=9730"/>
    <hyperlink ref="D1893" r:id="rId48" display="https://www.proquest.com/docview/2190795042/abstract/681838D9B30F4D2DPQ/1?accountid=9730"/>
    <hyperlink ref="D1894" r:id="rId48" display="https://www.proquest.com/docview/2190795042/abstract/681838D9B30F4D2DPQ/1?accountid=9730"/>
    <hyperlink ref="D1895" r:id="rId48" display="https://www.proquest.com/docview/2190795042/abstract/681838D9B30F4D2DPQ/1?accountid=9730"/>
    <hyperlink ref="D1896" r:id="rId48" display="https://www.proquest.com/docview/2190795042/abstract/681838D9B30F4D2DPQ/1?accountid=9730"/>
    <hyperlink ref="D1897" r:id="rId48" display="https://www.proquest.com/docview/2190795042/abstract/681838D9B30F4D2DPQ/1?accountid=9730"/>
    <hyperlink ref="D1898" r:id="rId48" display="https://www.proquest.com/docview/2190795042/abstract/681838D9B30F4D2DPQ/1?accountid=9730"/>
    <hyperlink ref="D1899" r:id="rId48" display="https://www.proquest.com/docview/2190795042/abstract/681838D9B30F4D2DPQ/1?accountid=9730"/>
    <hyperlink ref="D1900" r:id="rId48" display="https://www.proquest.com/docview/2190795042/abstract/681838D9B30F4D2DPQ/1?accountid=9730"/>
    <hyperlink ref="D1901" r:id="rId48" display="https://www.proquest.com/docview/2190795042/abstract/681838D9B30F4D2DPQ/1?accountid=9730"/>
    <hyperlink ref="D1902" r:id="rId48" display="https://www.proquest.com/docview/2190795042/abstract/681838D9B30F4D2DPQ/1?accountid=9730"/>
    <hyperlink ref="D1903" r:id="rId48" display="https://www.proquest.com/docview/2190795042/abstract/681838D9B30F4D2DPQ/1?accountid=9730"/>
    <hyperlink ref="D1904" r:id="rId48" display="https://www.proquest.com/docview/2190795042/abstract/681838D9B30F4D2DPQ/1?accountid=9730"/>
    <hyperlink ref="D1905" r:id="rId48" display="https://www.proquest.com/docview/2190795042/abstract/681838D9B30F4D2DPQ/1?accountid=9730"/>
    <hyperlink ref="D1906" r:id="rId48" display="https://www.proquest.com/docview/2190795042/abstract/681838D9B30F4D2DPQ/1?accountid=9730"/>
    <hyperlink ref="D1907" r:id="rId48" display="https://www.proquest.com/docview/2190795042/abstract/681838D9B30F4D2DPQ/1?accountid=9730"/>
    <hyperlink ref="D1908" r:id="rId48" display="https://www.proquest.com/docview/2190795042/abstract/681838D9B30F4D2DPQ/1?accountid=9730"/>
    <hyperlink ref="D1909" r:id="rId48" display="https://www.proquest.com/docview/2190795042/abstract/681838D9B30F4D2DPQ/1?accountid=9730"/>
    <hyperlink ref="D1910" r:id="rId48" display="https://www.proquest.com/docview/2190795042/abstract/681838D9B30F4D2DPQ/1?accountid=9730"/>
    <hyperlink ref="D1911" r:id="rId49" display="https://doi.org/10.1016/j.epsl.2015.11.035"/>
    <hyperlink ref="D1912" r:id="rId49" display="https://doi.org/10.1016/j.epsl.2015.11.036"/>
    <hyperlink ref="D1913" r:id="rId49" display="https://doi.org/10.1016/j.epsl.2015.11.037"/>
    <hyperlink ref="D1914" r:id="rId49" display="https://doi.org/10.1016/j.epsl.2015.11.038"/>
    <hyperlink ref="D1915" r:id="rId49" display="https://doi.org/10.1016/j.epsl.2015.11.039"/>
    <hyperlink ref="D1916" r:id="rId49" display="https://doi.org/10.1016/j.epsl.2015.11.040"/>
    <hyperlink ref="D1917" r:id="rId49" display="https://doi.org/10.1016/j.epsl.2015.11.041"/>
    <hyperlink ref="D1918" r:id="rId49" display="https://doi.org/10.1016/j.epsl.2015.11.042"/>
    <hyperlink ref="D1919" r:id="rId49" display="https://doi.org/10.1016/j.epsl.2015.11.043"/>
    <hyperlink ref="D1920" r:id="rId49" display="https://doi.org/10.1016/j.epsl.2015.11.044"/>
    <hyperlink ref="D1921" r:id="rId49" display="https://doi.org/10.1016/j.epsl.2015.11.045"/>
    <hyperlink ref="D1922" r:id="rId49" display="https://doi.org/10.1016/j.epsl.2015.11.046"/>
    <hyperlink ref="D1923" r:id="rId49" display="https://doi.org/10.1016/j.epsl.2015.11.047"/>
    <hyperlink ref="D1924" r:id="rId49" display="https://doi.org/10.1016/j.epsl.2015.11.048"/>
    <hyperlink ref="D1925" r:id="rId49" display="https://doi.org/10.1016/j.epsl.2015.11.049"/>
    <hyperlink ref="D1926" r:id="rId49" display="https://doi.org/10.1016/j.epsl.2015.11.050"/>
    <hyperlink ref="D1927" r:id="rId49" display="https://doi.org/10.1016/j.epsl.2015.11.051"/>
    <hyperlink ref="D1928" r:id="rId49" display="https://doi.org/10.1016/j.epsl.2015.11.052"/>
    <hyperlink ref="D1929" r:id="rId49" display="https://doi.org/10.1016/j.epsl.2015.11.053"/>
    <hyperlink ref="D1930" r:id="rId49" display="https://doi.org/10.1016/j.epsl.2015.11.054"/>
    <hyperlink ref="D1931" r:id="rId49" display="https://doi.org/10.1016/j.epsl.2015.11.055"/>
    <hyperlink ref="D1932" r:id="rId49" display="https://doi.org/10.1016/j.epsl.2015.11.056"/>
    <hyperlink ref="D1933" r:id="rId49" display="https://doi.org/10.1016/j.epsl.2015.11.057"/>
    <hyperlink ref="D1934:D1958" r:id="rId49" display="https://doi.org/10.1016/j.epsl.2015.11.057"/>
    <hyperlink ref="D1959" r:id="rId50" display="https://doi.org/10.1130/G39157.1"/>
    <hyperlink ref="D1960" r:id="rId50" display="https://doi.org/10.1130/G39157.1"/>
    <hyperlink ref="D1961" r:id="rId50" display="https://doi.org/10.1130/G39157.1"/>
    <hyperlink ref="D1962" r:id="rId50" display="https://doi.org/10.1130/G39157.1"/>
    <hyperlink ref="D1963" r:id="rId50" display="https://doi.org/10.1130/G39157.1"/>
    <hyperlink ref="D1964" r:id="rId50" display="https://doi.org/10.1130/G39157.1"/>
    <hyperlink ref="D1965" r:id="rId50" display="https://doi.org/10.1130/G39157.1"/>
    <hyperlink ref="D1966" r:id="rId50" display="https://doi.org/10.1130/G39157.1"/>
    <hyperlink ref="D1967" r:id="rId50" display="https://doi.org/10.1130/G39157.1"/>
    <hyperlink ref="D1968" r:id="rId50" display="https://doi.org/10.1130/G39157.1"/>
    <hyperlink ref="D1969" r:id="rId50" display="https://doi.org/10.1130/G39157.1"/>
    <hyperlink ref="D1970" r:id="rId50" display="https://doi.org/10.1130/G39157.1"/>
    <hyperlink ref="D1971" r:id="rId50" display="https://doi.org/10.1130/G39157.1"/>
    <hyperlink ref="D1972" r:id="rId50" display="https://doi.org/10.1130/G39157.1"/>
    <hyperlink ref="D1974" r:id="rId50" display="https://doi.org/10.1130/G39157.1"/>
    <hyperlink ref="D1975" r:id="rId50" display="https://doi.org/10.1130/G39157.1"/>
    <hyperlink ref="D1976" r:id="rId50" display="https://doi.org/10.1130/G39157.1"/>
    <hyperlink ref="D1977" r:id="rId50" display="https://doi.org/10.1130/G39157.1"/>
    <hyperlink ref="D1978" r:id="rId50" display="https://doi.org/10.1130/G39157.1"/>
    <hyperlink ref="D1979" r:id="rId50" display="https://doi.org/10.1130/G39157.1"/>
    <hyperlink ref="D1980" r:id="rId50" display="https://doi.org/10.1130/G39157.1"/>
    <hyperlink ref="D1981" r:id="rId50" display="https://doi.org/10.1130/G39157.1"/>
    <hyperlink ref="D1982" r:id="rId50" display="https://doi.org/10.1130/G39157.1"/>
    <hyperlink ref="D1983" r:id="rId50" display="https://doi.org/10.1130/G39157.1"/>
    <hyperlink ref="D1984" r:id="rId50" display="https://doi.org/10.1130/G39157.1"/>
    <hyperlink ref="D1973" r:id="rId50" display="https://doi.org/10.1130/G39157.1"/>
    <hyperlink ref="D1985" r:id="rId51" display="https://doi.org/10.1029/2018GL081822"/>
    <hyperlink ref="D1986" r:id="rId51" display="https://doi.org/10.1029/2018GL081822"/>
    <hyperlink ref="D1987" r:id="rId51" display="https://doi.org/10.1029/2018GL081822"/>
    <hyperlink ref="D1988" r:id="rId51" display="https://doi.org/10.1029/2018GL081822"/>
    <hyperlink ref="D1989" r:id="rId51" display="https://doi.org/10.1029/2018GL081822"/>
    <hyperlink ref="D1990" r:id="rId51" display="https://doi.org/10.1029/2018GL081822"/>
    <hyperlink ref="D1991" r:id="rId51" display="https://doi.org/10.1029/2018GL081822"/>
    <hyperlink ref="D1992" r:id="rId51" display="https://doi.org/10.1029/2018GL081822"/>
    <hyperlink ref="D1993" r:id="rId51" display="https://doi.org/10.1029/2018GL081822"/>
    <hyperlink ref="D1994" r:id="rId51" display="https://doi.org/10.1029/2018GL081822"/>
    <hyperlink ref="D1995" r:id="rId51" display="https://doi.org/10.1029/2018GL081822"/>
    <hyperlink ref="D1996" r:id="rId51" display="https://doi.org/10.1029/2018GL081822"/>
    <hyperlink ref="D1997" r:id="rId51" display="https://doi.org/10.1029/2018GL081822"/>
    <hyperlink ref="D1998" r:id="rId51" display="https://doi.org/10.1029/2018GL081822"/>
    <hyperlink ref="D1999" r:id="rId51" display="https://doi.org/10.1029/2018GL081822"/>
    <hyperlink ref="D2000" r:id="rId51" display="https://doi.org/10.1029/2018GL081822"/>
    <hyperlink ref="D2001" r:id="rId51" display="https://doi.org/10.1029/2018GL081822"/>
    <hyperlink ref="D2002" r:id="rId51" display="https://doi.org/10.1029/2018GL081822"/>
    <hyperlink ref="D2003" r:id="rId51" display="https://doi.org/10.1029/2018GL081822"/>
    <hyperlink ref="D2004" r:id="rId51" display="https://doi.org/10.1029/2018GL081822"/>
    <hyperlink ref="D2005" r:id="rId51" display="https://doi.org/10.1029/2018GL081822"/>
    <hyperlink ref="D2006" r:id="rId51" display="https://doi.org/10.1029/2018GL081822"/>
    <hyperlink ref="D2007" r:id="rId51" display="https://doi.org/10.1029/2018GL081822"/>
    <hyperlink ref="D2008" r:id="rId52" display="https://doi.org/10.1007/s00445-020-1370-1"/>
    <hyperlink ref="D2009" r:id="rId52" display="https://doi.org/10.1007/s00445-020-1370-1"/>
    <hyperlink ref="D2010" r:id="rId52" display="https://doi.org/10.1007/s00445-020-1370-1"/>
    <hyperlink ref="D2011" r:id="rId52" display="https://doi.org/10.1007/s00445-020-1370-1"/>
    <hyperlink ref="D2012" r:id="rId52" display="https://doi.org/10.1007/s00445-020-1370-1"/>
    <hyperlink ref="D2013" r:id="rId52" display="https://doi.org/10.1007/s00445-020-1370-1"/>
    <hyperlink ref="D2014" r:id="rId52" display="https://doi.org/10.1007/s00445-020-1370-1"/>
    <hyperlink ref="D2015" r:id="rId52" display="https://doi.org/10.1007/s00445-020-1370-1"/>
    <hyperlink ref="D2016" r:id="rId52" display="https://doi.org/10.1007/s00445-020-1370-1"/>
    <hyperlink ref="D2017" r:id="rId52" display="https://doi.org/10.1007/s00445-020-1370-1"/>
    <hyperlink ref="D2018" r:id="rId52" display="https://doi.org/10.1007/s00445-020-1370-1"/>
    <hyperlink ref="D2019" r:id="rId52" display="https://doi.org/10.1007/s00445-020-1370-1"/>
    <hyperlink ref="D2020" r:id="rId52" display="https://doi.org/10.1007/s00445-020-1370-1"/>
    <hyperlink ref="D2021" r:id="rId52" display="https://doi.org/10.1007/s00445-020-1370-1"/>
    <hyperlink ref="D2022" r:id="rId52" display="https://doi.org/10.1007/s00445-020-1370-1"/>
    <hyperlink ref="D2023" r:id="rId52" display="https://doi.org/10.1007/s00445-020-1370-1"/>
    <hyperlink ref="D2024" r:id="rId52" display="https://doi.org/10.1007/s00445-020-1370-1"/>
    <hyperlink ref="D2025" r:id="rId52" display="https://doi.org/10.1007/s00445-020-1370-1"/>
    <hyperlink ref="D2026" r:id="rId52" display="https://doi.org/10.1007/s00445-020-1370-1"/>
    <hyperlink ref="D2027" r:id="rId52" display="https://doi.org/10.1007/s00445-020-1370-1"/>
    <hyperlink ref="D2028" r:id="rId52" display="https://doi.org/10.1007/s00445-020-1370-1"/>
    <hyperlink ref="D2029" r:id="rId52" display="https://doi.org/10.1007/s00445-020-1370-1"/>
    <hyperlink ref="D2030" r:id="rId52" display="https://doi.org/10.1007/s00445-020-1370-1"/>
    <hyperlink ref="D2031" r:id="rId52" display="https://doi.org/10.1007/s00445-020-1370-1"/>
    <hyperlink ref="D2032" r:id="rId52" display="https://doi.org/10.1007/s00445-020-1370-1"/>
    <hyperlink ref="D2033" r:id="rId52" display="https://doi.org/10.1007/s00445-020-1370-1"/>
    <hyperlink ref="D2034" r:id="rId52" display="https://doi.org/10.1007/s00445-020-1370-1"/>
    <hyperlink ref="D2035" r:id="rId52" display="https://doi.org/10.1007/s00445-020-1370-1"/>
    <hyperlink ref="D2036" r:id="rId52" display="https://doi.org/10.1007/s00445-020-1370-1"/>
    <hyperlink ref="D2037" r:id="rId52" display="https://doi.org/10.1007/s00445-020-1370-1"/>
    <hyperlink ref="D2038" r:id="rId52" display="https://doi.org/10.1007/s00445-020-1370-1"/>
    <hyperlink ref="D2039" r:id="rId52" display="https://doi.org/10.1007/s00445-020-1370-1"/>
    <hyperlink ref="D2040" r:id="rId52" display="https://doi.org/10.1007/s00445-020-1370-1"/>
    <hyperlink ref="D2041" r:id="rId52" display="https://doi.org/10.1007/s00445-020-1370-1"/>
    <hyperlink ref="D2042" r:id="rId52" display="https://doi.org/10.1007/s00445-020-1370-1"/>
    <hyperlink ref="D2043" r:id="rId52" display="https://doi.org/10.1007/s00445-020-1370-1"/>
    <hyperlink ref="D2044" r:id="rId52" display="https://doi.org/10.1007/s00445-020-1370-1"/>
    <hyperlink ref="D2045" r:id="rId52" display="https://doi.org/10.1007/s00445-020-1370-1"/>
    <hyperlink ref="D2046" r:id="rId52" display="https://doi.org/10.1007/s00445-020-1370-1"/>
    <hyperlink ref="D2047" r:id="rId52" display="https://doi.org/10.1007/s00445-020-1370-1"/>
    <hyperlink ref="D2048" r:id="rId52" display="https://doi.org/10.1007/s00445-020-1370-1"/>
    <hyperlink ref="D2049" r:id="rId52" display="https://doi.org/10.1007/s00445-020-1370-1"/>
    <hyperlink ref="D2050" r:id="rId52" display="https://doi.org/10.1007/s00445-020-1370-1"/>
    <hyperlink ref="D2051" r:id="rId52" display="https://doi.org/10.1007/s00445-020-1370-1"/>
    <hyperlink ref="D2052" r:id="rId52" display="https://doi.org/10.1007/s00445-020-1370-1"/>
    <hyperlink ref="D2053" r:id="rId52" display="https://doi.org/10.1007/s00445-020-1370-1"/>
    <hyperlink ref="D2054" r:id="rId52" display="https://doi.org/10.1007/s00445-020-1370-1"/>
    <hyperlink ref="D2055" r:id="rId52" display="https://doi.org/10.1007/s00445-020-1370-1"/>
    <hyperlink ref="D2056" r:id="rId52" display="https://doi.org/10.1007/s00445-020-1370-1"/>
    <hyperlink ref="D2057" r:id="rId52" display="https://doi.org/10.1007/s00445-020-1370-1"/>
    <hyperlink ref="D2058" r:id="rId52" display="https://doi.org/10.1007/s00445-020-1370-1"/>
    <hyperlink ref="D2059" r:id="rId52" display="https://doi.org/10.1007/s00445-020-1370-1"/>
    <hyperlink ref="D2060" r:id="rId52" display="https://doi.org/10.1007/s00445-020-1370-1"/>
    <hyperlink ref="D2061" r:id="rId52" display="https://doi.org/10.1007/s00445-020-1370-1"/>
    <hyperlink ref="D2062" r:id="rId52" display="https://doi.org/10.1007/s00445-020-1370-1"/>
    <hyperlink ref="D2063" r:id="rId52" display="https://doi.org/10.1007/s00445-020-1370-1"/>
    <hyperlink ref="D2064" r:id="rId52" display="https://doi.org/10.1007/s00445-020-1370-1"/>
    <hyperlink ref="D2065" r:id="rId52" display="https://doi.org/10.1007/s00445-020-1370-1"/>
    <hyperlink ref="D2066" r:id="rId52" display="https://doi.org/10.1007/s00445-020-1370-1"/>
    <hyperlink ref="D2067" r:id="rId52" display="https://doi.org/10.1007/s00445-020-1370-1"/>
    <hyperlink ref="D2068" r:id="rId52" display="https://doi.org/10.1007/s00445-020-1370-1"/>
    <hyperlink ref="D2069" r:id="rId52" display="https://doi.org/10.1007/s00445-020-1370-1"/>
    <hyperlink ref="D2070" r:id="rId52" display="https://doi.org/10.1007/s00445-020-1370-1"/>
    <hyperlink ref="D2071:D2088" r:id="rId53" display="https://doi.org/10.1016/j.epsl.2022.117891"/>
    <hyperlink ref="D2089:D2095" r:id="rId53" display="https://doi.org/10.1016/j.epsl.2022.117891"/>
    <hyperlink ref="D2096:D2100" r:id="rId53" display="https://doi.org/10.1016/j.epsl.2022.117891"/>
    <hyperlink ref="D2101:D2104" r:id="rId53" display="https://doi.org/10.1016/j.epsl.2022.117891"/>
    <hyperlink ref="D2105" r:id="rId54" display="https://doi.org/10.1007/s00445-022-01612-1"/>
    <hyperlink ref="D2106:D2138" r:id="rId54" display="https://doi.org/10.1007/s00445-022-01612-1"/>
    <hyperlink ref="D2139" r:id="rId55" display="https://doi.org/10.1029/2017JB015357"/>
    <hyperlink ref="D2140:D2171" r:id="rId55" display="https://doi.org/10.1029/2017JB015357"/>
    <hyperlink ref="D2172" r:id="rId56" display="https://doi.org/10.1016/j.lithos.2020.105658"/>
    <hyperlink ref="D2173:D3049" r:id="rId56" display="https://doi.org/10.1016/j.lithos.2020.105658"/>
    <hyperlink ref="D3050" r:id="rId57" display="https://doi.org/10.1007/s00445-014-0822-x "/>
    <hyperlink ref="D3051" r:id="rId57" display="https://doi.org/10.1007/s00445-014-0822-x "/>
    <hyperlink ref="D3052" r:id="rId57" display="https://doi.org/10.1007/s00445-014-0822-x "/>
    <hyperlink ref="D3053" r:id="rId57" display="https://doi.org/10.1007/s00445-014-0822-x "/>
    <hyperlink ref="D3054" r:id="rId57" display="https://doi.org/10.1007/s00445-014-0822-x "/>
    <hyperlink ref="D3055" r:id="rId57" display="https://doi.org/10.1007/s00445-014-0822-x "/>
    <hyperlink ref="D3056" r:id="rId57" display="https://doi.org/10.1007/s00445-014-0822-x "/>
    <hyperlink ref="D3057" r:id="rId57" display="https://doi.org/10.1007/s00445-014-0822-x "/>
    <hyperlink ref="D3058" r:id="rId57" display="https://doi.org/10.1007/s00445-014-0822-x "/>
    <hyperlink ref="D3059" r:id="rId57" display="https://doi.org/10.1007/s00445-014-0822-x "/>
    <hyperlink ref="D3060" r:id="rId57" display="https://doi.org/10.1007/s00445-014-0822-x "/>
    <hyperlink ref="D3061" r:id="rId57" display="https://doi.org/10.1007/s00445-014-0822-x "/>
    <hyperlink ref="D3062" r:id="rId57" display="https://doi.org/10.1007/s00445-014-0822-x "/>
    <hyperlink ref="D3063" r:id="rId57" display="https://doi.org/10.1007/s00445-014-0822-x "/>
    <hyperlink ref="D3064" r:id="rId57" display="https://doi.org/10.1007/s00445-014-0822-x "/>
    <hyperlink ref="D3065" r:id="rId57" display="https://doi.org/10.1007/s00445-014-0822-x "/>
    <hyperlink ref="D3066" r:id="rId57" display="https://doi.org/10.1007/s00445-014-0822-x "/>
    <hyperlink ref="D3067" r:id="rId57" display="https://doi.org/10.1007/s00445-014-0822-x "/>
    <hyperlink ref="D3068" r:id="rId57" display="https://doi.org/10.1007/s00445-014-0822-x "/>
    <hyperlink ref="D3069" r:id="rId57" display="https://doi.org/10.1007/s00445-014-0822-x "/>
    <hyperlink ref="D3070" r:id="rId57" display="https://doi.org/10.1007/s00445-014-0822-x "/>
    <hyperlink ref="D3071" r:id="rId57" display="https://doi.org/10.1007/s00445-014-0822-x "/>
    <hyperlink ref="D3072" r:id="rId57" display="https://doi.org/10.1007/s00445-014-0822-x "/>
    <hyperlink ref="D3073" r:id="rId57" display="https://doi.org/10.1007/s00445-014-0822-x "/>
    <hyperlink ref="D3074" r:id="rId57" display="https://doi.org/10.1007/s00445-014-0822-x "/>
    <hyperlink ref="D3075" r:id="rId57" display="https://doi.org/10.1007/s00445-014-0822-x "/>
    <hyperlink ref="D3076" r:id="rId57" display="https://doi.org/10.1007/s00445-014-0822-x "/>
    <hyperlink ref="D3077" r:id="rId57" display="https://doi.org/10.1007/s00445-014-0822-x "/>
    <hyperlink ref="D3078" r:id="rId57" display="https://doi.org/10.1007/s00445-014-0822-x "/>
    <hyperlink ref="D3079" r:id="rId57" display="https://doi.org/10.1007/s00445-014-0822-x "/>
    <hyperlink ref="D3080" r:id="rId57" display="https://doi.org/10.1007/s00445-014-0822-x "/>
    <hyperlink ref="D3081" r:id="rId57" display="https://doi.org/10.1007/s00445-014-0822-x "/>
    <hyperlink ref="D3082" r:id="rId57" display="https://doi.org/10.1007/s00445-014-0822-x "/>
    <hyperlink ref="D3083" r:id="rId57" display="https://doi.org/10.1007/s00445-014-0822-x "/>
    <hyperlink ref="D3084" r:id="rId57" display="https://doi.org/10.1007/s00445-014-0822-x "/>
    <hyperlink ref="D3085" r:id="rId57" display="https://doi.org/10.1007/s00445-014-0822-x "/>
    <hyperlink ref="D3086" r:id="rId57" display="https://doi.org/10.1007/s00445-014-0822-x "/>
    <hyperlink ref="D3087" r:id="rId57" display="https://doi.org/10.1007/s00445-014-0822-x "/>
    <hyperlink ref="D3088" r:id="rId57" display="https://doi.org/10.1007/s00445-014-0822-x "/>
    <hyperlink ref="D3089" r:id="rId57" display="https://doi.org/10.1007/s00445-014-0822-x "/>
    <hyperlink ref="D3090" r:id="rId57" display="https://doi.org/10.1007/s00445-014-0822-x "/>
    <hyperlink ref="D3091" r:id="rId57" display="https://doi.org/10.1007/s00445-014-0822-x "/>
    <hyperlink ref="D3092" r:id="rId57" display="https://doi.org/10.1007/s00445-014-0822-x "/>
    <hyperlink ref="D3093" r:id="rId57" display="https://doi.org/10.1007/s00445-014-0822-x "/>
    <hyperlink ref="D3094" r:id="rId57" display="https://doi.org/10.1007/s00445-014-0822-x "/>
    <hyperlink ref="D3095" r:id="rId57" display="https://doi.org/10.1007/s00445-014-0822-x "/>
    <hyperlink ref="D3096" r:id="rId57" display="https://doi.org/10.1007/s00445-014-0822-x "/>
    <hyperlink ref="D3097" r:id="rId57" display="https://doi.org/10.1007/s00445-014-0822-x "/>
    <hyperlink ref="D3098" r:id="rId57" display="https://doi.org/10.1007/s00445-014-0822-x "/>
    <hyperlink ref="D3099" r:id="rId57" display="https://doi.org/10.1007/s00445-014-0822-x "/>
    <hyperlink ref="D3100" r:id="rId57" display="https://doi.org/10.1007/s00445-014-0822-x "/>
    <hyperlink ref="D3101" r:id="rId57" display="https://doi.org/10.1007/s00445-014-0822-x "/>
    <hyperlink ref="D3102" r:id="rId57" display="https://doi.org/10.1007/s00445-014-0822-x "/>
    <hyperlink ref="D3103" r:id="rId57" display="https://doi.org/10.1007/s00445-014-0822-x "/>
    <hyperlink ref="D3104" r:id="rId57" display="https://doi.org/10.1007/s00445-014-0822-x "/>
    <hyperlink ref="D3105" r:id="rId57" display="https://doi.org/10.1007/s00445-014-0822-x "/>
    <hyperlink ref="D3106" r:id="rId57" display="https://doi.org/10.1007/s00445-014-0822-x "/>
    <hyperlink ref="D3107" r:id="rId57" display="https://doi.org/10.1007/s00445-014-0822-x "/>
    <hyperlink ref="D3108" r:id="rId57" display="https://doi.org/10.1007/s00445-014-0822-x "/>
    <hyperlink ref="D3109" r:id="rId57" display="https://doi.org/10.1007/s00445-014-0822-x "/>
    <hyperlink ref="D3110" r:id="rId57" display="https://doi.org/10.1007/s00445-014-0822-x "/>
    <hyperlink ref="D3111" r:id="rId57" display="https://doi.org/10.1007/s00445-014-0822-x "/>
    <hyperlink ref="D3112" r:id="rId57" display="https://doi.org/10.1007/s00445-014-0822-x "/>
    <hyperlink ref="D3113" r:id="rId57" display="https://doi.org/10.1007/s00445-014-0822-x "/>
    <hyperlink ref="D3114" r:id="rId57" display="https://doi.org/10.1007/s00445-014-0822-x "/>
    <hyperlink ref="D3115" r:id="rId57" display="https://doi.org/10.1007/s00445-014-0822-x "/>
    <hyperlink ref="D3116" r:id="rId57" display="https://doi.org/10.1007/s00445-014-0822-x "/>
    <hyperlink ref="D3117" r:id="rId57" display="https://doi.org/10.1007/s00445-014-0822-x "/>
    <hyperlink ref="D3118" r:id="rId57" display="https://doi.org/10.1007/s00445-014-0822-x "/>
    <hyperlink ref="D3119" r:id="rId57" display="https://doi.org/10.1007/s00445-014-0822-x "/>
    <hyperlink ref="D3120" r:id="rId57" display="https://doi.org/10.1007/s00445-014-0822-x "/>
    <hyperlink ref="D3121" r:id="rId57" display="https://doi.org/10.1007/s00445-014-0822-x "/>
    <hyperlink ref="D3122" r:id="rId57" display="https://doi.org/10.1007/s00445-014-0822-x "/>
    <hyperlink ref="D3123" r:id="rId57" display="https://doi.org/10.1007/s00445-014-0822-x "/>
    <hyperlink ref="D3124" r:id="rId57" display="https://doi.org/10.1007/s00445-014-0822-x "/>
    <hyperlink ref="D3125" r:id="rId57" display="https://doi.org/10.1007/s00445-014-0822-x "/>
    <hyperlink ref="D3126" r:id="rId57" display="https://doi.org/10.1007/s00445-014-0822-x "/>
    <hyperlink ref="D3127" r:id="rId57" display="https://doi.org/10.1007/s00445-014-0822-x "/>
    <hyperlink ref="D3128" r:id="rId57" display="https://doi.org/10.1007/s00445-014-0822-x "/>
    <hyperlink ref="D3129" r:id="rId57" display="https://doi.org/10.1007/s00445-014-0822-x "/>
    <hyperlink ref="D3130" r:id="rId57" display="https://doi.org/10.1007/s00445-014-0822-x "/>
    <hyperlink ref="D3131" r:id="rId57" display="https://doi.org/10.1007/s00445-014-0822-x "/>
    <hyperlink ref="D3132" r:id="rId57" display="https://doi.org/10.1007/s00445-014-0822-x "/>
    <hyperlink ref="D3133" r:id="rId57" display="https://doi.org/10.1007/s00445-014-0822-x "/>
    <hyperlink ref="D3134" r:id="rId57" display="https://doi.org/10.1007/s00445-014-0822-x "/>
    <hyperlink ref="D3135" r:id="rId57" display="https://doi.org/10.1007/s00445-014-0822-x "/>
    <hyperlink ref="D3136" r:id="rId57" display="https://doi.org/10.1007/s00445-014-0822-x "/>
    <hyperlink ref="D3137" r:id="rId57" display="https://doi.org/10.1007/s00445-014-0822-x "/>
    <hyperlink ref="D3138" r:id="rId57" display="https://doi.org/10.1007/s00445-014-0822-x "/>
    <hyperlink ref="D3139" r:id="rId57" display="https://doi.org/10.1007/s00445-014-0822-x "/>
    <hyperlink ref="D3140" r:id="rId57" display="https://doi.org/10.1007/s00445-014-0822-x "/>
    <hyperlink ref="D3141" r:id="rId57" display="https://doi.org/10.1007/s00445-014-0822-x "/>
    <hyperlink ref="D3142" r:id="rId57" display="https://doi.org/10.1007/s00445-014-0822-x "/>
    <hyperlink ref="D3143" r:id="rId57" display="https://doi.org/10.1007/s00445-014-0822-x "/>
    <hyperlink ref="D3144" r:id="rId57" display="https://doi.org/10.1007/s00445-014-0822-x "/>
    <hyperlink ref="D3145" r:id="rId57" display="https://doi.org/10.1007/s00445-014-0822-x "/>
    <hyperlink ref="D3146" r:id="rId57" display="https://doi.org/10.1007/s00445-014-0822-x "/>
    <hyperlink ref="D3147" r:id="rId57" display="https://doi.org/10.1007/s00445-014-0822-x "/>
    <hyperlink ref="D3148" r:id="rId57" display="https://doi.org/10.1007/s00445-014-0822-x "/>
    <hyperlink ref="D3149" r:id="rId57" display="https://doi.org/10.1007/s00445-014-0822-x "/>
    <hyperlink ref="D3150" r:id="rId57" display="https://doi.org/10.1007/s00445-014-0822-x "/>
    <hyperlink ref="D3151" r:id="rId57" display="https://doi.org/10.1007/s00445-014-0822-x "/>
    <hyperlink ref="D3152" r:id="rId57" display="https://doi.org/10.1007/s00445-014-0822-x "/>
    <hyperlink ref="D3153" r:id="rId57" display="https://doi.org/10.1007/s00445-014-0822-x "/>
    <hyperlink ref="D3154" r:id="rId57" display="https://doi.org/10.1007/s00445-014-0822-x "/>
    <hyperlink ref="D3155" r:id="rId57" display="https://doi.org/10.1007/s00445-014-0822-x "/>
    <hyperlink ref="D3156" r:id="rId57" display="https://doi.org/10.1007/s00445-014-0822-x "/>
    <hyperlink ref="D3157" r:id="rId57" display="https://doi.org/10.1007/s00445-014-0822-x "/>
    <hyperlink ref="D3158" r:id="rId57" display="https://doi.org/10.1007/s00445-014-0822-x "/>
    <hyperlink ref="D3159" r:id="rId57" display="https://doi.org/10.1007/s00445-014-0822-x "/>
    <hyperlink ref="D3160" r:id="rId57" display="https://doi.org/10.1007/s00445-014-0822-x "/>
    <hyperlink ref="D3161" r:id="rId57" display="https://doi.org/10.1007/s00445-014-0822-x "/>
    <hyperlink ref="D3162" r:id="rId57" display="https://doi.org/10.1007/s00445-014-0822-x "/>
    <hyperlink ref="D3163" r:id="rId57" display="https://doi.org/10.1007/s00445-014-0822-x "/>
    <hyperlink ref="D3164" r:id="rId57" display="https://doi.org/10.1007/s00445-014-0822-x "/>
    <hyperlink ref="D3165" r:id="rId57" display="https://doi.org/10.1007/s00445-014-0822-x "/>
    <hyperlink ref="D3166" r:id="rId57" display="https://doi.org/10.1007/s00445-014-0822-x "/>
    <hyperlink ref="D3167" r:id="rId57" display="https://doi.org/10.1007/s00445-014-0822-x "/>
    <hyperlink ref="D3168" r:id="rId57" display="https://doi.org/10.1007/s00445-014-0822-x "/>
    <hyperlink ref="D3169" r:id="rId57" display="https://doi.org/10.1007/s00445-014-0822-x "/>
    <hyperlink ref="D3170" r:id="rId57" display="https://doi.org/10.1007/s00445-014-0822-x "/>
    <hyperlink ref="D3171" r:id="rId57" display="https://doi.org/10.1007/s00445-014-0822-x "/>
    <hyperlink ref="D3172" r:id="rId57" display="https://doi.org/10.1007/s00445-014-0822-x "/>
    <hyperlink ref="D3173" r:id="rId57" display="https://doi.org/10.1007/s00445-014-0822-x "/>
    <hyperlink ref="D3174" r:id="rId57" display="https://doi.org/10.1007/s00445-014-0822-x "/>
    <hyperlink ref="D3175" r:id="rId57" display="https://doi.org/10.1007/s00445-014-0822-x "/>
    <hyperlink ref="D3176" r:id="rId57" display="https://doi.org/10.1007/s00445-014-0822-x "/>
    <hyperlink ref="D3177" r:id="rId57" display="https://doi.org/10.1007/s00445-014-0822-x "/>
    <hyperlink ref="D3178" r:id="rId57" display="https://doi.org/10.1007/s00445-014-0822-x "/>
    <hyperlink ref="D3179" r:id="rId57" display="https://doi.org/10.1007/s00445-014-0822-x "/>
    <hyperlink ref="D3180" r:id="rId57" display="https://doi.org/10.1007/s00445-014-0822-x "/>
    <hyperlink ref="D3181" r:id="rId57" display="https://doi.org/10.1007/s00445-014-0822-x "/>
    <hyperlink ref="D3182" r:id="rId57" display="https://doi.org/10.1007/s00445-014-0822-x "/>
    <hyperlink ref="D3183" r:id="rId57" display="https://doi.org/10.1007/s00445-014-0822-x "/>
    <hyperlink ref="D3184" r:id="rId57" display="https://doi.org/10.1007/s00445-014-0822-x "/>
    <hyperlink ref="D3185" r:id="rId57" display="https://doi.org/10.1007/s00445-014-0822-x "/>
    <hyperlink ref="D3186" r:id="rId57" display="https://doi.org/10.1007/s00445-014-0822-x "/>
    <hyperlink ref="D3187" r:id="rId57" display="https://doi.org/10.1007/s00445-014-0822-x "/>
    <hyperlink ref="D3188" r:id="rId57" display="https://doi.org/10.1007/s00445-014-0822-x "/>
    <hyperlink ref="D3189" r:id="rId57" display="https://doi.org/10.1007/s00445-014-0822-x "/>
    <hyperlink ref="D3190" r:id="rId57" display="https://doi.org/10.1007/s00445-014-0822-x "/>
    <hyperlink ref="D3191" r:id="rId57" display="https://doi.org/10.1007/s00445-014-0822-x "/>
    <hyperlink ref="D3192" r:id="rId57" display="https://doi.org/10.1007/s00445-014-0822-x "/>
    <hyperlink ref="D3193" r:id="rId57" display="https://doi.org/10.1007/s00445-014-0822-x "/>
    <hyperlink ref="D3194" r:id="rId57" display="https://doi.org/10.1007/s00445-014-0822-x "/>
    <hyperlink ref="D3195" r:id="rId57" display="https://doi.org/10.1007/s00445-014-0822-x "/>
    <hyperlink ref="D3196" r:id="rId57" display="https://doi.org/10.1007/s00445-014-0822-x "/>
    <hyperlink ref="D3197" r:id="rId57" display="https://doi.org/10.1007/s00445-014-0822-x "/>
    <hyperlink ref="D3198" r:id="rId57" display="https://doi.org/10.1007/s00445-014-0822-x "/>
    <hyperlink ref="D3199" r:id="rId57" display="https://doi.org/10.1007/s00445-014-0822-x "/>
    <hyperlink ref="D3200" r:id="rId57" display="https://doi.org/10.1007/s00445-014-0822-x "/>
    <hyperlink ref="D3201" r:id="rId57" display="https://doi.org/10.1007/s00445-014-0822-x "/>
    <hyperlink ref="D3202" r:id="rId57" display="https://doi.org/10.1007/s00445-014-0822-x "/>
    <hyperlink ref="D3203" r:id="rId57" display="https://doi.org/10.1007/s00445-014-0822-x "/>
    <hyperlink ref="D3204" r:id="rId57" display="https://doi.org/10.1007/s00445-014-0822-x "/>
    <hyperlink ref="D3205" r:id="rId57" display="https://doi.org/10.1007/s00445-014-0822-x "/>
    <hyperlink ref="D3206" r:id="rId57" display="https://doi.org/10.1007/s00445-014-0822-x "/>
    <hyperlink ref="D3207" r:id="rId57" display="https://doi.org/10.1007/s00445-014-0822-x "/>
    <hyperlink ref="D3208" r:id="rId57" display="https://doi.org/10.1007/s00445-014-0822-x "/>
    <hyperlink ref="D3209" r:id="rId57" display="https://doi.org/10.1007/s00445-014-0822-x "/>
    <hyperlink ref="D3210" r:id="rId57" display="https://doi.org/10.1007/s00445-014-0822-x "/>
    <hyperlink ref="D3211" r:id="rId57" display="https://doi.org/10.1007/s00445-014-0822-x "/>
    <hyperlink ref="D3212" r:id="rId57" display="https://doi.org/10.1007/s00445-014-0822-x "/>
    <hyperlink ref="D3213" r:id="rId57" display="https://doi.org/10.1007/s00445-014-0822-x "/>
    <hyperlink ref="D3214" r:id="rId57" display="https://doi.org/10.1007/s00445-014-0822-x "/>
    <hyperlink ref="D3215" r:id="rId57" display="https://doi.org/10.1007/s00445-014-0822-x "/>
    <hyperlink ref="D3216" r:id="rId57" display="https://doi.org/10.1007/s00445-014-0822-x "/>
    <hyperlink ref="D3217" r:id="rId57" display="https://doi.org/10.1007/s00445-014-0822-x "/>
    <hyperlink ref="D3218" r:id="rId57" display="https://doi.org/10.1007/s00445-014-0822-x "/>
    <hyperlink ref="D3219" r:id="rId57" display="https://doi.org/10.1007/s00445-014-0822-x "/>
    <hyperlink ref="D3220" r:id="rId57" display="https://doi.org/10.1007/s00445-014-0822-x "/>
    <hyperlink ref="D3221" r:id="rId57" display="https://doi.org/10.1007/s00445-014-0822-x "/>
    <hyperlink ref="D3222" r:id="rId57" display="https://doi.org/10.1007/s00445-014-0822-x "/>
    <hyperlink ref="D3223" r:id="rId57" display="https://doi.org/10.1007/s00445-014-0822-x "/>
    <hyperlink ref="D3224" r:id="rId57" display="https://doi.org/10.1007/s00445-014-0822-x "/>
    <hyperlink ref="D3225" r:id="rId57" display="https://doi.org/10.1007/s00445-014-0822-x "/>
    <hyperlink ref="D3226" r:id="rId57" display="https://doi.org/10.1007/s00445-014-0822-x "/>
    <hyperlink ref="D3227" r:id="rId57" display="https://doi.org/10.1007/s00445-014-0822-x "/>
    <hyperlink ref="D3228" r:id="rId57" display="https://doi.org/10.1007/s00445-014-0822-x "/>
    <hyperlink ref="D3229" r:id="rId57" display="https://doi.org/10.1007/s00445-014-0822-x "/>
    <hyperlink ref="D3230" r:id="rId57" display="https://doi.org/10.1007/s00445-014-0822-x "/>
    <hyperlink ref="D3231" r:id="rId57" display="https://doi.org/10.1007/s00445-014-0822-x "/>
    <hyperlink ref="D3232" r:id="rId57" display="https://doi.org/10.1007/s00445-014-0822-x "/>
    <hyperlink ref="D3233" r:id="rId57" display="https://doi.org/10.1007/s00445-014-0822-x "/>
    <hyperlink ref="D3234" r:id="rId57" display="https://doi.org/10.1007/s00445-014-0822-x "/>
    <hyperlink ref="D3235" r:id="rId57" display="https://doi.org/10.1007/s00445-014-0822-x "/>
    <hyperlink ref="D3236" r:id="rId57" display="https://doi.org/10.1007/s00445-014-0822-x "/>
    <hyperlink ref="D3237" r:id="rId57" display="https://doi.org/10.1007/s00445-014-0822-x "/>
    <hyperlink ref="D3238" r:id="rId57" display="https://doi.org/10.1007/s00445-014-0822-x "/>
    <hyperlink ref="D3239" r:id="rId57" display="https://doi.org/10.1007/s00445-014-0822-x "/>
    <hyperlink ref="D3240" r:id="rId57" display="https://doi.org/10.1007/s00445-014-0822-x "/>
    <hyperlink ref="D3241" r:id="rId57" display="https://doi.org/10.1007/s00445-014-0822-x "/>
    <hyperlink ref="D3242" r:id="rId57" display="https://doi.org/10.1007/s00445-014-0822-x "/>
    <hyperlink ref="D3243" r:id="rId57" display="https://doi.org/10.1007/s00445-014-0822-x "/>
    <hyperlink ref="D3244" r:id="rId57" display="https://doi.org/10.1007/s00445-014-0822-x "/>
    <hyperlink ref="D3245" r:id="rId57" display="https://doi.org/10.1007/s00445-014-0822-x "/>
    <hyperlink ref="D3246" r:id="rId57" display="https://doi.org/10.1007/s00445-014-0822-x "/>
    <hyperlink ref="D3247" r:id="rId57" display="https://doi.org/10.1007/s00445-014-0822-x "/>
    <hyperlink ref="D3248" r:id="rId57" display="https://doi.org/10.1007/s00445-014-0822-x "/>
    <hyperlink ref="D3249" r:id="rId57" display="https://doi.org/10.1007/s00445-014-0822-x "/>
    <hyperlink ref="D3250" r:id="rId57" display="https://doi.org/10.1007/s00445-014-0822-x "/>
    <hyperlink ref="D3251" r:id="rId57" display="https://doi.org/10.1007/s00445-014-0822-x "/>
    <hyperlink ref="D3252" r:id="rId57" display="https://doi.org/10.1007/s00445-014-0822-x "/>
    <hyperlink ref="D3253" r:id="rId57" display="https://doi.org/10.1007/s00445-014-0822-x "/>
    <hyperlink ref="D3254" r:id="rId57" display="https://doi.org/10.1007/s00445-014-0822-x "/>
    <hyperlink ref="D3255" r:id="rId57" display="https://doi.org/10.1007/s00445-014-0822-x "/>
    <hyperlink ref="D3256" r:id="rId57" display="https://doi.org/10.1007/s00445-014-0822-x "/>
    <hyperlink ref="D3257" r:id="rId57" display="https://doi.org/10.1007/s00445-014-0822-x "/>
    <hyperlink ref="D3258" r:id="rId57" display="https://doi.org/10.1007/s00445-014-0822-x "/>
    <hyperlink ref="D3259" r:id="rId57" display="https://doi.org/10.1007/s00445-014-0822-x "/>
    <hyperlink ref="D3260" r:id="rId57" display="https://doi.org/10.1007/s00445-014-0822-x "/>
    <hyperlink ref="D3261" r:id="rId57" display="https://doi.org/10.1007/s00445-014-0822-x "/>
    <hyperlink ref="D3262" r:id="rId57" display="https://doi.org/10.1007/s00445-014-0822-x "/>
    <hyperlink ref="D3263" r:id="rId57" display="https://doi.org/10.1007/s00445-014-0822-x "/>
    <hyperlink ref="D3264" r:id="rId57" display="https://doi.org/10.1007/s00445-014-0822-x "/>
    <hyperlink ref="D3265" r:id="rId57" display="https://doi.org/10.1007/s00445-014-0822-x "/>
    <hyperlink ref="D3266" r:id="rId57" display="https://doi.org/10.1007/s00445-014-0822-x "/>
    <hyperlink ref="D3267" r:id="rId57" display="https://doi.org/10.1007/s00445-014-0822-x "/>
    <hyperlink ref="D3268" r:id="rId57" display="https://doi.org/10.1007/s00445-014-0822-x "/>
    <hyperlink ref="D3269" r:id="rId57" display="https://doi.org/10.1007/s00445-014-0822-x "/>
    <hyperlink ref="D3270" r:id="rId57" display="https://doi.org/10.1007/s00445-014-0822-x "/>
    <hyperlink ref="D3271" r:id="rId57" display="https://doi.org/10.1007/s00445-014-0822-x "/>
    <hyperlink ref="D3272" r:id="rId57" display="https://doi.org/10.1007/s00445-014-0822-x "/>
    <hyperlink ref="D3273" r:id="rId57" display="https://doi.org/10.1007/s00445-014-0822-x "/>
    <hyperlink ref="D3274" r:id="rId57" display="https://doi.org/10.1007/s00445-014-0822-x "/>
    <hyperlink ref="D3275" r:id="rId57" display="https://doi.org/10.1007/s00445-014-0822-x "/>
    <hyperlink ref="D3276" r:id="rId57" display="https://doi.org/10.1007/s00445-014-0822-x "/>
    <hyperlink ref="D3277" r:id="rId57" display="https://doi.org/10.1007/s00445-014-0822-x "/>
    <hyperlink ref="D3278" r:id="rId57" display="https://doi.org/10.1007/s00445-014-0822-x "/>
    <hyperlink ref="D3279" r:id="rId57" display="https://doi.org/10.1007/s00445-014-0822-x "/>
    <hyperlink ref="D3280" r:id="rId57" display="https://doi.org/10.1007/s00445-014-0822-x "/>
    <hyperlink ref="D3281" r:id="rId57" display="https://doi.org/10.1007/s00445-014-0822-x "/>
    <hyperlink ref="D3282" r:id="rId57" display="https://doi.org/10.1007/s00445-014-0822-x "/>
    <hyperlink ref="D3283" r:id="rId57" display="https://doi.org/10.1007/s00445-014-0822-x "/>
    <hyperlink ref="D3284" r:id="rId57" display="https://doi.org/10.1007/s00445-014-0822-x "/>
    <hyperlink ref="D3285" r:id="rId57" display="https://doi.org/10.1007/s00445-014-0822-x "/>
    <hyperlink ref="D3286" r:id="rId57" display="https://doi.org/10.1007/s00445-014-0822-x "/>
    <hyperlink ref="D3287" r:id="rId57" display="https://doi.org/10.1007/s00445-014-0822-x "/>
    <hyperlink ref="D3288" r:id="rId57" display="https://doi.org/10.1007/s00445-014-0822-x "/>
    <hyperlink ref="D3289" r:id="rId57" display="https://doi.org/10.1007/s00445-014-0822-x "/>
    <hyperlink ref="D3290" r:id="rId57" display="https://doi.org/10.1007/s00445-014-0822-x "/>
    <hyperlink ref="D3291" r:id="rId57" display="https://doi.org/10.1007/s00445-014-0822-x "/>
    <hyperlink ref="D3292" r:id="rId57" display="https://doi.org/10.1007/s00445-014-0822-x "/>
    <hyperlink ref="D3293" r:id="rId57" display="https://doi.org/10.1007/s00445-014-0822-x "/>
    <hyperlink ref="D3294" r:id="rId57" display="https://doi.org/10.1007/s00445-014-0822-x "/>
    <hyperlink ref="D3295" r:id="rId57" display="https://doi.org/10.1007/s00445-014-0822-x "/>
    <hyperlink ref="D3296" r:id="rId57" display="https://doi.org/10.1007/s00445-014-0822-x "/>
    <hyperlink ref="D3297" r:id="rId57" display="https://doi.org/10.1007/s00445-014-0822-x "/>
    <hyperlink ref="D3298" r:id="rId57" display="https://doi.org/10.1007/s00445-014-0822-x "/>
    <hyperlink ref="D3299" r:id="rId57" display="https://doi.org/10.1007/s00445-014-0822-x "/>
    <hyperlink ref="D3300" r:id="rId57" display="https://doi.org/10.1007/s00445-014-0822-x "/>
    <hyperlink ref="D3301" r:id="rId57" display="https://doi.org/10.1007/s00445-014-0822-x "/>
    <hyperlink ref="D3302" r:id="rId57" display="https://doi.org/10.1007/s00445-014-0822-x "/>
    <hyperlink ref="D3303" r:id="rId57" display="https://doi.org/10.1007/s00445-014-0822-x "/>
    <hyperlink ref="D3304" r:id="rId57" display="https://doi.org/10.1007/s00445-014-0822-x "/>
    <hyperlink ref="D3305" r:id="rId57" display="https://doi.org/10.1007/s00445-014-0822-x "/>
    <hyperlink ref="D3306" r:id="rId57" display="https://doi.org/10.1007/s00445-014-0822-x "/>
    <hyperlink ref="D3307" r:id="rId57" display="https://doi.org/10.1007/s00445-014-0822-x "/>
    <hyperlink ref="D3308" r:id="rId57" display="https://doi.org/10.1007/s00445-014-0822-x "/>
    <hyperlink ref="D3309" r:id="rId57" display="https://doi.org/10.1007/s00445-014-0822-x "/>
    <hyperlink ref="D3310" r:id="rId57" display="https://doi.org/10.1007/s00445-014-0822-x "/>
    <hyperlink ref="D3311" r:id="rId57" display="https://doi.org/10.1007/s00445-014-0822-x "/>
    <hyperlink ref="D3312" r:id="rId57" display="https://doi.org/10.1007/s00445-014-0822-x "/>
    <hyperlink ref="D3313" r:id="rId57" display="https://doi.org/10.1007/s00445-014-0822-x "/>
    <hyperlink ref="D3314" r:id="rId57" display="https://doi.org/10.1007/s00445-014-0822-x "/>
    <hyperlink ref="D3315" r:id="rId57" display="https://doi.org/10.1007/s00445-014-0822-x "/>
    <hyperlink ref="D3316" r:id="rId57" display="https://doi.org/10.1007/s00445-014-0822-x "/>
    <hyperlink ref="D3317" r:id="rId57" display="https://doi.org/10.1007/s00445-014-0822-x "/>
    <hyperlink ref="D3318" r:id="rId57" display="https://doi.org/10.1007/s00445-014-0822-x "/>
    <hyperlink ref="D3319" r:id="rId57" display="https://doi.org/10.1007/s00445-014-0822-x "/>
    <hyperlink ref="D3320" r:id="rId57" display="https://doi.org/10.1007/s00445-014-0822-x "/>
    <hyperlink ref="D3321" r:id="rId57" display="https://doi.org/10.1007/s00445-014-0822-x "/>
    <hyperlink ref="D3322" r:id="rId57" display="https://doi.org/10.1007/s00445-014-0822-x "/>
    <hyperlink ref="D3323" r:id="rId57" display="https://doi.org/10.1007/s00445-014-0822-x "/>
    <hyperlink ref="D3324" r:id="rId57" display="https://doi.org/10.1007/s00445-014-0822-x "/>
    <hyperlink ref="D3325" r:id="rId57" display="https://doi.org/10.1007/s00445-014-0822-x "/>
    <hyperlink ref="D3326" r:id="rId57" display="https://doi.org/10.1007/s00445-014-0822-x "/>
    <hyperlink ref="D3327" r:id="rId57" display="https://doi.org/10.1007/s00445-014-0822-x "/>
    <hyperlink ref="D3328" r:id="rId57" display="https://doi.org/10.1007/s00445-014-0822-x "/>
    <hyperlink ref="D3329" r:id="rId57" display="https://doi.org/10.1007/s00445-014-0822-x "/>
    <hyperlink ref="D3330" r:id="rId57" display="https://doi.org/10.1007/s00445-014-0822-x "/>
    <hyperlink ref="D3331" r:id="rId57" display="https://doi.org/10.1007/s00445-014-0822-x "/>
    <hyperlink ref="D3332" r:id="rId57" display="https://doi.org/10.1007/s00445-014-0822-x "/>
    <hyperlink ref="D3333" r:id="rId57" display="https://doi.org/10.1007/s00445-014-0822-x "/>
    <hyperlink ref="D3334" r:id="rId57" display="https://doi.org/10.1007/s00445-014-0822-x "/>
    <hyperlink ref="D3335" r:id="rId57" display="https://doi.org/10.1007/s00445-014-0822-x "/>
    <hyperlink ref="D3336" r:id="rId57" display="https://doi.org/10.1007/s00445-014-0822-x "/>
    <hyperlink ref="D3337" r:id="rId57" display="https://doi.org/10.1007/s00445-014-0822-x "/>
    <hyperlink ref="D3338" r:id="rId57" display="https://doi.org/10.1007/s00445-014-0822-x "/>
    <hyperlink ref="D3339" r:id="rId57" display="https://doi.org/10.1007/s00445-014-0822-x "/>
    <hyperlink ref="D3340" r:id="rId57" display="https://doi.org/10.1007/s00445-014-0822-x "/>
    <hyperlink ref="D3341" r:id="rId57" display="https://doi.org/10.1007/s00445-014-0822-x "/>
    <hyperlink ref="D3342" r:id="rId57" display="https://doi.org/10.1007/s00445-014-0822-x "/>
    <hyperlink ref="D3343" r:id="rId57" display="https://doi.org/10.1007/s00445-014-0822-x "/>
    <hyperlink ref="D3344" r:id="rId57" display="https://doi.org/10.1007/s00445-014-0822-x 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1" zoomScaleNormal="71" workbookViewId="0">
      <selection activeCell="AC31" sqref="AC31"/>
    </sheetView>
  </sheetViews>
  <sheetFormatPr defaultColWidth="9" defaultRowHeight="16.8"/>
  <sheetData>
    <row r="1" spans="1:1">
      <c r="A1" s="13" t="s">
        <v>5040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6"/>
  <sheetViews>
    <sheetView zoomScale="115" zoomScaleNormal="115" workbookViewId="0">
      <pane ySplit="1" topLeftCell="A2" activePane="bottomLeft" state="frozen"/>
      <selection/>
      <selection pane="bottomLeft" activeCell="D12" sqref="D12"/>
    </sheetView>
  </sheetViews>
  <sheetFormatPr defaultColWidth="9" defaultRowHeight="16.8" outlineLevelCol="6"/>
  <cols>
    <col min="1" max="1" width="40.7142857142857" style="1" customWidth="1"/>
    <col min="2" max="2" width="10.4285714285714" style="2" customWidth="1"/>
    <col min="3" max="3" width="45.5714285714286" style="1" customWidth="1"/>
    <col min="4" max="4" width="65.8571428571429" customWidth="1"/>
    <col min="5" max="5" width="41.4285714285714" customWidth="1"/>
  </cols>
  <sheetData>
    <row r="1" spans="1:5">
      <c r="A1" s="3" t="s">
        <v>0</v>
      </c>
      <c r="B1" s="4" t="s">
        <v>5041</v>
      </c>
      <c r="C1" s="5" t="s">
        <v>5035</v>
      </c>
      <c r="D1" s="6" t="s">
        <v>5042</v>
      </c>
      <c r="E1" s="6" t="s">
        <v>5043</v>
      </c>
    </row>
    <row r="2" spans="1:3">
      <c r="A2" s="1" t="s">
        <v>3391</v>
      </c>
      <c r="B2" s="2">
        <v>2006</v>
      </c>
      <c r="C2" s="7" t="s">
        <v>3393</v>
      </c>
    </row>
    <row r="3" spans="1:3">
      <c r="A3" s="1" t="s">
        <v>3406</v>
      </c>
      <c r="B3" s="2">
        <v>2006</v>
      </c>
      <c r="C3" s="7" t="s">
        <v>3408</v>
      </c>
    </row>
    <row r="4" spans="1:3">
      <c r="A4" s="1" t="s">
        <v>1412</v>
      </c>
      <c r="B4" s="2">
        <v>2012</v>
      </c>
      <c r="C4" s="7" t="s">
        <v>1415</v>
      </c>
    </row>
    <row r="5" spans="1:3">
      <c r="A5" s="1" t="s">
        <v>2010</v>
      </c>
      <c r="B5" s="2">
        <v>2020</v>
      </c>
      <c r="C5" s="7" t="s">
        <v>2013</v>
      </c>
    </row>
    <row r="6" spans="1:3">
      <c r="A6" s="1" t="s">
        <v>683</v>
      </c>
      <c r="B6" s="2">
        <v>2007</v>
      </c>
      <c r="C6" s="7" t="s">
        <v>685</v>
      </c>
    </row>
    <row r="7" spans="1:3">
      <c r="A7" s="1" t="s">
        <v>1331</v>
      </c>
      <c r="B7" s="2">
        <v>2009</v>
      </c>
      <c r="C7" s="7" t="s">
        <v>1334</v>
      </c>
    </row>
    <row r="8" spans="1:3">
      <c r="A8" s="1" t="s">
        <v>3374</v>
      </c>
      <c r="B8" s="2">
        <v>2009</v>
      </c>
      <c r="C8" s="7" t="s">
        <v>3377</v>
      </c>
    </row>
    <row r="9" spans="1:3">
      <c r="A9" s="1" t="s">
        <v>3006</v>
      </c>
      <c r="B9" s="2">
        <v>1994</v>
      </c>
      <c r="C9" s="7" t="s">
        <v>3008</v>
      </c>
    </row>
    <row r="10" spans="1:3">
      <c r="A10" s="1" t="s">
        <v>3106</v>
      </c>
      <c r="B10" s="2">
        <v>2012</v>
      </c>
      <c r="C10" s="7" t="s">
        <v>3109</v>
      </c>
    </row>
    <row r="11" spans="1:3">
      <c r="A11" s="1" t="s">
        <v>1918</v>
      </c>
      <c r="B11" s="2" t="s">
        <v>5044</v>
      </c>
      <c r="C11" s="8" t="s">
        <v>506</v>
      </c>
    </row>
    <row r="12" spans="1:5">
      <c r="A12" s="1" t="s">
        <v>24</v>
      </c>
      <c r="B12" s="2">
        <v>2017</v>
      </c>
      <c r="C12" s="7" t="s">
        <v>27</v>
      </c>
      <c r="E12" t="s">
        <v>5045</v>
      </c>
    </row>
    <row r="13" spans="1:3">
      <c r="A13" s="1" t="s">
        <v>1602</v>
      </c>
      <c r="B13" s="2">
        <v>2017</v>
      </c>
      <c r="C13" s="7" t="s">
        <v>1605</v>
      </c>
    </row>
    <row r="14" spans="1:3">
      <c r="A14" s="1" t="s">
        <v>3667</v>
      </c>
      <c r="B14" s="2">
        <v>2020</v>
      </c>
      <c r="C14" s="7" t="s">
        <v>3669</v>
      </c>
    </row>
    <row r="15" spans="1:3">
      <c r="A15" s="1" t="s">
        <v>2476</v>
      </c>
      <c r="B15" s="2">
        <v>2021</v>
      </c>
      <c r="C15" s="7" t="s">
        <v>2478</v>
      </c>
    </row>
    <row r="16" spans="1:3">
      <c r="A16" s="1" t="s">
        <v>3716</v>
      </c>
      <c r="B16" s="2">
        <v>2022</v>
      </c>
      <c r="C16" s="9" t="s">
        <v>3718</v>
      </c>
    </row>
    <row r="17" spans="1:3">
      <c r="A17" s="1" t="s">
        <v>3762</v>
      </c>
      <c r="B17" s="2">
        <v>2018</v>
      </c>
      <c r="C17" s="9" t="s">
        <v>3765</v>
      </c>
    </row>
    <row r="18" spans="1:3">
      <c r="A18" s="1" t="s">
        <v>3642</v>
      </c>
      <c r="B18" s="2">
        <v>2019</v>
      </c>
      <c r="C18" s="7" t="s">
        <v>3643</v>
      </c>
    </row>
    <row r="19" spans="1:3">
      <c r="A19" s="1" t="s">
        <v>2104</v>
      </c>
      <c r="B19" s="2">
        <v>1986</v>
      </c>
      <c r="C19" s="7" t="s">
        <v>2107</v>
      </c>
    </row>
    <row r="20" spans="1:5">
      <c r="A20" s="1" t="s">
        <v>591</v>
      </c>
      <c r="B20" s="2">
        <v>2015</v>
      </c>
      <c r="C20" s="7" t="s">
        <v>592</v>
      </c>
      <c r="E20" s="13" t="s">
        <v>5046</v>
      </c>
    </row>
    <row r="21" spans="1:3">
      <c r="A21" s="1" t="s">
        <v>444</v>
      </c>
      <c r="B21" s="2">
        <v>2003</v>
      </c>
      <c r="C21" s="7" t="s">
        <v>445</v>
      </c>
    </row>
    <row r="22" spans="1:5">
      <c r="A22" s="1" t="s">
        <v>444</v>
      </c>
      <c r="B22" s="2">
        <v>2003</v>
      </c>
      <c r="C22" s="7" t="s">
        <v>445</v>
      </c>
      <c r="E22" t="s">
        <v>0</v>
      </c>
    </row>
    <row r="23" spans="1:5">
      <c r="A23" s="1" t="s">
        <v>359</v>
      </c>
      <c r="B23" s="2">
        <v>2010</v>
      </c>
      <c r="C23" s="7" t="s">
        <v>362</v>
      </c>
      <c r="E23" t="s">
        <v>1</v>
      </c>
    </row>
    <row r="24" spans="1:5">
      <c r="A24" s="1" t="s">
        <v>1982</v>
      </c>
      <c r="B24" s="2">
        <v>2019</v>
      </c>
      <c r="C24" s="7" t="s">
        <v>1984</v>
      </c>
      <c r="E24" t="s">
        <v>2</v>
      </c>
    </row>
    <row r="25" spans="1:5">
      <c r="A25" s="1" t="s">
        <v>3679</v>
      </c>
      <c r="B25" s="2">
        <v>2023</v>
      </c>
      <c r="C25" s="9" t="s">
        <v>3680</v>
      </c>
      <c r="E25" t="s">
        <v>4</v>
      </c>
    </row>
    <row r="26" spans="1:5">
      <c r="A26" s="1" t="s">
        <v>3323</v>
      </c>
      <c r="B26" s="2">
        <v>2005</v>
      </c>
      <c r="C26" s="7" t="s">
        <v>3325</v>
      </c>
      <c r="E26" t="s">
        <v>10</v>
      </c>
    </row>
    <row r="27" spans="1:5">
      <c r="A27" s="1" t="s">
        <v>2906</v>
      </c>
      <c r="B27" s="2">
        <v>2008</v>
      </c>
      <c r="C27" s="7" t="s">
        <v>2909</v>
      </c>
      <c r="E27" t="s">
        <v>11</v>
      </c>
    </row>
    <row r="28" spans="1:5">
      <c r="A28" s="1" t="s">
        <v>2924</v>
      </c>
      <c r="B28" s="2">
        <v>2014</v>
      </c>
      <c r="C28" s="7" t="s">
        <v>2926</v>
      </c>
      <c r="E28" t="s">
        <v>12</v>
      </c>
    </row>
    <row r="29" spans="1:3">
      <c r="A29" s="1" t="s">
        <v>2373</v>
      </c>
      <c r="B29" s="2">
        <v>2018</v>
      </c>
      <c r="C29" s="7" t="s">
        <v>2375</v>
      </c>
    </row>
    <row r="30" spans="1:5">
      <c r="A30" s="1" t="s">
        <v>1067</v>
      </c>
      <c r="B30" s="2">
        <v>2015</v>
      </c>
      <c r="C30" s="7" t="s">
        <v>1068</v>
      </c>
      <c r="E30" s="13" t="s">
        <v>5047</v>
      </c>
    </row>
    <row r="31" spans="1:3">
      <c r="A31" s="1" t="s">
        <v>2724</v>
      </c>
      <c r="B31" s="2">
        <v>2018</v>
      </c>
      <c r="C31" s="7" t="s">
        <v>2727</v>
      </c>
    </row>
    <row r="32" spans="1:5">
      <c r="A32" t="s">
        <v>3363</v>
      </c>
      <c r="B32" s="10">
        <v>2010</v>
      </c>
      <c r="C32" s="11" t="s">
        <v>3365</v>
      </c>
      <c r="E32" t="s">
        <v>5</v>
      </c>
    </row>
    <row r="33" spans="1:5">
      <c r="A33" s="1" t="s">
        <v>3228</v>
      </c>
      <c r="B33" s="2">
        <v>2019</v>
      </c>
      <c r="C33" s="8" t="s">
        <v>506</v>
      </c>
      <c r="E33" t="s">
        <v>6</v>
      </c>
    </row>
    <row r="34" spans="1:5">
      <c r="A34" s="1" t="s">
        <v>3174</v>
      </c>
      <c r="B34" s="2">
        <v>2018</v>
      </c>
      <c r="C34" s="7" t="s">
        <v>3177</v>
      </c>
      <c r="E34" t="s">
        <v>7</v>
      </c>
    </row>
    <row r="35" spans="1:5">
      <c r="A35" s="1" t="s">
        <v>3233</v>
      </c>
      <c r="B35" s="2">
        <v>2020</v>
      </c>
      <c r="C35" s="7" t="s">
        <v>3234</v>
      </c>
      <c r="E35" t="s">
        <v>8</v>
      </c>
    </row>
    <row r="36" spans="1:5">
      <c r="A36" s="1" t="s">
        <v>2069</v>
      </c>
      <c r="B36" s="2">
        <v>2000</v>
      </c>
      <c r="C36" s="7" t="s">
        <v>2071</v>
      </c>
      <c r="E36" t="s">
        <v>14</v>
      </c>
    </row>
    <row r="37" spans="1:5">
      <c r="A37" s="1" t="s">
        <v>3311</v>
      </c>
      <c r="B37" s="2">
        <v>2016</v>
      </c>
      <c r="C37" s="7" t="s">
        <v>3314</v>
      </c>
      <c r="E37" t="s">
        <v>15</v>
      </c>
    </row>
    <row r="38" spans="1:5">
      <c r="A38" s="1" t="s">
        <v>1490</v>
      </c>
      <c r="B38" s="2">
        <v>1987</v>
      </c>
      <c r="C38" s="7" t="s">
        <v>1493</v>
      </c>
      <c r="E38" t="s">
        <v>16</v>
      </c>
    </row>
    <row r="39" spans="1:5">
      <c r="A39" s="1" t="s">
        <v>33</v>
      </c>
      <c r="B39" s="2">
        <v>2015</v>
      </c>
      <c r="C39" s="7" t="s">
        <v>36</v>
      </c>
      <c r="E39" t="s">
        <v>17</v>
      </c>
    </row>
    <row r="40" spans="1:5">
      <c r="A40" s="1" t="s">
        <v>2108</v>
      </c>
      <c r="B40" s="2">
        <v>1996</v>
      </c>
      <c r="C40" s="7" t="s">
        <v>2110</v>
      </c>
      <c r="E40" t="s">
        <v>18</v>
      </c>
    </row>
    <row r="41" spans="1:5">
      <c r="A41" s="1" t="s">
        <v>1442</v>
      </c>
      <c r="B41" s="2">
        <v>2002</v>
      </c>
      <c r="C41" s="12" t="s">
        <v>1445</v>
      </c>
      <c r="E41" t="s">
        <v>19</v>
      </c>
    </row>
    <row r="42" spans="1:5">
      <c r="A42" s="1" t="s">
        <v>2966</v>
      </c>
      <c r="B42" s="2">
        <v>2007</v>
      </c>
      <c r="C42" s="7" t="s">
        <v>2968</v>
      </c>
      <c r="E42" t="s">
        <v>20</v>
      </c>
    </row>
    <row r="43" spans="1:5">
      <c r="A43" s="1" t="s">
        <v>3534</v>
      </c>
      <c r="B43" s="2">
        <v>2016</v>
      </c>
      <c r="C43" s="7" t="s">
        <v>3536</v>
      </c>
      <c r="E43" t="s">
        <v>21</v>
      </c>
    </row>
    <row r="44" spans="1:5">
      <c r="A44" s="1" t="s">
        <v>3613</v>
      </c>
      <c r="B44" s="2">
        <v>2018</v>
      </c>
      <c r="C44" s="7" t="s">
        <v>3615</v>
      </c>
      <c r="E44" t="s">
        <v>22</v>
      </c>
    </row>
    <row r="45" spans="1:5">
      <c r="A45" s="1" t="s">
        <v>3477</v>
      </c>
      <c r="B45" s="2">
        <v>2004</v>
      </c>
      <c r="C45" s="7" t="s">
        <v>3479</v>
      </c>
      <c r="E45" t="s">
        <v>23</v>
      </c>
    </row>
    <row r="46" spans="1:3">
      <c r="A46" s="1" t="s">
        <v>3037</v>
      </c>
      <c r="B46" s="2">
        <v>2011</v>
      </c>
      <c r="C46" s="7" t="s">
        <v>3040</v>
      </c>
    </row>
    <row r="47" spans="1:3">
      <c r="A47" s="1" t="s">
        <v>1636</v>
      </c>
      <c r="B47" s="2">
        <v>2008</v>
      </c>
      <c r="C47" s="7" t="s">
        <v>1638</v>
      </c>
    </row>
    <row r="48" spans="1:3">
      <c r="A48" s="1" t="s">
        <v>3508</v>
      </c>
      <c r="B48" s="2">
        <v>2018</v>
      </c>
      <c r="C48" s="7" t="s">
        <v>3510</v>
      </c>
    </row>
    <row r="49" spans="1:3">
      <c r="A49" s="1" t="s">
        <v>5048</v>
      </c>
      <c r="B49" s="2" t="s">
        <v>5044</v>
      </c>
      <c r="C49" s="8" t="s">
        <v>506</v>
      </c>
    </row>
    <row r="50" spans="1:3">
      <c r="A50" s="1" t="s">
        <v>1739</v>
      </c>
      <c r="B50" s="2">
        <v>2019</v>
      </c>
      <c r="C50" s="7" t="s">
        <v>1742</v>
      </c>
    </row>
    <row r="51" spans="1:3">
      <c r="A51" s="1" t="s">
        <v>1810</v>
      </c>
      <c r="B51" s="2">
        <v>2021</v>
      </c>
      <c r="C51" s="7" t="s">
        <v>1811</v>
      </c>
    </row>
    <row r="52" spans="1:3">
      <c r="A52" s="1" t="s">
        <v>2812</v>
      </c>
      <c r="B52" s="2">
        <v>2015</v>
      </c>
      <c r="C52" s="7" t="s">
        <v>2814</v>
      </c>
    </row>
    <row r="53" spans="1:3">
      <c r="A53" s="1" t="s">
        <v>2765</v>
      </c>
      <c r="B53" s="2" t="s">
        <v>5049</v>
      </c>
      <c r="C53" s="8"/>
    </row>
    <row r="54" spans="1:3">
      <c r="A54" s="1" t="s">
        <v>2510</v>
      </c>
      <c r="B54" s="2">
        <v>2007</v>
      </c>
      <c r="C54" s="8"/>
    </row>
    <row r="55" spans="1:2">
      <c r="A55" s="1" t="s">
        <v>339</v>
      </c>
      <c r="B55" s="2" t="s">
        <v>5050</v>
      </c>
    </row>
    <row r="56" spans="1:3">
      <c r="A56" s="1" t="s">
        <v>3443</v>
      </c>
      <c r="B56" s="2" t="s">
        <v>5049</v>
      </c>
      <c r="C56" s="7" t="s">
        <v>3446</v>
      </c>
    </row>
    <row r="57" spans="1:3">
      <c r="A57" s="1" t="s">
        <v>3048</v>
      </c>
      <c r="B57" s="2">
        <v>2013</v>
      </c>
      <c r="C57" s="7" t="s">
        <v>3049</v>
      </c>
    </row>
    <row r="58" spans="1:3">
      <c r="A58" s="1" t="s">
        <v>3434</v>
      </c>
      <c r="B58" s="2">
        <v>2011</v>
      </c>
      <c r="C58" s="7" t="s">
        <v>3437</v>
      </c>
    </row>
    <row r="59" spans="1:3">
      <c r="A59" s="1" t="s">
        <v>1468</v>
      </c>
      <c r="B59" s="2">
        <v>2008</v>
      </c>
      <c r="C59" s="7" t="s">
        <v>1471</v>
      </c>
    </row>
    <row r="60" spans="1:3">
      <c r="A60" s="1" t="s">
        <v>932</v>
      </c>
      <c r="B60" s="2">
        <v>2014</v>
      </c>
      <c r="C60" s="7" t="s">
        <v>935</v>
      </c>
    </row>
    <row r="61" spans="1:3">
      <c r="A61" s="1" t="s">
        <v>1619</v>
      </c>
      <c r="B61" s="2">
        <v>2008</v>
      </c>
      <c r="C61" s="7" t="s">
        <v>1620</v>
      </c>
    </row>
    <row r="62" spans="1:3">
      <c r="A62" s="1" t="s">
        <v>1623</v>
      </c>
      <c r="B62" s="2">
        <v>2013</v>
      </c>
      <c r="C62" s="7" t="s">
        <v>1624</v>
      </c>
    </row>
    <row r="63" spans="1:3">
      <c r="A63" s="1" t="s">
        <v>2896</v>
      </c>
      <c r="B63" s="2">
        <v>2013</v>
      </c>
      <c r="C63" s="7" t="s">
        <v>2898</v>
      </c>
    </row>
    <row r="64" spans="1:3">
      <c r="A64" s="1" t="s">
        <v>4652</v>
      </c>
      <c r="B64" s="2">
        <v>2014</v>
      </c>
      <c r="C64" s="9" t="s">
        <v>4655</v>
      </c>
    </row>
    <row r="65" spans="1:3">
      <c r="A65" s="1" t="s">
        <v>456</v>
      </c>
      <c r="B65" s="2">
        <v>2007</v>
      </c>
      <c r="C65" s="7" t="s">
        <v>459</v>
      </c>
    </row>
    <row r="66" spans="1:3">
      <c r="A66" s="1" t="s">
        <v>1633</v>
      </c>
      <c r="B66" s="2">
        <v>2008</v>
      </c>
      <c r="C66" s="7" t="s">
        <v>1634</v>
      </c>
    </row>
    <row r="67" spans="1:3">
      <c r="A67" s="1" t="s">
        <v>2975</v>
      </c>
      <c r="B67" s="2">
        <v>2014</v>
      </c>
      <c r="C67" s="7" t="s">
        <v>2977</v>
      </c>
    </row>
    <row r="68" spans="1:3">
      <c r="A68" s="1" t="s">
        <v>3277</v>
      </c>
      <c r="B68" s="2">
        <v>2014</v>
      </c>
      <c r="C68" s="7" t="s">
        <v>3280</v>
      </c>
    </row>
    <row r="69" spans="1:3">
      <c r="A69" s="1" t="s">
        <v>3258</v>
      </c>
      <c r="B69" s="2">
        <v>2015</v>
      </c>
      <c r="C69" s="7" t="s">
        <v>3261</v>
      </c>
    </row>
    <row r="70" spans="1:3">
      <c r="A70" s="1" t="s">
        <v>1432</v>
      </c>
      <c r="B70" s="2">
        <v>2004</v>
      </c>
      <c r="C70" s="7" t="s">
        <v>1434</v>
      </c>
    </row>
    <row r="71" spans="1:3">
      <c r="A71" s="1" t="s">
        <v>330</v>
      </c>
      <c r="B71" s="2">
        <v>1999</v>
      </c>
      <c r="C71" s="7" t="s">
        <v>333</v>
      </c>
    </row>
    <row r="72" spans="1:3">
      <c r="A72" s="1" t="s">
        <v>2846</v>
      </c>
      <c r="B72" s="2">
        <v>2019</v>
      </c>
      <c r="C72" s="7" t="s">
        <v>2848</v>
      </c>
    </row>
    <row r="73" spans="1:3">
      <c r="A73" s="1" t="s">
        <v>3492</v>
      </c>
      <c r="B73" s="2">
        <v>2006</v>
      </c>
      <c r="C73" s="7" t="s">
        <v>3493</v>
      </c>
    </row>
    <row r="74" spans="1:3">
      <c r="A74" s="1" t="s">
        <v>3485</v>
      </c>
      <c r="B74" s="2">
        <v>2009</v>
      </c>
      <c r="C74" s="7" t="s">
        <v>3487</v>
      </c>
    </row>
    <row r="75" spans="1:3">
      <c r="A75" s="1" t="s">
        <v>2708</v>
      </c>
      <c r="B75" s="2">
        <v>2015</v>
      </c>
      <c r="C75" s="7" t="s">
        <v>2710</v>
      </c>
    </row>
    <row r="76" spans="1:3">
      <c r="A76" s="1" t="s">
        <v>3068</v>
      </c>
      <c r="B76" s="2">
        <v>2010</v>
      </c>
      <c r="C76" s="7" t="s">
        <v>3071</v>
      </c>
    </row>
    <row r="77" spans="1:3">
      <c r="A77" s="1" t="s">
        <v>3419</v>
      </c>
      <c r="B77" s="2">
        <v>2011</v>
      </c>
      <c r="C77" s="7" t="s">
        <v>3421</v>
      </c>
    </row>
    <row r="78" spans="1:3">
      <c r="A78" s="1" t="s">
        <v>3357</v>
      </c>
      <c r="B78" s="2">
        <v>2010</v>
      </c>
      <c r="C78" s="7" t="s">
        <v>3360</v>
      </c>
    </row>
    <row r="79" spans="1:3">
      <c r="A79" s="1" t="s">
        <v>1536</v>
      </c>
      <c r="B79" s="2">
        <v>2012</v>
      </c>
      <c r="C79" s="7" t="s">
        <v>1539</v>
      </c>
    </row>
    <row r="80" spans="1:3">
      <c r="A80" s="1" t="s">
        <v>3467</v>
      </c>
      <c r="B80" s="2">
        <v>2006</v>
      </c>
      <c r="C80" s="7" t="s">
        <v>3470</v>
      </c>
    </row>
    <row r="81" spans="1:3">
      <c r="A81" s="1" t="s">
        <v>2686</v>
      </c>
      <c r="B81" s="2">
        <v>2016</v>
      </c>
      <c r="C81" s="7" t="s">
        <v>2689</v>
      </c>
    </row>
    <row r="82" spans="1:3">
      <c r="A82" s="1" t="s">
        <v>327</v>
      </c>
      <c r="B82" s="2">
        <v>2001</v>
      </c>
      <c r="C82" s="7" t="s">
        <v>329</v>
      </c>
    </row>
    <row r="83" spans="1:3">
      <c r="A83" s="1" t="s">
        <v>2875</v>
      </c>
      <c r="B83" s="2">
        <v>2011</v>
      </c>
      <c r="C83" s="7" t="s">
        <v>2877</v>
      </c>
    </row>
    <row r="84" spans="1:3">
      <c r="A84" s="1" t="s">
        <v>2857</v>
      </c>
      <c r="B84" s="2">
        <v>2012</v>
      </c>
      <c r="C84" s="7" t="s">
        <v>2859</v>
      </c>
    </row>
    <row r="85" spans="1:3">
      <c r="A85" s="1" t="s">
        <v>1614</v>
      </c>
      <c r="B85" s="2">
        <v>2009</v>
      </c>
      <c r="C85" s="7" t="s">
        <v>1616</v>
      </c>
    </row>
    <row r="86" spans="1:3">
      <c r="A86" s="1" t="s">
        <v>2119</v>
      </c>
      <c r="B86" s="2">
        <v>2020</v>
      </c>
      <c r="C86" s="7" t="s">
        <v>2122</v>
      </c>
    </row>
    <row r="87" spans="1:3">
      <c r="A87" s="1" t="s">
        <v>2211</v>
      </c>
      <c r="B87" s="2">
        <v>2020</v>
      </c>
      <c r="C87" s="7" t="s">
        <v>2213</v>
      </c>
    </row>
    <row r="88" spans="1:3">
      <c r="A88" s="1" t="s">
        <v>1631</v>
      </c>
      <c r="B88" s="2">
        <v>2013</v>
      </c>
      <c r="C88" s="7" t="s">
        <v>1632</v>
      </c>
    </row>
    <row r="89" spans="1:3">
      <c r="A89" s="1" t="s">
        <v>1627</v>
      </c>
      <c r="B89" s="2">
        <v>2016</v>
      </c>
      <c r="C89" s="7" t="s">
        <v>1628</v>
      </c>
    </row>
    <row r="90" spans="1:3">
      <c r="A90" s="1" t="s">
        <v>3012</v>
      </c>
      <c r="B90" s="2">
        <v>2019</v>
      </c>
      <c r="C90" s="7" t="s">
        <v>3015</v>
      </c>
    </row>
    <row r="91" spans="1:3">
      <c r="A91" s="1" t="s">
        <v>3801</v>
      </c>
      <c r="B91" s="2">
        <v>2020</v>
      </c>
      <c r="C91" s="9" t="s">
        <v>3804</v>
      </c>
    </row>
    <row r="92" spans="1:3">
      <c r="A92" s="1" t="s">
        <v>1735</v>
      </c>
      <c r="B92" s="2">
        <v>2014</v>
      </c>
      <c r="C92" s="7" t="s">
        <v>1737</v>
      </c>
    </row>
    <row r="93" spans="1:3">
      <c r="A93" s="1" t="s">
        <v>2090</v>
      </c>
      <c r="B93" s="2">
        <v>2006</v>
      </c>
      <c r="C93" s="11" t="s">
        <v>2093</v>
      </c>
    </row>
    <row r="94" spans="1:3">
      <c r="A94" s="1" t="s">
        <v>961</v>
      </c>
      <c r="B94" s="2">
        <v>2007</v>
      </c>
      <c r="C94" s="7" t="s">
        <v>964</v>
      </c>
    </row>
    <row r="95" spans="1:3">
      <c r="A95" s="1" t="s">
        <v>1955</v>
      </c>
      <c r="B95" s="2" t="s">
        <v>5044</v>
      </c>
      <c r="C95" s="8" t="s">
        <v>506</v>
      </c>
    </row>
    <row r="96" spans="1:7">
      <c r="A96" s="14"/>
      <c r="B96" s="15"/>
      <c r="C96" s="14"/>
      <c r="D96" s="16"/>
      <c r="E96" s="16" t="s">
        <v>5051</v>
      </c>
      <c r="F96" s="16"/>
      <c r="G96">
        <v>94</v>
      </c>
    </row>
  </sheetData>
  <autoFilter ref="A1:F96">
    <sortState ref="A1:F96">
      <sortCondition ref="A1"/>
    </sortState>
    <extLst/>
  </autoFilter>
  <hyperlinks>
    <hyperlink ref="C12" r:id="rId1" display="https://doi.org/10.1016/j.epsl.2017.01.011"/>
    <hyperlink ref="C39" r:id="rId2" display="https://doi.org/10.1007/s00445-014-0890-y"/>
    <hyperlink ref="C82" r:id="rId3" display="https://doi.org/10.1007/s004450100141 "/>
    <hyperlink ref="C71" r:id="rId4" display="https://doi.org/10.1016/S0377-0273(99)00055-4"/>
    <hyperlink ref="C23" r:id="rId5" display="https://doi.org/10.1016/j.jvolgeores.2010.04.001 "/>
    <hyperlink ref="C21" r:id="rId6" display="https://doi.org/10.1016/S0012-821X(03)00386-8"/>
    <hyperlink ref="C65" r:id="rId7" display="https://doi.org/10.1016/j.jvolgeores.2006.11.005"/>
    <hyperlink ref="C20" r:id="rId8" display="https://doi.org/10.1016/j.jvolgeores.2015.03.016"/>
    <hyperlink ref="C6" r:id="rId9" display="https://doi.org/10.1029/2006JB004385"/>
    <hyperlink ref="C22" r:id="rId6" display="https://doi.org/10.1016/S0012-821X(03)00386-8"/>
    <hyperlink ref="C60" r:id="rId10" display="https://doi.org/10.1130/G35593.1"/>
    <hyperlink ref="C94" r:id="rId11" display="https://doi.org/10.1007/s00445-006-0073-6"/>
    <hyperlink ref="C30" r:id="rId12" display="https://doi.org/10.1016/j.epsl.2015.07.053"/>
    <hyperlink ref="C7" r:id="rId13" display="https://doi.org/10.1007/s00445-008-0250-x"/>
    <hyperlink ref="C4" r:id="rId14" display="https://doi.org/10.1007/s00445-012-0648-3"/>
    <hyperlink ref="C70" r:id="rId15" display="https://doi.org/10.1016/j.epsl.2004.09.025"/>
    <hyperlink ref="C41" r:id="rId16" display="https://doi.org/10.1007/s00445-002-0230-5"/>
    <hyperlink ref="C59" r:id="rId17" display="https://doi.org/10.1016/j.jvolgeores.2008.04.011"/>
    <hyperlink ref="C38" r:id="rId18" display="https://doi.org/10.5575/geosoc.93.11"/>
    <hyperlink ref="C79" r:id="rId19" display="https://doi.org/10.1007/s00445-012-0668-z"/>
    <hyperlink ref="C13" r:id="rId20" display="https://doi.org/10.1007/s00445-017-1099-7"/>
    <hyperlink ref="C85" r:id="rId21" display="https://doi.org/10.1016/j.epsl.2009.04.001"/>
    <hyperlink ref="C61" r:id="rId22" display="https://doi.org/10.1029/2007JB005362"/>
    <hyperlink ref="C62" r:id="rId23" display="https://doi.org/10.1016/j.epsl.2012.11.056"/>
    <hyperlink ref="C89" r:id="rId24" display="https://doi.org/10.1093/gji/ggv550"/>
    <hyperlink ref="C88" r:id="rId25" display="https://doi.org/10.1002/2013GL058105"/>
    <hyperlink ref="C66" r:id="rId26" display="https://doi.org/10.1016/j.chemgeo.2008.06.028"/>
    <hyperlink ref="C47" r:id="rId27" display="https://doi.org/10.1016/j.jvolgeores.2007.08.010"/>
    <hyperlink ref="C92" r:id="rId28" display="https://doi.org/10.1130/B30668.1"/>
    <hyperlink ref="C50" r:id="rId29" display="https://doi.org/10.1007/s00445-019-1298-5"/>
    <hyperlink ref="C51" r:id="rId30" display="https://doi.org/10.1007/s00445-021-01497-6"/>
    <hyperlink ref="C24" r:id="rId31" display="https://doi.org/10.1029/2018GC008006"/>
    <hyperlink ref="C5" r:id="rId32" display="https://doi.org/10.1016/j.jvolgeores.2020.107068"/>
    <hyperlink ref="C36" r:id="rId33" display="https://doi.org/10.1029/1999JB900435"/>
    <hyperlink ref="C93" r:id="rId34" display="https://doi.org/10.1029/2006GL027224"/>
    <hyperlink ref="C19" r:id="rId35" display="https://doi.org/10.1038/323598a0"/>
    <hyperlink ref="C40" r:id="rId36" display="https://doi.org/10.1007/s004450050128"/>
    <hyperlink ref="C86" r:id="rId37" display="https://doi.org/10.1029/2019GC008611"/>
    <hyperlink ref="C87" r:id="rId38" display="https://doi.org/10.1007/s00410-020-1664-5"/>
    <hyperlink ref="C29" r:id="rId39" display="https://doi.org/10.5194/se-9-431-2018"/>
    <hyperlink ref="C15" r:id="rId40" display="https://doi.org/10.1016/j.epsl.2021.117134"/>
    <hyperlink ref="C81" r:id="rId41" display="https://doi.org/10.1007/s00445-016-1031-6"/>
    <hyperlink ref="C75" r:id="rId42" display="https://doi.org/10.3389/feart.2015.00029"/>
    <hyperlink ref="C31" r:id="rId43" display="https://doi.org/10.1016/j.jvolgeores.2018.02.002"/>
    <hyperlink ref="C52" r:id="rId44" display="https://scholarship.rice.edu/handle/1911/88236"/>
    <hyperlink ref="C72" r:id="rId45" display="https://doi.org/10.1016/j.nocx.2018.100001"/>
    <hyperlink ref="C84" r:id="rId46" display="https://doi.org/10.1007/s00445-011-0531-7"/>
    <hyperlink ref="C83" r:id="rId47" display="https://doi.org/10.1007/s00445-010-0426-z"/>
    <hyperlink ref="C63" r:id="rId48" display="https://doi.org/10.1016/j.jvolgeores.2013.01.016"/>
    <hyperlink ref="C27" r:id="rId49" display="https://doi.org/10.1029/2007JB005328"/>
    <hyperlink ref="C28" r:id="rId50" display="https://doi.org/10.1002/2013JB010355"/>
    <hyperlink ref="C42" r:id="rId51" display="https://doi.org/10.1007/s00445-006-0086-1"/>
    <hyperlink ref="C67" r:id="rId52" display="https://doi.org/10.1007/s00445-014-0824-8"/>
    <hyperlink ref="C9" r:id="rId53" display="https://doi.org/10.1016/0377-0273(94)00015-8"/>
    <hyperlink ref="C90" r:id="rId54" display="https://doi.org/10.1016/j.jvolgeores.2019.07.013"/>
    <hyperlink ref="C46" r:id="rId55" display="https://doi.org/10.1016/j.jvolgeores.2011.04.010"/>
    <hyperlink ref="C57" r:id="rId56" display="https://doi.org/10.1016/j.jvolgeores.2013.08.015"/>
    <hyperlink ref="C76" r:id="rId57" display="https://doi.org/10.1016/j.jvolgeores.2010.01.002"/>
    <hyperlink ref="C10" r:id="rId58" display="https://doi.org/10.1016/j.epsl.2012.09.042"/>
    <hyperlink ref="C34" r:id="rId59" display="https://doi.org/10.1016/j.epsl.2018.04.044"/>
    <hyperlink ref="C35" r:id="rId60" display="https://doi.org/10.1016/j.jvolgeores.2020.107109"/>
    <hyperlink ref="C69" r:id="rId61" display="https://doi.org/10.1016/j.jvolgeores.2015.05.021"/>
    <hyperlink ref="C68" r:id="rId62" display="https://doi.org/10.1007/s00445-014-0826-6"/>
    <hyperlink ref="C37" r:id="rId63" display="https://doi.org/10.1007/s00445-016-0999-2"/>
    <hyperlink ref="C26" r:id="rId64" display="https://doi.org/10.1007/s00445-004-0368-4"/>
    <hyperlink ref="C78" r:id="rId65" display="https://doi.org/10.1016/j.jvolgeores.2009.12.003"/>
    <hyperlink ref="C32" r:id="rId66" display="https://doi.org/10.1016/j.jvolgeores.2010.06.002"/>
    <hyperlink ref="C8" r:id="rId67" display="https://doi.org/10.1016/j.jvolgeores.2009.04.003"/>
    <hyperlink ref="C2" r:id="rId68" display="https://doi.org/10.1130/B25768.1"/>
    <hyperlink ref="C3" r:id="rId69" display="https://doi.org/10.1007/s00445-006-0067-4"/>
    <hyperlink ref="C77" r:id="rId70" display="https://doi.org/10.1007/s00445-009-0315-5"/>
    <hyperlink ref="C58" r:id="rId71" display="https://doi.org/10.1016/j.jvolgeores.2010.09.009"/>
    <hyperlink ref="C80" r:id="rId72" display="https://doi.org/10.1007/s00445-005-0029-2"/>
    <hyperlink ref="C45" r:id="rId73" display="https://doi.org/10.1016/j.jvolgeores.2004.05.015"/>
    <hyperlink ref="C74" r:id="rId74" display="https://doi.org/10.1144/IAVCEl002.7"/>
    <hyperlink ref="C73" r:id="rId75" display="https://doi.org/10.1016/j.jvolgeores.2006.07.006"/>
    <hyperlink ref="C48" r:id="rId76" display="https://www.proquest.com/docview/2190795042/abstract/681838D9B30F4D2DPQ/1?accountid=9730"/>
    <hyperlink ref="C43" r:id="rId77" display="https://doi.org/10.1016/j.epsl.2015.11.035"/>
    <hyperlink ref="C44" r:id="rId78" display="https://doi.org/10.1130/G39157.1"/>
    <hyperlink ref="C18" r:id="rId79" display="https://doi.org/10.1029/2018GL081822"/>
    <hyperlink ref="C14" r:id="rId80" display="https://doi.org/10.1007/s00445-020-1370-1"/>
    <hyperlink ref="C25" r:id="rId81" display="https://doi.org/10.1016/j.epsl.2022.117891"/>
    <hyperlink ref="C16" r:id="rId82" display="https://doi.org/10.1007/s00445-022-01612-1"/>
    <hyperlink ref="C17" r:id="rId83" display="https://doi.org/10.1029/2017JB015357"/>
    <hyperlink ref="C91" r:id="rId84" display="https://doi.org/10.1016/j.lithos.2020.105658"/>
    <hyperlink ref="C64" r:id="rId85" display="https://doi.org/10.1007/s00445-014-0822-x 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FULL</vt:lpstr>
      <vt:lpstr>ALL_Colombier2017</vt:lpstr>
      <vt:lpstr>ALL_New</vt:lpstr>
      <vt:lpstr>Example plots</vt:lpstr>
      <vt:lpstr>Literature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Mitchell</dc:creator>
  <cp:lastModifiedBy>sxp</cp:lastModifiedBy>
  <dcterms:created xsi:type="dcterms:W3CDTF">2023-02-17T19:13:00Z</dcterms:created>
  <dcterms:modified xsi:type="dcterms:W3CDTF">2023-06-07T00:13:30Z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f13dc-fde9-4565-8fe8-16daab2c2cf7_Enabled">
    <vt:lpwstr>True</vt:lpwstr>
  </property>
  <property fmtid="{D5CDD505-2E9C-101B-9397-08002B2CF9AE}" pid="3" name="MSIP_Label_7f8f13dc-fde9-4565-8fe8-16daab2c2cf7_SiteId">
    <vt:lpwstr>b2e47f30-cd7d-4a4e-a5da-b18cf1a4151b</vt:lpwstr>
  </property>
  <property fmtid="{D5CDD505-2E9C-101B-9397-08002B2CF9AE}" pid="4" name="MSIP_Label_7f8f13dc-fde9-4565-8fe8-16daab2c2cf7_Owner">
    <vt:lpwstr>sm1645@bristol.ac.uk</vt:lpwstr>
  </property>
  <property fmtid="{D5CDD505-2E9C-101B-9397-08002B2CF9AE}" pid="5" name="MSIP_Label_7f8f13dc-fde9-4565-8fe8-16daab2c2cf7_SetDate">
    <vt:lpwstr>2023-02-22T10:51:29.9242562Z</vt:lpwstr>
  </property>
  <property fmtid="{D5CDD505-2E9C-101B-9397-08002B2CF9AE}" pid="6" name="MSIP_Label_7f8f13dc-fde9-4565-8fe8-16daab2c2cf7_Name">
    <vt:lpwstr>Not classifiable or in progress</vt:lpwstr>
  </property>
  <property fmtid="{D5CDD505-2E9C-101B-9397-08002B2CF9AE}" pid="7" name="MSIP_Label_7f8f13dc-fde9-4565-8fe8-16daab2c2cf7_Application">
    <vt:lpwstr>Microsoft Azure Information Protection</vt:lpwstr>
  </property>
  <property fmtid="{D5CDD505-2E9C-101B-9397-08002B2CF9AE}" pid="8" name="MSIP_Label_7f8f13dc-fde9-4565-8fe8-16daab2c2cf7_ActionId">
    <vt:lpwstr>bf6dca9b-efe0-4cec-8f02-c3b31ec5043c</vt:lpwstr>
  </property>
  <property fmtid="{D5CDD505-2E9C-101B-9397-08002B2CF9AE}" pid="9" name="MSIP_Label_7f8f13dc-fde9-4565-8fe8-16daab2c2cf7_Extended_MSFT_Method">
    <vt:lpwstr>Manual</vt:lpwstr>
  </property>
  <property fmtid="{D5CDD505-2E9C-101B-9397-08002B2CF9AE}" pid="10" name="Sensitivity">
    <vt:lpwstr>Not classifiable or in progress</vt:lpwstr>
  </property>
  <property fmtid="{D5CDD505-2E9C-101B-9397-08002B2CF9AE}" pid="11" name="KSOProductBuildVer">
    <vt:lpwstr>2052-5.4.0.7910</vt:lpwstr>
  </property>
  <property fmtid="{D5CDD505-2E9C-101B-9397-08002B2CF9AE}" pid="12" name="ICV">
    <vt:lpwstr>2EB0CB8EA2F3EC529ABD7F6431D5432A_42</vt:lpwstr>
  </property>
</Properties>
</file>